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hared\LPspice_circuit\self\bone_sweep_analysis\"/>
    </mc:Choice>
  </mc:AlternateContent>
  <xr:revisionPtr revIDLastSave="0" documentId="13_ncr:1_{8A668EFB-543C-458F-9150-48A7F5761CCC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README" sheetId="1" r:id="rId1"/>
    <sheet name="Raw_Data" sheetId="2" r:id="rId2"/>
    <sheet name="Rmax_Summary" sheetId="3" r:id="rId3"/>
    <sheet name="Boundary_Detail" sheetId="4" r:id="rId4"/>
    <sheet name="Current_Accuracy" sheetId="5" r:id="rId5"/>
    <sheet name="Chart_Source" sheetId="6" r:id="rId6"/>
    <sheet name="Charts" sheetId="7" r:id="rId7"/>
    <sheet name="Charts_I_vs_R" sheetId="8" r:id="rId8"/>
  </sheets>
  <definedNames>
    <definedName name="_xlnm._FilterDatabase" localSheetId="3" hidden="1">Boundary_Detail!$A$4:$L$34</definedName>
    <definedName name="_xlnm._FilterDatabase" localSheetId="1" hidden="1">Raw_Data!$A$1:$K$12370</definedName>
    <definedName name="RD_IB">Raw_Data!$F$2:$F$20001</definedName>
    <definedName name="RD_IERR">Raw_Data!$H$2:$H$20001</definedName>
    <definedName name="RD_IREF">Raw_Data!$C$2:$C$20001</definedName>
    <definedName name="RD_PASS">Raw_Data!$I$2:$I$20001</definedName>
    <definedName name="RD_RB">Raw_Data!$D$2:$D$20001</definedName>
    <definedName name="RD_RBK">Raw_Data!$E$2:$E$20001</definedName>
    <definedName name="RD_STEP">Raw_Data!$A$2:$A$20001</definedName>
    <definedName name="RD_VB">Raw_Data!$G$2:$G$20001</definedName>
    <definedName name="RD_VBP">Raw_Data!$B$2:$B$20001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9" i="7" l="1"/>
  <c r="R9" i="7"/>
  <c r="Q9" i="7"/>
  <c r="P9" i="7"/>
  <c r="O9" i="7"/>
  <c r="N9" i="7"/>
  <c r="S8" i="7"/>
  <c r="R8" i="7"/>
  <c r="Q8" i="7"/>
  <c r="P8" i="7"/>
  <c r="O8" i="7"/>
  <c r="N8" i="7"/>
  <c r="S7" i="7"/>
  <c r="R7" i="7"/>
  <c r="Q7" i="7"/>
  <c r="P7" i="7"/>
  <c r="O7" i="7"/>
  <c r="N7" i="7"/>
  <c r="S6" i="7"/>
  <c r="R6" i="7"/>
  <c r="Q6" i="7"/>
  <c r="P6" i="7"/>
  <c r="O6" i="7"/>
  <c r="N6" i="7"/>
  <c r="S5" i="7"/>
  <c r="R5" i="7"/>
  <c r="Q5" i="7"/>
  <c r="P5" i="7"/>
  <c r="O5" i="7"/>
  <c r="N5" i="7"/>
  <c r="S4" i="7"/>
  <c r="R4" i="7"/>
  <c r="Q4" i="7"/>
  <c r="P4" i="7"/>
  <c r="O4" i="7"/>
  <c r="N4" i="7"/>
  <c r="E4" i="6"/>
  <c r="F3" i="6"/>
  <c r="F4" i="6" s="1"/>
  <c r="E3" i="6"/>
  <c r="D3" i="6"/>
  <c r="D4" i="6" s="1"/>
  <c r="C3" i="6"/>
  <c r="C4" i="6" s="1"/>
  <c r="B3" i="6"/>
  <c r="B4" i="6" s="1"/>
  <c r="J69" i="5"/>
  <c r="I69" i="5"/>
  <c r="H69" i="5"/>
  <c r="G69" i="5"/>
  <c r="F69" i="5"/>
  <c r="E69" i="5"/>
  <c r="D69" i="5"/>
  <c r="C69" i="5"/>
  <c r="J68" i="5"/>
  <c r="I68" i="5"/>
  <c r="H68" i="5"/>
  <c r="G68" i="5"/>
  <c r="F68" i="5"/>
  <c r="E68" i="5"/>
  <c r="D68" i="5"/>
  <c r="C68" i="5"/>
  <c r="J67" i="5"/>
  <c r="I67" i="5"/>
  <c r="H67" i="5"/>
  <c r="G67" i="5"/>
  <c r="F67" i="5"/>
  <c r="E67" i="5"/>
  <c r="D67" i="5"/>
  <c r="C67" i="5"/>
  <c r="J66" i="5"/>
  <c r="I66" i="5"/>
  <c r="H66" i="5"/>
  <c r="G66" i="5"/>
  <c r="F66" i="5"/>
  <c r="E66" i="5"/>
  <c r="D66" i="5"/>
  <c r="C66" i="5"/>
  <c r="J65" i="5"/>
  <c r="I65" i="5"/>
  <c r="H65" i="5"/>
  <c r="G65" i="5"/>
  <c r="F65" i="5"/>
  <c r="E65" i="5"/>
  <c r="D65" i="5"/>
  <c r="C65" i="5"/>
  <c r="J64" i="5"/>
  <c r="I64" i="5"/>
  <c r="H64" i="5"/>
  <c r="G64" i="5"/>
  <c r="F64" i="5"/>
  <c r="E64" i="5"/>
  <c r="D64" i="5"/>
  <c r="C64" i="5"/>
  <c r="J63" i="5"/>
  <c r="I63" i="5"/>
  <c r="H63" i="5"/>
  <c r="G63" i="5"/>
  <c r="F63" i="5"/>
  <c r="E63" i="5"/>
  <c r="D63" i="5"/>
  <c r="C63" i="5"/>
  <c r="J62" i="5"/>
  <c r="I62" i="5"/>
  <c r="H62" i="5"/>
  <c r="G62" i="5"/>
  <c r="F62" i="5"/>
  <c r="E62" i="5"/>
  <c r="D62" i="5"/>
  <c r="C62" i="5"/>
  <c r="J61" i="5"/>
  <c r="I61" i="5"/>
  <c r="H61" i="5"/>
  <c r="G61" i="5"/>
  <c r="F61" i="5"/>
  <c r="E61" i="5"/>
  <c r="D61" i="5"/>
  <c r="C61" i="5"/>
  <c r="J60" i="5"/>
  <c r="I60" i="5"/>
  <c r="H60" i="5"/>
  <c r="G60" i="5"/>
  <c r="F60" i="5"/>
  <c r="E60" i="5"/>
  <c r="D60" i="5"/>
  <c r="C60" i="5"/>
  <c r="J59" i="5"/>
  <c r="I59" i="5"/>
  <c r="H59" i="5"/>
  <c r="G59" i="5"/>
  <c r="F59" i="5"/>
  <c r="E59" i="5"/>
  <c r="D59" i="5"/>
  <c r="C59" i="5"/>
  <c r="J58" i="5"/>
  <c r="I58" i="5"/>
  <c r="H58" i="5"/>
  <c r="G58" i="5"/>
  <c r="F58" i="5"/>
  <c r="E58" i="5"/>
  <c r="D58" i="5"/>
  <c r="C58" i="5"/>
  <c r="J57" i="5"/>
  <c r="I57" i="5"/>
  <c r="H57" i="5"/>
  <c r="G57" i="5"/>
  <c r="F57" i="5"/>
  <c r="E57" i="5"/>
  <c r="D57" i="5"/>
  <c r="C57" i="5"/>
  <c r="J56" i="5"/>
  <c r="I56" i="5"/>
  <c r="H56" i="5"/>
  <c r="G56" i="5"/>
  <c r="F56" i="5"/>
  <c r="E56" i="5"/>
  <c r="D56" i="5"/>
  <c r="C56" i="5"/>
  <c r="J55" i="5"/>
  <c r="I55" i="5"/>
  <c r="H55" i="5"/>
  <c r="G55" i="5"/>
  <c r="F55" i="5"/>
  <c r="E55" i="5"/>
  <c r="D55" i="5"/>
  <c r="C55" i="5"/>
  <c r="J54" i="5"/>
  <c r="I54" i="5"/>
  <c r="H54" i="5"/>
  <c r="G54" i="5"/>
  <c r="F54" i="5"/>
  <c r="E54" i="5"/>
  <c r="D54" i="5"/>
  <c r="C54" i="5"/>
  <c r="J53" i="5"/>
  <c r="I53" i="5"/>
  <c r="H53" i="5"/>
  <c r="G53" i="5"/>
  <c r="F53" i="5"/>
  <c r="E53" i="5"/>
  <c r="D53" i="5"/>
  <c r="C53" i="5"/>
  <c r="J52" i="5"/>
  <c r="I52" i="5"/>
  <c r="H52" i="5"/>
  <c r="G52" i="5"/>
  <c r="F52" i="5"/>
  <c r="E52" i="5"/>
  <c r="D52" i="5"/>
  <c r="C52" i="5"/>
  <c r="J51" i="5"/>
  <c r="I51" i="5"/>
  <c r="H51" i="5"/>
  <c r="G51" i="5"/>
  <c r="F51" i="5"/>
  <c r="E51" i="5"/>
  <c r="D51" i="5"/>
  <c r="C51" i="5"/>
  <c r="J50" i="5"/>
  <c r="I50" i="5"/>
  <c r="H50" i="5"/>
  <c r="G50" i="5"/>
  <c r="F50" i="5"/>
  <c r="E50" i="5"/>
  <c r="D50" i="5"/>
  <c r="C50" i="5"/>
  <c r="J49" i="5"/>
  <c r="I49" i="5"/>
  <c r="H49" i="5"/>
  <c r="G49" i="5"/>
  <c r="F49" i="5"/>
  <c r="E49" i="5"/>
  <c r="D49" i="5"/>
  <c r="C49" i="5"/>
  <c r="J48" i="5"/>
  <c r="I48" i="5"/>
  <c r="H48" i="5"/>
  <c r="G48" i="5"/>
  <c r="F48" i="5"/>
  <c r="E48" i="5"/>
  <c r="D48" i="5"/>
  <c r="C48" i="5"/>
  <c r="J47" i="5"/>
  <c r="I47" i="5"/>
  <c r="H47" i="5"/>
  <c r="G47" i="5"/>
  <c r="F47" i="5"/>
  <c r="E47" i="5"/>
  <c r="D47" i="5"/>
  <c r="C47" i="5"/>
  <c r="J46" i="5"/>
  <c r="I46" i="5"/>
  <c r="H46" i="5"/>
  <c r="G46" i="5"/>
  <c r="F46" i="5"/>
  <c r="E46" i="5"/>
  <c r="D46" i="5"/>
  <c r="C46" i="5"/>
  <c r="J45" i="5"/>
  <c r="I45" i="5"/>
  <c r="H45" i="5"/>
  <c r="G45" i="5"/>
  <c r="F45" i="5"/>
  <c r="E45" i="5"/>
  <c r="D45" i="5"/>
  <c r="C45" i="5"/>
  <c r="J44" i="5"/>
  <c r="I44" i="5"/>
  <c r="H44" i="5"/>
  <c r="G44" i="5"/>
  <c r="F44" i="5"/>
  <c r="E44" i="5"/>
  <c r="D44" i="5"/>
  <c r="C44" i="5"/>
  <c r="J43" i="5"/>
  <c r="I43" i="5"/>
  <c r="H43" i="5"/>
  <c r="G43" i="5"/>
  <c r="F43" i="5"/>
  <c r="E43" i="5"/>
  <c r="D43" i="5"/>
  <c r="C43" i="5"/>
  <c r="J42" i="5"/>
  <c r="I42" i="5"/>
  <c r="H42" i="5"/>
  <c r="G42" i="5"/>
  <c r="F42" i="5"/>
  <c r="E42" i="5"/>
  <c r="D42" i="5"/>
  <c r="C42" i="5"/>
  <c r="J41" i="5"/>
  <c r="I41" i="5"/>
  <c r="H41" i="5"/>
  <c r="G41" i="5"/>
  <c r="F41" i="5"/>
  <c r="E41" i="5"/>
  <c r="D41" i="5"/>
  <c r="C41" i="5"/>
  <c r="J40" i="5"/>
  <c r="I40" i="5"/>
  <c r="H40" i="5"/>
  <c r="G40" i="5"/>
  <c r="F40" i="5"/>
  <c r="E40" i="5"/>
  <c r="D40" i="5"/>
  <c r="C40" i="5"/>
  <c r="G34" i="5"/>
  <c r="G31" i="5"/>
  <c r="C30" i="5"/>
  <c r="G28" i="5"/>
  <c r="C27" i="5"/>
  <c r="G25" i="5"/>
  <c r="C24" i="5"/>
  <c r="G22" i="5"/>
  <c r="G16" i="5"/>
  <c r="G13" i="5"/>
  <c r="C12" i="5"/>
  <c r="G10" i="5"/>
  <c r="C9" i="5"/>
  <c r="G7" i="5"/>
  <c r="C6" i="5"/>
  <c r="B42" i="3"/>
  <c r="B41" i="3"/>
  <c r="B39" i="3"/>
  <c r="B38" i="3"/>
  <c r="B37" i="3"/>
  <c r="E33" i="5" s="1"/>
  <c r="I12370" i="2"/>
  <c r="E12370" i="2"/>
  <c r="I12369" i="2"/>
  <c r="E12369" i="2"/>
  <c r="I12368" i="2"/>
  <c r="E12368" i="2"/>
  <c r="I12367" i="2"/>
  <c r="E12367" i="2"/>
  <c r="I12366" i="2"/>
  <c r="E12366" i="2"/>
  <c r="I12365" i="2"/>
  <c r="E12365" i="2"/>
  <c r="I12364" i="2"/>
  <c r="E12364" i="2"/>
  <c r="I12363" i="2"/>
  <c r="E12363" i="2"/>
  <c r="I12362" i="2"/>
  <c r="E12362" i="2"/>
  <c r="I12361" i="2"/>
  <c r="E12361" i="2"/>
  <c r="I12360" i="2"/>
  <c r="E12360" i="2"/>
  <c r="I12359" i="2"/>
  <c r="E12359" i="2"/>
  <c r="I12358" i="2"/>
  <c r="E12358" i="2"/>
  <c r="I12357" i="2"/>
  <c r="E12357" i="2"/>
  <c r="I12356" i="2"/>
  <c r="E12356" i="2"/>
  <c r="I12355" i="2"/>
  <c r="E12355" i="2"/>
  <c r="I12354" i="2"/>
  <c r="E12354" i="2"/>
  <c r="I12353" i="2"/>
  <c r="E12353" i="2"/>
  <c r="I12352" i="2"/>
  <c r="E12352" i="2"/>
  <c r="I12351" i="2"/>
  <c r="E12351" i="2"/>
  <c r="I12350" i="2"/>
  <c r="E12350" i="2"/>
  <c r="I12349" i="2"/>
  <c r="E12349" i="2"/>
  <c r="I12348" i="2"/>
  <c r="E12348" i="2"/>
  <c r="I12347" i="2"/>
  <c r="E12347" i="2"/>
  <c r="I12346" i="2"/>
  <c r="E12346" i="2"/>
  <c r="I12345" i="2"/>
  <c r="E12345" i="2"/>
  <c r="I12344" i="2"/>
  <c r="E12344" i="2"/>
  <c r="I12343" i="2"/>
  <c r="E12343" i="2"/>
  <c r="I12342" i="2"/>
  <c r="E12342" i="2"/>
  <c r="I12341" i="2"/>
  <c r="E12341" i="2"/>
  <c r="I12340" i="2"/>
  <c r="E12340" i="2"/>
  <c r="I12339" i="2"/>
  <c r="E12339" i="2"/>
  <c r="I12338" i="2"/>
  <c r="E12338" i="2"/>
  <c r="I12337" i="2"/>
  <c r="E12337" i="2"/>
  <c r="I12336" i="2"/>
  <c r="E12336" i="2"/>
  <c r="I12335" i="2"/>
  <c r="E12335" i="2"/>
  <c r="I12334" i="2"/>
  <c r="E12334" i="2"/>
  <c r="I12333" i="2"/>
  <c r="E12333" i="2"/>
  <c r="I12332" i="2"/>
  <c r="E12332" i="2"/>
  <c r="I12331" i="2"/>
  <c r="E12331" i="2"/>
  <c r="I12330" i="2"/>
  <c r="E12330" i="2"/>
  <c r="I12329" i="2"/>
  <c r="E12329" i="2"/>
  <c r="I12328" i="2"/>
  <c r="E12328" i="2"/>
  <c r="I12327" i="2"/>
  <c r="E12327" i="2"/>
  <c r="I12326" i="2"/>
  <c r="E12326" i="2"/>
  <c r="I12325" i="2"/>
  <c r="E12325" i="2"/>
  <c r="I12324" i="2"/>
  <c r="E12324" i="2"/>
  <c r="I12323" i="2"/>
  <c r="E12323" i="2"/>
  <c r="I12322" i="2"/>
  <c r="E12322" i="2"/>
  <c r="I12321" i="2"/>
  <c r="E12321" i="2"/>
  <c r="I12320" i="2"/>
  <c r="E12320" i="2"/>
  <c r="I12319" i="2"/>
  <c r="E12319" i="2"/>
  <c r="I12318" i="2"/>
  <c r="E12318" i="2"/>
  <c r="I12317" i="2"/>
  <c r="E12317" i="2"/>
  <c r="I12316" i="2"/>
  <c r="E12316" i="2"/>
  <c r="I12315" i="2"/>
  <c r="E12315" i="2"/>
  <c r="I12314" i="2"/>
  <c r="E12314" i="2"/>
  <c r="I12313" i="2"/>
  <c r="E12313" i="2"/>
  <c r="I12312" i="2"/>
  <c r="E12312" i="2"/>
  <c r="I12311" i="2"/>
  <c r="E12311" i="2"/>
  <c r="I12310" i="2"/>
  <c r="E12310" i="2"/>
  <c r="I12309" i="2"/>
  <c r="E12309" i="2"/>
  <c r="I12308" i="2"/>
  <c r="E12308" i="2"/>
  <c r="I12307" i="2"/>
  <c r="E12307" i="2"/>
  <c r="I12306" i="2"/>
  <c r="E12306" i="2"/>
  <c r="I12305" i="2"/>
  <c r="E12305" i="2"/>
  <c r="I12304" i="2"/>
  <c r="E12304" i="2"/>
  <c r="I12303" i="2"/>
  <c r="E12303" i="2"/>
  <c r="I12302" i="2"/>
  <c r="E12302" i="2"/>
  <c r="I12301" i="2"/>
  <c r="E12301" i="2"/>
  <c r="I12300" i="2"/>
  <c r="E12300" i="2"/>
  <c r="I12299" i="2"/>
  <c r="E12299" i="2"/>
  <c r="I12298" i="2"/>
  <c r="E12298" i="2"/>
  <c r="I12297" i="2"/>
  <c r="E12297" i="2"/>
  <c r="I12296" i="2"/>
  <c r="E12296" i="2"/>
  <c r="I12295" i="2"/>
  <c r="E12295" i="2"/>
  <c r="I12294" i="2"/>
  <c r="E12294" i="2"/>
  <c r="I12293" i="2"/>
  <c r="E12293" i="2"/>
  <c r="I12292" i="2"/>
  <c r="E12292" i="2"/>
  <c r="I12291" i="2"/>
  <c r="E12291" i="2"/>
  <c r="I12290" i="2"/>
  <c r="E12290" i="2"/>
  <c r="I12289" i="2"/>
  <c r="E12289" i="2"/>
  <c r="I12288" i="2"/>
  <c r="E12288" i="2"/>
  <c r="I12287" i="2"/>
  <c r="E12287" i="2"/>
  <c r="I12286" i="2"/>
  <c r="E12286" i="2"/>
  <c r="I12285" i="2"/>
  <c r="E12285" i="2"/>
  <c r="I12284" i="2"/>
  <c r="E12284" i="2"/>
  <c r="I12283" i="2"/>
  <c r="E12283" i="2"/>
  <c r="I12282" i="2"/>
  <c r="E12282" i="2"/>
  <c r="I12281" i="2"/>
  <c r="E12281" i="2"/>
  <c r="I12280" i="2"/>
  <c r="E12280" i="2"/>
  <c r="I12279" i="2"/>
  <c r="E12279" i="2"/>
  <c r="I12278" i="2"/>
  <c r="E12278" i="2"/>
  <c r="I12277" i="2"/>
  <c r="E12277" i="2"/>
  <c r="I12276" i="2"/>
  <c r="E12276" i="2"/>
  <c r="I12275" i="2"/>
  <c r="E12275" i="2"/>
  <c r="I12274" i="2"/>
  <c r="E12274" i="2"/>
  <c r="I12273" i="2"/>
  <c r="E12273" i="2"/>
  <c r="I12272" i="2"/>
  <c r="E12272" i="2"/>
  <c r="I12271" i="2"/>
  <c r="E12271" i="2"/>
  <c r="I12270" i="2"/>
  <c r="E12270" i="2"/>
  <c r="I12269" i="2"/>
  <c r="E12269" i="2"/>
  <c r="I12268" i="2"/>
  <c r="E12268" i="2"/>
  <c r="I12267" i="2"/>
  <c r="E12267" i="2"/>
  <c r="I12266" i="2"/>
  <c r="E12266" i="2"/>
  <c r="I12265" i="2"/>
  <c r="E12265" i="2"/>
  <c r="I12264" i="2"/>
  <c r="E12264" i="2"/>
  <c r="I12263" i="2"/>
  <c r="E12263" i="2"/>
  <c r="I12262" i="2"/>
  <c r="E12262" i="2"/>
  <c r="I12261" i="2"/>
  <c r="E12261" i="2"/>
  <c r="I12260" i="2"/>
  <c r="E12260" i="2"/>
  <c r="I12259" i="2"/>
  <c r="E12259" i="2"/>
  <c r="I12258" i="2"/>
  <c r="E12258" i="2"/>
  <c r="I12257" i="2"/>
  <c r="E12257" i="2"/>
  <c r="I12256" i="2"/>
  <c r="E12256" i="2"/>
  <c r="I12255" i="2"/>
  <c r="E12255" i="2"/>
  <c r="I12254" i="2"/>
  <c r="E12254" i="2"/>
  <c r="I12253" i="2"/>
  <c r="E12253" i="2"/>
  <c r="I12252" i="2"/>
  <c r="E12252" i="2"/>
  <c r="I12251" i="2"/>
  <c r="E12251" i="2"/>
  <c r="I12250" i="2"/>
  <c r="E12250" i="2"/>
  <c r="I12249" i="2"/>
  <c r="E12249" i="2"/>
  <c r="I12248" i="2"/>
  <c r="E12248" i="2"/>
  <c r="I12247" i="2"/>
  <c r="E12247" i="2"/>
  <c r="I12246" i="2"/>
  <c r="E12246" i="2"/>
  <c r="I12245" i="2"/>
  <c r="E12245" i="2"/>
  <c r="I12244" i="2"/>
  <c r="E12244" i="2"/>
  <c r="I12243" i="2"/>
  <c r="E12243" i="2"/>
  <c r="I12242" i="2"/>
  <c r="E12242" i="2"/>
  <c r="I12241" i="2"/>
  <c r="E12241" i="2"/>
  <c r="I12240" i="2"/>
  <c r="E12240" i="2"/>
  <c r="I12239" i="2"/>
  <c r="E12239" i="2"/>
  <c r="I12238" i="2"/>
  <c r="E12238" i="2"/>
  <c r="I12237" i="2"/>
  <c r="E12237" i="2"/>
  <c r="I12236" i="2"/>
  <c r="E12236" i="2"/>
  <c r="I12235" i="2"/>
  <c r="E12235" i="2"/>
  <c r="I12234" i="2"/>
  <c r="E12234" i="2"/>
  <c r="I12233" i="2"/>
  <c r="E12233" i="2"/>
  <c r="I12232" i="2"/>
  <c r="E12232" i="2"/>
  <c r="I12231" i="2"/>
  <c r="E12231" i="2"/>
  <c r="I12230" i="2"/>
  <c r="E12230" i="2"/>
  <c r="I12229" i="2"/>
  <c r="E12229" i="2"/>
  <c r="I12228" i="2"/>
  <c r="E12228" i="2"/>
  <c r="I12227" i="2"/>
  <c r="E12227" i="2"/>
  <c r="I12226" i="2"/>
  <c r="E12226" i="2"/>
  <c r="I12225" i="2"/>
  <c r="E12225" i="2"/>
  <c r="I12224" i="2"/>
  <c r="E12224" i="2"/>
  <c r="I12223" i="2"/>
  <c r="E12223" i="2"/>
  <c r="I12222" i="2"/>
  <c r="E12222" i="2"/>
  <c r="I12221" i="2"/>
  <c r="E12221" i="2"/>
  <c r="I12220" i="2"/>
  <c r="E12220" i="2"/>
  <c r="I12219" i="2"/>
  <c r="E12219" i="2"/>
  <c r="I12218" i="2"/>
  <c r="E12218" i="2"/>
  <c r="I12217" i="2"/>
  <c r="E12217" i="2"/>
  <c r="I12216" i="2"/>
  <c r="E12216" i="2"/>
  <c r="I12215" i="2"/>
  <c r="E12215" i="2"/>
  <c r="I12214" i="2"/>
  <c r="E12214" i="2"/>
  <c r="I12213" i="2"/>
  <c r="E12213" i="2"/>
  <c r="I12212" i="2"/>
  <c r="E12212" i="2"/>
  <c r="I12211" i="2"/>
  <c r="E12211" i="2"/>
  <c r="I12210" i="2"/>
  <c r="E12210" i="2"/>
  <c r="I12209" i="2"/>
  <c r="E12209" i="2"/>
  <c r="I12208" i="2"/>
  <c r="E12208" i="2"/>
  <c r="I12207" i="2"/>
  <c r="E12207" i="2"/>
  <c r="I12206" i="2"/>
  <c r="E12206" i="2"/>
  <c r="I12205" i="2"/>
  <c r="E12205" i="2"/>
  <c r="I12204" i="2"/>
  <c r="E12204" i="2"/>
  <c r="I12203" i="2"/>
  <c r="E12203" i="2"/>
  <c r="I12202" i="2"/>
  <c r="E12202" i="2"/>
  <c r="I12201" i="2"/>
  <c r="E12201" i="2"/>
  <c r="I12200" i="2"/>
  <c r="E12200" i="2"/>
  <c r="I12199" i="2"/>
  <c r="E12199" i="2"/>
  <c r="I12198" i="2"/>
  <c r="E12198" i="2"/>
  <c r="I12197" i="2"/>
  <c r="E12197" i="2"/>
  <c r="I12196" i="2"/>
  <c r="E12196" i="2"/>
  <c r="I12195" i="2"/>
  <c r="E12195" i="2"/>
  <c r="I12194" i="2"/>
  <c r="E12194" i="2"/>
  <c r="I12193" i="2"/>
  <c r="E12193" i="2"/>
  <c r="I12192" i="2"/>
  <c r="E12192" i="2"/>
  <c r="I12191" i="2"/>
  <c r="E12191" i="2"/>
  <c r="I12190" i="2"/>
  <c r="E12190" i="2"/>
  <c r="I12189" i="2"/>
  <c r="E12189" i="2"/>
  <c r="I12188" i="2"/>
  <c r="E12188" i="2"/>
  <c r="I12187" i="2"/>
  <c r="E12187" i="2"/>
  <c r="I12186" i="2"/>
  <c r="E12186" i="2"/>
  <c r="I12185" i="2"/>
  <c r="E12185" i="2"/>
  <c r="I12184" i="2"/>
  <c r="E12184" i="2"/>
  <c r="I12183" i="2"/>
  <c r="E12183" i="2"/>
  <c r="I12182" i="2"/>
  <c r="E12182" i="2"/>
  <c r="I12181" i="2"/>
  <c r="E12181" i="2"/>
  <c r="I12180" i="2"/>
  <c r="E12180" i="2"/>
  <c r="I12179" i="2"/>
  <c r="E12179" i="2"/>
  <c r="I12178" i="2"/>
  <c r="E12178" i="2"/>
  <c r="I12177" i="2"/>
  <c r="E12177" i="2"/>
  <c r="I12176" i="2"/>
  <c r="E12176" i="2"/>
  <c r="I12175" i="2"/>
  <c r="E12175" i="2"/>
  <c r="I12174" i="2"/>
  <c r="E12174" i="2"/>
  <c r="I12173" i="2"/>
  <c r="E12173" i="2"/>
  <c r="I12172" i="2"/>
  <c r="E12172" i="2"/>
  <c r="I12171" i="2"/>
  <c r="E12171" i="2"/>
  <c r="I12170" i="2"/>
  <c r="E12170" i="2"/>
  <c r="I12169" i="2"/>
  <c r="E12169" i="2"/>
  <c r="I12168" i="2"/>
  <c r="E12168" i="2"/>
  <c r="I12167" i="2"/>
  <c r="E12167" i="2"/>
  <c r="I12166" i="2"/>
  <c r="E12166" i="2"/>
  <c r="I12165" i="2"/>
  <c r="E12165" i="2"/>
  <c r="I12164" i="2"/>
  <c r="E12164" i="2"/>
  <c r="I12163" i="2"/>
  <c r="E12163" i="2"/>
  <c r="I12162" i="2"/>
  <c r="E12162" i="2"/>
  <c r="I12161" i="2"/>
  <c r="E12161" i="2"/>
  <c r="I12160" i="2"/>
  <c r="E12160" i="2"/>
  <c r="I12159" i="2"/>
  <c r="E12159" i="2"/>
  <c r="I12158" i="2"/>
  <c r="E12158" i="2"/>
  <c r="I12157" i="2"/>
  <c r="E12157" i="2"/>
  <c r="I12156" i="2"/>
  <c r="E12156" i="2"/>
  <c r="I12155" i="2"/>
  <c r="E12155" i="2"/>
  <c r="I12154" i="2"/>
  <c r="E12154" i="2"/>
  <c r="I12153" i="2"/>
  <c r="E12153" i="2"/>
  <c r="I12152" i="2"/>
  <c r="E12152" i="2"/>
  <c r="I12151" i="2"/>
  <c r="E12151" i="2"/>
  <c r="I12150" i="2"/>
  <c r="E12150" i="2"/>
  <c r="I12149" i="2"/>
  <c r="E12149" i="2"/>
  <c r="I12148" i="2"/>
  <c r="E12148" i="2"/>
  <c r="I12147" i="2"/>
  <c r="E12147" i="2"/>
  <c r="I12146" i="2"/>
  <c r="E12146" i="2"/>
  <c r="I12145" i="2"/>
  <c r="E12145" i="2"/>
  <c r="I12144" i="2"/>
  <c r="E12144" i="2"/>
  <c r="I12143" i="2"/>
  <c r="E12143" i="2"/>
  <c r="I12142" i="2"/>
  <c r="E12142" i="2"/>
  <c r="I12141" i="2"/>
  <c r="E12141" i="2"/>
  <c r="I12140" i="2"/>
  <c r="E12140" i="2"/>
  <c r="I12139" i="2"/>
  <c r="E12139" i="2"/>
  <c r="I12138" i="2"/>
  <c r="E12138" i="2"/>
  <c r="I12137" i="2"/>
  <c r="E12137" i="2"/>
  <c r="I12136" i="2"/>
  <c r="E12136" i="2"/>
  <c r="I12135" i="2"/>
  <c r="E12135" i="2"/>
  <c r="I12134" i="2"/>
  <c r="E12134" i="2"/>
  <c r="I12133" i="2"/>
  <c r="E12133" i="2"/>
  <c r="I12132" i="2"/>
  <c r="E12132" i="2"/>
  <c r="I12131" i="2"/>
  <c r="E12131" i="2"/>
  <c r="I12130" i="2"/>
  <c r="E12130" i="2"/>
  <c r="I12129" i="2"/>
  <c r="E12129" i="2"/>
  <c r="I12128" i="2"/>
  <c r="E12128" i="2"/>
  <c r="I12127" i="2"/>
  <c r="E12127" i="2"/>
  <c r="I12126" i="2"/>
  <c r="E12126" i="2"/>
  <c r="I12125" i="2"/>
  <c r="E12125" i="2"/>
  <c r="I12124" i="2"/>
  <c r="E12124" i="2"/>
  <c r="I12123" i="2"/>
  <c r="E12123" i="2"/>
  <c r="I12122" i="2"/>
  <c r="E12122" i="2"/>
  <c r="I12121" i="2"/>
  <c r="E12121" i="2"/>
  <c r="I12120" i="2"/>
  <c r="E12120" i="2"/>
  <c r="I12119" i="2"/>
  <c r="E12119" i="2"/>
  <c r="I12118" i="2"/>
  <c r="E12118" i="2"/>
  <c r="I12117" i="2"/>
  <c r="E12117" i="2"/>
  <c r="I12116" i="2"/>
  <c r="E12116" i="2"/>
  <c r="I12115" i="2"/>
  <c r="E12115" i="2"/>
  <c r="I12114" i="2"/>
  <c r="E12114" i="2"/>
  <c r="I12113" i="2"/>
  <c r="E12113" i="2"/>
  <c r="I12112" i="2"/>
  <c r="E12112" i="2"/>
  <c r="I12111" i="2"/>
  <c r="E12111" i="2"/>
  <c r="I12110" i="2"/>
  <c r="E12110" i="2"/>
  <c r="I12109" i="2"/>
  <c r="E12109" i="2"/>
  <c r="I12108" i="2"/>
  <c r="E12108" i="2"/>
  <c r="I12107" i="2"/>
  <c r="E12107" i="2"/>
  <c r="I12106" i="2"/>
  <c r="E12106" i="2"/>
  <c r="I12105" i="2"/>
  <c r="E12105" i="2"/>
  <c r="I12104" i="2"/>
  <c r="E12104" i="2"/>
  <c r="I12103" i="2"/>
  <c r="E12103" i="2"/>
  <c r="I12102" i="2"/>
  <c r="E12102" i="2"/>
  <c r="I12101" i="2"/>
  <c r="E12101" i="2"/>
  <c r="I12100" i="2"/>
  <c r="E12100" i="2"/>
  <c r="I12099" i="2"/>
  <c r="E12099" i="2"/>
  <c r="I12098" i="2"/>
  <c r="E12098" i="2"/>
  <c r="I12097" i="2"/>
  <c r="E12097" i="2"/>
  <c r="I12096" i="2"/>
  <c r="E12096" i="2"/>
  <c r="I12095" i="2"/>
  <c r="E12095" i="2"/>
  <c r="I12094" i="2"/>
  <c r="E12094" i="2"/>
  <c r="I12093" i="2"/>
  <c r="E12093" i="2"/>
  <c r="I12092" i="2"/>
  <c r="E12092" i="2"/>
  <c r="I12091" i="2"/>
  <c r="E12091" i="2"/>
  <c r="I12090" i="2"/>
  <c r="E12090" i="2"/>
  <c r="I12089" i="2"/>
  <c r="E12089" i="2"/>
  <c r="I12088" i="2"/>
  <c r="E12088" i="2"/>
  <c r="I12087" i="2"/>
  <c r="E12087" i="2"/>
  <c r="I12086" i="2"/>
  <c r="E12086" i="2"/>
  <c r="I12085" i="2"/>
  <c r="E12085" i="2"/>
  <c r="I12084" i="2"/>
  <c r="E12084" i="2"/>
  <c r="I12083" i="2"/>
  <c r="E12083" i="2"/>
  <c r="I12082" i="2"/>
  <c r="E12082" i="2"/>
  <c r="I12081" i="2"/>
  <c r="E12081" i="2"/>
  <c r="I12080" i="2"/>
  <c r="E12080" i="2"/>
  <c r="I12079" i="2"/>
  <c r="E12079" i="2"/>
  <c r="I12078" i="2"/>
  <c r="E12078" i="2"/>
  <c r="I12077" i="2"/>
  <c r="E12077" i="2"/>
  <c r="I12076" i="2"/>
  <c r="E12076" i="2"/>
  <c r="I12075" i="2"/>
  <c r="E12075" i="2"/>
  <c r="I12074" i="2"/>
  <c r="E12074" i="2"/>
  <c r="I12073" i="2"/>
  <c r="E12073" i="2"/>
  <c r="I12072" i="2"/>
  <c r="E12072" i="2"/>
  <c r="I12071" i="2"/>
  <c r="E12071" i="2"/>
  <c r="I12070" i="2"/>
  <c r="E12070" i="2"/>
  <c r="I12069" i="2"/>
  <c r="E12069" i="2"/>
  <c r="I12068" i="2"/>
  <c r="E12068" i="2"/>
  <c r="I12067" i="2"/>
  <c r="E12067" i="2"/>
  <c r="I12066" i="2"/>
  <c r="E12066" i="2"/>
  <c r="I12065" i="2"/>
  <c r="E12065" i="2"/>
  <c r="I12064" i="2"/>
  <c r="E12064" i="2"/>
  <c r="I12063" i="2"/>
  <c r="E12063" i="2"/>
  <c r="I12062" i="2"/>
  <c r="E12062" i="2"/>
  <c r="I12061" i="2"/>
  <c r="E12061" i="2"/>
  <c r="I12060" i="2"/>
  <c r="E12060" i="2"/>
  <c r="I12059" i="2"/>
  <c r="E12059" i="2"/>
  <c r="I12058" i="2"/>
  <c r="E12058" i="2"/>
  <c r="I12057" i="2"/>
  <c r="E12057" i="2"/>
  <c r="I12056" i="2"/>
  <c r="E12056" i="2"/>
  <c r="I12055" i="2"/>
  <c r="E12055" i="2"/>
  <c r="I12054" i="2"/>
  <c r="E12054" i="2"/>
  <c r="I12053" i="2"/>
  <c r="E12053" i="2"/>
  <c r="I12052" i="2"/>
  <c r="E12052" i="2"/>
  <c r="I12051" i="2"/>
  <c r="E12051" i="2"/>
  <c r="I12050" i="2"/>
  <c r="E12050" i="2"/>
  <c r="I12049" i="2"/>
  <c r="E12049" i="2"/>
  <c r="I12048" i="2"/>
  <c r="E12048" i="2"/>
  <c r="I12047" i="2"/>
  <c r="E12047" i="2"/>
  <c r="I12046" i="2"/>
  <c r="E12046" i="2"/>
  <c r="I12045" i="2"/>
  <c r="E12045" i="2"/>
  <c r="I12044" i="2"/>
  <c r="E12044" i="2"/>
  <c r="I12043" i="2"/>
  <c r="E12043" i="2"/>
  <c r="I12042" i="2"/>
  <c r="E12042" i="2"/>
  <c r="I12041" i="2"/>
  <c r="E12041" i="2"/>
  <c r="I12040" i="2"/>
  <c r="E12040" i="2"/>
  <c r="I12039" i="2"/>
  <c r="E12039" i="2"/>
  <c r="I12038" i="2"/>
  <c r="E12038" i="2"/>
  <c r="I12037" i="2"/>
  <c r="E12037" i="2"/>
  <c r="I12036" i="2"/>
  <c r="E12036" i="2"/>
  <c r="I12035" i="2"/>
  <c r="E12035" i="2"/>
  <c r="I12034" i="2"/>
  <c r="E12034" i="2"/>
  <c r="I12033" i="2"/>
  <c r="E12033" i="2"/>
  <c r="I12032" i="2"/>
  <c r="E12032" i="2"/>
  <c r="I12031" i="2"/>
  <c r="E12031" i="2"/>
  <c r="I12030" i="2"/>
  <c r="E12030" i="2"/>
  <c r="I12029" i="2"/>
  <c r="E12029" i="2"/>
  <c r="I12028" i="2"/>
  <c r="E12028" i="2"/>
  <c r="I12027" i="2"/>
  <c r="E12027" i="2"/>
  <c r="I12026" i="2"/>
  <c r="E12026" i="2"/>
  <c r="I12025" i="2"/>
  <c r="E12025" i="2"/>
  <c r="I12024" i="2"/>
  <c r="E12024" i="2"/>
  <c r="I12023" i="2"/>
  <c r="E12023" i="2"/>
  <c r="I12022" i="2"/>
  <c r="E12022" i="2"/>
  <c r="I12021" i="2"/>
  <c r="E12021" i="2"/>
  <c r="I12020" i="2"/>
  <c r="E12020" i="2"/>
  <c r="I12019" i="2"/>
  <c r="E12019" i="2"/>
  <c r="I12018" i="2"/>
  <c r="E12018" i="2"/>
  <c r="I12017" i="2"/>
  <c r="E12017" i="2"/>
  <c r="I12016" i="2"/>
  <c r="E12016" i="2"/>
  <c r="I12015" i="2"/>
  <c r="E12015" i="2"/>
  <c r="I12014" i="2"/>
  <c r="E12014" i="2"/>
  <c r="I12013" i="2"/>
  <c r="E12013" i="2"/>
  <c r="I12012" i="2"/>
  <c r="E12012" i="2"/>
  <c r="I12011" i="2"/>
  <c r="E12011" i="2"/>
  <c r="I12010" i="2"/>
  <c r="E12010" i="2"/>
  <c r="I12009" i="2"/>
  <c r="E12009" i="2"/>
  <c r="I12008" i="2"/>
  <c r="E12008" i="2"/>
  <c r="I12007" i="2"/>
  <c r="E12007" i="2"/>
  <c r="I12006" i="2"/>
  <c r="E12006" i="2"/>
  <c r="I12005" i="2"/>
  <c r="E12005" i="2"/>
  <c r="I12004" i="2"/>
  <c r="E12004" i="2"/>
  <c r="I12003" i="2"/>
  <c r="E12003" i="2"/>
  <c r="I12002" i="2"/>
  <c r="E12002" i="2"/>
  <c r="I12001" i="2"/>
  <c r="E12001" i="2"/>
  <c r="I12000" i="2"/>
  <c r="E12000" i="2"/>
  <c r="I11999" i="2"/>
  <c r="E11999" i="2"/>
  <c r="I11998" i="2"/>
  <c r="E11998" i="2"/>
  <c r="I11997" i="2"/>
  <c r="E11997" i="2"/>
  <c r="I11996" i="2"/>
  <c r="E11996" i="2"/>
  <c r="I11995" i="2"/>
  <c r="E11995" i="2"/>
  <c r="I11994" i="2"/>
  <c r="E11994" i="2"/>
  <c r="I11993" i="2"/>
  <c r="E11993" i="2"/>
  <c r="I11992" i="2"/>
  <c r="E11992" i="2"/>
  <c r="I11991" i="2"/>
  <c r="E11991" i="2"/>
  <c r="I11990" i="2"/>
  <c r="E11990" i="2"/>
  <c r="I11989" i="2"/>
  <c r="E11989" i="2"/>
  <c r="I11988" i="2"/>
  <c r="E11988" i="2"/>
  <c r="I11987" i="2"/>
  <c r="E11987" i="2"/>
  <c r="I11986" i="2"/>
  <c r="E11986" i="2"/>
  <c r="I11985" i="2"/>
  <c r="E11985" i="2"/>
  <c r="I11984" i="2"/>
  <c r="E11984" i="2"/>
  <c r="I11983" i="2"/>
  <c r="E11983" i="2"/>
  <c r="I11982" i="2"/>
  <c r="E11982" i="2"/>
  <c r="I11981" i="2"/>
  <c r="E11981" i="2"/>
  <c r="I11980" i="2"/>
  <c r="E11980" i="2"/>
  <c r="I11979" i="2"/>
  <c r="E11979" i="2"/>
  <c r="I11978" i="2"/>
  <c r="E11978" i="2"/>
  <c r="I11977" i="2"/>
  <c r="E11977" i="2"/>
  <c r="I11976" i="2"/>
  <c r="E11976" i="2"/>
  <c r="I11975" i="2"/>
  <c r="E11975" i="2"/>
  <c r="I11974" i="2"/>
  <c r="E11974" i="2"/>
  <c r="I11973" i="2"/>
  <c r="E11973" i="2"/>
  <c r="I11972" i="2"/>
  <c r="E11972" i="2"/>
  <c r="I11971" i="2"/>
  <c r="E11971" i="2"/>
  <c r="I11970" i="2"/>
  <c r="E11970" i="2"/>
  <c r="I11969" i="2"/>
  <c r="E11969" i="2"/>
  <c r="I11968" i="2"/>
  <c r="E11968" i="2"/>
  <c r="I11967" i="2"/>
  <c r="E11967" i="2"/>
  <c r="I11966" i="2"/>
  <c r="E11966" i="2"/>
  <c r="I11965" i="2"/>
  <c r="E11965" i="2"/>
  <c r="I11964" i="2"/>
  <c r="E11964" i="2"/>
  <c r="I11963" i="2"/>
  <c r="E11963" i="2"/>
  <c r="I11962" i="2"/>
  <c r="E11962" i="2"/>
  <c r="I11961" i="2"/>
  <c r="E11961" i="2"/>
  <c r="I11960" i="2"/>
  <c r="E11960" i="2"/>
  <c r="I11959" i="2"/>
  <c r="E11959" i="2"/>
  <c r="I11958" i="2"/>
  <c r="E11958" i="2"/>
  <c r="I11957" i="2"/>
  <c r="E11957" i="2"/>
  <c r="I11956" i="2"/>
  <c r="E11956" i="2"/>
  <c r="I11955" i="2"/>
  <c r="E11955" i="2"/>
  <c r="I11954" i="2"/>
  <c r="E11954" i="2"/>
  <c r="I11953" i="2"/>
  <c r="E11953" i="2"/>
  <c r="I11952" i="2"/>
  <c r="E11952" i="2"/>
  <c r="I11951" i="2"/>
  <c r="E11951" i="2"/>
  <c r="I11950" i="2"/>
  <c r="E11950" i="2"/>
  <c r="I11949" i="2"/>
  <c r="E11949" i="2"/>
  <c r="I11948" i="2"/>
  <c r="E11948" i="2"/>
  <c r="I11947" i="2"/>
  <c r="E11947" i="2"/>
  <c r="I11946" i="2"/>
  <c r="E11946" i="2"/>
  <c r="I11945" i="2"/>
  <c r="E11945" i="2"/>
  <c r="I11944" i="2"/>
  <c r="E11944" i="2"/>
  <c r="I11943" i="2"/>
  <c r="E11943" i="2"/>
  <c r="I11942" i="2"/>
  <c r="E11942" i="2"/>
  <c r="I11941" i="2"/>
  <c r="E11941" i="2"/>
  <c r="I11940" i="2"/>
  <c r="E11940" i="2"/>
  <c r="I11939" i="2"/>
  <c r="E11939" i="2"/>
  <c r="I11938" i="2"/>
  <c r="E11938" i="2"/>
  <c r="I11937" i="2"/>
  <c r="E11937" i="2"/>
  <c r="I11936" i="2"/>
  <c r="E11936" i="2"/>
  <c r="I11935" i="2"/>
  <c r="E11935" i="2"/>
  <c r="I11934" i="2"/>
  <c r="E11934" i="2"/>
  <c r="I11933" i="2"/>
  <c r="E11933" i="2"/>
  <c r="I11932" i="2"/>
  <c r="E11932" i="2"/>
  <c r="I11931" i="2"/>
  <c r="E11931" i="2"/>
  <c r="I11930" i="2"/>
  <c r="E11930" i="2"/>
  <c r="I11929" i="2"/>
  <c r="E11929" i="2"/>
  <c r="I11928" i="2"/>
  <c r="E11928" i="2"/>
  <c r="I11927" i="2"/>
  <c r="E11927" i="2"/>
  <c r="I11926" i="2"/>
  <c r="E11926" i="2"/>
  <c r="I11925" i="2"/>
  <c r="E11925" i="2"/>
  <c r="I11924" i="2"/>
  <c r="E11924" i="2"/>
  <c r="I11923" i="2"/>
  <c r="E11923" i="2"/>
  <c r="I11922" i="2"/>
  <c r="E11922" i="2"/>
  <c r="I11921" i="2"/>
  <c r="E11921" i="2"/>
  <c r="I11920" i="2"/>
  <c r="E11920" i="2"/>
  <c r="I11919" i="2"/>
  <c r="E11919" i="2"/>
  <c r="I11918" i="2"/>
  <c r="E11918" i="2"/>
  <c r="I11917" i="2"/>
  <c r="E11917" i="2"/>
  <c r="I11916" i="2"/>
  <c r="E11916" i="2"/>
  <c r="I11915" i="2"/>
  <c r="E11915" i="2"/>
  <c r="I11914" i="2"/>
  <c r="E11914" i="2"/>
  <c r="I11913" i="2"/>
  <c r="E11913" i="2"/>
  <c r="I11912" i="2"/>
  <c r="E11912" i="2"/>
  <c r="I11911" i="2"/>
  <c r="E11911" i="2"/>
  <c r="I11910" i="2"/>
  <c r="E11910" i="2"/>
  <c r="I11909" i="2"/>
  <c r="E11909" i="2"/>
  <c r="I11908" i="2"/>
  <c r="E11908" i="2"/>
  <c r="I11907" i="2"/>
  <c r="E11907" i="2"/>
  <c r="I11906" i="2"/>
  <c r="E11906" i="2"/>
  <c r="I11905" i="2"/>
  <c r="E11905" i="2"/>
  <c r="I11904" i="2"/>
  <c r="E11904" i="2"/>
  <c r="I11903" i="2"/>
  <c r="E11903" i="2"/>
  <c r="I11902" i="2"/>
  <c r="E11902" i="2"/>
  <c r="I11901" i="2"/>
  <c r="E11901" i="2"/>
  <c r="I11900" i="2"/>
  <c r="E11900" i="2"/>
  <c r="I11899" i="2"/>
  <c r="E11899" i="2"/>
  <c r="I11898" i="2"/>
  <c r="E11898" i="2"/>
  <c r="I11897" i="2"/>
  <c r="E11897" i="2"/>
  <c r="I11896" i="2"/>
  <c r="E11896" i="2"/>
  <c r="I11895" i="2"/>
  <c r="E11895" i="2"/>
  <c r="I11894" i="2"/>
  <c r="E11894" i="2"/>
  <c r="I11893" i="2"/>
  <c r="E11893" i="2"/>
  <c r="I11892" i="2"/>
  <c r="E11892" i="2"/>
  <c r="I11891" i="2"/>
  <c r="E11891" i="2"/>
  <c r="I11890" i="2"/>
  <c r="E11890" i="2"/>
  <c r="I11889" i="2"/>
  <c r="E11889" i="2"/>
  <c r="I11888" i="2"/>
  <c r="E11888" i="2"/>
  <c r="I11887" i="2"/>
  <c r="E11887" i="2"/>
  <c r="I11886" i="2"/>
  <c r="E11886" i="2"/>
  <c r="I11885" i="2"/>
  <c r="E11885" i="2"/>
  <c r="I11884" i="2"/>
  <c r="E11884" i="2"/>
  <c r="I11883" i="2"/>
  <c r="E11883" i="2"/>
  <c r="I11882" i="2"/>
  <c r="E11882" i="2"/>
  <c r="I11881" i="2"/>
  <c r="E11881" i="2"/>
  <c r="I11880" i="2"/>
  <c r="E11880" i="2"/>
  <c r="I11879" i="2"/>
  <c r="E11879" i="2"/>
  <c r="I11878" i="2"/>
  <c r="E11878" i="2"/>
  <c r="I11877" i="2"/>
  <c r="E11877" i="2"/>
  <c r="I11876" i="2"/>
  <c r="E11876" i="2"/>
  <c r="I11875" i="2"/>
  <c r="E11875" i="2"/>
  <c r="I11874" i="2"/>
  <c r="E11874" i="2"/>
  <c r="I11873" i="2"/>
  <c r="E11873" i="2"/>
  <c r="I11872" i="2"/>
  <c r="E11872" i="2"/>
  <c r="I11871" i="2"/>
  <c r="E11871" i="2"/>
  <c r="I11870" i="2"/>
  <c r="E11870" i="2"/>
  <c r="I11869" i="2"/>
  <c r="E11869" i="2"/>
  <c r="I11868" i="2"/>
  <c r="E11868" i="2"/>
  <c r="I11867" i="2"/>
  <c r="E11867" i="2"/>
  <c r="I11866" i="2"/>
  <c r="E11866" i="2"/>
  <c r="I11865" i="2"/>
  <c r="E11865" i="2"/>
  <c r="I11864" i="2"/>
  <c r="E11864" i="2"/>
  <c r="I11863" i="2"/>
  <c r="E11863" i="2"/>
  <c r="I11862" i="2"/>
  <c r="E11862" i="2"/>
  <c r="I11861" i="2"/>
  <c r="E11861" i="2"/>
  <c r="I11860" i="2"/>
  <c r="E11860" i="2"/>
  <c r="I11859" i="2"/>
  <c r="E11859" i="2"/>
  <c r="I11858" i="2"/>
  <c r="E11858" i="2"/>
  <c r="I11857" i="2"/>
  <c r="E11857" i="2"/>
  <c r="I11856" i="2"/>
  <c r="E11856" i="2"/>
  <c r="I11855" i="2"/>
  <c r="E11855" i="2"/>
  <c r="I11854" i="2"/>
  <c r="E11854" i="2"/>
  <c r="I11853" i="2"/>
  <c r="E11853" i="2"/>
  <c r="I11852" i="2"/>
  <c r="E11852" i="2"/>
  <c r="I11851" i="2"/>
  <c r="E11851" i="2"/>
  <c r="I11850" i="2"/>
  <c r="E11850" i="2"/>
  <c r="I11849" i="2"/>
  <c r="E11849" i="2"/>
  <c r="I11848" i="2"/>
  <c r="E11848" i="2"/>
  <c r="I11847" i="2"/>
  <c r="E11847" i="2"/>
  <c r="I11846" i="2"/>
  <c r="E11846" i="2"/>
  <c r="I11845" i="2"/>
  <c r="E11845" i="2"/>
  <c r="I11844" i="2"/>
  <c r="E11844" i="2"/>
  <c r="I11843" i="2"/>
  <c r="E11843" i="2"/>
  <c r="I11842" i="2"/>
  <c r="E11842" i="2"/>
  <c r="I11841" i="2"/>
  <c r="E11841" i="2"/>
  <c r="I11840" i="2"/>
  <c r="E11840" i="2"/>
  <c r="I11839" i="2"/>
  <c r="E11839" i="2"/>
  <c r="I11838" i="2"/>
  <c r="E11838" i="2"/>
  <c r="I11837" i="2"/>
  <c r="E11837" i="2"/>
  <c r="I11836" i="2"/>
  <c r="E11836" i="2"/>
  <c r="I11835" i="2"/>
  <c r="E11835" i="2"/>
  <c r="I11834" i="2"/>
  <c r="E11834" i="2"/>
  <c r="I11833" i="2"/>
  <c r="E11833" i="2"/>
  <c r="I11832" i="2"/>
  <c r="E11832" i="2"/>
  <c r="I11831" i="2"/>
  <c r="E11831" i="2"/>
  <c r="I11830" i="2"/>
  <c r="E11830" i="2"/>
  <c r="I11829" i="2"/>
  <c r="E11829" i="2"/>
  <c r="I11828" i="2"/>
  <c r="E11828" i="2"/>
  <c r="I11827" i="2"/>
  <c r="E11827" i="2"/>
  <c r="I11826" i="2"/>
  <c r="E11826" i="2"/>
  <c r="I11825" i="2"/>
  <c r="E11825" i="2"/>
  <c r="I11824" i="2"/>
  <c r="E11824" i="2"/>
  <c r="I11823" i="2"/>
  <c r="E11823" i="2"/>
  <c r="I11822" i="2"/>
  <c r="E11822" i="2"/>
  <c r="I11821" i="2"/>
  <c r="E11821" i="2"/>
  <c r="I11820" i="2"/>
  <c r="E11820" i="2"/>
  <c r="I11819" i="2"/>
  <c r="E11819" i="2"/>
  <c r="I11818" i="2"/>
  <c r="E11818" i="2"/>
  <c r="I11817" i="2"/>
  <c r="E11817" i="2"/>
  <c r="I11816" i="2"/>
  <c r="E11816" i="2"/>
  <c r="I11815" i="2"/>
  <c r="E11815" i="2"/>
  <c r="I11814" i="2"/>
  <c r="E11814" i="2"/>
  <c r="I11813" i="2"/>
  <c r="E11813" i="2"/>
  <c r="I11812" i="2"/>
  <c r="E11812" i="2"/>
  <c r="I11811" i="2"/>
  <c r="E11811" i="2"/>
  <c r="I11810" i="2"/>
  <c r="E11810" i="2"/>
  <c r="I11809" i="2"/>
  <c r="E11809" i="2"/>
  <c r="I11808" i="2"/>
  <c r="E11808" i="2"/>
  <c r="I11807" i="2"/>
  <c r="E11807" i="2"/>
  <c r="I11806" i="2"/>
  <c r="E11806" i="2"/>
  <c r="I11805" i="2"/>
  <c r="E11805" i="2"/>
  <c r="I11804" i="2"/>
  <c r="E11804" i="2"/>
  <c r="I11803" i="2"/>
  <c r="E11803" i="2"/>
  <c r="I11802" i="2"/>
  <c r="E11802" i="2"/>
  <c r="I11801" i="2"/>
  <c r="E11801" i="2"/>
  <c r="I11800" i="2"/>
  <c r="E11800" i="2"/>
  <c r="I11799" i="2"/>
  <c r="E11799" i="2"/>
  <c r="I11798" i="2"/>
  <c r="E11798" i="2"/>
  <c r="I11797" i="2"/>
  <c r="E11797" i="2"/>
  <c r="I11796" i="2"/>
  <c r="E11796" i="2"/>
  <c r="I11795" i="2"/>
  <c r="E11795" i="2"/>
  <c r="I11794" i="2"/>
  <c r="E11794" i="2"/>
  <c r="I11793" i="2"/>
  <c r="E11793" i="2"/>
  <c r="I11792" i="2"/>
  <c r="E11792" i="2"/>
  <c r="I11791" i="2"/>
  <c r="E11791" i="2"/>
  <c r="I11790" i="2"/>
  <c r="E11790" i="2"/>
  <c r="I11789" i="2"/>
  <c r="E11789" i="2"/>
  <c r="I11788" i="2"/>
  <c r="E11788" i="2"/>
  <c r="I11787" i="2"/>
  <c r="E11787" i="2"/>
  <c r="I11786" i="2"/>
  <c r="E11786" i="2"/>
  <c r="I11785" i="2"/>
  <c r="E11785" i="2"/>
  <c r="I11784" i="2"/>
  <c r="E11784" i="2"/>
  <c r="I11783" i="2"/>
  <c r="E11783" i="2"/>
  <c r="I11782" i="2"/>
  <c r="E11782" i="2"/>
  <c r="I11781" i="2"/>
  <c r="E11781" i="2"/>
  <c r="I11780" i="2"/>
  <c r="E11780" i="2"/>
  <c r="I11779" i="2"/>
  <c r="E11779" i="2"/>
  <c r="I11778" i="2"/>
  <c r="E11778" i="2"/>
  <c r="I11777" i="2"/>
  <c r="E11777" i="2"/>
  <c r="I11776" i="2"/>
  <c r="E11776" i="2"/>
  <c r="I11775" i="2"/>
  <c r="E11775" i="2"/>
  <c r="I11774" i="2"/>
  <c r="E11774" i="2"/>
  <c r="I11773" i="2"/>
  <c r="E11773" i="2"/>
  <c r="I11772" i="2"/>
  <c r="E11772" i="2"/>
  <c r="I11771" i="2"/>
  <c r="E11771" i="2"/>
  <c r="I11770" i="2"/>
  <c r="E11770" i="2"/>
  <c r="I11769" i="2"/>
  <c r="E11769" i="2"/>
  <c r="I11768" i="2"/>
  <c r="E11768" i="2"/>
  <c r="I11767" i="2"/>
  <c r="E11767" i="2"/>
  <c r="I11766" i="2"/>
  <c r="E11766" i="2"/>
  <c r="I11765" i="2"/>
  <c r="E11765" i="2"/>
  <c r="I11764" i="2"/>
  <c r="E11764" i="2"/>
  <c r="I11763" i="2"/>
  <c r="E11763" i="2"/>
  <c r="I11762" i="2"/>
  <c r="E11762" i="2"/>
  <c r="I11761" i="2"/>
  <c r="E11761" i="2"/>
  <c r="I11760" i="2"/>
  <c r="E11760" i="2"/>
  <c r="I11759" i="2"/>
  <c r="E11759" i="2"/>
  <c r="I11758" i="2"/>
  <c r="E11758" i="2"/>
  <c r="I11757" i="2"/>
  <c r="E11757" i="2"/>
  <c r="I11756" i="2"/>
  <c r="E11756" i="2"/>
  <c r="I11755" i="2"/>
  <c r="E11755" i="2"/>
  <c r="I11754" i="2"/>
  <c r="E11754" i="2"/>
  <c r="I11753" i="2"/>
  <c r="E11753" i="2"/>
  <c r="I11752" i="2"/>
  <c r="E11752" i="2"/>
  <c r="I11751" i="2"/>
  <c r="E11751" i="2"/>
  <c r="I11750" i="2"/>
  <c r="E11750" i="2"/>
  <c r="I11749" i="2"/>
  <c r="E11749" i="2"/>
  <c r="I11748" i="2"/>
  <c r="E11748" i="2"/>
  <c r="I11747" i="2"/>
  <c r="E11747" i="2"/>
  <c r="I11746" i="2"/>
  <c r="E11746" i="2"/>
  <c r="I11745" i="2"/>
  <c r="E11745" i="2"/>
  <c r="I11744" i="2"/>
  <c r="E11744" i="2"/>
  <c r="I11743" i="2"/>
  <c r="E11743" i="2"/>
  <c r="I11742" i="2"/>
  <c r="E11742" i="2"/>
  <c r="I11741" i="2"/>
  <c r="E11741" i="2"/>
  <c r="I11740" i="2"/>
  <c r="E11740" i="2"/>
  <c r="I11739" i="2"/>
  <c r="E11739" i="2"/>
  <c r="I11738" i="2"/>
  <c r="E11738" i="2"/>
  <c r="I11737" i="2"/>
  <c r="E11737" i="2"/>
  <c r="I11736" i="2"/>
  <c r="E11736" i="2"/>
  <c r="I11735" i="2"/>
  <c r="E11735" i="2"/>
  <c r="I11734" i="2"/>
  <c r="E11734" i="2"/>
  <c r="I11733" i="2"/>
  <c r="E11733" i="2"/>
  <c r="I11732" i="2"/>
  <c r="E11732" i="2"/>
  <c r="I11731" i="2"/>
  <c r="E11731" i="2"/>
  <c r="I11730" i="2"/>
  <c r="E11730" i="2"/>
  <c r="I11729" i="2"/>
  <c r="E11729" i="2"/>
  <c r="I11728" i="2"/>
  <c r="E11728" i="2"/>
  <c r="I11727" i="2"/>
  <c r="E11727" i="2"/>
  <c r="I11726" i="2"/>
  <c r="E11726" i="2"/>
  <c r="I11725" i="2"/>
  <c r="E11725" i="2"/>
  <c r="I11724" i="2"/>
  <c r="E11724" i="2"/>
  <c r="I11723" i="2"/>
  <c r="E11723" i="2"/>
  <c r="I11722" i="2"/>
  <c r="E11722" i="2"/>
  <c r="I11721" i="2"/>
  <c r="E11721" i="2"/>
  <c r="I11720" i="2"/>
  <c r="E11720" i="2"/>
  <c r="I11719" i="2"/>
  <c r="E11719" i="2"/>
  <c r="I11718" i="2"/>
  <c r="E11718" i="2"/>
  <c r="I11717" i="2"/>
  <c r="E11717" i="2"/>
  <c r="I11716" i="2"/>
  <c r="E11716" i="2"/>
  <c r="I11715" i="2"/>
  <c r="E11715" i="2"/>
  <c r="I11714" i="2"/>
  <c r="E11714" i="2"/>
  <c r="I11713" i="2"/>
  <c r="E11713" i="2"/>
  <c r="I11712" i="2"/>
  <c r="E11712" i="2"/>
  <c r="I11711" i="2"/>
  <c r="E11711" i="2"/>
  <c r="I11710" i="2"/>
  <c r="E11710" i="2"/>
  <c r="I11709" i="2"/>
  <c r="E11709" i="2"/>
  <c r="I11708" i="2"/>
  <c r="E11708" i="2"/>
  <c r="I11707" i="2"/>
  <c r="E11707" i="2"/>
  <c r="I11706" i="2"/>
  <c r="E11706" i="2"/>
  <c r="I11705" i="2"/>
  <c r="E11705" i="2"/>
  <c r="I11704" i="2"/>
  <c r="E11704" i="2"/>
  <c r="I11703" i="2"/>
  <c r="E11703" i="2"/>
  <c r="I11702" i="2"/>
  <c r="E11702" i="2"/>
  <c r="I11701" i="2"/>
  <c r="E11701" i="2"/>
  <c r="I11700" i="2"/>
  <c r="E11700" i="2"/>
  <c r="I11699" i="2"/>
  <c r="E11699" i="2"/>
  <c r="I11698" i="2"/>
  <c r="E11698" i="2"/>
  <c r="I11697" i="2"/>
  <c r="E11697" i="2"/>
  <c r="I11696" i="2"/>
  <c r="E11696" i="2"/>
  <c r="I11695" i="2"/>
  <c r="E11695" i="2"/>
  <c r="I11694" i="2"/>
  <c r="E11694" i="2"/>
  <c r="I11693" i="2"/>
  <c r="E11693" i="2"/>
  <c r="I11692" i="2"/>
  <c r="E11692" i="2"/>
  <c r="I11691" i="2"/>
  <c r="E11691" i="2"/>
  <c r="I11690" i="2"/>
  <c r="E11690" i="2"/>
  <c r="I11689" i="2"/>
  <c r="E11689" i="2"/>
  <c r="I11688" i="2"/>
  <c r="E11688" i="2"/>
  <c r="I11687" i="2"/>
  <c r="E11687" i="2"/>
  <c r="I11686" i="2"/>
  <c r="E11686" i="2"/>
  <c r="I11685" i="2"/>
  <c r="E11685" i="2"/>
  <c r="I11684" i="2"/>
  <c r="E11684" i="2"/>
  <c r="I11683" i="2"/>
  <c r="E11683" i="2"/>
  <c r="I11682" i="2"/>
  <c r="E11682" i="2"/>
  <c r="I11681" i="2"/>
  <c r="E11681" i="2"/>
  <c r="I11680" i="2"/>
  <c r="E11680" i="2"/>
  <c r="I11679" i="2"/>
  <c r="E11679" i="2"/>
  <c r="I11678" i="2"/>
  <c r="E11678" i="2"/>
  <c r="I11677" i="2"/>
  <c r="E11677" i="2"/>
  <c r="I11676" i="2"/>
  <c r="E11676" i="2"/>
  <c r="I11675" i="2"/>
  <c r="E11675" i="2"/>
  <c r="I11674" i="2"/>
  <c r="E11674" i="2"/>
  <c r="I11673" i="2"/>
  <c r="E11673" i="2"/>
  <c r="I11672" i="2"/>
  <c r="E11672" i="2"/>
  <c r="I11671" i="2"/>
  <c r="E11671" i="2"/>
  <c r="I11670" i="2"/>
  <c r="E11670" i="2"/>
  <c r="I11669" i="2"/>
  <c r="E11669" i="2"/>
  <c r="I11668" i="2"/>
  <c r="E11668" i="2"/>
  <c r="I11667" i="2"/>
  <c r="E11667" i="2"/>
  <c r="I11666" i="2"/>
  <c r="E11666" i="2"/>
  <c r="I11665" i="2"/>
  <c r="E11665" i="2"/>
  <c r="I11664" i="2"/>
  <c r="E11664" i="2"/>
  <c r="I11663" i="2"/>
  <c r="E11663" i="2"/>
  <c r="I11662" i="2"/>
  <c r="E11662" i="2"/>
  <c r="I11661" i="2"/>
  <c r="E11661" i="2"/>
  <c r="I11660" i="2"/>
  <c r="E11660" i="2"/>
  <c r="I11659" i="2"/>
  <c r="E11659" i="2"/>
  <c r="I11658" i="2"/>
  <c r="E11658" i="2"/>
  <c r="I11657" i="2"/>
  <c r="E11657" i="2"/>
  <c r="I11656" i="2"/>
  <c r="E11656" i="2"/>
  <c r="I11655" i="2"/>
  <c r="E11655" i="2"/>
  <c r="I11654" i="2"/>
  <c r="E11654" i="2"/>
  <c r="I11653" i="2"/>
  <c r="E11653" i="2"/>
  <c r="I11652" i="2"/>
  <c r="E11652" i="2"/>
  <c r="I11651" i="2"/>
  <c r="E11651" i="2"/>
  <c r="I11650" i="2"/>
  <c r="E11650" i="2"/>
  <c r="I11649" i="2"/>
  <c r="E11649" i="2"/>
  <c r="I11648" i="2"/>
  <c r="E11648" i="2"/>
  <c r="I11647" i="2"/>
  <c r="E11647" i="2"/>
  <c r="I11646" i="2"/>
  <c r="E11646" i="2"/>
  <c r="I11645" i="2"/>
  <c r="E11645" i="2"/>
  <c r="I11644" i="2"/>
  <c r="E11644" i="2"/>
  <c r="I11643" i="2"/>
  <c r="E11643" i="2"/>
  <c r="I11642" i="2"/>
  <c r="E11642" i="2"/>
  <c r="I11641" i="2"/>
  <c r="E11641" i="2"/>
  <c r="I11640" i="2"/>
  <c r="E11640" i="2"/>
  <c r="I11639" i="2"/>
  <c r="E11639" i="2"/>
  <c r="I11638" i="2"/>
  <c r="E11638" i="2"/>
  <c r="I11637" i="2"/>
  <c r="E11637" i="2"/>
  <c r="I11636" i="2"/>
  <c r="E11636" i="2"/>
  <c r="I11635" i="2"/>
  <c r="E11635" i="2"/>
  <c r="I11634" i="2"/>
  <c r="E11634" i="2"/>
  <c r="I11633" i="2"/>
  <c r="E11633" i="2"/>
  <c r="I11632" i="2"/>
  <c r="E11632" i="2"/>
  <c r="I11631" i="2"/>
  <c r="E11631" i="2"/>
  <c r="I11630" i="2"/>
  <c r="E11630" i="2"/>
  <c r="I11629" i="2"/>
  <c r="E11629" i="2"/>
  <c r="I11628" i="2"/>
  <c r="E11628" i="2"/>
  <c r="I11627" i="2"/>
  <c r="E11627" i="2"/>
  <c r="I11626" i="2"/>
  <c r="E11626" i="2"/>
  <c r="I11625" i="2"/>
  <c r="E11625" i="2"/>
  <c r="I11624" i="2"/>
  <c r="E11624" i="2"/>
  <c r="I11623" i="2"/>
  <c r="E11623" i="2"/>
  <c r="I11622" i="2"/>
  <c r="E11622" i="2"/>
  <c r="I11621" i="2"/>
  <c r="E11621" i="2"/>
  <c r="I11620" i="2"/>
  <c r="E11620" i="2"/>
  <c r="I11619" i="2"/>
  <c r="E11619" i="2"/>
  <c r="I11618" i="2"/>
  <c r="E11618" i="2"/>
  <c r="I11617" i="2"/>
  <c r="E11617" i="2"/>
  <c r="I11616" i="2"/>
  <c r="E11616" i="2"/>
  <c r="I11615" i="2"/>
  <c r="E11615" i="2"/>
  <c r="I11614" i="2"/>
  <c r="E11614" i="2"/>
  <c r="I11613" i="2"/>
  <c r="E11613" i="2"/>
  <c r="I11612" i="2"/>
  <c r="E11612" i="2"/>
  <c r="I11611" i="2"/>
  <c r="E11611" i="2"/>
  <c r="I11610" i="2"/>
  <c r="E11610" i="2"/>
  <c r="I11609" i="2"/>
  <c r="E11609" i="2"/>
  <c r="I11608" i="2"/>
  <c r="E11608" i="2"/>
  <c r="I11607" i="2"/>
  <c r="E11607" i="2"/>
  <c r="I11606" i="2"/>
  <c r="E11606" i="2"/>
  <c r="I11605" i="2"/>
  <c r="E11605" i="2"/>
  <c r="I11604" i="2"/>
  <c r="E11604" i="2"/>
  <c r="I11603" i="2"/>
  <c r="E11603" i="2"/>
  <c r="I11602" i="2"/>
  <c r="E11602" i="2"/>
  <c r="I11601" i="2"/>
  <c r="E11601" i="2"/>
  <c r="I11600" i="2"/>
  <c r="E11600" i="2"/>
  <c r="I11599" i="2"/>
  <c r="E11599" i="2"/>
  <c r="I11598" i="2"/>
  <c r="E11598" i="2"/>
  <c r="I11597" i="2"/>
  <c r="E11597" i="2"/>
  <c r="I11596" i="2"/>
  <c r="E11596" i="2"/>
  <c r="I11595" i="2"/>
  <c r="E11595" i="2"/>
  <c r="I11594" i="2"/>
  <c r="E11594" i="2"/>
  <c r="I11593" i="2"/>
  <c r="E11593" i="2"/>
  <c r="I11592" i="2"/>
  <c r="E11592" i="2"/>
  <c r="I11591" i="2"/>
  <c r="E11591" i="2"/>
  <c r="I11590" i="2"/>
  <c r="E11590" i="2"/>
  <c r="I11589" i="2"/>
  <c r="E11589" i="2"/>
  <c r="I11588" i="2"/>
  <c r="E11588" i="2"/>
  <c r="I11587" i="2"/>
  <c r="E11587" i="2"/>
  <c r="I11586" i="2"/>
  <c r="E11586" i="2"/>
  <c r="I11585" i="2"/>
  <c r="E11585" i="2"/>
  <c r="I11584" i="2"/>
  <c r="E11584" i="2"/>
  <c r="I11583" i="2"/>
  <c r="E11583" i="2"/>
  <c r="I11582" i="2"/>
  <c r="E11582" i="2"/>
  <c r="I11581" i="2"/>
  <c r="E11581" i="2"/>
  <c r="I11580" i="2"/>
  <c r="E11580" i="2"/>
  <c r="I11579" i="2"/>
  <c r="E11579" i="2"/>
  <c r="I11578" i="2"/>
  <c r="E11578" i="2"/>
  <c r="I11577" i="2"/>
  <c r="E11577" i="2"/>
  <c r="I11576" i="2"/>
  <c r="E11576" i="2"/>
  <c r="I11575" i="2"/>
  <c r="E11575" i="2"/>
  <c r="I11574" i="2"/>
  <c r="E11574" i="2"/>
  <c r="I11573" i="2"/>
  <c r="E11573" i="2"/>
  <c r="I11572" i="2"/>
  <c r="E11572" i="2"/>
  <c r="I11571" i="2"/>
  <c r="E11571" i="2"/>
  <c r="I11570" i="2"/>
  <c r="E11570" i="2"/>
  <c r="I11569" i="2"/>
  <c r="E11569" i="2"/>
  <c r="I11568" i="2"/>
  <c r="E11568" i="2"/>
  <c r="I11567" i="2"/>
  <c r="E11567" i="2"/>
  <c r="I11566" i="2"/>
  <c r="E11566" i="2"/>
  <c r="I11565" i="2"/>
  <c r="E11565" i="2"/>
  <c r="I11564" i="2"/>
  <c r="E11564" i="2"/>
  <c r="I11563" i="2"/>
  <c r="E11563" i="2"/>
  <c r="I11562" i="2"/>
  <c r="E11562" i="2"/>
  <c r="I11561" i="2"/>
  <c r="E11561" i="2"/>
  <c r="I11560" i="2"/>
  <c r="E11560" i="2"/>
  <c r="I11559" i="2"/>
  <c r="E11559" i="2"/>
  <c r="I11558" i="2"/>
  <c r="E11558" i="2"/>
  <c r="I11557" i="2"/>
  <c r="E11557" i="2"/>
  <c r="I11556" i="2"/>
  <c r="E11556" i="2"/>
  <c r="I11555" i="2"/>
  <c r="E11555" i="2"/>
  <c r="I11554" i="2"/>
  <c r="E11554" i="2"/>
  <c r="I11553" i="2"/>
  <c r="E11553" i="2"/>
  <c r="I11552" i="2"/>
  <c r="E11552" i="2"/>
  <c r="I11551" i="2"/>
  <c r="E11551" i="2"/>
  <c r="I11550" i="2"/>
  <c r="E11550" i="2"/>
  <c r="I11549" i="2"/>
  <c r="E11549" i="2"/>
  <c r="I11548" i="2"/>
  <c r="E11548" i="2"/>
  <c r="I11547" i="2"/>
  <c r="E11547" i="2"/>
  <c r="I11546" i="2"/>
  <c r="E11546" i="2"/>
  <c r="I11545" i="2"/>
  <c r="E11545" i="2"/>
  <c r="I11544" i="2"/>
  <c r="E11544" i="2"/>
  <c r="I11543" i="2"/>
  <c r="E11543" i="2"/>
  <c r="I11542" i="2"/>
  <c r="E11542" i="2"/>
  <c r="I11541" i="2"/>
  <c r="E11541" i="2"/>
  <c r="I11540" i="2"/>
  <c r="E11540" i="2"/>
  <c r="I11539" i="2"/>
  <c r="E11539" i="2"/>
  <c r="I11538" i="2"/>
  <c r="E11538" i="2"/>
  <c r="I11537" i="2"/>
  <c r="E11537" i="2"/>
  <c r="I11536" i="2"/>
  <c r="E11536" i="2"/>
  <c r="I11535" i="2"/>
  <c r="E11535" i="2"/>
  <c r="I11534" i="2"/>
  <c r="E11534" i="2"/>
  <c r="I11533" i="2"/>
  <c r="E11533" i="2"/>
  <c r="I11532" i="2"/>
  <c r="E11532" i="2"/>
  <c r="I11531" i="2"/>
  <c r="E11531" i="2"/>
  <c r="I11530" i="2"/>
  <c r="E11530" i="2"/>
  <c r="I11529" i="2"/>
  <c r="E11529" i="2"/>
  <c r="I11528" i="2"/>
  <c r="E11528" i="2"/>
  <c r="I11527" i="2"/>
  <c r="E11527" i="2"/>
  <c r="I11526" i="2"/>
  <c r="E11526" i="2"/>
  <c r="I11525" i="2"/>
  <c r="E11525" i="2"/>
  <c r="I11524" i="2"/>
  <c r="E11524" i="2"/>
  <c r="I11523" i="2"/>
  <c r="E11523" i="2"/>
  <c r="I11522" i="2"/>
  <c r="E11522" i="2"/>
  <c r="I11521" i="2"/>
  <c r="E11521" i="2"/>
  <c r="I11520" i="2"/>
  <c r="E11520" i="2"/>
  <c r="I11519" i="2"/>
  <c r="E11519" i="2"/>
  <c r="I11518" i="2"/>
  <c r="E11518" i="2"/>
  <c r="I11517" i="2"/>
  <c r="E11517" i="2"/>
  <c r="I11516" i="2"/>
  <c r="E11516" i="2"/>
  <c r="I11515" i="2"/>
  <c r="E11515" i="2"/>
  <c r="I11514" i="2"/>
  <c r="E11514" i="2"/>
  <c r="I11513" i="2"/>
  <c r="E11513" i="2"/>
  <c r="I11512" i="2"/>
  <c r="E11512" i="2"/>
  <c r="I11511" i="2"/>
  <c r="E11511" i="2"/>
  <c r="I11510" i="2"/>
  <c r="E11510" i="2"/>
  <c r="I11509" i="2"/>
  <c r="E11509" i="2"/>
  <c r="I11508" i="2"/>
  <c r="E11508" i="2"/>
  <c r="I11507" i="2"/>
  <c r="E11507" i="2"/>
  <c r="I11506" i="2"/>
  <c r="E11506" i="2"/>
  <c r="I11505" i="2"/>
  <c r="E11505" i="2"/>
  <c r="I11504" i="2"/>
  <c r="E11504" i="2"/>
  <c r="I11503" i="2"/>
  <c r="E11503" i="2"/>
  <c r="I11502" i="2"/>
  <c r="E11502" i="2"/>
  <c r="I11501" i="2"/>
  <c r="E11501" i="2"/>
  <c r="I11500" i="2"/>
  <c r="E11500" i="2"/>
  <c r="I11499" i="2"/>
  <c r="E11499" i="2"/>
  <c r="I11498" i="2"/>
  <c r="E11498" i="2"/>
  <c r="I11497" i="2"/>
  <c r="E11497" i="2"/>
  <c r="I11496" i="2"/>
  <c r="E11496" i="2"/>
  <c r="I11495" i="2"/>
  <c r="E11495" i="2"/>
  <c r="I11494" i="2"/>
  <c r="E11494" i="2"/>
  <c r="I11493" i="2"/>
  <c r="E11493" i="2"/>
  <c r="I11492" i="2"/>
  <c r="E11492" i="2"/>
  <c r="I11491" i="2"/>
  <c r="E11491" i="2"/>
  <c r="I11490" i="2"/>
  <c r="E11490" i="2"/>
  <c r="I11489" i="2"/>
  <c r="E11489" i="2"/>
  <c r="I11488" i="2"/>
  <c r="E11488" i="2"/>
  <c r="I11487" i="2"/>
  <c r="E11487" i="2"/>
  <c r="I11486" i="2"/>
  <c r="E11486" i="2"/>
  <c r="I11485" i="2"/>
  <c r="E11485" i="2"/>
  <c r="I11484" i="2"/>
  <c r="E11484" i="2"/>
  <c r="I11483" i="2"/>
  <c r="E11483" i="2"/>
  <c r="I11482" i="2"/>
  <c r="E11482" i="2"/>
  <c r="I11481" i="2"/>
  <c r="E11481" i="2"/>
  <c r="I11480" i="2"/>
  <c r="E11480" i="2"/>
  <c r="I11479" i="2"/>
  <c r="E11479" i="2"/>
  <c r="I11478" i="2"/>
  <c r="E11478" i="2"/>
  <c r="I11477" i="2"/>
  <c r="E11477" i="2"/>
  <c r="I11476" i="2"/>
  <c r="E11476" i="2"/>
  <c r="I11475" i="2"/>
  <c r="E11475" i="2"/>
  <c r="I11474" i="2"/>
  <c r="E11474" i="2"/>
  <c r="I11473" i="2"/>
  <c r="E11473" i="2"/>
  <c r="I11472" i="2"/>
  <c r="E11472" i="2"/>
  <c r="I11471" i="2"/>
  <c r="E11471" i="2"/>
  <c r="I11470" i="2"/>
  <c r="E11470" i="2"/>
  <c r="I11469" i="2"/>
  <c r="E11469" i="2"/>
  <c r="I11468" i="2"/>
  <c r="E11468" i="2"/>
  <c r="I11467" i="2"/>
  <c r="E11467" i="2"/>
  <c r="I11466" i="2"/>
  <c r="E11466" i="2"/>
  <c r="I11465" i="2"/>
  <c r="E11465" i="2"/>
  <c r="I11464" i="2"/>
  <c r="E11464" i="2"/>
  <c r="I11463" i="2"/>
  <c r="E11463" i="2"/>
  <c r="I11462" i="2"/>
  <c r="E11462" i="2"/>
  <c r="I11461" i="2"/>
  <c r="E11461" i="2"/>
  <c r="I11460" i="2"/>
  <c r="E11460" i="2"/>
  <c r="I11459" i="2"/>
  <c r="E11459" i="2"/>
  <c r="I11458" i="2"/>
  <c r="E11458" i="2"/>
  <c r="I11457" i="2"/>
  <c r="E11457" i="2"/>
  <c r="I11456" i="2"/>
  <c r="E11456" i="2"/>
  <c r="I11455" i="2"/>
  <c r="E11455" i="2"/>
  <c r="I11454" i="2"/>
  <c r="E11454" i="2"/>
  <c r="I11453" i="2"/>
  <c r="E11453" i="2"/>
  <c r="I11452" i="2"/>
  <c r="E11452" i="2"/>
  <c r="I11451" i="2"/>
  <c r="E11451" i="2"/>
  <c r="I11450" i="2"/>
  <c r="E11450" i="2"/>
  <c r="I11449" i="2"/>
  <c r="E11449" i="2"/>
  <c r="I11448" i="2"/>
  <c r="E11448" i="2"/>
  <c r="I11447" i="2"/>
  <c r="E11447" i="2"/>
  <c r="I11446" i="2"/>
  <c r="E11446" i="2"/>
  <c r="I11445" i="2"/>
  <c r="E11445" i="2"/>
  <c r="I11444" i="2"/>
  <c r="E11444" i="2"/>
  <c r="I11443" i="2"/>
  <c r="E11443" i="2"/>
  <c r="I11442" i="2"/>
  <c r="E11442" i="2"/>
  <c r="I11441" i="2"/>
  <c r="E11441" i="2"/>
  <c r="I11440" i="2"/>
  <c r="E11440" i="2"/>
  <c r="I11439" i="2"/>
  <c r="E11439" i="2"/>
  <c r="I11438" i="2"/>
  <c r="E11438" i="2"/>
  <c r="I11437" i="2"/>
  <c r="E11437" i="2"/>
  <c r="I11436" i="2"/>
  <c r="E11436" i="2"/>
  <c r="I11435" i="2"/>
  <c r="E11435" i="2"/>
  <c r="I11434" i="2"/>
  <c r="E11434" i="2"/>
  <c r="I11433" i="2"/>
  <c r="E11433" i="2"/>
  <c r="I11432" i="2"/>
  <c r="E11432" i="2"/>
  <c r="I11431" i="2"/>
  <c r="E11431" i="2"/>
  <c r="I11430" i="2"/>
  <c r="E11430" i="2"/>
  <c r="I11429" i="2"/>
  <c r="E11429" i="2"/>
  <c r="I11428" i="2"/>
  <c r="E11428" i="2"/>
  <c r="I11427" i="2"/>
  <c r="E11427" i="2"/>
  <c r="I11426" i="2"/>
  <c r="E11426" i="2"/>
  <c r="I11425" i="2"/>
  <c r="E11425" i="2"/>
  <c r="I11424" i="2"/>
  <c r="E11424" i="2"/>
  <c r="I11423" i="2"/>
  <c r="E11423" i="2"/>
  <c r="I11422" i="2"/>
  <c r="E11422" i="2"/>
  <c r="I11421" i="2"/>
  <c r="E11421" i="2"/>
  <c r="I11420" i="2"/>
  <c r="E11420" i="2"/>
  <c r="I11419" i="2"/>
  <c r="E11419" i="2"/>
  <c r="I11418" i="2"/>
  <c r="E11418" i="2"/>
  <c r="I11417" i="2"/>
  <c r="E11417" i="2"/>
  <c r="I11416" i="2"/>
  <c r="E11416" i="2"/>
  <c r="I11415" i="2"/>
  <c r="E11415" i="2"/>
  <c r="I11414" i="2"/>
  <c r="E11414" i="2"/>
  <c r="I11413" i="2"/>
  <c r="E11413" i="2"/>
  <c r="I11412" i="2"/>
  <c r="E11412" i="2"/>
  <c r="I11411" i="2"/>
  <c r="E11411" i="2"/>
  <c r="I11410" i="2"/>
  <c r="E11410" i="2"/>
  <c r="I11409" i="2"/>
  <c r="E11409" i="2"/>
  <c r="I11408" i="2"/>
  <c r="E11408" i="2"/>
  <c r="I11407" i="2"/>
  <c r="E11407" i="2"/>
  <c r="I11406" i="2"/>
  <c r="E11406" i="2"/>
  <c r="I11405" i="2"/>
  <c r="E11405" i="2"/>
  <c r="I11404" i="2"/>
  <c r="E11404" i="2"/>
  <c r="I11403" i="2"/>
  <c r="E11403" i="2"/>
  <c r="I11402" i="2"/>
  <c r="E11402" i="2"/>
  <c r="I11401" i="2"/>
  <c r="E11401" i="2"/>
  <c r="I11400" i="2"/>
  <c r="E11400" i="2"/>
  <c r="I11399" i="2"/>
  <c r="E11399" i="2"/>
  <c r="I11398" i="2"/>
  <c r="E11398" i="2"/>
  <c r="I11397" i="2"/>
  <c r="E11397" i="2"/>
  <c r="I11396" i="2"/>
  <c r="E11396" i="2"/>
  <c r="I11395" i="2"/>
  <c r="E11395" i="2"/>
  <c r="I11394" i="2"/>
  <c r="E11394" i="2"/>
  <c r="I11393" i="2"/>
  <c r="E11393" i="2"/>
  <c r="I11392" i="2"/>
  <c r="E11392" i="2"/>
  <c r="I11391" i="2"/>
  <c r="E11391" i="2"/>
  <c r="I11390" i="2"/>
  <c r="E11390" i="2"/>
  <c r="I11389" i="2"/>
  <c r="E11389" i="2"/>
  <c r="I11388" i="2"/>
  <c r="E11388" i="2"/>
  <c r="I11387" i="2"/>
  <c r="E11387" i="2"/>
  <c r="I11386" i="2"/>
  <c r="E11386" i="2"/>
  <c r="I11385" i="2"/>
  <c r="E11385" i="2"/>
  <c r="I11384" i="2"/>
  <c r="E11384" i="2"/>
  <c r="I11383" i="2"/>
  <c r="E11383" i="2"/>
  <c r="I11382" i="2"/>
  <c r="E11382" i="2"/>
  <c r="I11381" i="2"/>
  <c r="E11381" i="2"/>
  <c r="I11380" i="2"/>
  <c r="E11380" i="2"/>
  <c r="I11379" i="2"/>
  <c r="E11379" i="2"/>
  <c r="I11378" i="2"/>
  <c r="E11378" i="2"/>
  <c r="I11377" i="2"/>
  <c r="E11377" i="2"/>
  <c r="I11376" i="2"/>
  <c r="E11376" i="2"/>
  <c r="I11375" i="2"/>
  <c r="E11375" i="2"/>
  <c r="I11374" i="2"/>
  <c r="E11374" i="2"/>
  <c r="I11373" i="2"/>
  <c r="E11373" i="2"/>
  <c r="I11372" i="2"/>
  <c r="E11372" i="2"/>
  <c r="I11371" i="2"/>
  <c r="E11371" i="2"/>
  <c r="I11370" i="2"/>
  <c r="E11370" i="2"/>
  <c r="I11369" i="2"/>
  <c r="E11369" i="2"/>
  <c r="I11368" i="2"/>
  <c r="E11368" i="2"/>
  <c r="I11367" i="2"/>
  <c r="E11367" i="2"/>
  <c r="I11366" i="2"/>
  <c r="E11366" i="2"/>
  <c r="I11365" i="2"/>
  <c r="E11365" i="2"/>
  <c r="I11364" i="2"/>
  <c r="E11364" i="2"/>
  <c r="I11363" i="2"/>
  <c r="E11363" i="2"/>
  <c r="I11362" i="2"/>
  <c r="E11362" i="2"/>
  <c r="I11361" i="2"/>
  <c r="E11361" i="2"/>
  <c r="I11360" i="2"/>
  <c r="E11360" i="2"/>
  <c r="I11359" i="2"/>
  <c r="E11359" i="2"/>
  <c r="I11358" i="2"/>
  <c r="E11358" i="2"/>
  <c r="I11357" i="2"/>
  <c r="E11357" i="2"/>
  <c r="I11356" i="2"/>
  <c r="E11356" i="2"/>
  <c r="I11355" i="2"/>
  <c r="E11355" i="2"/>
  <c r="I11354" i="2"/>
  <c r="E11354" i="2"/>
  <c r="I11353" i="2"/>
  <c r="E11353" i="2"/>
  <c r="I11352" i="2"/>
  <c r="E11352" i="2"/>
  <c r="I11351" i="2"/>
  <c r="E11351" i="2"/>
  <c r="I11350" i="2"/>
  <c r="E11350" i="2"/>
  <c r="I11349" i="2"/>
  <c r="E11349" i="2"/>
  <c r="I11348" i="2"/>
  <c r="E11348" i="2"/>
  <c r="I11347" i="2"/>
  <c r="E11347" i="2"/>
  <c r="I11346" i="2"/>
  <c r="E11346" i="2"/>
  <c r="I11345" i="2"/>
  <c r="E11345" i="2"/>
  <c r="I11344" i="2"/>
  <c r="E11344" i="2"/>
  <c r="I11343" i="2"/>
  <c r="E11343" i="2"/>
  <c r="I11342" i="2"/>
  <c r="E11342" i="2"/>
  <c r="I11341" i="2"/>
  <c r="E11341" i="2"/>
  <c r="I11340" i="2"/>
  <c r="E11340" i="2"/>
  <c r="I11339" i="2"/>
  <c r="E11339" i="2"/>
  <c r="I11338" i="2"/>
  <c r="E11338" i="2"/>
  <c r="I11337" i="2"/>
  <c r="E11337" i="2"/>
  <c r="I11336" i="2"/>
  <c r="E11336" i="2"/>
  <c r="I11335" i="2"/>
  <c r="E11335" i="2"/>
  <c r="I11334" i="2"/>
  <c r="E11334" i="2"/>
  <c r="I11333" i="2"/>
  <c r="E11333" i="2"/>
  <c r="I11332" i="2"/>
  <c r="E11332" i="2"/>
  <c r="I11331" i="2"/>
  <c r="E11331" i="2"/>
  <c r="I11330" i="2"/>
  <c r="E11330" i="2"/>
  <c r="I11329" i="2"/>
  <c r="E11329" i="2"/>
  <c r="I11328" i="2"/>
  <c r="E11328" i="2"/>
  <c r="I11327" i="2"/>
  <c r="E11327" i="2"/>
  <c r="I11326" i="2"/>
  <c r="E11326" i="2"/>
  <c r="I11325" i="2"/>
  <c r="E11325" i="2"/>
  <c r="I11324" i="2"/>
  <c r="E11324" i="2"/>
  <c r="I11323" i="2"/>
  <c r="E11323" i="2"/>
  <c r="I11322" i="2"/>
  <c r="E11322" i="2"/>
  <c r="I11321" i="2"/>
  <c r="E11321" i="2"/>
  <c r="I11320" i="2"/>
  <c r="E11320" i="2"/>
  <c r="I11319" i="2"/>
  <c r="E11319" i="2"/>
  <c r="I11318" i="2"/>
  <c r="E11318" i="2"/>
  <c r="I11317" i="2"/>
  <c r="E11317" i="2"/>
  <c r="I11316" i="2"/>
  <c r="E11316" i="2"/>
  <c r="I11315" i="2"/>
  <c r="E11315" i="2"/>
  <c r="I11314" i="2"/>
  <c r="E11314" i="2"/>
  <c r="I11313" i="2"/>
  <c r="E11313" i="2"/>
  <c r="I11312" i="2"/>
  <c r="E11312" i="2"/>
  <c r="I11311" i="2"/>
  <c r="E11311" i="2"/>
  <c r="I11310" i="2"/>
  <c r="E11310" i="2"/>
  <c r="I11309" i="2"/>
  <c r="E11309" i="2"/>
  <c r="I11308" i="2"/>
  <c r="E11308" i="2"/>
  <c r="I11307" i="2"/>
  <c r="E11307" i="2"/>
  <c r="I11306" i="2"/>
  <c r="E11306" i="2"/>
  <c r="I11305" i="2"/>
  <c r="E11305" i="2"/>
  <c r="I11304" i="2"/>
  <c r="E11304" i="2"/>
  <c r="I11303" i="2"/>
  <c r="E11303" i="2"/>
  <c r="I11302" i="2"/>
  <c r="E11302" i="2"/>
  <c r="I11301" i="2"/>
  <c r="E11301" i="2"/>
  <c r="I11300" i="2"/>
  <c r="E11300" i="2"/>
  <c r="I11299" i="2"/>
  <c r="E11299" i="2"/>
  <c r="I11298" i="2"/>
  <c r="E11298" i="2"/>
  <c r="I11297" i="2"/>
  <c r="E11297" i="2"/>
  <c r="I11296" i="2"/>
  <c r="E11296" i="2"/>
  <c r="I11295" i="2"/>
  <c r="E11295" i="2"/>
  <c r="I11294" i="2"/>
  <c r="E11294" i="2"/>
  <c r="I11293" i="2"/>
  <c r="E11293" i="2"/>
  <c r="I11292" i="2"/>
  <c r="E11292" i="2"/>
  <c r="I11291" i="2"/>
  <c r="E11291" i="2"/>
  <c r="I11290" i="2"/>
  <c r="E11290" i="2"/>
  <c r="I11289" i="2"/>
  <c r="E11289" i="2"/>
  <c r="I11288" i="2"/>
  <c r="E11288" i="2"/>
  <c r="I11287" i="2"/>
  <c r="E11287" i="2"/>
  <c r="I11286" i="2"/>
  <c r="E11286" i="2"/>
  <c r="I11285" i="2"/>
  <c r="E11285" i="2"/>
  <c r="I11284" i="2"/>
  <c r="E11284" i="2"/>
  <c r="I11283" i="2"/>
  <c r="E11283" i="2"/>
  <c r="I11282" i="2"/>
  <c r="E11282" i="2"/>
  <c r="I11281" i="2"/>
  <c r="E11281" i="2"/>
  <c r="I11280" i="2"/>
  <c r="E11280" i="2"/>
  <c r="I11279" i="2"/>
  <c r="E11279" i="2"/>
  <c r="I11278" i="2"/>
  <c r="E11278" i="2"/>
  <c r="I11277" i="2"/>
  <c r="E11277" i="2"/>
  <c r="I11276" i="2"/>
  <c r="E11276" i="2"/>
  <c r="I11275" i="2"/>
  <c r="E11275" i="2"/>
  <c r="I11274" i="2"/>
  <c r="E11274" i="2"/>
  <c r="I11273" i="2"/>
  <c r="E11273" i="2"/>
  <c r="I11272" i="2"/>
  <c r="E11272" i="2"/>
  <c r="I11271" i="2"/>
  <c r="E11271" i="2"/>
  <c r="I11270" i="2"/>
  <c r="E11270" i="2"/>
  <c r="I11269" i="2"/>
  <c r="E11269" i="2"/>
  <c r="I11268" i="2"/>
  <c r="E11268" i="2"/>
  <c r="I11267" i="2"/>
  <c r="E11267" i="2"/>
  <c r="I11266" i="2"/>
  <c r="E11266" i="2"/>
  <c r="I11265" i="2"/>
  <c r="E11265" i="2"/>
  <c r="I11264" i="2"/>
  <c r="E11264" i="2"/>
  <c r="I11263" i="2"/>
  <c r="E11263" i="2"/>
  <c r="I11262" i="2"/>
  <c r="E11262" i="2"/>
  <c r="I11261" i="2"/>
  <c r="E11261" i="2"/>
  <c r="I11260" i="2"/>
  <c r="E11260" i="2"/>
  <c r="I11259" i="2"/>
  <c r="E11259" i="2"/>
  <c r="I11258" i="2"/>
  <c r="E11258" i="2"/>
  <c r="I11257" i="2"/>
  <c r="E11257" i="2"/>
  <c r="I11256" i="2"/>
  <c r="E11256" i="2"/>
  <c r="I11255" i="2"/>
  <c r="E11255" i="2"/>
  <c r="I11254" i="2"/>
  <c r="E11254" i="2"/>
  <c r="I11253" i="2"/>
  <c r="E11253" i="2"/>
  <c r="I11252" i="2"/>
  <c r="E11252" i="2"/>
  <c r="I11251" i="2"/>
  <c r="E11251" i="2"/>
  <c r="I11250" i="2"/>
  <c r="E11250" i="2"/>
  <c r="I11249" i="2"/>
  <c r="E11249" i="2"/>
  <c r="I11248" i="2"/>
  <c r="E11248" i="2"/>
  <c r="I11247" i="2"/>
  <c r="E11247" i="2"/>
  <c r="I11246" i="2"/>
  <c r="E11246" i="2"/>
  <c r="I11245" i="2"/>
  <c r="E11245" i="2"/>
  <c r="I11244" i="2"/>
  <c r="E11244" i="2"/>
  <c r="I11243" i="2"/>
  <c r="E11243" i="2"/>
  <c r="I11242" i="2"/>
  <c r="E11242" i="2"/>
  <c r="I11241" i="2"/>
  <c r="E11241" i="2"/>
  <c r="I11240" i="2"/>
  <c r="E11240" i="2"/>
  <c r="I11239" i="2"/>
  <c r="E11239" i="2"/>
  <c r="I11238" i="2"/>
  <c r="E11238" i="2"/>
  <c r="I11237" i="2"/>
  <c r="E11237" i="2"/>
  <c r="I11236" i="2"/>
  <c r="E11236" i="2"/>
  <c r="I11235" i="2"/>
  <c r="E11235" i="2"/>
  <c r="I11234" i="2"/>
  <c r="E11234" i="2"/>
  <c r="I11233" i="2"/>
  <c r="E11233" i="2"/>
  <c r="I11232" i="2"/>
  <c r="E11232" i="2"/>
  <c r="I11231" i="2"/>
  <c r="E11231" i="2"/>
  <c r="I11230" i="2"/>
  <c r="E11230" i="2"/>
  <c r="I11229" i="2"/>
  <c r="E11229" i="2"/>
  <c r="I11228" i="2"/>
  <c r="E11228" i="2"/>
  <c r="I11227" i="2"/>
  <c r="E11227" i="2"/>
  <c r="I11226" i="2"/>
  <c r="E11226" i="2"/>
  <c r="I11225" i="2"/>
  <c r="E11225" i="2"/>
  <c r="I11224" i="2"/>
  <c r="E11224" i="2"/>
  <c r="I11223" i="2"/>
  <c r="E11223" i="2"/>
  <c r="I11222" i="2"/>
  <c r="E11222" i="2"/>
  <c r="I11221" i="2"/>
  <c r="E11221" i="2"/>
  <c r="I11220" i="2"/>
  <c r="E11220" i="2"/>
  <c r="I11219" i="2"/>
  <c r="E11219" i="2"/>
  <c r="I11218" i="2"/>
  <c r="E11218" i="2"/>
  <c r="I11217" i="2"/>
  <c r="E11217" i="2"/>
  <c r="I11216" i="2"/>
  <c r="E11216" i="2"/>
  <c r="I11215" i="2"/>
  <c r="E11215" i="2"/>
  <c r="I11214" i="2"/>
  <c r="E11214" i="2"/>
  <c r="I11213" i="2"/>
  <c r="E11213" i="2"/>
  <c r="I11212" i="2"/>
  <c r="E11212" i="2"/>
  <c r="I11211" i="2"/>
  <c r="E11211" i="2"/>
  <c r="I11210" i="2"/>
  <c r="E11210" i="2"/>
  <c r="I11209" i="2"/>
  <c r="E11209" i="2"/>
  <c r="I11208" i="2"/>
  <c r="E11208" i="2"/>
  <c r="I11207" i="2"/>
  <c r="E11207" i="2"/>
  <c r="I11206" i="2"/>
  <c r="E11206" i="2"/>
  <c r="I11205" i="2"/>
  <c r="E11205" i="2"/>
  <c r="I11204" i="2"/>
  <c r="E11204" i="2"/>
  <c r="I11203" i="2"/>
  <c r="E11203" i="2"/>
  <c r="I11202" i="2"/>
  <c r="E11202" i="2"/>
  <c r="I11201" i="2"/>
  <c r="E11201" i="2"/>
  <c r="I11200" i="2"/>
  <c r="E11200" i="2"/>
  <c r="I11199" i="2"/>
  <c r="E11199" i="2"/>
  <c r="I11198" i="2"/>
  <c r="E11198" i="2"/>
  <c r="I11197" i="2"/>
  <c r="E11197" i="2"/>
  <c r="I11196" i="2"/>
  <c r="E11196" i="2"/>
  <c r="I11195" i="2"/>
  <c r="E11195" i="2"/>
  <c r="I11194" i="2"/>
  <c r="E11194" i="2"/>
  <c r="I11193" i="2"/>
  <c r="E11193" i="2"/>
  <c r="I11192" i="2"/>
  <c r="E11192" i="2"/>
  <c r="I11191" i="2"/>
  <c r="E11191" i="2"/>
  <c r="I11190" i="2"/>
  <c r="E11190" i="2"/>
  <c r="I11189" i="2"/>
  <c r="E11189" i="2"/>
  <c r="I11188" i="2"/>
  <c r="E11188" i="2"/>
  <c r="I11187" i="2"/>
  <c r="E11187" i="2"/>
  <c r="I11186" i="2"/>
  <c r="E11186" i="2"/>
  <c r="I11185" i="2"/>
  <c r="E11185" i="2"/>
  <c r="I11184" i="2"/>
  <c r="E11184" i="2"/>
  <c r="I11183" i="2"/>
  <c r="E11183" i="2"/>
  <c r="I11182" i="2"/>
  <c r="E11182" i="2"/>
  <c r="I11181" i="2"/>
  <c r="E11181" i="2"/>
  <c r="I11180" i="2"/>
  <c r="E11180" i="2"/>
  <c r="I11179" i="2"/>
  <c r="E11179" i="2"/>
  <c r="I11178" i="2"/>
  <c r="E11178" i="2"/>
  <c r="I11177" i="2"/>
  <c r="E11177" i="2"/>
  <c r="I11176" i="2"/>
  <c r="E11176" i="2"/>
  <c r="I11175" i="2"/>
  <c r="E11175" i="2"/>
  <c r="I11174" i="2"/>
  <c r="E11174" i="2"/>
  <c r="I11173" i="2"/>
  <c r="E11173" i="2"/>
  <c r="I11172" i="2"/>
  <c r="E11172" i="2"/>
  <c r="I11171" i="2"/>
  <c r="E11171" i="2"/>
  <c r="I11170" i="2"/>
  <c r="E11170" i="2"/>
  <c r="I11169" i="2"/>
  <c r="E11169" i="2"/>
  <c r="I11168" i="2"/>
  <c r="E11168" i="2"/>
  <c r="I11167" i="2"/>
  <c r="E11167" i="2"/>
  <c r="I11166" i="2"/>
  <c r="E11166" i="2"/>
  <c r="I11165" i="2"/>
  <c r="E11165" i="2"/>
  <c r="I11164" i="2"/>
  <c r="E11164" i="2"/>
  <c r="I11163" i="2"/>
  <c r="E11163" i="2"/>
  <c r="I11162" i="2"/>
  <c r="E11162" i="2"/>
  <c r="I11161" i="2"/>
  <c r="E11161" i="2"/>
  <c r="I11160" i="2"/>
  <c r="E11160" i="2"/>
  <c r="I11159" i="2"/>
  <c r="E11159" i="2"/>
  <c r="I11158" i="2"/>
  <c r="E11158" i="2"/>
  <c r="I11157" i="2"/>
  <c r="E11157" i="2"/>
  <c r="I11156" i="2"/>
  <c r="E11156" i="2"/>
  <c r="I11155" i="2"/>
  <c r="E11155" i="2"/>
  <c r="I11154" i="2"/>
  <c r="E11154" i="2"/>
  <c r="I11153" i="2"/>
  <c r="E11153" i="2"/>
  <c r="I11152" i="2"/>
  <c r="E11152" i="2"/>
  <c r="I11151" i="2"/>
  <c r="E11151" i="2"/>
  <c r="I11150" i="2"/>
  <c r="E11150" i="2"/>
  <c r="I11149" i="2"/>
  <c r="E11149" i="2"/>
  <c r="I11148" i="2"/>
  <c r="E11148" i="2"/>
  <c r="I11147" i="2"/>
  <c r="E11147" i="2"/>
  <c r="I11146" i="2"/>
  <c r="E11146" i="2"/>
  <c r="I11145" i="2"/>
  <c r="E11145" i="2"/>
  <c r="I11144" i="2"/>
  <c r="E11144" i="2"/>
  <c r="I11143" i="2"/>
  <c r="E11143" i="2"/>
  <c r="I11142" i="2"/>
  <c r="E11142" i="2"/>
  <c r="I11141" i="2"/>
  <c r="E11141" i="2"/>
  <c r="I11140" i="2"/>
  <c r="E11140" i="2"/>
  <c r="I11139" i="2"/>
  <c r="E11139" i="2"/>
  <c r="I11138" i="2"/>
  <c r="E11138" i="2"/>
  <c r="I11137" i="2"/>
  <c r="E11137" i="2"/>
  <c r="I11136" i="2"/>
  <c r="E11136" i="2"/>
  <c r="I11135" i="2"/>
  <c r="E11135" i="2"/>
  <c r="I11134" i="2"/>
  <c r="E11134" i="2"/>
  <c r="I11133" i="2"/>
  <c r="E11133" i="2"/>
  <c r="I11132" i="2"/>
  <c r="E11132" i="2"/>
  <c r="I11131" i="2"/>
  <c r="E11131" i="2"/>
  <c r="I11130" i="2"/>
  <c r="E11130" i="2"/>
  <c r="I11129" i="2"/>
  <c r="E11129" i="2"/>
  <c r="I11128" i="2"/>
  <c r="E11128" i="2"/>
  <c r="I11127" i="2"/>
  <c r="E11127" i="2"/>
  <c r="I11126" i="2"/>
  <c r="E11126" i="2"/>
  <c r="I11125" i="2"/>
  <c r="E11125" i="2"/>
  <c r="I11124" i="2"/>
  <c r="E11124" i="2"/>
  <c r="I11123" i="2"/>
  <c r="E11123" i="2"/>
  <c r="I11122" i="2"/>
  <c r="E11122" i="2"/>
  <c r="I11121" i="2"/>
  <c r="E11121" i="2"/>
  <c r="I11120" i="2"/>
  <c r="E11120" i="2"/>
  <c r="I11119" i="2"/>
  <c r="E11119" i="2"/>
  <c r="I11118" i="2"/>
  <c r="E11118" i="2"/>
  <c r="I11117" i="2"/>
  <c r="E11117" i="2"/>
  <c r="I11116" i="2"/>
  <c r="E11116" i="2"/>
  <c r="I11115" i="2"/>
  <c r="E11115" i="2"/>
  <c r="I11114" i="2"/>
  <c r="E11114" i="2"/>
  <c r="I11113" i="2"/>
  <c r="E11113" i="2"/>
  <c r="I11112" i="2"/>
  <c r="E11112" i="2"/>
  <c r="I11111" i="2"/>
  <c r="E11111" i="2"/>
  <c r="I11110" i="2"/>
  <c r="E11110" i="2"/>
  <c r="I11109" i="2"/>
  <c r="E11109" i="2"/>
  <c r="I11108" i="2"/>
  <c r="E11108" i="2"/>
  <c r="I11107" i="2"/>
  <c r="E11107" i="2"/>
  <c r="I11106" i="2"/>
  <c r="E11106" i="2"/>
  <c r="I11105" i="2"/>
  <c r="E11105" i="2"/>
  <c r="I11104" i="2"/>
  <c r="E11104" i="2"/>
  <c r="I11103" i="2"/>
  <c r="E11103" i="2"/>
  <c r="I11102" i="2"/>
  <c r="E11102" i="2"/>
  <c r="I11101" i="2"/>
  <c r="E11101" i="2"/>
  <c r="I11100" i="2"/>
  <c r="E11100" i="2"/>
  <c r="I11099" i="2"/>
  <c r="E11099" i="2"/>
  <c r="I11098" i="2"/>
  <c r="E11098" i="2"/>
  <c r="I11097" i="2"/>
  <c r="E11097" i="2"/>
  <c r="I11096" i="2"/>
  <c r="E11096" i="2"/>
  <c r="I11095" i="2"/>
  <c r="E11095" i="2"/>
  <c r="I11094" i="2"/>
  <c r="E11094" i="2"/>
  <c r="I11093" i="2"/>
  <c r="E11093" i="2"/>
  <c r="I11092" i="2"/>
  <c r="E11092" i="2"/>
  <c r="I11091" i="2"/>
  <c r="E11091" i="2"/>
  <c r="I11090" i="2"/>
  <c r="E11090" i="2"/>
  <c r="I11089" i="2"/>
  <c r="E11089" i="2"/>
  <c r="I11088" i="2"/>
  <c r="E11088" i="2"/>
  <c r="I11087" i="2"/>
  <c r="E11087" i="2"/>
  <c r="I11086" i="2"/>
  <c r="E11086" i="2"/>
  <c r="I11085" i="2"/>
  <c r="E11085" i="2"/>
  <c r="I11084" i="2"/>
  <c r="E11084" i="2"/>
  <c r="I11083" i="2"/>
  <c r="E11083" i="2"/>
  <c r="I11082" i="2"/>
  <c r="E11082" i="2"/>
  <c r="I11081" i="2"/>
  <c r="E11081" i="2"/>
  <c r="I11080" i="2"/>
  <c r="E11080" i="2"/>
  <c r="I11079" i="2"/>
  <c r="E11079" i="2"/>
  <c r="I11078" i="2"/>
  <c r="E11078" i="2"/>
  <c r="I11077" i="2"/>
  <c r="E11077" i="2"/>
  <c r="I11076" i="2"/>
  <c r="E11076" i="2"/>
  <c r="I11075" i="2"/>
  <c r="E11075" i="2"/>
  <c r="I11074" i="2"/>
  <c r="E11074" i="2"/>
  <c r="I11073" i="2"/>
  <c r="E11073" i="2"/>
  <c r="I11072" i="2"/>
  <c r="E11072" i="2"/>
  <c r="I11071" i="2"/>
  <c r="E11071" i="2"/>
  <c r="I11070" i="2"/>
  <c r="E11070" i="2"/>
  <c r="I11069" i="2"/>
  <c r="E11069" i="2"/>
  <c r="I11068" i="2"/>
  <c r="E11068" i="2"/>
  <c r="I11067" i="2"/>
  <c r="E11067" i="2"/>
  <c r="I11066" i="2"/>
  <c r="E11066" i="2"/>
  <c r="I11065" i="2"/>
  <c r="E11065" i="2"/>
  <c r="I11064" i="2"/>
  <c r="E11064" i="2"/>
  <c r="I11063" i="2"/>
  <c r="E11063" i="2"/>
  <c r="I11062" i="2"/>
  <c r="E11062" i="2"/>
  <c r="I11061" i="2"/>
  <c r="E11061" i="2"/>
  <c r="I11060" i="2"/>
  <c r="E11060" i="2"/>
  <c r="I11059" i="2"/>
  <c r="E11059" i="2"/>
  <c r="I11058" i="2"/>
  <c r="E11058" i="2"/>
  <c r="I11057" i="2"/>
  <c r="E11057" i="2"/>
  <c r="I11056" i="2"/>
  <c r="E11056" i="2"/>
  <c r="I11055" i="2"/>
  <c r="E11055" i="2"/>
  <c r="I11054" i="2"/>
  <c r="E11054" i="2"/>
  <c r="I11053" i="2"/>
  <c r="E11053" i="2"/>
  <c r="I11052" i="2"/>
  <c r="E11052" i="2"/>
  <c r="I11051" i="2"/>
  <c r="E11051" i="2"/>
  <c r="I11050" i="2"/>
  <c r="E11050" i="2"/>
  <c r="I11049" i="2"/>
  <c r="E11049" i="2"/>
  <c r="I11048" i="2"/>
  <c r="E11048" i="2"/>
  <c r="I11047" i="2"/>
  <c r="E11047" i="2"/>
  <c r="I11046" i="2"/>
  <c r="E11046" i="2"/>
  <c r="I11045" i="2"/>
  <c r="E11045" i="2"/>
  <c r="I11044" i="2"/>
  <c r="E11044" i="2"/>
  <c r="I11043" i="2"/>
  <c r="E11043" i="2"/>
  <c r="I11042" i="2"/>
  <c r="E11042" i="2"/>
  <c r="I11041" i="2"/>
  <c r="E11041" i="2"/>
  <c r="I11040" i="2"/>
  <c r="E11040" i="2"/>
  <c r="I11039" i="2"/>
  <c r="E11039" i="2"/>
  <c r="I11038" i="2"/>
  <c r="E11038" i="2"/>
  <c r="I11037" i="2"/>
  <c r="E11037" i="2"/>
  <c r="I11036" i="2"/>
  <c r="E11036" i="2"/>
  <c r="I11035" i="2"/>
  <c r="E11035" i="2"/>
  <c r="I11034" i="2"/>
  <c r="E11034" i="2"/>
  <c r="I11033" i="2"/>
  <c r="E11033" i="2"/>
  <c r="I11032" i="2"/>
  <c r="E11032" i="2"/>
  <c r="I11031" i="2"/>
  <c r="E11031" i="2"/>
  <c r="I11030" i="2"/>
  <c r="E11030" i="2"/>
  <c r="I11029" i="2"/>
  <c r="E11029" i="2"/>
  <c r="I11028" i="2"/>
  <c r="E11028" i="2"/>
  <c r="I11027" i="2"/>
  <c r="E11027" i="2"/>
  <c r="I11026" i="2"/>
  <c r="E11026" i="2"/>
  <c r="I11025" i="2"/>
  <c r="E11025" i="2"/>
  <c r="I11024" i="2"/>
  <c r="E11024" i="2"/>
  <c r="I11023" i="2"/>
  <c r="E11023" i="2"/>
  <c r="I11022" i="2"/>
  <c r="E11022" i="2"/>
  <c r="I11021" i="2"/>
  <c r="E11021" i="2"/>
  <c r="I11020" i="2"/>
  <c r="E11020" i="2"/>
  <c r="I11019" i="2"/>
  <c r="E11019" i="2"/>
  <c r="I11018" i="2"/>
  <c r="E11018" i="2"/>
  <c r="I11017" i="2"/>
  <c r="E11017" i="2"/>
  <c r="I11016" i="2"/>
  <c r="E11016" i="2"/>
  <c r="I11015" i="2"/>
  <c r="E11015" i="2"/>
  <c r="I11014" i="2"/>
  <c r="E11014" i="2"/>
  <c r="I11013" i="2"/>
  <c r="E11013" i="2"/>
  <c r="I11012" i="2"/>
  <c r="E11012" i="2"/>
  <c r="I11011" i="2"/>
  <c r="E11011" i="2"/>
  <c r="I11010" i="2"/>
  <c r="E11010" i="2"/>
  <c r="I11009" i="2"/>
  <c r="E11009" i="2"/>
  <c r="I11008" i="2"/>
  <c r="E11008" i="2"/>
  <c r="I11007" i="2"/>
  <c r="E11007" i="2"/>
  <c r="I11006" i="2"/>
  <c r="E11006" i="2"/>
  <c r="I11005" i="2"/>
  <c r="E11005" i="2"/>
  <c r="I11004" i="2"/>
  <c r="E11004" i="2"/>
  <c r="I11003" i="2"/>
  <c r="E11003" i="2"/>
  <c r="I11002" i="2"/>
  <c r="E11002" i="2"/>
  <c r="I11001" i="2"/>
  <c r="E11001" i="2"/>
  <c r="I11000" i="2"/>
  <c r="E11000" i="2"/>
  <c r="I10999" i="2"/>
  <c r="E10999" i="2"/>
  <c r="I10998" i="2"/>
  <c r="E10998" i="2"/>
  <c r="I10997" i="2"/>
  <c r="E10997" i="2"/>
  <c r="I10996" i="2"/>
  <c r="E10996" i="2"/>
  <c r="I10995" i="2"/>
  <c r="E10995" i="2"/>
  <c r="I10994" i="2"/>
  <c r="E10994" i="2"/>
  <c r="I10993" i="2"/>
  <c r="E10993" i="2"/>
  <c r="I10992" i="2"/>
  <c r="E10992" i="2"/>
  <c r="I10991" i="2"/>
  <c r="E10991" i="2"/>
  <c r="I10990" i="2"/>
  <c r="E10990" i="2"/>
  <c r="I10989" i="2"/>
  <c r="E10989" i="2"/>
  <c r="I10988" i="2"/>
  <c r="E10988" i="2"/>
  <c r="I10987" i="2"/>
  <c r="E10987" i="2"/>
  <c r="I10986" i="2"/>
  <c r="E10986" i="2"/>
  <c r="I10985" i="2"/>
  <c r="E10985" i="2"/>
  <c r="I10984" i="2"/>
  <c r="E10984" i="2"/>
  <c r="I10983" i="2"/>
  <c r="E10983" i="2"/>
  <c r="I10982" i="2"/>
  <c r="E10982" i="2"/>
  <c r="I10981" i="2"/>
  <c r="E10981" i="2"/>
  <c r="I10980" i="2"/>
  <c r="E10980" i="2"/>
  <c r="I10979" i="2"/>
  <c r="E10979" i="2"/>
  <c r="I10978" i="2"/>
  <c r="E10978" i="2"/>
  <c r="I10977" i="2"/>
  <c r="E10977" i="2"/>
  <c r="I10976" i="2"/>
  <c r="E10976" i="2"/>
  <c r="I10975" i="2"/>
  <c r="E10975" i="2"/>
  <c r="I10974" i="2"/>
  <c r="E10974" i="2"/>
  <c r="I10973" i="2"/>
  <c r="E10973" i="2"/>
  <c r="I10972" i="2"/>
  <c r="E10972" i="2"/>
  <c r="I10971" i="2"/>
  <c r="E10971" i="2"/>
  <c r="I10970" i="2"/>
  <c r="E10970" i="2"/>
  <c r="I10969" i="2"/>
  <c r="E10969" i="2"/>
  <c r="I10968" i="2"/>
  <c r="E10968" i="2"/>
  <c r="I10967" i="2"/>
  <c r="E10967" i="2"/>
  <c r="I10966" i="2"/>
  <c r="E10966" i="2"/>
  <c r="I10965" i="2"/>
  <c r="E10965" i="2"/>
  <c r="I10964" i="2"/>
  <c r="E10964" i="2"/>
  <c r="I10963" i="2"/>
  <c r="E10963" i="2"/>
  <c r="I10962" i="2"/>
  <c r="E10962" i="2"/>
  <c r="I10961" i="2"/>
  <c r="E10961" i="2"/>
  <c r="I10960" i="2"/>
  <c r="E10960" i="2"/>
  <c r="I10959" i="2"/>
  <c r="E10959" i="2"/>
  <c r="I10958" i="2"/>
  <c r="E10958" i="2"/>
  <c r="I10957" i="2"/>
  <c r="E10957" i="2"/>
  <c r="I10956" i="2"/>
  <c r="E10956" i="2"/>
  <c r="I10955" i="2"/>
  <c r="E10955" i="2"/>
  <c r="I10954" i="2"/>
  <c r="E10954" i="2"/>
  <c r="I10953" i="2"/>
  <c r="E10953" i="2"/>
  <c r="I10952" i="2"/>
  <c r="E10952" i="2"/>
  <c r="I10951" i="2"/>
  <c r="E10951" i="2"/>
  <c r="I10950" i="2"/>
  <c r="E10950" i="2"/>
  <c r="I10949" i="2"/>
  <c r="E10949" i="2"/>
  <c r="I10948" i="2"/>
  <c r="E10948" i="2"/>
  <c r="I10947" i="2"/>
  <c r="E10947" i="2"/>
  <c r="I10946" i="2"/>
  <c r="E10946" i="2"/>
  <c r="I10945" i="2"/>
  <c r="E10945" i="2"/>
  <c r="I10944" i="2"/>
  <c r="E10944" i="2"/>
  <c r="I10943" i="2"/>
  <c r="E10943" i="2"/>
  <c r="I10942" i="2"/>
  <c r="E10942" i="2"/>
  <c r="I10941" i="2"/>
  <c r="E10941" i="2"/>
  <c r="I10940" i="2"/>
  <c r="E10940" i="2"/>
  <c r="I10939" i="2"/>
  <c r="E10939" i="2"/>
  <c r="I10938" i="2"/>
  <c r="E10938" i="2"/>
  <c r="I10937" i="2"/>
  <c r="E10937" i="2"/>
  <c r="I10936" i="2"/>
  <c r="E10936" i="2"/>
  <c r="I10935" i="2"/>
  <c r="E10935" i="2"/>
  <c r="I10934" i="2"/>
  <c r="E10934" i="2"/>
  <c r="I10933" i="2"/>
  <c r="E10933" i="2"/>
  <c r="I10932" i="2"/>
  <c r="E10932" i="2"/>
  <c r="I10931" i="2"/>
  <c r="E10931" i="2"/>
  <c r="I10930" i="2"/>
  <c r="E10930" i="2"/>
  <c r="I10929" i="2"/>
  <c r="E10929" i="2"/>
  <c r="I10928" i="2"/>
  <c r="E10928" i="2"/>
  <c r="I10927" i="2"/>
  <c r="E10927" i="2"/>
  <c r="I10926" i="2"/>
  <c r="E10926" i="2"/>
  <c r="I10925" i="2"/>
  <c r="E10925" i="2"/>
  <c r="I10924" i="2"/>
  <c r="E10924" i="2"/>
  <c r="I10923" i="2"/>
  <c r="E10923" i="2"/>
  <c r="I10922" i="2"/>
  <c r="E10922" i="2"/>
  <c r="I10921" i="2"/>
  <c r="E10921" i="2"/>
  <c r="I10920" i="2"/>
  <c r="E10920" i="2"/>
  <c r="I10919" i="2"/>
  <c r="E10919" i="2"/>
  <c r="I10918" i="2"/>
  <c r="E10918" i="2"/>
  <c r="I10917" i="2"/>
  <c r="E10917" i="2"/>
  <c r="I10916" i="2"/>
  <c r="E10916" i="2"/>
  <c r="I10915" i="2"/>
  <c r="E10915" i="2"/>
  <c r="I10914" i="2"/>
  <c r="E10914" i="2"/>
  <c r="I10913" i="2"/>
  <c r="E10913" i="2"/>
  <c r="I10912" i="2"/>
  <c r="E10912" i="2"/>
  <c r="I10911" i="2"/>
  <c r="E10911" i="2"/>
  <c r="I10910" i="2"/>
  <c r="E10910" i="2"/>
  <c r="I10909" i="2"/>
  <c r="E10909" i="2"/>
  <c r="I10908" i="2"/>
  <c r="E10908" i="2"/>
  <c r="I10907" i="2"/>
  <c r="E10907" i="2"/>
  <c r="I10906" i="2"/>
  <c r="E10906" i="2"/>
  <c r="I10905" i="2"/>
  <c r="E10905" i="2"/>
  <c r="I10904" i="2"/>
  <c r="E10904" i="2"/>
  <c r="I10903" i="2"/>
  <c r="E10903" i="2"/>
  <c r="I10902" i="2"/>
  <c r="E10902" i="2"/>
  <c r="I10901" i="2"/>
  <c r="E10901" i="2"/>
  <c r="I10900" i="2"/>
  <c r="E10900" i="2"/>
  <c r="I10899" i="2"/>
  <c r="E10899" i="2"/>
  <c r="I10898" i="2"/>
  <c r="E10898" i="2"/>
  <c r="I10897" i="2"/>
  <c r="E10897" i="2"/>
  <c r="I10896" i="2"/>
  <c r="E10896" i="2"/>
  <c r="I10895" i="2"/>
  <c r="E10895" i="2"/>
  <c r="I10894" i="2"/>
  <c r="E10894" i="2"/>
  <c r="I10893" i="2"/>
  <c r="E10893" i="2"/>
  <c r="I10892" i="2"/>
  <c r="E10892" i="2"/>
  <c r="I10891" i="2"/>
  <c r="E10891" i="2"/>
  <c r="I10890" i="2"/>
  <c r="E10890" i="2"/>
  <c r="I10889" i="2"/>
  <c r="E10889" i="2"/>
  <c r="I10888" i="2"/>
  <c r="E10888" i="2"/>
  <c r="I10887" i="2"/>
  <c r="E10887" i="2"/>
  <c r="I10886" i="2"/>
  <c r="E10886" i="2"/>
  <c r="I10885" i="2"/>
  <c r="E10885" i="2"/>
  <c r="I10884" i="2"/>
  <c r="E10884" i="2"/>
  <c r="I10883" i="2"/>
  <c r="E10883" i="2"/>
  <c r="I10882" i="2"/>
  <c r="E10882" i="2"/>
  <c r="I10881" i="2"/>
  <c r="E10881" i="2"/>
  <c r="I10880" i="2"/>
  <c r="E10880" i="2"/>
  <c r="I10879" i="2"/>
  <c r="E10879" i="2"/>
  <c r="I10878" i="2"/>
  <c r="E10878" i="2"/>
  <c r="I10877" i="2"/>
  <c r="E10877" i="2"/>
  <c r="I10876" i="2"/>
  <c r="E10876" i="2"/>
  <c r="I10875" i="2"/>
  <c r="E10875" i="2"/>
  <c r="I10874" i="2"/>
  <c r="E10874" i="2"/>
  <c r="I10873" i="2"/>
  <c r="E10873" i="2"/>
  <c r="I10872" i="2"/>
  <c r="E10872" i="2"/>
  <c r="I10871" i="2"/>
  <c r="E10871" i="2"/>
  <c r="I10870" i="2"/>
  <c r="E10870" i="2"/>
  <c r="I10869" i="2"/>
  <c r="E10869" i="2"/>
  <c r="I10868" i="2"/>
  <c r="E10868" i="2"/>
  <c r="I10867" i="2"/>
  <c r="E10867" i="2"/>
  <c r="I10866" i="2"/>
  <c r="E10866" i="2"/>
  <c r="I10865" i="2"/>
  <c r="E10865" i="2"/>
  <c r="I10864" i="2"/>
  <c r="E10864" i="2"/>
  <c r="I10863" i="2"/>
  <c r="E10863" i="2"/>
  <c r="I10862" i="2"/>
  <c r="E10862" i="2"/>
  <c r="I10861" i="2"/>
  <c r="E10861" i="2"/>
  <c r="I10860" i="2"/>
  <c r="E10860" i="2"/>
  <c r="I10859" i="2"/>
  <c r="E10859" i="2"/>
  <c r="I10858" i="2"/>
  <c r="E10858" i="2"/>
  <c r="I10857" i="2"/>
  <c r="E10857" i="2"/>
  <c r="I10856" i="2"/>
  <c r="E10856" i="2"/>
  <c r="I10855" i="2"/>
  <c r="E10855" i="2"/>
  <c r="I10854" i="2"/>
  <c r="E10854" i="2"/>
  <c r="I10853" i="2"/>
  <c r="E10853" i="2"/>
  <c r="I10852" i="2"/>
  <c r="E10852" i="2"/>
  <c r="I10851" i="2"/>
  <c r="E10851" i="2"/>
  <c r="I10850" i="2"/>
  <c r="E10850" i="2"/>
  <c r="I10849" i="2"/>
  <c r="E10849" i="2"/>
  <c r="I10848" i="2"/>
  <c r="E10848" i="2"/>
  <c r="I10847" i="2"/>
  <c r="E10847" i="2"/>
  <c r="I10846" i="2"/>
  <c r="E10846" i="2"/>
  <c r="I10845" i="2"/>
  <c r="E10845" i="2"/>
  <c r="I10844" i="2"/>
  <c r="E10844" i="2"/>
  <c r="I10843" i="2"/>
  <c r="E10843" i="2"/>
  <c r="I10842" i="2"/>
  <c r="E10842" i="2"/>
  <c r="I10841" i="2"/>
  <c r="E10841" i="2"/>
  <c r="I10840" i="2"/>
  <c r="E10840" i="2"/>
  <c r="I10839" i="2"/>
  <c r="E10839" i="2"/>
  <c r="I10838" i="2"/>
  <c r="E10838" i="2"/>
  <c r="I10837" i="2"/>
  <c r="E10837" i="2"/>
  <c r="I10836" i="2"/>
  <c r="E10836" i="2"/>
  <c r="I10835" i="2"/>
  <c r="E10835" i="2"/>
  <c r="I10834" i="2"/>
  <c r="E10834" i="2"/>
  <c r="I10833" i="2"/>
  <c r="E10833" i="2"/>
  <c r="I10832" i="2"/>
  <c r="E10832" i="2"/>
  <c r="I10831" i="2"/>
  <c r="E10831" i="2"/>
  <c r="I10830" i="2"/>
  <c r="E10830" i="2"/>
  <c r="I10829" i="2"/>
  <c r="E10829" i="2"/>
  <c r="I10828" i="2"/>
  <c r="E10828" i="2"/>
  <c r="I10827" i="2"/>
  <c r="E10827" i="2"/>
  <c r="I10826" i="2"/>
  <c r="E10826" i="2"/>
  <c r="I10825" i="2"/>
  <c r="E10825" i="2"/>
  <c r="I10824" i="2"/>
  <c r="E10824" i="2"/>
  <c r="I10823" i="2"/>
  <c r="E10823" i="2"/>
  <c r="I10822" i="2"/>
  <c r="E10822" i="2"/>
  <c r="I10821" i="2"/>
  <c r="E10821" i="2"/>
  <c r="I10820" i="2"/>
  <c r="E10820" i="2"/>
  <c r="I10819" i="2"/>
  <c r="E10819" i="2"/>
  <c r="I10818" i="2"/>
  <c r="E10818" i="2"/>
  <c r="I10817" i="2"/>
  <c r="E10817" i="2"/>
  <c r="I10816" i="2"/>
  <c r="E10816" i="2"/>
  <c r="I10815" i="2"/>
  <c r="E10815" i="2"/>
  <c r="I10814" i="2"/>
  <c r="E10814" i="2"/>
  <c r="I10813" i="2"/>
  <c r="E10813" i="2"/>
  <c r="I10812" i="2"/>
  <c r="E10812" i="2"/>
  <c r="I10811" i="2"/>
  <c r="E10811" i="2"/>
  <c r="I10810" i="2"/>
  <c r="E10810" i="2"/>
  <c r="I10809" i="2"/>
  <c r="E10809" i="2"/>
  <c r="I10808" i="2"/>
  <c r="E10808" i="2"/>
  <c r="I10807" i="2"/>
  <c r="E10807" i="2"/>
  <c r="I10806" i="2"/>
  <c r="E10806" i="2"/>
  <c r="I10805" i="2"/>
  <c r="E10805" i="2"/>
  <c r="I10804" i="2"/>
  <c r="E10804" i="2"/>
  <c r="I10803" i="2"/>
  <c r="E10803" i="2"/>
  <c r="I10802" i="2"/>
  <c r="E10802" i="2"/>
  <c r="I10801" i="2"/>
  <c r="E10801" i="2"/>
  <c r="I10800" i="2"/>
  <c r="E10800" i="2"/>
  <c r="I10799" i="2"/>
  <c r="E10799" i="2"/>
  <c r="I10798" i="2"/>
  <c r="E10798" i="2"/>
  <c r="I10797" i="2"/>
  <c r="E10797" i="2"/>
  <c r="I10796" i="2"/>
  <c r="E10796" i="2"/>
  <c r="I10795" i="2"/>
  <c r="E10795" i="2"/>
  <c r="I10794" i="2"/>
  <c r="E10794" i="2"/>
  <c r="I10793" i="2"/>
  <c r="E10793" i="2"/>
  <c r="I10792" i="2"/>
  <c r="E10792" i="2"/>
  <c r="I10791" i="2"/>
  <c r="E10791" i="2"/>
  <c r="I10790" i="2"/>
  <c r="E10790" i="2"/>
  <c r="I10789" i="2"/>
  <c r="E10789" i="2"/>
  <c r="I10788" i="2"/>
  <c r="E10788" i="2"/>
  <c r="I10787" i="2"/>
  <c r="E10787" i="2"/>
  <c r="I10786" i="2"/>
  <c r="E10786" i="2"/>
  <c r="I10785" i="2"/>
  <c r="E10785" i="2"/>
  <c r="I10784" i="2"/>
  <c r="E10784" i="2"/>
  <c r="I10783" i="2"/>
  <c r="E10783" i="2"/>
  <c r="I10782" i="2"/>
  <c r="E10782" i="2"/>
  <c r="I10781" i="2"/>
  <c r="E10781" i="2"/>
  <c r="I10780" i="2"/>
  <c r="E10780" i="2"/>
  <c r="I10779" i="2"/>
  <c r="E10779" i="2"/>
  <c r="I10778" i="2"/>
  <c r="E10778" i="2"/>
  <c r="I10777" i="2"/>
  <c r="E10777" i="2"/>
  <c r="I10776" i="2"/>
  <c r="E10776" i="2"/>
  <c r="I10775" i="2"/>
  <c r="E10775" i="2"/>
  <c r="I10774" i="2"/>
  <c r="E10774" i="2"/>
  <c r="I10773" i="2"/>
  <c r="E10773" i="2"/>
  <c r="I10772" i="2"/>
  <c r="E10772" i="2"/>
  <c r="I10771" i="2"/>
  <c r="E10771" i="2"/>
  <c r="I10770" i="2"/>
  <c r="E10770" i="2"/>
  <c r="I10769" i="2"/>
  <c r="E10769" i="2"/>
  <c r="I10768" i="2"/>
  <c r="E10768" i="2"/>
  <c r="I10767" i="2"/>
  <c r="E10767" i="2"/>
  <c r="I10766" i="2"/>
  <c r="E10766" i="2"/>
  <c r="I10765" i="2"/>
  <c r="E10765" i="2"/>
  <c r="I10764" i="2"/>
  <c r="E10764" i="2"/>
  <c r="I10763" i="2"/>
  <c r="E10763" i="2"/>
  <c r="I10762" i="2"/>
  <c r="E10762" i="2"/>
  <c r="I10761" i="2"/>
  <c r="E10761" i="2"/>
  <c r="I10760" i="2"/>
  <c r="E10760" i="2"/>
  <c r="I10759" i="2"/>
  <c r="E10759" i="2"/>
  <c r="I10758" i="2"/>
  <c r="E10758" i="2"/>
  <c r="I10757" i="2"/>
  <c r="E10757" i="2"/>
  <c r="I10756" i="2"/>
  <c r="E10756" i="2"/>
  <c r="I10755" i="2"/>
  <c r="E10755" i="2"/>
  <c r="I10754" i="2"/>
  <c r="E10754" i="2"/>
  <c r="I10753" i="2"/>
  <c r="E10753" i="2"/>
  <c r="I10752" i="2"/>
  <c r="E10752" i="2"/>
  <c r="I10751" i="2"/>
  <c r="E10751" i="2"/>
  <c r="I10750" i="2"/>
  <c r="E10750" i="2"/>
  <c r="I10749" i="2"/>
  <c r="E10749" i="2"/>
  <c r="I10748" i="2"/>
  <c r="E10748" i="2"/>
  <c r="I10747" i="2"/>
  <c r="E10747" i="2"/>
  <c r="I10746" i="2"/>
  <c r="E10746" i="2"/>
  <c r="I10745" i="2"/>
  <c r="E10745" i="2"/>
  <c r="I10744" i="2"/>
  <c r="E10744" i="2"/>
  <c r="I10743" i="2"/>
  <c r="E10743" i="2"/>
  <c r="I10742" i="2"/>
  <c r="E10742" i="2"/>
  <c r="I10741" i="2"/>
  <c r="E10741" i="2"/>
  <c r="I10740" i="2"/>
  <c r="E10740" i="2"/>
  <c r="I10739" i="2"/>
  <c r="E10739" i="2"/>
  <c r="I10738" i="2"/>
  <c r="E10738" i="2"/>
  <c r="I10737" i="2"/>
  <c r="E10737" i="2"/>
  <c r="I10736" i="2"/>
  <c r="E10736" i="2"/>
  <c r="I10735" i="2"/>
  <c r="E10735" i="2"/>
  <c r="I10734" i="2"/>
  <c r="E10734" i="2"/>
  <c r="I10733" i="2"/>
  <c r="E10733" i="2"/>
  <c r="I10732" i="2"/>
  <c r="E10732" i="2"/>
  <c r="I10731" i="2"/>
  <c r="E10731" i="2"/>
  <c r="I10730" i="2"/>
  <c r="E10730" i="2"/>
  <c r="I10729" i="2"/>
  <c r="E10729" i="2"/>
  <c r="I10728" i="2"/>
  <c r="E10728" i="2"/>
  <c r="I10727" i="2"/>
  <c r="E10727" i="2"/>
  <c r="I10726" i="2"/>
  <c r="E10726" i="2"/>
  <c r="I10725" i="2"/>
  <c r="E10725" i="2"/>
  <c r="I10724" i="2"/>
  <c r="E10724" i="2"/>
  <c r="I10723" i="2"/>
  <c r="E10723" i="2"/>
  <c r="I10722" i="2"/>
  <c r="E10722" i="2"/>
  <c r="I10721" i="2"/>
  <c r="E10721" i="2"/>
  <c r="I10720" i="2"/>
  <c r="E10720" i="2"/>
  <c r="I10719" i="2"/>
  <c r="E10719" i="2"/>
  <c r="I10718" i="2"/>
  <c r="E10718" i="2"/>
  <c r="I10717" i="2"/>
  <c r="E10717" i="2"/>
  <c r="I10716" i="2"/>
  <c r="E10716" i="2"/>
  <c r="I10715" i="2"/>
  <c r="E10715" i="2"/>
  <c r="I10714" i="2"/>
  <c r="E10714" i="2"/>
  <c r="I10713" i="2"/>
  <c r="E10713" i="2"/>
  <c r="I10712" i="2"/>
  <c r="E10712" i="2"/>
  <c r="I10711" i="2"/>
  <c r="E10711" i="2"/>
  <c r="I10710" i="2"/>
  <c r="E10710" i="2"/>
  <c r="I10709" i="2"/>
  <c r="E10709" i="2"/>
  <c r="I10708" i="2"/>
  <c r="E10708" i="2"/>
  <c r="I10707" i="2"/>
  <c r="E10707" i="2"/>
  <c r="I10706" i="2"/>
  <c r="E10706" i="2"/>
  <c r="I10705" i="2"/>
  <c r="E10705" i="2"/>
  <c r="I10704" i="2"/>
  <c r="E10704" i="2"/>
  <c r="I10703" i="2"/>
  <c r="E10703" i="2"/>
  <c r="I10702" i="2"/>
  <c r="E10702" i="2"/>
  <c r="I10701" i="2"/>
  <c r="E10701" i="2"/>
  <c r="I10700" i="2"/>
  <c r="E10700" i="2"/>
  <c r="I10699" i="2"/>
  <c r="E10699" i="2"/>
  <c r="I10698" i="2"/>
  <c r="E10698" i="2"/>
  <c r="I10697" i="2"/>
  <c r="E10697" i="2"/>
  <c r="I10696" i="2"/>
  <c r="E10696" i="2"/>
  <c r="I10695" i="2"/>
  <c r="E10695" i="2"/>
  <c r="I10694" i="2"/>
  <c r="E10694" i="2"/>
  <c r="I10693" i="2"/>
  <c r="E10693" i="2"/>
  <c r="I10692" i="2"/>
  <c r="E10692" i="2"/>
  <c r="I10691" i="2"/>
  <c r="E10691" i="2"/>
  <c r="I10690" i="2"/>
  <c r="E10690" i="2"/>
  <c r="I10689" i="2"/>
  <c r="E10689" i="2"/>
  <c r="I10688" i="2"/>
  <c r="E10688" i="2"/>
  <c r="I10687" i="2"/>
  <c r="E10687" i="2"/>
  <c r="I10686" i="2"/>
  <c r="E10686" i="2"/>
  <c r="I10685" i="2"/>
  <c r="E10685" i="2"/>
  <c r="I10684" i="2"/>
  <c r="E10684" i="2"/>
  <c r="I10683" i="2"/>
  <c r="E10683" i="2"/>
  <c r="I10682" i="2"/>
  <c r="E10682" i="2"/>
  <c r="I10681" i="2"/>
  <c r="E10681" i="2"/>
  <c r="I10680" i="2"/>
  <c r="E10680" i="2"/>
  <c r="I10679" i="2"/>
  <c r="E10679" i="2"/>
  <c r="I10678" i="2"/>
  <c r="E10678" i="2"/>
  <c r="I10677" i="2"/>
  <c r="E10677" i="2"/>
  <c r="I10676" i="2"/>
  <c r="E10676" i="2"/>
  <c r="I10675" i="2"/>
  <c r="E10675" i="2"/>
  <c r="I10674" i="2"/>
  <c r="E10674" i="2"/>
  <c r="I10673" i="2"/>
  <c r="E10673" i="2"/>
  <c r="I10672" i="2"/>
  <c r="E10672" i="2"/>
  <c r="I10671" i="2"/>
  <c r="E10671" i="2"/>
  <c r="I10670" i="2"/>
  <c r="E10670" i="2"/>
  <c r="I10669" i="2"/>
  <c r="E10669" i="2"/>
  <c r="I10668" i="2"/>
  <c r="E10668" i="2"/>
  <c r="I10667" i="2"/>
  <c r="E10667" i="2"/>
  <c r="I10666" i="2"/>
  <c r="E10666" i="2"/>
  <c r="I10665" i="2"/>
  <c r="E10665" i="2"/>
  <c r="I10664" i="2"/>
  <c r="E10664" i="2"/>
  <c r="I10663" i="2"/>
  <c r="E10663" i="2"/>
  <c r="I10662" i="2"/>
  <c r="E10662" i="2"/>
  <c r="I10661" i="2"/>
  <c r="E10661" i="2"/>
  <c r="I10660" i="2"/>
  <c r="E10660" i="2"/>
  <c r="I10659" i="2"/>
  <c r="E10659" i="2"/>
  <c r="I10658" i="2"/>
  <c r="E10658" i="2"/>
  <c r="I10657" i="2"/>
  <c r="E10657" i="2"/>
  <c r="I10656" i="2"/>
  <c r="E10656" i="2"/>
  <c r="I10655" i="2"/>
  <c r="E10655" i="2"/>
  <c r="I10654" i="2"/>
  <c r="E10654" i="2"/>
  <c r="I10653" i="2"/>
  <c r="E10653" i="2"/>
  <c r="I10652" i="2"/>
  <c r="E10652" i="2"/>
  <c r="I10651" i="2"/>
  <c r="E10651" i="2"/>
  <c r="I10650" i="2"/>
  <c r="E10650" i="2"/>
  <c r="I10649" i="2"/>
  <c r="E10649" i="2"/>
  <c r="I10648" i="2"/>
  <c r="E10648" i="2"/>
  <c r="I10647" i="2"/>
  <c r="E10647" i="2"/>
  <c r="I10646" i="2"/>
  <c r="E10646" i="2"/>
  <c r="I10645" i="2"/>
  <c r="E10645" i="2"/>
  <c r="I10644" i="2"/>
  <c r="E10644" i="2"/>
  <c r="I10643" i="2"/>
  <c r="E10643" i="2"/>
  <c r="I10642" i="2"/>
  <c r="E10642" i="2"/>
  <c r="I10641" i="2"/>
  <c r="E10641" i="2"/>
  <c r="I10640" i="2"/>
  <c r="E10640" i="2"/>
  <c r="I10639" i="2"/>
  <c r="E10639" i="2"/>
  <c r="I10638" i="2"/>
  <c r="E10638" i="2"/>
  <c r="I10637" i="2"/>
  <c r="E10637" i="2"/>
  <c r="I10636" i="2"/>
  <c r="E10636" i="2"/>
  <c r="I10635" i="2"/>
  <c r="E10635" i="2"/>
  <c r="I10634" i="2"/>
  <c r="E10634" i="2"/>
  <c r="I10633" i="2"/>
  <c r="E10633" i="2"/>
  <c r="I10632" i="2"/>
  <c r="E10632" i="2"/>
  <c r="I10631" i="2"/>
  <c r="E10631" i="2"/>
  <c r="I10630" i="2"/>
  <c r="E10630" i="2"/>
  <c r="I10629" i="2"/>
  <c r="E10629" i="2"/>
  <c r="I10628" i="2"/>
  <c r="E10628" i="2"/>
  <c r="I10627" i="2"/>
  <c r="E10627" i="2"/>
  <c r="I10626" i="2"/>
  <c r="E10626" i="2"/>
  <c r="I10625" i="2"/>
  <c r="E10625" i="2"/>
  <c r="I10624" i="2"/>
  <c r="E10624" i="2"/>
  <c r="I10623" i="2"/>
  <c r="E10623" i="2"/>
  <c r="I10622" i="2"/>
  <c r="E10622" i="2"/>
  <c r="I10621" i="2"/>
  <c r="E10621" i="2"/>
  <c r="I10620" i="2"/>
  <c r="E10620" i="2"/>
  <c r="I10619" i="2"/>
  <c r="E10619" i="2"/>
  <c r="I10618" i="2"/>
  <c r="E10618" i="2"/>
  <c r="I10617" i="2"/>
  <c r="E10617" i="2"/>
  <c r="I10616" i="2"/>
  <c r="E10616" i="2"/>
  <c r="I10615" i="2"/>
  <c r="E10615" i="2"/>
  <c r="I10614" i="2"/>
  <c r="E10614" i="2"/>
  <c r="I10613" i="2"/>
  <c r="E10613" i="2"/>
  <c r="I10612" i="2"/>
  <c r="E10612" i="2"/>
  <c r="I10611" i="2"/>
  <c r="E10611" i="2"/>
  <c r="I10610" i="2"/>
  <c r="E10610" i="2"/>
  <c r="I10609" i="2"/>
  <c r="E10609" i="2"/>
  <c r="I10608" i="2"/>
  <c r="E10608" i="2"/>
  <c r="I10607" i="2"/>
  <c r="E10607" i="2"/>
  <c r="I10606" i="2"/>
  <c r="E10606" i="2"/>
  <c r="I10605" i="2"/>
  <c r="E10605" i="2"/>
  <c r="I10604" i="2"/>
  <c r="E10604" i="2"/>
  <c r="I10603" i="2"/>
  <c r="E10603" i="2"/>
  <c r="I10602" i="2"/>
  <c r="E10602" i="2"/>
  <c r="I10601" i="2"/>
  <c r="E10601" i="2"/>
  <c r="I10600" i="2"/>
  <c r="E10600" i="2"/>
  <c r="I10599" i="2"/>
  <c r="E10599" i="2"/>
  <c r="I10598" i="2"/>
  <c r="E10598" i="2"/>
  <c r="I10597" i="2"/>
  <c r="E10597" i="2"/>
  <c r="I10596" i="2"/>
  <c r="E10596" i="2"/>
  <c r="I10595" i="2"/>
  <c r="E10595" i="2"/>
  <c r="I10594" i="2"/>
  <c r="E10594" i="2"/>
  <c r="I10593" i="2"/>
  <c r="E10593" i="2"/>
  <c r="I10592" i="2"/>
  <c r="E10592" i="2"/>
  <c r="I10591" i="2"/>
  <c r="E10591" i="2"/>
  <c r="I10590" i="2"/>
  <c r="E10590" i="2"/>
  <c r="I10589" i="2"/>
  <c r="E10589" i="2"/>
  <c r="I10588" i="2"/>
  <c r="E10588" i="2"/>
  <c r="I10587" i="2"/>
  <c r="E10587" i="2"/>
  <c r="I10586" i="2"/>
  <c r="E10586" i="2"/>
  <c r="I10585" i="2"/>
  <c r="E10585" i="2"/>
  <c r="I10584" i="2"/>
  <c r="E10584" i="2"/>
  <c r="I10583" i="2"/>
  <c r="E10583" i="2"/>
  <c r="I10582" i="2"/>
  <c r="E10582" i="2"/>
  <c r="I10581" i="2"/>
  <c r="E10581" i="2"/>
  <c r="I10580" i="2"/>
  <c r="E10580" i="2"/>
  <c r="I10579" i="2"/>
  <c r="E10579" i="2"/>
  <c r="I10578" i="2"/>
  <c r="E10578" i="2"/>
  <c r="I10577" i="2"/>
  <c r="E10577" i="2"/>
  <c r="I10576" i="2"/>
  <c r="E10576" i="2"/>
  <c r="I10575" i="2"/>
  <c r="E10575" i="2"/>
  <c r="I10574" i="2"/>
  <c r="E10574" i="2"/>
  <c r="I10573" i="2"/>
  <c r="E10573" i="2"/>
  <c r="I10572" i="2"/>
  <c r="E10572" i="2"/>
  <c r="I10571" i="2"/>
  <c r="E10571" i="2"/>
  <c r="I10570" i="2"/>
  <c r="E10570" i="2"/>
  <c r="I10569" i="2"/>
  <c r="E10569" i="2"/>
  <c r="I10568" i="2"/>
  <c r="E10568" i="2"/>
  <c r="I10567" i="2"/>
  <c r="E10567" i="2"/>
  <c r="I10566" i="2"/>
  <c r="E10566" i="2"/>
  <c r="I10565" i="2"/>
  <c r="E10565" i="2"/>
  <c r="I10564" i="2"/>
  <c r="E10564" i="2"/>
  <c r="I10563" i="2"/>
  <c r="E10563" i="2"/>
  <c r="I10562" i="2"/>
  <c r="E10562" i="2"/>
  <c r="I10561" i="2"/>
  <c r="E10561" i="2"/>
  <c r="I10560" i="2"/>
  <c r="E10560" i="2"/>
  <c r="I10559" i="2"/>
  <c r="E10559" i="2"/>
  <c r="I10558" i="2"/>
  <c r="E10558" i="2"/>
  <c r="I10557" i="2"/>
  <c r="E10557" i="2"/>
  <c r="I10556" i="2"/>
  <c r="E10556" i="2"/>
  <c r="I10555" i="2"/>
  <c r="E10555" i="2"/>
  <c r="I10554" i="2"/>
  <c r="E10554" i="2"/>
  <c r="I10553" i="2"/>
  <c r="E10553" i="2"/>
  <c r="I10552" i="2"/>
  <c r="E10552" i="2"/>
  <c r="I10551" i="2"/>
  <c r="E10551" i="2"/>
  <c r="I10550" i="2"/>
  <c r="E10550" i="2"/>
  <c r="I10549" i="2"/>
  <c r="E10549" i="2"/>
  <c r="I10548" i="2"/>
  <c r="E10548" i="2"/>
  <c r="I10547" i="2"/>
  <c r="E10547" i="2"/>
  <c r="I10546" i="2"/>
  <c r="E10546" i="2"/>
  <c r="I10545" i="2"/>
  <c r="E10545" i="2"/>
  <c r="I10544" i="2"/>
  <c r="E10544" i="2"/>
  <c r="I10543" i="2"/>
  <c r="E10543" i="2"/>
  <c r="I10542" i="2"/>
  <c r="E10542" i="2"/>
  <c r="I10541" i="2"/>
  <c r="E10541" i="2"/>
  <c r="I10540" i="2"/>
  <c r="E10540" i="2"/>
  <c r="I10539" i="2"/>
  <c r="E10539" i="2"/>
  <c r="I10538" i="2"/>
  <c r="E10538" i="2"/>
  <c r="I10537" i="2"/>
  <c r="E10537" i="2"/>
  <c r="I10536" i="2"/>
  <c r="E10536" i="2"/>
  <c r="I10535" i="2"/>
  <c r="E10535" i="2"/>
  <c r="I10534" i="2"/>
  <c r="E10534" i="2"/>
  <c r="I10533" i="2"/>
  <c r="E10533" i="2"/>
  <c r="I10532" i="2"/>
  <c r="E10532" i="2"/>
  <c r="I10531" i="2"/>
  <c r="E10531" i="2"/>
  <c r="I10530" i="2"/>
  <c r="E10530" i="2"/>
  <c r="I10529" i="2"/>
  <c r="E10529" i="2"/>
  <c r="I10528" i="2"/>
  <c r="E10528" i="2"/>
  <c r="I10527" i="2"/>
  <c r="E10527" i="2"/>
  <c r="I10526" i="2"/>
  <c r="E10526" i="2"/>
  <c r="I10525" i="2"/>
  <c r="E10525" i="2"/>
  <c r="I10524" i="2"/>
  <c r="E10524" i="2"/>
  <c r="I10523" i="2"/>
  <c r="E10523" i="2"/>
  <c r="I10522" i="2"/>
  <c r="E10522" i="2"/>
  <c r="I10521" i="2"/>
  <c r="E10521" i="2"/>
  <c r="I10520" i="2"/>
  <c r="E10520" i="2"/>
  <c r="I10519" i="2"/>
  <c r="E10519" i="2"/>
  <c r="I10518" i="2"/>
  <c r="E10518" i="2"/>
  <c r="I10517" i="2"/>
  <c r="E10517" i="2"/>
  <c r="I10516" i="2"/>
  <c r="E10516" i="2"/>
  <c r="I10515" i="2"/>
  <c r="E10515" i="2"/>
  <c r="I10514" i="2"/>
  <c r="E10514" i="2"/>
  <c r="I10513" i="2"/>
  <c r="E10513" i="2"/>
  <c r="I10512" i="2"/>
  <c r="E10512" i="2"/>
  <c r="I10511" i="2"/>
  <c r="E10511" i="2"/>
  <c r="I10510" i="2"/>
  <c r="E10510" i="2"/>
  <c r="I10509" i="2"/>
  <c r="E10509" i="2"/>
  <c r="I10508" i="2"/>
  <c r="E10508" i="2"/>
  <c r="I10507" i="2"/>
  <c r="E10507" i="2"/>
  <c r="I10506" i="2"/>
  <c r="E10506" i="2"/>
  <c r="I10505" i="2"/>
  <c r="E10505" i="2"/>
  <c r="I10504" i="2"/>
  <c r="E10504" i="2"/>
  <c r="I10503" i="2"/>
  <c r="E10503" i="2"/>
  <c r="I10502" i="2"/>
  <c r="E10502" i="2"/>
  <c r="I10501" i="2"/>
  <c r="E10501" i="2"/>
  <c r="I10500" i="2"/>
  <c r="E10500" i="2"/>
  <c r="I10499" i="2"/>
  <c r="E10499" i="2"/>
  <c r="I10498" i="2"/>
  <c r="E10498" i="2"/>
  <c r="I10497" i="2"/>
  <c r="E10497" i="2"/>
  <c r="I10496" i="2"/>
  <c r="E10496" i="2"/>
  <c r="I10495" i="2"/>
  <c r="E10495" i="2"/>
  <c r="I10494" i="2"/>
  <c r="E10494" i="2"/>
  <c r="I10493" i="2"/>
  <c r="E10493" i="2"/>
  <c r="I10492" i="2"/>
  <c r="E10492" i="2"/>
  <c r="I10491" i="2"/>
  <c r="E10491" i="2"/>
  <c r="I10490" i="2"/>
  <c r="E10490" i="2"/>
  <c r="I10489" i="2"/>
  <c r="E10489" i="2"/>
  <c r="I10488" i="2"/>
  <c r="E10488" i="2"/>
  <c r="I10487" i="2"/>
  <c r="E10487" i="2"/>
  <c r="I10486" i="2"/>
  <c r="E10486" i="2"/>
  <c r="I10485" i="2"/>
  <c r="E10485" i="2"/>
  <c r="I10484" i="2"/>
  <c r="E10484" i="2"/>
  <c r="I10483" i="2"/>
  <c r="E10483" i="2"/>
  <c r="I10482" i="2"/>
  <c r="E10482" i="2"/>
  <c r="I10481" i="2"/>
  <c r="E10481" i="2"/>
  <c r="I10480" i="2"/>
  <c r="E10480" i="2"/>
  <c r="I10479" i="2"/>
  <c r="E10479" i="2"/>
  <c r="I10478" i="2"/>
  <c r="E10478" i="2"/>
  <c r="I10477" i="2"/>
  <c r="E10477" i="2"/>
  <c r="I10476" i="2"/>
  <c r="E10476" i="2"/>
  <c r="I10475" i="2"/>
  <c r="E10475" i="2"/>
  <c r="I10474" i="2"/>
  <c r="E10474" i="2"/>
  <c r="I10473" i="2"/>
  <c r="E10473" i="2"/>
  <c r="I10472" i="2"/>
  <c r="E10472" i="2"/>
  <c r="I10471" i="2"/>
  <c r="E10471" i="2"/>
  <c r="I10470" i="2"/>
  <c r="E10470" i="2"/>
  <c r="I10469" i="2"/>
  <c r="E10469" i="2"/>
  <c r="I10468" i="2"/>
  <c r="E10468" i="2"/>
  <c r="I10467" i="2"/>
  <c r="E10467" i="2"/>
  <c r="I10466" i="2"/>
  <c r="E10466" i="2"/>
  <c r="I10465" i="2"/>
  <c r="E10465" i="2"/>
  <c r="I10464" i="2"/>
  <c r="E10464" i="2"/>
  <c r="I10463" i="2"/>
  <c r="E10463" i="2"/>
  <c r="I10462" i="2"/>
  <c r="E10462" i="2"/>
  <c r="I10461" i="2"/>
  <c r="E10461" i="2"/>
  <c r="I10460" i="2"/>
  <c r="E10460" i="2"/>
  <c r="I10459" i="2"/>
  <c r="E10459" i="2"/>
  <c r="I10458" i="2"/>
  <c r="E10458" i="2"/>
  <c r="I10457" i="2"/>
  <c r="E10457" i="2"/>
  <c r="I10456" i="2"/>
  <c r="E10456" i="2"/>
  <c r="I10455" i="2"/>
  <c r="E10455" i="2"/>
  <c r="I10454" i="2"/>
  <c r="E10454" i="2"/>
  <c r="I10453" i="2"/>
  <c r="E10453" i="2"/>
  <c r="I10452" i="2"/>
  <c r="E10452" i="2"/>
  <c r="I10451" i="2"/>
  <c r="E10451" i="2"/>
  <c r="I10450" i="2"/>
  <c r="E10450" i="2"/>
  <c r="I10449" i="2"/>
  <c r="E10449" i="2"/>
  <c r="I10448" i="2"/>
  <c r="E10448" i="2"/>
  <c r="I10447" i="2"/>
  <c r="E10447" i="2"/>
  <c r="I10446" i="2"/>
  <c r="E10446" i="2"/>
  <c r="I10445" i="2"/>
  <c r="E10445" i="2"/>
  <c r="I10444" i="2"/>
  <c r="E10444" i="2"/>
  <c r="I10443" i="2"/>
  <c r="E10443" i="2"/>
  <c r="I10442" i="2"/>
  <c r="E10442" i="2"/>
  <c r="I10441" i="2"/>
  <c r="E10441" i="2"/>
  <c r="I10440" i="2"/>
  <c r="E10440" i="2"/>
  <c r="I10439" i="2"/>
  <c r="E10439" i="2"/>
  <c r="I10438" i="2"/>
  <c r="E10438" i="2"/>
  <c r="I10437" i="2"/>
  <c r="E10437" i="2"/>
  <c r="I10436" i="2"/>
  <c r="E10436" i="2"/>
  <c r="I10435" i="2"/>
  <c r="E10435" i="2"/>
  <c r="I10434" i="2"/>
  <c r="E10434" i="2"/>
  <c r="I10433" i="2"/>
  <c r="E10433" i="2"/>
  <c r="I10432" i="2"/>
  <c r="E10432" i="2"/>
  <c r="I10431" i="2"/>
  <c r="E10431" i="2"/>
  <c r="I10430" i="2"/>
  <c r="E10430" i="2"/>
  <c r="I10429" i="2"/>
  <c r="E10429" i="2"/>
  <c r="I10428" i="2"/>
  <c r="E10428" i="2"/>
  <c r="I10427" i="2"/>
  <c r="E10427" i="2"/>
  <c r="I10426" i="2"/>
  <c r="E10426" i="2"/>
  <c r="I10425" i="2"/>
  <c r="E10425" i="2"/>
  <c r="I10424" i="2"/>
  <c r="E10424" i="2"/>
  <c r="I10423" i="2"/>
  <c r="E10423" i="2"/>
  <c r="I10422" i="2"/>
  <c r="E10422" i="2"/>
  <c r="I10421" i="2"/>
  <c r="E10421" i="2"/>
  <c r="I10420" i="2"/>
  <c r="E10420" i="2"/>
  <c r="I10419" i="2"/>
  <c r="E10419" i="2"/>
  <c r="I10418" i="2"/>
  <c r="E10418" i="2"/>
  <c r="I10417" i="2"/>
  <c r="E10417" i="2"/>
  <c r="I10416" i="2"/>
  <c r="E10416" i="2"/>
  <c r="I10415" i="2"/>
  <c r="E10415" i="2"/>
  <c r="I10414" i="2"/>
  <c r="E10414" i="2"/>
  <c r="I10413" i="2"/>
  <c r="E10413" i="2"/>
  <c r="I10412" i="2"/>
  <c r="E10412" i="2"/>
  <c r="I10411" i="2"/>
  <c r="E10411" i="2"/>
  <c r="I10410" i="2"/>
  <c r="E10410" i="2"/>
  <c r="I10409" i="2"/>
  <c r="E10409" i="2"/>
  <c r="I10408" i="2"/>
  <c r="E10408" i="2"/>
  <c r="I10407" i="2"/>
  <c r="E10407" i="2"/>
  <c r="I10406" i="2"/>
  <c r="E10406" i="2"/>
  <c r="I10405" i="2"/>
  <c r="E10405" i="2"/>
  <c r="I10404" i="2"/>
  <c r="E10404" i="2"/>
  <c r="I10403" i="2"/>
  <c r="E10403" i="2"/>
  <c r="I10402" i="2"/>
  <c r="E10402" i="2"/>
  <c r="I10401" i="2"/>
  <c r="E10401" i="2"/>
  <c r="I10400" i="2"/>
  <c r="E10400" i="2"/>
  <c r="I10399" i="2"/>
  <c r="E10399" i="2"/>
  <c r="I10398" i="2"/>
  <c r="E10398" i="2"/>
  <c r="I10397" i="2"/>
  <c r="E10397" i="2"/>
  <c r="I10396" i="2"/>
  <c r="E10396" i="2"/>
  <c r="I10395" i="2"/>
  <c r="E10395" i="2"/>
  <c r="I10394" i="2"/>
  <c r="E10394" i="2"/>
  <c r="I10393" i="2"/>
  <c r="E10393" i="2"/>
  <c r="I10392" i="2"/>
  <c r="E10392" i="2"/>
  <c r="I10391" i="2"/>
  <c r="E10391" i="2"/>
  <c r="I10390" i="2"/>
  <c r="E10390" i="2"/>
  <c r="I10389" i="2"/>
  <c r="E10389" i="2"/>
  <c r="I10388" i="2"/>
  <c r="E10388" i="2"/>
  <c r="I10387" i="2"/>
  <c r="E10387" i="2"/>
  <c r="I10386" i="2"/>
  <c r="E10386" i="2"/>
  <c r="I10385" i="2"/>
  <c r="E10385" i="2"/>
  <c r="I10384" i="2"/>
  <c r="E10384" i="2"/>
  <c r="I10383" i="2"/>
  <c r="E10383" i="2"/>
  <c r="I10382" i="2"/>
  <c r="E10382" i="2"/>
  <c r="I10381" i="2"/>
  <c r="E10381" i="2"/>
  <c r="I10380" i="2"/>
  <c r="E10380" i="2"/>
  <c r="I10379" i="2"/>
  <c r="E10379" i="2"/>
  <c r="I10378" i="2"/>
  <c r="E10378" i="2"/>
  <c r="I10377" i="2"/>
  <c r="E10377" i="2"/>
  <c r="I10376" i="2"/>
  <c r="E10376" i="2"/>
  <c r="I10375" i="2"/>
  <c r="E10375" i="2"/>
  <c r="I10374" i="2"/>
  <c r="E10374" i="2"/>
  <c r="I10373" i="2"/>
  <c r="E10373" i="2"/>
  <c r="I10372" i="2"/>
  <c r="E10372" i="2"/>
  <c r="I10371" i="2"/>
  <c r="E10371" i="2"/>
  <c r="I10370" i="2"/>
  <c r="E10370" i="2"/>
  <c r="I10369" i="2"/>
  <c r="E10369" i="2"/>
  <c r="I10368" i="2"/>
  <c r="E10368" i="2"/>
  <c r="I10367" i="2"/>
  <c r="E10367" i="2"/>
  <c r="I10366" i="2"/>
  <c r="E10366" i="2"/>
  <c r="I10365" i="2"/>
  <c r="E10365" i="2"/>
  <c r="I10364" i="2"/>
  <c r="E10364" i="2"/>
  <c r="I10363" i="2"/>
  <c r="E10363" i="2"/>
  <c r="I10362" i="2"/>
  <c r="E10362" i="2"/>
  <c r="I10361" i="2"/>
  <c r="E10361" i="2"/>
  <c r="I10360" i="2"/>
  <c r="E10360" i="2"/>
  <c r="I10359" i="2"/>
  <c r="E10359" i="2"/>
  <c r="I10358" i="2"/>
  <c r="E10358" i="2"/>
  <c r="I10357" i="2"/>
  <c r="E10357" i="2"/>
  <c r="I10356" i="2"/>
  <c r="E10356" i="2"/>
  <c r="I10355" i="2"/>
  <c r="E10355" i="2"/>
  <c r="I10354" i="2"/>
  <c r="E10354" i="2"/>
  <c r="I10353" i="2"/>
  <c r="E10353" i="2"/>
  <c r="I10352" i="2"/>
  <c r="E10352" i="2"/>
  <c r="I10351" i="2"/>
  <c r="E10351" i="2"/>
  <c r="I10350" i="2"/>
  <c r="E10350" i="2"/>
  <c r="I10349" i="2"/>
  <c r="E10349" i="2"/>
  <c r="I10348" i="2"/>
  <c r="E10348" i="2"/>
  <c r="I10347" i="2"/>
  <c r="E10347" i="2"/>
  <c r="I10346" i="2"/>
  <c r="E10346" i="2"/>
  <c r="I10345" i="2"/>
  <c r="E10345" i="2"/>
  <c r="I10344" i="2"/>
  <c r="E10344" i="2"/>
  <c r="I10343" i="2"/>
  <c r="E10343" i="2"/>
  <c r="I10342" i="2"/>
  <c r="E10342" i="2"/>
  <c r="I10341" i="2"/>
  <c r="E10341" i="2"/>
  <c r="I10340" i="2"/>
  <c r="E10340" i="2"/>
  <c r="I10339" i="2"/>
  <c r="E10339" i="2"/>
  <c r="I10338" i="2"/>
  <c r="E10338" i="2"/>
  <c r="I10337" i="2"/>
  <c r="E10337" i="2"/>
  <c r="I10336" i="2"/>
  <c r="E10336" i="2"/>
  <c r="I10335" i="2"/>
  <c r="E10335" i="2"/>
  <c r="I10334" i="2"/>
  <c r="E10334" i="2"/>
  <c r="I10333" i="2"/>
  <c r="E10333" i="2"/>
  <c r="I10332" i="2"/>
  <c r="E10332" i="2"/>
  <c r="I10331" i="2"/>
  <c r="E10331" i="2"/>
  <c r="I10330" i="2"/>
  <c r="E10330" i="2"/>
  <c r="I10329" i="2"/>
  <c r="E10329" i="2"/>
  <c r="I10328" i="2"/>
  <c r="E10328" i="2"/>
  <c r="I10327" i="2"/>
  <c r="E10327" i="2"/>
  <c r="I10326" i="2"/>
  <c r="E10326" i="2"/>
  <c r="I10325" i="2"/>
  <c r="E10325" i="2"/>
  <c r="I10324" i="2"/>
  <c r="E10324" i="2"/>
  <c r="I10323" i="2"/>
  <c r="E10323" i="2"/>
  <c r="I10322" i="2"/>
  <c r="E10322" i="2"/>
  <c r="I10321" i="2"/>
  <c r="E10321" i="2"/>
  <c r="I10320" i="2"/>
  <c r="E10320" i="2"/>
  <c r="I10319" i="2"/>
  <c r="E10319" i="2"/>
  <c r="I10318" i="2"/>
  <c r="E10318" i="2"/>
  <c r="I10317" i="2"/>
  <c r="E10317" i="2"/>
  <c r="I10316" i="2"/>
  <c r="E10316" i="2"/>
  <c r="I10315" i="2"/>
  <c r="E10315" i="2"/>
  <c r="I10314" i="2"/>
  <c r="E10314" i="2"/>
  <c r="I10313" i="2"/>
  <c r="E10313" i="2"/>
  <c r="I10312" i="2"/>
  <c r="E10312" i="2"/>
  <c r="I10311" i="2"/>
  <c r="E10311" i="2"/>
  <c r="I10310" i="2"/>
  <c r="E10310" i="2"/>
  <c r="I10309" i="2"/>
  <c r="E10309" i="2"/>
  <c r="I10308" i="2"/>
  <c r="E10308" i="2"/>
  <c r="I10307" i="2"/>
  <c r="E10307" i="2"/>
  <c r="I10306" i="2"/>
  <c r="E10306" i="2"/>
  <c r="I10305" i="2"/>
  <c r="E10305" i="2"/>
  <c r="I10304" i="2"/>
  <c r="E10304" i="2"/>
  <c r="I10303" i="2"/>
  <c r="E10303" i="2"/>
  <c r="I10302" i="2"/>
  <c r="E10302" i="2"/>
  <c r="I10301" i="2"/>
  <c r="E10301" i="2"/>
  <c r="I10300" i="2"/>
  <c r="E10300" i="2"/>
  <c r="I10299" i="2"/>
  <c r="E10299" i="2"/>
  <c r="I10298" i="2"/>
  <c r="E10298" i="2"/>
  <c r="I10297" i="2"/>
  <c r="E10297" i="2"/>
  <c r="I10296" i="2"/>
  <c r="E10296" i="2"/>
  <c r="I10295" i="2"/>
  <c r="E10295" i="2"/>
  <c r="I10294" i="2"/>
  <c r="E10294" i="2"/>
  <c r="I10293" i="2"/>
  <c r="E10293" i="2"/>
  <c r="I10292" i="2"/>
  <c r="E10292" i="2"/>
  <c r="I10291" i="2"/>
  <c r="E10291" i="2"/>
  <c r="I10290" i="2"/>
  <c r="E10290" i="2"/>
  <c r="I10289" i="2"/>
  <c r="E10289" i="2"/>
  <c r="I10288" i="2"/>
  <c r="E10288" i="2"/>
  <c r="I10287" i="2"/>
  <c r="E10287" i="2"/>
  <c r="I10286" i="2"/>
  <c r="E10286" i="2"/>
  <c r="I10285" i="2"/>
  <c r="E10285" i="2"/>
  <c r="I10284" i="2"/>
  <c r="E10284" i="2"/>
  <c r="I10283" i="2"/>
  <c r="E10283" i="2"/>
  <c r="I10282" i="2"/>
  <c r="E10282" i="2"/>
  <c r="I10281" i="2"/>
  <c r="E10281" i="2"/>
  <c r="I10280" i="2"/>
  <c r="E10280" i="2"/>
  <c r="I10279" i="2"/>
  <c r="E10279" i="2"/>
  <c r="I10278" i="2"/>
  <c r="E10278" i="2"/>
  <c r="I10277" i="2"/>
  <c r="E10277" i="2"/>
  <c r="I10276" i="2"/>
  <c r="E10276" i="2"/>
  <c r="I10275" i="2"/>
  <c r="E10275" i="2"/>
  <c r="I10274" i="2"/>
  <c r="E10274" i="2"/>
  <c r="I10273" i="2"/>
  <c r="E10273" i="2"/>
  <c r="I10272" i="2"/>
  <c r="E10272" i="2"/>
  <c r="I10271" i="2"/>
  <c r="E10271" i="2"/>
  <c r="I10270" i="2"/>
  <c r="E10270" i="2"/>
  <c r="I10269" i="2"/>
  <c r="E10269" i="2"/>
  <c r="I10268" i="2"/>
  <c r="E10268" i="2"/>
  <c r="I10267" i="2"/>
  <c r="E10267" i="2"/>
  <c r="I10266" i="2"/>
  <c r="E10266" i="2"/>
  <c r="I10265" i="2"/>
  <c r="E10265" i="2"/>
  <c r="I10264" i="2"/>
  <c r="E10264" i="2"/>
  <c r="I10263" i="2"/>
  <c r="E10263" i="2"/>
  <c r="I10262" i="2"/>
  <c r="E10262" i="2"/>
  <c r="I10261" i="2"/>
  <c r="E10261" i="2"/>
  <c r="I10260" i="2"/>
  <c r="E10260" i="2"/>
  <c r="I10259" i="2"/>
  <c r="E10259" i="2"/>
  <c r="I10258" i="2"/>
  <c r="E10258" i="2"/>
  <c r="I10257" i="2"/>
  <c r="E10257" i="2"/>
  <c r="I10256" i="2"/>
  <c r="E10256" i="2"/>
  <c r="I10255" i="2"/>
  <c r="E10255" i="2"/>
  <c r="I10254" i="2"/>
  <c r="E10254" i="2"/>
  <c r="I10253" i="2"/>
  <c r="E10253" i="2"/>
  <c r="I10252" i="2"/>
  <c r="E10252" i="2"/>
  <c r="I10251" i="2"/>
  <c r="E10251" i="2"/>
  <c r="I10250" i="2"/>
  <c r="E10250" i="2"/>
  <c r="I10249" i="2"/>
  <c r="E10249" i="2"/>
  <c r="I10248" i="2"/>
  <c r="E10248" i="2"/>
  <c r="I10247" i="2"/>
  <c r="E10247" i="2"/>
  <c r="I10246" i="2"/>
  <c r="E10246" i="2"/>
  <c r="I10245" i="2"/>
  <c r="E10245" i="2"/>
  <c r="I10244" i="2"/>
  <c r="E10244" i="2"/>
  <c r="I10243" i="2"/>
  <c r="E10243" i="2"/>
  <c r="I10242" i="2"/>
  <c r="E10242" i="2"/>
  <c r="I10241" i="2"/>
  <c r="E10241" i="2"/>
  <c r="I10240" i="2"/>
  <c r="E10240" i="2"/>
  <c r="I10239" i="2"/>
  <c r="E10239" i="2"/>
  <c r="I10238" i="2"/>
  <c r="E10238" i="2"/>
  <c r="I10237" i="2"/>
  <c r="E10237" i="2"/>
  <c r="I10236" i="2"/>
  <c r="E10236" i="2"/>
  <c r="I10235" i="2"/>
  <c r="E10235" i="2"/>
  <c r="I10234" i="2"/>
  <c r="E10234" i="2"/>
  <c r="I10233" i="2"/>
  <c r="E10233" i="2"/>
  <c r="I10232" i="2"/>
  <c r="E10232" i="2"/>
  <c r="I10231" i="2"/>
  <c r="E10231" i="2"/>
  <c r="I10230" i="2"/>
  <c r="E10230" i="2"/>
  <c r="I10229" i="2"/>
  <c r="E10229" i="2"/>
  <c r="I10228" i="2"/>
  <c r="E10228" i="2"/>
  <c r="I10227" i="2"/>
  <c r="E10227" i="2"/>
  <c r="I10226" i="2"/>
  <c r="E10226" i="2"/>
  <c r="I10225" i="2"/>
  <c r="E10225" i="2"/>
  <c r="I10224" i="2"/>
  <c r="E10224" i="2"/>
  <c r="I10223" i="2"/>
  <c r="E10223" i="2"/>
  <c r="I10222" i="2"/>
  <c r="E10222" i="2"/>
  <c r="I10221" i="2"/>
  <c r="E10221" i="2"/>
  <c r="I10220" i="2"/>
  <c r="E10220" i="2"/>
  <c r="I10219" i="2"/>
  <c r="E10219" i="2"/>
  <c r="I10218" i="2"/>
  <c r="E10218" i="2"/>
  <c r="I10217" i="2"/>
  <c r="E10217" i="2"/>
  <c r="I10216" i="2"/>
  <c r="E10216" i="2"/>
  <c r="I10215" i="2"/>
  <c r="E10215" i="2"/>
  <c r="I10214" i="2"/>
  <c r="E10214" i="2"/>
  <c r="I10213" i="2"/>
  <c r="E10213" i="2"/>
  <c r="I10212" i="2"/>
  <c r="E10212" i="2"/>
  <c r="I10211" i="2"/>
  <c r="E10211" i="2"/>
  <c r="I10210" i="2"/>
  <c r="E10210" i="2"/>
  <c r="I10209" i="2"/>
  <c r="E10209" i="2"/>
  <c r="I10208" i="2"/>
  <c r="E10208" i="2"/>
  <c r="I10207" i="2"/>
  <c r="E10207" i="2"/>
  <c r="I10206" i="2"/>
  <c r="E10206" i="2"/>
  <c r="I10205" i="2"/>
  <c r="E10205" i="2"/>
  <c r="I10204" i="2"/>
  <c r="E10204" i="2"/>
  <c r="I10203" i="2"/>
  <c r="E10203" i="2"/>
  <c r="I10202" i="2"/>
  <c r="E10202" i="2"/>
  <c r="I10201" i="2"/>
  <c r="E10201" i="2"/>
  <c r="I10200" i="2"/>
  <c r="E10200" i="2"/>
  <c r="I10199" i="2"/>
  <c r="E10199" i="2"/>
  <c r="I10198" i="2"/>
  <c r="E10198" i="2"/>
  <c r="I10197" i="2"/>
  <c r="E10197" i="2"/>
  <c r="I10196" i="2"/>
  <c r="E10196" i="2"/>
  <c r="I10195" i="2"/>
  <c r="E10195" i="2"/>
  <c r="I10194" i="2"/>
  <c r="E10194" i="2"/>
  <c r="I10193" i="2"/>
  <c r="E10193" i="2"/>
  <c r="I10192" i="2"/>
  <c r="E10192" i="2"/>
  <c r="I10191" i="2"/>
  <c r="E10191" i="2"/>
  <c r="I10190" i="2"/>
  <c r="E10190" i="2"/>
  <c r="I10189" i="2"/>
  <c r="E10189" i="2"/>
  <c r="I10188" i="2"/>
  <c r="E10188" i="2"/>
  <c r="I10187" i="2"/>
  <c r="E10187" i="2"/>
  <c r="I10186" i="2"/>
  <c r="E10186" i="2"/>
  <c r="I10185" i="2"/>
  <c r="E10185" i="2"/>
  <c r="I10184" i="2"/>
  <c r="E10184" i="2"/>
  <c r="I10183" i="2"/>
  <c r="E10183" i="2"/>
  <c r="I10182" i="2"/>
  <c r="E10182" i="2"/>
  <c r="I10181" i="2"/>
  <c r="E10181" i="2"/>
  <c r="I10180" i="2"/>
  <c r="E10180" i="2"/>
  <c r="I10179" i="2"/>
  <c r="E10179" i="2"/>
  <c r="I10178" i="2"/>
  <c r="E10178" i="2"/>
  <c r="I10177" i="2"/>
  <c r="E10177" i="2"/>
  <c r="I10176" i="2"/>
  <c r="E10176" i="2"/>
  <c r="I10175" i="2"/>
  <c r="E10175" i="2"/>
  <c r="I10174" i="2"/>
  <c r="E10174" i="2"/>
  <c r="I10173" i="2"/>
  <c r="E10173" i="2"/>
  <c r="I10172" i="2"/>
  <c r="E10172" i="2"/>
  <c r="I10171" i="2"/>
  <c r="E10171" i="2"/>
  <c r="I10170" i="2"/>
  <c r="E10170" i="2"/>
  <c r="I10169" i="2"/>
  <c r="E10169" i="2"/>
  <c r="I10168" i="2"/>
  <c r="E10168" i="2"/>
  <c r="I10167" i="2"/>
  <c r="E10167" i="2"/>
  <c r="I10166" i="2"/>
  <c r="E10166" i="2"/>
  <c r="I10165" i="2"/>
  <c r="E10165" i="2"/>
  <c r="I10164" i="2"/>
  <c r="E10164" i="2"/>
  <c r="I10163" i="2"/>
  <c r="E10163" i="2"/>
  <c r="I10162" i="2"/>
  <c r="E10162" i="2"/>
  <c r="I10161" i="2"/>
  <c r="E10161" i="2"/>
  <c r="I10160" i="2"/>
  <c r="E10160" i="2"/>
  <c r="I10159" i="2"/>
  <c r="E10159" i="2"/>
  <c r="I10158" i="2"/>
  <c r="E10158" i="2"/>
  <c r="I10157" i="2"/>
  <c r="E10157" i="2"/>
  <c r="I10156" i="2"/>
  <c r="E10156" i="2"/>
  <c r="I10155" i="2"/>
  <c r="E10155" i="2"/>
  <c r="I10154" i="2"/>
  <c r="E10154" i="2"/>
  <c r="I10153" i="2"/>
  <c r="E10153" i="2"/>
  <c r="I10152" i="2"/>
  <c r="E10152" i="2"/>
  <c r="I10151" i="2"/>
  <c r="E10151" i="2"/>
  <c r="I10150" i="2"/>
  <c r="E10150" i="2"/>
  <c r="I10149" i="2"/>
  <c r="E10149" i="2"/>
  <c r="I10148" i="2"/>
  <c r="E10148" i="2"/>
  <c r="I10147" i="2"/>
  <c r="E10147" i="2"/>
  <c r="I10146" i="2"/>
  <c r="E10146" i="2"/>
  <c r="I10145" i="2"/>
  <c r="E10145" i="2"/>
  <c r="I10144" i="2"/>
  <c r="E10144" i="2"/>
  <c r="I10143" i="2"/>
  <c r="E10143" i="2"/>
  <c r="I10142" i="2"/>
  <c r="E10142" i="2"/>
  <c r="I10141" i="2"/>
  <c r="E10141" i="2"/>
  <c r="I10140" i="2"/>
  <c r="E10140" i="2"/>
  <c r="I10139" i="2"/>
  <c r="E10139" i="2"/>
  <c r="I10138" i="2"/>
  <c r="E10138" i="2"/>
  <c r="I10137" i="2"/>
  <c r="E10137" i="2"/>
  <c r="I10136" i="2"/>
  <c r="E10136" i="2"/>
  <c r="I10135" i="2"/>
  <c r="E10135" i="2"/>
  <c r="I10134" i="2"/>
  <c r="E10134" i="2"/>
  <c r="I10133" i="2"/>
  <c r="E10133" i="2"/>
  <c r="I10132" i="2"/>
  <c r="E10132" i="2"/>
  <c r="I10131" i="2"/>
  <c r="E10131" i="2"/>
  <c r="I10130" i="2"/>
  <c r="E10130" i="2"/>
  <c r="I10129" i="2"/>
  <c r="E10129" i="2"/>
  <c r="I10128" i="2"/>
  <c r="E10128" i="2"/>
  <c r="I10127" i="2"/>
  <c r="E10127" i="2"/>
  <c r="I10126" i="2"/>
  <c r="E10126" i="2"/>
  <c r="I10125" i="2"/>
  <c r="E10125" i="2"/>
  <c r="I10124" i="2"/>
  <c r="E10124" i="2"/>
  <c r="I10123" i="2"/>
  <c r="E10123" i="2"/>
  <c r="I10122" i="2"/>
  <c r="E10122" i="2"/>
  <c r="I10121" i="2"/>
  <c r="E10121" i="2"/>
  <c r="I10120" i="2"/>
  <c r="E10120" i="2"/>
  <c r="I10119" i="2"/>
  <c r="E10119" i="2"/>
  <c r="I10118" i="2"/>
  <c r="E10118" i="2"/>
  <c r="I10117" i="2"/>
  <c r="E10117" i="2"/>
  <c r="I10116" i="2"/>
  <c r="E10116" i="2"/>
  <c r="I10115" i="2"/>
  <c r="E10115" i="2"/>
  <c r="I10114" i="2"/>
  <c r="E10114" i="2"/>
  <c r="I10113" i="2"/>
  <c r="E10113" i="2"/>
  <c r="I10112" i="2"/>
  <c r="E10112" i="2"/>
  <c r="I10111" i="2"/>
  <c r="E10111" i="2"/>
  <c r="I10110" i="2"/>
  <c r="E10110" i="2"/>
  <c r="I10109" i="2"/>
  <c r="E10109" i="2"/>
  <c r="I10108" i="2"/>
  <c r="E10108" i="2"/>
  <c r="I10107" i="2"/>
  <c r="E10107" i="2"/>
  <c r="I10106" i="2"/>
  <c r="E10106" i="2"/>
  <c r="I10105" i="2"/>
  <c r="E10105" i="2"/>
  <c r="I10104" i="2"/>
  <c r="E10104" i="2"/>
  <c r="I10103" i="2"/>
  <c r="E10103" i="2"/>
  <c r="I10102" i="2"/>
  <c r="E10102" i="2"/>
  <c r="I10101" i="2"/>
  <c r="E10101" i="2"/>
  <c r="I10100" i="2"/>
  <c r="E10100" i="2"/>
  <c r="I10099" i="2"/>
  <c r="E10099" i="2"/>
  <c r="I10098" i="2"/>
  <c r="E10098" i="2"/>
  <c r="I10097" i="2"/>
  <c r="E10097" i="2"/>
  <c r="I10096" i="2"/>
  <c r="E10096" i="2"/>
  <c r="I10095" i="2"/>
  <c r="E10095" i="2"/>
  <c r="I10094" i="2"/>
  <c r="E10094" i="2"/>
  <c r="I10093" i="2"/>
  <c r="E10093" i="2"/>
  <c r="I10092" i="2"/>
  <c r="E10092" i="2"/>
  <c r="I10091" i="2"/>
  <c r="E10091" i="2"/>
  <c r="I10090" i="2"/>
  <c r="E10090" i="2"/>
  <c r="I10089" i="2"/>
  <c r="E10089" i="2"/>
  <c r="I10088" i="2"/>
  <c r="E10088" i="2"/>
  <c r="I10087" i="2"/>
  <c r="E10087" i="2"/>
  <c r="I10086" i="2"/>
  <c r="E10086" i="2"/>
  <c r="I10085" i="2"/>
  <c r="E10085" i="2"/>
  <c r="I10084" i="2"/>
  <c r="E10084" i="2"/>
  <c r="I10083" i="2"/>
  <c r="E10083" i="2"/>
  <c r="I10082" i="2"/>
  <c r="E10082" i="2"/>
  <c r="I10081" i="2"/>
  <c r="E10081" i="2"/>
  <c r="I10080" i="2"/>
  <c r="E10080" i="2"/>
  <c r="I10079" i="2"/>
  <c r="E10079" i="2"/>
  <c r="I10078" i="2"/>
  <c r="E10078" i="2"/>
  <c r="I10077" i="2"/>
  <c r="E10077" i="2"/>
  <c r="I10076" i="2"/>
  <c r="E10076" i="2"/>
  <c r="I10075" i="2"/>
  <c r="E10075" i="2"/>
  <c r="I10074" i="2"/>
  <c r="E10074" i="2"/>
  <c r="I10073" i="2"/>
  <c r="E10073" i="2"/>
  <c r="I10072" i="2"/>
  <c r="E10072" i="2"/>
  <c r="I10071" i="2"/>
  <c r="E10071" i="2"/>
  <c r="I10070" i="2"/>
  <c r="E10070" i="2"/>
  <c r="I10069" i="2"/>
  <c r="E10069" i="2"/>
  <c r="I10068" i="2"/>
  <c r="E10068" i="2"/>
  <c r="I10067" i="2"/>
  <c r="E10067" i="2"/>
  <c r="I10066" i="2"/>
  <c r="E10066" i="2"/>
  <c r="I10065" i="2"/>
  <c r="E10065" i="2"/>
  <c r="I10064" i="2"/>
  <c r="E10064" i="2"/>
  <c r="I10063" i="2"/>
  <c r="E10063" i="2"/>
  <c r="I10062" i="2"/>
  <c r="E10062" i="2"/>
  <c r="I10061" i="2"/>
  <c r="E10061" i="2"/>
  <c r="I10060" i="2"/>
  <c r="E10060" i="2"/>
  <c r="I10059" i="2"/>
  <c r="E10059" i="2"/>
  <c r="I10058" i="2"/>
  <c r="E10058" i="2"/>
  <c r="I10057" i="2"/>
  <c r="E10057" i="2"/>
  <c r="I10056" i="2"/>
  <c r="E10056" i="2"/>
  <c r="I10055" i="2"/>
  <c r="E10055" i="2"/>
  <c r="I10054" i="2"/>
  <c r="E10054" i="2"/>
  <c r="I10053" i="2"/>
  <c r="E10053" i="2"/>
  <c r="I10052" i="2"/>
  <c r="E10052" i="2"/>
  <c r="I10051" i="2"/>
  <c r="E10051" i="2"/>
  <c r="I10050" i="2"/>
  <c r="E10050" i="2"/>
  <c r="I10049" i="2"/>
  <c r="E10049" i="2"/>
  <c r="I10048" i="2"/>
  <c r="E10048" i="2"/>
  <c r="I10047" i="2"/>
  <c r="E10047" i="2"/>
  <c r="I10046" i="2"/>
  <c r="E10046" i="2"/>
  <c r="I10045" i="2"/>
  <c r="E10045" i="2"/>
  <c r="I10044" i="2"/>
  <c r="E10044" i="2"/>
  <c r="I10043" i="2"/>
  <c r="E10043" i="2"/>
  <c r="I10042" i="2"/>
  <c r="E10042" i="2"/>
  <c r="I10041" i="2"/>
  <c r="E10041" i="2"/>
  <c r="I10040" i="2"/>
  <c r="E10040" i="2"/>
  <c r="I10039" i="2"/>
  <c r="E10039" i="2"/>
  <c r="I10038" i="2"/>
  <c r="E10038" i="2"/>
  <c r="I10037" i="2"/>
  <c r="E10037" i="2"/>
  <c r="I10036" i="2"/>
  <c r="E10036" i="2"/>
  <c r="I10035" i="2"/>
  <c r="E10035" i="2"/>
  <c r="I10034" i="2"/>
  <c r="E10034" i="2"/>
  <c r="I10033" i="2"/>
  <c r="E10033" i="2"/>
  <c r="I10032" i="2"/>
  <c r="E10032" i="2"/>
  <c r="I10031" i="2"/>
  <c r="E10031" i="2"/>
  <c r="I10030" i="2"/>
  <c r="E10030" i="2"/>
  <c r="I10029" i="2"/>
  <c r="E10029" i="2"/>
  <c r="I10028" i="2"/>
  <c r="E10028" i="2"/>
  <c r="I10027" i="2"/>
  <c r="E10027" i="2"/>
  <c r="I10026" i="2"/>
  <c r="E10026" i="2"/>
  <c r="I10025" i="2"/>
  <c r="E10025" i="2"/>
  <c r="I10024" i="2"/>
  <c r="E10024" i="2"/>
  <c r="I10023" i="2"/>
  <c r="E10023" i="2"/>
  <c r="I10022" i="2"/>
  <c r="E10022" i="2"/>
  <c r="I10021" i="2"/>
  <c r="E10021" i="2"/>
  <c r="I10020" i="2"/>
  <c r="E10020" i="2"/>
  <c r="I10019" i="2"/>
  <c r="E10019" i="2"/>
  <c r="I10018" i="2"/>
  <c r="E10018" i="2"/>
  <c r="I10017" i="2"/>
  <c r="E10017" i="2"/>
  <c r="I10016" i="2"/>
  <c r="E10016" i="2"/>
  <c r="I10015" i="2"/>
  <c r="E10015" i="2"/>
  <c r="I10014" i="2"/>
  <c r="E10014" i="2"/>
  <c r="I10013" i="2"/>
  <c r="E10013" i="2"/>
  <c r="I10012" i="2"/>
  <c r="E10012" i="2"/>
  <c r="I10011" i="2"/>
  <c r="E10011" i="2"/>
  <c r="I10010" i="2"/>
  <c r="E10010" i="2"/>
  <c r="I10009" i="2"/>
  <c r="E10009" i="2"/>
  <c r="I10008" i="2"/>
  <c r="E10008" i="2"/>
  <c r="I10007" i="2"/>
  <c r="E10007" i="2"/>
  <c r="I10006" i="2"/>
  <c r="E10006" i="2"/>
  <c r="I10005" i="2"/>
  <c r="E10005" i="2"/>
  <c r="I10004" i="2"/>
  <c r="E10004" i="2"/>
  <c r="I10003" i="2"/>
  <c r="E10003" i="2"/>
  <c r="I10002" i="2"/>
  <c r="E10002" i="2"/>
  <c r="I10001" i="2"/>
  <c r="E10001" i="2"/>
  <c r="I10000" i="2"/>
  <c r="E10000" i="2"/>
  <c r="I9999" i="2"/>
  <c r="E9999" i="2"/>
  <c r="I9998" i="2"/>
  <c r="E9998" i="2"/>
  <c r="I9997" i="2"/>
  <c r="E9997" i="2"/>
  <c r="I9996" i="2"/>
  <c r="E9996" i="2"/>
  <c r="I9995" i="2"/>
  <c r="E9995" i="2"/>
  <c r="I9994" i="2"/>
  <c r="E9994" i="2"/>
  <c r="I9993" i="2"/>
  <c r="E9993" i="2"/>
  <c r="I9992" i="2"/>
  <c r="E9992" i="2"/>
  <c r="I9991" i="2"/>
  <c r="E9991" i="2"/>
  <c r="I9990" i="2"/>
  <c r="E9990" i="2"/>
  <c r="I9989" i="2"/>
  <c r="E9989" i="2"/>
  <c r="I9988" i="2"/>
  <c r="E9988" i="2"/>
  <c r="I9987" i="2"/>
  <c r="E9987" i="2"/>
  <c r="I9986" i="2"/>
  <c r="E9986" i="2"/>
  <c r="I9985" i="2"/>
  <c r="E9985" i="2"/>
  <c r="I9984" i="2"/>
  <c r="E9984" i="2"/>
  <c r="I9983" i="2"/>
  <c r="E9983" i="2"/>
  <c r="I9982" i="2"/>
  <c r="E9982" i="2"/>
  <c r="I9981" i="2"/>
  <c r="E9981" i="2"/>
  <c r="I9980" i="2"/>
  <c r="E9980" i="2"/>
  <c r="I9979" i="2"/>
  <c r="E9979" i="2"/>
  <c r="I9978" i="2"/>
  <c r="E9978" i="2"/>
  <c r="I9977" i="2"/>
  <c r="E9977" i="2"/>
  <c r="I9976" i="2"/>
  <c r="E9976" i="2"/>
  <c r="I9975" i="2"/>
  <c r="E9975" i="2"/>
  <c r="I9974" i="2"/>
  <c r="E9974" i="2"/>
  <c r="I9973" i="2"/>
  <c r="E9973" i="2"/>
  <c r="I9972" i="2"/>
  <c r="E9972" i="2"/>
  <c r="I9971" i="2"/>
  <c r="E9971" i="2"/>
  <c r="I9970" i="2"/>
  <c r="E9970" i="2"/>
  <c r="I9969" i="2"/>
  <c r="E9969" i="2"/>
  <c r="I9968" i="2"/>
  <c r="E9968" i="2"/>
  <c r="I9967" i="2"/>
  <c r="E9967" i="2"/>
  <c r="I9966" i="2"/>
  <c r="E9966" i="2"/>
  <c r="I9965" i="2"/>
  <c r="E9965" i="2"/>
  <c r="I9964" i="2"/>
  <c r="E9964" i="2"/>
  <c r="I9963" i="2"/>
  <c r="E9963" i="2"/>
  <c r="I9962" i="2"/>
  <c r="E9962" i="2"/>
  <c r="I9961" i="2"/>
  <c r="E9961" i="2"/>
  <c r="I9960" i="2"/>
  <c r="E9960" i="2"/>
  <c r="I9959" i="2"/>
  <c r="E9959" i="2"/>
  <c r="I9958" i="2"/>
  <c r="E9958" i="2"/>
  <c r="I9957" i="2"/>
  <c r="E9957" i="2"/>
  <c r="I9956" i="2"/>
  <c r="E9956" i="2"/>
  <c r="I9955" i="2"/>
  <c r="E9955" i="2"/>
  <c r="I9954" i="2"/>
  <c r="E9954" i="2"/>
  <c r="I9953" i="2"/>
  <c r="E9953" i="2"/>
  <c r="I9952" i="2"/>
  <c r="E9952" i="2"/>
  <c r="I9951" i="2"/>
  <c r="E9951" i="2"/>
  <c r="I9950" i="2"/>
  <c r="E9950" i="2"/>
  <c r="I9949" i="2"/>
  <c r="E9949" i="2"/>
  <c r="I9948" i="2"/>
  <c r="E9948" i="2"/>
  <c r="I9947" i="2"/>
  <c r="E9947" i="2"/>
  <c r="I9946" i="2"/>
  <c r="E9946" i="2"/>
  <c r="I9945" i="2"/>
  <c r="E9945" i="2"/>
  <c r="I9944" i="2"/>
  <c r="E9944" i="2"/>
  <c r="I9943" i="2"/>
  <c r="E9943" i="2"/>
  <c r="I9942" i="2"/>
  <c r="E9942" i="2"/>
  <c r="I9941" i="2"/>
  <c r="E9941" i="2"/>
  <c r="I9940" i="2"/>
  <c r="E9940" i="2"/>
  <c r="I9939" i="2"/>
  <c r="E9939" i="2"/>
  <c r="I9938" i="2"/>
  <c r="E9938" i="2"/>
  <c r="I9937" i="2"/>
  <c r="E9937" i="2"/>
  <c r="I9936" i="2"/>
  <c r="E9936" i="2"/>
  <c r="I9935" i="2"/>
  <c r="E9935" i="2"/>
  <c r="I9934" i="2"/>
  <c r="E9934" i="2"/>
  <c r="I9933" i="2"/>
  <c r="E9933" i="2"/>
  <c r="I9932" i="2"/>
  <c r="E9932" i="2"/>
  <c r="I9931" i="2"/>
  <c r="E9931" i="2"/>
  <c r="I9930" i="2"/>
  <c r="E9930" i="2"/>
  <c r="I9929" i="2"/>
  <c r="E9929" i="2"/>
  <c r="I9928" i="2"/>
  <c r="E9928" i="2"/>
  <c r="I9927" i="2"/>
  <c r="E9927" i="2"/>
  <c r="I9926" i="2"/>
  <c r="E9926" i="2"/>
  <c r="I9925" i="2"/>
  <c r="E9925" i="2"/>
  <c r="I9924" i="2"/>
  <c r="E9924" i="2"/>
  <c r="I9923" i="2"/>
  <c r="E9923" i="2"/>
  <c r="I9922" i="2"/>
  <c r="E9922" i="2"/>
  <c r="I9921" i="2"/>
  <c r="E9921" i="2"/>
  <c r="I9920" i="2"/>
  <c r="E9920" i="2"/>
  <c r="I9919" i="2"/>
  <c r="E9919" i="2"/>
  <c r="I9918" i="2"/>
  <c r="E9918" i="2"/>
  <c r="I9917" i="2"/>
  <c r="E9917" i="2"/>
  <c r="I9916" i="2"/>
  <c r="E9916" i="2"/>
  <c r="I9915" i="2"/>
  <c r="E9915" i="2"/>
  <c r="I9914" i="2"/>
  <c r="E9914" i="2"/>
  <c r="I9913" i="2"/>
  <c r="E9913" i="2"/>
  <c r="I9912" i="2"/>
  <c r="E9912" i="2"/>
  <c r="I9911" i="2"/>
  <c r="E9911" i="2"/>
  <c r="I9910" i="2"/>
  <c r="E9910" i="2"/>
  <c r="I9909" i="2"/>
  <c r="E9909" i="2"/>
  <c r="I9908" i="2"/>
  <c r="E9908" i="2"/>
  <c r="I9907" i="2"/>
  <c r="E9907" i="2"/>
  <c r="I9906" i="2"/>
  <c r="E9906" i="2"/>
  <c r="I9905" i="2"/>
  <c r="E9905" i="2"/>
  <c r="I9904" i="2"/>
  <c r="E9904" i="2"/>
  <c r="I9903" i="2"/>
  <c r="E9903" i="2"/>
  <c r="I9902" i="2"/>
  <c r="E9902" i="2"/>
  <c r="I9901" i="2"/>
  <c r="E9901" i="2"/>
  <c r="I9900" i="2"/>
  <c r="E9900" i="2"/>
  <c r="I9899" i="2"/>
  <c r="E9899" i="2"/>
  <c r="I9898" i="2"/>
  <c r="E9898" i="2"/>
  <c r="I9897" i="2"/>
  <c r="E9897" i="2"/>
  <c r="I9896" i="2"/>
  <c r="E9896" i="2"/>
  <c r="I9895" i="2"/>
  <c r="E9895" i="2"/>
  <c r="I9894" i="2"/>
  <c r="E9894" i="2"/>
  <c r="I9893" i="2"/>
  <c r="E9893" i="2"/>
  <c r="I9892" i="2"/>
  <c r="E9892" i="2"/>
  <c r="I9891" i="2"/>
  <c r="E9891" i="2"/>
  <c r="I9890" i="2"/>
  <c r="E9890" i="2"/>
  <c r="I9889" i="2"/>
  <c r="E9889" i="2"/>
  <c r="I9888" i="2"/>
  <c r="E9888" i="2"/>
  <c r="I9887" i="2"/>
  <c r="E9887" i="2"/>
  <c r="I9886" i="2"/>
  <c r="E9886" i="2"/>
  <c r="I9885" i="2"/>
  <c r="E9885" i="2"/>
  <c r="I9884" i="2"/>
  <c r="E9884" i="2"/>
  <c r="I9883" i="2"/>
  <c r="E9883" i="2"/>
  <c r="I9882" i="2"/>
  <c r="E9882" i="2"/>
  <c r="I9881" i="2"/>
  <c r="E9881" i="2"/>
  <c r="I9880" i="2"/>
  <c r="E9880" i="2"/>
  <c r="I9879" i="2"/>
  <c r="E9879" i="2"/>
  <c r="I9878" i="2"/>
  <c r="E9878" i="2"/>
  <c r="I9877" i="2"/>
  <c r="E9877" i="2"/>
  <c r="I9876" i="2"/>
  <c r="E9876" i="2"/>
  <c r="I9875" i="2"/>
  <c r="E9875" i="2"/>
  <c r="I9874" i="2"/>
  <c r="E9874" i="2"/>
  <c r="I9873" i="2"/>
  <c r="E9873" i="2"/>
  <c r="I9872" i="2"/>
  <c r="E9872" i="2"/>
  <c r="I9871" i="2"/>
  <c r="E9871" i="2"/>
  <c r="I9870" i="2"/>
  <c r="E9870" i="2"/>
  <c r="I9869" i="2"/>
  <c r="E9869" i="2"/>
  <c r="I9868" i="2"/>
  <c r="E9868" i="2"/>
  <c r="I9867" i="2"/>
  <c r="E9867" i="2"/>
  <c r="I9866" i="2"/>
  <c r="E9866" i="2"/>
  <c r="I9865" i="2"/>
  <c r="E9865" i="2"/>
  <c r="I9864" i="2"/>
  <c r="E9864" i="2"/>
  <c r="I9863" i="2"/>
  <c r="E9863" i="2"/>
  <c r="I9862" i="2"/>
  <c r="E9862" i="2"/>
  <c r="I9861" i="2"/>
  <c r="E9861" i="2"/>
  <c r="I9860" i="2"/>
  <c r="E9860" i="2"/>
  <c r="I9859" i="2"/>
  <c r="E9859" i="2"/>
  <c r="I9858" i="2"/>
  <c r="E9858" i="2"/>
  <c r="I9857" i="2"/>
  <c r="E9857" i="2"/>
  <c r="I9856" i="2"/>
  <c r="E9856" i="2"/>
  <c r="I9855" i="2"/>
  <c r="E9855" i="2"/>
  <c r="I9854" i="2"/>
  <c r="E9854" i="2"/>
  <c r="I9853" i="2"/>
  <c r="E9853" i="2"/>
  <c r="I9852" i="2"/>
  <c r="E9852" i="2"/>
  <c r="I9851" i="2"/>
  <c r="E9851" i="2"/>
  <c r="I9850" i="2"/>
  <c r="E9850" i="2"/>
  <c r="I9849" i="2"/>
  <c r="E9849" i="2"/>
  <c r="I9848" i="2"/>
  <c r="E9848" i="2"/>
  <c r="I9847" i="2"/>
  <c r="E9847" i="2"/>
  <c r="I9846" i="2"/>
  <c r="E9846" i="2"/>
  <c r="I9845" i="2"/>
  <c r="E9845" i="2"/>
  <c r="I9844" i="2"/>
  <c r="E9844" i="2"/>
  <c r="I9843" i="2"/>
  <c r="E9843" i="2"/>
  <c r="I9842" i="2"/>
  <c r="E9842" i="2"/>
  <c r="I9841" i="2"/>
  <c r="E9841" i="2"/>
  <c r="I9840" i="2"/>
  <c r="E9840" i="2"/>
  <c r="I9839" i="2"/>
  <c r="E9839" i="2"/>
  <c r="I9838" i="2"/>
  <c r="E9838" i="2"/>
  <c r="I9837" i="2"/>
  <c r="E9837" i="2"/>
  <c r="I9836" i="2"/>
  <c r="E9836" i="2"/>
  <c r="I9835" i="2"/>
  <c r="E9835" i="2"/>
  <c r="I9834" i="2"/>
  <c r="E9834" i="2"/>
  <c r="I9833" i="2"/>
  <c r="E9833" i="2"/>
  <c r="I9832" i="2"/>
  <c r="E9832" i="2"/>
  <c r="I9831" i="2"/>
  <c r="E9831" i="2"/>
  <c r="I9830" i="2"/>
  <c r="E9830" i="2"/>
  <c r="I9829" i="2"/>
  <c r="E9829" i="2"/>
  <c r="I9828" i="2"/>
  <c r="E9828" i="2"/>
  <c r="I9827" i="2"/>
  <c r="E9827" i="2"/>
  <c r="I9826" i="2"/>
  <c r="E9826" i="2"/>
  <c r="I9825" i="2"/>
  <c r="E9825" i="2"/>
  <c r="I9824" i="2"/>
  <c r="E9824" i="2"/>
  <c r="I9823" i="2"/>
  <c r="E9823" i="2"/>
  <c r="I9822" i="2"/>
  <c r="E9822" i="2"/>
  <c r="I9821" i="2"/>
  <c r="E9821" i="2"/>
  <c r="I9820" i="2"/>
  <c r="E9820" i="2"/>
  <c r="I9819" i="2"/>
  <c r="E9819" i="2"/>
  <c r="I9818" i="2"/>
  <c r="E9818" i="2"/>
  <c r="I9817" i="2"/>
  <c r="E9817" i="2"/>
  <c r="I9816" i="2"/>
  <c r="E9816" i="2"/>
  <c r="I9815" i="2"/>
  <c r="E9815" i="2"/>
  <c r="I9814" i="2"/>
  <c r="E9814" i="2"/>
  <c r="I9813" i="2"/>
  <c r="E9813" i="2"/>
  <c r="I9812" i="2"/>
  <c r="E9812" i="2"/>
  <c r="I9811" i="2"/>
  <c r="E9811" i="2"/>
  <c r="I9810" i="2"/>
  <c r="E9810" i="2"/>
  <c r="I9809" i="2"/>
  <c r="E9809" i="2"/>
  <c r="I9808" i="2"/>
  <c r="E9808" i="2"/>
  <c r="I9807" i="2"/>
  <c r="E9807" i="2"/>
  <c r="I9806" i="2"/>
  <c r="E9806" i="2"/>
  <c r="I9805" i="2"/>
  <c r="E9805" i="2"/>
  <c r="I9804" i="2"/>
  <c r="E9804" i="2"/>
  <c r="I9803" i="2"/>
  <c r="E9803" i="2"/>
  <c r="I9802" i="2"/>
  <c r="E9802" i="2"/>
  <c r="I9801" i="2"/>
  <c r="E9801" i="2"/>
  <c r="I9800" i="2"/>
  <c r="E9800" i="2"/>
  <c r="I9799" i="2"/>
  <c r="E9799" i="2"/>
  <c r="I9798" i="2"/>
  <c r="E9798" i="2"/>
  <c r="I9797" i="2"/>
  <c r="E9797" i="2"/>
  <c r="I9796" i="2"/>
  <c r="E9796" i="2"/>
  <c r="I9795" i="2"/>
  <c r="E9795" i="2"/>
  <c r="I9794" i="2"/>
  <c r="E9794" i="2"/>
  <c r="I9793" i="2"/>
  <c r="E9793" i="2"/>
  <c r="I9792" i="2"/>
  <c r="E9792" i="2"/>
  <c r="I9791" i="2"/>
  <c r="E9791" i="2"/>
  <c r="I9790" i="2"/>
  <c r="E9790" i="2"/>
  <c r="I9789" i="2"/>
  <c r="E9789" i="2"/>
  <c r="I9788" i="2"/>
  <c r="E9788" i="2"/>
  <c r="I9787" i="2"/>
  <c r="E9787" i="2"/>
  <c r="I9786" i="2"/>
  <c r="E9786" i="2"/>
  <c r="I9785" i="2"/>
  <c r="E9785" i="2"/>
  <c r="I9784" i="2"/>
  <c r="E9784" i="2"/>
  <c r="I9783" i="2"/>
  <c r="E9783" i="2"/>
  <c r="I9782" i="2"/>
  <c r="E9782" i="2"/>
  <c r="I9781" i="2"/>
  <c r="E9781" i="2"/>
  <c r="I9780" i="2"/>
  <c r="E9780" i="2"/>
  <c r="I9779" i="2"/>
  <c r="E9779" i="2"/>
  <c r="I9778" i="2"/>
  <c r="E9778" i="2"/>
  <c r="I9777" i="2"/>
  <c r="E9777" i="2"/>
  <c r="I9776" i="2"/>
  <c r="E9776" i="2"/>
  <c r="I9775" i="2"/>
  <c r="E9775" i="2"/>
  <c r="I9774" i="2"/>
  <c r="E9774" i="2"/>
  <c r="I9773" i="2"/>
  <c r="E9773" i="2"/>
  <c r="I9772" i="2"/>
  <c r="E9772" i="2"/>
  <c r="I9771" i="2"/>
  <c r="E9771" i="2"/>
  <c r="I9770" i="2"/>
  <c r="E9770" i="2"/>
  <c r="I9769" i="2"/>
  <c r="E9769" i="2"/>
  <c r="I9768" i="2"/>
  <c r="E9768" i="2"/>
  <c r="I9767" i="2"/>
  <c r="E9767" i="2"/>
  <c r="I9766" i="2"/>
  <c r="E9766" i="2"/>
  <c r="I9765" i="2"/>
  <c r="E9765" i="2"/>
  <c r="I9764" i="2"/>
  <c r="E9764" i="2"/>
  <c r="I9763" i="2"/>
  <c r="E9763" i="2"/>
  <c r="I9762" i="2"/>
  <c r="E9762" i="2"/>
  <c r="I9761" i="2"/>
  <c r="E9761" i="2"/>
  <c r="I9760" i="2"/>
  <c r="E9760" i="2"/>
  <c r="I9759" i="2"/>
  <c r="E9759" i="2"/>
  <c r="I9758" i="2"/>
  <c r="E9758" i="2"/>
  <c r="I9757" i="2"/>
  <c r="E9757" i="2"/>
  <c r="I9756" i="2"/>
  <c r="E9756" i="2"/>
  <c r="I9755" i="2"/>
  <c r="E9755" i="2"/>
  <c r="I9754" i="2"/>
  <c r="E9754" i="2"/>
  <c r="I9753" i="2"/>
  <c r="E9753" i="2"/>
  <c r="I9752" i="2"/>
  <c r="E9752" i="2"/>
  <c r="I9751" i="2"/>
  <c r="E9751" i="2"/>
  <c r="I9750" i="2"/>
  <c r="E9750" i="2"/>
  <c r="I9749" i="2"/>
  <c r="E9749" i="2"/>
  <c r="I9748" i="2"/>
  <c r="E9748" i="2"/>
  <c r="I9747" i="2"/>
  <c r="E9747" i="2"/>
  <c r="I9746" i="2"/>
  <c r="E9746" i="2"/>
  <c r="I9745" i="2"/>
  <c r="E9745" i="2"/>
  <c r="I9744" i="2"/>
  <c r="E9744" i="2"/>
  <c r="I9743" i="2"/>
  <c r="E9743" i="2"/>
  <c r="I9742" i="2"/>
  <c r="E9742" i="2"/>
  <c r="I9741" i="2"/>
  <c r="E9741" i="2"/>
  <c r="I9740" i="2"/>
  <c r="E9740" i="2"/>
  <c r="I9739" i="2"/>
  <c r="E9739" i="2"/>
  <c r="I9738" i="2"/>
  <c r="E9738" i="2"/>
  <c r="I9737" i="2"/>
  <c r="E9737" i="2"/>
  <c r="I9736" i="2"/>
  <c r="E9736" i="2"/>
  <c r="I9735" i="2"/>
  <c r="E9735" i="2"/>
  <c r="I9734" i="2"/>
  <c r="E9734" i="2"/>
  <c r="I9733" i="2"/>
  <c r="E9733" i="2"/>
  <c r="I9732" i="2"/>
  <c r="E9732" i="2"/>
  <c r="I9731" i="2"/>
  <c r="E9731" i="2"/>
  <c r="I9730" i="2"/>
  <c r="E9730" i="2"/>
  <c r="I9729" i="2"/>
  <c r="E9729" i="2"/>
  <c r="I9728" i="2"/>
  <c r="E9728" i="2"/>
  <c r="I9727" i="2"/>
  <c r="E9727" i="2"/>
  <c r="I9726" i="2"/>
  <c r="E9726" i="2"/>
  <c r="I9725" i="2"/>
  <c r="E9725" i="2"/>
  <c r="I9724" i="2"/>
  <c r="E9724" i="2"/>
  <c r="I9723" i="2"/>
  <c r="E9723" i="2"/>
  <c r="I9722" i="2"/>
  <c r="E9722" i="2"/>
  <c r="I9721" i="2"/>
  <c r="E9721" i="2"/>
  <c r="I9720" i="2"/>
  <c r="E9720" i="2"/>
  <c r="I9719" i="2"/>
  <c r="E9719" i="2"/>
  <c r="I9718" i="2"/>
  <c r="E9718" i="2"/>
  <c r="I9717" i="2"/>
  <c r="E9717" i="2"/>
  <c r="I9716" i="2"/>
  <c r="E9716" i="2"/>
  <c r="I9715" i="2"/>
  <c r="E9715" i="2"/>
  <c r="I9714" i="2"/>
  <c r="E9714" i="2"/>
  <c r="I9713" i="2"/>
  <c r="E9713" i="2"/>
  <c r="I9712" i="2"/>
  <c r="E9712" i="2"/>
  <c r="I9711" i="2"/>
  <c r="E9711" i="2"/>
  <c r="I9710" i="2"/>
  <c r="E9710" i="2"/>
  <c r="I9709" i="2"/>
  <c r="E9709" i="2"/>
  <c r="I9708" i="2"/>
  <c r="E9708" i="2"/>
  <c r="I9707" i="2"/>
  <c r="E9707" i="2"/>
  <c r="I9706" i="2"/>
  <c r="E9706" i="2"/>
  <c r="I9705" i="2"/>
  <c r="E9705" i="2"/>
  <c r="I9704" i="2"/>
  <c r="E9704" i="2"/>
  <c r="I9703" i="2"/>
  <c r="E9703" i="2"/>
  <c r="I9702" i="2"/>
  <c r="E9702" i="2"/>
  <c r="I9701" i="2"/>
  <c r="E9701" i="2"/>
  <c r="I9700" i="2"/>
  <c r="E9700" i="2"/>
  <c r="I9699" i="2"/>
  <c r="E9699" i="2"/>
  <c r="I9698" i="2"/>
  <c r="E9698" i="2"/>
  <c r="I9697" i="2"/>
  <c r="E9697" i="2"/>
  <c r="I9696" i="2"/>
  <c r="E9696" i="2"/>
  <c r="I9695" i="2"/>
  <c r="E9695" i="2"/>
  <c r="I9694" i="2"/>
  <c r="E9694" i="2"/>
  <c r="I9693" i="2"/>
  <c r="E9693" i="2"/>
  <c r="I9692" i="2"/>
  <c r="E9692" i="2"/>
  <c r="I9691" i="2"/>
  <c r="E9691" i="2"/>
  <c r="I9690" i="2"/>
  <c r="E9690" i="2"/>
  <c r="I9689" i="2"/>
  <c r="E9689" i="2"/>
  <c r="I9688" i="2"/>
  <c r="E9688" i="2"/>
  <c r="I9687" i="2"/>
  <c r="E9687" i="2"/>
  <c r="I9686" i="2"/>
  <c r="E9686" i="2"/>
  <c r="I9685" i="2"/>
  <c r="E9685" i="2"/>
  <c r="I9684" i="2"/>
  <c r="E9684" i="2"/>
  <c r="I9683" i="2"/>
  <c r="E9683" i="2"/>
  <c r="I9682" i="2"/>
  <c r="E9682" i="2"/>
  <c r="I9681" i="2"/>
  <c r="E9681" i="2"/>
  <c r="I9680" i="2"/>
  <c r="E9680" i="2"/>
  <c r="I9679" i="2"/>
  <c r="E9679" i="2"/>
  <c r="I9678" i="2"/>
  <c r="E9678" i="2"/>
  <c r="I9677" i="2"/>
  <c r="E9677" i="2"/>
  <c r="I9676" i="2"/>
  <c r="E9676" i="2"/>
  <c r="I9675" i="2"/>
  <c r="E9675" i="2"/>
  <c r="I9674" i="2"/>
  <c r="E9674" i="2"/>
  <c r="I9673" i="2"/>
  <c r="E9673" i="2"/>
  <c r="I9672" i="2"/>
  <c r="E9672" i="2"/>
  <c r="I9671" i="2"/>
  <c r="E9671" i="2"/>
  <c r="I9670" i="2"/>
  <c r="E9670" i="2"/>
  <c r="I9669" i="2"/>
  <c r="E9669" i="2"/>
  <c r="I9668" i="2"/>
  <c r="E9668" i="2"/>
  <c r="I9667" i="2"/>
  <c r="E9667" i="2"/>
  <c r="I9666" i="2"/>
  <c r="E9666" i="2"/>
  <c r="I9665" i="2"/>
  <c r="E9665" i="2"/>
  <c r="I9664" i="2"/>
  <c r="E9664" i="2"/>
  <c r="I9663" i="2"/>
  <c r="E9663" i="2"/>
  <c r="I9662" i="2"/>
  <c r="E9662" i="2"/>
  <c r="I9661" i="2"/>
  <c r="E9661" i="2"/>
  <c r="I9660" i="2"/>
  <c r="E9660" i="2"/>
  <c r="I9659" i="2"/>
  <c r="E9659" i="2"/>
  <c r="I9658" i="2"/>
  <c r="E9658" i="2"/>
  <c r="I9657" i="2"/>
  <c r="E9657" i="2"/>
  <c r="I9656" i="2"/>
  <c r="E9656" i="2"/>
  <c r="I9655" i="2"/>
  <c r="E9655" i="2"/>
  <c r="I9654" i="2"/>
  <c r="E9654" i="2"/>
  <c r="I9653" i="2"/>
  <c r="E9653" i="2"/>
  <c r="I9652" i="2"/>
  <c r="E9652" i="2"/>
  <c r="I9651" i="2"/>
  <c r="E9651" i="2"/>
  <c r="I9650" i="2"/>
  <c r="E9650" i="2"/>
  <c r="I9649" i="2"/>
  <c r="E9649" i="2"/>
  <c r="I9648" i="2"/>
  <c r="E9648" i="2"/>
  <c r="I9647" i="2"/>
  <c r="E9647" i="2"/>
  <c r="I9646" i="2"/>
  <c r="E9646" i="2"/>
  <c r="I9645" i="2"/>
  <c r="E9645" i="2"/>
  <c r="I9644" i="2"/>
  <c r="E9644" i="2"/>
  <c r="I9643" i="2"/>
  <c r="E9643" i="2"/>
  <c r="I9642" i="2"/>
  <c r="E9642" i="2"/>
  <c r="I9641" i="2"/>
  <c r="E9641" i="2"/>
  <c r="I9640" i="2"/>
  <c r="E9640" i="2"/>
  <c r="I9639" i="2"/>
  <c r="E9639" i="2"/>
  <c r="I9638" i="2"/>
  <c r="E9638" i="2"/>
  <c r="I9637" i="2"/>
  <c r="E9637" i="2"/>
  <c r="I9636" i="2"/>
  <c r="E9636" i="2"/>
  <c r="I9635" i="2"/>
  <c r="E9635" i="2"/>
  <c r="I9634" i="2"/>
  <c r="E9634" i="2"/>
  <c r="I9633" i="2"/>
  <c r="E9633" i="2"/>
  <c r="I9632" i="2"/>
  <c r="E9632" i="2"/>
  <c r="I9631" i="2"/>
  <c r="E9631" i="2"/>
  <c r="I9630" i="2"/>
  <c r="E9630" i="2"/>
  <c r="I9629" i="2"/>
  <c r="E9629" i="2"/>
  <c r="I9628" i="2"/>
  <c r="E9628" i="2"/>
  <c r="I9627" i="2"/>
  <c r="E9627" i="2"/>
  <c r="I9626" i="2"/>
  <c r="E9626" i="2"/>
  <c r="I9625" i="2"/>
  <c r="E9625" i="2"/>
  <c r="I9624" i="2"/>
  <c r="E9624" i="2"/>
  <c r="I9623" i="2"/>
  <c r="E9623" i="2"/>
  <c r="I9622" i="2"/>
  <c r="E9622" i="2"/>
  <c r="I9621" i="2"/>
  <c r="E9621" i="2"/>
  <c r="I9620" i="2"/>
  <c r="E9620" i="2"/>
  <c r="I9619" i="2"/>
  <c r="E9619" i="2"/>
  <c r="I9618" i="2"/>
  <c r="E9618" i="2"/>
  <c r="I9617" i="2"/>
  <c r="E9617" i="2"/>
  <c r="I9616" i="2"/>
  <c r="E9616" i="2"/>
  <c r="I9615" i="2"/>
  <c r="E9615" i="2"/>
  <c r="I9614" i="2"/>
  <c r="E9614" i="2"/>
  <c r="I9613" i="2"/>
  <c r="E9613" i="2"/>
  <c r="I9612" i="2"/>
  <c r="E9612" i="2"/>
  <c r="I9611" i="2"/>
  <c r="E9611" i="2"/>
  <c r="I9610" i="2"/>
  <c r="E9610" i="2"/>
  <c r="I9609" i="2"/>
  <c r="E9609" i="2"/>
  <c r="I9608" i="2"/>
  <c r="E9608" i="2"/>
  <c r="I9607" i="2"/>
  <c r="E9607" i="2"/>
  <c r="I9606" i="2"/>
  <c r="E9606" i="2"/>
  <c r="I9605" i="2"/>
  <c r="E9605" i="2"/>
  <c r="I9604" i="2"/>
  <c r="E9604" i="2"/>
  <c r="I9603" i="2"/>
  <c r="E9603" i="2"/>
  <c r="I9602" i="2"/>
  <c r="E9602" i="2"/>
  <c r="I9601" i="2"/>
  <c r="E9601" i="2"/>
  <c r="I9600" i="2"/>
  <c r="E9600" i="2"/>
  <c r="I9599" i="2"/>
  <c r="E9599" i="2"/>
  <c r="I9598" i="2"/>
  <c r="E9598" i="2"/>
  <c r="I9597" i="2"/>
  <c r="E9597" i="2"/>
  <c r="I9596" i="2"/>
  <c r="E9596" i="2"/>
  <c r="I9595" i="2"/>
  <c r="E9595" i="2"/>
  <c r="I9594" i="2"/>
  <c r="E9594" i="2"/>
  <c r="I9593" i="2"/>
  <c r="E9593" i="2"/>
  <c r="I9592" i="2"/>
  <c r="E9592" i="2"/>
  <c r="I9591" i="2"/>
  <c r="E9591" i="2"/>
  <c r="I9590" i="2"/>
  <c r="E9590" i="2"/>
  <c r="I9589" i="2"/>
  <c r="E9589" i="2"/>
  <c r="I9588" i="2"/>
  <c r="E9588" i="2"/>
  <c r="I9587" i="2"/>
  <c r="E9587" i="2"/>
  <c r="I9586" i="2"/>
  <c r="E9586" i="2"/>
  <c r="I9585" i="2"/>
  <c r="E9585" i="2"/>
  <c r="I9584" i="2"/>
  <c r="E9584" i="2"/>
  <c r="I9583" i="2"/>
  <c r="E9583" i="2"/>
  <c r="I9582" i="2"/>
  <c r="E9582" i="2"/>
  <c r="I9581" i="2"/>
  <c r="E9581" i="2"/>
  <c r="I9580" i="2"/>
  <c r="E9580" i="2"/>
  <c r="I9579" i="2"/>
  <c r="E9579" i="2"/>
  <c r="I9578" i="2"/>
  <c r="E9578" i="2"/>
  <c r="I9577" i="2"/>
  <c r="E9577" i="2"/>
  <c r="I9576" i="2"/>
  <c r="E9576" i="2"/>
  <c r="I9575" i="2"/>
  <c r="E9575" i="2"/>
  <c r="I9574" i="2"/>
  <c r="E9574" i="2"/>
  <c r="I9573" i="2"/>
  <c r="E9573" i="2"/>
  <c r="I9572" i="2"/>
  <c r="E9572" i="2"/>
  <c r="I9571" i="2"/>
  <c r="E9571" i="2"/>
  <c r="I9570" i="2"/>
  <c r="E9570" i="2"/>
  <c r="I9569" i="2"/>
  <c r="E9569" i="2"/>
  <c r="I9568" i="2"/>
  <c r="E9568" i="2"/>
  <c r="I9567" i="2"/>
  <c r="E9567" i="2"/>
  <c r="I9566" i="2"/>
  <c r="E9566" i="2"/>
  <c r="I9565" i="2"/>
  <c r="E9565" i="2"/>
  <c r="I9564" i="2"/>
  <c r="E9564" i="2"/>
  <c r="I9563" i="2"/>
  <c r="E9563" i="2"/>
  <c r="I9562" i="2"/>
  <c r="E9562" i="2"/>
  <c r="I9561" i="2"/>
  <c r="E9561" i="2"/>
  <c r="I9560" i="2"/>
  <c r="E9560" i="2"/>
  <c r="I9559" i="2"/>
  <c r="E9559" i="2"/>
  <c r="I9558" i="2"/>
  <c r="E9558" i="2"/>
  <c r="I9557" i="2"/>
  <c r="E9557" i="2"/>
  <c r="I9556" i="2"/>
  <c r="E9556" i="2"/>
  <c r="I9555" i="2"/>
  <c r="E9555" i="2"/>
  <c r="I9554" i="2"/>
  <c r="E9554" i="2"/>
  <c r="I9553" i="2"/>
  <c r="E9553" i="2"/>
  <c r="I9552" i="2"/>
  <c r="E9552" i="2"/>
  <c r="I9551" i="2"/>
  <c r="E9551" i="2"/>
  <c r="I9550" i="2"/>
  <c r="E9550" i="2"/>
  <c r="I9549" i="2"/>
  <c r="E9549" i="2"/>
  <c r="I9548" i="2"/>
  <c r="E9548" i="2"/>
  <c r="I9547" i="2"/>
  <c r="E9547" i="2"/>
  <c r="I9546" i="2"/>
  <c r="E9546" i="2"/>
  <c r="I9545" i="2"/>
  <c r="E9545" i="2"/>
  <c r="I9544" i="2"/>
  <c r="E9544" i="2"/>
  <c r="I9543" i="2"/>
  <c r="E9543" i="2"/>
  <c r="I9542" i="2"/>
  <c r="E9542" i="2"/>
  <c r="I9541" i="2"/>
  <c r="E9541" i="2"/>
  <c r="I9540" i="2"/>
  <c r="E9540" i="2"/>
  <c r="I9539" i="2"/>
  <c r="E9539" i="2"/>
  <c r="I9538" i="2"/>
  <c r="E9538" i="2"/>
  <c r="I9537" i="2"/>
  <c r="E9537" i="2"/>
  <c r="I9536" i="2"/>
  <c r="E9536" i="2"/>
  <c r="I9535" i="2"/>
  <c r="E9535" i="2"/>
  <c r="I9534" i="2"/>
  <c r="E9534" i="2"/>
  <c r="I9533" i="2"/>
  <c r="E9533" i="2"/>
  <c r="I9532" i="2"/>
  <c r="E9532" i="2"/>
  <c r="I9531" i="2"/>
  <c r="E9531" i="2"/>
  <c r="I9530" i="2"/>
  <c r="E9530" i="2"/>
  <c r="I9529" i="2"/>
  <c r="E9529" i="2"/>
  <c r="I9528" i="2"/>
  <c r="E9528" i="2"/>
  <c r="I9527" i="2"/>
  <c r="E9527" i="2"/>
  <c r="I9526" i="2"/>
  <c r="E9526" i="2"/>
  <c r="I9525" i="2"/>
  <c r="E9525" i="2"/>
  <c r="I9524" i="2"/>
  <c r="E9524" i="2"/>
  <c r="I9523" i="2"/>
  <c r="E9523" i="2"/>
  <c r="I9522" i="2"/>
  <c r="E9522" i="2"/>
  <c r="I9521" i="2"/>
  <c r="E9521" i="2"/>
  <c r="I9520" i="2"/>
  <c r="E9520" i="2"/>
  <c r="I9519" i="2"/>
  <c r="E9519" i="2"/>
  <c r="I9518" i="2"/>
  <c r="E9518" i="2"/>
  <c r="I9517" i="2"/>
  <c r="E9517" i="2"/>
  <c r="I9516" i="2"/>
  <c r="E9516" i="2"/>
  <c r="I9515" i="2"/>
  <c r="E9515" i="2"/>
  <c r="I9514" i="2"/>
  <c r="E9514" i="2"/>
  <c r="I9513" i="2"/>
  <c r="E9513" i="2"/>
  <c r="I9512" i="2"/>
  <c r="E9512" i="2"/>
  <c r="I9511" i="2"/>
  <c r="E9511" i="2"/>
  <c r="I9510" i="2"/>
  <c r="E9510" i="2"/>
  <c r="I9509" i="2"/>
  <c r="E9509" i="2"/>
  <c r="I9508" i="2"/>
  <c r="E9508" i="2"/>
  <c r="I9507" i="2"/>
  <c r="E9507" i="2"/>
  <c r="I9506" i="2"/>
  <c r="E9506" i="2"/>
  <c r="I9505" i="2"/>
  <c r="E9505" i="2"/>
  <c r="I9504" i="2"/>
  <c r="E9504" i="2"/>
  <c r="I9503" i="2"/>
  <c r="E9503" i="2"/>
  <c r="I9502" i="2"/>
  <c r="E9502" i="2"/>
  <c r="I9501" i="2"/>
  <c r="E9501" i="2"/>
  <c r="I9500" i="2"/>
  <c r="E9500" i="2"/>
  <c r="I9499" i="2"/>
  <c r="E9499" i="2"/>
  <c r="I9498" i="2"/>
  <c r="E9498" i="2"/>
  <c r="I9497" i="2"/>
  <c r="E9497" i="2"/>
  <c r="I9496" i="2"/>
  <c r="E9496" i="2"/>
  <c r="I9495" i="2"/>
  <c r="E9495" i="2"/>
  <c r="I9494" i="2"/>
  <c r="E9494" i="2"/>
  <c r="I9493" i="2"/>
  <c r="E9493" i="2"/>
  <c r="I9492" i="2"/>
  <c r="E9492" i="2"/>
  <c r="I9491" i="2"/>
  <c r="E9491" i="2"/>
  <c r="I9490" i="2"/>
  <c r="E9490" i="2"/>
  <c r="I9489" i="2"/>
  <c r="E9489" i="2"/>
  <c r="I9488" i="2"/>
  <c r="E9488" i="2"/>
  <c r="I9487" i="2"/>
  <c r="E9487" i="2"/>
  <c r="I9486" i="2"/>
  <c r="E9486" i="2"/>
  <c r="I9485" i="2"/>
  <c r="E9485" i="2"/>
  <c r="I9484" i="2"/>
  <c r="E9484" i="2"/>
  <c r="I9483" i="2"/>
  <c r="E9483" i="2"/>
  <c r="I9482" i="2"/>
  <c r="E9482" i="2"/>
  <c r="I9481" i="2"/>
  <c r="E9481" i="2"/>
  <c r="I9480" i="2"/>
  <c r="E9480" i="2"/>
  <c r="I9479" i="2"/>
  <c r="E9479" i="2"/>
  <c r="I9478" i="2"/>
  <c r="E9478" i="2"/>
  <c r="I9477" i="2"/>
  <c r="E9477" i="2"/>
  <c r="I9476" i="2"/>
  <c r="E9476" i="2"/>
  <c r="I9475" i="2"/>
  <c r="E9475" i="2"/>
  <c r="I9474" i="2"/>
  <c r="E9474" i="2"/>
  <c r="I9473" i="2"/>
  <c r="E9473" i="2"/>
  <c r="I9472" i="2"/>
  <c r="E9472" i="2"/>
  <c r="I9471" i="2"/>
  <c r="E9471" i="2"/>
  <c r="I9470" i="2"/>
  <c r="E9470" i="2"/>
  <c r="I9469" i="2"/>
  <c r="E9469" i="2"/>
  <c r="I9468" i="2"/>
  <c r="E9468" i="2"/>
  <c r="I9467" i="2"/>
  <c r="E9467" i="2"/>
  <c r="I9466" i="2"/>
  <c r="E9466" i="2"/>
  <c r="I9465" i="2"/>
  <c r="E9465" i="2"/>
  <c r="I9464" i="2"/>
  <c r="E9464" i="2"/>
  <c r="I9463" i="2"/>
  <c r="E9463" i="2"/>
  <c r="I9462" i="2"/>
  <c r="E9462" i="2"/>
  <c r="I9461" i="2"/>
  <c r="E9461" i="2"/>
  <c r="I9460" i="2"/>
  <c r="E9460" i="2"/>
  <c r="I9459" i="2"/>
  <c r="E9459" i="2"/>
  <c r="I9458" i="2"/>
  <c r="E9458" i="2"/>
  <c r="I9457" i="2"/>
  <c r="E9457" i="2"/>
  <c r="I9456" i="2"/>
  <c r="E9456" i="2"/>
  <c r="I9455" i="2"/>
  <c r="E9455" i="2"/>
  <c r="I9454" i="2"/>
  <c r="E9454" i="2"/>
  <c r="I9453" i="2"/>
  <c r="E9453" i="2"/>
  <c r="I9452" i="2"/>
  <c r="E9452" i="2"/>
  <c r="I9451" i="2"/>
  <c r="E9451" i="2"/>
  <c r="I9450" i="2"/>
  <c r="E9450" i="2"/>
  <c r="I9449" i="2"/>
  <c r="E9449" i="2"/>
  <c r="I9448" i="2"/>
  <c r="E9448" i="2"/>
  <c r="I9447" i="2"/>
  <c r="E9447" i="2"/>
  <c r="I9446" i="2"/>
  <c r="E9446" i="2"/>
  <c r="I9445" i="2"/>
  <c r="E9445" i="2"/>
  <c r="I9444" i="2"/>
  <c r="E9444" i="2"/>
  <c r="I9443" i="2"/>
  <c r="E9443" i="2"/>
  <c r="I9442" i="2"/>
  <c r="E9442" i="2"/>
  <c r="I9441" i="2"/>
  <c r="E9441" i="2"/>
  <c r="I9440" i="2"/>
  <c r="E9440" i="2"/>
  <c r="I9439" i="2"/>
  <c r="E9439" i="2"/>
  <c r="I9438" i="2"/>
  <c r="E9438" i="2"/>
  <c r="I9437" i="2"/>
  <c r="E9437" i="2"/>
  <c r="I9436" i="2"/>
  <c r="E9436" i="2"/>
  <c r="I9435" i="2"/>
  <c r="E9435" i="2"/>
  <c r="I9434" i="2"/>
  <c r="E9434" i="2"/>
  <c r="I9433" i="2"/>
  <c r="E9433" i="2"/>
  <c r="I9432" i="2"/>
  <c r="E9432" i="2"/>
  <c r="I9431" i="2"/>
  <c r="E9431" i="2"/>
  <c r="I9430" i="2"/>
  <c r="E9430" i="2"/>
  <c r="I9429" i="2"/>
  <c r="E9429" i="2"/>
  <c r="I9428" i="2"/>
  <c r="E9428" i="2"/>
  <c r="I9427" i="2"/>
  <c r="E9427" i="2"/>
  <c r="I9426" i="2"/>
  <c r="E9426" i="2"/>
  <c r="I9425" i="2"/>
  <c r="E9425" i="2"/>
  <c r="I9424" i="2"/>
  <c r="E9424" i="2"/>
  <c r="I9423" i="2"/>
  <c r="E9423" i="2"/>
  <c r="I9422" i="2"/>
  <c r="E9422" i="2"/>
  <c r="I9421" i="2"/>
  <c r="E9421" i="2"/>
  <c r="I9420" i="2"/>
  <c r="E9420" i="2"/>
  <c r="I9419" i="2"/>
  <c r="E9419" i="2"/>
  <c r="I9418" i="2"/>
  <c r="E9418" i="2"/>
  <c r="I9417" i="2"/>
  <c r="E9417" i="2"/>
  <c r="I9416" i="2"/>
  <c r="E9416" i="2"/>
  <c r="I9415" i="2"/>
  <c r="E9415" i="2"/>
  <c r="I9414" i="2"/>
  <c r="E9414" i="2"/>
  <c r="I9413" i="2"/>
  <c r="E9413" i="2"/>
  <c r="I9412" i="2"/>
  <c r="E9412" i="2"/>
  <c r="I9411" i="2"/>
  <c r="E9411" i="2"/>
  <c r="I9410" i="2"/>
  <c r="E9410" i="2"/>
  <c r="I9409" i="2"/>
  <c r="E9409" i="2"/>
  <c r="I9408" i="2"/>
  <c r="E9408" i="2"/>
  <c r="I9407" i="2"/>
  <c r="E9407" i="2"/>
  <c r="I9406" i="2"/>
  <c r="E9406" i="2"/>
  <c r="I9405" i="2"/>
  <c r="E9405" i="2"/>
  <c r="I9404" i="2"/>
  <c r="E9404" i="2"/>
  <c r="I9403" i="2"/>
  <c r="E9403" i="2"/>
  <c r="I9402" i="2"/>
  <c r="E9402" i="2"/>
  <c r="I9401" i="2"/>
  <c r="E9401" i="2"/>
  <c r="I9400" i="2"/>
  <c r="E9400" i="2"/>
  <c r="I9399" i="2"/>
  <c r="E9399" i="2"/>
  <c r="I9398" i="2"/>
  <c r="E9398" i="2"/>
  <c r="I9397" i="2"/>
  <c r="E9397" i="2"/>
  <c r="I9396" i="2"/>
  <c r="E9396" i="2"/>
  <c r="I9395" i="2"/>
  <c r="E9395" i="2"/>
  <c r="I9394" i="2"/>
  <c r="E9394" i="2"/>
  <c r="I9393" i="2"/>
  <c r="E9393" i="2"/>
  <c r="I9392" i="2"/>
  <c r="E9392" i="2"/>
  <c r="I9391" i="2"/>
  <c r="E9391" i="2"/>
  <c r="I9390" i="2"/>
  <c r="E9390" i="2"/>
  <c r="I9389" i="2"/>
  <c r="E9389" i="2"/>
  <c r="I9388" i="2"/>
  <c r="E9388" i="2"/>
  <c r="I9387" i="2"/>
  <c r="E9387" i="2"/>
  <c r="I9386" i="2"/>
  <c r="E9386" i="2"/>
  <c r="I9385" i="2"/>
  <c r="E9385" i="2"/>
  <c r="I9384" i="2"/>
  <c r="E9384" i="2"/>
  <c r="I9383" i="2"/>
  <c r="E9383" i="2"/>
  <c r="I9382" i="2"/>
  <c r="E9382" i="2"/>
  <c r="I9381" i="2"/>
  <c r="E9381" i="2"/>
  <c r="I9380" i="2"/>
  <c r="E9380" i="2"/>
  <c r="I9379" i="2"/>
  <c r="E9379" i="2"/>
  <c r="I9378" i="2"/>
  <c r="E9378" i="2"/>
  <c r="I9377" i="2"/>
  <c r="E9377" i="2"/>
  <c r="I9376" i="2"/>
  <c r="E9376" i="2"/>
  <c r="I9375" i="2"/>
  <c r="E9375" i="2"/>
  <c r="I9374" i="2"/>
  <c r="E9374" i="2"/>
  <c r="I9373" i="2"/>
  <c r="E9373" i="2"/>
  <c r="I9372" i="2"/>
  <c r="E9372" i="2"/>
  <c r="I9371" i="2"/>
  <c r="E9371" i="2"/>
  <c r="I9370" i="2"/>
  <c r="E9370" i="2"/>
  <c r="I9369" i="2"/>
  <c r="E9369" i="2"/>
  <c r="I9368" i="2"/>
  <c r="E9368" i="2"/>
  <c r="I9367" i="2"/>
  <c r="E9367" i="2"/>
  <c r="I9366" i="2"/>
  <c r="E9366" i="2"/>
  <c r="I9365" i="2"/>
  <c r="E9365" i="2"/>
  <c r="I9364" i="2"/>
  <c r="E9364" i="2"/>
  <c r="I9363" i="2"/>
  <c r="E9363" i="2"/>
  <c r="I9362" i="2"/>
  <c r="E9362" i="2"/>
  <c r="I9361" i="2"/>
  <c r="E9361" i="2"/>
  <c r="I9360" i="2"/>
  <c r="E9360" i="2"/>
  <c r="I9359" i="2"/>
  <c r="E9359" i="2"/>
  <c r="I9358" i="2"/>
  <c r="E9358" i="2"/>
  <c r="I9357" i="2"/>
  <c r="E9357" i="2"/>
  <c r="I9356" i="2"/>
  <c r="E9356" i="2"/>
  <c r="I9355" i="2"/>
  <c r="E9355" i="2"/>
  <c r="I9354" i="2"/>
  <c r="E9354" i="2"/>
  <c r="I9353" i="2"/>
  <c r="E9353" i="2"/>
  <c r="I9352" i="2"/>
  <c r="E9352" i="2"/>
  <c r="I9351" i="2"/>
  <c r="E9351" i="2"/>
  <c r="I9350" i="2"/>
  <c r="E9350" i="2"/>
  <c r="I9349" i="2"/>
  <c r="E9349" i="2"/>
  <c r="I9348" i="2"/>
  <c r="E9348" i="2"/>
  <c r="I9347" i="2"/>
  <c r="E9347" i="2"/>
  <c r="I9346" i="2"/>
  <c r="E9346" i="2"/>
  <c r="I9345" i="2"/>
  <c r="E9345" i="2"/>
  <c r="I9344" i="2"/>
  <c r="E9344" i="2"/>
  <c r="I9343" i="2"/>
  <c r="E9343" i="2"/>
  <c r="I9342" i="2"/>
  <c r="E9342" i="2"/>
  <c r="I9341" i="2"/>
  <c r="E9341" i="2"/>
  <c r="I9340" i="2"/>
  <c r="E9340" i="2"/>
  <c r="I9339" i="2"/>
  <c r="E9339" i="2"/>
  <c r="I9338" i="2"/>
  <c r="E9338" i="2"/>
  <c r="I9337" i="2"/>
  <c r="E9337" i="2"/>
  <c r="I9336" i="2"/>
  <c r="E9336" i="2"/>
  <c r="I9335" i="2"/>
  <c r="E9335" i="2"/>
  <c r="I9334" i="2"/>
  <c r="E9334" i="2"/>
  <c r="I9333" i="2"/>
  <c r="E9333" i="2"/>
  <c r="I9332" i="2"/>
  <c r="E9332" i="2"/>
  <c r="I9331" i="2"/>
  <c r="E9331" i="2"/>
  <c r="I9330" i="2"/>
  <c r="E9330" i="2"/>
  <c r="I9329" i="2"/>
  <c r="E9329" i="2"/>
  <c r="I9328" i="2"/>
  <c r="E9328" i="2"/>
  <c r="I9327" i="2"/>
  <c r="E9327" i="2"/>
  <c r="I9326" i="2"/>
  <c r="E9326" i="2"/>
  <c r="I9325" i="2"/>
  <c r="E9325" i="2"/>
  <c r="I9324" i="2"/>
  <c r="E9324" i="2"/>
  <c r="I9323" i="2"/>
  <c r="E9323" i="2"/>
  <c r="I9322" i="2"/>
  <c r="E9322" i="2"/>
  <c r="I9321" i="2"/>
  <c r="E9321" i="2"/>
  <c r="I9320" i="2"/>
  <c r="E9320" i="2"/>
  <c r="I9319" i="2"/>
  <c r="E9319" i="2"/>
  <c r="I9318" i="2"/>
  <c r="E9318" i="2"/>
  <c r="I9317" i="2"/>
  <c r="E9317" i="2"/>
  <c r="I9316" i="2"/>
  <c r="E9316" i="2"/>
  <c r="I9315" i="2"/>
  <c r="E9315" i="2"/>
  <c r="I9314" i="2"/>
  <c r="E9314" i="2"/>
  <c r="I9313" i="2"/>
  <c r="E9313" i="2"/>
  <c r="I9312" i="2"/>
  <c r="E9312" i="2"/>
  <c r="I9311" i="2"/>
  <c r="E9311" i="2"/>
  <c r="I9310" i="2"/>
  <c r="E9310" i="2"/>
  <c r="I9309" i="2"/>
  <c r="E9309" i="2"/>
  <c r="I9308" i="2"/>
  <c r="E9308" i="2"/>
  <c r="I9307" i="2"/>
  <c r="E9307" i="2"/>
  <c r="I9306" i="2"/>
  <c r="E9306" i="2"/>
  <c r="I9305" i="2"/>
  <c r="E9305" i="2"/>
  <c r="I9304" i="2"/>
  <c r="E9304" i="2"/>
  <c r="I9303" i="2"/>
  <c r="E9303" i="2"/>
  <c r="I9302" i="2"/>
  <c r="E9302" i="2"/>
  <c r="I9301" i="2"/>
  <c r="E9301" i="2"/>
  <c r="I9300" i="2"/>
  <c r="E9300" i="2"/>
  <c r="I9299" i="2"/>
  <c r="E9299" i="2"/>
  <c r="I9298" i="2"/>
  <c r="E9298" i="2"/>
  <c r="I9297" i="2"/>
  <c r="E9297" i="2"/>
  <c r="I9296" i="2"/>
  <c r="E9296" i="2"/>
  <c r="I9295" i="2"/>
  <c r="E9295" i="2"/>
  <c r="I9294" i="2"/>
  <c r="E9294" i="2"/>
  <c r="I9293" i="2"/>
  <c r="E9293" i="2"/>
  <c r="I9292" i="2"/>
  <c r="E9292" i="2"/>
  <c r="I9291" i="2"/>
  <c r="E9291" i="2"/>
  <c r="I9290" i="2"/>
  <c r="E9290" i="2"/>
  <c r="I9289" i="2"/>
  <c r="E9289" i="2"/>
  <c r="I9288" i="2"/>
  <c r="E9288" i="2"/>
  <c r="I9287" i="2"/>
  <c r="E9287" i="2"/>
  <c r="I9286" i="2"/>
  <c r="E9286" i="2"/>
  <c r="I9285" i="2"/>
  <c r="E9285" i="2"/>
  <c r="I9284" i="2"/>
  <c r="E9284" i="2"/>
  <c r="I9283" i="2"/>
  <c r="E9283" i="2"/>
  <c r="I9282" i="2"/>
  <c r="E9282" i="2"/>
  <c r="I9281" i="2"/>
  <c r="E9281" i="2"/>
  <c r="I9280" i="2"/>
  <c r="E9280" i="2"/>
  <c r="I9279" i="2"/>
  <c r="E9279" i="2"/>
  <c r="I9278" i="2"/>
  <c r="E9278" i="2"/>
  <c r="I9277" i="2"/>
  <c r="E9277" i="2"/>
  <c r="I9276" i="2"/>
  <c r="E9276" i="2"/>
  <c r="I9275" i="2"/>
  <c r="E9275" i="2"/>
  <c r="I9274" i="2"/>
  <c r="E9274" i="2"/>
  <c r="I9273" i="2"/>
  <c r="E9273" i="2"/>
  <c r="I9272" i="2"/>
  <c r="E9272" i="2"/>
  <c r="I9271" i="2"/>
  <c r="E9271" i="2"/>
  <c r="I9270" i="2"/>
  <c r="E9270" i="2"/>
  <c r="I9269" i="2"/>
  <c r="E9269" i="2"/>
  <c r="I9268" i="2"/>
  <c r="E9268" i="2"/>
  <c r="I9267" i="2"/>
  <c r="E9267" i="2"/>
  <c r="I9266" i="2"/>
  <c r="E9266" i="2"/>
  <c r="I9265" i="2"/>
  <c r="E9265" i="2"/>
  <c r="I9264" i="2"/>
  <c r="E9264" i="2"/>
  <c r="I9263" i="2"/>
  <c r="E9263" i="2"/>
  <c r="I9262" i="2"/>
  <c r="E9262" i="2"/>
  <c r="I9261" i="2"/>
  <c r="E9261" i="2"/>
  <c r="I9260" i="2"/>
  <c r="E9260" i="2"/>
  <c r="I9259" i="2"/>
  <c r="E9259" i="2"/>
  <c r="I9258" i="2"/>
  <c r="E9258" i="2"/>
  <c r="I9257" i="2"/>
  <c r="E9257" i="2"/>
  <c r="I9256" i="2"/>
  <c r="E9256" i="2"/>
  <c r="I9255" i="2"/>
  <c r="E9255" i="2"/>
  <c r="I9254" i="2"/>
  <c r="E9254" i="2"/>
  <c r="I9253" i="2"/>
  <c r="E9253" i="2"/>
  <c r="I9252" i="2"/>
  <c r="E9252" i="2"/>
  <c r="I9251" i="2"/>
  <c r="E9251" i="2"/>
  <c r="I9250" i="2"/>
  <c r="E9250" i="2"/>
  <c r="I9249" i="2"/>
  <c r="E9249" i="2"/>
  <c r="I9248" i="2"/>
  <c r="E9248" i="2"/>
  <c r="I9247" i="2"/>
  <c r="E9247" i="2"/>
  <c r="I9246" i="2"/>
  <c r="E9246" i="2"/>
  <c r="I9245" i="2"/>
  <c r="E9245" i="2"/>
  <c r="I9244" i="2"/>
  <c r="E9244" i="2"/>
  <c r="I9243" i="2"/>
  <c r="E9243" i="2"/>
  <c r="I9242" i="2"/>
  <c r="E9242" i="2"/>
  <c r="I9241" i="2"/>
  <c r="E9241" i="2"/>
  <c r="I9240" i="2"/>
  <c r="E9240" i="2"/>
  <c r="I9239" i="2"/>
  <c r="E9239" i="2"/>
  <c r="I9238" i="2"/>
  <c r="E9238" i="2"/>
  <c r="I9237" i="2"/>
  <c r="E9237" i="2"/>
  <c r="I9236" i="2"/>
  <c r="E9236" i="2"/>
  <c r="I9235" i="2"/>
  <c r="E9235" i="2"/>
  <c r="I9234" i="2"/>
  <c r="E9234" i="2"/>
  <c r="I9233" i="2"/>
  <c r="E9233" i="2"/>
  <c r="I9232" i="2"/>
  <c r="E9232" i="2"/>
  <c r="I9231" i="2"/>
  <c r="E9231" i="2"/>
  <c r="I9230" i="2"/>
  <c r="E9230" i="2"/>
  <c r="I9229" i="2"/>
  <c r="E9229" i="2"/>
  <c r="I9228" i="2"/>
  <c r="E9228" i="2"/>
  <c r="I9227" i="2"/>
  <c r="E9227" i="2"/>
  <c r="I9226" i="2"/>
  <c r="E9226" i="2"/>
  <c r="I9225" i="2"/>
  <c r="E9225" i="2"/>
  <c r="I9224" i="2"/>
  <c r="E9224" i="2"/>
  <c r="I9223" i="2"/>
  <c r="E9223" i="2"/>
  <c r="I9222" i="2"/>
  <c r="E9222" i="2"/>
  <c r="I9221" i="2"/>
  <c r="E9221" i="2"/>
  <c r="I9220" i="2"/>
  <c r="E9220" i="2"/>
  <c r="I9219" i="2"/>
  <c r="E9219" i="2"/>
  <c r="I9218" i="2"/>
  <c r="E9218" i="2"/>
  <c r="I9217" i="2"/>
  <c r="E9217" i="2"/>
  <c r="I9216" i="2"/>
  <c r="E9216" i="2"/>
  <c r="I9215" i="2"/>
  <c r="E9215" i="2"/>
  <c r="I9214" i="2"/>
  <c r="E9214" i="2"/>
  <c r="I9213" i="2"/>
  <c r="E9213" i="2"/>
  <c r="I9212" i="2"/>
  <c r="E9212" i="2"/>
  <c r="I9211" i="2"/>
  <c r="E9211" i="2"/>
  <c r="I9210" i="2"/>
  <c r="E9210" i="2"/>
  <c r="I9209" i="2"/>
  <c r="E9209" i="2"/>
  <c r="I9208" i="2"/>
  <c r="E9208" i="2"/>
  <c r="I9207" i="2"/>
  <c r="E9207" i="2"/>
  <c r="I9206" i="2"/>
  <c r="E9206" i="2"/>
  <c r="I9205" i="2"/>
  <c r="E9205" i="2"/>
  <c r="I9204" i="2"/>
  <c r="E9204" i="2"/>
  <c r="I9203" i="2"/>
  <c r="E9203" i="2"/>
  <c r="I9202" i="2"/>
  <c r="E9202" i="2"/>
  <c r="I9201" i="2"/>
  <c r="E9201" i="2"/>
  <c r="I9200" i="2"/>
  <c r="E9200" i="2"/>
  <c r="I9199" i="2"/>
  <c r="E9199" i="2"/>
  <c r="I9198" i="2"/>
  <c r="E9198" i="2"/>
  <c r="I9197" i="2"/>
  <c r="E9197" i="2"/>
  <c r="I9196" i="2"/>
  <c r="E9196" i="2"/>
  <c r="I9195" i="2"/>
  <c r="E9195" i="2"/>
  <c r="I9194" i="2"/>
  <c r="E9194" i="2"/>
  <c r="I9193" i="2"/>
  <c r="E9193" i="2"/>
  <c r="I9192" i="2"/>
  <c r="E9192" i="2"/>
  <c r="I9191" i="2"/>
  <c r="E9191" i="2"/>
  <c r="I9190" i="2"/>
  <c r="E9190" i="2"/>
  <c r="I9189" i="2"/>
  <c r="E9189" i="2"/>
  <c r="I9188" i="2"/>
  <c r="E9188" i="2"/>
  <c r="I9187" i="2"/>
  <c r="E9187" i="2"/>
  <c r="I9186" i="2"/>
  <c r="E9186" i="2"/>
  <c r="I9185" i="2"/>
  <c r="E9185" i="2"/>
  <c r="I9184" i="2"/>
  <c r="E9184" i="2"/>
  <c r="I9183" i="2"/>
  <c r="E9183" i="2"/>
  <c r="I9182" i="2"/>
  <c r="E9182" i="2"/>
  <c r="I9181" i="2"/>
  <c r="E9181" i="2"/>
  <c r="I9180" i="2"/>
  <c r="E9180" i="2"/>
  <c r="I9179" i="2"/>
  <c r="E9179" i="2"/>
  <c r="I9178" i="2"/>
  <c r="E9178" i="2"/>
  <c r="I9177" i="2"/>
  <c r="E9177" i="2"/>
  <c r="I9176" i="2"/>
  <c r="E9176" i="2"/>
  <c r="I9175" i="2"/>
  <c r="E9175" i="2"/>
  <c r="I9174" i="2"/>
  <c r="E9174" i="2"/>
  <c r="I9173" i="2"/>
  <c r="E9173" i="2"/>
  <c r="I9172" i="2"/>
  <c r="E9172" i="2"/>
  <c r="I9171" i="2"/>
  <c r="E9171" i="2"/>
  <c r="I9170" i="2"/>
  <c r="E9170" i="2"/>
  <c r="I9169" i="2"/>
  <c r="E9169" i="2"/>
  <c r="I9168" i="2"/>
  <c r="E9168" i="2"/>
  <c r="I9167" i="2"/>
  <c r="E9167" i="2"/>
  <c r="I9166" i="2"/>
  <c r="E9166" i="2"/>
  <c r="I9165" i="2"/>
  <c r="E9165" i="2"/>
  <c r="I9164" i="2"/>
  <c r="E9164" i="2"/>
  <c r="I9163" i="2"/>
  <c r="E9163" i="2"/>
  <c r="I9162" i="2"/>
  <c r="E9162" i="2"/>
  <c r="I9161" i="2"/>
  <c r="E9161" i="2"/>
  <c r="I9160" i="2"/>
  <c r="E9160" i="2"/>
  <c r="I9159" i="2"/>
  <c r="E9159" i="2"/>
  <c r="I9158" i="2"/>
  <c r="E9158" i="2"/>
  <c r="I9157" i="2"/>
  <c r="E9157" i="2"/>
  <c r="I9156" i="2"/>
  <c r="E9156" i="2"/>
  <c r="I9155" i="2"/>
  <c r="E9155" i="2"/>
  <c r="I9154" i="2"/>
  <c r="E9154" i="2"/>
  <c r="I9153" i="2"/>
  <c r="E9153" i="2"/>
  <c r="I9152" i="2"/>
  <c r="E9152" i="2"/>
  <c r="I9151" i="2"/>
  <c r="E9151" i="2"/>
  <c r="I9150" i="2"/>
  <c r="E9150" i="2"/>
  <c r="I9149" i="2"/>
  <c r="E9149" i="2"/>
  <c r="I9148" i="2"/>
  <c r="E9148" i="2"/>
  <c r="I9147" i="2"/>
  <c r="E9147" i="2"/>
  <c r="I9146" i="2"/>
  <c r="E9146" i="2"/>
  <c r="I9145" i="2"/>
  <c r="E9145" i="2"/>
  <c r="I9144" i="2"/>
  <c r="E9144" i="2"/>
  <c r="I9143" i="2"/>
  <c r="E9143" i="2"/>
  <c r="I9142" i="2"/>
  <c r="E9142" i="2"/>
  <c r="I9141" i="2"/>
  <c r="E9141" i="2"/>
  <c r="I9140" i="2"/>
  <c r="E9140" i="2"/>
  <c r="I9139" i="2"/>
  <c r="E9139" i="2"/>
  <c r="I9138" i="2"/>
  <c r="E9138" i="2"/>
  <c r="I9137" i="2"/>
  <c r="E9137" i="2"/>
  <c r="I9136" i="2"/>
  <c r="E9136" i="2"/>
  <c r="I9135" i="2"/>
  <c r="E9135" i="2"/>
  <c r="I9134" i="2"/>
  <c r="E9134" i="2"/>
  <c r="I9133" i="2"/>
  <c r="E9133" i="2"/>
  <c r="I9132" i="2"/>
  <c r="E9132" i="2"/>
  <c r="I9131" i="2"/>
  <c r="E9131" i="2"/>
  <c r="I9130" i="2"/>
  <c r="E9130" i="2"/>
  <c r="I9129" i="2"/>
  <c r="E9129" i="2"/>
  <c r="I9128" i="2"/>
  <c r="E9128" i="2"/>
  <c r="I9127" i="2"/>
  <c r="E9127" i="2"/>
  <c r="I9126" i="2"/>
  <c r="E9126" i="2"/>
  <c r="I9125" i="2"/>
  <c r="E9125" i="2"/>
  <c r="I9124" i="2"/>
  <c r="E9124" i="2"/>
  <c r="I9123" i="2"/>
  <c r="E9123" i="2"/>
  <c r="I9122" i="2"/>
  <c r="E9122" i="2"/>
  <c r="I9121" i="2"/>
  <c r="E9121" i="2"/>
  <c r="I9120" i="2"/>
  <c r="E9120" i="2"/>
  <c r="I9119" i="2"/>
  <c r="E9119" i="2"/>
  <c r="I9118" i="2"/>
  <c r="E9118" i="2"/>
  <c r="I9117" i="2"/>
  <c r="E9117" i="2"/>
  <c r="I9116" i="2"/>
  <c r="E9116" i="2"/>
  <c r="I9115" i="2"/>
  <c r="E9115" i="2"/>
  <c r="I9114" i="2"/>
  <c r="E9114" i="2"/>
  <c r="I9113" i="2"/>
  <c r="E9113" i="2"/>
  <c r="I9112" i="2"/>
  <c r="E9112" i="2"/>
  <c r="I9111" i="2"/>
  <c r="E9111" i="2"/>
  <c r="I9110" i="2"/>
  <c r="E9110" i="2"/>
  <c r="I9109" i="2"/>
  <c r="E9109" i="2"/>
  <c r="I9108" i="2"/>
  <c r="E9108" i="2"/>
  <c r="I9107" i="2"/>
  <c r="E9107" i="2"/>
  <c r="I9106" i="2"/>
  <c r="E9106" i="2"/>
  <c r="I9105" i="2"/>
  <c r="E9105" i="2"/>
  <c r="I9104" i="2"/>
  <c r="E9104" i="2"/>
  <c r="I9103" i="2"/>
  <c r="E9103" i="2"/>
  <c r="I9102" i="2"/>
  <c r="E9102" i="2"/>
  <c r="I9101" i="2"/>
  <c r="E9101" i="2"/>
  <c r="I9100" i="2"/>
  <c r="E9100" i="2"/>
  <c r="I9099" i="2"/>
  <c r="E9099" i="2"/>
  <c r="I9098" i="2"/>
  <c r="E9098" i="2"/>
  <c r="I9097" i="2"/>
  <c r="E9097" i="2"/>
  <c r="I9096" i="2"/>
  <c r="E9096" i="2"/>
  <c r="I9095" i="2"/>
  <c r="E9095" i="2"/>
  <c r="I9094" i="2"/>
  <c r="E9094" i="2"/>
  <c r="I9093" i="2"/>
  <c r="E9093" i="2"/>
  <c r="I9092" i="2"/>
  <c r="E9092" i="2"/>
  <c r="I9091" i="2"/>
  <c r="E9091" i="2"/>
  <c r="I9090" i="2"/>
  <c r="E9090" i="2"/>
  <c r="I9089" i="2"/>
  <c r="E9089" i="2"/>
  <c r="I9088" i="2"/>
  <c r="E9088" i="2"/>
  <c r="I9087" i="2"/>
  <c r="E9087" i="2"/>
  <c r="I9086" i="2"/>
  <c r="E9086" i="2"/>
  <c r="I9085" i="2"/>
  <c r="E9085" i="2"/>
  <c r="I9084" i="2"/>
  <c r="E9084" i="2"/>
  <c r="I9083" i="2"/>
  <c r="E9083" i="2"/>
  <c r="I9082" i="2"/>
  <c r="E9082" i="2"/>
  <c r="I9081" i="2"/>
  <c r="E9081" i="2"/>
  <c r="I9080" i="2"/>
  <c r="E9080" i="2"/>
  <c r="I9079" i="2"/>
  <c r="E9079" i="2"/>
  <c r="I9078" i="2"/>
  <c r="E9078" i="2"/>
  <c r="I9077" i="2"/>
  <c r="E9077" i="2"/>
  <c r="I9076" i="2"/>
  <c r="E9076" i="2"/>
  <c r="I9075" i="2"/>
  <c r="E9075" i="2"/>
  <c r="I9074" i="2"/>
  <c r="E9074" i="2"/>
  <c r="I9073" i="2"/>
  <c r="E9073" i="2"/>
  <c r="I9072" i="2"/>
  <c r="E9072" i="2"/>
  <c r="I9071" i="2"/>
  <c r="E9071" i="2"/>
  <c r="I9070" i="2"/>
  <c r="E9070" i="2"/>
  <c r="I9069" i="2"/>
  <c r="E9069" i="2"/>
  <c r="I9068" i="2"/>
  <c r="E9068" i="2"/>
  <c r="I9067" i="2"/>
  <c r="E9067" i="2"/>
  <c r="I9066" i="2"/>
  <c r="E9066" i="2"/>
  <c r="I9065" i="2"/>
  <c r="E9065" i="2"/>
  <c r="I9064" i="2"/>
  <c r="E9064" i="2"/>
  <c r="I9063" i="2"/>
  <c r="E9063" i="2"/>
  <c r="I9062" i="2"/>
  <c r="E9062" i="2"/>
  <c r="I9061" i="2"/>
  <c r="E9061" i="2"/>
  <c r="I9060" i="2"/>
  <c r="E9060" i="2"/>
  <c r="I9059" i="2"/>
  <c r="E9059" i="2"/>
  <c r="I9058" i="2"/>
  <c r="E9058" i="2"/>
  <c r="I9057" i="2"/>
  <c r="E9057" i="2"/>
  <c r="I9056" i="2"/>
  <c r="E9056" i="2"/>
  <c r="I9055" i="2"/>
  <c r="E9055" i="2"/>
  <c r="I9054" i="2"/>
  <c r="E9054" i="2"/>
  <c r="I9053" i="2"/>
  <c r="E9053" i="2"/>
  <c r="I9052" i="2"/>
  <c r="E9052" i="2"/>
  <c r="I9051" i="2"/>
  <c r="E9051" i="2"/>
  <c r="I9050" i="2"/>
  <c r="E9050" i="2"/>
  <c r="I9049" i="2"/>
  <c r="E9049" i="2"/>
  <c r="I9048" i="2"/>
  <c r="E9048" i="2"/>
  <c r="I9047" i="2"/>
  <c r="E9047" i="2"/>
  <c r="I9046" i="2"/>
  <c r="E9046" i="2"/>
  <c r="I9045" i="2"/>
  <c r="E9045" i="2"/>
  <c r="I9044" i="2"/>
  <c r="E9044" i="2"/>
  <c r="I9043" i="2"/>
  <c r="E9043" i="2"/>
  <c r="I9042" i="2"/>
  <c r="E9042" i="2"/>
  <c r="I9041" i="2"/>
  <c r="E9041" i="2"/>
  <c r="I9040" i="2"/>
  <c r="E9040" i="2"/>
  <c r="I9039" i="2"/>
  <c r="E9039" i="2"/>
  <c r="I9038" i="2"/>
  <c r="E9038" i="2"/>
  <c r="I9037" i="2"/>
  <c r="E9037" i="2"/>
  <c r="I9036" i="2"/>
  <c r="E9036" i="2"/>
  <c r="I9035" i="2"/>
  <c r="E9035" i="2"/>
  <c r="I9034" i="2"/>
  <c r="E9034" i="2"/>
  <c r="I9033" i="2"/>
  <c r="E9033" i="2"/>
  <c r="I9032" i="2"/>
  <c r="E9032" i="2"/>
  <c r="I9031" i="2"/>
  <c r="E9031" i="2"/>
  <c r="I9030" i="2"/>
  <c r="E9030" i="2"/>
  <c r="I9029" i="2"/>
  <c r="E9029" i="2"/>
  <c r="I9028" i="2"/>
  <c r="E9028" i="2"/>
  <c r="I9027" i="2"/>
  <c r="E9027" i="2"/>
  <c r="I9026" i="2"/>
  <c r="E9026" i="2"/>
  <c r="I9025" i="2"/>
  <c r="E9025" i="2"/>
  <c r="I9024" i="2"/>
  <c r="E9024" i="2"/>
  <c r="I9023" i="2"/>
  <c r="E9023" i="2"/>
  <c r="I9022" i="2"/>
  <c r="E9022" i="2"/>
  <c r="I9021" i="2"/>
  <c r="E9021" i="2"/>
  <c r="I9020" i="2"/>
  <c r="E9020" i="2"/>
  <c r="I9019" i="2"/>
  <c r="E9019" i="2"/>
  <c r="I9018" i="2"/>
  <c r="E9018" i="2"/>
  <c r="I9017" i="2"/>
  <c r="E9017" i="2"/>
  <c r="I9016" i="2"/>
  <c r="E9016" i="2"/>
  <c r="I9015" i="2"/>
  <c r="E9015" i="2"/>
  <c r="I9014" i="2"/>
  <c r="E9014" i="2"/>
  <c r="I9013" i="2"/>
  <c r="E9013" i="2"/>
  <c r="I9012" i="2"/>
  <c r="E9012" i="2"/>
  <c r="I9011" i="2"/>
  <c r="E9011" i="2"/>
  <c r="I9010" i="2"/>
  <c r="E9010" i="2"/>
  <c r="I9009" i="2"/>
  <c r="E9009" i="2"/>
  <c r="I9008" i="2"/>
  <c r="E9008" i="2"/>
  <c r="I9007" i="2"/>
  <c r="E9007" i="2"/>
  <c r="I9006" i="2"/>
  <c r="E9006" i="2"/>
  <c r="I9005" i="2"/>
  <c r="E9005" i="2"/>
  <c r="I9004" i="2"/>
  <c r="E9004" i="2"/>
  <c r="I9003" i="2"/>
  <c r="E9003" i="2"/>
  <c r="I9002" i="2"/>
  <c r="E9002" i="2"/>
  <c r="I9001" i="2"/>
  <c r="E9001" i="2"/>
  <c r="I9000" i="2"/>
  <c r="E9000" i="2"/>
  <c r="I8999" i="2"/>
  <c r="E8999" i="2"/>
  <c r="I8998" i="2"/>
  <c r="E8998" i="2"/>
  <c r="I8997" i="2"/>
  <c r="E8997" i="2"/>
  <c r="I8996" i="2"/>
  <c r="E8996" i="2"/>
  <c r="I8995" i="2"/>
  <c r="E8995" i="2"/>
  <c r="I8994" i="2"/>
  <c r="E8994" i="2"/>
  <c r="I8993" i="2"/>
  <c r="E8993" i="2"/>
  <c r="I8992" i="2"/>
  <c r="E8992" i="2"/>
  <c r="I8991" i="2"/>
  <c r="E8991" i="2"/>
  <c r="I8990" i="2"/>
  <c r="E8990" i="2"/>
  <c r="I8989" i="2"/>
  <c r="E8989" i="2"/>
  <c r="I8988" i="2"/>
  <c r="E8988" i="2"/>
  <c r="I8987" i="2"/>
  <c r="E8987" i="2"/>
  <c r="I8986" i="2"/>
  <c r="E8986" i="2"/>
  <c r="I8985" i="2"/>
  <c r="E8985" i="2"/>
  <c r="I8984" i="2"/>
  <c r="E8984" i="2"/>
  <c r="I8983" i="2"/>
  <c r="E8983" i="2"/>
  <c r="I8982" i="2"/>
  <c r="E8982" i="2"/>
  <c r="I8981" i="2"/>
  <c r="E8981" i="2"/>
  <c r="I8980" i="2"/>
  <c r="E8980" i="2"/>
  <c r="I8979" i="2"/>
  <c r="E8979" i="2"/>
  <c r="I8978" i="2"/>
  <c r="E8978" i="2"/>
  <c r="I8977" i="2"/>
  <c r="E8977" i="2"/>
  <c r="I8976" i="2"/>
  <c r="E8976" i="2"/>
  <c r="I8975" i="2"/>
  <c r="E8975" i="2"/>
  <c r="I8974" i="2"/>
  <c r="E8974" i="2"/>
  <c r="I8973" i="2"/>
  <c r="E8973" i="2"/>
  <c r="I8972" i="2"/>
  <c r="E8972" i="2"/>
  <c r="I8971" i="2"/>
  <c r="E8971" i="2"/>
  <c r="I8970" i="2"/>
  <c r="E8970" i="2"/>
  <c r="I8969" i="2"/>
  <c r="E8969" i="2"/>
  <c r="I8968" i="2"/>
  <c r="E8968" i="2"/>
  <c r="I8967" i="2"/>
  <c r="E8967" i="2"/>
  <c r="I8966" i="2"/>
  <c r="E8966" i="2"/>
  <c r="I8965" i="2"/>
  <c r="E8965" i="2"/>
  <c r="I8964" i="2"/>
  <c r="E8964" i="2"/>
  <c r="I8963" i="2"/>
  <c r="E8963" i="2"/>
  <c r="I8962" i="2"/>
  <c r="E8962" i="2"/>
  <c r="I8961" i="2"/>
  <c r="E8961" i="2"/>
  <c r="I8960" i="2"/>
  <c r="E8960" i="2"/>
  <c r="I8959" i="2"/>
  <c r="E8959" i="2"/>
  <c r="I8958" i="2"/>
  <c r="E8958" i="2"/>
  <c r="I8957" i="2"/>
  <c r="E8957" i="2"/>
  <c r="I8956" i="2"/>
  <c r="E8956" i="2"/>
  <c r="I8955" i="2"/>
  <c r="E8955" i="2"/>
  <c r="I8954" i="2"/>
  <c r="E8954" i="2"/>
  <c r="I8953" i="2"/>
  <c r="E8953" i="2"/>
  <c r="I8952" i="2"/>
  <c r="E8952" i="2"/>
  <c r="I8951" i="2"/>
  <c r="E8951" i="2"/>
  <c r="I8950" i="2"/>
  <c r="E8950" i="2"/>
  <c r="I8949" i="2"/>
  <c r="E8949" i="2"/>
  <c r="I8948" i="2"/>
  <c r="E8948" i="2"/>
  <c r="I8947" i="2"/>
  <c r="E8947" i="2"/>
  <c r="I8946" i="2"/>
  <c r="E8946" i="2"/>
  <c r="I8945" i="2"/>
  <c r="E8945" i="2"/>
  <c r="I8944" i="2"/>
  <c r="E8944" i="2"/>
  <c r="I8943" i="2"/>
  <c r="E8943" i="2"/>
  <c r="I8942" i="2"/>
  <c r="E8942" i="2"/>
  <c r="I8941" i="2"/>
  <c r="E8941" i="2"/>
  <c r="I8940" i="2"/>
  <c r="E8940" i="2"/>
  <c r="I8939" i="2"/>
  <c r="E8939" i="2"/>
  <c r="I8938" i="2"/>
  <c r="E8938" i="2"/>
  <c r="I8937" i="2"/>
  <c r="E8937" i="2"/>
  <c r="I8936" i="2"/>
  <c r="E8936" i="2"/>
  <c r="I8935" i="2"/>
  <c r="E8935" i="2"/>
  <c r="I8934" i="2"/>
  <c r="E8934" i="2"/>
  <c r="I8933" i="2"/>
  <c r="E8933" i="2"/>
  <c r="I8932" i="2"/>
  <c r="E8932" i="2"/>
  <c r="I8931" i="2"/>
  <c r="E8931" i="2"/>
  <c r="I8930" i="2"/>
  <c r="E8930" i="2"/>
  <c r="I8929" i="2"/>
  <c r="E8929" i="2"/>
  <c r="I8928" i="2"/>
  <c r="E8928" i="2"/>
  <c r="I8927" i="2"/>
  <c r="E8927" i="2"/>
  <c r="I8926" i="2"/>
  <c r="E8926" i="2"/>
  <c r="I8925" i="2"/>
  <c r="E8925" i="2"/>
  <c r="I8924" i="2"/>
  <c r="E8924" i="2"/>
  <c r="I8923" i="2"/>
  <c r="E8923" i="2"/>
  <c r="I8922" i="2"/>
  <c r="E8922" i="2"/>
  <c r="I8921" i="2"/>
  <c r="E8921" i="2"/>
  <c r="I8920" i="2"/>
  <c r="E8920" i="2"/>
  <c r="I8919" i="2"/>
  <c r="E8919" i="2"/>
  <c r="I8918" i="2"/>
  <c r="E8918" i="2"/>
  <c r="I8917" i="2"/>
  <c r="E8917" i="2"/>
  <c r="I8916" i="2"/>
  <c r="E8916" i="2"/>
  <c r="I8915" i="2"/>
  <c r="E8915" i="2"/>
  <c r="I8914" i="2"/>
  <c r="E8914" i="2"/>
  <c r="I8913" i="2"/>
  <c r="E8913" i="2"/>
  <c r="I8912" i="2"/>
  <c r="E8912" i="2"/>
  <c r="I8911" i="2"/>
  <c r="E8911" i="2"/>
  <c r="I8910" i="2"/>
  <c r="E8910" i="2"/>
  <c r="I8909" i="2"/>
  <c r="E8909" i="2"/>
  <c r="I8908" i="2"/>
  <c r="E8908" i="2"/>
  <c r="I8907" i="2"/>
  <c r="E8907" i="2"/>
  <c r="I8906" i="2"/>
  <c r="E8906" i="2"/>
  <c r="I8905" i="2"/>
  <c r="E8905" i="2"/>
  <c r="I8904" i="2"/>
  <c r="E8904" i="2"/>
  <c r="I8903" i="2"/>
  <c r="E8903" i="2"/>
  <c r="I8902" i="2"/>
  <c r="E8902" i="2"/>
  <c r="I8901" i="2"/>
  <c r="E8901" i="2"/>
  <c r="I8900" i="2"/>
  <c r="E8900" i="2"/>
  <c r="I8899" i="2"/>
  <c r="E8899" i="2"/>
  <c r="I8898" i="2"/>
  <c r="E8898" i="2"/>
  <c r="I8897" i="2"/>
  <c r="E8897" i="2"/>
  <c r="I8896" i="2"/>
  <c r="E8896" i="2"/>
  <c r="I8895" i="2"/>
  <c r="E8895" i="2"/>
  <c r="I8894" i="2"/>
  <c r="E8894" i="2"/>
  <c r="I8893" i="2"/>
  <c r="E8893" i="2"/>
  <c r="I8892" i="2"/>
  <c r="E8892" i="2"/>
  <c r="I8891" i="2"/>
  <c r="E8891" i="2"/>
  <c r="I8890" i="2"/>
  <c r="E8890" i="2"/>
  <c r="I8889" i="2"/>
  <c r="E8889" i="2"/>
  <c r="I8888" i="2"/>
  <c r="E8888" i="2"/>
  <c r="I8887" i="2"/>
  <c r="E8887" i="2"/>
  <c r="I8886" i="2"/>
  <c r="E8886" i="2"/>
  <c r="I8885" i="2"/>
  <c r="E8885" i="2"/>
  <c r="I8884" i="2"/>
  <c r="E8884" i="2"/>
  <c r="I8883" i="2"/>
  <c r="E8883" i="2"/>
  <c r="I8882" i="2"/>
  <c r="E8882" i="2"/>
  <c r="I8881" i="2"/>
  <c r="E8881" i="2"/>
  <c r="I8880" i="2"/>
  <c r="E8880" i="2"/>
  <c r="I8879" i="2"/>
  <c r="E8879" i="2"/>
  <c r="I8878" i="2"/>
  <c r="E8878" i="2"/>
  <c r="I8877" i="2"/>
  <c r="E8877" i="2"/>
  <c r="I8876" i="2"/>
  <c r="E8876" i="2"/>
  <c r="I8875" i="2"/>
  <c r="E8875" i="2"/>
  <c r="I8874" i="2"/>
  <c r="E8874" i="2"/>
  <c r="I8873" i="2"/>
  <c r="E8873" i="2"/>
  <c r="I8872" i="2"/>
  <c r="E8872" i="2"/>
  <c r="I8871" i="2"/>
  <c r="E8871" i="2"/>
  <c r="I8870" i="2"/>
  <c r="E8870" i="2"/>
  <c r="I8869" i="2"/>
  <c r="E8869" i="2"/>
  <c r="I8868" i="2"/>
  <c r="E8868" i="2"/>
  <c r="I8867" i="2"/>
  <c r="E8867" i="2"/>
  <c r="I8866" i="2"/>
  <c r="E8866" i="2"/>
  <c r="I8865" i="2"/>
  <c r="E8865" i="2"/>
  <c r="I8864" i="2"/>
  <c r="E8864" i="2"/>
  <c r="I8863" i="2"/>
  <c r="E8863" i="2"/>
  <c r="I8862" i="2"/>
  <c r="E8862" i="2"/>
  <c r="I8861" i="2"/>
  <c r="E8861" i="2"/>
  <c r="I8860" i="2"/>
  <c r="E8860" i="2"/>
  <c r="I8859" i="2"/>
  <c r="E8859" i="2"/>
  <c r="I8858" i="2"/>
  <c r="E8858" i="2"/>
  <c r="I8857" i="2"/>
  <c r="E8857" i="2"/>
  <c r="I8856" i="2"/>
  <c r="E8856" i="2"/>
  <c r="I8855" i="2"/>
  <c r="E8855" i="2"/>
  <c r="I8854" i="2"/>
  <c r="E8854" i="2"/>
  <c r="I8853" i="2"/>
  <c r="E8853" i="2"/>
  <c r="I8852" i="2"/>
  <c r="E8852" i="2"/>
  <c r="I8851" i="2"/>
  <c r="E8851" i="2"/>
  <c r="I8850" i="2"/>
  <c r="E8850" i="2"/>
  <c r="I8849" i="2"/>
  <c r="E8849" i="2"/>
  <c r="I8848" i="2"/>
  <c r="E8848" i="2"/>
  <c r="I8847" i="2"/>
  <c r="E8847" i="2"/>
  <c r="I8846" i="2"/>
  <c r="E8846" i="2"/>
  <c r="I8845" i="2"/>
  <c r="E8845" i="2"/>
  <c r="I8844" i="2"/>
  <c r="E8844" i="2"/>
  <c r="I8843" i="2"/>
  <c r="E8843" i="2"/>
  <c r="I8842" i="2"/>
  <c r="E8842" i="2"/>
  <c r="I8841" i="2"/>
  <c r="E8841" i="2"/>
  <c r="I8840" i="2"/>
  <c r="E8840" i="2"/>
  <c r="I8839" i="2"/>
  <c r="E8839" i="2"/>
  <c r="I8838" i="2"/>
  <c r="E8838" i="2"/>
  <c r="I8837" i="2"/>
  <c r="E8837" i="2"/>
  <c r="I8836" i="2"/>
  <c r="E8836" i="2"/>
  <c r="I8835" i="2"/>
  <c r="E8835" i="2"/>
  <c r="I8834" i="2"/>
  <c r="E8834" i="2"/>
  <c r="I8833" i="2"/>
  <c r="E8833" i="2"/>
  <c r="I8832" i="2"/>
  <c r="E8832" i="2"/>
  <c r="I8831" i="2"/>
  <c r="E8831" i="2"/>
  <c r="I8830" i="2"/>
  <c r="E8830" i="2"/>
  <c r="I8829" i="2"/>
  <c r="E8829" i="2"/>
  <c r="I8828" i="2"/>
  <c r="E8828" i="2"/>
  <c r="I8827" i="2"/>
  <c r="E8827" i="2"/>
  <c r="I8826" i="2"/>
  <c r="E8826" i="2"/>
  <c r="I8825" i="2"/>
  <c r="E8825" i="2"/>
  <c r="I8824" i="2"/>
  <c r="E8824" i="2"/>
  <c r="I8823" i="2"/>
  <c r="E8823" i="2"/>
  <c r="I8822" i="2"/>
  <c r="E8822" i="2"/>
  <c r="I8821" i="2"/>
  <c r="E8821" i="2"/>
  <c r="I8820" i="2"/>
  <c r="E8820" i="2"/>
  <c r="I8819" i="2"/>
  <c r="E8819" i="2"/>
  <c r="I8818" i="2"/>
  <c r="E8818" i="2"/>
  <c r="I8817" i="2"/>
  <c r="E8817" i="2"/>
  <c r="I8816" i="2"/>
  <c r="E8816" i="2"/>
  <c r="I8815" i="2"/>
  <c r="E8815" i="2"/>
  <c r="I8814" i="2"/>
  <c r="E8814" i="2"/>
  <c r="I8813" i="2"/>
  <c r="E8813" i="2"/>
  <c r="I8812" i="2"/>
  <c r="E8812" i="2"/>
  <c r="I8811" i="2"/>
  <c r="E8811" i="2"/>
  <c r="I8810" i="2"/>
  <c r="E8810" i="2"/>
  <c r="I8809" i="2"/>
  <c r="E8809" i="2"/>
  <c r="I8808" i="2"/>
  <c r="E8808" i="2"/>
  <c r="I8807" i="2"/>
  <c r="E8807" i="2"/>
  <c r="I8806" i="2"/>
  <c r="E8806" i="2"/>
  <c r="I8805" i="2"/>
  <c r="E8805" i="2"/>
  <c r="I8804" i="2"/>
  <c r="E8804" i="2"/>
  <c r="I8803" i="2"/>
  <c r="E8803" i="2"/>
  <c r="I8802" i="2"/>
  <c r="E8802" i="2"/>
  <c r="I8801" i="2"/>
  <c r="E8801" i="2"/>
  <c r="I8800" i="2"/>
  <c r="E8800" i="2"/>
  <c r="I8799" i="2"/>
  <c r="E8799" i="2"/>
  <c r="I8798" i="2"/>
  <c r="E8798" i="2"/>
  <c r="I8797" i="2"/>
  <c r="E8797" i="2"/>
  <c r="I8796" i="2"/>
  <c r="E8796" i="2"/>
  <c r="I8795" i="2"/>
  <c r="E8795" i="2"/>
  <c r="I8794" i="2"/>
  <c r="E8794" i="2"/>
  <c r="I8793" i="2"/>
  <c r="E8793" i="2"/>
  <c r="I8792" i="2"/>
  <c r="E8792" i="2"/>
  <c r="I8791" i="2"/>
  <c r="E8791" i="2"/>
  <c r="I8790" i="2"/>
  <c r="E8790" i="2"/>
  <c r="I8789" i="2"/>
  <c r="E8789" i="2"/>
  <c r="I8788" i="2"/>
  <c r="E8788" i="2"/>
  <c r="I8787" i="2"/>
  <c r="E8787" i="2"/>
  <c r="I8786" i="2"/>
  <c r="E8786" i="2"/>
  <c r="I8785" i="2"/>
  <c r="E8785" i="2"/>
  <c r="I8784" i="2"/>
  <c r="E8784" i="2"/>
  <c r="I8783" i="2"/>
  <c r="E8783" i="2"/>
  <c r="I8782" i="2"/>
  <c r="E8782" i="2"/>
  <c r="I8781" i="2"/>
  <c r="E8781" i="2"/>
  <c r="I8780" i="2"/>
  <c r="E8780" i="2"/>
  <c r="I8779" i="2"/>
  <c r="E8779" i="2"/>
  <c r="I8778" i="2"/>
  <c r="E8778" i="2"/>
  <c r="I8777" i="2"/>
  <c r="E8777" i="2"/>
  <c r="I8776" i="2"/>
  <c r="E8776" i="2"/>
  <c r="I8775" i="2"/>
  <c r="E8775" i="2"/>
  <c r="I8774" i="2"/>
  <c r="E8774" i="2"/>
  <c r="I8773" i="2"/>
  <c r="E8773" i="2"/>
  <c r="I8772" i="2"/>
  <c r="E8772" i="2"/>
  <c r="I8771" i="2"/>
  <c r="E8771" i="2"/>
  <c r="I8770" i="2"/>
  <c r="E8770" i="2"/>
  <c r="I8769" i="2"/>
  <c r="E8769" i="2"/>
  <c r="I8768" i="2"/>
  <c r="E8768" i="2"/>
  <c r="I8767" i="2"/>
  <c r="E8767" i="2"/>
  <c r="I8766" i="2"/>
  <c r="E8766" i="2"/>
  <c r="I8765" i="2"/>
  <c r="E8765" i="2"/>
  <c r="I8764" i="2"/>
  <c r="E8764" i="2"/>
  <c r="I8763" i="2"/>
  <c r="E8763" i="2"/>
  <c r="I8762" i="2"/>
  <c r="E8762" i="2"/>
  <c r="I8761" i="2"/>
  <c r="E8761" i="2"/>
  <c r="I8760" i="2"/>
  <c r="E8760" i="2"/>
  <c r="I8759" i="2"/>
  <c r="E8759" i="2"/>
  <c r="I8758" i="2"/>
  <c r="E8758" i="2"/>
  <c r="I8757" i="2"/>
  <c r="E8757" i="2"/>
  <c r="I8756" i="2"/>
  <c r="E8756" i="2"/>
  <c r="I8755" i="2"/>
  <c r="E8755" i="2"/>
  <c r="I8754" i="2"/>
  <c r="E8754" i="2"/>
  <c r="I8753" i="2"/>
  <c r="E8753" i="2"/>
  <c r="I8752" i="2"/>
  <c r="E8752" i="2"/>
  <c r="I8751" i="2"/>
  <c r="E8751" i="2"/>
  <c r="I8750" i="2"/>
  <c r="E8750" i="2"/>
  <c r="I8749" i="2"/>
  <c r="E8749" i="2"/>
  <c r="I8748" i="2"/>
  <c r="E8748" i="2"/>
  <c r="I8747" i="2"/>
  <c r="E8747" i="2"/>
  <c r="I8746" i="2"/>
  <c r="E8746" i="2"/>
  <c r="I8745" i="2"/>
  <c r="E8745" i="2"/>
  <c r="I8744" i="2"/>
  <c r="E8744" i="2"/>
  <c r="I8743" i="2"/>
  <c r="E8743" i="2"/>
  <c r="I8742" i="2"/>
  <c r="E8742" i="2"/>
  <c r="I8741" i="2"/>
  <c r="E8741" i="2"/>
  <c r="I8740" i="2"/>
  <c r="E8740" i="2"/>
  <c r="I8739" i="2"/>
  <c r="E8739" i="2"/>
  <c r="I8738" i="2"/>
  <c r="E8738" i="2"/>
  <c r="I8737" i="2"/>
  <c r="E8737" i="2"/>
  <c r="I8736" i="2"/>
  <c r="E8736" i="2"/>
  <c r="I8735" i="2"/>
  <c r="E8735" i="2"/>
  <c r="I8734" i="2"/>
  <c r="E8734" i="2"/>
  <c r="I8733" i="2"/>
  <c r="E8733" i="2"/>
  <c r="I8732" i="2"/>
  <c r="E8732" i="2"/>
  <c r="I8731" i="2"/>
  <c r="E8731" i="2"/>
  <c r="I8730" i="2"/>
  <c r="E8730" i="2"/>
  <c r="I8729" i="2"/>
  <c r="E8729" i="2"/>
  <c r="I8728" i="2"/>
  <c r="E8728" i="2"/>
  <c r="I8727" i="2"/>
  <c r="E8727" i="2"/>
  <c r="I8726" i="2"/>
  <c r="E8726" i="2"/>
  <c r="I8725" i="2"/>
  <c r="E8725" i="2"/>
  <c r="I8724" i="2"/>
  <c r="E8724" i="2"/>
  <c r="I8723" i="2"/>
  <c r="E8723" i="2"/>
  <c r="I8722" i="2"/>
  <c r="E8722" i="2"/>
  <c r="I8721" i="2"/>
  <c r="E8721" i="2"/>
  <c r="I8720" i="2"/>
  <c r="E8720" i="2"/>
  <c r="I8719" i="2"/>
  <c r="E8719" i="2"/>
  <c r="I8718" i="2"/>
  <c r="E8718" i="2"/>
  <c r="I8717" i="2"/>
  <c r="E8717" i="2"/>
  <c r="I8716" i="2"/>
  <c r="E8716" i="2"/>
  <c r="I8715" i="2"/>
  <c r="E8715" i="2"/>
  <c r="I8714" i="2"/>
  <c r="E8714" i="2"/>
  <c r="I8713" i="2"/>
  <c r="E8713" i="2"/>
  <c r="I8712" i="2"/>
  <c r="E8712" i="2"/>
  <c r="I8711" i="2"/>
  <c r="E8711" i="2"/>
  <c r="I8710" i="2"/>
  <c r="E8710" i="2"/>
  <c r="I8709" i="2"/>
  <c r="E8709" i="2"/>
  <c r="I8708" i="2"/>
  <c r="E8708" i="2"/>
  <c r="I8707" i="2"/>
  <c r="E8707" i="2"/>
  <c r="I8706" i="2"/>
  <c r="E8706" i="2"/>
  <c r="I8705" i="2"/>
  <c r="E8705" i="2"/>
  <c r="I8704" i="2"/>
  <c r="E8704" i="2"/>
  <c r="I8703" i="2"/>
  <c r="E8703" i="2"/>
  <c r="I8702" i="2"/>
  <c r="E8702" i="2"/>
  <c r="I8701" i="2"/>
  <c r="E8701" i="2"/>
  <c r="I8700" i="2"/>
  <c r="E8700" i="2"/>
  <c r="I8699" i="2"/>
  <c r="E8699" i="2"/>
  <c r="I8698" i="2"/>
  <c r="E8698" i="2"/>
  <c r="I8697" i="2"/>
  <c r="E8697" i="2"/>
  <c r="I8696" i="2"/>
  <c r="E8696" i="2"/>
  <c r="I8695" i="2"/>
  <c r="E8695" i="2"/>
  <c r="I8694" i="2"/>
  <c r="E8694" i="2"/>
  <c r="I8693" i="2"/>
  <c r="E8693" i="2"/>
  <c r="I8692" i="2"/>
  <c r="E8692" i="2"/>
  <c r="I8691" i="2"/>
  <c r="E8691" i="2"/>
  <c r="I8690" i="2"/>
  <c r="E8690" i="2"/>
  <c r="I8689" i="2"/>
  <c r="E8689" i="2"/>
  <c r="I8688" i="2"/>
  <c r="E8688" i="2"/>
  <c r="I8687" i="2"/>
  <c r="E8687" i="2"/>
  <c r="I8686" i="2"/>
  <c r="E8686" i="2"/>
  <c r="I8685" i="2"/>
  <c r="E8685" i="2"/>
  <c r="I8684" i="2"/>
  <c r="E8684" i="2"/>
  <c r="I8683" i="2"/>
  <c r="E8683" i="2"/>
  <c r="I8682" i="2"/>
  <c r="E8682" i="2"/>
  <c r="I8681" i="2"/>
  <c r="E8681" i="2"/>
  <c r="I8680" i="2"/>
  <c r="E8680" i="2"/>
  <c r="I8679" i="2"/>
  <c r="E8679" i="2"/>
  <c r="I8678" i="2"/>
  <c r="E8678" i="2"/>
  <c r="I8677" i="2"/>
  <c r="E8677" i="2"/>
  <c r="I8676" i="2"/>
  <c r="E8676" i="2"/>
  <c r="I8675" i="2"/>
  <c r="E8675" i="2"/>
  <c r="I8674" i="2"/>
  <c r="E8674" i="2"/>
  <c r="I8673" i="2"/>
  <c r="E8673" i="2"/>
  <c r="I8672" i="2"/>
  <c r="E8672" i="2"/>
  <c r="I8671" i="2"/>
  <c r="E8671" i="2"/>
  <c r="I8670" i="2"/>
  <c r="E8670" i="2"/>
  <c r="I8669" i="2"/>
  <c r="E8669" i="2"/>
  <c r="I8668" i="2"/>
  <c r="E8668" i="2"/>
  <c r="I8667" i="2"/>
  <c r="E8667" i="2"/>
  <c r="I8666" i="2"/>
  <c r="E8666" i="2"/>
  <c r="I8665" i="2"/>
  <c r="E8665" i="2"/>
  <c r="I8664" i="2"/>
  <c r="E8664" i="2"/>
  <c r="I8663" i="2"/>
  <c r="E8663" i="2"/>
  <c r="I8662" i="2"/>
  <c r="E8662" i="2"/>
  <c r="I8661" i="2"/>
  <c r="E8661" i="2"/>
  <c r="I8660" i="2"/>
  <c r="E8660" i="2"/>
  <c r="I8659" i="2"/>
  <c r="E8659" i="2"/>
  <c r="I8658" i="2"/>
  <c r="E8658" i="2"/>
  <c r="I8657" i="2"/>
  <c r="E8657" i="2"/>
  <c r="I8656" i="2"/>
  <c r="E8656" i="2"/>
  <c r="I8655" i="2"/>
  <c r="E8655" i="2"/>
  <c r="I8654" i="2"/>
  <c r="E8654" i="2"/>
  <c r="I8653" i="2"/>
  <c r="E8653" i="2"/>
  <c r="I8652" i="2"/>
  <c r="E8652" i="2"/>
  <c r="I8651" i="2"/>
  <c r="E8651" i="2"/>
  <c r="I8650" i="2"/>
  <c r="E8650" i="2"/>
  <c r="I8649" i="2"/>
  <c r="E8649" i="2"/>
  <c r="I8648" i="2"/>
  <c r="E8648" i="2"/>
  <c r="I8647" i="2"/>
  <c r="E8647" i="2"/>
  <c r="I8646" i="2"/>
  <c r="E8646" i="2"/>
  <c r="I8645" i="2"/>
  <c r="E8645" i="2"/>
  <c r="I8644" i="2"/>
  <c r="E8644" i="2"/>
  <c r="I8643" i="2"/>
  <c r="E8643" i="2"/>
  <c r="I8642" i="2"/>
  <c r="E8642" i="2"/>
  <c r="I8641" i="2"/>
  <c r="E8641" i="2"/>
  <c r="I8640" i="2"/>
  <c r="E8640" i="2"/>
  <c r="I8639" i="2"/>
  <c r="E8639" i="2"/>
  <c r="I8638" i="2"/>
  <c r="E8638" i="2"/>
  <c r="I8637" i="2"/>
  <c r="E8637" i="2"/>
  <c r="I8636" i="2"/>
  <c r="E8636" i="2"/>
  <c r="I8635" i="2"/>
  <c r="E8635" i="2"/>
  <c r="I8634" i="2"/>
  <c r="E8634" i="2"/>
  <c r="I8633" i="2"/>
  <c r="E8633" i="2"/>
  <c r="I8632" i="2"/>
  <c r="E8632" i="2"/>
  <c r="I8631" i="2"/>
  <c r="E8631" i="2"/>
  <c r="I8630" i="2"/>
  <c r="E8630" i="2"/>
  <c r="I8629" i="2"/>
  <c r="E8629" i="2"/>
  <c r="I8628" i="2"/>
  <c r="E8628" i="2"/>
  <c r="I8627" i="2"/>
  <c r="E8627" i="2"/>
  <c r="I8626" i="2"/>
  <c r="E8626" i="2"/>
  <c r="I8625" i="2"/>
  <c r="E8625" i="2"/>
  <c r="I8624" i="2"/>
  <c r="E8624" i="2"/>
  <c r="I8623" i="2"/>
  <c r="E8623" i="2"/>
  <c r="I8622" i="2"/>
  <c r="E8622" i="2"/>
  <c r="I8621" i="2"/>
  <c r="E8621" i="2"/>
  <c r="I8620" i="2"/>
  <c r="E8620" i="2"/>
  <c r="I8619" i="2"/>
  <c r="E8619" i="2"/>
  <c r="I8618" i="2"/>
  <c r="E8618" i="2"/>
  <c r="I8617" i="2"/>
  <c r="E8617" i="2"/>
  <c r="I8616" i="2"/>
  <c r="E8616" i="2"/>
  <c r="I8615" i="2"/>
  <c r="E8615" i="2"/>
  <c r="I8614" i="2"/>
  <c r="E8614" i="2"/>
  <c r="I8613" i="2"/>
  <c r="E8613" i="2"/>
  <c r="I8612" i="2"/>
  <c r="E8612" i="2"/>
  <c r="I8611" i="2"/>
  <c r="E8611" i="2"/>
  <c r="I8610" i="2"/>
  <c r="E8610" i="2"/>
  <c r="I8609" i="2"/>
  <c r="E8609" i="2"/>
  <c r="I8608" i="2"/>
  <c r="E8608" i="2"/>
  <c r="I8607" i="2"/>
  <c r="E8607" i="2"/>
  <c r="I8606" i="2"/>
  <c r="E8606" i="2"/>
  <c r="I8605" i="2"/>
  <c r="E8605" i="2"/>
  <c r="I8604" i="2"/>
  <c r="E8604" i="2"/>
  <c r="I8603" i="2"/>
  <c r="E8603" i="2"/>
  <c r="I8602" i="2"/>
  <c r="E8602" i="2"/>
  <c r="I8601" i="2"/>
  <c r="E8601" i="2"/>
  <c r="I8600" i="2"/>
  <c r="E8600" i="2"/>
  <c r="I8599" i="2"/>
  <c r="E8599" i="2"/>
  <c r="I8598" i="2"/>
  <c r="E8598" i="2"/>
  <c r="I8597" i="2"/>
  <c r="E8597" i="2"/>
  <c r="I8596" i="2"/>
  <c r="E8596" i="2"/>
  <c r="I8595" i="2"/>
  <c r="E8595" i="2"/>
  <c r="I8594" i="2"/>
  <c r="E8594" i="2"/>
  <c r="I8593" i="2"/>
  <c r="E8593" i="2"/>
  <c r="I8592" i="2"/>
  <c r="E8592" i="2"/>
  <c r="I8591" i="2"/>
  <c r="E8591" i="2"/>
  <c r="I8590" i="2"/>
  <c r="E8590" i="2"/>
  <c r="I8589" i="2"/>
  <c r="E8589" i="2"/>
  <c r="I8588" i="2"/>
  <c r="E8588" i="2"/>
  <c r="I8587" i="2"/>
  <c r="E8587" i="2"/>
  <c r="I8586" i="2"/>
  <c r="E8586" i="2"/>
  <c r="I8585" i="2"/>
  <c r="E8585" i="2"/>
  <c r="I8584" i="2"/>
  <c r="E8584" i="2"/>
  <c r="I8583" i="2"/>
  <c r="E8583" i="2"/>
  <c r="I8582" i="2"/>
  <c r="E8582" i="2"/>
  <c r="I8581" i="2"/>
  <c r="E8581" i="2"/>
  <c r="I8580" i="2"/>
  <c r="E8580" i="2"/>
  <c r="I8579" i="2"/>
  <c r="E8579" i="2"/>
  <c r="I8578" i="2"/>
  <c r="E8578" i="2"/>
  <c r="I8577" i="2"/>
  <c r="E8577" i="2"/>
  <c r="I8576" i="2"/>
  <c r="E8576" i="2"/>
  <c r="I8575" i="2"/>
  <c r="E8575" i="2"/>
  <c r="I8574" i="2"/>
  <c r="E8574" i="2"/>
  <c r="I8573" i="2"/>
  <c r="E8573" i="2"/>
  <c r="I8572" i="2"/>
  <c r="E8572" i="2"/>
  <c r="I8571" i="2"/>
  <c r="E8571" i="2"/>
  <c r="I8570" i="2"/>
  <c r="E8570" i="2"/>
  <c r="I8569" i="2"/>
  <c r="E8569" i="2"/>
  <c r="I8568" i="2"/>
  <c r="E8568" i="2"/>
  <c r="I8567" i="2"/>
  <c r="E8567" i="2"/>
  <c r="I8566" i="2"/>
  <c r="E8566" i="2"/>
  <c r="I8565" i="2"/>
  <c r="E8565" i="2"/>
  <c r="I8564" i="2"/>
  <c r="E8564" i="2"/>
  <c r="I8563" i="2"/>
  <c r="E8563" i="2"/>
  <c r="I8562" i="2"/>
  <c r="E8562" i="2"/>
  <c r="I8561" i="2"/>
  <c r="E8561" i="2"/>
  <c r="I8560" i="2"/>
  <c r="E8560" i="2"/>
  <c r="I8559" i="2"/>
  <c r="E8559" i="2"/>
  <c r="I8558" i="2"/>
  <c r="E8558" i="2"/>
  <c r="I8557" i="2"/>
  <c r="E8557" i="2"/>
  <c r="I8556" i="2"/>
  <c r="E8556" i="2"/>
  <c r="I8555" i="2"/>
  <c r="E8555" i="2"/>
  <c r="I8554" i="2"/>
  <c r="E8554" i="2"/>
  <c r="I8553" i="2"/>
  <c r="E8553" i="2"/>
  <c r="I8552" i="2"/>
  <c r="E8552" i="2"/>
  <c r="I8551" i="2"/>
  <c r="E8551" i="2"/>
  <c r="I8550" i="2"/>
  <c r="E8550" i="2"/>
  <c r="I8549" i="2"/>
  <c r="E8549" i="2"/>
  <c r="I8548" i="2"/>
  <c r="E8548" i="2"/>
  <c r="I8547" i="2"/>
  <c r="E8547" i="2"/>
  <c r="I8546" i="2"/>
  <c r="E8546" i="2"/>
  <c r="I8545" i="2"/>
  <c r="E8545" i="2"/>
  <c r="I8544" i="2"/>
  <c r="E8544" i="2"/>
  <c r="I8543" i="2"/>
  <c r="E8543" i="2"/>
  <c r="I8542" i="2"/>
  <c r="E8542" i="2"/>
  <c r="I8541" i="2"/>
  <c r="E8541" i="2"/>
  <c r="I8540" i="2"/>
  <c r="E8540" i="2"/>
  <c r="I8539" i="2"/>
  <c r="E8539" i="2"/>
  <c r="I8538" i="2"/>
  <c r="E8538" i="2"/>
  <c r="I8537" i="2"/>
  <c r="E8537" i="2"/>
  <c r="I8536" i="2"/>
  <c r="E8536" i="2"/>
  <c r="I8535" i="2"/>
  <c r="E8535" i="2"/>
  <c r="I8534" i="2"/>
  <c r="E8534" i="2"/>
  <c r="I8533" i="2"/>
  <c r="E8533" i="2"/>
  <c r="I8532" i="2"/>
  <c r="E8532" i="2"/>
  <c r="I8531" i="2"/>
  <c r="E8531" i="2"/>
  <c r="I8530" i="2"/>
  <c r="E8530" i="2"/>
  <c r="I8529" i="2"/>
  <c r="E8529" i="2"/>
  <c r="I8528" i="2"/>
  <c r="E8528" i="2"/>
  <c r="I8527" i="2"/>
  <c r="E8527" i="2"/>
  <c r="I8526" i="2"/>
  <c r="E8526" i="2"/>
  <c r="I8525" i="2"/>
  <c r="E8525" i="2"/>
  <c r="I8524" i="2"/>
  <c r="E8524" i="2"/>
  <c r="I8523" i="2"/>
  <c r="E8523" i="2"/>
  <c r="I8522" i="2"/>
  <c r="E8522" i="2"/>
  <c r="I8521" i="2"/>
  <c r="E8521" i="2"/>
  <c r="I8520" i="2"/>
  <c r="E8520" i="2"/>
  <c r="I8519" i="2"/>
  <c r="E8519" i="2"/>
  <c r="I8518" i="2"/>
  <c r="E8518" i="2"/>
  <c r="I8517" i="2"/>
  <c r="E8517" i="2"/>
  <c r="I8516" i="2"/>
  <c r="E8516" i="2"/>
  <c r="I8515" i="2"/>
  <c r="E8515" i="2"/>
  <c r="I8514" i="2"/>
  <c r="E8514" i="2"/>
  <c r="I8513" i="2"/>
  <c r="E8513" i="2"/>
  <c r="I8512" i="2"/>
  <c r="E8512" i="2"/>
  <c r="I8511" i="2"/>
  <c r="E8511" i="2"/>
  <c r="I8510" i="2"/>
  <c r="E8510" i="2"/>
  <c r="I8509" i="2"/>
  <c r="E8509" i="2"/>
  <c r="I8508" i="2"/>
  <c r="E8508" i="2"/>
  <c r="I8507" i="2"/>
  <c r="E8507" i="2"/>
  <c r="I8506" i="2"/>
  <c r="E8506" i="2"/>
  <c r="I8505" i="2"/>
  <c r="E8505" i="2"/>
  <c r="I8504" i="2"/>
  <c r="E8504" i="2"/>
  <c r="I8503" i="2"/>
  <c r="E8503" i="2"/>
  <c r="I8502" i="2"/>
  <c r="E8502" i="2"/>
  <c r="I8501" i="2"/>
  <c r="E8501" i="2"/>
  <c r="I8500" i="2"/>
  <c r="E8500" i="2"/>
  <c r="I8499" i="2"/>
  <c r="E8499" i="2"/>
  <c r="I8498" i="2"/>
  <c r="E8498" i="2"/>
  <c r="I8497" i="2"/>
  <c r="E8497" i="2"/>
  <c r="I8496" i="2"/>
  <c r="E8496" i="2"/>
  <c r="I8495" i="2"/>
  <c r="E8495" i="2"/>
  <c r="I8494" i="2"/>
  <c r="E8494" i="2"/>
  <c r="I8493" i="2"/>
  <c r="E8493" i="2"/>
  <c r="I8492" i="2"/>
  <c r="E8492" i="2"/>
  <c r="I8491" i="2"/>
  <c r="E8491" i="2"/>
  <c r="I8490" i="2"/>
  <c r="E8490" i="2"/>
  <c r="I8489" i="2"/>
  <c r="E8489" i="2"/>
  <c r="I8488" i="2"/>
  <c r="E8488" i="2"/>
  <c r="I8487" i="2"/>
  <c r="E8487" i="2"/>
  <c r="I8486" i="2"/>
  <c r="E8486" i="2"/>
  <c r="I8485" i="2"/>
  <c r="E8485" i="2"/>
  <c r="I8484" i="2"/>
  <c r="E8484" i="2"/>
  <c r="I8483" i="2"/>
  <c r="E8483" i="2"/>
  <c r="I8482" i="2"/>
  <c r="E8482" i="2"/>
  <c r="I8481" i="2"/>
  <c r="E8481" i="2"/>
  <c r="I8480" i="2"/>
  <c r="E8480" i="2"/>
  <c r="I8479" i="2"/>
  <c r="E8479" i="2"/>
  <c r="I8478" i="2"/>
  <c r="E8478" i="2"/>
  <c r="I8477" i="2"/>
  <c r="E8477" i="2"/>
  <c r="I8476" i="2"/>
  <c r="E8476" i="2"/>
  <c r="I8475" i="2"/>
  <c r="E8475" i="2"/>
  <c r="I8474" i="2"/>
  <c r="E8474" i="2"/>
  <c r="I8473" i="2"/>
  <c r="E8473" i="2"/>
  <c r="I8472" i="2"/>
  <c r="E8472" i="2"/>
  <c r="I8471" i="2"/>
  <c r="E8471" i="2"/>
  <c r="I8470" i="2"/>
  <c r="E8470" i="2"/>
  <c r="I8469" i="2"/>
  <c r="E8469" i="2"/>
  <c r="I8468" i="2"/>
  <c r="E8468" i="2"/>
  <c r="I8467" i="2"/>
  <c r="E8467" i="2"/>
  <c r="I8466" i="2"/>
  <c r="E8466" i="2"/>
  <c r="I8465" i="2"/>
  <c r="E8465" i="2"/>
  <c r="I8464" i="2"/>
  <c r="E8464" i="2"/>
  <c r="I8463" i="2"/>
  <c r="E8463" i="2"/>
  <c r="I8462" i="2"/>
  <c r="E8462" i="2"/>
  <c r="I8461" i="2"/>
  <c r="E8461" i="2"/>
  <c r="I8460" i="2"/>
  <c r="E8460" i="2"/>
  <c r="I8459" i="2"/>
  <c r="E8459" i="2"/>
  <c r="I8458" i="2"/>
  <c r="E8458" i="2"/>
  <c r="I8457" i="2"/>
  <c r="E8457" i="2"/>
  <c r="I8456" i="2"/>
  <c r="E8456" i="2"/>
  <c r="I8455" i="2"/>
  <c r="E8455" i="2"/>
  <c r="I8454" i="2"/>
  <c r="E8454" i="2"/>
  <c r="I8453" i="2"/>
  <c r="E8453" i="2"/>
  <c r="I8452" i="2"/>
  <c r="E8452" i="2"/>
  <c r="I8451" i="2"/>
  <c r="E8451" i="2"/>
  <c r="I8450" i="2"/>
  <c r="E8450" i="2"/>
  <c r="I8449" i="2"/>
  <c r="E8449" i="2"/>
  <c r="I8448" i="2"/>
  <c r="E8448" i="2"/>
  <c r="I8447" i="2"/>
  <c r="E8447" i="2"/>
  <c r="I8446" i="2"/>
  <c r="E8446" i="2"/>
  <c r="I8445" i="2"/>
  <c r="E8445" i="2"/>
  <c r="I8444" i="2"/>
  <c r="E8444" i="2"/>
  <c r="I8443" i="2"/>
  <c r="E8443" i="2"/>
  <c r="I8442" i="2"/>
  <c r="E8442" i="2"/>
  <c r="I8441" i="2"/>
  <c r="E8441" i="2"/>
  <c r="I8440" i="2"/>
  <c r="E8440" i="2"/>
  <c r="I8439" i="2"/>
  <c r="E8439" i="2"/>
  <c r="I8438" i="2"/>
  <c r="E8438" i="2"/>
  <c r="I8437" i="2"/>
  <c r="E8437" i="2"/>
  <c r="I8436" i="2"/>
  <c r="E8436" i="2"/>
  <c r="I8435" i="2"/>
  <c r="E8435" i="2"/>
  <c r="I8434" i="2"/>
  <c r="E8434" i="2"/>
  <c r="I8433" i="2"/>
  <c r="E8433" i="2"/>
  <c r="I8432" i="2"/>
  <c r="E8432" i="2"/>
  <c r="I8431" i="2"/>
  <c r="E8431" i="2"/>
  <c r="I8430" i="2"/>
  <c r="E8430" i="2"/>
  <c r="I8429" i="2"/>
  <c r="E8429" i="2"/>
  <c r="I8428" i="2"/>
  <c r="E8428" i="2"/>
  <c r="I8427" i="2"/>
  <c r="E8427" i="2"/>
  <c r="I8426" i="2"/>
  <c r="E8426" i="2"/>
  <c r="I8425" i="2"/>
  <c r="E8425" i="2"/>
  <c r="I8424" i="2"/>
  <c r="E8424" i="2"/>
  <c r="I8423" i="2"/>
  <c r="E8423" i="2"/>
  <c r="I8422" i="2"/>
  <c r="E8422" i="2"/>
  <c r="I8421" i="2"/>
  <c r="E8421" i="2"/>
  <c r="I8420" i="2"/>
  <c r="E8420" i="2"/>
  <c r="I8419" i="2"/>
  <c r="E8419" i="2"/>
  <c r="I8418" i="2"/>
  <c r="E8418" i="2"/>
  <c r="I8417" i="2"/>
  <c r="E8417" i="2"/>
  <c r="I8416" i="2"/>
  <c r="E8416" i="2"/>
  <c r="I8415" i="2"/>
  <c r="E8415" i="2"/>
  <c r="I8414" i="2"/>
  <c r="E8414" i="2"/>
  <c r="I8413" i="2"/>
  <c r="E8413" i="2"/>
  <c r="I8412" i="2"/>
  <c r="E8412" i="2"/>
  <c r="I8411" i="2"/>
  <c r="E8411" i="2"/>
  <c r="I8410" i="2"/>
  <c r="E8410" i="2"/>
  <c r="I8409" i="2"/>
  <c r="E8409" i="2"/>
  <c r="I8408" i="2"/>
  <c r="E8408" i="2"/>
  <c r="I8407" i="2"/>
  <c r="E8407" i="2"/>
  <c r="I8406" i="2"/>
  <c r="E8406" i="2"/>
  <c r="I8405" i="2"/>
  <c r="E8405" i="2"/>
  <c r="I8404" i="2"/>
  <c r="E8404" i="2"/>
  <c r="I8403" i="2"/>
  <c r="E8403" i="2"/>
  <c r="I8402" i="2"/>
  <c r="E8402" i="2"/>
  <c r="I8401" i="2"/>
  <c r="E8401" i="2"/>
  <c r="I8400" i="2"/>
  <c r="E8400" i="2"/>
  <c r="I8399" i="2"/>
  <c r="E8399" i="2"/>
  <c r="I8398" i="2"/>
  <c r="E8398" i="2"/>
  <c r="I8397" i="2"/>
  <c r="E8397" i="2"/>
  <c r="I8396" i="2"/>
  <c r="E8396" i="2"/>
  <c r="I8395" i="2"/>
  <c r="E8395" i="2"/>
  <c r="I8394" i="2"/>
  <c r="E8394" i="2"/>
  <c r="I8393" i="2"/>
  <c r="E8393" i="2"/>
  <c r="I8392" i="2"/>
  <c r="E8392" i="2"/>
  <c r="I8391" i="2"/>
  <c r="E8391" i="2"/>
  <c r="I8390" i="2"/>
  <c r="E8390" i="2"/>
  <c r="I8389" i="2"/>
  <c r="E8389" i="2"/>
  <c r="I8388" i="2"/>
  <c r="E8388" i="2"/>
  <c r="I8387" i="2"/>
  <c r="E8387" i="2"/>
  <c r="I8386" i="2"/>
  <c r="E8386" i="2"/>
  <c r="I8385" i="2"/>
  <c r="E8385" i="2"/>
  <c r="I8384" i="2"/>
  <c r="E8384" i="2"/>
  <c r="I8383" i="2"/>
  <c r="E8383" i="2"/>
  <c r="I8382" i="2"/>
  <c r="E8382" i="2"/>
  <c r="I8381" i="2"/>
  <c r="E8381" i="2"/>
  <c r="I8380" i="2"/>
  <c r="E8380" i="2"/>
  <c r="I8379" i="2"/>
  <c r="E8379" i="2"/>
  <c r="I8378" i="2"/>
  <c r="E8378" i="2"/>
  <c r="I8377" i="2"/>
  <c r="E8377" i="2"/>
  <c r="I8376" i="2"/>
  <c r="E8376" i="2"/>
  <c r="I8375" i="2"/>
  <c r="E8375" i="2"/>
  <c r="I8374" i="2"/>
  <c r="E8374" i="2"/>
  <c r="I8373" i="2"/>
  <c r="E8373" i="2"/>
  <c r="I8372" i="2"/>
  <c r="E8372" i="2"/>
  <c r="I8371" i="2"/>
  <c r="E8371" i="2"/>
  <c r="I8370" i="2"/>
  <c r="E8370" i="2"/>
  <c r="I8369" i="2"/>
  <c r="E8369" i="2"/>
  <c r="I8368" i="2"/>
  <c r="E8368" i="2"/>
  <c r="I8367" i="2"/>
  <c r="E8367" i="2"/>
  <c r="I8366" i="2"/>
  <c r="E8366" i="2"/>
  <c r="I8365" i="2"/>
  <c r="E8365" i="2"/>
  <c r="I8364" i="2"/>
  <c r="E8364" i="2"/>
  <c r="I8363" i="2"/>
  <c r="E8363" i="2"/>
  <c r="I8362" i="2"/>
  <c r="E8362" i="2"/>
  <c r="I8361" i="2"/>
  <c r="E8361" i="2"/>
  <c r="I8360" i="2"/>
  <c r="E8360" i="2"/>
  <c r="I8359" i="2"/>
  <c r="E8359" i="2"/>
  <c r="I8358" i="2"/>
  <c r="E8358" i="2"/>
  <c r="I8357" i="2"/>
  <c r="E8357" i="2"/>
  <c r="I8356" i="2"/>
  <c r="E8356" i="2"/>
  <c r="I8355" i="2"/>
  <c r="E8355" i="2"/>
  <c r="I8354" i="2"/>
  <c r="E8354" i="2"/>
  <c r="I8353" i="2"/>
  <c r="E8353" i="2"/>
  <c r="I8352" i="2"/>
  <c r="E8352" i="2"/>
  <c r="I8351" i="2"/>
  <c r="E8351" i="2"/>
  <c r="I8350" i="2"/>
  <c r="E8350" i="2"/>
  <c r="I8349" i="2"/>
  <c r="E8349" i="2"/>
  <c r="I8348" i="2"/>
  <c r="E8348" i="2"/>
  <c r="I8347" i="2"/>
  <c r="E8347" i="2"/>
  <c r="I8346" i="2"/>
  <c r="E8346" i="2"/>
  <c r="I8345" i="2"/>
  <c r="E8345" i="2"/>
  <c r="I8344" i="2"/>
  <c r="E8344" i="2"/>
  <c r="I8343" i="2"/>
  <c r="E8343" i="2"/>
  <c r="I8342" i="2"/>
  <c r="E8342" i="2"/>
  <c r="I8341" i="2"/>
  <c r="E8341" i="2"/>
  <c r="I8340" i="2"/>
  <c r="E8340" i="2"/>
  <c r="I8339" i="2"/>
  <c r="E8339" i="2"/>
  <c r="I8338" i="2"/>
  <c r="E8338" i="2"/>
  <c r="I8337" i="2"/>
  <c r="E8337" i="2"/>
  <c r="I8336" i="2"/>
  <c r="E8336" i="2"/>
  <c r="I8335" i="2"/>
  <c r="E8335" i="2"/>
  <c r="I8334" i="2"/>
  <c r="E8334" i="2"/>
  <c r="I8333" i="2"/>
  <c r="E8333" i="2"/>
  <c r="I8332" i="2"/>
  <c r="E8332" i="2"/>
  <c r="I8331" i="2"/>
  <c r="E8331" i="2"/>
  <c r="I8330" i="2"/>
  <c r="E8330" i="2"/>
  <c r="I8329" i="2"/>
  <c r="E8329" i="2"/>
  <c r="I8328" i="2"/>
  <c r="E8328" i="2"/>
  <c r="I8327" i="2"/>
  <c r="E8327" i="2"/>
  <c r="I8326" i="2"/>
  <c r="E8326" i="2"/>
  <c r="I8325" i="2"/>
  <c r="E8325" i="2"/>
  <c r="I8324" i="2"/>
  <c r="E8324" i="2"/>
  <c r="I8323" i="2"/>
  <c r="E8323" i="2"/>
  <c r="I8322" i="2"/>
  <c r="E8322" i="2"/>
  <c r="I8321" i="2"/>
  <c r="E8321" i="2"/>
  <c r="I8320" i="2"/>
  <c r="E8320" i="2"/>
  <c r="I8319" i="2"/>
  <c r="E8319" i="2"/>
  <c r="I8318" i="2"/>
  <c r="E8318" i="2"/>
  <c r="I8317" i="2"/>
  <c r="E8317" i="2"/>
  <c r="I8316" i="2"/>
  <c r="E8316" i="2"/>
  <c r="I8315" i="2"/>
  <c r="E8315" i="2"/>
  <c r="I8314" i="2"/>
  <c r="E8314" i="2"/>
  <c r="I8313" i="2"/>
  <c r="E8313" i="2"/>
  <c r="I8312" i="2"/>
  <c r="E8312" i="2"/>
  <c r="I8311" i="2"/>
  <c r="E8311" i="2"/>
  <c r="I8310" i="2"/>
  <c r="E8310" i="2"/>
  <c r="I8309" i="2"/>
  <c r="E8309" i="2"/>
  <c r="I8308" i="2"/>
  <c r="E8308" i="2"/>
  <c r="I8307" i="2"/>
  <c r="E8307" i="2"/>
  <c r="I8306" i="2"/>
  <c r="E8306" i="2"/>
  <c r="I8305" i="2"/>
  <c r="E8305" i="2"/>
  <c r="I8304" i="2"/>
  <c r="E8304" i="2"/>
  <c r="I8303" i="2"/>
  <c r="E8303" i="2"/>
  <c r="I8302" i="2"/>
  <c r="E8302" i="2"/>
  <c r="I8301" i="2"/>
  <c r="E8301" i="2"/>
  <c r="I8300" i="2"/>
  <c r="E8300" i="2"/>
  <c r="I8299" i="2"/>
  <c r="E8299" i="2"/>
  <c r="I8298" i="2"/>
  <c r="E8298" i="2"/>
  <c r="I8297" i="2"/>
  <c r="E8297" i="2"/>
  <c r="I8296" i="2"/>
  <c r="E8296" i="2"/>
  <c r="I8295" i="2"/>
  <c r="E8295" i="2"/>
  <c r="I8294" i="2"/>
  <c r="E8294" i="2"/>
  <c r="I8293" i="2"/>
  <c r="E8293" i="2"/>
  <c r="I8292" i="2"/>
  <c r="E8292" i="2"/>
  <c r="I8291" i="2"/>
  <c r="E8291" i="2"/>
  <c r="I8290" i="2"/>
  <c r="E8290" i="2"/>
  <c r="I8289" i="2"/>
  <c r="E8289" i="2"/>
  <c r="I8288" i="2"/>
  <c r="E8288" i="2"/>
  <c r="I8287" i="2"/>
  <c r="E8287" i="2"/>
  <c r="I8286" i="2"/>
  <c r="E8286" i="2"/>
  <c r="I8285" i="2"/>
  <c r="E8285" i="2"/>
  <c r="I8284" i="2"/>
  <c r="E8284" i="2"/>
  <c r="I8283" i="2"/>
  <c r="E8283" i="2"/>
  <c r="I8282" i="2"/>
  <c r="E8282" i="2"/>
  <c r="I8281" i="2"/>
  <c r="E8281" i="2"/>
  <c r="I8280" i="2"/>
  <c r="E8280" i="2"/>
  <c r="I8279" i="2"/>
  <c r="E8279" i="2"/>
  <c r="I8278" i="2"/>
  <c r="E8278" i="2"/>
  <c r="I8277" i="2"/>
  <c r="E8277" i="2"/>
  <c r="I8276" i="2"/>
  <c r="E8276" i="2"/>
  <c r="I8275" i="2"/>
  <c r="E8275" i="2"/>
  <c r="I8274" i="2"/>
  <c r="E8274" i="2"/>
  <c r="I8273" i="2"/>
  <c r="E8273" i="2"/>
  <c r="I8272" i="2"/>
  <c r="E8272" i="2"/>
  <c r="I8271" i="2"/>
  <c r="E8271" i="2"/>
  <c r="I8270" i="2"/>
  <c r="E8270" i="2"/>
  <c r="I8269" i="2"/>
  <c r="E8269" i="2"/>
  <c r="I8268" i="2"/>
  <c r="E8268" i="2"/>
  <c r="I8267" i="2"/>
  <c r="E8267" i="2"/>
  <c r="I8266" i="2"/>
  <c r="E8266" i="2"/>
  <c r="I8265" i="2"/>
  <c r="E8265" i="2"/>
  <c r="I8264" i="2"/>
  <c r="E8264" i="2"/>
  <c r="I8263" i="2"/>
  <c r="E8263" i="2"/>
  <c r="I8262" i="2"/>
  <c r="E8262" i="2"/>
  <c r="I8261" i="2"/>
  <c r="E8261" i="2"/>
  <c r="I8260" i="2"/>
  <c r="E8260" i="2"/>
  <c r="I8259" i="2"/>
  <c r="E8259" i="2"/>
  <c r="I8258" i="2"/>
  <c r="E8258" i="2"/>
  <c r="I8257" i="2"/>
  <c r="E8257" i="2"/>
  <c r="I8256" i="2"/>
  <c r="E8256" i="2"/>
  <c r="I8255" i="2"/>
  <c r="E8255" i="2"/>
  <c r="I8254" i="2"/>
  <c r="E8254" i="2"/>
  <c r="I8253" i="2"/>
  <c r="E8253" i="2"/>
  <c r="I8252" i="2"/>
  <c r="E8252" i="2"/>
  <c r="I8251" i="2"/>
  <c r="E8251" i="2"/>
  <c r="I8250" i="2"/>
  <c r="E8250" i="2"/>
  <c r="I8249" i="2"/>
  <c r="E8249" i="2"/>
  <c r="I8248" i="2"/>
  <c r="E8248" i="2"/>
  <c r="I8247" i="2"/>
  <c r="E8247" i="2"/>
  <c r="I8246" i="2"/>
  <c r="E8246" i="2"/>
  <c r="I8245" i="2"/>
  <c r="E8245" i="2"/>
  <c r="I8244" i="2"/>
  <c r="E8244" i="2"/>
  <c r="I8243" i="2"/>
  <c r="E8243" i="2"/>
  <c r="I8242" i="2"/>
  <c r="E8242" i="2"/>
  <c r="I8241" i="2"/>
  <c r="E8241" i="2"/>
  <c r="I8240" i="2"/>
  <c r="E8240" i="2"/>
  <c r="I8239" i="2"/>
  <c r="E8239" i="2"/>
  <c r="I8238" i="2"/>
  <c r="E8238" i="2"/>
  <c r="I8237" i="2"/>
  <c r="E8237" i="2"/>
  <c r="I8236" i="2"/>
  <c r="E8236" i="2"/>
  <c r="I8235" i="2"/>
  <c r="E8235" i="2"/>
  <c r="I8234" i="2"/>
  <c r="E8234" i="2"/>
  <c r="I8233" i="2"/>
  <c r="E8233" i="2"/>
  <c r="I8232" i="2"/>
  <c r="E8232" i="2"/>
  <c r="I8231" i="2"/>
  <c r="E8231" i="2"/>
  <c r="I8230" i="2"/>
  <c r="E8230" i="2"/>
  <c r="I8229" i="2"/>
  <c r="E8229" i="2"/>
  <c r="I8228" i="2"/>
  <c r="E8228" i="2"/>
  <c r="I8227" i="2"/>
  <c r="E8227" i="2"/>
  <c r="I8226" i="2"/>
  <c r="E8226" i="2"/>
  <c r="I8225" i="2"/>
  <c r="E8225" i="2"/>
  <c r="I8224" i="2"/>
  <c r="E8224" i="2"/>
  <c r="I8223" i="2"/>
  <c r="E8223" i="2"/>
  <c r="I8222" i="2"/>
  <c r="E8222" i="2"/>
  <c r="I8221" i="2"/>
  <c r="E8221" i="2"/>
  <c r="I8220" i="2"/>
  <c r="E8220" i="2"/>
  <c r="I8219" i="2"/>
  <c r="E8219" i="2"/>
  <c r="I8218" i="2"/>
  <c r="E8218" i="2"/>
  <c r="I8217" i="2"/>
  <c r="E8217" i="2"/>
  <c r="I8216" i="2"/>
  <c r="E8216" i="2"/>
  <c r="I8215" i="2"/>
  <c r="E8215" i="2"/>
  <c r="I8214" i="2"/>
  <c r="E8214" i="2"/>
  <c r="I8213" i="2"/>
  <c r="E8213" i="2"/>
  <c r="I8212" i="2"/>
  <c r="E8212" i="2"/>
  <c r="I8211" i="2"/>
  <c r="E8211" i="2"/>
  <c r="I8210" i="2"/>
  <c r="E8210" i="2"/>
  <c r="I8209" i="2"/>
  <c r="E8209" i="2"/>
  <c r="I8208" i="2"/>
  <c r="E8208" i="2"/>
  <c r="I8207" i="2"/>
  <c r="E8207" i="2"/>
  <c r="I8206" i="2"/>
  <c r="E8206" i="2"/>
  <c r="I8205" i="2"/>
  <c r="E8205" i="2"/>
  <c r="I8204" i="2"/>
  <c r="E8204" i="2"/>
  <c r="I8203" i="2"/>
  <c r="E8203" i="2"/>
  <c r="I8202" i="2"/>
  <c r="E8202" i="2"/>
  <c r="I8201" i="2"/>
  <c r="E8201" i="2"/>
  <c r="I8200" i="2"/>
  <c r="E8200" i="2"/>
  <c r="I8199" i="2"/>
  <c r="E8199" i="2"/>
  <c r="I8198" i="2"/>
  <c r="E8198" i="2"/>
  <c r="I8197" i="2"/>
  <c r="E8197" i="2"/>
  <c r="I8196" i="2"/>
  <c r="E8196" i="2"/>
  <c r="I8195" i="2"/>
  <c r="E8195" i="2"/>
  <c r="I8194" i="2"/>
  <c r="E8194" i="2"/>
  <c r="I8193" i="2"/>
  <c r="E8193" i="2"/>
  <c r="I8192" i="2"/>
  <c r="E8192" i="2"/>
  <c r="I8191" i="2"/>
  <c r="E8191" i="2"/>
  <c r="I8190" i="2"/>
  <c r="E8190" i="2"/>
  <c r="I8189" i="2"/>
  <c r="E8189" i="2"/>
  <c r="I8188" i="2"/>
  <c r="E8188" i="2"/>
  <c r="I8187" i="2"/>
  <c r="E8187" i="2"/>
  <c r="I8186" i="2"/>
  <c r="E8186" i="2"/>
  <c r="I8185" i="2"/>
  <c r="E8185" i="2"/>
  <c r="I8184" i="2"/>
  <c r="E8184" i="2"/>
  <c r="I8183" i="2"/>
  <c r="E8183" i="2"/>
  <c r="I8182" i="2"/>
  <c r="E8182" i="2"/>
  <c r="I8181" i="2"/>
  <c r="E8181" i="2"/>
  <c r="I8180" i="2"/>
  <c r="E8180" i="2"/>
  <c r="I8179" i="2"/>
  <c r="E8179" i="2"/>
  <c r="I8178" i="2"/>
  <c r="E8178" i="2"/>
  <c r="I8177" i="2"/>
  <c r="E8177" i="2"/>
  <c r="I8176" i="2"/>
  <c r="E8176" i="2"/>
  <c r="I8175" i="2"/>
  <c r="E8175" i="2"/>
  <c r="I8174" i="2"/>
  <c r="E8174" i="2"/>
  <c r="I8173" i="2"/>
  <c r="E8173" i="2"/>
  <c r="I8172" i="2"/>
  <c r="E8172" i="2"/>
  <c r="I8171" i="2"/>
  <c r="E8171" i="2"/>
  <c r="I8170" i="2"/>
  <c r="E8170" i="2"/>
  <c r="I8169" i="2"/>
  <c r="E8169" i="2"/>
  <c r="I8168" i="2"/>
  <c r="E8168" i="2"/>
  <c r="I8167" i="2"/>
  <c r="E8167" i="2"/>
  <c r="I8166" i="2"/>
  <c r="E8166" i="2"/>
  <c r="I8165" i="2"/>
  <c r="E8165" i="2"/>
  <c r="I8164" i="2"/>
  <c r="E8164" i="2"/>
  <c r="I8163" i="2"/>
  <c r="E8163" i="2"/>
  <c r="I8162" i="2"/>
  <c r="E8162" i="2"/>
  <c r="I8161" i="2"/>
  <c r="E8161" i="2"/>
  <c r="I8160" i="2"/>
  <c r="E8160" i="2"/>
  <c r="I8159" i="2"/>
  <c r="E8159" i="2"/>
  <c r="I8158" i="2"/>
  <c r="E8158" i="2"/>
  <c r="I8157" i="2"/>
  <c r="E8157" i="2"/>
  <c r="I8156" i="2"/>
  <c r="E8156" i="2"/>
  <c r="I8155" i="2"/>
  <c r="E8155" i="2"/>
  <c r="I8154" i="2"/>
  <c r="E8154" i="2"/>
  <c r="I8153" i="2"/>
  <c r="E8153" i="2"/>
  <c r="I8152" i="2"/>
  <c r="E8152" i="2"/>
  <c r="I8151" i="2"/>
  <c r="E8151" i="2"/>
  <c r="I8150" i="2"/>
  <c r="E8150" i="2"/>
  <c r="I8149" i="2"/>
  <c r="E8149" i="2"/>
  <c r="I8148" i="2"/>
  <c r="E8148" i="2"/>
  <c r="I8147" i="2"/>
  <c r="E8147" i="2"/>
  <c r="I8146" i="2"/>
  <c r="E8146" i="2"/>
  <c r="I8145" i="2"/>
  <c r="E8145" i="2"/>
  <c r="I8144" i="2"/>
  <c r="E8144" i="2"/>
  <c r="I8143" i="2"/>
  <c r="E8143" i="2"/>
  <c r="I8142" i="2"/>
  <c r="E8142" i="2"/>
  <c r="I8141" i="2"/>
  <c r="E8141" i="2"/>
  <c r="I8140" i="2"/>
  <c r="E8140" i="2"/>
  <c r="I8139" i="2"/>
  <c r="E8139" i="2"/>
  <c r="I8138" i="2"/>
  <c r="E8138" i="2"/>
  <c r="I8137" i="2"/>
  <c r="E8137" i="2"/>
  <c r="I8136" i="2"/>
  <c r="E8136" i="2"/>
  <c r="I8135" i="2"/>
  <c r="E8135" i="2"/>
  <c r="I8134" i="2"/>
  <c r="E8134" i="2"/>
  <c r="I8133" i="2"/>
  <c r="E8133" i="2"/>
  <c r="I8132" i="2"/>
  <c r="E8132" i="2"/>
  <c r="I8131" i="2"/>
  <c r="E8131" i="2"/>
  <c r="I8130" i="2"/>
  <c r="E8130" i="2"/>
  <c r="I8129" i="2"/>
  <c r="E8129" i="2"/>
  <c r="I8128" i="2"/>
  <c r="E8128" i="2"/>
  <c r="I8127" i="2"/>
  <c r="E8127" i="2"/>
  <c r="I8126" i="2"/>
  <c r="E8126" i="2"/>
  <c r="I8125" i="2"/>
  <c r="E8125" i="2"/>
  <c r="I8124" i="2"/>
  <c r="E8124" i="2"/>
  <c r="I8123" i="2"/>
  <c r="E8123" i="2"/>
  <c r="I8122" i="2"/>
  <c r="E8122" i="2"/>
  <c r="I8121" i="2"/>
  <c r="E8121" i="2"/>
  <c r="I8120" i="2"/>
  <c r="E8120" i="2"/>
  <c r="I8119" i="2"/>
  <c r="E8119" i="2"/>
  <c r="I8118" i="2"/>
  <c r="E8118" i="2"/>
  <c r="I8117" i="2"/>
  <c r="E8117" i="2"/>
  <c r="I8116" i="2"/>
  <c r="E8116" i="2"/>
  <c r="I8115" i="2"/>
  <c r="E8115" i="2"/>
  <c r="I8114" i="2"/>
  <c r="E8114" i="2"/>
  <c r="I8113" i="2"/>
  <c r="E8113" i="2"/>
  <c r="I8112" i="2"/>
  <c r="E8112" i="2"/>
  <c r="I8111" i="2"/>
  <c r="E8111" i="2"/>
  <c r="I8110" i="2"/>
  <c r="E8110" i="2"/>
  <c r="I8109" i="2"/>
  <c r="E8109" i="2"/>
  <c r="I8108" i="2"/>
  <c r="E8108" i="2"/>
  <c r="I8107" i="2"/>
  <c r="E8107" i="2"/>
  <c r="I8106" i="2"/>
  <c r="E8106" i="2"/>
  <c r="I8105" i="2"/>
  <c r="E8105" i="2"/>
  <c r="I8104" i="2"/>
  <c r="E8104" i="2"/>
  <c r="I8103" i="2"/>
  <c r="E8103" i="2"/>
  <c r="I8102" i="2"/>
  <c r="E8102" i="2"/>
  <c r="I8101" i="2"/>
  <c r="E8101" i="2"/>
  <c r="I8100" i="2"/>
  <c r="E8100" i="2"/>
  <c r="I8099" i="2"/>
  <c r="E8099" i="2"/>
  <c r="I8098" i="2"/>
  <c r="E8098" i="2"/>
  <c r="I8097" i="2"/>
  <c r="E8097" i="2"/>
  <c r="I8096" i="2"/>
  <c r="E8096" i="2"/>
  <c r="I8095" i="2"/>
  <c r="E8095" i="2"/>
  <c r="I8094" i="2"/>
  <c r="E8094" i="2"/>
  <c r="I8093" i="2"/>
  <c r="E8093" i="2"/>
  <c r="I8092" i="2"/>
  <c r="E8092" i="2"/>
  <c r="I8091" i="2"/>
  <c r="E8091" i="2"/>
  <c r="I8090" i="2"/>
  <c r="E8090" i="2"/>
  <c r="I8089" i="2"/>
  <c r="E8089" i="2"/>
  <c r="I8088" i="2"/>
  <c r="E8088" i="2"/>
  <c r="I8087" i="2"/>
  <c r="E8087" i="2"/>
  <c r="I8086" i="2"/>
  <c r="E8086" i="2"/>
  <c r="I8085" i="2"/>
  <c r="E8085" i="2"/>
  <c r="I8084" i="2"/>
  <c r="E8084" i="2"/>
  <c r="I8083" i="2"/>
  <c r="E8083" i="2"/>
  <c r="I8082" i="2"/>
  <c r="E8082" i="2"/>
  <c r="I8081" i="2"/>
  <c r="E8081" i="2"/>
  <c r="I8080" i="2"/>
  <c r="E8080" i="2"/>
  <c r="I8079" i="2"/>
  <c r="E8079" i="2"/>
  <c r="I8078" i="2"/>
  <c r="E8078" i="2"/>
  <c r="I8077" i="2"/>
  <c r="E8077" i="2"/>
  <c r="I8076" i="2"/>
  <c r="E8076" i="2"/>
  <c r="I8075" i="2"/>
  <c r="E8075" i="2"/>
  <c r="I8074" i="2"/>
  <c r="E8074" i="2"/>
  <c r="I8073" i="2"/>
  <c r="E8073" i="2"/>
  <c r="I8072" i="2"/>
  <c r="E8072" i="2"/>
  <c r="I8071" i="2"/>
  <c r="E8071" i="2"/>
  <c r="I8070" i="2"/>
  <c r="E8070" i="2"/>
  <c r="I8069" i="2"/>
  <c r="E8069" i="2"/>
  <c r="I8068" i="2"/>
  <c r="E8068" i="2"/>
  <c r="I8067" i="2"/>
  <c r="E8067" i="2"/>
  <c r="I8066" i="2"/>
  <c r="E8066" i="2"/>
  <c r="I8065" i="2"/>
  <c r="E8065" i="2"/>
  <c r="I8064" i="2"/>
  <c r="E8064" i="2"/>
  <c r="I8063" i="2"/>
  <c r="E8063" i="2"/>
  <c r="I8062" i="2"/>
  <c r="E8062" i="2"/>
  <c r="I8061" i="2"/>
  <c r="E8061" i="2"/>
  <c r="I8060" i="2"/>
  <c r="E8060" i="2"/>
  <c r="I8059" i="2"/>
  <c r="E8059" i="2"/>
  <c r="I8058" i="2"/>
  <c r="E8058" i="2"/>
  <c r="I8057" i="2"/>
  <c r="E8057" i="2"/>
  <c r="I8056" i="2"/>
  <c r="E8056" i="2"/>
  <c r="I8055" i="2"/>
  <c r="E8055" i="2"/>
  <c r="I8054" i="2"/>
  <c r="E8054" i="2"/>
  <c r="I8053" i="2"/>
  <c r="E8053" i="2"/>
  <c r="I8052" i="2"/>
  <c r="E8052" i="2"/>
  <c r="I8051" i="2"/>
  <c r="E8051" i="2"/>
  <c r="I8050" i="2"/>
  <c r="E8050" i="2"/>
  <c r="I8049" i="2"/>
  <c r="E8049" i="2"/>
  <c r="I8048" i="2"/>
  <c r="E8048" i="2"/>
  <c r="I8047" i="2"/>
  <c r="E8047" i="2"/>
  <c r="I8046" i="2"/>
  <c r="E8046" i="2"/>
  <c r="I8045" i="2"/>
  <c r="E8045" i="2"/>
  <c r="I8044" i="2"/>
  <c r="E8044" i="2"/>
  <c r="I8043" i="2"/>
  <c r="E8043" i="2"/>
  <c r="I8042" i="2"/>
  <c r="E8042" i="2"/>
  <c r="I8041" i="2"/>
  <c r="E8041" i="2"/>
  <c r="I8040" i="2"/>
  <c r="E8040" i="2"/>
  <c r="I8039" i="2"/>
  <c r="E8039" i="2"/>
  <c r="I8038" i="2"/>
  <c r="E8038" i="2"/>
  <c r="I8037" i="2"/>
  <c r="E8037" i="2"/>
  <c r="I8036" i="2"/>
  <c r="E8036" i="2"/>
  <c r="I8035" i="2"/>
  <c r="E8035" i="2"/>
  <c r="I8034" i="2"/>
  <c r="E8034" i="2"/>
  <c r="I8033" i="2"/>
  <c r="E8033" i="2"/>
  <c r="I8032" i="2"/>
  <c r="E8032" i="2"/>
  <c r="I8031" i="2"/>
  <c r="E8031" i="2"/>
  <c r="I8030" i="2"/>
  <c r="E8030" i="2"/>
  <c r="I8029" i="2"/>
  <c r="E8029" i="2"/>
  <c r="I8028" i="2"/>
  <c r="E8028" i="2"/>
  <c r="I8027" i="2"/>
  <c r="E8027" i="2"/>
  <c r="I8026" i="2"/>
  <c r="E8026" i="2"/>
  <c r="I8025" i="2"/>
  <c r="E8025" i="2"/>
  <c r="I8024" i="2"/>
  <c r="E8024" i="2"/>
  <c r="I8023" i="2"/>
  <c r="E8023" i="2"/>
  <c r="I8022" i="2"/>
  <c r="E8022" i="2"/>
  <c r="I8021" i="2"/>
  <c r="E8021" i="2"/>
  <c r="I8020" i="2"/>
  <c r="E8020" i="2"/>
  <c r="I8019" i="2"/>
  <c r="E8019" i="2"/>
  <c r="I8018" i="2"/>
  <c r="E8018" i="2"/>
  <c r="I8017" i="2"/>
  <c r="E8017" i="2"/>
  <c r="I8016" i="2"/>
  <c r="E8016" i="2"/>
  <c r="I8015" i="2"/>
  <c r="E8015" i="2"/>
  <c r="I8014" i="2"/>
  <c r="E8014" i="2"/>
  <c r="I8013" i="2"/>
  <c r="E8013" i="2"/>
  <c r="I8012" i="2"/>
  <c r="E8012" i="2"/>
  <c r="I8011" i="2"/>
  <c r="E8011" i="2"/>
  <c r="I8010" i="2"/>
  <c r="E8010" i="2"/>
  <c r="I8009" i="2"/>
  <c r="E8009" i="2"/>
  <c r="I8008" i="2"/>
  <c r="E8008" i="2"/>
  <c r="I8007" i="2"/>
  <c r="E8007" i="2"/>
  <c r="I8006" i="2"/>
  <c r="E8006" i="2"/>
  <c r="I8005" i="2"/>
  <c r="E8005" i="2"/>
  <c r="I8004" i="2"/>
  <c r="E8004" i="2"/>
  <c r="I8003" i="2"/>
  <c r="E8003" i="2"/>
  <c r="I8002" i="2"/>
  <c r="E8002" i="2"/>
  <c r="I8001" i="2"/>
  <c r="E8001" i="2"/>
  <c r="I8000" i="2"/>
  <c r="E8000" i="2"/>
  <c r="I7999" i="2"/>
  <c r="E7999" i="2"/>
  <c r="I7998" i="2"/>
  <c r="E7998" i="2"/>
  <c r="I7997" i="2"/>
  <c r="E7997" i="2"/>
  <c r="I7996" i="2"/>
  <c r="E7996" i="2"/>
  <c r="I7995" i="2"/>
  <c r="E7995" i="2"/>
  <c r="I7994" i="2"/>
  <c r="E7994" i="2"/>
  <c r="I7993" i="2"/>
  <c r="E7993" i="2"/>
  <c r="I7992" i="2"/>
  <c r="E7992" i="2"/>
  <c r="I7991" i="2"/>
  <c r="E7991" i="2"/>
  <c r="I7990" i="2"/>
  <c r="E7990" i="2"/>
  <c r="I7989" i="2"/>
  <c r="E7989" i="2"/>
  <c r="I7988" i="2"/>
  <c r="E7988" i="2"/>
  <c r="I7987" i="2"/>
  <c r="E7987" i="2"/>
  <c r="I7986" i="2"/>
  <c r="E7986" i="2"/>
  <c r="I7985" i="2"/>
  <c r="E7985" i="2"/>
  <c r="I7984" i="2"/>
  <c r="E7984" i="2"/>
  <c r="I7983" i="2"/>
  <c r="E7983" i="2"/>
  <c r="I7982" i="2"/>
  <c r="E7982" i="2"/>
  <c r="I7981" i="2"/>
  <c r="E7981" i="2"/>
  <c r="I7980" i="2"/>
  <c r="E7980" i="2"/>
  <c r="I7979" i="2"/>
  <c r="E7979" i="2"/>
  <c r="I7978" i="2"/>
  <c r="E7978" i="2"/>
  <c r="I7977" i="2"/>
  <c r="E7977" i="2"/>
  <c r="I7976" i="2"/>
  <c r="E7976" i="2"/>
  <c r="I7975" i="2"/>
  <c r="E7975" i="2"/>
  <c r="I7974" i="2"/>
  <c r="E7974" i="2"/>
  <c r="I7973" i="2"/>
  <c r="E7973" i="2"/>
  <c r="I7972" i="2"/>
  <c r="E7972" i="2"/>
  <c r="I7971" i="2"/>
  <c r="E7971" i="2"/>
  <c r="I7970" i="2"/>
  <c r="E7970" i="2"/>
  <c r="I7969" i="2"/>
  <c r="E7969" i="2"/>
  <c r="I7968" i="2"/>
  <c r="E7968" i="2"/>
  <c r="I7967" i="2"/>
  <c r="E7967" i="2"/>
  <c r="I7966" i="2"/>
  <c r="E7966" i="2"/>
  <c r="I7965" i="2"/>
  <c r="E7965" i="2"/>
  <c r="I7964" i="2"/>
  <c r="E7964" i="2"/>
  <c r="I7963" i="2"/>
  <c r="E7963" i="2"/>
  <c r="I7962" i="2"/>
  <c r="E7962" i="2"/>
  <c r="I7961" i="2"/>
  <c r="E7961" i="2"/>
  <c r="I7960" i="2"/>
  <c r="E7960" i="2"/>
  <c r="I7959" i="2"/>
  <c r="E7959" i="2"/>
  <c r="I7958" i="2"/>
  <c r="E7958" i="2"/>
  <c r="I7957" i="2"/>
  <c r="E7957" i="2"/>
  <c r="I7956" i="2"/>
  <c r="E7956" i="2"/>
  <c r="I7955" i="2"/>
  <c r="E7955" i="2"/>
  <c r="I7954" i="2"/>
  <c r="E7954" i="2"/>
  <c r="I7953" i="2"/>
  <c r="E7953" i="2"/>
  <c r="I7952" i="2"/>
  <c r="E7952" i="2"/>
  <c r="I7951" i="2"/>
  <c r="E7951" i="2"/>
  <c r="I7950" i="2"/>
  <c r="E7950" i="2"/>
  <c r="I7949" i="2"/>
  <c r="E7949" i="2"/>
  <c r="I7948" i="2"/>
  <c r="E7948" i="2"/>
  <c r="I7947" i="2"/>
  <c r="E7947" i="2"/>
  <c r="I7946" i="2"/>
  <c r="E7946" i="2"/>
  <c r="I7945" i="2"/>
  <c r="E7945" i="2"/>
  <c r="I7944" i="2"/>
  <c r="E7944" i="2"/>
  <c r="I7943" i="2"/>
  <c r="E7943" i="2"/>
  <c r="I7942" i="2"/>
  <c r="E7942" i="2"/>
  <c r="I7941" i="2"/>
  <c r="E7941" i="2"/>
  <c r="I7940" i="2"/>
  <c r="E7940" i="2"/>
  <c r="I7939" i="2"/>
  <c r="E7939" i="2"/>
  <c r="I7938" i="2"/>
  <c r="E7938" i="2"/>
  <c r="I7937" i="2"/>
  <c r="E7937" i="2"/>
  <c r="I7936" i="2"/>
  <c r="E7936" i="2"/>
  <c r="I7935" i="2"/>
  <c r="E7935" i="2"/>
  <c r="I7934" i="2"/>
  <c r="E7934" i="2"/>
  <c r="I7933" i="2"/>
  <c r="E7933" i="2"/>
  <c r="I7932" i="2"/>
  <c r="E7932" i="2"/>
  <c r="I7931" i="2"/>
  <c r="E7931" i="2"/>
  <c r="I7930" i="2"/>
  <c r="E7930" i="2"/>
  <c r="I7929" i="2"/>
  <c r="E7929" i="2"/>
  <c r="I7928" i="2"/>
  <c r="E7928" i="2"/>
  <c r="I7927" i="2"/>
  <c r="E7927" i="2"/>
  <c r="I7926" i="2"/>
  <c r="E7926" i="2"/>
  <c r="I7925" i="2"/>
  <c r="E7925" i="2"/>
  <c r="I7924" i="2"/>
  <c r="E7924" i="2"/>
  <c r="I7923" i="2"/>
  <c r="E7923" i="2"/>
  <c r="I7922" i="2"/>
  <c r="E7922" i="2"/>
  <c r="I7921" i="2"/>
  <c r="E7921" i="2"/>
  <c r="I7920" i="2"/>
  <c r="E7920" i="2"/>
  <c r="I7919" i="2"/>
  <c r="E7919" i="2"/>
  <c r="I7918" i="2"/>
  <c r="E7918" i="2"/>
  <c r="I7917" i="2"/>
  <c r="E7917" i="2"/>
  <c r="I7916" i="2"/>
  <c r="E7916" i="2"/>
  <c r="I7915" i="2"/>
  <c r="E7915" i="2"/>
  <c r="I7914" i="2"/>
  <c r="E7914" i="2"/>
  <c r="I7913" i="2"/>
  <c r="E7913" i="2"/>
  <c r="I7912" i="2"/>
  <c r="E7912" i="2"/>
  <c r="I7911" i="2"/>
  <c r="E7911" i="2"/>
  <c r="I7910" i="2"/>
  <c r="E7910" i="2"/>
  <c r="I7909" i="2"/>
  <c r="E7909" i="2"/>
  <c r="I7908" i="2"/>
  <c r="E7908" i="2"/>
  <c r="I7907" i="2"/>
  <c r="E7907" i="2"/>
  <c r="I7906" i="2"/>
  <c r="E7906" i="2"/>
  <c r="I7905" i="2"/>
  <c r="E7905" i="2"/>
  <c r="I7904" i="2"/>
  <c r="E7904" i="2"/>
  <c r="I7903" i="2"/>
  <c r="E7903" i="2"/>
  <c r="I7902" i="2"/>
  <c r="E7902" i="2"/>
  <c r="I7901" i="2"/>
  <c r="E7901" i="2"/>
  <c r="I7900" i="2"/>
  <c r="E7900" i="2"/>
  <c r="I7899" i="2"/>
  <c r="E7899" i="2"/>
  <c r="I7898" i="2"/>
  <c r="E7898" i="2"/>
  <c r="I7897" i="2"/>
  <c r="E7897" i="2"/>
  <c r="I7896" i="2"/>
  <c r="E7896" i="2"/>
  <c r="I7895" i="2"/>
  <c r="E7895" i="2"/>
  <c r="I7894" i="2"/>
  <c r="E7894" i="2"/>
  <c r="I7893" i="2"/>
  <c r="E7893" i="2"/>
  <c r="I7892" i="2"/>
  <c r="E7892" i="2"/>
  <c r="I7891" i="2"/>
  <c r="E7891" i="2"/>
  <c r="I7890" i="2"/>
  <c r="E7890" i="2"/>
  <c r="I7889" i="2"/>
  <c r="E7889" i="2"/>
  <c r="I7888" i="2"/>
  <c r="E7888" i="2"/>
  <c r="I7887" i="2"/>
  <c r="E7887" i="2"/>
  <c r="I7886" i="2"/>
  <c r="E7886" i="2"/>
  <c r="I7885" i="2"/>
  <c r="E7885" i="2"/>
  <c r="I7884" i="2"/>
  <c r="E7884" i="2"/>
  <c r="I7883" i="2"/>
  <c r="E7883" i="2"/>
  <c r="I7882" i="2"/>
  <c r="E7882" i="2"/>
  <c r="I7881" i="2"/>
  <c r="E7881" i="2"/>
  <c r="I7880" i="2"/>
  <c r="E7880" i="2"/>
  <c r="I7879" i="2"/>
  <c r="E7879" i="2"/>
  <c r="I7878" i="2"/>
  <c r="E7878" i="2"/>
  <c r="I7877" i="2"/>
  <c r="E7877" i="2"/>
  <c r="I7876" i="2"/>
  <c r="E7876" i="2"/>
  <c r="I7875" i="2"/>
  <c r="E7875" i="2"/>
  <c r="I7874" i="2"/>
  <c r="E7874" i="2"/>
  <c r="I7873" i="2"/>
  <c r="E7873" i="2"/>
  <c r="I7872" i="2"/>
  <c r="E7872" i="2"/>
  <c r="I7871" i="2"/>
  <c r="E7871" i="2"/>
  <c r="I7870" i="2"/>
  <c r="E7870" i="2"/>
  <c r="I7869" i="2"/>
  <c r="E7869" i="2"/>
  <c r="I7868" i="2"/>
  <c r="E7868" i="2"/>
  <c r="I7867" i="2"/>
  <c r="E7867" i="2"/>
  <c r="I7866" i="2"/>
  <c r="E7866" i="2"/>
  <c r="I7865" i="2"/>
  <c r="E7865" i="2"/>
  <c r="I7864" i="2"/>
  <c r="E7864" i="2"/>
  <c r="I7863" i="2"/>
  <c r="E7863" i="2"/>
  <c r="I7862" i="2"/>
  <c r="E7862" i="2"/>
  <c r="I7861" i="2"/>
  <c r="E7861" i="2"/>
  <c r="I7860" i="2"/>
  <c r="E7860" i="2"/>
  <c r="I7859" i="2"/>
  <c r="E7859" i="2"/>
  <c r="I7858" i="2"/>
  <c r="E7858" i="2"/>
  <c r="I7857" i="2"/>
  <c r="E7857" i="2"/>
  <c r="I7856" i="2"/>
  <c r="E7856" i="2"/>
  <c r="I7855" i="2"/>
  <c r="E7855" i="2"/>
  <c r="I7854" i="2"/>
  <c r="E7854" i="2"/>
  <c r="I7853" i="2"/>
  <c r="E7853" i="2"/>
  <c r="I7852" i="2"/>
  <c r="E7852" i="2"/>
  <c r="I7851" i="2"/>
  <c r="E7851" i="2"/>
  <c r="I7850" i="2"/>
  <c r="E7850" i="2"/>
  <c r="I7849" i="2"/>
  <c r="E7849" i="2"/>
  <c r="I7848" i="2"/>
  <c r="E7848" i="2"/>
  <c r="I7847" i="2"/>
  <c r="E7847" i="2"/>
  <c r="I7846" i="2"/>
  <c r="E7846" i="2"/>
  <c r="I7845" i="2"/>
  <c r="E7845" i="2"/>
  <c r="I7844" i="2"/>
  <c r="E7844" i="2"/>
  <c r="I7843" i="2"/>
  <c r="E7843" i="2"/>
  <c r="I7842" i="2"/>
  <c r="E7842" i="2"/>
  <c r="I7841" i="2"/>
  <c r="E7841" i="2"/>
  <c r="I7840" i="2"/>
  <c r="E7840" i="2"/>
  <c r="I7839" i="2"/>
  <c r="E7839" i="2"/>
  <c r="I7838" i="2"/>
  <c r="E7838" i="2"/>
  <c r="I7837" i="2"/>
  <c r="E7837" i="2"/>
  <c r="I7836" i="2"/>
  <c r="E7836" i="2"/>
  <c r="I7835" i="2"/>
  <c r="E7835" i="2"/>
  <c r="I7834" i="2"/>
  <c r="E7834" i="2"/>
  <c r="I7833" i="2"/>
  <c r="E7833" i="2"/>
  <c r="I7832" i="2"/>
  <c r="E7832" i="2"/>
  <c r="I7831" i="2"/>
  <c r="E7831" i="2"/>
  <c r="I7830" i="2"/>
  <c r="E7830" i="2"/>
  <c r="I7829" i="2"/>
  <c r="E7829" i="2"/>
  <c r="I7828" i="2"/>
  <c r="E7828" i="2"/>
  <c r="I7827" i="2"/>
  <c r="E7827" i="2"/>
  <c r="I7826" i="2"/>
  <c r="E7826" i="2"/>
  <c r="I7825" i="2"/>
  <c r="E7825" i="2"/>
  <c r="I7824" i="2"/>
  <c r="E7824" i="2"/>
  <c r="I7823" i="2"/>
  <c r="E7823" i="2"/>
  <c r="I7822" i="2"/>
  <c r="E7822" i="2"/>
  <c r="I7821" i="2"/>
  <c r="E7821" i="2"/>
  <c r="I7820" i="2"/>
  <c r="E7820" i="2"/>
  <c r="I7819" i="2"/>
  <c r="E7819" i="2"/>
  <c r="I7818" i="2"/>
  <c r="E7818" i="2"/>
  <c r="I7817" i="2"/>
  <c r="E7817" i="2"/>
  <c r="I7816" i="2"/>
  <c r="E7816" i="2"/>
  <c r="I7815" i="2"/>
  <c r="E7815" i="2"/>
  <c r="I7814" i="2"/>
  <c r="E7814" i="2"/>
  <c r="I7813" i="2"/>
  <c r="E7813" i="2"/>
  <c r="I7812" i="2"/>
  <c r="E7812" i="2"/>
  <c r="I7811" i="2"/>
  <c r="E7811" i="2"/>
  <c r="I7810" i="2"/>
  <c r="E7810" i="2"/>
  <c r="I7809" i="2"/>
  <c r="E7809" i="2"/>
  <c r="I7808" i="2"/>
  <c r="E7808" i="2"/>
  <c r="I7807" i="2"/>
  <c r="E7807" i="2"/>
  <c r="I7806" i="2"/>
  <c r="E7806" i="2"/>
  <c r="I7805" i="2"/>
  <c r="E7805" i="2"/>
  <c r="I7804" i="2"/>
  <c r="E7804" i="2"/>
  <c r="I7803" i="2"/>
  <c r="E7803" i="2"/>
  <c r="I7802" i="2"/>
  <c r="E7802" i="2"/>
  <c r="I7801" i="2"/>
  <c r="E7801" i="2"/>
  <c r="I7800" i="2"/>
  <c r="E7800" i="2"/>
  <c r="I7799" i="2"/>
  <c r="E7799" i="2"/>
  <c r="I7798" i="2"/>
  <c r="E7798" i="2"/>
  <c r="I7797" i="2"/>
  <c r="E7797" i="2"/>
  <c r="I7796" i="2"/>
  <c r="E7796" i="2"/>
  <c r="I7795" i="2"/>
  <c r="E7795" i="2"/>
  <c r="I7794" i="2"/>
  <c r="E7794" i="2"/>
  <c r="I7793" i="2"/>
  <c r="E7793" i="2"/>
  <c r="I7792" i="2"/>
  <c r="E7792" i="2"/>
  <c r="I7791" i="2"/>
  <c r="E7791" i="2"/>
  <c r="I7790" i="2"/>
  <c r="E7790" i="2"/>
  <c r="I7789" i="2"/>
  <c r="E7789" i="2"/>
  <c r="I7788" i="2"/>
  <c r="E7788" i="2"/>
  <c r="I7787" i="2"/>
  <c r="E7787" i="2"/>
  <c r="I7786" i="2"/>
  <c r="E7786" i="2"/>
  <c r="I7785" i="2"/>
  <c r="E7785" i="2"/>
  <c r="I7784" i="2"/>
  <c r="E7784" i="2"/>
  <c r="I7783" i="2"/>
  <c r="E7783" i="2"/>
  <c r="I7782" i="2"/>
  <c r="E7782" i="2"/>
  <c r="I7781" i="2"/>
  <c r="E7781" i="2"/>
  <c r="I7780" i="2"/>
  <c r="E7780" i="2"/>
  <c r="I7779" i="2"/>
  <c r="E7779" i="2"/>
  <c r="I7778" i="2"/>
  <c r="E7778" i="2"/>
  <c r="I7777" i="2"/>
  <c r="E7777" i="2"/>
  <c r="I7776" i="2"/>
  <c r="E7776" i="2"/>
  <c r="I7775" i="2"/>
  <c r="E7775" i="2"/>
  <c r="I7774" i="2"/>
  <c r="E7774" i="2"/>
  <c r="I7773" i="2"/>
  <c r="E7773" i="2"/>
  <c r="I7772" i="2"/>
  <c r="E7772" i="2"/>
  <c r="I7771" i="2"/>
  <c r="E7771" i="2"/>
  <c r="I7770" i="2"/>
  <c r="E7770" i="2"/>
  <c r="I7769" i="2"/>
  <c r="E7769" i="2"/>
  <c r="I7768" i="2"/>
  <c r="E7768" i="2"/>
  <c r="I7767" i="2"/>
  <c r="E7767" i="2"/>
  <c r="I7766" i="2"/>
  <c r="E7766" i="2"/>
  <c r="I7765" i="2"/>
  <c r="E7765" i="2"/>
  <c r="I7764" i="2"/>
  <c r="E7764" i="2"/>
  <c r="I7763" i="2"/>
  <c r="E7763" i="2"/>
  <c r="I7762" i="2"/>
  <c r="E7762" i="2"/>
  <c r="I7761" i="2"/>
  <c r="E7761" i="2"/>
  <c r="I7760" i="2"/>
  <c r="E7760" i="2"/>
  <c r="I7759" i="2"/>
  <c r="E7759" i="2"/>
  <c r="I7758" i="2"/>
  <c r="E7758" i="2"/>
  <c r="I7757" i="2"/>
  <c r="E7757" i="2"/>
  <c r="I7756" i="2"/>
  <c r="E7756" i="2"/>
  <c r="I7755" i="2"/>
  <c r="E7755" i="2"/>
  <c r="I7754" i="2"/>
  <c r="E7754" i="2"/>
  <c r="I7753" i="2"/>
  <c r="E7753" i="2"/>
  <c r="I7752" i="2"/>
  <c r="E7752" i="2"/>
  <c r="I7751" i="2"/>
  <c r="E7751" i="2"/>
  <c r="I7750" i="2"/>
  <c r="E7750" i="2"/>
  <c r="I7749" i="2"/>
  <c r="E7749" i="2"/>
  <c r="I7748" i="2"/>
  <c r="E7748" i="2"/>
  <c r="I7747" i="2"/>
  <c r="E7747" i="2"/>
  <c r="I7746" i="2"/>
  <c r="E7746" i="2"/>
  <c r="I7745" i="2"/>
  <c r="E7745" i="2"/>
  <c r="I7744" i="2"/>
  <c r="E7744" i="2"/>
  <c r="I7743" i="2"/>
  <c r="E7743" i="2"/>
  <c r="I7742" i="2"/>
  <c r="E7742" i="2"/>
  <c r="I7741" i="2"/>
  <c r="E7741" i="2"/>
  <c r="I7740" i="2"/>
  <c r="E7740" i="2"/>
  <c r="I7739" i="2"/>
  <c r="E7739" i="2"/>
  <c r="I7738" i="2"/>
  <c r="E7738" i="2"/>
  <c r="I7737" i="2"/>
  <c r="E7737" i="2"/>
  <c r="I7736" i="2"/>
  <c r="E7736" i="2"/>
  <c r="I7735" i="2"/>
  <c r="E7735" i="2"/>
  <c r="I7734" i="2"/>
  <c r="E7734" i="2"/>
  <c r="I7733" i="2"/>
  <c r="E7733" i="2"/>
  <c r="I7732" i="2"/>
  <c r="E7732" i="2"/>
  <c r="I7731" i="2"/>
  <c r="E7731" i="2"/>
  <c r="I7730" i="2"/>
  <c r="E7730" i="2"/>
  <c r="I7729" i="2"/>
  <c r="E7729" i="2"/>
  <c r="I7728" i="2"/>
  <c r="E7728" i="2"/>
  <c r="I7727" i="2"/>
  <c r="E7727" i="2"/>
  <c r="I7726" i="2"/>
  <c r="E7726" i="2"/>
  <c r="I7725" i="2"/>
  <c r="E7725" i="2"/>
  <c r="I7724" i="2"/>
  <c r="E7724" i="2"/>
  <c r="I7723" i="2"/>
  <c r="E7723" i="2"/>
  <c r="I7722" i="2"/>
  <c r="E7722" i="2"/>
  <c r="I7721" i="2"/>
  <c r="E7721" i="2"/>
  <c r="I7720" i="2"/>
  <c r="E7720" i="2"/>
  <c r="I7719" i="2"/>
  <c r="E7719" i="2"/>
  <c r="I7718" i="2"/>
  <c r="E7718" i="2"/>
  <c r="I7717" i="2"/>
  <c r="E7717" i="2"/>
  <c r="I7716" i="2"/>
  <c r="E7716" i="2"/>
  <c r="I7715" i="2"/>
  <c r="E7715" i="2"/>
  <c r="I7714" i="2"/>
  <c r="E7714" i="2"/>
  <c r="I7713" i="2"/>
  <c r="E7713" i="2"/>
  <c r="I7712" i="2"/>
  <c r="E7712" i="2"/>
  <c r="I7711" i="2"/>
  <c r="E7711" i="2"/>
  <c r="I7710" i="2"/>
  <c r="E7710" i="2"/>
  <c r="I7709" i="2"/>
  <c r="E7709" i="2"/>
  <c r="I7708" i="2"/>
  <c r="E7708" i="2"/>
  <c r="I7707" i="2"/>
  <c r="E7707" i="2"/>
  <c r="I7706" i="2"/>
  <c r="E7706" i="2"/>
  <c r="I7705" i="2"/>
  <c r="E7705" i="2"/>
  <c r="I7704" i="2"/>
  <c r="E7704" i="2"/>
  <c r="I7703" i="2"/>
  <c r="E7703" i="2"/>
  <c r="I7702" i="2"/>
  <c r="E7702" i="2"/>
  <c r="I7701" i="2"/>
  <c r="E7701" i="2"/>
  <c r="I7700" i="2"/>
  <c r="E7700" i="2"/>
  <c r="I7699" i="2"/>
  <c r="E7699" i="2"/>
  <c r="I7698" i="2"/>
  <c r="E7698" i="2"/>
  <c r="I7697" i="2"/>
  <c r="E7697" i="2"/>
  <c r="I7696" i="2"/>
  <c r="E7696" i="2"/>
  <c r="I7695" i="2"/>
  <c r="E7695" i="2"/>
  <c r="I7694" i="2"/>
  <c r="E7694" i="2"/>
  <c r="I7693" i="2"/>
  <c r="E7693" i="2"/>
  <c r="I7692" i="2"/>
  <c r="E7692" i="2"/>
  <c r="I7691" i="2"/>
  <c r="E7691" i="2"/>
  <c r="I7690" i="2"/>
  <c r="E7690" i="2"/>
  <c r="I7689" i="2"/>
  <c r="E7689" i="2"/>
  <c r="I7688" i="2"/>
  <c r="E7688" i="2"/>
  <c r="I7687" i="2"/>
  <c r="E7687" i="2"/>
  <c r="I7686" i="2"/>
  <c r="E7686" i="2"/>
  <c r="I7685" i="2"/>
  <c r="E7685" i="2"/>
  <c r="I7684" i="2"/>
  <c r="E7684" i="2"/>
  <c r="I7683" i="2"/>
  <c r="E7683" i="2"/>
  <c r="I7682" i="2"/>
  <c r="E7682" i="2"/>
  <c r="I7681" i="2"/>
  <c r="E7681" i="2"/>
  <c r="I7680" i="2"/>
  <c r="E7680" i="2"/>
  <c r="I7679" i="2"/>
  <c r="E7679" i="2"/>
  <c r="I7678" i="2"/>
  <c r="E7678" i="2"/>
  <c r="I7677" i="2"/>
  <c r="E7677" i="2"/>
  <c r="I7676" i="2"/>
  <c r="E7676" i="2"/>
  <c r="I7675" i="2"/>
  <c r="E7675" i="2"/>
  <c r="I7674" i="2"/>
  <c r="E7674" i="2"/>
  <c r="I7673" i="2"/>
  <c r="E7673" i="2"/>
  <c r="I7672" i="2"/>
  <c r="E7672" i="2"/>
  <c r="I7671" i="2"/>
  <c r="E7671" i="2"/>
  <c r="I7670" i="2"/>
  <c r="E7670" i="2"/>
  <c r="I7669" i="2"/>
  <c r="E7669" i="2"/>
  <c r="I7668" i="2"/>
  <c r="E7668" i="2"/>
  <c r="I7667" i="2"/>
  <c r="E7667" i="2"/>
  <c r="I7666" i="2"/>
  <c r="E7666" i="2"/>
  <c r="I7665" i="2"/>
  <c r="E7665" i="2"/>
  <c r="I7664" i="2"/>
  <c r="E7664" i="2"/>
  <c r="I7663" i="2"/>
  <c r="E7663" i="2"/>
  <c r="I7662" i="2"/>
  <c r="E7662" i="2"/>
  <c r="I7661" i="2"/>
  <c r="E7661" i="2"/>
  <c r="I7660" i="2"/>
  <c r="E7660" i="2"/>
  <c r="I7659" i="2"/>
  <c r="E7659" i="2"/>
  <c r="I7658" i="2"/>
  <c r="E7658" i="2"/>
  <c r="I7657" i="2"/>
  <c r="E7657" i="2"/>
  <c r="I7656" i="2"/>
  <c r="E7656" i="2"/>
  <c r="I7655" i="2"/>
  <c r="E7655" i="2"/>
  <c r="I7654" i="2"/>
  <c r="E7654" i="2"/>
  <c r="I7653" i="2"/>
  <c r="E7653" i="2"/>
  <c r="I7652" i="2"/>
  <c r="E7652" i="2"/>
  <c r="I7651" i="2"/>
  <c r="E7651" i="2"/>
  <c r="I7650" i="2"/>
  <c r="E7650" i="2"/>
  <c r="I7649" i="2"/>
  <c r="E7649" i="2"/>
  <c r="I7648" i="2"/>
  <c r="E7648" i="2"/>
  <c r="I7647" i="2"/>
  <c r="E7647" i="2"/>
  <c r="I7646" i="2"/>
  <c r="E7646" i="2"/>
  <c r="I7645" i="2"/>
  <c r="E7645" i="2"/>
  <c r="I7644" i="2"/>
  <c r="E7644" i="2"/>
  <c r="I7643" i="2"/>
  <c r="E7643" i="2"/>
  <c r="I7642" i="2"/>
  <c r="E7642" i="2"/>
  <c r="I7641" i="2"/>
  <c r="E7641" i="2"/>
  <c r="I7640" i="2"/>
  <c r="E7640" i="2"/>
  <c r="I7639" i="2"/>
  <c r="E7639" i="2"/>
  <c r="I7638" i="2"/>
  <c r="E7638" i="2"/>
  <c r="I7637" i="2"/>
  <c r="E7637" i="2"/>
  <c r="I7636" i="2"/>
  <c r="E7636" i="2"/>
  <c r="I7635" i="2"/>
  <c r="E7635" i="2"/>
  <c r="I7634" i="2"/>
  <c r="E7634" i="2"/>
  <c r="I7633" i="2"/>
  <c r="E7633" i="2"/>
  <c r="I7632" i="2"/>
  <c r="E7632" i="2"/>
  <c r="I7631" i="2"/>
  <c r="E7631" i="2"/>
  <c r="I7630" i="2"/>
  <c r="E7630" i="2"/>
  <c r="I7629" i="2"/>
  <c r="E7629" i="2"/>
  <c r="I7628" i="2"/>
  <c r="E7628" i="2"/>
  <c r="I7627" i="2"/>
  <c r="E7627" i="2"/>
  <c r="I7626" i="2"/>
  <c r="E7626" i="2"/>
  <c r="I7625" i="2"/>
  <c r="E7625" i="2"/>
  <c r="I7624" i="2"/>
  <c r="E7624" i="2"/>
  <c r="I7623" i="2"/>
  <c r="E7623" i="2"/>
  <c r="I7622" i="2"/>
  <c r="E7622" i="2"/>
  <c r="I7621" i="2"/>
  <c r="E7621" i="2"/>
  <c r="I7620" i="2"/>
  <c r="E7620" i="2"/>
  <c r="I7619" i="2"/>
  <c r="E7619" i="2"/>
  <c r="I7618" i="2"/>
  <c r="E7618" i="2"/>
  <c r="I7617" i="2"/>
  <c r="E7617" i="2"/>
  <c r="I7616" i="2"/>
  <c r="E7616" i="2"/>
  <c r="I7615" i="2"/>
  <c r="E7615" i="2"/>
  <c r="I7614" i="2"/>
  <c r="E7614" i="2"/>
  <c r="I7613" i="2"/>
  <c r="E7613" i="2"/>
  <c r="I7612" i="2"/>
  <c r="E7612" i="2"/>
  <c r="I7611" i="2"/>
  <c r="E7611" i="2"/>
  <c r="I7610" i="2"/>
  <c r="E7610" i="2"/>
  <c r="I7609" i="2"/>
  <c r="E7609" i="2"/>
  <c r="I7608" i="2"/>
  <c r="E7608" i="2"/>
  <c r="I7607" i="2"/>
  <c r="E7607" i="2"/>
  <c r="I7606" i="2"/>
  <c r="E7606" i="2"/>
  <c r="I7605" i="2"/>
  <c r="E7605" i="2"/>
  <c r="I7604" i="2"/>
  <c r="E7604" i="2"/>
  <c r="I7603" i="2"/>
  <c r="E7603" i="2"/>
  <c r="I7602" i="2"/>
  <c r="E7602" i="2"/>
  <c r="I7601" i="2"/>
  <c r="E7601" i="2"/>
  <c r="I7600" i="2"/>
  <c r="E7600" i="2"/>
  <c r="I7599" i="2"/>
  <c r="E7599" i="2"/>
  <c r="I7598" i="2"/>
  <c r="E7598" i="2"/>
  <c r="I7597" i="2"/>
  <c r="E7597" i="2"/>
  <c r="I7596" i="2"/>
  <c r="E7596" i="2"/>
  <c r="I7595" i="2"/>
  <c r="E7595" i="2"/>
  <c r="I7594" i="2"/>
  <c r="E7594" i="2"/>
  <c r="I7593" i="2"/>
  <c r="E7593" i="2"/>
  <c r="I7592" i="2"/>
  <c r="E7592" i="2"/>
  <c r="I7591" i="2"/>
  <c r="E7591" i="2"/>
  <c r="I7590" i="2"/>
  <c r="E7590" i="2"/>
  <c r="I7589" i="2"/>
  <c r="E7589" i="2"/>
  <c r="I7588" i="2"/>
  <c r="E7588" i="2"/>
  <c r="I7587" i="2"/>
  <c r="E7587" i="2"/>
  <c r="I7586" i="2"/>
  <c r="E7586" i="2"/>
  <c r="I7585" i="2"/>
  <c r="E7585" i="2"/>
  <c r="I7584" i="2"/>
  <c r="E7584" i="2"/>
  <c r="I7583" i="2"/>
  <c r="E7583" i="2"/>
  <c r="I7582" i="2"/>
  <c r="E7582" i="2"/>
  <c r="I7581" i="2"/>
  <c r="E7581" i="2"/>
  <c r="I7580" i="2"/>
  <c r="E7580" i="2"/>
  <c r="I7579" i="2"/>
  <c r="E7579" i="2"/>
  <c r="I7578" i="2"/>
  <c r="E7578" i="2"/>
  <c r="I7577" i="2"/>
  <c r="E7577" i="2"/>
  <c r="I7576" i="2"/>
  <c r="E7576" i="2"/>
  <c r="I7575" i="2"/>
  <c r="E7575" i="2"/>
  <c r="I7574" i="2"/>
  <c r="E7574" i="2"/>
  <c r="I7573" i="2"/>
  <c r="E7573" i="2"/>
  <c r="I7572" i="2"/>
  <c r="E7572" i="2"/>
  <c r="I7571" i="2"/>
  <c r="E7571" i="2"/>
  <c r="I7570" i="2"/>
  <c r="E7570" i="2"/>
  <c r="I7569" i="2"/>
  <c r="E7569" i="2"/>
  <c r="I7568" i="2"/>
  <c r="E7568" i="2"/>
  <c r="I7567" i="2"/>
  <c r="E7567" i="2"/>
  <c r="I7566" i="2"/>
  <c r="E7566" i="2"/>
  <c r="I7565" i="2"/>
  <c r="E7565" i="2"/>
  <c r="I7564" i="2"/>
  <c r="E7564" i="2"/>
  <c r="I7563" i="2"/>
  <c r="E7563" i="2"/>
  <c r="I7562" i="2"/>
  <c r="E7562" i="2"/>
  <c r="I7561" i="2"/>
  <c r="E7561" i="2"/>
  <c r="I7560" i="2"/>
  <c r="E7560" i="2"/>
  <c r="I7559" i="2"/>
  <c r="E7559" i="2"/>
  <c r="I7558" i="2"/>
  <c r="E7558" i="2"/>
  <c r="I7557" i="2"/>
  <c r="E7557" i="2"/>
  <c r="I7556" i="2"/>
  <c r="E7556" i="2"/>
  <c r="I7555" i="2"/>
  <c r="E7555" i="2"/>
  <c r="I7554" i="2"/>
  <c r="E7554" i="2"/>
  <c r="I7553" i="2"/>
  <c r="E7553" i="2"/>
  <c r="I7552" i="2"/>
  <c r="E7552" i="2"/>
  <c r="I7551" i="2"/>
  <c r="E7551" i="2"/>
  <c r="I7550" i="2"/>
  <c r="E7550" i="2"/>
  <c r="I7549" i="2"/>
  <c r="E7549" i="2"/>
  <c r="I7548" i="2"/>
  <c r="E7548" i="2"/>
  <c r="I7547" i="2"/>
  <c r="E7547" i="2"/>
  <c r="I7546" i="2"/>
  <c r="E7546" i="2"/>
  <c r="I7545" i="2"/>
  <c r="E7545" i="2"/>
  <c r="I7544" i="2"/>
  <c r="E7544" i="2"/>
  <c r="I7543" i="2"/>
  <c r="E7543" i="2"/>
  <c r="I7542" i="2"/>
  <c r="E7542" i="2"/>
  <c r="I7541" i="2"/>
  <c r="E7541" i="2"/>
  <c r="I7540" i="2"/>
  <c r="E7540" i="2"/>
  <c r="I7539" i="2"/>
  <c r="E7539" i="2"/>
  <c r="I7538" i="2"/>
  <c r="E7538" i="2"/>
  <c r="I7537" i="2"/>
  <c r="E7537" i="2"/>
  <c r="I7536" i="2"/>
  <c r="E7536" i="2"/>
  <c r="I7535" i="2"/>
  <c r="E7535" i="2"/>
  <c r="I7534" i="2"/>
  <c r="E7534" i="2"/>
  <c r="I7533" i="2"/>
  <c r="E7533" i="2"/>
  <c r="I7532" i="2"/>
  <c r="E7532" i="2"/>
  <c r="I7531" i="2"/>
  <c r="E7531" i="2"/>
  <c r="I7530" i="2"/>
  <c r="E7530" i="2"/>
  <c r="I7529" i="2"/>
  <c r="E7529" i="2"/>
  <c r="I7528" i="2"/>
  <c r="E7528" i="2"/>
  <c r="I7527" i="2"/>
  <c r="E7527" i="2"/>
  <c r="I7526" i="2"/>
  <c r="E7526" i="2"/>
  <c r="I7525" i="2"/>
  <c r="E7525" i="2"/>
  <c r="I7524" i="2"/>
  <c r="E7524" i="2"/>
  <c r="I7523" i="2"/>
  <c r="E7523" i="2"/>
  <c r="I7522" i="2"/>
  <c r="E7522" i="2"/>
  <c r="I7521" i="2"/>
  <c r="E7521" i="2"/>
  <c r="I7520" i="2"/>
  <c r="E7520" i="2"/>
  <c r="I7519" i="2"/>
  <c r="E7519" i="2"/>
  <c r="I7518" i="2"/>
  <c r="E7518" i="2"/>
  <c r="I7517" i="2"/>
  <c r="E7517" i="2"/>
  <c r="I7516" i="2"/>
  <c r="E7516" i="2"/>
  <c r="I7515" i="2"/>
  <c r="E7515" i="2"/>
  <c r="I7514" i="2"/>
  <c r="E7514" i="2"/>
  <c r="I7513" i="2"/>
  <c r="E7513" i="2"/>
  <c r="I7512" i="2"/>
  <c r="E7512" i="2"/>
  <c r="I7511" i="2"/>
  <c r="E7511" i="2"/>
  <c r="I7510" i="2"/>
  <c r="E7510" i="2"/>
  <c r="I7509" i="2"/>
  <c r="E7509" i="2"/>
  <c r="I7508" i="2"/>
  <c r="E7508" i="2"/>
  <c r="I7507" i="2"/>
  <c r="E7507" i="2"/>
  <c r="I7506" i="2"/>
  <c r="E7506" i="2"/>
  <c r="I7505" i="2"/>
  <c r="E7505" i="2"/>
  <c r="I7504" i="2"/>
  <c r="E7504" i="2"/>
  <c r="I7503" i="2"/>
  <c r="E7503" i="2"/>
  <c r="I7502" i="2"/>
  <c r="E7502" i="2"/>
  <c r="I7501" i="2"/>
  <c r="E7501" i="2"/>
  <c r="I7500" i="2"/>
  <c r="E7500" i="2"/>
  <c r="I7499" i="2"/>
  <c r="E7499" i="2"/>
  <c r="I7498" i="2"/>
  <c r="E7498" i="2"/>
  <c r="I7497" i="2"/>
  <c r="E7497" i="2"/>
  <c r="I7496" i="2"/>
  <c r="E7496" i="2"/>
  <c r="I7495" i="2"/>
  <c r="E7495" i="2"/>
  <c r="I7494" i="2"/>
  <c r="E7494" i="2"/>
  <c r="I7493" i="2"/>
  <c r="E7493" i="2"/>
  <c r="I7492" i="2"/>
  <c r="E7492" i="2"/>
  <c r="I7491" i="2"/>
  <c r="E7491" i="2"/>
  <c r="I7490" i="2"/>
  <c r="E7490" i="2"/>
  <c r="I7489" i="2"/>
  <c r="E7489" i="2"/>
  <c r="I7488" i="2"/>
  <c r="E7488" i="2"/>
  <c r="I7487" i="2"/>
  <c r="E7487" i="2"/>
  <c r="I7486" i="2"/>
  <c r="E7486" i="2"/>
  <c r="I7485" i="2"/>
  <c r="E7485" i="2"/>
  <c r="I7484" i="2"/>
  <c r="E7484" i="2"/>
  <c r="I7483" i="2"/>
  <c r="E7483" i="2"/>
  <c r="I7482" i="2"/>
  <c r="E7482" i="2"/>
  <c r="I7481" i="2"/>
  <c r="E7481" i="2"/>
  <c r="I7480" i="2"/>
  <c r="E7480" i="2"/>
  <c r="I7479" i="2"/>
  <c r="E7479" i="2"/>
  <c r="I7478" i="2"/>
  <c r="E7478" i="2"/>
  <c r="I7477" i="2"/>
  <c r="E7477" i="2"/>
  <c r="I7476" i="2"/>
  <c r="E7476" i="2"/>
  <c r="I7475" i="2"/>
  <c r="E7475" i="2"/>
  <c r="I7474" i="2"/>
  <c r="E7474" i="2"/>
  <c r="I7473" i="2"/>
  <c r="E7473" i="2"/>
  <c r="I7472" i="2"/>
  <c r="E7472" i="2"/>
  <c r="I7471" i="2"/>
  <c r="E7471" i="2"/>
  <c r="I7470" i="2"/>
  <c r="E7470" i="2"/>
  <c r="I7469" i="2"/>
  <c r="E7469" i="2"/>
  <c r="I7468" i="2"/>
  <c r="E7468" i="2"/>
  <c r="I7467" i="2"/>
  <c r="E7467" i="2"/>
  <c r="I7466" i="2"/>
  <c r="E7466" i="2"/>
  <c r="I7465" i="2"/>
  <c r="E7465" i="2"/>
  <c r="I7464" i="2"/>
  <c r="E7464" i="2"/>
  <c r="I7463" i="2"/>
  <c r="E7463" i="2"/>
  <c r="I7462" i="2"/>
  <c r="E7462" i="2"/>
  <c r="I7461" i="2"/>
  <c r="E7461" i="2"/>
  <c r="I7460" i="2"/>
  <c r="E7460" i="2"/>
  <c r="I7459" i="2"/>
  <c r="E7459" i="2"/>
  <c r="I7458" i="2"/>
  <c r="E7458" i="2"/>
  <c r="I7457" i="2"/>
  <c r="E7457" i="2"/>
  <c r="I7456" i="2"/>
  <c r="E7456" i="2"/>
  <c r="I7455" i="2"/>
  <c r="E7455" i="2"/>
  <c r="I7454" i="2"/>
  <c r="E7454" i="2"/>
  <c r="I7453" i="2"/>
  <c r="E7453" i="2"/>
  <c r="I7452" i="2"/>
  <c r="E7452" i="2"/>
  <c r="I7451" i="2"/>
  <c r="E7451" i="2"/>
  <c r="I7450" i="2"/>
  <c r="E7450" i="2"/>
  <c r="I7449" i="2"/>
  <c r="E7449" i="2"/>
  <c r="I7448" i="2"/>
  <c r="E7448" i="2"/>
  <c r="I7447" i="2"/>
  <c r="E7447" i="2"/>
  <c r="I7446" i="2"/>
  <c r="E7446" i="2"/>
  <c r="I7445" i="2"/>
  <c r="E7445" i="2"/>
  <c r="I7444" i="2"/>
  <c r="E7444" i="2"/>
  <c r="I7443" i="2"/>
  <c r="E7443" i="2"/>
  <c r="I7442" i="2"/>
  <c r="E7442" i="2"/>
  <c r="I7441" i="2"/>
  <c r="E7441" i="2"/>
  <c r="I7440" i="2"/>
  <c r="E7440" i="2"/>
  <c r="I7439" i="2"/>
  <c r="E7439" i="2"/>
  <c r="I7438" i="2"/>
  <c r="E7438" i="2"/>
  <c r="I7437" i="2"/>
  <c r="E7437" i="2"/>
  <c r="I7436" i="2"/>
  <c r="E7436" i="2"/>
  <c r="I7435" i="2"/>
  <c r="E7435" i="2"/>
  <c r="I7434" i="2"/>
  <c r="E7434" i="2"/>
  <c r="I7433" i="2"/>
  <c r="E7433" i="2"/>
  <c r="I7432" i="2"/>
  <c r="E7432" i="2"/>
  <c r="I7431" i="2"/>
  <c r="E7431" i="2"/>
  <c r="I7430" i="2"/>
  <c r="E7430" i="2"/>
  <c r="I7429" i="2"/>
  <c r="E7429" i="2"/>
  <c r="I7428" i="2"/>
  <c r="E7428" i="2"/>
  <c r="I7427" i="2"/>
  <c r="E7427" i="2"/>
  <c r="I7426" i="2"/>
  <c r="E7426" i="2"/>
  <c r="I7425" i="2"/>
  <c r="E7425" i="2"/>
  <c r="I7424" i="2"/>
  <c r="E7424" i="2"/>
  <c r="I7423" i="2"/>
  <c r="E7423" i="2"/>
  <c r="I7422" i="2"/>
  <c r="E7422" i="2"/>
  <c r="I7421" i="2"/>
  <c r="E7421" i="2"/>
  <c r="I7420" i="2"/>
  <c r="E7420" i="2"/>
  <c r="I7419" i="2"/>
  <c r="E7419" i="2"/>
  <c r="I7418" i="2"/>
  <c r="E7418" i="2"/>
  <c r="I7417" i="2"/>
  <c r="E7417" i="2"/>
  <c r="I7416" i="2"/>
  <c r="E7416" i="2"/>
  <c r="I7415" i="2"/>
  <c r="E7415" i="2"/>
  <c r="I7414" i="2"/>
  <c r="E7414" i="2"/>
  <c r="I7413" i="2"/>
  <c r="E7413" i="2"/>
  <c r="I7412" i="2"/>
  <c r="E7412" i="2"/>
  <c r="I7411" i="2"/>
  <c r="E7411" i="2"/>
  <c r="I7410" i="2"/>
  <c r="E7410" i="2"/>
  <c r="I7409" i="2"/>
  <c r="E7409" i="2"/>
  <c r="I7408" i="2"/>
  <c r="E7408" i="2"/>
  <c r="I7407" i="2"/>
  <c r="E7407" i="2"/>
  <c r="I7406" i="2"/>
  <c r="E7406" i="2"/>
  <c r="I7405" i="2"/>
  <c r="E7405" i="2"/>
  <c r="I7404" i="2"/>
  <c r="E7404" i="2"/>
  <c r="I7403" i="2"/>
  <c r="E7403" i="2"/>
  <c r="I7402" i="2"/>
  <c r="E7402" i="2"/>
  <c r="I7401" i="2"/>
  <c r="E7401" i="2"/>
  <c r="I7400" i="2"/>
  <c r="E7400" i="2"/>
  <c r="I7399" i="2"/>
  <c r="E7399" i="2"/>
  <c r="I7398" i="2"/>
  <c r="E7398" i="2"/>
  <c r="I7397" i="2"/>
  <c r="E7397" i="2"/>
  <c r="I7396" i="2"/>
  <c r="E7396" i="2"/>
  <c r="I7395" i="2"/>
  <c r="E7395" i="2"/>
  <c r="I7394" i="2"/>
  <c r="E7394" i="2"/>
  <c r="I7393" i="2"/>
  <c r="E7393" i="2"/>
  <c r="I7392" i="2"/>
  <c r="E7392" i="2"/>
  <c r="I7391" i="2"/>
  <c r="E7391" i="2"/>
  <c r="I7390" i="2"/>
  <c r="E7390" i="2"/>
  <c r="I7389" i="2"/>
  <c r="E7389" i="2"/>
  <c r="I7388" i="2"/>
  <c r="E7388" i="2"/>
  <c r="I7387" i="2"/>
  <c r="E7387" i="2"/>
  <c r="I7386" i="2"/>
  <c r="E7386" i="2"/>
  <c r="I7385" i="2"/>
  <c r="E7385" i="2"/>
  <c r="I7384" i="2"/>
  <c r="E7384" i="2"/>
  <c r="I7383" i="2"/>
  <c r="E7383" i="2"/>
  <c r="I7382" i="2"/>
  <c r="E7382" i="2"/>
  <c r="I7381" i="2"/>
  <c r="E7381" i="2"/>
  <c r="I7380" i="2"/>
  <c r="E7380" i="2"/>
  <c r="I7379" i="2"/>
  <c r="E7379" i="2"/>
  <c r="I7378" i="2"/>
  <c r="E7378" i="2"/>
  <c r="I7377" i="2"/>
  <c r="E7377" i="2"/>
  <c r="I7376" i="2"/>
  <c r="E7376" i="2"/>
  <c r="I7375" i="2"/>
  <c r="E7375" i="2"/>
  <c r="I7374" i="2"/>
  <c r="E7374" i="2"/>
  <c r="I7373" i="2"/>
  <c r="E7373" i="2"/>
  <c r="I7372" i="2"/>
  <c r="E7372" i="2"/>
  <c r="I7371" i="2"/>
  <c r="E7371" i="2"/>
  <c r="I7370" i="2"/>
  <c r="E7370" i="2"/>
  <c r="I7369" i="2"/>
  <c r="E7369" i="2"/>
  <c r="I7368" i="2"/>
  <c r="E7368" i="2"/>
  <c r="I7367" i="2"/>
  <c r="E7367" i="2"/>
  <c r="I7366" i="2"/>
  <c r="E7366" i="2"/>
  <c r="I7365" i="2"/>
  <c r="E7365" i="2"/>
  <c r="I7364" i="2"/>
  <c r="E7364" i="2"/>
  <c r="I7363" i="2"/>
  <c r="E7363" i="2"/>
  <c r="I7362" i="2"/>
  <c r="E7362" i="2"/>
  <c r="I7361" i="2"/>
  <c r="E7361" i="2"/>
  <c r="I7360" i="2"/>
  <c r="E7360" i="2"/>
  <c r="I7359" i="2"/>
  <c r="E7359" i="2"/>
  <c r="I7358" i="2"/>
  <c r="E7358" i="2"/>
  <c r="I7357" i="2"/>
  <c r="E7357" i="2"/>
  <c r="I7356" i="2"/>
  <c r="E7356" i="2"/>
  <c r="I7355" i="2"/>
  <c r="E7355" i="2"/>
  <c r="I7354" i="2"/>
  <c r="E7354" i="2"/>
  <c r="I7353" i="2"/>
  <c r="E7353" i="2"/>
  <c r="I7352" i="2"/>
  <c r="E7352" i="2"/>
  <c r="I7351" i="2"/>
  <c r="E7351" i="2"/>
  <c r="I7350" i="2"/>
  <c r="E7350" i="2"/>
  <c r="I7349" i="2"/>
  <c r="E7349" i="2"/>
  <c r="I7348" i="2"/>
  <c r="E7348" i="2"/>
  <c r="I7347" i="2"/>
  <c r="E7347" i="2"/>
  <c r="I7346" i="2"/>
  <c r="E7346" i="2"/>
  <c r="I7345" i="2"/>
  <c r="E7345" i="2"/>
  <c r="I7344" i="2"/>
  <c r="E7344" i="2"/>
  <c r="I7343" i="2"/>
  <c r="E7343" i="2"/>
  <c r="I7342" i="2"/>
  <c r="E7342" i="2"/>
  <c r="I7341" i="2"/>
  <c r="E7341" i="2"/>
  <c r="I7340" i="2"/>
  <c r="E7340" i="2"/>
  <c r="I7339" i="2"/>
  <c r="E7339" i="2"/>
  <c r="I7338" i="2"/>
  <c r="E7338" i="2"/>
  <c r="I7337" i="2"/>
  <c r="E7337" i="2"/>
  <c r="I7336" i="2"/>
  <c r="E7336" i="2"/>
  <c r="I7335" i="2"/>
  <c r="E7335" i="2"/>
  <c r="I7334" i="2"/>
  <c r="E7334" i="2"/>
  <c r="I7333" i="2"/>
  <c r="E7333" i="2"/>
  <c r="I7332" i="2"/>
  <c r="E7332" i="2"/>
  <c r="I7331" i="2"/>
  <c r="E7331" i="2"/>
  <c r="I7330" i="2"/>
  <c r="E7330" i="2"/>
  <c r="I7329" i="2"/>
  <c r="E7329" i="2"/>
  <c r="I7328" i="2"/>
  <c r="E7328" i="2"/>
  <c r="I7327" i="2"/>
  <c r="E7327" i="2"/>
  <c r="I7326" i="2"/>
  <c r="E7326" i="2"/>
  <c r="I7325" i="2"/>
  <c r="E7325" i="2"/>
  <c r="I7324" i="2"/>
  <c r="E7324" i="2"/>
  <c r="I7323" i="2"/>
  <c r="E7323" i="2"/>
  <c r="I7322" i="2"/>
  <c r="E7322" i="2"/>
  <c r="I7321" i="2"/>
  <c r="E7321" i="2"/>
  <c r="I7320" i="2"/>
  <c r="E7320" i="2"/>
  <c r="I7319" i="2"/>
  <c r="E7319" i="2"/>
  <c r="I7318" i="2"/>
  <c r="E7318" i="2"/>
  <c r="I7317" i="2"/>
  <c r="E7317" i="2"/>
  <c r="I7316" i="2"/>
  <c r="E7316" i="2"/>
  <c r="I7315" i="2"/>
  <c r="E7315" i="2"/>
  <c r="I7314" i="2"/>
  <c r="E7314" i="2"/>
  <c r="I7313" i="2"/>
  <c r="E7313" i="2"/>
  <c r="I7312" i="2"/>
  <c r="E7312" i="2"/>
  <c r="I7311" i="2"/>
  <c r="E7311" i="2"/>
  <c r="I7310" i="2"/>
  <c r="E7310" i="2"/>
  <c r="I7309" i="2"/>
  <c r="E7309" i="2"/>
  <c r="I7308" i="2"/>
  <c r="E7308" i="2"/>
  <c r="I7307" i="2"/>
  <c r="E7307" i="2"/>
  <c r="I7306" i="2"/>
  <c r="E7306" i="2"/>
  <c r="I7305" i="2"/>
  <c r="E7305" i="2"/>
  <c r="I7304" i="2"/>
  <c r="E7304" i="2"/>
  <c r="I7303" i="2"/>
  <c r="E7303" i="2"/>
  <c r="I7302" i="2"/>
  <c r="E7302" i="2"/>
  <c r="I7301" i="2"/>
  <c r="E7301" i="2"/>
  <c r="I7300" i="2"/>
  <c r="E7300" i="2"/>
  <c r="I7299" i="2"/>
  <c r="E7299" i="2"/>
  <c r="I7298" i="2"/>
  <c r="E7298" i="2"/>
  <c r="I7297" i="2"/>
  <c r="E7297" i="2"/>
  <c r="I7296" i="2"/>
  <c r="E7296" i="2"/>
  <c r="I7295" i="2"/>
  <c r="E7295" i="2"/>
  <c r="I7294" i="2"/>
  <c r="E7294" i="2"/>
  <c r="I7293" i="2"/>
  <c r="E7293" i="2"/>
  <c r="I7292" i="2"/>
  <c r="E7292" i="2"/>
  <c r="I7291" i="2"/>
  <c r="E7291" i="2"/>
  <c r="I7290" i="2"/>
  <c r="E7290" i="2"/>
  <c r="I7289" i="2"/>
  <c r="E7289" i="2"/>
  <c r="I7288" i="2"/>
  <c r="E7288" i="2"/>
  <c r="I7287" i="2"/>
  <c r="E7287" i="2"/>
  <c r="I7286" i="2"/>
  <c r="E7286" i="2"/>
  <c r="I7285" i="2"/>
  <c r="E7285" i="2"/>
  <c r="I7284" i="2"/>
  <c r="E7284" i="2"/>
  <c r="I7283" i="2"/>
  <c r="E7283" i="2"/>
  <c r="I7282" i="2"/>
  <c r="E7282" i="2"/>
  <c r="I7281" i="2"/>
  <c r="E7281" i="2"/>
  <c r="I7280" i="2"/>
  <c r="E7280" i="2"/>
  <c r="I7279" i="2"/>
  <c r="E7279" i="2"/>
  <c r="I7278" i="2"/>
  <c r="E7278" i="2"/>
  <c r="I7277" i="2"/>
  <c r="E7277" i="2"/>
  <c r="I7276" i="2"/>
  <c r="E7276" i="2"/>
  <c r="I7275" i="2"/>
  <c r="E7275" i="2"/>
  <c r="I7274" i="2"/>
  <c r="E7274" i="2"/>
  <c r="I7273" i="2"/>
  <c r="E7273" i="2"/>
  <c r="I7272" i="2"/>
  <c r="E7272" i="2"/>
  <c r="I7271" i="2"/>
  <c r="E7271" i="2"/>
  <c r="I7270" i="2"/>
  <c r="E7270" i="2"/>
  <c r="I7269" i="2"/>
  <c r="E7269" i="2"/>
  <c r="I7268" i="2"/>
  <c r="E7268" i="2"/>
  <c r="I7267" i="2"/>
  <c r="E7267" i="2"/>
  <c r="I7266" i="2"/>
  <c r="E7266" i="2"/>
  <c r="I7265" i="2"/>
  <c r="E7265" i="2"/>
  <c r="I7264" i="2"/>
  <c r="E7264" i="2"/>
  <c r="I7263" i="2"/>
  <c r="E7263" i="2"/>
  <c r="I7262" i="2"/>
  <c r="E7262" i="2"/>
  <c r="I7261" i="2"/>
  <c r="E7261" i="2"/>
  <c r="I7260" i="2"/>
  <c r="E7260" i="2"/>
  <c r="I7259" i="2"/>
  <c r="E7259" i="2"/>
  <c r="I7258" i="2"/>
  <c r="E7258" i="2"/>
  <c r="I7257" i="2"/>
  <c r="E7257" i="2"/>
  <c r="I7256" i="2"/>
  <c r="E7256" i="2"/>
  <c r="I7255" i="2"/>
  <c r="E7255" i="2"/>
  <c r="I7254" i="2"/>
  <c r="E7254" i="2"/>
  <c r="I7253" i="2"/>
  <c r="E7253" i="2"/>
  <c r="I7252" i="2"/>
  <c r="E7252" i="2"/>
  <c r="I7251" i="2"/>
  <c r="E7251" i="2"/>
  <c r="I7250" i="2"/>
  <c r="E7250" i="2"/>
  <c r="I7249" i="2"/>
  <c r="E7249" i="2"/>
  <c r="I7248" i="2"/>
  <c r="E7248" i="2"/>
  <c r="I7247" i="2"/>
  <c r="E7247" i="2"/>
  <c r="I7246" i="2"/>
  <c r="E7246" i="2"/>
  <c r="I7245" i="2"/>
  <c r="E7245" i="2"/>
  <c r="I7244" i="2"/>
  <c r="E7244" i="2"/>
  <c r="I7243" i="2"/>
  <c r="E7243" i="2"/>
  <c r="I7242" i="2"/>
  <c r="E7242" i="2"/>
  <c r="I7241" i="2"/>
  <c r="E7241" i="2"/>
  <c r="I7240" i="2"/>
  <c r="E7240" i="2"/>
  <c r="I7239" i="2"/>
  <c r="E7239" i="2"/>
  <c r="I7238" i="2"/>
  <c r="E7238" i="2"/>
  <c r="I7237" i="2"/>
  <c r="E7237" i="2"/>
  <c r="I7236" i="2"/>
  <c r="E7236" i="2"/>
  <c r="I7235" i="2"/>
  <c r="E7235" i="2"/>
  <c r="I7234" i="2"/>
  <c r="E7234" i="2"/>
  <c r="I7233" i="2"/>
  <c r="E7233" i="2"/>
  <c r="I7232" i="2"/>
  <c r="E7232" i="2"/>
  <c r="I7231" i="2"/>
  <c r="E7231" i="2"/>
  <c r="I7230" i="2"/>
  <c r="E7230" i="2"/>
  <c r="I7229" i="2"/>
  <c r="E7229" i="2"/>
  <c r="I7228" i="2"/>
  <c r="E7228" i="2"/>
  <c r="I7227" i="2"/>
  <c r="E7227" i="2"/>
  <c r="I7226" i="2"/>
  <c r="E7226" i="2"/>
  <c r="I7225" i="2"/>
  <c r="E7225" i="2"/>
  <c r="I7224" i="2"/>
  <c r="E7224" i="2"/>
  <c r="I7223" i="2"/>
  <c r="E7223" i="2"/>
  <c r="I7222" i="2"/>
  <c r="E7222" i="2"/>
  <c r="I7221" i="2"/>
  <c r="E7221" i="2"/>
  <c r="I7220" i="2"/>
  <c r="E7220" i="2"/>
  <c r="I7219" i="2"/>
  <c r="E7219" i="2"/>
  <c r="I7218" i="2"/>
  <c r="E7218" i="2"/>
  <c r="I7217" i="2"/>
  <c r="E7217" i="2"/>
  <c r="I7216" i="2"/>
  <c r="E7216" i="2"/>
  <c r="I7215" i="2"/>
  <c r="E7215" i="2"/>
  <c r="I7214" i="2"/>
  <c r="E7214" i="2"/>
  <c r="I7213" i="2"/>
  <c r="E7213" i="2"/>
  <c r="I7212" i="2"/>
  <c r="E7212" i="2"/>
  <c r="I7211" i="2"/>
  <c r="E7211" i="2"/>
  <c r="I7210" i="2"/>
  <c r="E7210" i="2"/>
  <c r="I7209" i="2"/>
  <c r="E7209" i="2"/>
  <c r="I7208" i="2"/>
  <c r="E7208" i="2"/>
  <c r="I7207" i="2"/>
  <c r="E7207" i="2"/>
  <c r="I7206" i="2"/>
  <c r="E7206" i="2"/>
  <c r="I7205" i="2"/>
  <c r="E7205" i="2"/>
  <c r="I7204" i="2"/>
  <c r="E7204" i="2"/>
  <c r="I7203" i="2"/>
  <c r="E7203" i="2"/>
  <c r="I7202" i="2"/>
  <c r="E7202" i="2"/>
  <c r="I7201" i="2"/>
  <c r="E7201" i="2"/>
  <c r="I7200" i="2"/>
  <c r="E7200" i="2"/>
  <c r="I7199" i="2"/>
  <c r="E7199" i="2"/>
  <c r="I7198" i="2"/>
  <c r="E7198" i="2"/>
  <c r="I7197" i="2"/>
  <c r="E7197" i="2"/>
  <c r="I7196" i="2"/>
  <c r="E7196" i="2"/>
  <c r="I7195" i="2"/>
  <c r="E7195" i="2"/>
  <c r="I7194" i="2"/>
  <c r="E7194" i="2"/>
  <c r="I7193" i="2"/>
  <c r="E7193" i="2"/>
  <c r="I7192" i="2"/>
  <c r="E7192" i="2"/>
  <c r="I7191" i="2"/>
  <c r="E7191" i="2"/>
  <c r="I7190" i="2"/>
  <c r="E7190" i="2"/>
  <c r="I7189" i="2"/>
  <c r="E7189" i="2"/>
  <c r="I7188" i="2"/>
  <c r="E7188" i="2"/>
  <c r="I7187" i="2"/>
  <c r="E7187" i="2"/>
  <c r="I7186" i="2"/>
  <c r="E7186" i="2"/>
  <c r="I7185" i="2"/>
  <c r="E7185" i="2"/>
  <c r="I7184" i="2"/>
  <c r="E7184" i="2"/>
  <c r="I7183" i="2"/>
  <c r="E7183" i="2"/>
  <c r="I7182" i="2"/>
  <c r="E7182" i="2"/>
  <c r="I7181" i="2"/>
  <c r="E7181" i="2"/>
  <c r="I7180" i="2"/>
  <c r="E7180" i="2"/>
  <c r="I7179" i="2"/>
  <c r="E7179" i="2"/>
  <c r="I7178" i="2"/>
  <c r="E7178" i="2"/>
  <c r="I7177" i="2"/>
  <c r="E7177" i="2"/>
  <c r="I7176" i="2"/>
  <c r="E7176" i="2"/>
  <c r="I7175" i="2"/>
  <c r="E7175" i="2"/>
  <c r="I7174" i="2"/>
  <c r="E7174" i="2"/>
  <c r="I7173" i="2"/>
  <c r="E7173" i="2"/>
  <c r="I7172" i="2"/>
  <c r="E7172" i="2"/>
  <c r="I7171" i="2"/>
  <c r="E7171" i="2"/>
  <c r="I7170" i="2"/>
  <c r="E7170" i="2"/>
  <c r="I7169" i="2"/>
  <c r="E7169" i="2"/>
  <c r="I7168" i="2"/>
  <c r="E7168" i="2"/>
  <c r="I7167" i="2"/>
  <c r="E7167" i="2"/>
  <c r="I7166" i="2"/>
  <c r="E7166" i="2"/>
  <c r="I7165" i="2"/>
  <c r="E7165" i="2"/>
  <c r="I7164" i="2"/>
  <c r="E7164" i="2"/>
  <c r="I7163" i="2"/>
  <c r="E7163" i="2"/>
  <c r="I7162" i="2"/>
  <c r="E7162" i="2"/>
  <c r="I7161" i="2"/>
  <c r="E7161" i="2"/>
  <c r="I7160" i="2"/>
  <c r="E7160" i="2"/>
  <c r="I7159" i="2"/>
  <c r="E7159" i="2"/>
  <c r="I7158" i="2"/>
  <c r="E7158" i="2"/>
  <c r="I7157" i="2"/>
  <c r="E7157" i="2"/>
  <c r="I7156" i="2"/>
  <c r="E7156" i="2"/>
  <c r="I7155" i="2"/>
  <c r="E7155" i="2"/>
  <c r="I7154" i="2"/>
  <c r="E7154" i="2"/>
  <c r="I7153" i="2"/>
  <c r="E7153" i="2"/>
  <c r="I7152" i="2"/>
  <c r="E7152" i="2"/>
  <c r="I7151" i="2"/>
  <c r="E7151" i="2"/>
  <c r="I7150" i="2"/>
  <c r="E7150" i="2"/>
  <c r="I7149" i="2"/>
  <c r="E7149" i="2"/>
  <c r="I7148" i="2"/>
  <c r="E7148" i="2"/>
  <c r="I7147" i="2"/>
  <c r="E7147" i="2"/>
  <c r="I7146" i="2"/>
  <c r="E7146" i="2"/>
  <c r="I7145" i="2"/>
  <c r="E7145" i="2"/>
  <c r="I7144" i="2"/>
  <c r="E7144" i="2"/>
  <c r="I7143" i="2"/>
  <c r="E7143" i="2"/>
  <c r="I7142" i="2"/>
  <c r="E7142" i="2"/>
  <c r="I7141" i="2"/>
  <c r="E7141" i="2"/>
  <c r="I7140" i="2"/>
  <c r="E7140" i="2"/>
  <c r="I7139" i="2"/>
  <c r="E7139" i="2"/>
  <c r="I7138" i="2"/>
  <c r="E7138" i="2"/>
  <c r="I7137" i="2"/>
  <c r="E7137" i="2"/>
  <c r="I7136" i="2"/>
  <c r="E7136" i="2"/>
  <c r="I7135" i="2"/>
  <c r="E7135" i="2"/>
  <c r="I7134" i="2"/>
  <c r="E7134" i="2"/>
  <c r="I7133" i="2"/>
  <c r="E7133" i="2"/>
  <c r="I7132" i="2"/>
  <c r="E7132" i="2"/>
  <c r="I7131" i="2"/>
  <c r="E7131" i="2"/>
  <c r="I7130" i="2"/>
  <c r="E7130" i="2"/>
  <c r="I7129" i="2"/>
  <c r="E7129" i="2"/>
  <c r="I7128" i="2"/>
  <c r="E7128" i="2"/>
  <c r="I7127" i="2"/>
  <c r="E7127" i="2"/>
  <c r="I7126" i="2"/>
  <c r="E7126" i="2"/>
  <c r="I7125" i="2"/>
  <c r="E7125" i="2"/>
  <c r="I7124" i="2"/>
  <c r="E7124" i="2"/>
  <c r="I7123" i="2"/>
  <c r="E7123" i="2"/>
  <c r="I7122" i="2"/>
  <c r="E7122" i="2"/>
  <c r="I7121" i="2"/>
  <c r="E7121" i="2"/>
  <c r="I7120" i="2"/>
  <c r="E7120" i="2"/>
  <c r="I7119" i="2"/>
  <c r="E7119" i="2"/>
  <c r="I7118" i="2"/>
  <c r="E7118" i="2"/>
  <c r="I7117" i="2"/>
  <c r="E7117" i="2"/>
  <c r="I7116" i="2"/>
  <c r="E7116" i="2"/>
  <c r="I7115" i="2"/>
  <c r="E7115" i="2"/>
  <c r="I7114" i="2"/>
  <c r="E7114" i="2"/>
  <c r="I7113" i="2"/>
  <c r="E7113" i="2"/>
  <c r="I7112" i="2"/>
  <c r="E7112" i="2"/>
  <c r="I7111" i="2"/>
  <c r="E7111" i="2"/>
  <c r="I7110" i="2"/>
  <c r="E7110" i="2"/>
  <c r="I7109" i="2"/>
  <c r="E7109" i="2"/>
  <c r="I7108" i="2"/>
  <c r="E7108" i="2"/>
  <c r="I7107" i="2"/>
  <c r="E7107" i="2"/>
  <c r="I7106" i="2"/>
  <c r="E7106" i="2"/>
  <c r="I7105" i="2"/>
  <c r="E7105" i="2"/>
  <c r="I7104" i="2"/>
  <c r="E7104" i="2"/>
  <c r="I7103" i="2"/>
  <c r="E7103" i="2"/>
  <c r="I7102" i="2"/>
  <c r="E7102" i="2"/>
  <c r="I7101" i="2"/>
  <c r="E7101" i="2"/>
  <c r="I7100" i="2"/>
  <c r="E7100" i="2"/>
  <c r="I7099" i="2"/>
  <c r="E7099" i="2"/>
  <c r="I7098" i="2"/>
  <c r="E7098" i="2"/>
  <c r="I7097" i="2"/>
  <c r="E7097" i="2"/>
  <c r="I7096" i="2"/>
  <c r="E7096" i="2"/>
  <c r="I7095" i="2"/>
  <c r="E7095" i="2"/>
  <c r="I7094" i="2"/>
  <c r="E7094" i="2"/>
  <c r="I7093" i="2"/>
  <c r="E7093" i="2"/>
  <c r="I7092" i="2"/>
  <c r="E7092" i="2"/>
  <c r="I7091" i="2"/>
  <c r="E7091" i="2"/>
  <c r="I7090" i="2"/>
  <c r="E7090" i="2"/>
  <c r="I7089" i="2"/>
  <c r="E7089" i="2"/>
  <c r="I7088" i="2"/>
  <c r="E7088" i="2"/>
  <c r="I7087" i="2"/>
  <c r="E7087" i="2"/>
  <c r="I7086" i="2"/>
  <c r="E7086" i="2"/>
  <c r="I7085" i="2"/>
  <c r="E7085" i="2"/>
  <c r="I7084" i="2"/>
  <c r="E7084" i="2"/>
  <c r="I7083" i="2"/>
  <c r="E7083" i="2"/>
  <c r="I7082" i="2"/>
  <c r="E7082" i="2"/>
  <c r="I7081" i="2"/>
  <c r="E7081" i="2"/>
  <c r="I7080" i="2"/>
  <c r="E7080" i="2"/>
  <c r="I7079" i="2"/>
  <c r="E7079" i="2"/>
  <c r="I7078" i="2"/>
  <c r="E7078" i="2"/>
  <c r="I7077" i="2"/>
  <c r="E7077" i="2"/>
  <c r="I7076" i="2"/>
  <c r="E7076" i="2"/>
  <c r="I7075" i="2"/>
  <c r="E7075" i="2"/>
  <c r="I7074" i="2"/>
  <c r="E7074" i="2"/>
  <c r="I7073" i="2"/>
  <c r="E7073" i="2"/>
  <c r="I7072" i="2"/>
  <c r="E7072" i="2"/>
  <c r="I7071" i="2"/>
  <c r="E7071" i="2"/>
  <c r="I7070" i="2"/>
  <c r="E7070" i="2"/>
  <c r="I7069" i="2"/>
  <c r="E7069" i="2"/>
  <c r="I7068" i="2"/>
  <c r="E7068" i="2"/>
  <c r="I7067" i="2"/>
  <c r="E7067" i="2"/>
  <c r="I7066" i="2"/>
  <c r="E7066" i="2"/>
  <c r="I7065" i="2"/>
  <c r="E7065" i="2"/>
  <c r="I7064" i="2"/>
  <c r="E7064" i="2"/>
  <c r="I7063" i="2"/>
  <c r="E7063" i="2"/>
  <c r="I7062" i="2"/>
  <c r="E7062" i="2"/>
  <c r="I7061" i="2"/>
  <c r="E7061" i="2"/>
  <c r="I7060" i="2"/>
  <c r="E7060" i="2"/>
  <c r="I7059" i="2"/>
  <c r="E7059" i="2"/>
  <c r="I7058" i="2"/>
  <c r="E7058" i="2"/>
  <c r="I7057" i="2"/>
  <c r="E7057" i="2"/>
  <c r="I7056" i="2"/>
  <c r="E7056" i="2"/>
  <c r="I7055" i="2"/>
  <c r="E7055" i="2"/>
  <c r="I7054" i="2"/>
  <c r="E7054" i="2"/>
  <c r="I7053" i="2"/>
  <c r="E7053" i="2"/>
  <c r="I7052" i="2"/>
  <c r="E7052" i="2"/>
  <c r="I7051" i="2"/>
  <c r="E7051" i="2"/>
  <c r="I7050" i="2"/>
  <c r="E7050" i="2"/>
  <c r="I7049" i="2"/>
  <c r="E7049" i="2"/>
  <c r="I7048" i="2"/>
  <c r="E7048" i="2"/>
  <c r="I7047" i="2"/>
  <c r="E7047" i="2"/>
  <c r="I7046" i="2"/>
  <c r="E7046" i="2"/>
  <c r="I7045" i="2"/>
  <c r="E7045" i="2"/>
  <c r="I7044" i="2"/>
  <c r="E7044" i="2"/>
  <c r="I7043" i="2"/>
  <c r="E7043" i="2"/>
  <c r="I7042" i="2"/>
  <c r="E7042" i="2"/>
  <c r="I7041" i="2"/>
  <c r="E7041" i="2"/>
  <c r="I7040" i="2"/>
  <c r="E7040" i="2"/>
  <c r="I7039" i="2"/>
  <c r="E7039" i="2"/>
  <c r="I7038" i="2"/>
  <c r="E7038" i="2"/>
  <c r="I7037" i="2"/>
  <c r="E7037" i="2"/>
  <c r="I7036" i="2"/>
  <c r="E7036" i="2"/>
  <c r="I7035" i="2"/>
  <c r="E7035" i="2"/>
  <c r="I7034" i="2"/>
  <c r="E7034" i="2"/>
  <c r="I7033" i="2"/>
  <c r="E7033" i="2"/>
  <c r="I7032" i="2"/>
  <c r="E7032" i="2"/>
  <c r="I7031" i="2"/>
  <c r="E7031" i="2"/>
  <c r="I7030" i="2"/>
  <c r="E7030" i="2"/>
  <c r="I7029" i="2"/>
  <c r="E7029" i="2"/>
  <c r="I7028" i="2"/>
  <c r="E7028" i="2"/>
  <c r="I7027" i="2"/>
  <c r="E7027" i="2"/>
  <c r="I7026" i="2"/>
  <c r="E7026" i="2"/>
  <c r="I7025" i="2"/>
  <c r="E7025" i="2"/>
  <c r="I7024" i="2"/>
  <c r="E7024" i="2"/>
  <c r="I7023" i="2"/>
  <c r="E7023" i="2"/>
  <c r="I7022" i="2"/>
  <c r="E7022" i="2"/>
  <c r="I7021" i="2"/>
  <c r="E7021" i="2"/>
  <c r="I7020" i="2"/>
  <c r="E7020" i="2"/>
  <c r="I7019" i="2"/>
  <c r="E7019" i="2"/>
  <c r="I7018" i="2"/>
  <c r="E7018" i="2"/>
  <c r="I7017" i="2"/>
  <c r="E7017" i="2"/>
  <c r="I7016" i="2"/>
  <c r="E7016" i="2"/>
  <c r="I7015" i="2"/>
  <c r="E7015" i="2"/>
  <c r="I7014" i="2"/>
  <c r="E7014" i="2"/>
  <c r="I7013" i="2"/>
  <c r="E7013" i="2"/>
  <c r="I7012" i="2"/>
  <c r="E7012" i="2"/>
  <c r="I7011" i="2"/>
  <c r="E7011" i="2"/>
  <c r="I7010" i="2"/>
  <c r="E7010" i="2"/>
  <c r="I7009" i="2"/>
  <c r="E7009" i="2"/>
  <c r="I7008" i="2"/>
  <c r="E7008" i="2"/>
  <c r="I7007" i="2"/>
  <c r="E7007" i="2"/>
  <c r="I7006" i="2"/>
  <c r="E7006" i="2"/>
  <c r="I7005" i="2"/>
  <c r="E7005" i="2"/>
  <c r="I7004" i="2"/>
  <c r="E7004" i="2"/>
  <c r="I7003" i="2"/>
  <c r="E7003" i="2"/>
  <c r="I7002" i="2"/>
  <c r="E7002" i="2"/>
  <c r="I7001" i="2"/>
  <c r="E7001" i="2"/>
  <c r="I7000" i="2"/>
  <c r="E7000" i="2"/>
  <c r="I6999" i="2"/>
  <c r="E6999" i="2"/>
  <c r="I6998" i="2"/>
  <c r="E6998" i="2"/>
  <c r="I6997" i="2"/>
  <c r="E6997" i="2"/>
  <c r="I6996" i="2"/>
  <c r="E6996" i="2"/>
  <c r="I6995" i="2"/>
  <c r="E6995" i="2"/>
  <c r="I6994" i="2"/>
  <c r="E6994" i="2"/>
  <c r="I6993" i="2"/>
  <c r="E6993" i="2"/>
  <c r="I6992" i="2"/>
  <c r="E6992" i="2"/>
  <c r="I6991" i="2"/>
  <c r="E6991" i="2"/>
  <c r="I6990" i="2"/>
  <c r="E6990" i="2"/>
  <c r="I6989" i="2"/>
  <c r="E6989" i="2"/>
  <c r="I6988" i="2"/>
  <c r="E6988" i="2"/>
  <c r="I6987" i="2"/>
  <c r="E6987" i="2"/>
  <c r="I6986" i="2"/>
  <c r="E6986" i="2"/>
  <c r="I6985" i="2"/>
  <c r="E6985" i="2"/>
  <c r="I6984" i="2"/>
  <c r="E6984" i="2"/>
  <c r="I6983" i="2"/>
  <c r="E6983" i="2"/>
  <c r="I6982" i="2"/>
  <c r="E6982" i="2"/>
  <c r="I6981" i="2"/>
  <c r="E6981" i="2"/>
  <c r="I6980" i="2"/>
  <c r="E6980" i="2"/>
  <c r="I6979" i="2"/>
  <c r="E6979" i="2"/>
  <c r="I6978" i="2"/>
  <c r="E6978" i="2"/>
  <c r="I6977" i="2"/>
  <c r="E6977" i="2"/>
  <c r="I6976" i="2"/>
  <c r="E6976" i="2"/>
  <c r="I6975" i="2"/>
  <c r="E6975" i="2"/>
  <c r="I6974" i="2"/>
  <c r="E6974" i="2"/>
  <c r="I6973" i="2"/>
  <c r="E6973" i="2"/>
  <c r="I6972" i="2"/>
  <c r="E6972" i="2"/>
  <c r="I6971" i="2"/>
  <c r="E6971" i="2"/>
  <c r="I6970" i="2"/>
  <c r="E6970" i="2"/>
  <c r="I6969" i="2"/>
  <c r="E6969" i="2"/>
  <c r="I6968" i="2"/>
  <c r="E6968" i="2"/>
  <c r="I6967" i="2"/>
  <c r="E6967" i="2"/>
  <c r="I6966" i="2"/>
  <c r="E6966" i="2"/>
  <c r="I6965" i="2"/>
  <c r="E6965" i="2"/>
  <c r="I6964" i="2"/>
  <c r="E6964" i="2"/>
  <c r="I6963" i="2"/>
  <c r="E6963" i="2"/>
  <c r="I6962" i="2"/>
  <c r="E6962" i="2"/>
  <c r="I6961" i="2"/>
  <c r="E6961" i="2"/>
  <c r="I6960" i="2"/>
  <c r="E6960" i="2"/>
  <c r="I6959" i="2"/>
  <c r="E6959" i="2"/>
  <c r="I6958" i="2"/>
  <c r="E6958" i="2"/>
  <c r="I6957" i="2"/>
  <c r="E6957" i="2"/>
  <c r="I6956" i="2"/>
  <c r="E6956" i="2"/>
  <c r="I6955" i="2"/>
  <c r="E6955" i="2"/>
  <c r="I6954" i="2"/>
  <c r="E6954" i="2"/>
  <c r="I6953" i="2"/>
  <c r="E6953" i="2"/>
  <c r="I6952" i="2"/>
  <c r="E6952" i="2"/>
  <c r="I6951" i="2"/>
  <c r="E6951" i="2"/>
  <c r="I6950" i="2"/>
  <c r="E6950" i="2"/>
  <c r="I6949" i="2"/>
  <c r="E6949" i="2"/>
  <c r="I6948" i="2"/>
  <c r="E6948" i="2"/>
  <c r="I6947" i="2"/>
  <c r="E6947" i="2"/>
  <c r="I6946" i="2"/>
  <c r="E6946" i="2"/>
  <c r="I6945" i="2"/>
  <c r="E6945" i="2"/>
  <c r="I6944" i="2"/>
  <c r="E6944" i="2"/>
  <c r="I6943" i="2"/>
  <c r="E6943" i="2"/>
  <c r="I6942" i="2"/>
  <c r="E6942" i="2"/>
  <c r="I6941" i="2"/>
  <c r="E6941" i="2"/>
  <c r="I6940" i="2"/>
  <c r="E6940" i="2"/>
  <c r="I6939" i="2"/>
  <c r="E6939" i="2"/>
  <c r="I6938" i="2"/>
  <c r="E6938" i="2"/>
  <c r="I6937" i="2"/>
  <c r="E6937" i="2"/>
  <c r="I6936" i="2"/>
  <c r="E6936" i="2"/>
  <c r="I6935" i="2"/>
  <c r="E6935" i="2"/>
  <c r="I6934" i="2"/>
  <c r="E6934" i="2"/>
  <c r="I6933" i="2"/>
  <c r="E6933" i="2"/>
  <c r="I6932" i="2"/>
  <c r="E6932" i="2"/>
  <c r="I6931" i="2"/>
  <c r="E6931" i="2"/>
  <c r="I6930" i="2"/>
  <c r="E6930" i="2"/>
  <c r="I6929" i="2"/>
  <c r="E6929" i="2"/>
  <c r="I6928" i="2"/>
  <c r="E6928" i="2"/>
  <c r="I6927" i="2"/>
  <c r="E6927" i="2"/>
  <c r="I6926" i="2"/>
  <c r="E6926" i="2"/>
  <c r="I6925" i="2"/>
  <c r="E6925" i="2"/>
  <c r="I6924" i="2"/>
  <c r="E6924" i="2"/>
  <c r="I6923" i="2"/>
  <c r="E6923" i="2"/>
  <c r="I6922" i="2"/>
  <c r="E6922" i="2"/>
  <c r="I6921" i="2"/>
  <c r="E6921" i="2"/>
  <c r="I6920" i="2"/>
  <c r="E6920" i="2"/>
  <c r="I6919" i="2"/>
  <c r="E6919" i="2"/>
  <c r="I6918" i="2"/>
  <c r="E6918" i="2"/>
  <c r="I6917" i="2"/>
  <c r="E6917" i="2"/>
  <c r="I6916" i="2"/>
  <c r="E6916" i="2"/>
  <c r="I6915" i="2"/>
  <c r="E6915" i="2"/>
  <c r="I6914" i="2"/>
  <c r="E6914" i="2"/>
  <c r="I6913" i="2"/>
  <c r="E6913" i="2"/>
  <c r="I6912" i="2"/>
  <c r="E6912" i="2"/>
  <c r="I6911" i="2"/>
  <c r="E6911" i="2"/>
  <c r="I6910" i="2"/>
  <c r="E6910" i="2"/>
  <c r="I6909" i="2"/>
  <c r="E6909" i="2"/>
  <c r="I6908" i="2"/>
  <c r="E6908" i="2"/>
  <c r="I6907" i="2"/>
  <c r="E6907" i="2"/>
  <c r="I6906" i="2"/>
  <c r="E6906" i="2"/>
  <c r="I6905" i="2"/>
  <c r="E6905" i="2"/>
  <c r="I6904" i="2"/>
  <c r="E6904" i="2"/>
  <c r="I6903" i="2"/>
  <c r="E6903" i="2"/>
  <c r="I6902" i="2"/>
  <c r="E6902" i="2"/>
  <c r="I6901" i="2"/>
  <c r="E6901" i="2"/>
  <c r="I6900" i="2"/>
  <c r="E6900" i="2"/>
  <c r="I6899" i="2"/>
  <c r="E6899" i="2"/>
  <c r="I6898" i="2"/>
  <c r="E6898" i="2"/>
  <c r="I6897" i="2"/>
  <c r="E6897" i="2"/>
  <c r="I6896" i="2"/>
  <c r="E6896" i="2"/>
  <c r="I6895" i="2"/>
  <c r="E6895" i="2"/>
  <c r="I6894" i="2"/>
  <c r="E6894" i="2"/>
  <c r="I6893" i="2"/>
  <c r="E6893" i="2"/>
  <c r="I6892" i="2"/>
  <c r="E6892" i="2"/>
  <c r="I6891" i="2"/>
  <c r="E6891" i="2"/>
  <c r="I6890" i="2"/>
  <c r="E6890" i="2"/>
  <c r="I6889" i="2"/>
  <c r="E6889" i="2"/>
  <c r="I6888" i="2"/>
  <c r="E6888" i="2"/>
  <c r="I6887" i="2"/>
  <c r="E6887" i="2"/>
  <c r="I6886" i="2"/>
  <c r="E6886" i="2"/>
  <c r="I6885" i="2"/>
  <c r="E6885" i="2"/>
  <c r="I6884" i="2"/>
  <c r="E6884" i="2"/>
  <c r="I6883" i="2"/>
  <c r="E6883" i="2"/>
  <c r="I6882" i="2"/>
  <c r="E6882" i="2"/>
  <c r="I6881" i="2"/>
  <c r="E6881" i="2"/>
  <c r="I6880" i="2"/>
  <c r="E6880" i="2"/>
  <c r="I6879" i="2"/>
  <c r="E6879" i="2"/>
  <c r="I6878" i="2"/>
  <c r="E6878" i="2"/>
  <c r="I6877" i="2"/>
  <c r="E6877" i="2"/>
  <c r="I6876" i="2"/>
  <c r="E6876" i="2"/>
  <c r="I6875" i="2"/>
  <c r="E6875" i="2"/>
  <c r="I6874" i="2"/>
  <c r="E6874" i="2"/>
  <c r="I6873" i="2"/>
  <c r="E6873" i="2"/>
  <c r="I6872" i="2"/>
  <c r="E6872" i="2"/>
  <c r="I6871" i="2"/>
  <c r="E6871" i="2"/>
  <c r="I6870" i="2"/>
  <c r="E6870" i="2"/>
  <c r="I6869" i="2"/>
  <c r="E6869" i="2"/>
  <c r="I6868" i="2"/>
  <c r="E6868" i="2"/>
  <c r="I6867" i="2"/>
  <c r="E6867" i="2"/>
  <c r="I6866" i="2"/>
  <c r="E6866" i="2"/>
  <c r="I6865" i="2"/>
  <c r="E6865" i="2"/>
  <c r="I6864" i="2"/>
  <c r="E6864" i="2"/>
  <c r="I6863" i="2"/>
  <c r="E6863" i="2"/>
  <c r="I6862" i="2"/>
  <c r="E6862" i="2"/>
  <c r="I6861" i="2"/>
  <c r="E6861" i="2"/>
  <c r="I6860" i="2"/>
  <c r="E6860" i="2"/>
  <c r="I6859" i="2"/>
  <c r="E6859" i="2"/>
  <c r="I6858" i="2"/>
  <c r="E6858" i="2"/>
  <c r="I6857" i="2"/>
  <c r="E6857" i="2"/>
  <c r="I6856" i="2"/>
  <c r="E6856" i="2"/>
  <c r="I6855" i="2"/>
  <c r="E6855" i="2"/>
  <c r="I6854" i="2"/>
  <c r="E6854" i="2"/>
  <c r="I6853" i="2"/>
  <c r="E6853" i="2"/>
  <c r="I6852" i="2"/>
  <c r="E6852" i="2"/>
  <c r="I6851" i="2"/>
  <c r="E6851" i="2"/>
  <c r="I6850" i="2"/>
  <c r="E6850" i="2"/>
  <c r="I6849" i="2"/>
  <c r="E6849" i="2"/>
  <c r="I6848" i="2"/>
  <c r="E6848" i="2"/>
  <c r="I6847" i="2"/>
  <c r="E6847" i="2"/>
  <c r="I6846" i="2"/>
  <c r="E6846" i="2"/>
  <c r="I6845" i="2"/>
  <c r="E6845" i="2"/>
  <c r="I6844" i="2"/>
  <c r="E6844" i="2"/>
  <c r="I6843" i="2"/>
  <c r="E6843" i="2"/>
  <c r="I6842" i="2"/>
  <c r="E6842" i="2"/>
  <c r="I6841" i="2"/>
  <c r="E6841" i="2"/>
  <c r="I6840" i="2"/>
  <c r="E6840" i="2"/>
  <c r="I6839" i="2"/>
  <c r="E6839" i="2"/>
  <c r="I6838" i="2"/>
  <c r="E6838" i="2"/>
  <c r="I6837" i="2"/>
  <c r="E6837" i="2"/>
  <c r="I6836" i="2"/>
  <c r="E6836" i="2"/>
  <c r="I6835" i="2"/>
  <c r="E6835" i="2"/>
  <c r="I6834" i="2"/>
  <c r="E6834" i="2"/>
  <c r="I6833" i="2"/>
  <c r="E6833" i="2"/>
  <c r="I6832" i="2"/>
  <c r="E6832" i="2"/>
  <c r="I6831" i="2"/>
  <c r="E6831" i="2"/>
  <c r="I6830" i="2"/>
  <c r="E6830" i="2"/>
  <c r="I6829" i="2"/>
  <c r="E6829" i="2"/>
  <c r="I6828" i="2"/>
  <c r="E6828" i="2"/>
  <c r="I6827" i="2"/>
  <c r="E6827" i="2"/>
  <c r="I6826" i="2"/>
  <c r="E6826" i="2"/>
  <c r="I6825" i="2"/>
  <c r="E6825" i="2"/>
  <c r="I6824" i="2"/>
  <c r="E6824" i="2"/>
  <c r="I6823" i="2"/>
  <c r="E6823" i="2"/>
  <c r="I6822" i="2"/>
  <c r="E6822" i="2"/>
  <c r="I6821" i="2"/>
  <c r="E6821" i="2"/>
  <c r="I6820" i="2"/>
  <c r="E6820" i="2"/>
  <c r="I6819" i="2"/>
  <c r="E6819" i="2"/>
  <c r="I6818" i="2"/>
  <c r="E6818" i="2"/>
  <c r="I6817" i="2"/>
  <c r="E6817" i="2"/>
  <c r="I6816" i="2"/>
  <c r="E6816" i="2"/>
  <c r="I6815" i="2"/>
  <c r="E6815" i="2"/>
  <c r="I6814" i="2"/>
  <c r="E6814" i="2"/>
  <c r="I6813" i="2"/>
  <c r="E6813" i="2"/>
  <c r="I6812" i="2"/>
  <c r="E6812" i="2"/>
  <c r="I6811" i="2"/>
  <c r="E6811" i="2"/>
  <c r="I6810" i="2"/>
  <c r="E6810" i="2"/>
  <c r="I6809" i="2"/>
  <c r="E6809" i="2"/>
  <c r="I6808" i="2"/>
  <c r="E6808" i="2"/>
  <c r="I6807" i="2"/>
  <c r="E6807" i="2"/>
  <c r="I6806" i="2"/>
  <c r="E6806" i="2"/>
  <c r="I6805" i="2"/>
  <c r="E6805" i="2"/>
  <c r="I6804" i="2"/>
  <c r="E6804" i="2"/>
  <c r="I6803" i="2"/>
  <c r="E6803" i="2"/>
  <c r="I6802" i="2"/>
  <c r="E6802" i="2"/>
  <c r="I6801" i="2"/>
  <c r="E6801" i="2"/>
  <c r="I6800" i="2"/>
  <c r="E6800" i="2"/>
  <c r="I6799" i="2"/>
  <c r="E6799" i="2"/>
  <c r="I6798" i="2"/>
  <c r="E6798" i="2"/>
  <c r="I6797" i="2"/>
  <c r="E6797" i="2"/>
  <c r="I6796" i="2"/>
  <c r="E6796" i="2"/>
  <c r="I6795" i="2"/>
  <c r="E6795" i="2"/>
  <c r="I6794" i="2"/>
  <c r="E6794" i="2"/>
  <c r="I6793" i="2"/>
  <c r="E6793" i="2"/>
  <c r="I6792" i="2"/>
  <c r="E6792" i="2"/>
  <c r="I6791" i="2"/>
  <c r="E6791" i="2"/>
  <c r="I6790" i="2"/>
  <c r="E6790" i="2"/>
  <c r="I6789" i="2"/>
  <c r="E6789" i="2"/>
  <c r="I6788" i="2"/>
  <c r="E6788" i="2"/>
  <c r="I6787" i="2"/>
  <c r="E6787" i="2"/>
  <c r="I6786" i="2"/>
  <c r="E6786" i="2"/>
  <c r="I6785" i="2"/>
  <c r="E6785" i="2"/>
  <c r="I6784" i="2"/>
  <c r="E6784" i="2"/>
  <c r="I6783" i="2"/>
  <c r="E6783" i="2"/>
  <c r="I6782" i="2"/>
  <c r="E6782" i="2"/>
  <c r="I6781" i="2"/>
  <c r="E6781" i="2"/>
  <c r="I6780" i="2"/>
  <c r="E6780" i="2"/>
  <c r="I6779" i="2"/>
  <c r="E6779" i="2"/>
  <c r="I6778" i="2"/>
  <c r="E6778" i="2"/>
  <c r="I6777" i="2"/>
  <c r="E6777" i="2"/>
  <c r="I6776" i="2"/>
  <c r="E6776" i="2"/>
  <c r="I6775" i="2"/>
  <c r="E6775" i="2"/>
  <c r="I6774" i="2"/>
  <c r="E6774" i="2"/>
  <c r="I6773" i="2"/>
  <c r="E6773" i="2"/>
  <c r="I6772" i="2"/>
  <c r="E6772" i="2"/>
  <c r="I6771" i="2"/>
  <c r="E6771" i="2"/>
  <c r="I6770" i="2"/>
  <c r="E6770" i="2"/>
  <c r="I6769" i="2"/>
  <c r="E6769" i="2"/>
  <c r="I6768" i="2"/>
  <c r="E6768" i="2"/>
  <c r="I6767" i="2"/>
  <c r="E6767" i="2"/>
  <c r="I6766" i="2"/>
  <c r="E6766" i="2"/>
  <c r="I6765" i="2"/>
  <c r="E6765" i="2"/>
  <c r="I6764" i="2"/>
  <c r="E6764" i="2"/>
  <c r="I6763" i="2"/>
  <c r="E6763" i="2"/>
  <c r="I6762" i="2"/>
  <c r="E6762" i="2"/>
  <c r="I6761" i="2"/>
  <c r="E6761" i="2"/>
  <c r="I6760" i="2"/>
  <c r="E6760" i="2"/>
  <c r="I6759" i="2"/>
  <c r="E6759" i="2"/>
  <c r="I6758" i="2"/>
  <c r="E6758" i="2"/>
  <c r="I6757" i="2"/>
  <c r="E6757" i="2"/>
  <c r="I6756" i="2"/>
  <c r="E6756" i="2"/>
  <c r="I6755" i="2"/>
  <c r="E6755" i="2"/>
  <c r="I6754" i="2"/>
  <c r="E6754" i="2"/>
  <c r="I6753" i="2"/>
  <c r="E6753" i="2"/>
  <c r="I6752" i="2"/>
  <c r="E6752" i="2"/>
  <c r="I6751" i="2"/>
  <c r="E6751" i="2"/>
  <c r="I6750" i="2"/>
  <c r="E6750" i="2"/>
  <c r="I6749" i="2"/>
  <c r="E6749" i="2"/>
  <c r="I6748" i="2"/>
  <c r="E6748" i="2"/>
  <c r="I6747" i="2"/>
  <c r="E6747" i="2"/>
  <c r="I6746" i="2"/>
  <c r="E6746" i="2"/>
  <c r="I6745" i="2"/>
  <c r="E6745" i="2"/>
  <c r="I6744" i="2"/>
  <c r="E6744" i="2"/>
  <c r="I6743" i="2"/>
  <c r="E6743" i="2"/>
  <c r="I6742" i="2"/>
  <c r="E6742" i="2"/>
  <c r="I6741" i="2"/>
  <c r="E6741" i="2"/>
  <c r="I6740" i="2"/>
  <c r="E6740" i="2"/>
  <c r="I6739" i="2"/>
  <c r="E6739" i="2"/>
  <c r="I6738" i="2"/>
  <c r="E6738" i="2"/>
  <c r="I6737" i="2"/>
  <c r="E6737" i="2"/>
  <c r="I6736" i="2"/>
  <c r="E6736" i="2"/>
  <c r="I6735" i="2"/>
  <c r="E6735" i="2"/>
  <c r="I6734" i="2"/>
  <c r="E6734" i="2"/>
  <c r="I6733" i="2"/>
  <c r="E6733" i="2"/>
  <c r="I6732" i="2"/>
  <c r="E6732" i="2"/>
  <c r="I6731" i="2"/>
  <c r="E6731" i="2"/>
  <c r="I6730" i="2"/>
  <c r="E6730" i="2"/>
  <c r="I6729" i="2"/>
  <c r="E6729" i="2"/>
  <c r="I6728" i="2"/>
  <c r="E6728" i="2"/>
  <c r="I6727" i="2"/>
  <c r="E6727" i="2"/>
  <c r="I6726" i="2"/>
  <c r="E6726" i="2"/>
  <c r="I6725" i="2"/>
  <c r="E6725" i="2"/>
  <c r="I6724" i="2"/>
  <c r="E6724" i="2"/>
  <c r="I6723" i="2"/>
  <c r="E6723" i="2"/>
  <c r="I6722" i="2"/>
  <c r="E6722" i="2"/>
  <c r="I6721" i="2"/>
  <c r="E6721" i="2"/>
  <c r="I6720" i="2"/>
  <c r="E6720" i="2"/>
  <c r="I6719" i="2"/>
  <c r="E6719" i="2"/>
  <c r="I6718" i="2"/>
  <c r="E6718" i="2"/>
  <c r="I6717" i="2"/>
  <c r="E6717" i="2"/>
  <c r="I6716" i="2"/>
  <c r="E6716" i="2"/>
  <c r="I6715" i="2"/>
  <c r="E6715" i="2"/>
  <c r="I6714" i="2"/>
  <c r="E6714" i="2"/>
  <c r="I6713" i="2"/>
  <c r="E6713" i="2"/>
  <c r="I6712" i="2"/>
  <c r="E6712" i="2"/>
  <c r="I6711" i="2"/>
  <c r="E6711" i="2"/>
  <c r="I6710" i="2"/>
  <c r="E6710" i="2"/>
  <c r="I6709" i="2"/>
  <c r="E6709" i="2"/>
  <c r="I6708" i="2"/>
  <c r="E6708" i="2"/>
  <c r="I6707" i="2"/>
  <c r="E6707" i="2"/>
  <c r="I6706" i="2"/>
  <c r="E6706" i="2"/>
  <c r="I6705" i="2"/>
  <c r="E6705" i="2"/>
  <c r="I6704" i="2"/>
  <c r="E6704" i="2"/>
  <c r="I6703" i="2"/>
  <c r="E6703" i="2"/>
  <c r="I6702" i="2"/>
  <c r="E6702" i="2"/>
  <c r="I6701" i="2"/>
  <c r="E6701" i="2"/>
  <c r="I6700" i="2"/>
  <c r="E6700" i="2"/>
  <c r="I6699" i="2"/>
  <c r="E6699" i="2"/>
  <c r="I6698" i="2"/>
  <c r="E6698" i="2"/>
  <c r="I6697" i="2"/>
  <c r="E6697" i="2"/>
  <c r="I6696" i="2"/>
  <c r="E6696" i="2"/>
  <c r="I6695" i="2"/>
  <c r="E6695" i="2"/>
  <c r="I6694" i="2"/>
  <c r="E6694" i="2"/>
  <c r="I6693" i="2"/>
  <c r="E6693" i="2"/>
  <c r="I6692" i="2"/>
  <c r="E6692" i="2"/>
  <c r="I6691" i="2"/>
  <c r="E6691" i="2"/>
  <c r="I6690" i="2"/>
  <c r="E6690" i="2"/>
  <c r="I6689" i="2"/>
  <c r="E6689" i="2"/>
  <c r="I6688" i="2"/>
  <c r="E6688" i="2"/>
  <c r="I6687" i="2"/>
  <c r="E6687" i="2"/>
  <c r="I6686" i="2"/>
  <c r="E6686" i="2"/>
  <c r="I6685" i="2"/>
  <c r="E6685" i="2"/>
  <c r="I6684" i="2"/>
  <c r="E6684" i="2"/>
  <c r="I6683" i="2"/>
  <c r="E6683" i="2"/>
  <c r="I6682" i="2"/>
  <c r="E6682" i="2"/>
  <c r="I6681" i="2"/>
  <c r="E6681" i="2"/>
  <c r="I6680" i="2"/>
  <c r="E6680" i="2"/>
  <c r="I6679" i="2"/>
  <c r="E6679" i="2"/>
  <c r="I6678" i="2"/>
  <c r="E6678" i="2"/>
  <c r="I6677" i="2"/>
  <c r="E6677" i="2"/>
  <c r="I6676" i="2"/>
  <c r="E6676" i="2"/>
  <c r="I6675" i="2"/>
  <c r="E6675" i="2"/>
  <c r="I6674" i="2"/>
  <c r="E6674" i="2"/>
  <c r="I6673" i="2"/>
  <c r="E6673" i="2"/>
  <c r="I6672" i="2"/>
  <c r="E6672" i="2"/>
  <c r="I6671" i="2"/>
  <c r="E6671" i="2"/>
  <c r="I6670" i="2"/>
  <c r="E6670" i="2"/>
  <c r="I6669" i="2"/>
  <c r="E6669" i="2"/>
  <c r="I6668" i="2"/>
  <c r="E6668" i="2"/>
  <c r="I6667" i="2"/>
  <c r="E6667" i="2"/>
  <c r="I6666" i="2"/>
  <c r="E6666" i="2"/>
  <c r="I6665" i="2"/>
  <c r="E6665" i="2"/>
  <c r="I6664" i="2"/>
  <c r="E6664" i="2"/>
  <c r="I6663" i="2"/>
  <c r="E6663" i="2"/>
  <c r="I6662" i="2"/>
  <c r="E6662" i="2"/>
  <c r="I6661" i="2"/>
  <c r="E6661" i="2"/>
  <c r="I6660" i="2"/>
  <c r="E6660" i="2"/>
  <c r="I6659" i="2"/>
  <c r="E6659" i="2"/>
  <c r="I6658" i="2"/>
  <c r="E6658" i="2"/>
  <c r="I6657" i="2"/>
  <c r="E6657" i="2"/>
  <c r="I6656" i="2"/>
  <c r="E6656" i="2"/>
  <c r="I6655" i="2"/>
  <c r="E6655" i="2"/>
  <c r="I6654" i="2"/>
  <c r="E6654" i="2"/>
  <c r="I6653" i="2"/>
  <c r="E6653" i="2"/>
  <c r="I6652" i="2"/>
  <c r="E6652" i="2"/>
  <c r="I6651" i="2"/>
  <c r="E6651" i="2"/>
  <c r="I6650" i="2"/>
  <c r="E6650" i="2"/>
  <c r="I6649" i="2"/>
  <c r="E6649" i="2"/>
  <c r="I6648" i="2"/>
  <c r="E6648" i="2"/>
  <c r="I6647" i="2"/>
  <c r="E6647" i="2"/>
  <c r="I6646" i="2"/>
  <c r="E6646" i="2"/>
  <c r="I6645" i="2"/>
  <c r="E6645" i="2"/>
  <c r="I6644" i="2"/>
  <c r="E6644" i="2"/>
  <c r="I6643" i="2"/>
  <c r="E6643" i="2"/>
  <c r="I6642" i="2"/>
  <c r="E6642" i="2"/>
  <c r="I6641" i="2"/>
  <c r="E6641" i="2"/>
  <c r="I6640" i="2"/>
  <c r="E6640" i="2"/>
  <c r="I6639" i="2"/>
  <c r="E6639" i="2"/>
  <c r="I6638" i="2"/>
  <c r="E6638" i="2"/>
  <c r="I6637" i="2"/>
  <c r="E6637" i="2"/>
  <c r="I6636" i="2"/>
  <c r="E6636" i="2"/>
  <c r="I6635" i="2"/>
  <c r="E6635" i="2"/>
  <c r="I6634" i="2"/>
  <c r="E6634" i="2"/>
  <c r="I6633" i="2"/>
  <c r="E6633" i="2"/>
  <c r="I6632" i="2"/>
  <c r="E6632" i="2"/>
  <c r="I6631" i="2"/>
  <c r="E6631" i="2"/>
  <c r="I6630" i="2"/>
  <c r="E6630" i="2"/>
  <c r="I6629" i="2"/>
  <c r="E6629" i="2"/>
  <c r="I6628" i="2"/>
  <c r="E6628" i="2"/>
  <c r="I6627" i="2"/>
  <c r="E6627" i="2"/>
  <c r="I6626" i="2"/>
  <c r="E6626" i="2"/>
  <c r="I6625" i="2"/>
  <c r="E6625" i="2"/>
  <c r="I6624" i="2"/>
  <c r="E6624" i="2"/>
  <c r="I6623" i="2"/>
  <c r="E6623" i="2"/>
  <c r="I6622" i="2"/>
  <c r="E6622" i="2"/>
  <c r="I6621" i="2"/>
  <c r="E6621" i="2"/>
  <c r="I6620" i="2"/>
  <c r="E6620" i="2"/>
  <c r="I6619" i="2"/>
  <c r="E6619" i="2"/>
  <c r="I6618" i="2"/>
  <c r="E6618" i="2"/>
  <c r="I6617" i="2"/>
  <c r="E6617" i="2"/>
  <c r="I6616" i="2"/>
  <c r="E6616" i="2"/>
  <c r="I6615" i="2"/>
  <c r="E6615" i="2"/>
  <c r="I6614" i="2"/>
  <c r="E6614" i="2"/>
  <c r="I6613" i="2"/>
  <c r="E6613" i="2"/>
  <c r="I6612" i="2"/>
  <c r="E6612" i="2"/>
  <c r="I6611" i="2"/>
  <c r="E6611" i="2"/>
  <c r="I6610" i="2"/>
  <c r="E6610" i="2"/>
  <c r="I6609" i="2"/>
  <c r="E6609" i="2"/>
  <c r="I6608" i="2"/>
  <c r="E6608" i="2"/>
  <c r="I6607" i="2"/>
  <c r="E6607" i="2"/>
  <c r="I6606" i="2"/>
  <c r="E6606" i="2"/>
  <c r="I6605" i="2"/>
  <c r="E6605" i="2"/>
  <c r="I6604" i="2"/>
  <c r="E6604" i="2"/>
  <c r="I6603" i="2"/>
  <c r="E6603" i="2"/>
  <c r="I6602" i="2"/>
  <c r="E6602" i="2"/>
  <c r="I6601" i="2"/>
  <c r="E6601" i="2"/>
  <c r="I6600" i="2"/>
  <c r="E6600" i="2"/>
  <c r="I6599" i="2"/>
  <c r="E6599" i="2"/>
  <c r="I6598" i="2"/>
  <c r="E6598" i="2"/>
  <c r="I6597" i="2"/>
  <c r="E6597" i="2"/>
  <c r="I6596" i="2"/>
  <c r="E6596" i="2"/>
  <c r="I6595" i="2"/>
  <c r="E6595" i="2"/>
  <c r="I6594" i="2"/>
  <c r="E6594" i="2"/>
  <c r="I6593" i="2"/>
  <c r="E6593" i="2"/>
  <c r="I6592" i="2"/>
  <c r="E6592" i="2"/>
  <c r="I6591" i="2"/>
  <c r="E6591" i="2"/>
  <c r="I6590" i="2"/>
  <c r="E6590" i="2"/>
  <c r="I6589" i="2"/>
  <c r="E6589" i="2"/>
  <c r="I6588" i="2"/>
  <c r="E6588" i="2"/>
  <c r="I6587" i="2"/>
  <c r="E6587" i="2"/>
  <c r="I6586" i="2"/>
  <c r="E6586" i="2"/>
  <c r="I6585" i="2"/>
  <c r="E6585" i="2"/>
  <c r="I6584" i="2"/>
  <c r="E6584" i="2"/>
  <c r="I6583" i="2"/>
  <c r="E6583" i="2"/>
  <c r="I6582" i="2"/>
  <c r="E6582" i="2"/>
  <c r="I6581" i="2"/>
  <c r="E6581" i="2"/>
  <c r="I6580" i="2"/>
  <c r="E6580" i="2"/>
  <c r="I6579" i="2"/>
  <c r="E6579" i="2"/>
  <c r="I6578" i="2"/>
  <c r="E6578" i="2"/>
  <c r="I6577" i="2"/>
  <c r="E6577" i="2"/>
  <c r="I6576" i="2"/>
  <c r="E6576" i="2"/>
  <c r="I6575" i="2"/>
  <c r="E6575" i="2"/>
  <c r="I6574" i="2"/>
  <c r="E6574" i="2"/>
  <c r="I6573" i="2"/>
  <c r="E6573" i="2"/>
  <c r="I6572" i="2"/>
  <c r="E6572" i="2"/>
  <c r="I6571" i="2"/>
  <c r="E6571" i="2"/>
  <c r="I6570" i="2"/>
  <c r="E6570" i="2"/>
  <c r="I6569" i="2"/>
  <c r="E6569" i="2"/>
  <c r="I6568" i="2"/>
  <c r="E6568" i="2"/>
  <c r="I6567" i="2"/>
  <c r="E6567" i="2"/>
  <c r="I6566" i="2"/>
  <c r="E6566" i="2"/>
  <c r="I6565" i="2"/>
  <c r="E6565" i="2"/>
  <c r="I6564" i="2"/>
  <c r="E6564" i="2"/>
  <c r="I6563" i="2"/>
  <c r="E6563" i="2"/>
  <c r="I6562" i="2"/>
  <c r="E6562" i="2"/>
  <c r="I6561" i="2"/>
  <c r="E6561" i="2"/>
  <c r="I6560" i="2"/>
  <c r="E6560" i="2"/>
  <c r="I6559" i="2"/>
  <c r="E6559" i="2"/>
  <c r="I6558" i="2"/>
  <c r="E6558" i="2"/>
  <c r="I6557" i="2"/>
  <c r="E6557" i="2"/>
  <c r="I6556" i="2"/>
  <c r="E6556" i="2"/>
  <c r="I6555" i="2"/>
  <c r="E6555" i="2"/>
  <c r="I6554" i="2"/>
  <c r="E6554" i="2"/>
  <c r="I6553" i="2"/>
  <c r="E6553" i="2"/>
  <c r="I6552" i="2"/>
  <c r="E6552" i="2"/>
  <c r="I6551" i="2"/>
  <c r="E6551" i="2"/>
  <c r="I6550" i="2"/>
  <c r="E6550" i="2"/>
  <c r="I6549" i="2"/>
  <c r="E6549" i="2"/>
  <c r="I6548" i="2"/>
  <c r="E6548" i="2"/>
  <c r="I6547" i="2"/>
  <c r="E6547" i="2"/>
  <c r="I6546" i="2"/>
  <c r="E6546" i="2"/>
  <c r="I6545" i="2"/>
  <c r="E6545" i="2"/>
  <c r="I6544" i="2"/>
  <c r="E6544" i="2"/>
  <c r="I6543" i="2"/>
  <c r="E6543" i="2"/>
  <c r="I6542" i="2"/>
  <c r="E6542" i="2"/>
  <c r="I6541" i="2"/>
  <c r="E6541" i="2"/>
  <c r="I6540" i="2"/>
  <c r="E6540" i="2"/>
  <c r="I6539" i="2"/>
  <c r="E6539" i="2"/>
  <c r="I6538" i="2"/>
  <c r="E6538" i="2"/>
  <c r="I6537" i="2"/>
  <c r="E6537" i="2"/>
  <c r="I6536" i="2"/>
  <c r="E6536" i="2"/>
  <c r="I6535" i="2"/>
  <c r="E6535" i="2"/>
  <c r="I6534" i="2"/>
  <c r="E6534" i="2"/>
  <c r="I6533" i="2"/>
  <c r="E6533" i="2"/>
  <c r="I6532" i="2"/>
  <c r="E6532" i="2"/>
  <c r="I6531" i="2"/>
  <c r="E6531" i="2"/>
  <c r="I6530" i="2"/>
  <c r="E6530" i="2"/>
  <c r="I6529" i="2"/>
  <c r="E6529" i="2"/>
  <c r="I6528" i="2"/>
  <c r="E6528" i="2"/>
  <c r="I6527" i="2"/>
  <c r="E6527" i="2"/>
  <c r="I6526" i="2"/>
  <c r="E6526" i="2"/>
  <c r="I6525" i="2"/>
  <c r="E6525" i="2"/>
  <c r="I6524" i="2"/>
  <c r="E6524" i="2"/>
  <c r="I6523" i="2"/>
  <c r="E6523" i="2"/>
  <c r="I6522" i="2"/>
  <c r="E6522" i="2"/>
  <c r="I6521" i="2"/>
  <c r="E6521" i="2"/>
  <c r="I6520" i="2"/>
  <c r="E6520" i="2"/>
  <c r="I6519" i="2"/>
  <c r="E6519" i="2"/>
  <c r="I6518" i="2"/>
  <c r="E6518" i="2"/>
  <c r="I6517" i="2"/>
  <c r="E6517" i="2"/>
  <c r="I6516" i="2"/>
  <c r="E6516" i="2"/>
  <c r="I6515" i="2"/>
  <c r="E6515" i="2"/>
  <c r="I6514" i="2"/>
  <c r="E6514" i="2"/>
  <c r="I6513" i="2"/>
  <c r="E6513" i="2"/>
  <c r="I6512" i="2"/>
  <c r="E6512" i="2"/>
  <c r="I6511" i="2"/>
  <c r="E6511" i="2"/>
  <c r="I6510" i="2"/>
  <c r="E6510" i="2"/>
  <c r="I6509" i="2"/>
  <c r="E6509" i="2"/>
  <c r="I6508" i="2"/>
  <c r="E6508" i="2"/>
  <c r="I6507" i="2"/>
  <c r="E6507" i="2"/>
  <c r="I6506" i="2"/>
  <c r="E6506" i="2"/>
  <c r="I6505" i="2"/>
  <c r="E6505" i="2"/>
  <c r="I6504" i="2"/>
  <c r="E6504" i="2"/>
  <c r="I6503" i="2"/>
  <c r="E6503" i="2"/>
  <c r="I6502" i="2"/>
  <c r="E6502" i="2"/>
  <c r="I6501" i="2"/>
  <c r="E6501" i="2"/>
  <c r="I6500" i="2"/>
  <c r="E6500" i="2"/>
  <c r="I6499" i="2"/>
  <c r="E6499" i="2"/>
  <c r="I6498" i="2"/>
  <c r="E6498" i="2"/>
  <c r="I6497" i="2"/>
  <c r="E6497" i="2"/>
  <c r="I6496" i="2"/>
  <c r="E6496" i="2"/>
  <c r="I6495" i="2"/>
  <c r="E6495" i="2"/>
  <c r="I6494" i="2"/>
  <c r="E6494" i="2"/>
  <c r="I6493" i="2"/>
  <c r="E6493" i="2"/>
  <c r="I6492" i="2"/>
  <c r="E6492" i="2"/>
  <c r="I6491" i="2"/>
  <c r="E6491" i="2"/>
  <c r="I6490" i="2"/>
  <c r="E6490" i="2"/>
  <c r="I6489" i="2"/>
  <c r="E6489" i="2"/>
  <c r="I6488" i="2"/>
  <c r="E6488" i="2"/>
  <c r="I6487" i="2"/>
  <c r="E6487" i="2"/>
  <c r="I6486" i="2"/>
  <c r="E6486" i="2"/>
  <c r="I6485" i="2"/>
  <c r="E6485" i="2"/>
  <c r="I6484" i="2"/>
  <c r="E6484" i="2"/>
  <c r="I6483" i="2"/>
  <c r="E6483" i="2"/>
  <c r="I6482" i="2"/>
  <c r="E6482" i="2"/>
  <c r="I6481" i="2"/>
  <c r="E6481" i="2"/>
  <c r="I6480" i="2"/>
  <c r="E6480" i="2"/>
  <c r="I6479" i="2"/>
  <c r="E6479" i="2"/>
  <c r="I6478" i="2"/>
  <c r="E6478" i="2"/>
  <c r="I6477" i="2"/>
  <c r="E6477" i="2"/>
  <c r="I6476" i="2"/>
  <c r="E6476" i="2"/>
  <c r="I6475" i="2"/>
  <c r="E6475" i="2"/>
  <c r="I6474" i="2"/>
  <c r="E6474" i="2"/>
  <c r="I6473" i="2"/>
  <c r="E6473" i="2"/>
  <c r="I6472" i="2"/>
  <c r="E6472" i="2"/>
  <c r="I6471" i="2"/>
  <c r="E6471" i="2"/>
  <c r="I6470" i="2"/>
  <c r="E6470" i="2"/>
  <c r="I6469" i="2"/>
  <c r="E6469" i="2"/>
  <c r="I6468" i="2"/>
  <c r="E6468" i="2"/>
  <c r="I6467" i="2"/>
  <c r="E6467" i="2"/>
  <c r="I6466" i="2"/>
  <c r="E6466" i="2"/>
  <c r="I6465" i="2"/>
  <c r="E6465" i="2"/>
  <c r="I6464" i="2"/>
  <c r="E6464" i="2"/>
  <c r="I6463" i="2"/>
  <c r="E6463" i="2"/>
  <c r="I6462" i="2"/>
  <c r="E6462" i="2"/>
  <c r="I6461" i="2"/>
  <c r="E6461" i="2"/>
  <c r="I6460" i="2"/>
  <c r="E6460" i="2"/>
  <c r="I6459" i="2"/>
  <c r="E6459" i="2"/>
  <c r="I6458" i="2"/>
  <c r="E6458" i="2"/>
  <c r="I6457" i="2"/>
  <c r="E6457" i="2"/>
  <c r="I6456" i="2"/>
  <c r="E6456" i="2"/>
  <c r="I6455" i="2"/>
  <c r="E6455" i="2"/>
  <c r="I6454" i="2"/>
  <c r="E6454" i="2"/>
  <c r="I6453" i="2"/>
  <c r="E6453" i="2"/>
  <c r="I6452" i="2"/>
  <c r="E6452" i="2"/>
  <c r="I6451" i="2"/>
  <c r="E6451" i="2"/>
  <c r="I6450" i="2"/>
  <c r="E6450" i="2"/>
  <c r="I6449" i="2"/>
  <c r="E6449" i="2"/>
  <c r="I6448" i="2"/>
  <c r="E6448" i="2"/>
  <c r="I6447" i="2"/>
  <c r="E6447" i="2"/>
  <c r="I6446" i="2"/>
  <c r="E6446" i="2"/>
  <c r="I6445" i="2"/>
  <c r="E6445" i="2"/>
  <c r="I6444" i="2"/>
  <c r="E6444" i="2"/>
  <c r="I6443" i="2"/>
  <c r="E6443" i="2"/>
  <c r="I6442" i="2"/>
  <c r="E6442" i="2"/>
  <c r="I6441" i="2"/>
  <c r="E6441" i="2"/>
  <c r="I6440" i="2"/>
  <c r="E6440" i="2"/>
  <c r="I6439" i="2"/>
  <c r="E6439" i="2"/>
  <c r="I6438" i="2"/>
  <c r="E6438" i="2"/>
  <c r="I6437" i="2"/>
  <c r="E6437" i="2"/>
  <c r="I6436" i="2"/>
  <c r="E6436" i="2"/>
  <c r="I6435" i="2"/>
  <c r="E6435" i="2"/>
  <c r="I6434" i="2"/>
  <c r="E6434" i="2"/>
  <c r="I6433" i="2"/>
  <c r="E6433" i="2"/>
  <c r="I6432" i="2"/>
  <c r="E6432" i="2"/>
  <c r="I6431" i="2"/>
  <c r="E6431" i="2"/>
  <c r="I6430" i="2"/>
  <c r="E6430" i="2"/>
  <c r="I6429" i="2"/>
  <c r="E6429" i="2"/>
  <c r="I6428" i="2"/>
  <c r="E6428" i="2"/>
  <c r="I6427" i="2"/>
  <c r="E6427" i="2"/>
  <c r="I6426" i="2"/>
  <c r="E6426" i="2"/>
  <c r="I6425" i="2"/>
  <c r="E6425" i="2"/>
  <c r="I6424" i="2"/>
  <c r="E6424" i="2"/>
  <c r="I6423" i="2"/>
  <c r="E6423" i="2"/>
  <c r="I6422" i="2"/>
  <c r="E6422" i="2"/>
  <c r="I6421" i="2"/>
  <c r="E6421" i="2"/>
  <c r="I6420" i="2"/>
  <c r="E6420" i="2"/>
  <c r="I6419" i="2"/>
  <c r="E6419" i="2"/>
  <c r="I6418" i="2"/>
  <c r="E6418" i="2"/>
  <c r="I6417" i="2"/>
  <c r="E6417" i="2"/>
  <c r="I6416" i="2"/>
  <c r="E6416" i="2"/>
  <c r="I6415" i="2"/>
  <c r="E6415" i="2"/>
  <c r="I6414" i="2"/>
  <c r="E6414" i="2"/>
  <c r="I6413" i="2"/>
  <c r="E6413" i="2"/>
  <c r="I6412" i="2"/>
  <c r="E6412" i="2"/>
  <c r="I6411" i="2"/>
  <c r="E6411" i="2"/>
  <c r="I6410" i="2"/>
  <c r="E6410" i="2"/>
  <c r="I6409" i="2"/>
  <c r="E6409" i="2"/>
  <c r="I6408" i="2"/>
  <c r="E6408" i="2"/>
  <c r="I6407" i="2"/>
  <c r="E6407" i="2"/>
  <c r="I6406" i="2"/>
  <c r="E6406" i="2"/>
  <c r="I6405" i="2"/>
  <c r="E6405" i="2"/>
  <c r="I6404" i="2"/>
  <c r="E6404" i="2"/>
  <c r="I6403" i="2"/>
  <c r="E6403" i="2"/>
  <c r="I6402" i="2"/>
  <c r="E6402" i="2"/>
  <c r="I6401" i="2"/>
  <c r="E6401" i="2"/>
  <c r="I6400" i="2"/>
  <c r="E6400" i="2"/>
  <c r="I6399" i="2"/>
  <c r="E6399" i="2"/>
  <c r="I6398" i="2"/>
  <c r="E6398" i="2"/>
  <c r="I6397" i="2"/>
  <c r="E6397" i="2"/>
  <c r="I6396" i="2"/>
  <c r="E6396" i="2"/>
  <c r="I6395" i="2"/>
  <c r="E6395" i="2"/>
  <c r="I6394" i="2"/>
  <c r="E6394" i="2"/>
  <c r="I6393" i="2"/>
  <c r="E6393" i="2"/>
  <c r="I6392" i="2"/>
  <c r="E6392" i="2"/>
  <c r="I6391" i="2"/>
  <c r="E6391" i="2"/>
  <c r="I6390" i="2"/>
  <c r="E6390" i="2"/>
  <c r="I6389" i="2"/>
  <c r="E6389" i="2"/>
  <c r="I6388" i="2"/>
  <c r="E6388" i="2"/>
  <c r="I6387" i="2"/>
  <c r="E6387" i="2"/>
  <c r="I6386" i="2"/>
  <c r="E6386" i="2"/>
  <c r="I6385" i="2"/>
  <c r="E6385" i="2"/>
  <c r="I6384" i="2"/>
  <c r="E6384" i="2"/>
  <c r="I6383" i="2"/>
  <c r="E6383" i="2"/>
  <c r="I6382" i="2"/>
  <c r="E6382" i="2"/>
  <c r="I6381" i="2"/>
  <c r="E6381" i="2"/>
  <c r="I6380" i="2"/>
  <c r="E6380" i="2"/>
  <c r="I6379" i="2"/>
  <c r="E6379" i="2"/>
  <c r="I6378" i="2"/>
  <c r="E6378" i="2"/>
  <c r="I6377" i="2"/>
  <c r="E6377" i="2"/>
  <c r="I6376" i="2"/>
  <c r="E6376" i="2"/>
  <c r="I6375" i="2"/>
  <c r="E6375" i="2"/>
  <c r="I6374" i="2"/>
  <c r="E6374" i="2"/>
  <c r="I6373" i="2"/>
  <c r="E6373" i="2"/>
  <c r="I6372" i="2"/>
  <c r="E6372" i="2"/>
  <c r="I6371" i="2"/>
  <c r="E6371" i="2"/>
  <c r="I6370" i="2"/>
  <c r="E6370" i="2"/>
  <c r="I6369" i="2"/>
  <c r="E6369" i="2"/>
  <c r="I6368" i="2"/>
  <c r="E6368" i="2"/>
  <c r="I6367" i="2"/>
  <c r="E6367" i="2"/>
  <c r="I6366" i="2"/>
  <c r="E6366" i="2"/>
  <c r="I6365" i="2"/>
  <c r="E6365" i="2"/>
  <c r="I6364" i="2"/>
  <c r="E6364" i="2"/>
  <c r="I6363" i="2"/>
  <c r="E6363" i="2"/>
  <c r="I6362" i="2"/>
  <c r="E6362" i="2"/>
  <c r="I6361" i="2"/>
  <c r="E6361" i="2"/>
  <c r="I6360" i="2"/>
  <c r="E6360" i="2"/>
  <c r="I6359" i="2"/>
  <c r="E6359" i="2"/>
  <c r="I6358" i="2"/>
  <c r="E6358" i="2"/>
  <c r="I6357" i="2"/>
  <c r="E6357" i="2"/>
  <c r="I6356" i="2"/>
  <c r="E6356" i="2"/>
  <c r="I6355" i="2"/>
  <c r="E6355" i="2"/>
  <c r="I6354" i="2"/>
  <c r="E6354" i="2"/>
  <c r="I6353" i="2"/>
  <c r="E6353" i="2"/>
  <c r="I6352" i="2"/>
  <c r="E6352" i="2"/>
  <c r="I6351" i="2"/>
  <c r="E6351" i="2"/>
  <c r="I6350" i="2"/>
  <c r="E6350" i="2"/>
  <c r="I6349" i="2"/>
  <c r="E6349" i="2"/>
  <c r="I6348" i="2"/>
  <c r="E6348" i="2"/>
  <c r="I6347" i="2"/>
  <c r="E6347" i="2"/>
  <c r="I6346" i="2"/>
  <c r="E6346" i="2"/>
  <c r="I6345" i="2"/>
  <c r="E6345" i="2"/>
  <c r="I6344" i="2"/>
  <c r="E6344" i="2"/>
  <c r="I6343" i="2"/>
  <c r="E6343" i="2"/>
  <c r="I6342" i="2"/>
  <c r="E6342" i="2"/>
  <c r="I6341" i="2"/>
  <c r="E6341" i="2"/>
  <c r="I6340" i="2"/>
  <c r="E6340" i="2"/>
  <c r="I6339" i="2"/>
  <c r="E6339" i="2"/>
  <c r="I6338" i="2"/>
  <c r="E6338" i="2"/>
  <c r="I6337" i="2"/>
  <c r="E6337" i="2"/>
  <c r="I6336" i="2"/>
  <c r="E6336" i="2"/>
  <c r="I6335" i="2"/>
  <c r="E6335" i="2"/>
  <c r="I6334" i="2"/>
  <c r="E6334" i="2"/>
  <c r="I6333" i="2"/>
  <c r="E6333" i="2"/>
  <c r="I6332" i="2"/>
  <c r="E6332" i="2"/>
  <c r="I6331" i="2"/>
  <c r="E6331" i="2"/>
  <c r="I6330" i="2"/>
  <c r="E6330" i="2"/>
  <c r="I6329" i="2"/>
  <c r="E6329" i="2"/>
  <c r="I6328" i="2"/>
  <c r="E6328" i="2"/>
  <c r="I6327" i="2"/>
  <c r="E6327" i="2"/>
  <c r="I6326" i="2"/>
  <c r="E6326" i="2"/>
  <c r="I6325" i="2"/>
  <c r="E6325" i="2"/>
  <c r="I6324" i="2"/>
  <c r="E6324" i="2"/>
  <c r="I6323" i="2"/>
  <c r="E6323" i="2"/>
  <c r="I6322" i="2"/>
  <c r="E6322" i="2"/>
  <c r="I6321" i="2"/>
  <c r="E6321" i="2"/>
  <c r="I6320" i="2"/>
  <c r="E6320" i="2"/>
  <c r="I6319" i="2"/>
  <c r="E6319" i="2"/>
  <c r="I6318" i="2"/>
  <c r="E6318" i="2"/>
  <c r="I6317" i="2"/>
  <c r="E6317" i="2"/>
  <c r="I6316" i="2"/>
  <c r="E6316" i="2"/>
  <c r="I6315" i="2"/>
  <c r="E6315" i="2"/>
  <c r="I6314" i="2"/>
  <c r="E6314" i="2"/>
  <c r="I6313" i="2"/>
  <c r="E6313" i="2"/>
  <c r="I6312" i="2"/>
  <c r="E6312" i="2"/>
  <c r="I6311" i="2"/>
  <c r="E6311" i="2"/>
  <c r="I6310" i="2"/>
  <c r="E6310" i="2"/>
  <c r="I6309" i="2"/>
  <c r="E6309" i="2"/>
  <c r="I6308" i="2"/>
  <c r="E6308" i="2"/>
  <c r="I6307" i="2"/>
  <c r="E6307" i="2"/>
  <c r="I6306" i="2"/>
  <c r="E6306" i="2"/>
  <c r="I6305" i="2"/>
  <c r="E6305" i="2"/>
  <c r="I6304" i="2"/>
  <c r="E6304" i="2"/>
  <c r="I6303" i="2"/>
  <c r="E6303" i="2"/>
  <c r="I6302" i="2"/>
  <c r="E6302" i="2"/>
  <c r="I6301" i="2"/>
  <c r="E6301" i="2"/>
  <c r="I6300" i="2"/>
  <c r="E6300" i="2"/>
  <c r="I6299" i="2"/>
  <c r="E6299" i="2"/>
  <c r="I6298" i="2"/>
  <c r="E6298" i="2"/>
  <c r="I6297" i="2"/>
  <c r="E6297" i="2"/>
  <c r="I6296" i="2"/>
  <c r="E6296" i="2"/>
  <c r="I6295" i="2"/>
  <c r="E6295" i="2"/>
  <c r="I6294" i="2"/>
  <c r="E6294" i="2"/>
  <c r="I6293" i="2"/>
  <c r="E6293" i="2"/>
  <c r="I6292" i="2"/>
  <c r="E6292" i="2"/>
  <c r="I6291" i="2"/>
  <c r="E6291" i="2"/>
  <c r="I6290" i="2"/>
  <c r="E6290" i="2"/>
  <c r="I6289" i="2"/>
  <c r="E6289" i="2"/>
  <c r="I6288" i="2"/>
  <c r="E6288" i="2"/>
  <c r="I6287" i="2"/>
  <c r="E6287" i="2"/>
  <c r="I6286" i="2"/>
  <c r="E6286" i="2"/>
  <c r="I6285" i="2"/>
  <c r="E6285" i="2"/>
  <c r="I6284" i="2"/>
  <c r="E6284" i="2"/>
  <c r="I6283" i="2"/>
  <c r="E6283" i="2"/>
  <c r="I6282" i="2"/>
  <c r="E6282" i="2"/>
  <c r="I6281" i="2"/>
  <c r="E6281" i="2"/>
  <c r="I6280" i="2"/>
  <c r="E6280" i="2"/>
  <c r="I6279" i="2"/>
  <c r="E6279" i="2"/>
  <c r="I6278" i="2"/>
  <c r="E6278" i="2"/>
  <c r="I6277" i="2"/>
  <c r="E6277" i="2"/>
  <c r="I6276" i="2"/>
  <c r="E6276" i="2"/>
  <c r="I6275" i="2"/>
  <c r="E6275" i="2"/>
  <c r="I6274" i="2"/>
  <c r="E6274" i="2"/>
  <c r="I6273" i="2"/>
  <c r="E6273" i="2"/>
  <c r="I6272" i="2"/>
  <c r="E6272" i="2"/>
  <c r="I6271" i="2"/>
  <c r="E6271" i="2"/>
  <c r="I6270" i="2"/>
  <c r="E6270" i="2"/>
  <c r="I6269" i="2"/>
  <c r="E6269" i="2"/>
  <c r="I6268" i="2"/>
  <c r="E6268" i="2"/>
  <c r="I6267" i="2"/>
  <c r="E6267" i="2"/>
  <c r="I6266" i="2"/>
  <c r="E6266" i="2"/>
  <c r="I6265" i="2"/>
  <c r="E6265" i="2"/>
  <c r="I6264" i="2"/>
  <c r="E6264" i="2"/>
  <c r="I6263" i="2"/>
  <c r="E6263" i="2"/>
  <c r="I6262" i="2"/>
  <c r="E6262" i="2"/>
  <c r="I6261" i="2"/>
  <c r="E6261" i="2"/>
  <c r="I6260" i="2"/>
  <c r="E6260" i="2"/>
  <c r="I6259" i="2"/>
  <c r="E6259" i="2"/>
  <c r="I6258" i="2"/>
  <c r="E6258" i="2"/>
  <c r="I6257" i="2"/>
  <c r="E6257" i="2"/>
  <c r="I6256" i="2"/>
  <c r="E6256" i="2"/>
  <c r="I6255" i="2"/>
  <c r="E6255" i="2"/>
  <c r="I6254" i="2"/>
  <c r="E6254" i="2"/>
  <c r="I6253" i="2"/>
  <c r="E6253" i="2"/>
  <c r="I6252" i="2"/>
  <c r="E6252" i="2"/>
  <c r="I6251" i="2"/>
  <c r="E6251" i="2"/>
  <c r="I6250" i="2"/>
  <c r="E6250" i="2"/>
  <c r="I6249" i="2"/>
  <c r="E6249" i="2"/>
  <c r="I6248" i="2"/>
  <c r="E6248" i="2"/>
  <c r="I6247" i="2"/>
  <c r="E6247" i="2"/>
  <c r="I6246" i="2"/>
  <c r="E6246" i="2"/>
  <c r="I6245" i="2"/>
  <c r="E6245" i="2"/>
  <c r="I6244" i="2"/>
  <c r="E6244" i="2"/>
  <c r="I6243" i="2"/>
  <c r="E6243" i="2"/>
  <c r="I6242" i="2"/>
  <c r="E6242" i="2"/>
  <c r="I6241" i="2"/>
  <c r="E6241" i="2"/>
  <c r="I6240" i="2"/>
  <c r="E6240" i="2"/>
  <c r="I6239" i="2"/>
  <c r="E6239" i="2"/>
  <c r="I6238" i="2"/>
  <c r="E6238" i="2"/>
  <c r="I6237" i="2"/>
  <c r="E6237" i="2"/>
  <c r="I6236" i="2"/>
  <c r="E6236" i="2"/>
  <c r="I6235" i="2"/>
  <c r="E6235" i="2"/>
  <c r="I6234" i="2"/>
  <c r="E6234" i="2"/>
  <c r="I6233" i="2"/>
  <c r="E6233" i="2"/>
  <c r="I6232" i="2"/>
  <c r="E6232" i="2"/>
  <c r="I6231" i="2"/>
  <c r="E6231" i="2"/>
  <c r="I6230" i="2"/>
  <c r="E6230" i="2"/>
  <c r="I6229" i="2"/>
  <c r="E6229" i="2"/>
  <c r="I6228" i="2"/>
  <c r="E6228" i="2"/>
  <c r="I6227" i="2"/>
  <c r="E6227" i="2"/>
  <c r="I6226" i="2"/>
  <c r="E6226" i="2"/>
  <c r="I6225" i="2"/>
  <c r="E6225" i="2"/>
  <c r="I6224" i="2"/>
  <c r="E6224" i="2"/>
  <c r="I6223" i="2"/>
  <c r="E6223" i="2"/>
  <c r="I6222" i="2"/>
  <c r="E6222" i="2"/>
  <c r="I6221" i="2"/>
  <c r="E6221" i="2"/>
  <c r="I6220" i="2"/>
  <c r="E6220" i="2"/>
  <c r="I6219" i="2"/>
  <c r="E6219" i="2"/>
  <c r="I6218" i="2"/>
  <c r="E6218" i="2"/>
  <c r="I6217" i="2"/>
  <c r="E6217" i="2"/>
  <c r="I6216" i="2"/>
  <c r="E6216" i="2"/>
  <c r="I6215" i="2"/>
  <c r="E6215" i="2"/>
  <c r="I6214" i="2"/>
  <c r="E6214" i="2"/>
  <c r="I6213" i="2"/>
  <c r="E6213" i="2"/>
  <c r="I6212" i="2"/>
  <c r="E6212" i="2"/>
  <c r="I6211" i="2"/>
  <c r="E6211" i="2"/>
  <c r="I6210" i="2"/>
  <c r="E6210" i="2"/>
  <c r="I6209" i="2"/>
  <c r="E6209" i="2"/>
  <c r="I6208" i="2"/>
  <c r="E6208" i="2"/>
  <c r="I6207" i="2"/>
  <c r="E6207" i="2"/>
  <c r="I6206" i="2"/>
  <c r="E6206" i="2"/>
  <c r="I6205" i="2"/>
  <c r="E6205" i="2"/>
  <c r="I6204" i="2"/>
  <c r="E6204" i="2"/>
  <c r="I6203" i="2"/>
  <c r="E6203" i="2"/>
  <c r="I6202" i="2"/>
  <c r="E6202" i="2"/>
  <c r="I6201" i="2"/>
  <c r="E6201" i="2"/>
  <c r="I6200" i="2"/>
  <c r="E6200" i="2"/>
  <c r="I6199" i="2"/>
  <c r="E6199" i="2"/>
  <c r="I6198" i="2"/>
  <c r="E6198" i="2"/>
  <c r="I6197" i="2"/>
  <c r="E6197" i="2"/>
  <c r="I6196" i="2"/>
  <c r="E6196" i="2"/>
  <c r="I6195" i="2"/>
  <c r="E6195" i="2"/>
  <c r="I6194" i="2"/>
  <c r="E6194" i="2"/>
  <c r="I6193" i="2"/>
  <c r="E6193" i="2"/>
  <c r="I6192" i="2"/>
  <c r="E6192" i="2"/>
  <c r="I6191" i="2"/>
  <c r="E6191" i="2"/>
  <c r="I6190" i="2"/>
  <c r="E6190" i="2"/>
  <c r="I6189" i="2"/>
  <c r="E6189" i="2"/>
  <c r="I6188" i="2"/>
  <c r="E6188" i="2"/>
  <c r="I6187" i="2"/>
  <c r="E6187" i="2"/>
  <c r="I6186" i="2"/>
  <c r="E6186" i="2"/>
  <c r="I6185" i="2"/>
  <c r="E6185" i="2"/>
  <c r="I6184" i="2"/>
  <c r="E6184" i="2"/>
  <c r="I6183" i="2"/>
  <c r="E6183" i="2"/>
  <c r="I6182" i="2"/>
  <c r="E6182" i="2"/>
  <c r="I6181" i="2"/>
  <c r="E6181" i="2"/>
  <c r="I6180" i="2"/>
  <c r="E6180" i="2"/>
  <c r="I6179" i="2"/>
  <c r="E6179" i="2"/>
  <c r="I6178" i="2"/>
  <c r="E6178" i="2"/>
  <c r="I6177" i="2"/>
  <c r="E6177" i="2"/>
  <c r="I6176" i="2"/>
  <c r="E6176" i="2"/>
  <c r="I6175" i="2"/>
  <c r="E6175" i="2"/>
  <c r="I6174" i="2"/>
  <c r="E6174" i="2"/>
  <c r="I6173" i="2"/>
  <c r="E6173" i="2"/>
  <c r="I6172" i="2"/>
  <c r="E6172" i="2"/>
  <c r="I6171" i="2"/>
  <c r="E6171" i="2"/>
  <c r="I6170" i="2"/>
  <c r="E6170" i="2"/>
  <c r="I6169" i="2"/>
  <c r="E6169" i="2"/>
  <c r="I6168" i="2"/>
  <c r="E6168" i="2"/>
  <c r="I6167" i="2"/>
  <c r="E6167" i="2"/>
  <c r="I6166" i="2"/>
  <c r="E6166" i="2"/>
  <c r="I6165" i="2"/>
  <c r="E6165" i="2"/>
  <c r="I6164" i="2"/>
  <c r="E6164" i="2"/>
  <c r="I6163" i="2"/>
  <c r="E6163" i="2"/>
  <c r="I6162" i="2"/>
  <c r="E6162" i="2"/>
  <c r="I6161" i="2"/>
  <c r="E6161" i="2"/>
  <c r="I6160" i="2"/>
  <c r="E6160" i="2"/>
  <c r="I6159" i="2"/>
  <c r="E6159" i="2"/>
  <c r="I6158" i="2"/>
  <c r="E6158" i="2"/>
  <c r="I6157" i="2"/>
  <c r="E6157" i="2"/>
  <c r="I6156" i="2"/>
  <c r="E6156" i="2"/>
  <c r="I6155" i="2"/>
  <c r="E6155" i="2"/>
  <c r="I6154" i="2"/>
  <c r="E6154" i="2"/>
  <c r="I6153" i="2"/>
  <c r="E6153" i="2"/>
  <c r="I6152" i="2"/>
  <c r="E6152" i="2"/>
  <c r="I6151" i="2"/>
  <c r="E6151" i="2"/>
  <c r="I6150" i="2"/>
  <c r="E6150" i="2"/>
  <c r="I6149" i="2"/>
  <c r="E6149" i="2"/>
  <c r="I6148" i="2"/>
  <c r="E6148" i="2"/>
  <c r="I6147" i="2"/>
  <c r="E6147" i="2"/>
  <c r="I6146" i="2"/>
  <c r="E6146" i="2"/>
  <c r="I6145" i="2"/>
  <c r="E6145" i="2"/>
  <c r="I6144" i="2"/>
  <c r="E6144" i="2"/>
  <c r="I6143" i="2"/>
  <c r="E6143" i="2"/>
  <c r="I6142" i="2"/>
  <c r="E6142" i="2"/>
  <c r="I6141" i="2"/>
  <c r="E6141" i="2"/>
  <c r="I6140" i="2"/>
  <c r="E6140" i="2"/>
  <c r="I6139" i="2"/>
  <c r="E6139" i="2"/>
  <c r="I6138" i="2"/>
  <c r="E6138" i="2"/>
  <c r="I6137" i="2"/>
  <c r="E6137" i="2"/>
  <c r="I6136" i="2"/>
  <c r="E6136" i="2"/>
  <c r="I6135" i="2"/>
  <c r="E6135" i="2"/>
  <c r="I6134" i="2"/>
  <c r="E6134" i="2"/>
  <c r="I6133" i="2"/>
  <c r="E6133" i="2"/>
  <c r="I6132" i="2"/>
  <c r="E6132" i="2"/>
  <c r="I6131" i="2"/>
  <c r="E6131" i="2"/>
  <c r="I6130" i="2"/>
  <c r="E6130" i="2"/>
  <c r="I6129" i="2"/>
  <c r="E6129" i="2"/>
  <c r="I6128" i="2"/>
  <c r="E6128" i="2"/>
  <c r="I6127" i="2"/>
  <c r="E6127" i="2"/>
  <c r="I6126" i="2"/>
  <c r="E6126" i="2"/>
  <c r="I6125" i="2"/>
  <c r="E6125" i="2"/>
  <c r="I6124" i="2"/>
  <c r="E6124" i="2"/>
  <c r="I6123" i="2"/>
  <c r="E6123" i="2"/>
  <c r="I6122" i="2"/>
  <c r="E6122" i="2"/>
  <c r="I6121" i="2"/>
  <c r="E6121" i="2"/>
  <c r="I6120" i="2"/>
  <c r="E6120" i="2"/>
  <c r="I6119" i="2"/>
  <c r="E6119" i="2"/>
  <c r="I6118" i="2"/>
  <c r="E6118" i="2"/>
  <c r="I6117" i="2"/>
  <c r="E6117" i="2"/>
  <c r="I6116" i="2"/>
  <c r="E6116" i="2"/>
  <c r="I6115" i="2"/>
  <c r="E6115" i="2"/>
  <c r="I6114" i="2"/>
  <c r="E6114" i="2"/>
  <c r="I6113" i="2"/>
  <c r="E6113" i="2"/>
  <c r="I6112" i="2"/>
  <c r="E6112" i="2"/>
  <c r="I6111" i="2"/>
  <c r="E6111" i="2"/>
  <c r="I6110" i="2"/>
  <c r="E6110" i="2"/>
  <c r="I6109" i="2"/>
  <c r="E6109" i="2"/>
  <c r="I6108" i="2"/>
  <c r="E6108" i="2"/>
  <c r="I6107" i="2"/>
  <c r="E6107" i="2"/>
  <c r="I6106" i="2"/>
  <c r="E6106" i="2"/>
  <c r="I6105" i="2"/>
  <c r="E6105" i="2"/>
  <c r="I6104" i="2"/>
  <c r="E6104" i="2"/>
  <c r="I6103" i="2"/>
  <c r="E6103" i="2"/>
  <c r="I6102" i="2"/>
  <c r="E6102" i="2"/>
  <c r="I6101" i="2"/>
  <c r="E6101" i="2"/>
  <c r="I6100" i="2"/>
  <c r="E6100" i="2"/>
  <c r="I6099" i="2"/>
  <c r="E6099" i="2"/>
  <c r="I6098" i="2"/>
  <c r="E6098" i="2"/>
  <c r="I6097" i="2"/>
  <c r="E6097" i="2"/>
  <c r="I6096" i="2"/>
  <c r="E6096" i="2"/>
  <c r="I6095" i="2"/>
  <c r="E6095" i="2"/>
  <c r="I6094" i="2"/>
  <c r="E6094" i="2"/>
  <c r="I6093" i="2"/>
  <c r="E6093" i="2"/>
  <c r="I6092" i="2"/>
  <c r="E6092" i="2"/>
  <c r="I6091" i="2"/>
  <c r="E6091" i="2"/>
  <c r="I6090" i="2"/>
  <c r="E6090" i="2"/>
  <c r="I6089" i="2"/>
  <c r="E6089" i="2"/>
  <c r="I6088" i="2"/>
  <c r="E6088" i="2"/>
  <c r="I6087" i="2"/>
  <c r="E6087" i="2"/>
  <c r="I6086" i="2"/>
  <c r="E6086" i="2"/>
  <c r="I6085" i="2"/>
  <c r="E6085" i="2"/>
  <c r="I6084" i="2"/>
  <c r="E6084" i="2"/>
  <c r="I6083" i="2"/>
  <c r="E6083" i="2"/>
  <c r="I6082" i="2"/>
  <c r="E6082" i="2"/>
  <c r="I6081" i="2"/>
  <c r="E6081" i="2"/>
  <c r="I6080" i="2"/>
  <c r="E6080" i="2"/>
  <c r="I6079" i="2"/>
  <c r="E6079" i="2"/>
  <c r="I6078" i="2"/>
  <c r="E6078" i="2"/>
  <c r="I6077" i="2"/>
  <c r="E6077" i="2"/>
  <c r="I6076" i="2"/>
  <c r="E6076" i="2"/>
  <c r="I6075" i="2"/>
  <c r="E6075" i="2"/>
  <c r="I6074" i="2"/>
  <c r="E6074" i="2"/>
  <c r="I6073" i="2"/>
  <c r="E6073" i="2"/>
  <c r="I6072" i="2"/>
  <c r="E6072" i="2"/>
  <c r="I6071" i="2"/>
  <c r="E6071" i="2"/>
  <c r="I6070" i="2"/>
  <c r="E6070" i="2"/>
  <c r="I6069" i="2"/>
  <c r="E6069" i="2"/>
  <c r="I6068" i="2"/>
  <c r="E6068" i="2"/>
  <c r="I6067" i="2"/>
  <c r="E6067" i="2"/>
  <c r="I6066" i="2"/>
  <c r="E6066" i="2"/>
  <c r="I6065" i="2"/>
  <c r="E6065" i="2"/>
  <c r="I6064" i="2"/>
  <c r="E6064" i="2"/>
  <c r="I6063" i="2"/>
  <c r="E6063" i="2"/>
  <c r="I6062" i="2"/>
  <c r="E6062" i="2"/>
  <c r="I6061" i="2"/>
  <c r="E6061" i="2"/>
  <c r="I6060" i="2"/>
  <c r="E6060" i="2"/>
  <c r="I6059" i="2"/>
  <c r="E6059" i="2"/>
  <c r="I6058" i="2"/>
  <c r="E6058" i="2"/>
  <c r="I6057" i="2"/>
  <c r="E6057" i="2"/>
  <c r="I6056" i="2"/>
  <c r="E6056" i="2"/>
  <c r="I6055" i="2"/>
  <c r="E6055" i="2"/>
  <c r="I6054" i="2"/>
  <c r="E6054" i="2"/>
  <c r="I6053" i="2"/>
  <c r="E6053" i="2"/>
  <c r="I6052" i="2"/>
  <c r="E6052" i="2"/>
  <c r="I6051" i="2"/>
  <c r="E6051" i="2"/>
  <c r="I6050" i="2"/>
  <c r="E6050" i="2"/>
  <c r="I6049" i="2"/>
  <c r="E6049" i="2"/>
  <c r="I6048" i="2"/>
  <c r="E6048" i="2"/>
  <c r="I6047" i="2"/>
  <c r="E6047" i="2"/>
  <c r="I6046" i="2"/>
  <c r="E6046" i="2"/>
  <c r="I6045" i="2"/>
  <c r="E6045" i="2"/>
  <c r="I6044" i="2"/>
  <c r="E6044" i="2"/>
  <c r="I6043" i="2"/>
  <c r="E6043" i="2"/>
  <c r="I6042" i="2"/>
  <c r="E6042" i="2"/>
  <c r="I6041" i="2"/>
  <c r="E6041" i="2"/>
  <c r="I6040" i="2"/>
  <c r="E6040" i="2"/>
  <c r="I6039" i="2"/>
  <c r="E6039" i="2"/>
  <c r="I6038" i="2"/>
  <c r="E6038" i="2"/>
  <c r="I6037" i="2"/>
  <c r="E6037" i="2"/>
  <c r="I6036" i="2"/>
  <c r="E6036" i="2"/>
  <c r="I6035" i="2"/>
  <c r="E6035" i="2"/>
  <c r="I6034" i="2"/>
  <c r="E6034" i="2"/>
  <c r="I6033" i="2"/>
  <c r="E6033" i="2"/>
  <c r="I6032" i="2"/>
  <c r="E6032" i="2"/>
  <c r="I6031" i="2"/>
  <c r="E6031" i="2"/>
  <c r="I6030" i="2"/>
  <c r="E6030" i="2"/>
  <c r="I6029" i="2"/>
  <c r="E6029" i="2"/>
  <c r="I6028" i="2"/>
  <c r="E6028" i="2"/>
  <c r="I6027" i="2"/>
  <c r="E6027" i="2"/>
  <c r="I6026" i="2"/>
  <c r="E6026" i="2"/>
  <c r="I6025" i="2"/>
  <c r="E6025" i="2"/>
  <c r="I6024" i="2"/>
  <c r="E6024" i="2"/>
  <c r="I6023" i="2"/>
  <c r="E6023" i="2"/>
  <c r="I6022" i="2"/>
  <c r="E6022" i="2"/>
  <c r="I6021" i="2"/>
  <c r="E6021" i="2"/>
  <c r="I6020" i="2"/>
  <c r="E6020" i="2"/>
  <c r="I6019" i="2"/>
  <c r="E6019" i="2"/>
  <c r="I6018" i="2"/>
  <c r="E6018" i="2"/>
  <c r="I6017" i="2"/>
  <c r="E6017" i="2"/>
  <c r="I6016" i="2"/>
  <c r="E6016" i="2"/>
  <c r="I6015" i="2"/>
  <c r="E6015" i="2"/>
  <c r="I6014" i="2"/>
  <c r="E6014" i="2"/>
  <c r="I6013" i="2"/>
  <c r="E6013" i="2"/>
  <c r="I6012" i="2"/>
  <c r="E6012" i="2"/>
  <c r="I6011" i="2"/>
  <c r="E6011" i="2"/>
  <c r="I6010" i="2"/>
  <c r="E6010" i="2"/>
  <c r="I6009" i="2"/>
  <c r="E6009" i="2"/>
  <c r="I6008" i="2"/>
  <c r="E6008" i="2"/>
  <c r="I6007" i="2"/>
  <c r="E6007" i="2"/>
  <c r="I6006" i="2"/>
  <c r="E6006" i="2"/>
  <c r="I6005" i="2"/>
  <c r="E6005" i="2"/>
  <c r="I6004" i="2"/>
  <c r="E6004" i="2"/>
  <c r="I6003" i="2"/>
  <c r="E6003" i="2"/>
  <c r="I6002" i="2"/>
  <c r="E6002" i="2"/>
  <c r="I6001" i="2"/>
  <c r="E6001" i="2"/>
  <c r="I6000" i="2"/>
  <c r="E6000" i="2"/>
  <c r="I5999" i="2"/>
  <c r="E5999" i="2"/>
  <c r="I5998" i="2"/>
  <c r="E5998" i="2"/>
  <c r="I5997" i="2"/>
  <c r="E5997" i="2"/>
  <c r="I5996" i="2"/>
  <c r="E5996" i="2"/>
  <c r="I5995" i="2"/>
  <c r="E5995" i="2"/>
  <c r="I5994" i="2"/>
  <c r="E5994" i="2"/>
  <c r="I5993" i="2"/>
  <c r="E5993" i="2"/>
  <c r="I5992" i="2"/>
  <c r="E5992" i="2"/>
  <c r="I5991" i="2"/>
  <c r="E5991" i="2"/>
  <c r="I5990" i="2"/>
  <c r="E5990" i="2"/>
  <c r="I5989" i="2"/>
  <c r="E5989" i="2"/>
  <c r="I5988" i="2"/>
  <c r="E5988" i="2"/>
  <c r="I5987" i="2"/>
  <c r="E5987" i="2"/>
  <c r="I5986" i="2"/>
  <c r="E5986" i="2"/>
  <c r="I5985" i="2"/>
  <c r="E5985" i="2"/>
  <c r="I5984" i="2"/>
  <c r="E5984" i="2"/>
  <c r="I5983" i="2"/>
  <c r="E5983" i="2"/>
  <c r="I5982" i="2"/>
  <c r="E5982" i="2"/>
  <c r="I5981" i="2"/>
  <c r="E5981" i="2"/>
  <c r="I5980" i="2"/>
  <c r="E5980" i="2"/>
  <c r="I5979" i="2"/>
  <c r="E5979" i="2"/>
  <c r="I5978" i="2"/>
  <c r="E5978" i="2"/>
  <c r="I5977" i="2"/>
  <c r="E5977" i="2"/>
  <c r="I5976" i="2"/>
  <c r="E5976" i="2"/>
  <c r="I5975" i="2"/>
  <c r="E5975" i="2"/>
  <c r="I5974" i="2"/>
  <c r="E5974" i="2"/>
  <c r="I5973" i="2"/>
  <c r="E5973" i="2"/>
  <c r="I5972" i="2"/>
  <c r="E5972" i="2"/>
  <c r="I5971" i="2"/>
  <c r="E5971" i="2"/>
  <c r="I5970" i="2"/>
  <c r="E5970" i="2"/>
  <c r="I5969" i="2"/>
  <c r="E5969" i="2"/>
  <c r="I5968" i="2"/>
  <c r="E5968" i="2"/>
  <c r="I5967" i="2"/>
  <c r="E5967" i="2"/>
  <c r="I5966" i="2"/>
  <c r="E5966" i="2"/>
  <c r="I5965" i="2"/>
  <c r="E5965" i="2"/>
  <c r="I5964" i="2"/>
  <c r="E5964" i="2"/>
  <c r="I5963" i="2"/>
  <c r="E5963" i="2"/>
  <c r="I5962" i="2"/>
  <c r="E5962" i="2"/>
  <c r="I5961" i="2"/>
  <c r="E5961" i="2"/>
  <c r="I5960" i="2"/>
  <c r="E5960" i="2"/>
  <c r="I5959" i="2"/>
  <c r="E5959" i="2"/>
  <c r="I5958" i="2"/>
  <c r="E5958" i="2"/>
  <c r="I5957" i="2"/>
  <c r="E5957" i="2"/>
  <c r="I5956" i="2"/>
  <c r="E5956" i="2"/>
  <c r="I5955" i="2"/>
  <c r="E5955" i="2"/>
  <c r="I5954" i="2"/>
  <c r="E5954" i="2"/>
  <c r="I5953" i="2"/>
  <c r="E5953" i="2"/>
  <c r="I5952" i="2"/>
  <c r="E5952" i="2"/>
  <c r="I5951" i="2"/>
  <c r="E5951" i="2"/>
  <c r="I5950" i="2"/>
  <c r="E5950" i="2"/>
  <c r="I5949" i="2"/>
  <c r="E5949" i="2"/>
  <c r="I5948" i="2"/>
  <c r="E5948" i="2"/>
  <c r="I5947" i="2"/>
  <c r="E5947" i="2"/>
  <c r="I5946" i="2"/>
  <c r="E5946" i="2"/>
  <c r="I5945" i="2"/>
  <c r="E5945" i="2"/>
  <c r="I5944" i="2"/>
  <c r="E5944" i="2"/>
  <c r="I5943" i="2"/>
  <c r="E5943" i="2"/>
  <c r="I5942" i="2"/>
  <c r="E5942" i="2"/>
  <c r="I5941" i="2"/>
  <c r="E5941" i="2"/>
  <c r="I5940" i="2"/>
  <c r="E5940" i="2"/>
  <c r="I5939" i="2"/>
  <c r="E5939" i="2"/>
  <c r="I5938" i="2"/>
  <c r="E5938" i="2"/>
  <c r="I5937" i="2"/>
  <c r="E5937" i="2"/>
  <c r="I5936" i="2"/>
  <c r="E5936" i="2"/>
  <c r="I5935" i="2"/>
  <c r="E5935" i="2"/>
  <c r="I5934" i="2"/>
  <c r="E5934" i="2"/>
  <c r="I5933" i="2"/>
  <c r="E5933" i="2"/>
  <c r="I5932" i="2"/>
  <c r="E5932" i="2"/>
  <c r="I5931" i="2"/>
  <c r="E5931" i="2"/>
  <c r="I5930" i="2"/>
  <c r="E5930" i="2"/>
  <c r="I5929" i="2"/>
  <c r="E5929" i="2"/>
  <c r="I5928" i="2"/>
  <c r="E5928" i="2"/>
  <c r="I5927" i="2"/>
  <c r="E5927" i="2"/>
  <c r="I5926" i="2"/>
  <c r="E5926" i="2"/>
  <c r="I5925" i="2"/>
  <c r="E5925" i="2"/>
  <c r="I5924" i="2"/>
  <c r="E5924" i="2"/>
  <c r="I5923" i="2"/>
  <c r="E5923" i="2"/>
  <c r="I5922" i="2"/>
  <c r="E5922" i="2"/>
  <c r="I5921" i="2"/>
  <c r="E5921" i="2"/>
  <c r="I5920" i="2"/>
  <c r="E5920" i="2"/>
  <c r="I5919" i="2"/>
  <c r="E5919" i="2"/>
  <c r="I5918" i="2"/>
  <c r="E5918" i="2"/>
  <c r="I5917" i="2"/>
  <c r="E5917" i="2"/>
  <c r="I5916" i="2"/>
  <c r="E5916" i="2"/>
  <c r="I5915" i="2"/>
  <c r="E5915" i="2"/>
  <c r="I5914" i="2"/>
  <c r="E5914" i="2"/>
  <c r="I5913" i="2"/>
  <c r="E5913" i="2"/>
  <c r="I5912" i="2"/>
  <c r="E5912" i="2"/>
  <c r="I5911" i="2"/>
  <c r="E5911" i="2"/>
  <c r="I5910" i="2"/>
  <c r="E5910" i="2"/>
  <c r="I5909" i="2"/>
  <c r="E5909" i="2"/>
  <c r="I5908" i="2"/>
  <c r="E5908" i="2"/>
  <c r="I5907" i="2"/>
  <c r="E5907" i="2"/>
  <c r="I5906" i="2"/>
  <c r="E5906" i="2"/>
  <c r="I5905" i="2"/>
  <c r="E5905" i="2"/>
  <c r="I5904" i="2"/>
  <c r="E5904" i="2"/>
  <c r="I5903" i="2"/>
  <c r="E5903" i="2"/>
  <c r="I5902" i="2"/>
  <c r="E5902" i="2"/>
  <c r="I5901" i="2"/>
  <c r="E5901" i="2"/>
  <c r="I5900" i="2"/>
  <c r="E5900" i="2"/>
  <c r="I5899" i="2"/>
  <c r="E5899" i="2"/>
  <c r="I5898" i="2"/>
  <c r="E5898" i="2"/>
  <c r="I5897" i="2"/>
  <c r="E5897" i="2"/>
  <c r="I5896" i="2"/>
  <c r="E5896" i="2"/>
  <c r="I5895" i="2"/>
  <c r="E5895" i="2"/>
  <c r="I5894" i="2"/>
  <c r="E5894" i="2"/>
  <c r="I5893" i="2"/>
  <c r="E5893" i="2"/>
  <c r="I5892" i="2"/>
  <c r="E5892" i="2"/>
  <c r="I5891" i="2"/>
  <c r="E5891" i="2"/>
  <c r="I5890" i="2"/>
  <c r="E5890" i="2"/>
  <c r="I5889" i="2"/>
  <c r="E5889" i="2"/>
  <c r="I5888" i="2"/>
  <c r="E5888" i="2"/>
  <c r="I5887" i="2"/>
  <c r="E5887" i="2"/>
  <c r="I5886" i="2"/>
  <c r="E5886" i="2"/>
  <c r="I5885" i="2"/>
  <c r="E5885" i="2"/>
  <c r="I5884" i="2"/>
  <c r="E5884" i="2"/>
  <c r="I5883" i="2"/>
  <c r="E5883" i="2"/>
  <c r="I5882" i="2"/>
  <c r="E5882" i="2"/>
  <c r="I5881" i="2"/>
  <c r="E5881" i="2"/>
  <c r="I5880" i="2"/>
  <c r="E5880" i="2"/>
  <c r="I5879" i="2"/>
  <c r="E5879" i="2"/>
  <c r="I5878" i="2"/>
  <c r="E5878" i="2"/>
  <c r="I5877" i="2"/>
  <c r="E5877" i="2"/>
  <c r="I5876" i="2"/>
  <c r="E5876" i="2"/>
  <c r="I5875" i="2"/>
  <c r="E5875" i="2"/>
  <c r="I5874" i="2"/>
  <c r="E5874" i="2"/>
  <c r="I5873" i="2"/>
  <c r="E5873" i="2"/>
  <c r="I5872" i="2"/>
  <c r="E5872" i="2"/>
  <c r="I5871" i="2"/>
  <c r="E5871" i="2"/>
  <c r="I5870" i="2"/>
  <c r="E5870" i="2"/>
  <c r="I5869" i="2"/>
  <c r="E5869" i="2"/>
  <c r="I5868" i="2"/>
  <c r="E5868" i="2"/>
  <c r="I5867" i="2"/>
  <c r="E5867" i="2"/>
  <c r="I5866" i="2"/>
  <c r="E5866" i="2"/>
  <c r="I5865" i="2"/>
  <c r="E5865" i="2"/>
  <c r="I5864" i="2"/>
  <c r="E5864" i="2"/>
  <c r="I5863" i="2"/>
  <c r="E5863" i="2"/>
  <c r="I5862" i="2"/>
  <c r="E5862" i="2"/>
  <c r="I5861" i="2"/>
  <c r="E5861" i="2"/>
  <c r="I5860" i="2"/>
  <c r="E5860" i="2"/>
  <c r="I5859" i="2"/>
  <c r="E5859" i="2"/>
  <c r="I5858" i="2"/>
  <c r="E5858" i="2"/>
  <c r="I5857" i="2"/>
  <c r="E5857" i="2"/>
  <c r="I5856" i="2"/>
  <c r="E5856" i="2"/>
  <c r="I5855" i="2"/>
  <c r="E5855" i="2"/>
  <c r="I5854" i="2"/>
  <c r="E5854" i="2"/>
  <c r="I5853" i="2"/>
  <c r="E5853" i="2"/>
  <c r="I5852" i="2"/>
  <c r="E5852" i="2"/>
  <c r="I5851" i="2"/>
  <c r="E5851" i="2"/>
  <c r="I5850" i="2"/>
  <c r="E5850" i="2"/>
  <c r="I5849" i="2"/>
  <c r="E5849" i="2"/>
  <c r="I5848" i="2"/>
  <c r="E5848" i="2"/>
  <c r="I5847" i="2"/>
  <c r="E5847" i="2"/>
  <c r="I5846" i="2"/>
  <c r="E5846" i="2"/>
  <c r="I5845" i="2"/>
  <c r="E5845" i="2"/>
  <c r="I5844" i="2"/>
  <c r="E5844" i="2"/>
  <c r="I5843" i="2"/>
  <c r="E5843" i="2"/>
  <c r="I5842" i="2"/>
  <c r="E5842" i="2"/>
  <c r="I5841" i="2"/>
  <c r="E5841" i="2"/>
  <c r="I5840" i="2"/>
  <c r="E5840" i="2"/>
  <c r="I5839" i="2"/>
  <c r="E5839" i="2"/>
  <c r="I5838" i="2"/>
  <c r="E5838" i="2"/>
  <c r="I5837" i="2"/>
  <c r="E5837" i="2"/>
  <c r="I5836" i="2"/>
  <c r="E5836" i="2"/>
  <c r="I5835" i="2"/>
  <c r="E5835" i="2"/>
  <c r="I5834" i="2"/>
  <c r="E5834" i="2"/>
  <c r="I5833" i="2"/>
  <c r="E5833" i="2"/>
  <c r="I5832" i="2"/>
  <c r="E5832" i="2"/>
  <c r="I5831" i="2"/>
  <c r="E5831" i="2"/>
  <c r="I5830" i="2"/>
  <c r="E5830" i="2"/>
  <c r="I5829" i="2"/>
  <c r="E5829" i="2"/>
  <c r="I5828" i="2"/>
  <c r="E5828" i="2"/>
  <c r="I5827" i="2"/>
  <c r="E5827" i="2"/>
  <c r="I5826" i="2"/>
  <c r="E5826" i="2"/>
  <c r="I5825" i="2"/>
  <c r="E5825" i="2"/>
  <c r="I5824" i="2"/>
  <c r="E5824" i="2"/>
  <c r="I5823" i="2"/>
  <c r="E5823" i="2"/>
  <c r="I5822" i="2"/>
  <c r="E5822" i="2"/>
  <c r="I5821" i="2"/>
  <c r="E5821" i="2"/>
  <c r="I5820" i="2"/>
  <c r="E5820" i="2"/>
  <c r="I5819" i="2"/>
  <c r="E5819" i="2"/>
  <c r="I5818" i="2"/>
  <c r="E5818" i="2"/>
  <c r="I5817" i="2"/>
  <c r="E5817" i="2"/>
  <c r="I5816" i="2"/>
  <c r="E5816" i="2"/>
  <c r="I5815" i="2"/>
  <c r="E5815" i="2"/>
  <c r="I5814" i="2"/>
  <c r="E5814" i="2"/>
  <c r="I5813" i="2"/>
  <c r="E5813" i="2"/>
  <c r="I5812" i="2"/>
  <c r="E5812" i="2"/>
  <c r="I5811" i="2"/>
  <c r="E5811" i="2"/>
  <c r="I5810" i="2"/>
  <c r="E5810" i="2"/>
  <c r="I5809" i="2"/>
  <c r="E5809" i="2"/>
  <c r="I5808" i="2"/>
  <c r="E5808" i="2"/>
  <c r="I5807" i="2"/>
  <c r="E5807" i="2"/>
  <c r="I5806" i="2"/>
  <c r="E5806" i="2"/>
  <c r="I5805" i="2"/>
  <c r="E5805" i="2"/>
  <c r="I5804" i="2"/>
  <c r="E5804" i="2"/>
  <c r="I5803" i="2"/>
  <c r="E5803" i="2"/>
  <c r="I5802" i="2"/>
  <c r="E5802" i="2"/>
  <c r="I5801" i="2"/>
  <c r="E5801" i="2"/>
  <c r="I5800" i="2"/>
  <c r="E5800" i="2"/>
  <c r="I5799" i="2"/>
  <c r="E5799" i="2"/>
  <c r="I5798" i="2"/>
  <c r="E5798" i="2"/>
  <c r="I5797" i="2"/>
  <c r="E5797" i="2"/>
  <c r="I5796" i="2"/>
  <c r="E5796" i="2"/>
  <c r="I5795" i="2"/>
  <c r="E5795" i="2"/>
  <c r="I5794" i="2"/>
  <c r="E5794" i="2"/>
  <c r="I5793" i="2"/>
  <c r="E5793" i="2"/>
  <c r="I5792" i="2"/>
  <c r="E5792" i="2"/>
  <c r="I5791" i="2"/>
  <c r="E5791" i="2"/>
  <c r="I5790" i="2"/>
  <c r="E5790" i="2"/>
  <c r="I5789" i="2"/>
  <c r="E5789" i="2"/>
  <c r="I5788" i="2"/>
  <c r="E5788" i="2"/>
  <c r="I5787" i="2"/>
  <c r="E5787" i="2"/>
  <c r="I5786" i="2"/>
  <c r="E5786" i="2"/>
  <c r="I5785" i="2"/>
  <c r="E5785" i="2"/>
  <c r="I5784" i="2"/>
  <c r="E5784" i="2"/>
  <c r="I5783" i="2"/>
  <c r="E5783" i="2"/>
  <c r="I5782" i="2"/>
  <c r="E5782" i="2"/>
  <c r="I5781" i="2"/>
  <c r="E5781" i="2"/>
  <c r="I5780" i="2"/>
  <c r="E5780" i="2"/>
  <c r="I5779" i="2"/>
  <c r="E5779" i="2"/>
  <c r="I5778" i="2"/>
  <c r="E5778" i="2"/>
  <c r="I5777" i="2"/>
  <c r="E5777" i="2"/>
  <c r="I5776" i="2"/>
  <c r="E5776" i="2"/>
  <c r="I5775" i="2"/>
  <c r="E5775" i="2"/>
  <c r="I5774" i="2"/>
  <c r="E5774" i="2"/>
  <c r="I5773" i="2"/>
  <c r="E5773" i="2"/>
  <c r="I5772" i="2"/>
  <c r="E5772" i="2"/>
  <c r="I5771" i="2"/>
  <c r="E5771" i="2"/>
  <c r="I5770" i="2"/>
  <c r="E5770" i="2"/>
  <c r="I5769" i="2"/>
  <c r="E5769" i="2"/>
  <c r="I5768" i="2"/>
  <c r="E5768" i="2"/>
  <c r="I5767" i="2"/>
  <c r="E5767" i="2"/>
  <c r="I5766" i="2"/>
  <c r="E5766" i="2"/>
  <c r="I5765" i="2"/>
  <c r="E5765" i="2"/>
  <c r="I5764" i="2"/>
  <c r="E5764" i="2"/>
  <c r="I5763" i="2"/>
  <c r="E5763" i="2"/>
  <c r="I5762" i="2"/>
  <c r="E5762" i="2"/>
  <c r="I5761" i="2"/>
  <c r="E5761" i="2"/>
  <c r="I5760" i="2"/>
  <c r="E5760" i="2"/>
  <c r="I5759" i="2"/>
  <c r="E5759" i="2"/>
  <c r="I5758" i="2"/>
  <c r="E5758" i="2"/>
  <c r="I5757" i="2"/>
  <c r="E5757" i="2"/>
  <c r="I5756" i="2"/>
  <c r="E5756" i="2"/>
  <c r="I5755" i="2"/>
  <c r="E5755" i="2"/>
  <c r="I5754" i="2"/>
  <c r="E5754" i="2"/>
  <c r="I5753" i="2"/>
  <c r="E5753" i="2"/>
  <c r="I5752" i="2"/>
  <c r="E5752" i="2"/>
  <c r="I5751" i="2"/>
  <c r="E5751" i="2"/>
  <c r="I5750" i="2"/>
  <c r="E5750" i="2"/>
  <c r="I5749" i="2"/>
  <c r="E5749" i="2"/>
  <c r="I5748" i="2"/>
  <c r="E5748" i="2"/>
  <c r="I5747" i="2"/>
  <c r="E5747" i="2"/>
  <c r="I5746" i="2"/>
  <c r="E5746" i="2"/>
  <c r="I5745" i="2"/>
  <c r="E5745" i="2"/>
  <c r="I5744" i="2"/>
  <c r="E5744" i="2"/>
  <c r="I5743" i="2"/>
  <c r="E5743" i="2"/>
  <c r="I5742" i="2"/>
  <c r="E5742" i="2"/>
  <c r="I5741" i="2"/>
  <c r="E5741" i="2"/>
  <c r="I5740" i="2"/>
  <c r="E5740" i="2"/>
  <c r="I5739" i="2"/>
  <c r="E5739" i="2"/>
  <c r="I5738" i="2"/>
  <c r="E5738" i="2"/>
  <c r="I5737" i="2"/>
  <c r="E5737" i="2"/>
  <c r="I5736" i="2"/>
  <c r="E5736" i="2"/>
  <c r="I5735" i="2"/>
  <c r="E5735" i="2"/>
  <c r="I5734" i="2"/>
  <c r="E5734" i="2"/>
  <c r="I5733" i="2"/>
  <c r="E5733" i="2"/>
  <c r="I5732" i="2"/>
  <c r="E5732" i="2"/>
  <c r="I5731" i="2"/>
  <c r="E5731" i="2"/>
  <c r="I5730" i="2"/>
  <c r="E5730" i="2"/>
  <c r="I5729" i="2"/>
  <c r="E5729" i="2"/>
  <c r="I5728" i="2"/>
  <c r="E5728" i="2"/>
  <c r="I5727" i="2"/>
  <c r="E5727" i="2"/>
  <c r="I5726" i="2"/>
  <c r="E5726" i="2"/>
  <c r="I5725" i="2"/>
  <c r="E5725" i="2"/>
  <c r="I5724" i="2"/>
  <c r="E5724" i="2"/>
  <c r="I5723" i="2"/>
  <c r="E5723" i="2"/>
  <c r="I5722" i="2"/>
  <c r="E5722" i="2"/>
  <c r="I5721" i="2"/>
  <c r="E5721" i="2"/>
  <c r="I5720" i="2"/>
  <c r="E5720" i="2"/>
  <c r="I5719" i="2"/>
  <c r="E5719" i="2"/>
  <c r="I5718" i="2"/>
  <c r="E5718" i="2"/>
  <c r="I5717" i="2"/>
  <c r="E5717" i="2"/>
  <c r="I5716" i="2"/>
  <c r="E5716" i="2"/>
  <c r="I5715" i="2"/>
  <c r="E5715" i="2"/>
  <c r="I5714" i="2"/>
  <c r="E5714" i="2"/>
  <c r="I5713" i="2"/>
  <c r="E5713" i="2"/>
  <c r="I5712" i="2"/>
  <c r="E5712" i="2"/>
  <c r="I5711" i="2"/>
  <c r="E5711" i="2"/>
  <c r="I5710" i="2"/>
  <c r="E5710" i="2"/>
  <c r="I5709" i="2"/>
  <c r="E5709" i="2"/>
  <c r="I5708" i="2"/>
  <c r="E5708" i="2"/>
  <c r="I5707" i="2"/>
  <c r="E5707" i="2"/>
  <c r="I5706" i="2"/>
  <c r="E5706" i="2"/>
  <c r="I5705" i="2"/>
  <c r="E5705" i="2"/>
  <c r="I5704" i="2"/>
  <c r="E5704" i="2"/>
  <c r="I5703" i="2"/>
  <c r="E5703" i="2"/>
  <c r="I5702" i="2"/>
  <c r="E5702" i="2"/>
  <c r="I5701" i="2"/>
  <c r="E5701" i="2"/>
  <c r="I5700" i="2"/>
  <c r="E5700" i="2"/>
  <c r="I5699" i="2"/>
  <c r="E5699" i="2"/>
  <c r="I5698" i="2"/>
  <c r="E5698" i="2"/>
  <c r="I5697" i="2"/>
  <c r="E5697" i="2"/>
  <c r="I5696" i="2"/>
  <c r="E5696" i="2"/>
  <c r="I5695" i="2"/>
  <c r="E5695" i="2"/>
  <c r="I5694" i="2"/>
  <c r="E5694" i="2"/>
  <c r="I5693" i="2"/>
  <c r="E5693" i="2"/>
  <c r="I5692" i="2"/>
  <c r="E5692" i="2"/>
  <c r="I5691" i="2"/>
  <c r="E5691" i="2"/>
  <c r="I5690" i="2"/>
  <c r="E5690" i="2"/>
  <c r="I5689" i="2"/>
  <c r="E5689" i="2"/>
  <c r="I5688" i="2"/>
  <c r="E5688" i="2"/>
  <c r="I5687" i="2"/>
  <c r="E5687" i="2"/>
  <c r="I5686" i="2"/>
  <c r="E5686" i="2"/>
  <c r="I5685" i="2"/>
  <c r="E5685" i="2"/>
  <c r="I5684" i="2"/>
  <c r="E5684" i="2"/>
  <c r="I5683" i="2"/>
  <c r="E5683" i="2"/>
  <c r="I5682" i="2"/>
  <c r="E5682" i="2"/>
  <c r="I5681" i="2"/>
  <c r="E5681" i="2"/>
  <c r="I5680" i="2"/>
  <c r="E5680" i="2"/>
  <c r="I5679" i="2"/>
  <c r="E5679" i="2"/>
  <c r="I5678" i="2"/>
  <c r="E5678" i="2"/>
  <c r="I5677" i="2"/>
  <c r="E5677" i="2"/>
  <c r="I5676" i="2"/>
  <c r="E5676" i="2"/>
  <c r="I5675" i="2"/>
  <c r="E5675" i="2"/>
  <c r="I5674" i="2"/>
  <c r="E5674" i="2"/>
  <c r="I5673" i="2"/>
  <c r="E5673" i="2"/>
  <c r="I5672" i="2"/>
  <c r="E5672" i="2"/>
  <c r="I5671" i="2"/>
  <c r="E5671" i="2"/>
  <c r="I5670" i="2"/>
  <c r="E5670" i="2"/>
  <c r="I5669" i="2"/>
  <c r="E5669" i="2"/>
  <c r="I5668" i="2"/>
  <c r="E5668" i="2"/>
  <c r="I5667" i="2"/>
  <c r="E5667" i="2"/>
  <c r="I5666" i="2"/>
  <c r="E5666" i="2"/>
  <c r="I5665" i="2"/>
  <c r="E5665" i="2"/>
  <c r="I5664" i="2"/>
  <c r="E5664" i="2"/>
  <c r="I5663" i="2"/>
  <c r="E5663" i="2"/>
  <c r="I5662" i="2"/>
  <c r="E5662" i="2"/>
  <c r="I5661" i="2"/>
  <c r="E5661" i="2"/>
  <c r="I5660" i="2"/>
  <c r="E5660" i="2"/>
  <c r="I5659" i="2"/>
  <c r="E5659" i="2"/>
  <c r="I5658" i="2"/>
  <c r="E5658" i="2"/>
  <c r="I5657" i="2"/>
  <c r="E5657" i="2"/>
  <c r="I5656" i="2"/>
  <c r="E5656" i="2"/>
  <c r="I5655" i="2"/>
  <c r="E5655" i="2"/>
  <c r="I5654" i="2"/>
  <c r="E5654" i="2"/>
  <c r="I5653" i="2"/>
  <c r="E5653" i="2"/>
  <c r="I5652" i="2"/>
  <c r="E5652" i="2"/>
  <c r="I5651" i="2"/>
  <c r="E5651" i="2"/>
  <c r="I5650" i="2"/>
  <c r="E5650" i="2"/>
  <c r="I5649" i="2"/>
  <c r="E5649" i="2"/>
  <c r="I5648" i="2"/>
  <c r="E5648" i="2"/>
  <c r="I5647" i="2"/>
  <c r="E5647" i="2"/>
  <c r="I5646" i="2"/>
  <c r="E5646" i="2"/>
  <c r="I5645" i="2"/>
  <c r="E5645" i="2"/>
  <c r="I5644" i="2"/>
  <c r="E5644" i="2"/>
  <c r="I5643" i="2"/>
  <c r="E5643" i="2"/>
  <c r="I5642" i="2"/>
  <c r="E5642" i="2"/>
  <c r="I5641" i="2"/>
  <c r="E5641" i="2"/>
  <c r="I5640" i="2"/>
  <c r="E5640" i="2"/>
  <c r="I5639" i="2"/>
  <c r="E5639" i="2"/>
  <c r="I5638" i="2"/>
  <c r="E5638" i="2"/>
  <c r="I5637" i="2"/>
  <c r="E5637" i="2"/>
  <c r="I5636" i="2"/>
  <c r="E5636" i="2"/>
  <c r="I5635" i="2"/>
  <c r="E5635" i="2"/>
  <c r="I5634" i="2"/>
  <c r="E5634" i="2"/>
  <c r="I5633" i="2"/>
  <c r="E5633" i="2"/>
  <c r="I5632" i="2"/>
  <c r="E5632" i="2"/>
  <c r="I5631" i="2"/>
  <c r="E5631" i="2"/>
  <c r="I5630" i="2"/>
  <c r="E5630" i="2"/>
  <c r="I5629" i="2"/>
  <c r="E5629" i="2"/>
  <c r="I5628" i="2"/>
  <c r="E5628" i="2"/>
  <c r="I5627" i="2"/>
  <c r="E5627" i="2"/>
  <c r="I5626" i="2"/>
  <c r="E5626" i="2"/>
  <c r="I5625" i="2"/>
  <c r="E5625" i="2"/>
  <c r="I5624" i="2"/>
  <c r="E5624" i="2"/>
  <c r="I5623" i="2"/>
  <c r="E5623" i="2"/>
  <c r="I5622" i="2"/>
  <c r="E5622" i="2"/>
  <c r="I5621" i="2"/>
  <c r="E5621" i="2"/>
  <c r="I5620" i="2"/>
  <c r="E5620" i="2"/>
  <c r="I5619" i="2"/>
  <c r="E5619" i="2"/>
  <c r="I5618" i="2"/>
  <c r="E5618" i="2"/>
  <c r="I5617" i="2"/>
  <c r="E5617" i="2"/>
  <c r="I5616" i="2"/>
  <c r="E5616" i="2"/>
  <c r="I5615" i="2"/>
  <c r="E5615" i="2"/>
  <c r="I5614" i="2"/>
  <c r="E5614" i="2"/>
  <c r="I5613" i="2"/>
  <c r="E5613" i="2"/>
  <c r="I5612" i="2"/>
  <c r="E5612" i="2"/>
  <c r="I5611" i="2"/>
  <c r="E5611" i="2"/>
  <c r="I5610" i="2"/>
  <c r="E5610" i="2"/>
  <c r="I5609" i="2"/>
  <c r="E5609" i="2"/>
  <c r="I5608" i="2"/>
  <c r="E5608" i="2"/>
  <c r="I5607" i="2"/>
  <c r="E5607" i="2"/>
  <c r="I5606" i="2"/>
  <c r="E5606" i="2"/>
  <c r="I5605" i="2"/>
  <c r="E5605" i="2"/>
  <c r="I5604" i="2"/>
  <c r="E5604" i="2"/>
  <c r="I5603" i="2"/>
  <c r="E5603" i="2"/>
  <c r="I5602" i="2"/>
  <c r="E5602" i="2"/>
  <c r="I5601" i="2"/>
  <c r="E5601" i="2"/>
  <c r="I5600" i="2"/>
  <c r="E5600" i="2"/>
  <c r="I5599" i="2"/>
  <c r="E5599" i="2"/>
  <c r="I5598" i="2"/>
  <c r="E5598" i="2"/>
  <c r="I5597" i="2"/>
  <c r="E5597" i="2"/>
  <c r="I5596" i="2"/>
  <c r="E5596" i="2"/>
  <c r="I5595" i="2"/>
  <c r="E5595" i="2"/>
  <c r="I5594" i="2"/>
  <c r="E5594" i="2"/>
  <c r="I5593" i="2"/>
  <c r="E5593" i="2"/>
  <c r="I5592" i="2"/>
  <c r="E5592" i="2"/>
  <c r="I5591" i="2"/>
  <c r="E5591" i="2"/>
  <c r="I5590" i="2"/>
  <c r="E5590" i="2"/>
  <c r="I5589" i="2"/>
  <c r="E5589" i="2"/>
  <c r="I5588" i="2"/>
  <c r="E5588" i="2"/>
  <c r="I5587" i="2"/>
  <c r="E5587" i="2"/>
  <c r="I5586" i="2"/>
  <c r="E5586" i="2"/>
  <c r="I5585" i="2"/>
  <c r="E5585" i="2"/>
  <c r="I5584" i="2"/>
  <c r="E5584" i="2"/>
  <c r="I5583" i="2"/>
  <c r="E5583" i="2"/>
  <c r="I5582" i="2"/>
  <c r="E5582" i="2"/>
  <c r="I5581" i="2"/>
  <c r="E5581" i="2"/>
  <c r="I5580" i="2"/>
  <c r="E5580" i="2"/>
  <c r="I5579" i="2"/>
  <c r="E5579" i="2"/>
  <c r="I5578" i="2"/>
  <c r="E5578" i="2"/>
  <c r="I5577" i="2"/>
  <c r="E5577" i="2"/>
  <c r="I5576" i="2"/>
  <c r="E5576" i="2"/>
  <c r="I5575" i="2"/>
  <c r="E5575" i="2"/>
  <c r="I5574" i="2"/>
  <c r="E5574" i="2"/>
  <c r="I5573" i="2"/>
  <c r="E5573" i="2"/>
  <c r="I5572" i="2"/>
  <c r="E5572" i="2"/>
  <c r="I5571" i="2"/>
  <c r="E5571" i="2"/>
  <c r="I5570" i="2"/>
  <c r="E5570" i="2"/>
  <c r="I5569" i="2"/>
  <c r="E5569" i="2"/>
  <c r="I5568" i="2"/>
  <c r="E5568" i="2"/>
  <c r="I5567" i="2"/>
  <c r="E5567" i="2"/>
  <c r="I5566" i="2"/>
  <c r="E5566" i="2"/>
  <c r="I5565" i="2"/>
  <c r="E5565" i="2"/>
  <c r="I5564" i="2"/>
  <c r="E5564" i="2"/>
  <c r="I5563" i="2"/>
  <c r="E5563" i="2"/>
  <c r="I5562" i="2"/>
  <c r="E5562" i="2"/>
  <c r="I5561" i="2"/>
  <c r="E5561" i="2"/>
  <c r="I5560" i="2"/>
  <c r="E5560" i="2"/>
  <c r="I5559" i="2"/>
  <c r="E5559" i="2"/>
  <c r="I5558" i="2"/>
  <c r="E5558" i="2"/>
  <c r="I5557" i="2"/>
  <c r="E5557" i="2"/>
  <c r="I5556" i="2"/>
  <c r="E5556" i="2"/>
  <c r="I5555" i="2"/>
  <c r="E5555" i="2"/>
  <c r="I5554" i="2"/>
  <c r="E5554" i="2"/>
  <c r="I5553" i="2"/>
  <c r="E5553" i="2"/>
  <c r="I5552" i="2"/>
  <c r="E5552" i="2"/>
  <c r="I5551" i="2"/>
  <c r="E5551" i="2"/>
  <c r="I5550" i="2"/>
  <c r="E5550" i="2"/>
  <c r="I5549" i="2"/>
  <c r="E5549" i="2"/>
  <c r="I5548" i="2"/>
  <c r="E5548" i="2"/>
  <c r="I5547" i="2"/>
  <c r="E5547" i="2"/>
  <c r="I5546" i="2"/>
  <c r="E5546" i="2"/>
  <c r="I5545" i="2"/>
  <c r="E5545" i="2"/>
  <c r="I5544" i="2"/>
  <c r="E5544" i="2"/>
  <c r="I5543" i="2"/>
  <c r="E5543" i="2"/>
  <c r="I5542" i="2"/>
  <c r="E5542" i="2"/>
  <c r="I5541" i="2"/>
  <c r="E5541" i="2"/>
  <c r="I5540" i="2"/>
  <c r="E5540" i="2"/>
  <c r="I5539" i="2"/>
  <c r="E5539" i="2"/>
  <c r="I5538" i="2"/>
  <c r="E5538" i="2"/>
  <c r="I5537" i="2"/>
  <c r="E5537" i="2"/>
  <c r="I5536" i="2"/>
  <c r="E5536" i="2"/>
  <c r="I5535" i="2"/>
  <c r="E5535" i="2"/>
  <c r="I5534" i="2"/>
  <c r="E5534" i="2"/>
  <c r="I5533" i="2"/>
  <c r="E5533" i="2"/>
  <c r="I5532" i="2"/>
  <c r="E5532" i="2"/>
  <c r="I5531" i="2"/>
  <c r="E5531" i="2"/>
  <c r="I5530" i="2"/>
  <c r="E5530" i="2"/>
  <c r="I5529" i="2"/>
  <c r="E5529" i="2"/>
  <c r="I5528" i="2"/>
  <c r="E5528" i="2"/>
  <c r="I5527" i="2"/>
  <c r="E5527" i="2"/>
  <c r="I5526" i="2"/>
  <c r="E5526" i="2"/>
  <c r="I5525" i="2"/>
  <c r="E5525" i="2"/>
  <c r="I5524" i="2"/>
  <c r="E5524" i="2"/>
  <c r="I5523" i="2"/>
  <c r="E5523" i="2"/>
  <c r="I5522" i="2"/>
  <c r="E5522" i="2"/>
  <c r="I5521" i="2"/>
  <c r="E5521" i="2"/>
  <c r="I5520" i="2"/>
  <c r="E5520" i="2"/>
  <c r="I5519" i="2"/>
  <c r="E5519" i="2"/>
  <c r="I5518" i="2"/>
  <c r="E5518" i="2"/>
  <c r="I5517" i="2"/>
  <c r="E5517" i="2"/>
  <c r="I5516" i="2"/>
  <c r="E5516" i="2"/>
  <c r="I5515" i="2"/>
  <c r="E5515" i="2"/>
  <c r="I5514" i="2"/>
  <c r="E5514" i="2"/>
  <c r="I5513" i="2"/>
  <c r="E5513" i="2"/>
  <c r="I5512" i="2"/>
  <c r="E5512" i="2"/>
  <c r="I5511" i="2"/>
  <c r="E5511" i="2"/>
  <c r="I5510" i="2"/>
  <c r="E5510" i="2"/>
  <c r="I5509" i="2"/>
  <c r="E5509" i="2"/>
  <c r="I5508" i="2"/>
  <c r="E5508" i="2"/>
  <c r="I5507" i="2"/>
  <c r="E5507" i="2"/>
  <c r="I5506" i="2"/>
  <c r="E5506" i="2"/>
  <c r="I5505" i="2"/>
  <c r="E5505" i="2"/>
  <c r="I5504" i="2"/>
  <c r="E5504" i="2"/>
  <c r="I5503" i="2"/>
  <c r="E5503" i="2"/>
  <c r="I5502" i="2"/>
  <c r="E5502" i="2"/>
  <c r="I5501" i="2"/>
  <c r="E5501" i="2"/>
  <c r="I5500" i="2"/>
  <c r="E5500" i="2"/>
  <c r="I5499" i="2"/>
  <c r="E5499" i="2"/>
  <c r="I5498" i="2"/>
  <c r="E5498" i="2"/>
  <c r="I5497" i="2"/>
  <c r="E5497" i="2"/>
  <c r="I5496" i="2"/>
  <c r="E5496" i="2"/>
  <c r="I5495" i="2"/>
  <c r="E5495" i="2"/>
  <c r="I5494" i="2"/>
  <c r="E5494" i="2"/>
  <c r="I5493" i="2"/>
  <c r="E5493" i="2"/>
  <c r="I5492" i="2"/>
  <c r="E5492" i="2"/>
  <c r="I5491" i="2"/>
  <c r="E5491" i="2"/>
  <c r="I5490" i="2"/>
  <c r="E5490" i="2"/>
  <c r="I5489" i="2"/>
  <c r="E5489" i="2"/>
  <c r="I5488" i="2"/>
  <c r="E5488" i="2"/>
  <c r="I5487" i="2"/>
  <c r="E5487" i="2"/>
  <c r="I5486" i="2"/>
  <c r="E5486" i="2"/>
  <c r="I5485" i="2"/>
  <c r="E5485" i="2"/>
  <c r="I5484" i="2"/>
  <c r="E5484" i="2"/>
  <c r="I5483" i="2"/>
  <c r="E5483" i="2"/>
  <c r="I5482" i="2"/>
  <c r="E5482" i="2"/>
  <c r="I5481" i="2"/>
  <c r="E5481" i="2"/>
  <c r="I5480" i="2"/>
  <c r="E5480" i="2"/>
  <c r="I5479" i="2"/>
  <c r="E5479" i="2"/>
  <c r="I5478" i="2"/>
  <c r="E5478" i="2"/>
  <c r="I5477" i="2"/>
  <c r="E5477" i="2"/>
  <c r="I5476" i="2"/>
  <c r="E5476" i="2"/>
  <c r="I5475" i="2"/>
  <c r="E5475" i="2"/>
  <c r="I5474" i="2"/>
  <c r="E5474" i="2"/>
  <c r="I5473" i="2"/>
  <c r="E5473" i="2"/>
  <c r="I5472" i="2"/>
  <c r="E5472" i="2"/>
  <c r="I5471" i="2"/>
  <c r="E5471" i="2"/>
  <c r="I5470" i="2"/>
  <c r="E5470" i="2"/>
  <c r="I5469" i="2"/>
  <c r="E5469" i="2"/>
  <c r="I5468" i="2"/>
  <c r="E5468" i="2"/>
  <c r="I5467" i="2"/>
  <c r="E5467" i="2"/>
  <c r="I5466" i="2"/>
  <c r="E5466" i="2"/>
  <c r="I5465" i="2"/>
  <c r="E5465" i="2"/>
  <c r="I5464" i="2"/>
  <c r="E5464" i="2"/>
  <c r="I5463" i="2"/>
  <c r="E5463" i="2"/>
  <c r="I5462" i="2"/>
  <c r="E5462" i="2"/>
  <c r="I5461" i="2"/>
  <c r="E5461" i="2"/>
  <c r="I5460" i="2"/>
  <c r="E5460" i="2"/>
  <c r="I5459" i="2"/>
  <c r="E5459" i="2"/>
  <c r="I5458" i="2"/>
  <c r="E5458" i="2"/>
  <c r="I5457" i="2"/>
  <c r="E5457" i="2"/>
  <c r="I5456" i="2"/>
  <c r="E5456" i="2"/>
  <c r="I5455" i="2"/>
  <c r="E5455" i="2"/>
  <c r="I5454" i="2"/>
  <c r="E5454" i="2"/>
  <c r="I5453" i="2"/>
  <c r="E5453" i="2"/>
  <c r="I5452" i="2"/>
  <c r="E5452" i="2"/>
  <c r="I5451" i="2"/>
  <c r="E5451" i="2"/>
  <c r="I5450" i="2"/>
  <c r="E5450" i="2"/>
  <c r="I5449" i="2"/>
  <c r="E5449" i="2"/>
  <c r="I5448" i="2"/>
  <c r="E5448" i="2"/>
  <c r="I5447" i="2"/>
  <c r="E5447" i="2"/>
  <c r="I5446" i="2"/>
  <c r="E5446" i="2"/>
  <c r="I5445" i="2"/>
  <c r="E5445" i="2"/>
  <c r="I5444" i="2"/>
  <c r="E5444" i="2"/>
  <c r="I5443" i="2"/>
  <c r="E5443" i="2"/>
  <c r="I5442" i="2"/>
  <c r="E5442" i="2"/>
  <c r="I5441" i="2"/>
  <c r="E5441" i="2"/>
  <c r="I5440" i="2"/>
  <c r="E5440" i="2"/>
  <c r="I5439" i="2"/>
  <c r="E5439" i="2"/>
  <c r="I5438" i="2"/>
  <c r="E5438" i="2"/>
  <c r="I5437" i="2"/>
  <c r="E5437" i="2"/>
  <c r="I5436" i="2"/>
  <c r="E5436" i="2"/>
  <c r="I5435" i="2"/>
  <c r="E5435" i="2"/>
  <c r="I5434" i="2"/>
  <c r="E5434" i="2"/>
  <c r="I5433" i="2"/>
  <c r="E5433" i="2"/>
  <c r="I5432" i="2"/>
  <c r="E5432" i="2"/>
  <c r="I5431" i="2"/>
  <c r="E5431" i="2"/>
  <c r="I5430" i="2"/>
  <c r="E5430" i="2"/>
  <c r="I5429" i="2"/>
  <c r="E5429" i="2"/>
  <c r="I5428" i="2"/>
  <c r="E5428" i="2"/>
  <c r="I5427" i="2"/>
  <c r="E5427" i="2"/>
  <c r="I5426" i="2"/>
  <c r="E5426" i="2"/>
  <c r="I5425" i="2"/>
  <c r="E5425" i="2"/>
  <c r="I5424" i="2"/>
  <c r="E5424" i="2"/>
  <c r="I5423" i="2"/>
  <c r="E5423" i="2"/>
  <c r="I5422" i="2"/>
  <c r="E5422" i="2"/>
  <c r="I5421" i="2"/>
  <c r="E5421" i="2"/>
  <c r="I5420" i="2"/>
  <c r="E5420" i="2"/>
  <c r="I5419" i="2"/>
  <c r="E5419" i="2"/>
  <c r="I5418" i="2"/>
  <c r="E5418" i="2"/>
  <c r="I5417" i="2"/>
  <c r="E5417" i="2"/>
  <c r="I5416" i="2"/>
  <c r="E5416" i="2"/>
  <c r="I5415" i="2"/>
  <c r="E5415" i="2"/>
  <c r="I5414" i="2"/>
  <c r="E5414" i="2"/>
  <c r="I5413" i="2"/>
  <c r="E5413" i="2"/>
  <c r="I5412" i="2"/>
  <c r="E5412" i="2"/>
  <c r="I5411" i="2"/>
  <c r="E5411" i="2"/>
  <c r="I5410" i="2"/>
  <c r="E5410" i="2"/>
  <c r="I5409" i="2"/>
  <c r="E5409" i="2"/>
  <c r="I5408" i="2"/>
  <c r="E5408" i="2"/>
  <c r="I5407" i="2"/>
  <c r="E5407" i="2"/>
  <c r="I5406" i="2"/>
  <c r="E5406" i="2"/>
  <c r="I5405" i="2"/>
  <c r="E5405" i="2"/>
  <c r="I5404" i="2"/>
  <c r="E5404" i="2"/>
  <c r="I5403" i="2"/>
  <c r="E5403" i="2"/>
  <c r="I5402" i="2"/>
  <c r="E5402" i="2"/>
  <c r="I5401" i="2"/>
  <c r="E5401" i="2"/>
  <c r="I5400" i="2"/>
  <c r="E5400" i="2"/>
  <c r="I5399" i="2"/>
  <c r="E5399" i="2"/>
  <c r="I5398" i="2"/>
  <c r="E5398" i="2"/>
  <c r="I5397" i="2"/>
  <c r="E5397" i="2"/>
  <c r="I5396" i="2"/>
  <c r="E5396" i="2"/>
  <c r="I5395" i="2"/>
  <c r="E5395" i="2"/>
  <c r="I5394" i="2"/>
  <c r="E5394" i="2"/>
  <c r="I5393" i="2"/>
  <c r="E5393" i="2"/>
  <c r="I5392" i="2"/>
  <c r="E5392" i="2"/>
  <c r="I5391" i="2"/>
  <c r="E5391" i="2"/>
  <c r="I5390" i="2"/>
  <c r="E5390" i="2"/>
  <c r="I5389" i="2"/>
  <c r="E5389" i="2"/>
  <c r="I5388" i="2"/>
  <c r="E5388" i="2"/>
  <c r="I5387" i="2"/>
  <c r="E5387" i="2"/>
  <c r="I5386" i="2"/>
  <c r="E5386" i="2"/>
  <c r="I5385" i="2"/>
  <c r="E5385" i="2"/>
  <c r="I5384" i="2"/>
  <c r="E5384" i="2"/>
  <c r="I5383" i="2"/>
  <c r="E5383" i="2"/>
  <c r="I5382" i="2"/>
  <c r="E5382" i="2"/>
  <c r="I5381" i="2"/>
  <c r="E5381" i="2"/>
  <c r="I5380" i="2"/>
  <c r="E5380" i="2"/>
  <c r="I5379" i="2"/>
  <c r="E5379" i="2"/>
  <c r="I5378" i="2"/>
  <c r="E5378" i="2"/>
  <c r="I5377" i="2"/>
  <c r="E5377" i="2"/>
  <c r="I5376" i="2"/>
  <c r="E5376" i="2"/>
  <c r="I5375" i="2"/>
  <c r="E5375" i="2"/>
  <c r="I5374" i="2"/>
  <c r="E5374" i="2"/>
  <c r="I5373" i="2"/>
  <c r="E5373" i="2"/>
  <c r="I5372" i="2"/>
  <c r="E5372" i="2"/>
  <c r="I5371" i="2"/>
  <c r="E5371" i="2"/>
  <c r="I5370" i="2"/>
  <c r="E5370" i="2"/>
  <c r="I5369" i="2"/>
  <c r="E5369" i="2"/>
  <c r="I5368" i="2"/>
  <c r="E5368" i="2"/>
  <c r="I5367" i="2"/>
  <c r="E5367" i="2"/>
  <c r="I5366" i="2"/>
  <c r="E5366" i="2"/>
  <c r="I5365" i="2"/>
  <c r="E5365" i="2"/>
  <c r="I5364" i="2"/>
  <c r="E5364" i="2"/>
  <c r="I5363" i="2"/>
  <c r="E5363" i="2"/>
  <c r="I5362" i="2"/>
  <c r="E5362" i="2"/>
  <c r="I5361" i="2"/>
  <c r="E5361" i="2"/>
  <c r="I5360" i="2"/>
  <c r="E5360" i="2"/>
  <c r="I5359" i="2"/>
  <c r="E5359" i="2"/>
  <c r="I5358" i="2"/>
  <c r="E5358" i="2"/>
  <c r="I5357" i="2"/>
  <c r="E5357" i="2"/>
  <c r="I5356" i="2"/>
  <c r="E5356" i="2"/>
  <c r="I5355" i="2"/>
  <c r="E5355" i="2"/>
  <c r="I5354" i="2"/>
  <c r="E5354" i="2"/>
  <c r="I5353" i="2"/>
  <c r="E5353" i="2"/>
  <c r="I5352" i="2"/>
  <c r="E5352" i="2"/>
  <c r="I5351" i="2"/>
  <c r="E5351" i="2"/>
  <c r="I5350" i="2"/>
  <c r="E5350" i="2"/>
  <c r="I5349" i="2"/>
  <c r="E5349" i="2"/>
  <c r="I5348" i="2"/>
  <c r="E5348" i="2"/>
  <c r="I5347" i="2"/>
  <c r="E5347" i="2"/>
  <c r="I5346" i="2"/>
  <c r="E5346" i="2"/>
  <c r="I5345" i="2"/>
  <c r="E5345" i="2"/>
  <c r="I5344" i="2"/>
  <c r="E5344" i="2"/>
  <c r="I5343" i="2"/>
  <c r="E5343" i="2"/>
  <c r="I5342" i="2"/>
  <c r="E5342" i="2"/>
  <c r="I5341" i="2"/>
  <c r="E5341" i="2"/>
  <c r="I5340" i="2"/>
  <c r="E5340" i="2"/>
  <c r="I5339" i="2"/>
  <c r="E5339" i="2"/>
  <c r="I5338" i="2"/>
  <c r="E5338" i="2"/>
  <c r="I5337" i="2"/>
  <c r="E5337" i="2"/>
  <c r="I5336" i="2"/>
  <c r="E5336" i="2"/>
  <c r="I5335" i="2"/>
  <c r="E5335" i="2"/>
  <c r="I5334" i="2"/>
  <c r="E5334" i="2"/>
  <c r="I5333" i="2"/>
  <c r="E5333" i="2"/>
  <c r="I5332" i="2"/>
  <c r="E5332" i="2"/>
  <c r="I5331" i="2"/>
  <c r="E5331" i="2"/>
  <c r="I5330" i="2"/>
  <c r="E5330" i="2"/>
  <c r="I5329" i="2"/>
  <c r="E5329" i="2"/>
  <c r="I5328" i="2"/>
  <c r="E5328" i="2"/>
  <c r="I5327" i="2"/>
  <c r="E5327" i="2"/>
  <c r="I5326" i="2"/>
  <c r="E5326" i="2"/>
  <c r="I5325" i="2"/>
  <c r="E5325" i="2"/>
  <c r="I5324" i="2"/>
  <c r="E5324" i="2"/>
  <c r="I5323" i="2"/>
  <c r="E5323" i="2"/>
  <c r="I5322" i="2"/>
  <c r="E5322" i="2"/>
  <c r="I5321" i="2"/>
  <c r="E5321" i="2"/>
  <c r="I5320" i="2"/>
  <c r="E5320" i="2"/>
  <c r="I5319" i="2"/>
  <c r="E5319" i="2"/>
  <c r="I5318" i="2"/>
  <c r="E5318" i="2"/>
  <c r="I5317" i="2"/>
  <c r="E5317" i="2"/>
  <c r="I5316" i="2"/>
  <c r="E5316" i="2"/>
  <c r="I5315" i="2"/>
  <c r="E5315" i="2"/>
  <c r="I5314" i="2"/>
  <c r="E5314" i="2"/>
  <c r="I5313" i="2"/>
  <c r="E5313" i="2"/>
  <c r="I5312" i="2"/>
  <c r="E5312" i="2"/>
  <c r="I5311" i="2"/>
  <c r="E5311" i="2"/>
  <c r="I5310" i="2"/>
  <c r="E5310" i="2"/>
  <c r="I5309" i="2"/>
  <c r="E5309" i="2"/>
  <c r="I5308" i="2"/>
  <c r="E5308" i="2"/>
  <c r="I5307" i="2"/>
  <c r="E5307" i="2"/>
  <c r="I5306" i="2"/>
  <c r="E5306" i="2"/>
  <c r="I5305" i="2"/>
  <c r="E5305" i="2"/>
  <c r="I5304" i="2"/>
  <c r="E5304" i="2"/>
  <c r="I5303" i="2"/>
  <c r="E5303" i="2"/>
  <c r="I5302" i="2"/>
  <c r="E5302" i="2"/>
  <c r="I5301" i="2"/>
  <c r="E5301" i="2"/>
  <c r="I5300" i="2"/>
  <c r="E5300" i="2"/>
  <c r="I5299" i="2"/>
  <c r="E5299" i="2"/>
  <c r="I5298" i="2"/>
  <c r="E5298" i="2"/>
  <c r="I5297" i="2"/>
  <c r="E5297" i="2"/>
  <c r="I5296" i="2"/>
  <c r="E5296" i="2"/>
  <c r="I5295" i="2"/>
  <c r="E5295" i="2"/>
  <c r="I5294" i="2"/>
  <c r="E5294" i="2"/>
  <c r="I5293" i="2"/>
  <c r="E5293" i="2"/>
  <c r="I5292" i="2"/>
  <c r="E5292" i="2"/>
  <c r="I5291" i="2"/>
  <c r="E5291" i="2"/>
  <c r="I5290" i="2"/>
  <c r="E5290" i="2"/>
  <c r="I5289" i="2"/>
  <c r="E5289" i="2"/>
  <c r="I5288" i="2"/>
  <c r="E5288" i="2"/>
  <c r="I5287" i="2"/>
  <c r="E5287" i="2"/>
  <c r="I5286" i="2"/>
  <c r="E5286" i="2"/>
  <c r="I5285" i="2"/>
  <c r="E5285" i="2"/>
  <c r="I5284" i="2"/>
  <c r="E5284" i="2"/>
  <c r="I5283" i="2"/>
  <c r="E5283" i="2"/>
  <c r="I5282" i="2"/>
  <c r="E5282" i="2"/>
  <c r="I5281" i="2"/>
  <c r="E5281" i="2"/>
  <c r="I5280" i="2"/>
  <c r="E5280" i="2"/>
  <c r="I5279" i="2"/>
  <c r="E5279" i="2"/>
  <c r="I5278" i="2"/>
  <c r="E5278" i="2"/>
  <c r="I5277" i="2"/>
  <c r="E5277" i="2"/>
  <c r="I5276" i="2"/>
  <c r="E5276" i="2"/>
  <c r="I5275" i="2"/>
  <c r="E5275" i="2"/>
  <c r="I5274" i="2"/>
  <c r="E5274" i="2"/>
  <c r="I5273" i="2"/>
  <c r="E5273" i="2"/>
  <c r="I5272" i="2"/>
  <c r="E5272" i="2"/>
  <c r="I5271" i="2"/>
  <c r="E5271" i="2"/>
  <c r="I5270" i="2"/>
  <c r="E5270" i="2"/>
  <c r="I5269" i="2"/>
  <c r="E5269" i="2"/>
  <c r="I5268" i="2"/>
  <c r="E5268" i="2"/>
  <c r="I5267" i="2"/>
  <c r="E5267" i="2"/>
  <c r="I5266" i="2"/>
  <c r="E5266" i="2"/>
  <c r="I5265" i="2"/>
  <c r="E5265" i="2"/>
  <c r="I5264" i="2"/>
  <c r="E5264" i="2"/>
  <c r="I5263" i="2"/>
  <c r="E5263" i="2"/>
  <c r="I5262" i="2"/>
  <c r="E5262" i="2"/>
  <c r="I5261" i="2"/>
  <c r="E5261" i="2"/>
  <c r="I5260" i="2"/>
  <c r="E5260" i="2"/>
  <c r="I5259" i="2"/>
  <c r="E5259" i="2"/>
  <c r="I5258" i="2"/>
  <c r="E5258" i="2"/>
  <c r="I5257" i="2"/>
  <c r="E5257" i="2"/>
  <c r="I5256" i="2"/>
  <c r="E5256" i="2"/>
  <c r="I5255" i="2"/>
  <c r="E5255" i="2"/>
  <c r="I5254" i="2"/>
  <c r="E5254" i="2"/>
  <c r="I5253" i="2"/>
  <c r="E5253" i="2"/>
  <c r="I5252" i="2"/>
  <c r="E5252" i="2"/>
  <c r="I5251" i="2"/>
  <c r="E5251" i="2"/>
  <c r="I5250" i="2"/>
  <c r="E5250" i="2"/>
  <c r="I5249" i="2"/>
  <c r="E5249" i="2"/>
  <c r="I5248" i="2"/>
  <c r="E5248" i="2"/>
  <c r="I5247" i="2"/>
  <c r="E5247" i="2"/>
  <c r="I5246" i="2"/>
  <c r="E5246" i="2"/>
  <c r="I5245" i="2"/>
  <c r="E5245" i="2"/>
  <c r="I5244" i="2"/>
  <c r="E5244" i="2"/>
  <c r="I5243" i="2"/>
  <c r="E5243" i="2"/>
  <c r="I5242" i="2"/>
  <c r="E5242" i="2"/>
  <c r="I5241" i="2"/>
  <c r="E5241" i="2"/>
  <c r="I5240" i="2"/>
  <c r="E5240" i="2"/>
  <c r="I5239" i="2"/>
  <c r="E5239" i="2"/>
  <c r="I5238" i="2"/>
  <c r="E5238" i="2"/>
  <c r="I5237" i="2"/>
  <c r="E5237" i="2"/>
  <c r="I5236" i="2"/>
  <c r="E5236" i="2"/>
  <c r="I5235" i="2"/>
  <c r="E5235" i="2"/>
  <c r="I5234" i="2"/>
  <c r="E5234" i="2"/>
  <c r="I5233" i="2"/>
  <c r="E5233" i="2"/>
  <c r="I5232" i="2"/>
  <c r="E5232" i="2"/>
  <c r="I5231" i="2"/>
  <c r="E5231" i="2"/>
  <c r="I5230" i="2"/>
  <c r="E5230" i="2"/>
  <c r="I5229" i="2"/>
  <c r="E5229" i="2"/>
  <c r="I5228" i="2"/>
  <c r="E5228" i="2"/>
  <c r="I5227" i="2"/>
  <c r="E5227" i="2"/>
  <c r="I5226" i="2"/>
  <c r="E5226" i="2"/>
  <c r="I5225" i="2"/>
  <c r="E5225" i="2"/>
  <c r="I5224" i="2"/>
  <c r="E5224" i="2"/>
  <c r="I5223" i="2"/>
  <c r="E5223" i="2"/>
  <c r="I5222" i="2"/>
  <c r="E5222" i="2"/>
  <c r="I5221" i="2"/>
  <c r="E5221" i="2"/>
  <c r="I5220" i="2"/>
  <c r="E5220" i="2"/>
  <c r="I5219" i="2"/>
  <c r="E5219" i="2"/>
  <c r="I5218" i="2"/>
  <c r="E5218" i="2"/>
  <c r="I5217" i="2"/>
  <c r="E5217" i="2"/>
  <c r="I5216" i="2"/>
  <c r="E5216" i="2"/>
  <c r="I5215" i="2"/>
  <c r="E5215" i="2"/>
  <c r="I5214" i="2"/>
  <c r="E5214" i="2"/>
  <c r="I5213" i="2"/>
  <c r="E5213" i="2"/>
  <c r="I5212" i="2"/>
  <c r="E5212" i="2"/>
  <c r="I5211" i="2"/>
  <c r="E5211" i="2"/>
  <c r="I5210" i="2"/>
  <c r="E5210" i="2"/>
  <c r="I5209" i="2"/>
  <c r="E5209" i="2"/>
  <c r="I5208" i="2"/>
  <c r="E5208" i="2"/>
  <c r="I5207" i="2"/>
  <c r="E5207" i="2"/>
  <c r="I5206" i="2"/>
  <c r="E5206" i="2"/>
  <c r="I5205" i="2"/>
  <c r="E5205" i="2"/>
  <c r="I5204" i="2"/>
  <c r="E5204" i="2"/>
  <c r="I5203" i="2"/>
  <c r="E5203" i="2"/>
  <c r="I5202" i="2"/>
  <c r="E5202" i="2"/>
  <c r="I5201" i="2"/>
  <c r="E5201" i="2"/>
  <c r="I5200" i="2"/>
  <c r="E5200" i="2"/>
  <c r="I5199" i="2"/>
  <c r="E5199" i="2"/>
  <c r="I5198" i="2"/>
  <c r="E5198" i="2"/>
  <c r="I5197" i="2"/>
  <c r="E5197" i="2"/>
  <c r="I5196" i="2"/>
  <c r="E5196" i="2"/>
  <c r="I5195" i="2"/>
  <c r="E5195" i="2"/>
  <c r="I5194" i="2"/>
  <c r="E5194" i="2"/>
  <c r="I5193" i="2"/>
  <c r="E5193" i="2"/>
  <c r="I5192" i="2"/>
  <c r="E5192" i="2"/>
  <c r="I5191" i="2"/>
  <c r="E5191" i="2"/>
  <c r="I5190" i="2"/>
  <c r="E5190" i="2"/>
  <c r="I5189" i="2"/>
  <c r="E5189" i="2"/>
  <c r="I5188" i="2"/>
  <c r="E5188" i="2"/>
  <c r="I5187" i="2"/>
  <c r="E5187" i="2"/>
  <c r="I5186" i="2"/>
  <c r="E5186" i="2"/>
  <c r="I5185" i="2"/>
  <c r="E5185" i="2"/>
  <c r="I5184" i="2"/>
  <c r="E5184" i="2"/>
  <c r="I5183" i="2"/>
  <c r="E5183" i="2"/>
  <c r="I5182" i="2"/>
  <c r="E5182" i="2"/>
  <c r="I5181" i="2"/>
  <c r="E5181" i="2"/>
  <c r="I5180" i="2"/>
  <c r="E5180" i="2"/>
  <c r="I5179" i="2"/>
  <c r="E5179" i="2"/>
  <c r="I5178" i="2"/>
  <c r="E5178" i="2"/>
  <c r="I5177" i="2"/>
  <c r="E5177" i="2"/>
  <c r="I5176" i="2"/>
  <c r="E5176" i="2"/>
  <c r="I5175" i="2"/>
  <c r="E5175" i="2"/>
  <c r="I5174" i="2"/>
  <c r="E5174" i="2"/>
  <c r="I5173" i="2"/>
  <c r="E5173" i="2"/>
  <c r="I5172" i="2"/>
  <c r="E5172" i="2"/>
  <c r="I5171" i="2"/>
  <c r="E5171" i="2"/>
  <c r="I5170" i="2"/>
  <c r="E5170" i="2"/>
  <c r="I5169" i="2"/>
  <c r="E5169" i="2"/>
  <c r="I5168" i="2"/>
  <c r="E5168" i="2"/>
  <c r="I5167" i="2"/>
  <c r="E5167" i="2"/>
  <c r="I5166" i="2"/>
  <c r="E5166" i="2"/>
  <c r="I5165" i="2"/>
  <c r="E5165" i="2"/>
  <c r="I5164" i="2"/>
  <c r="E5164" i="2"/>
  <c r="I5163" i="2"/>
  <c r="E5163" i="2"/>
  <c r="I5162" i="2"/>
  <c r="E5162" i="2"/>
  <c r="I5161" i="2"/>
  <c r="E5161" i="2"/>
  <c r="I5160" i="2"/>
  <c r="E5160" i="2"/>
  <c r="I5159" i="2"/>
  <c r="E5159" i="2"/>
  <c r="I5158" i="2"/>
  <c r="E5158" i="2"/>
  <c r="I5157" i="2"/>
  <c r="E5157" i="2"/>
  <c r="I5156" i="2"/>
  <c r="E5156" i="2"/>
  <c r="I5155" i="2"/>
  <c r="E5155" i="2"/>
  <c r="I5154" i="2"/>
  <c r="E5154" i="2"/>
  <c r="I5153" i="2"/>
  <c r="E5153" i="2"/>
  <c r="I5152" i="2"/>
  <c r="E5152" i="2"/>
  <c r="I5151" i="2"/>
  <c r="E5151" i="2"/>
  <c r="I5150" i="2"/>
  <c r="E5150" i="2"/>
  <c r="I5149" i="2"/>
  <c r="E5149" i="2"/>
  <c r="I5148" i="2"/>
  <c r="E5148" i="2"/>
  <c r="I5147" i="2"/>
  <c r="E5147" i="2"/>
  <c r="I5146" i="2"/>
  <c r="E5146" i="2"/>
  <c r="I5145" i="2"/>
  <c r="E5145" i="2"/>
  <c r="I5144" i="2"/>
  <c r="E5144" i="2"/>
  <c r="I5143" i="2"/>
  <c r="E5143" i="2"/>
  <c r="I5142" i="2"/>
  <c r="E5142" i="2"/>
  <c r="I5141" i="2"/>
  <c r="E5141" i="2"/>
  <c r="I5140" i="2"/>
  <c r="E5140" i="2"/>
  <c r="I5139" i="2"/>
  <c r="E5139" i="2"/>
  <c r="I5138" i="2"/>
  <c r="E5138" i="2"/>
  <c r="I5137" i="2"/>
  <c r="E5137" i="2"/>
  <c r="I5136" i="2"/>
  <c r="E5136" i="2"/>
  <c r="I5135" i="2"/>
  <c r="E5135" i="2"/>
  <c r="I5134" i="2"/>
  <c r="E5134" i="2"/>
  <c r="I5133" i="2"/>
  <c r="E5133" i="2"/>
  <c r="I5132" i="2"/>
  <c r="E5132" i="2"/>
  <c r="I5131" i="2"/>
  <c r="E5131" i="2"/>
  <c r="I5130" i="2"/>
  <c r="E5130" i="2"/>
  <c r="I5129" i="2"/>
  <c r="E5129" i="2"/>
  <c r="I5128" i="2"/>
  <c r="E5128" i="2"/>
  <c r="I5127" i="2"/>
  <c r="E5127" i="2"/>
  <c r="I5126" i="2"/>
  <c r="E5126" i="2"/>
  <c r="I5125" i="2"/>
  <c r="E5125" i="2"/>
  <c r="I5124" i="2"/>
  <c r="E5124" i="2"/>
  <c r="I5123" i="2"/>
  <c r="E5123" i="2"/>
  <c r="I5122" i="2"/>
  <c r="E5122" i="2"/>
  <c r="I5121" i="2"/>
  <c r="E5121" i="2"/>
  <c r="I5120" i="2"/>
  <c r="E5120" i="2"/>
  <c r="I5119" i="2"/>
  <c r="E5119" i="2"/>
  <c r="I5118" i="2"/>
  <c r="E5118" i="2"/>
  <c r="I5117" i="2"/>
  <c r="E5117" i="2"/>
  <c r="I5116" i="2"/>
  <c r="E5116" i="2"/>
  <c r="I5115" i="2"/>
  <c r="E5115" i="2"/>
  <c r="I5114" i="2"/>
  <c r="E5114" i="2"/>
  <c r="I5113" i="2"/>
  <c r="E5113" i="2"/>
  <c r="I5112" i="2"/>
  <c r="E5112" i="2"/>
  <c r="I5111" i="2"/>
  <c r="E5111" i="2"/>
  <c r="I5110" i="2"/>
  <c r="E5110" i="2"/>
  <c r="I5109" i="2"/>
  <c r="E5109" i="2"/>
  <c r="I5108" i="2"/>
  <c r="E5108" i="2"/>
  <c r="I5107" i="2"/>
  <c r="E5107" i="2"/>
  <c r="I5106" i="2"/>
  <c r="E5106" i="2"/>
  <c r="I5105" i="2"/>
  <c r="E5105" i="2"/>
  <c r="I5104" i="2"/>
  <c r="E5104" i="2"/>
  <c r="I5103" i="2"/>
  <c r="E5103" i="2"/>
  <c r="I5102" i="2"/>
  <c r="E5102" i="2"/>
  <c r="I5101" i="2"/>
  <c r="E5101" i="2"/>
  <c r="I5100" i="2"/>
  <c r="E5100" i="2"/>
  <c r="I5099" i="2"/>
  <c r="E5099" i="2"/>
  <c r="I5098" i="2"/>
  <c r="E5098" i="2"/>
  <c r="I5097" i="2"/>
  <c r="E5097" i="2"/>
  <c r="I5096" i="2"/>
  <c r="E5096" i="2"/>
  <c r="I5095" i="2"/>
  <c r="E5095" i="2"/>
  <c r="I5094" i="2"/>
  <c r="E5094" i="2"/>
  <c r="I5093" i="2"/>
  <c r="E5093" i="2"/>
  <c r="I5092" i="2"/>
  <c r="E5092" i="2"/>
  <c r="I5091" i="2"/>
  <c r="E5091" i="2"/>
  <c r="I5090" i="2"/>
  <c r="E5090" i="2"/>
  <c r="I5089" i="2"/>
  <c r="E5089" i="2"/>
  <c r="I5088" i="2"/>
  <c r="E5088" i="2"/>
  <c r="I5087" i="2"/>
  <c r="E5087" i="2"/>
  <c r="I5086" i="2"/>
  <c r="E5086" i="2"/>
  <c r="I5085" i="2"/>
  <c r="E5085" i="2"/>
  <c r="I5084" i="2"/>
  <c r="E5084" i="2"/>
  <c r="I5083" i="2"/>
  <c r="E5083" i="2"/>
  <c r="I5082" i="2"/>
  <c r="E5082" i="2"/>
  <c r="I5081" i="2"/>
  <c r="E5081" i="2"/>
  <c r="I5080" i="2"/>
  <c r="E5080" i="2"/>
  <c r="I5079" i="2"/>
  <c r="E5079" i="2"/>
  <c r="I5078" i="2"/>
  <c r="E5078" i="2"/>
  <c r="I5077" i="2"/>
  <c r="E5077" i="2"/>
  <c r="I5076" i="2"/>
  <c r="E5076" i="2"/>
  <c r="I5075" i="2"/>
  <c r="E5075" i="2"/>
  <c r="I5074" i="2"/>
  <c r="E5074" i="2"/>
  <c r="I5073" i="2"/>
  <c r="E5073" i="2"/>
  <c r="I5072" i="2"/>
  <c r="E5072" i="2"/>
  <c r="I5071" i="2"/>
  <c r="E5071" i="2"/>
  <c r="I5070" i="2"/>
  <c r="E5070" i="2"/>
  <c r="I5069" i="2"/>
  <c r="E5069" i="2"/>
  <c r="I5068" i="2"/>
  <c r="E5068" i="2"/>
  <c r="I5067" i="2"/>
  <c r="E5067" i="2"/>
  <c r="I5066" i="2"/>
  <c r="E5066" i="2"/>
  <c r="I5065" i="2"/>
  <c r="E5065" i="2"/>
  <c r="I5064" i="2"/>
  <c r="E5064" i="2"/>
  <c r="I5063" i="2"/>
  <c r="E5063" i="2"/>
  <c r="I5062" i="2"/>
  <c r="E5062" i="2"/>
  <c r="I5061" i="2"/>
  <c r="E5061" i="2"/>
  <c r="I5060" i="2"/>
  <c r="E5060" i="2"/>
  <c r="I5059" i="2"/>
  <c r="E5059" i="2"/>
  <c r="I5058" i="2"/>
  <c r="E5058" i="2"/>
  <c r="I5057" i="2"/>
  <c r="E5057" i="2"/>
  <c r="I5056" i="2"/>
  <c r="E5056" i="2"/>
  <c r="I5055" i="2"/>
  <c r="E5055" i="2"/>
  <c r="I5054" i="2"/>
  <c r="E5054" i="2"/>
  <c r="I5053" i="2"/>
  <c r="E5053" i="2"/>
  <c r="I5052" i="2"/>
  <c r="E5052" i="2"/>
  <c r="I5051" i="2"/>
  <c r="E5051" i="2"/>
  <c r="I5050" i="2"/>
  <c r="E5050" i="2"/>
  <c r="I5049" i="2"/>
  <c r="E5049" i="2"/>
  <c r="I5048" i="2"/>
  <c r="E5048" i="2"/>
  <c r="I5047" i="2"/>
  <c r="E5047" i="2"/>
  <c r="I5046" i="2"/>
  <c r="E5046" i="2"/>
  <c r="I5045" i="2"/>
  <c r="E5045" i="2"/>
  <c r="I5044" i="2"/>
  <c r="E5044" i="2"/>
  <c r="I5043" i="2"/>
  <c r="E5043" i="2"/>
  <c r="I5042" i="2"/>
  <c r="E5042" i="2"/>
  <c r="I5041" i="2"/>
  <c r="E5041" i="2"/>
  <c r="I5040" i="2"/>
  <c r="E5040" i="2"/>
  <c r="I5039" i="2"/>
  <c r="E5039" i="2"/>
  <c r="I5038" i="2"/>
  <c r="E5038" i="2"/>
  <c r="I5037" i="2"/>
  <c r="E5037" i="2"/>
  <c r="I5036" i="2"/>
  <c r="E5036" i="2"/>
  <c r="I5035" i="2"/>
  <c r="E5035" i="2"/>
  <c r="I5034" i="2"/>
  <c r="E5034" i="2"/>
  <c r="I5033" i="2"/>
  <c r="E5033" i="2"/>
  <c r="I5032" i="2"/>
  <c r="E5032" i="2"/>
  <c r="I5031" i="2"/>
  <c r="E5031" i="2"/>
  <c r="I5030" i="2"/>
  <c r="E5030" i="2"/>
  <c r="I5029" i="2"/>
  <c r="E5029" i="2"/>
  <c r="I5028" i="2"/>
  <c r="E5028" i="2"/>
  <c r="I5027" i="2"/>
  <c r="E5027" i="2"/>
  <c r="I5026" i="2"/>
  <c r="E5026" i="2"/>
  <c r="I5025" i="2"/>
  <c r="E5025" i="2"/>
  <c r="I5024" i="2"/>
  <c r="E5024" i="2"/>
  <c r="I5023" i="2"/>
  <c r="E5023" i="2"/>
  <c r="I5022" i="2"/>
  <c r="E5022" i="2"/>
  <c r="I5021" i="2"/>
  <c r="E5021" i="2"/>
  <c r="I5020" i="2"/>
  <c r="E5020" i="2"/>
  <c r="I5019" i="2"/>
  <c r="E5019" i="2"/>
  <c r="I5018" i="2"/>
  <c r="E5018" i="2"/>
  <c r="I5017" i="2"/>
  <c r="E5017" i="2"/>
  <c r="I5016" i="2"/>
  <c r="E5016" i="2"/>
  <c r="I5015" i="2"/>
  <c r="E5015" i="2"/>
  <c r="I5014" i="2"/>
  <c r="E5014" i="2"/>
  <c r="I5013" i="2"/>
  <c r="E5013" i="2"/>
  <c r="I5012" i="2"/>
  <c r="E5012" i="2"/>
  <c r="I5011" i="2"/>
  <c r="E5011" i="2"/>
  <c r="I5010" i="2"/>
  <c r="E5010" i="2"/>
  <c r="I5009" i="2"/>
  <c r="E5009" i="2"/>
  <c r="I5008" i="2"/>
  <c r="E5008" i="2"/>
  <c r="I5007" i="2"/>
  <c r="E5007" i="2"/>
  <c r="I5006" i="2"/>
  <c r="E5006" i="2"/>
  <c r="I5005" i="2"/>
  <c r="E5005" i="2"/>
  <c r="I5004" i="2"/>
  <c r="E5004" i="2"/>
  <c r="I5003" i="2"/>
  <c r="E5003" i="2"/>
  <c r="I5002" i="2"/>
  <c r="E5002" i="2"/>
  <c r="I5001" i="2"/>
  <c r="E5001" i="2"/>
  <c r="I5000" i="2"/>
  <c r="E5000" i="2"/>
  <c r="I4999" i="2"/>
  <c r="E4999" i="2"/>
  <c r="I4998" i="2"/>
  <c r="E4998" i="2"/>
  <c r="I4997" i="2"/>
  <c r="E4997" i="2"/>
  <c r="I4996" i="2"/>
  <c r="E4996" i="2"/>
  <c r="I4995" i="2"/>
  <c r="E4995" i="2"/>
  <c r="I4994" i="2"/>
  <c r="E4994" i="2"/>
  <c r="I4993" i="2"/>
  <c r="E4993" i="2"/>
  <c r="I4992" i="2"/>
  <c r="E4992" i="2"/>
  <c r="I4991" i="2"/>
  <c r="E4991" i="2"/>
  <c r="I4990" i="2"/>
  <c r="E4990" i="2"/>
  <c r="I4989" i="2"/>
  <c r="E4989" i="2"/>
  <c r="I4988" i="2"/>
  <c r="E4988" i="2"/>
  <c r="I4987" i="2"/>
  <c r="E4987" i="2"/>
  <c r="I4986" i="2"/>
  <c r="E4986" i="2"/>
  <c r="I4985" i="2"/>
  <c r="E4985" i="2"/>
  <c r="I4984" i="2"/>
  <c r="E4984" i="2"/>
  <c r="I4983" i="2"/>
  <c r="E4983" i="2"/>
  <c r="I4982" i="2"/>
  <c r="E4982" i="2"/>
  <c r="I4981" i="2"/>
  <c r="E4981" i="2"/>
  <c r="I4980" i="2"/>
  <c r="E4980" i="2"/>
  <c r="I4979" i="2"/>
  <c r="E4979" i="2"/>
  <c r="I4978" i="2"/>
  <c r="E4978" i="2"/>
  <c r="I4977" i="2"/>
  <c r="E4977" i="2"/>
  <c r="I4976" i="2"/>
  <c r="E4976" i="2"/>
  <c r="I4975" i="2"/>
  <c r="E4975" i="2"/>
  <c r="I4974" i="2"/>
  <c r="E4974" i="2"/>
  <c r="I4973" i="2"/>
  <c r="E4973" i="2"/>
  <c r="I4972" i="2"/>
  <c r="E4972" i="2"/>
  <c r="I4971" i="2"/>
  <c r="E4971" i="2"/>
  <c r="I4970" i="2"/>
  <c r="E4970" i="2"/>
  <c r="I4969" i="2"/>
  <c r="E4969" i="2"/>
  <c r="I4968" i="2"/>
  <c r="E4968" i="2"/>
  <c r="I4967" i="2"/>
  <c r="E4967" i="2"/>
  <c r="I4966" i="2"/>
  <c r="E4966" i="2"/>
  <c r="I4965" i="2"/>
  <c r="E4965" i="2"/>
  <c r="I4964" i="2"/>
  <c r="E4964" i="2"/>
  <c r="I4963" i="2"/>
  <c r="E4963" i="2"/>
  <c r="I4962" i="2"/>
  <c r="E4962" i="2"/>
  <c r="I4961" i="2"/>
  <c r="E4961" i="2"/>
  <c r="I4960" i="2"/>
  <c r="E4960" i="2"/>
  <c r="I4959" i="2"/>
  <c r="E4959" i="2"/>
  <c r="I4958" i="2"/>
  <c r="E4958" i="2"/>
  <c r="I4957" i="2"/>
  <c r="E4957" i="2"/>
  <c r="I4956" i="2"/>
  <c r="E4956" i="2"/>
  <c r="I4955" i="2"/>
  <c r="E4955" i="2"/>
  <c r="I4954" i="2"/>
  <c r="E4954" i="2"/>
  <c r="I4953" i="2"/>
  <c r="E4953" i="2"/>
  <c r="I4952" i="2"/>
  <c r="E4952" i="2"/>
  <c r="I4951" i="2"/>
  <c r="E4951" i="2"/>
  <c r="I4950" i="2"/>
  <c r="E4950" i="2"/>
  <c r="I4949" i="2"/>
  <c r="E4949" i="2"/>
  <c r="I4948" i="2"/>
  <c r="E4948" i="2"/>
  <c r="I4947" i="2"/>
  <c r="E4947" i="2"/>
  <c r="I4946" i="2"/>
  <c r="E4946" i="2"/>
  <c r="I4945" i="2"/>
  <c r="E4945" i="2"/>
  <c r="I4944" i="2"/>
  <c r="E4944" i="2"/>
  <c r="I4943" i="2"/>
  <c r="E4943" i="2"/>
  <c r="I4942" i="2"/>
  <c r="E4942" i="2"/>
  <c r="I4941" i="2"/>
  <c r="E4941" i="2"/>
  <c r="I4940" i="2"/>
  <c r="E4940" i="2"/>
  <c r="I4939" i="2"/>
  <c r="E4939" i="2"/>
  <c r="I4938" i="2"/>
  <c r="E4938" i="2"/>
  <c r="I4937" i="2"/>
  <c r="E4937" i="2"/>
  <c r="I4936" i="2"/>
  <c r="E4936" i="2"/>
  <c r="I4935" i="2"/>
  <c r="E4935" i="2"/>
  <c r="I4934" i="2"/>
  <c r="E4934" i="2"/>
  <c r="I4933" i="2"/>
  <c r="E4933" i="2"/>
  <c r="I4932" i="2"/>
  <c r="E4932" i="2"/>
  <c r="I4931" i="2"/>
  <c r="E4931" i="2"/>
  <c r="I4930" i="2"/>
  <c r="E4930" i="2"/>
  <c r="I4929" i="2"/>
  <c r="E4929" i="2"/>
  <c r="I4928" i="2"/>
  <c r="E4928" i="2"/>
  <c r="I4927" i="2"/>
  <c r="E4927" i="2"/>
  <c r="I4926" i="2"/>
  <c r="E4926" i="2"/>
  <c r="I4925" i="2"/>
  <c r="E4925" i="2"/>
  <c r="I4924" i="2"/>
  <c r="E4924" i="2"/>
  <c r="I4923" i="2"/>
  <c r="E4923" i="2"/>
  <c r="I4922" i="2"/>
  <c r="E4922" i="2"/>
  <c r="I4921" i="2"/>
  <c r="E4921" i="2"/>
  <c r="I4920" i="2"/>
  <c r="E4920" i="2"/>
  <c r="I4919" i="2"/>
  <c r="E4919" i="2"/>
  <c r="I4918" i="2"/>
  <c r="E4918" i="2"/>
  <c r="I4917" i="2"/>
  <c r="E4917" i="2"/>
  <c r="I4916" i="2"/>
  <c r="E4916" i="2"/>
  <c r="I4915" i="2"/>
  <c r="E4915" i="2"/>
  <c r="I4914" i="2"/>
  <c r="E4914" i="2"/>
  <c r="I4913" i="2"/>
  <c r="E4913" i="2"/>
  <c r="I4912" i="2"/>
  <c r="E4912" i="2"/>
  <c r="I4911" i="2"/>
  <c r="E4911" i="2"/>
  <c r="I4910" i="2"/>
  <c r="E4910" i="2"/>
  <c r="I4909" i="2"/>
  <c r="E4909" i="2"/>
  <c r="I4908" i="2"/>
  <c r="E4908" i="2"/>
  <c r="I4907" i="2"/>
  <c r="E4907" i="2"/>
  <c r="I4906" i="2"/>
  <c r="E4906" i="2"/>
  <c r="I4905" i="2"/>
  <c r="E4905" i="2"/>
  <c r="I4904" i="2"/>
  <c r="E4904" i="2"/>
  <c r="I4903" i="2"/>
  <c r="E4903" i="2"/>
  <c r="I4902" i="2"/>
  <c r="E4902" i="2"/>
  <c r="I4901" i="2"/>
  <c r="E4901" i="2"/>
  <c r="I4900" i="2"/>
  <c r="E4900" i="2"/>
  <c r="I4899" i="2"/>
  <c r="E4899" i="2"/>
  <c r="I4898" i="2"/>
  <c r="E4898" i="2"/>
  <c r="I4897" i="2"/>
  <c r="E4897" i="2"/>
  <c r="I4896" i="2"/>
  <c r="E4896" i="2"/>
  <c r="I4895" i="2"/>
  <c r="E4895" i="2"/>
  <c r="I4894" i="2"/>
  <c r="E4894" i="2"/>
  <c r="I4893" i="2"/>
  <c r="E4893" i="2"/>
  <c r="I4892" i="2"/>
  <c r="E4892" i="2"/>
  <c r="I4891" i="2"/>
  <c r="E4891" i="2"/>
  <c r="I4890" i="2"/>
  <c r="E4890" i="2"/>
  <c r="I4889" i="2"/>
  <c r="E4889" i="2"/>
  <c r="I4888" i="2"/>
  <c r="E4888" i="2"/>
  <c r="I4887" i="2"/>
  <c r="E4887" i="2"/>
  <c r="I4886" i="2"/>
  <c r="E4886" i="2"/>
  <c r="I4885" i="2"/>
  <c r="E4885" i="2"/>
  <c r="I4884" i="2"/>
  <c r="E4884" i="2"/>
  <c r="I4883" i="2"/>
  <c r="E4883" i="2"/>
  <c r="I4882" i="2"/>
  <c r="E4882" i="2"/>
  <c r="I4881" i="2"/>
  <c r="E4881" i="2"/>
  <c r="I4880" i="2"/>
  <c r="E4880" i="2"/>
  <c r="I4879" i="2"/>
  <c r="E4879" i="2"/>
  <c r="I4878" i="2"/>
  <c r="E4878" i="2"/>
  <c r="I4877" i="2"/>
  <c r="E4877" i="2"/>
  <c r="I4876" i="2"/>
  <c r="E4876" i="2"/>
  <c r="I4875" i="2"/>
  <c r="E4875" i="2"/>
  <c r="I4874" i="2"/>
  <c r="E4874" i="2"/>
  <c r="I4873" i="2"/>
  <c r="E4873" i="2"/>
  <c r="I4872" i="2"/>
  <c r="E4872" i="2"/>
  <c r="I4871" i="2"/>
  <c r="E4871" i="2"/>
  <c r="I4870" i="2"/>
  <c r="E4870" i="2"/>
  <c r="I4869" i="2"/>
  <c r="E4869" i="2"/>
  <c r="I4868" i="2"/>
  <c r="E4868" i="2"/>
  <c r="I4867" i="2"/>
  <c r="E4867" i="2"/>
  <c r="I4866" i="2"/>
  <c r="E4866" i="2"/>
  <c r="I4865" i="2"/>
  <c r="E4865" i="2"/>
  <c r="I4864" i="2"/>
  <c r="E4864" i="2"/>
  <c r="I4863" i="2"/>
  <c r="E4863" i="2"/>
  <c r="I4862" i="2"/>
  <c r="E4862" i="2"/>
  <c r="I4861" i="2"/>
  <c r="E4861" i="2"/>
  <c r="I4860" i="2"/>
  <c r="E4860" i="2"/>
  <c r="I4859" i="2"/>
  <c r="E4859" i="2"/>
  <c r="I4858" i="2"/>
  <c r="E4858" i="2"/>
  <c r="I4857" i="2"/>
  <c r="E4857" i="2"/>
  <c r="I4856" i="2"/>
  <c r="E4856" i="2"/>
  <c r="I4855" i="2"/>
  <c r="E4855" i="2"/>
  <c r="I4854" i="2"/>
  <c r="E4854" i="2"/>
  <c r="I4853" i="2"/>
  <c r="E4853" i="2"/>
  <c r="I4852" i="2"/>
  <c r="E4852" i="2"/>
  <c r="I4851" i="2"/>
  <c r="E4851" i="2"/>
  <c r="I4850" i="2"/>
  <c r="E4850" i="2"/>
  <c r="I4849" i="2"/>
  <c r="E4849" i="2"/>
  <c r="I4848" i="2"/>
  <c r="E4848" i="2"/>
  <c r="I4847" i="2"/>
  <c r="E4847" i="2"/>
  <c r="I4846" i="2"/>
  <c r="E4846" i="2"/>
  <c r="I4845" i="2"/>
  <c r="E4845" i="2"/>
  <c r="I4844" i="2"/>
  <c r="E4844" i="2"/>
  <c r="I4843" i="2"/>
  <c r="E4843" i="2"/>
  <c r="I4842" i="2"/>
  <c r="E4842" i="2"/>
  <c r="I4841" i="2"/>
  <c r="E4841" i="2"/>
  <c r="I4840" i="2"/>
  <c r="E4840" i="2"/>
  <c r="I4839" i="2"/>
  <c r="E4839" i="2"/>
  <c r="I4838" i="2"/>
  <c r="E4838" i="2"/>
  <c r="I4837" i="2"/>
  <c r="E4837" i="2"/>
  <c r="I4836" i="2"/>
  <c r="E4836" i="2"/>
  <c r="I4835" i="2"/>
  <c r="E4835" i="2"/>
  <c r="I4834" i="2"/>
  <c r="E4834" i="2"/>
  <c r="I4833" i="2"/>
  <c r="E4833" i="2"/>
  <c r="I4832" i="2"/>
  <c r="E4832" i="2"/>
  <c r="I4831" i="2"/>
  <c r="E4831" i="2"/>
  <c r="I4830" i="2"/>
  <c r="E4830" i="2"/>
  <c r="I4829" i="2"/>
  <c r="E4829" i="2"/>
  <c r="I4828" i="2"/>
  <c r="E4828" i="2"/>
  <c r="I4827" i="2"/>
  <c r="E4827" i="2"/>
  <c r="I4826" i="2"/>
  <c r="E4826" i="2"/>
  <c r="I4825" i="2"/>
  <c r="E4825" i="2"/>
  <c r="I4824" i="2"/>
  <c r="E4824" i="2"/>
  <c r="I4823" i="2"/>
  <c r="E4823" i="2"/>
  <c r="I4822" i="2"/>
  <c r="E4822" i="2"/>
  <c r="I4821" i="2"/>
  <c r="E4821" i="2"/>
  <c r="I4820" i="2"/>
  <c r="E4820" i="2"/>
  <c r="I4819" i="2"/>
  <c r="E4819" i="2"/>
  <c r="I4818" i="2"/>
  <c r="E4818" i="2"/>
  <c r="I4817" i="2"/>
  <c r="E4817" i="2"/>
  <c r="I4816" i="2"/>
  <c r="E4816" i="2"/>
  <c r="I4815" i="2"/>
  <c r="E4815" i="2"/>
  <c r="I4814" i="2"/>
  <c r="E4814" i="2"/>
  <c r="I4813" i="2"/>
  <c r="E4813" i="2"/>
  <c r="I4812" i="2"/>
  <c r="E4812" i="2"/>
  <c r="I4811" i="2"/>
  <c r="E4811" i="2"/>
  <c r="I4810" i="2"/>
  <c r="E4810" i="2"/>
  <c r="I4809" i="2"/>
  <c r="E4809" i="2"/>
  <c r="I4808" i="2"/>
  <c r="E4808" i="2"/>
  <c r="I4807" i="2"/>
  <c r="E4807" i="2"/>
  <c r="I4806" i="2"/>
  <c r="E4806" i="2"/>
  <c r="I4805" i="2"/>
  <c r="E4805" i="2"/>
  <c r="I4804" i="2"/>
  <c r="E4804" i="2"/>
  <c r="I4803" i="2"/>
  <c r="E4803" i="2"/>
  <c r="I4802" i="2"/>
  <c r="E4802" i="2"/>
  <c r="I4801" i="2"/>
  <c r="E4801" i="2"/>
  <c r="I4800" i="2"/>
  <c r="E4800" i="2"/>
  <c r="I4799" i="2"/>
  <c r="E4799" i="2"/>
  <c r="I4798" i="2"/>
  <c r="E4798" i="2"/>
  <c r="I4797" i="2"/>
  <c r="E4797" i="2"/>
  <c r="I4796" i="2"/>
  <c r="E4796" i="2"/>
  <c r="I4795" i="2"/>
  <c r="E4795" i="2"/>
  <c r="I4794" i="2"/>
  <c r="E4794" i="2"/>
  <c r="I4793" i="2"/>
  <c r="E4793" i="2"/>
  <c r="I4792" i="2"/>
  <c r="E4792" i="2"/>
  <c r="I4791" i="2"/>
  <c r="E4791" i="2"/>
  <c r="I4790" i="2"/>
  <c r="E4790" i="2"/>
  <c r="I4789" i="2"/>
  <c r="E4789" i="2"/>
  <c r="I4788" i="2"/>
  <c r="E4788" i="2"/>
  <c r="I4787" i="2"/>
  <c r="E4787" i="2"/>
  <c r="I4786" i="2"/>
  <c r="E4786" i="2"/>
  <c r="I4785" i="2"/>
  <c r="E4785" i="2"/>
  <c r="I4784" i="2"/>
  <c r="E4784" i="2"/>
  <c r="I4783" i="2"/>
  <c r="E4783" i="2"/>
  <c r="I4782" i="2"/>
  <c r="E4782" i="2"/>
  <c r="I4781" i="2"/>
  <c r="E4781" i="2"/>
  <c r="I4780" i="2"/>
  <c r="E4780" i="2"/>
  <c r="I4779" i="2"/>
  <c r="E4779" i="2"/>
  <c r="I4778" i="2"/>
  <c r="E4778" i="2"/>
  <c r="I4777" i="2"/>
  <c r="E4777" i="2"/>
  <c r="I4776" i="2"/>
  <c r="E4776" i="2"/>
  <c r="I4775" i="2"/>
  <c r="E4775" i="2"/>
  <c r="I4774" i="2"/>
  <c r="E4774" i="2"/>
  <c r="I4773" i="2"/>
  <c r="E4773" i="2"/>
  <c r="I4772" i="2"/>
  <c r="E4772" i="2"/>
  <c r="I4771" i="2"/>
  <c r="E4771" i="2"/>
  <c r="I4770" i="2"/>
  <c r="E4770" i="2"/>
  <c r="I4769" i="2"/>
  <c r="E4769" i="2"/>
  <c r="I4768" i="2"/>
  <c r="E4768" i="2"/>
  <c r="I4767" i="2"/>
  <c r="E4767" i="2"/>
  <c r="I4766" i="2"/>
  <c r="E4766" i="2"/>
  <c r="I4765" i="2"/>
  <c r="E4765" i="2"/>
  <c r="I4764" i="2"/>
  <c r="E4764" i="2"/>
  <c r="I4763" i="2"/>
  <c r="E4763" i="2"/>
  <c r="I4762" i="2"/>
  <c r="E4762" i="2"/>
  <c r="I4761" i="2"/>
  <c r="E4761" i="2"/>
  <c r="I4760" i="2"/>
  <c r="E4760" i="2"/>
  <c r="I4759" i="2"/>
  <c r="E4759" i="2"/>
  <c r="I4758" i="2"/>
  <c r="E4758" i="2"/>
  <c r="I4757" i="2"/>
  <c r="E4757" i="2"/>
  <c r="I4756" i="2"/>
  <c r="E4756" i="2"/>
  <c r="I4755" i="2"/>
  <c r="E4755" i="2"/>
  <c r="I4754" i="2"/>
  <c r="E4754" i="2"/>
  <c r="I4753" i="2"/>
  <c r="E4753" i="2"/>
  <c r="I4752" i="2"/>
  <c r="E4752" i="2"/>
  <c r="I4751" i="2"/>
  <c r="E4751" i="2"/>
  <c r="I4750" i="2"/>
  <c r="E4750" i="2"/>
  <c r="I4749" i="2"/>
  <c r="E4749" i="2"/>
  <c r="I4748" i="2"/>
  <c r="E4748" i="2"/>
  <c r="I4747" i="2"/>
  <c r="E4747" i="2"/>
  <c r="I4746" i="2"/>
  <c r="E4746" i="2"/>
  <c r="I4745" i="2"/>
  <c r="E4745" i="2"/>
  <c r="I4744" i="2"/>
  <c r="E4744" i="2"/>
  <c r="I4743" i="2"/>
  <c r="E4743" i="2"/>
  <c r="I4742" i="2"/>
  <c r="E4742" i="2"/>
  <c r="I4741" i="2"/>
  <c r="E4741" i="2"/>
  <c r="I4740" i="2"/>
  <c r="E4740" i="2"/>
  <c r="I4739" i="2"/>
  <c r="E4739" i="2"/>
  <c r="I4738" i="2"/>
  <c r="E4738" i="2"/>
  <c r="I4737" i="2"/>
  <c r="E4737" i="2"/>
  <c r="I4736" i="2"/>
  <c r="E4736" i="2"/>
  <c r="I4735" i="2"/>
  <c r="E4735" i="2"/>
  <c r="I4734" i="2"/>
  <c r="E4734" i="2"/>
  <c r="I4733" i="2"/>
  <c r="E4733" i="2"/>
  <c r="I4732" i="2"/>
  <c r="E4732" i="2"/>
  <c r="I4731" i="2"/>
  <c r="E4731" i="2"/>
  <c r="I4730" i="2"/>
  <c r="E4730" i="2"/>
  <c r="I4729" i="2"/>
  <c r="E4729" i="2"/>
  <c r="I4728" i="2"/>
  <c r="E4728" i="2"/>
  <c r="I4727" i="2"/>
  <c r="E4727" i="2"/>
  <c r="I4726" i="2"/>
  <c r="E4726" i="2"/>
  <c r="I4725" i="2"/>
  <c r="E4725" i="2"/>
  <c r="I4724" i="2"/>
  <c r="E4724" i="2"/>
  <c r="I4723" i="2"/>
  <c r="E4723" i="2"/>
  <c r="I4722" i="2"/>
  <c r="E4722" i="2"/>
  <c r="I4721" i="2"/>
  <c r="E4721" i="2"/>
  <c r="I4720" i="2"/>
  <c r="E4720" i="2"/>
  <c r="I4719" i="2"/>
  <c r="E4719" i="2"/>
  <c r="I4718" i="2"/>
  <c r="E4718" i="2"/>
  <c r="I4717" i="2"/>
  <c r="E4717" i="2"/>
  <c r="I4716" i="2"/>
  <c r="E4716" i="2"/>
  <c r="I4715" i="2"/>
  <c r="E4715" i="2"/>
  <c r="I4714" i="2"/>
  <c r="E4714" i="2"/>
  <c r="I4713" i="2"/>
  <c r="E4713" i="2"/>
  <c r="I4712" i="2"/>
  <c r="E4712" i="2"/>
  <c r="I4711" i="2"/>
  <c r="E4711" i="2"/>
  <c r="I4710" i="2"/>
  <c r="E4710" i="2"/>
  <c r="I4709" i="2"/>
  <c r="E4709" i="2"/>
  <c r="I4708" i="2"/>
  <c r="E4708" i="2"/>
  <c r="I4707" i="2"/>
  <c r="E4707" i="2"/>
  <c r="I4706" i="2"/>
  <c r="E4706" i="2"/>
  <c r="I4705" i="2"/>
  <c r="E4705" i="2"/>
  <c r="I4704" i="2"/>
  <c r="E4704" i="2"/>
  <c r="I4703" i="2"/>
  <c r="E4703" i="2"/>
  <c r="I4702" i="2"/>
  <c r="E4702" i="2"/>
  <c r="I4701" i="2"/>
  <c r="E4701" i="2"/>
  <c r="I4700" i="2"/>
  <c r="E4700" i="2"/>
  <c r="I4699" i="2"/>
  <c r="E4699" i="2"/>
  <c r="I4698" i="2"/>
  <c r="E4698" i="2"/>
  <c r="I4697" i="2"/>
  <c r="E4697" i="2"/>
  <c r="I4696" i="2"/>
  <c r="E4696" i="2"/>
  <c r="I4695" i="2"/>
  <c r="E4695" i="2"/>
  <c r="I4694" i="2"/>
  <c r="E4694" i="2"/>
  <c r="I4693" i="2"/>
  <c r="E4693" i="2"/>
  <c r="I4692" i="2"/>
  <c r="E4692" i="2"/>
  <c r="I4691" i="2"/>
  <c r="E4691" i="2"/>
  <c r="I4690" i="2"/>
  <c r="E4690" i="2"/>
  <c r="I4689" i="2"/>
  <c r="E4689" i="2"/>
  <c r="I4688" i="2"/>
  <c r="E4688" i="2"/>
  <c r="I4687" i="2"/>
  <c r="E4687" i="2"/>
  <c r="I4686" i="2"/>
  <c r="E4686" i="2"/>
  <c r="I4685" i="2"/>
  <c r="E4685" i="2"/>
  <c r="I4684" i="2"/>
  <c r="E4684" i="2"/>
  <c r="I4683" i="2"/>
  <c r="E4683" i="2"/>
  <c r="I4682" i="2"/>
  <c r="E4682" i="2"/>
  <c r="I4681" i="2"/>
  <c r="E4681" i="2"/>
  <c r="I4680" i="2"/>
  <c r="E4680" i="2"/>
  <c r="I4679" i="2"/>
  <c r="E4679" i="2"/>
  <c r="I4678" i="2"/>
  <c r="E4678" i="2"/>
  <c r="I4677" i="2"/>
  <c r="E4677" i="2"/>
  <c r="I4676" i="2"/>
  <c r="E4676" i="2"/>
  <c r="I4675" i="2"/>
  <c r="E4675" i="2"/>
  <c r="I4674" i="2"/>
  <c r="E4674" i="2"/>
  <c r="I4673" i="2"/>
  <c r="E4673" i="2"/>
  <c r="I4672" i="2"/>
  <c r="E4672" i="2"/>
  <c r="I4671" i="2"/>
  <c r="E4671" i="2"/>
  <c r="I4670" i="2"/>
  <c r="E4670" i="2"/>
  <c r="I4669" i="2"/>
  <c r="E4669" i="2"/>
  <c r="I4668" i="2"/>
  <c r="E4668" i="2"/>
  <c r="I4667" i="2"/>
  <c r="E4667" i="2"/>
  <c r="I4666" i="2"/>
  <c r="E4666" i="2"/>
  <c r="I4665" i="2"/>
  <c r="E4665" i="2"/>
  <c r="I4664" i="2"/>
  <c r="E4664" i="2"/>
  <c r="I4663" i="2"/>
  <c r="E4663" i="2"/>
  <c r="I4662" i="2"/>
  <c r="E4662" i="2"/>
  <c r="I4661" i="2"/>
  <c r="E4661" i="2"/>
  <c r="I4660" i="2"/>
  <c r="E4660" i="2"/>
  <c r="I4659" i="2"/>
  <c r="E4659" i="2"/>
  <c r="I4658" i="2"/>
  <c r="E4658" i="2"/>
  <c r="I4657" i="2"/>
  <c r="E4657" i="2"/>
  <c r="I4656" i="2"/>
  <c r="E4656" i="2"/>
  <c r="I4655" i="2"/>
  <c r="E4655" i="2"/>
  <c r="I4654" i="2"/>
  <c r="E4654" i="2"/>
  <c r="I4653" i="2"/>
  <c r="E4653" i="2"/>
  <c r="I4652" i="2"/>
  <c r="E4652" i="2"/>
  <c r="I4651" i="2"/>
  <c r="E4651" i="2"/>
  <c r="I4650" i="2"/>
  <c r="E4650" i="2"/>
  <c r="I4649" i="2"/>
  <c r="E4649" i="2"/>
  <c r="I4648" i="2"/>
  <c r="E4648" i="2"/>
  <c r="I4647" i="2"/>
  <c r="E4647" i="2"/>
  <c r="I4646" i="2"/>
  <c r="E4646" i="2"/>
  <c r="I4645" i="2"/>
  <c r="E4645" i="2"/>
  <c r="I4644" i="2"/>
  <c r="E4644" i="2"/>
  <c r="I4643" i="2"/>
  <c r="E4643" i="2"/>
  <c r="I4642" i="2"/>
  <c r="E4642" i="2"/>
  <c r="I4641" i="2"/>
  <c r="E4641" i="2"/>
  <c r="I4640" i="2"/>
  <c r="E4640" i="2"/>
  <c r="I4639" i="2"/>
  <c r="E4639" i="2"/>
  <c r="I4638" i="2"/>
  <c r="E4638" i="2"/>
  <c r="I4637" i="2"/>
  <c r="E4637" i="2"/>
  <c r="I4636" i="2"/>
  <c r="E4636" i="2"/>
  <c r="I4635" i="2"/>
  <c r="E4635" i="2"/>
  <c r="I4634" i="2"/>
  <c r="E4634" i="2"/>
  <c r="I4633" i="2"/>
  <c r="E4633" i="2"/>
  <c r="I4632" i="2"/>
  <c r="E4632" i="2"/>
  <c r="I4631" i="2"/>
  <c r="E4631" i="2"/>
  <c r="I4630" i="2"/>
  <c r="E4630" i="2"/>
  <c r="I4629" i="2"/>
  <c r="E4629" i="2"/>
  <c r="I4628" i="2"/>
  <c r="E4628" i="2"/>
  <c r="I4627" i="2"/>
  <c r="E4627" i="2"/>
  <c r="I4626" i="2"/>
  <c r="E4626" i="2"/>
  <c r="I4625" i="2"/>
  <c r="E4625" i="2"/>
  <c r="I4624" i="2"/>
  <c r="E4624" i="2"/>
  <c r="I4623" i="2"/>
  <c r="E4623" i="2"/>
  <c r="I4622" i="2"/>
  <c r="E4622" i="2"/>
  <c r="I4621" i="2"/>
  <c r="E4621" i="2"/>
  <c r="I4620" i="2"/>
  <c r="E4620" i="2"/>
  <c r="I4619" i="2"/>
  <c r="E4619" i="2"/>
  <c r="I4618" i="2"/>
  <c r="E4618" i="2"/>
  <c r="I4617" i="2"/>
  <c r="E4617" i="2"/>
  <c r="I4616" i="2"/>
  <c r="E4616" i="2"/>
  <c r="I4615" i="2"/>
  <c r="E4615" i="2"/>
  <c r="I4614" i="2"/>
  <c r="E4614" i="2"/>
  <c r="I4613" i="2"/>
  <c r="E4613" i="2"/>
  <c r="I4612" i="2"/>
  <c r="E4612" i="2"/>
  <c r="I4611" i="2"/>
  <c r="E4611" i="2"/>
  <c r="I4610" i="2"/>
  <c r="E4610" i="2"/>
  <c r="I4609" i="2"/>
  <c r="E4609" i="2"/>
  <c r="I4608" i="2"/>
  <c r="E4608" i="2"/>
  <c r="I4607" i="2"/>
  <c r="E4607" i="2"/>
  <c r="I4606" i="2"/>
  <c r="E4606" i="2"/>
  <c r="I4605" i="2"/>
  <c r="E4605" i="2"/>
  <c r="I4604" i="2"/>
  <c r="E4604" i="2"/>
  <c r="I4603" i="2"/>
  <c r="E4603" i="2"/>
  <c r="I4602" i="2"/>
  <c r="E4602" i="2"/>
  <c r="I4601" i="2"/>
  <c r="E4601" i="2"/>
  <c r="I4600" i="2"/>
  <c r="E4600" i="2"/>
  <c r="I4599" i="2"/>
  <c r="E4599" i="2"/>
  <c r="I4598" i="2"/>
  <c r="E4598" i="2"/>
  <c r="I4597" i="2"/>
  <c r="E4597" i="2"/>
  <c r="I4596" i="2"/>
  <c r="E4596" i="2"/>
  <c r="I4595" i="2"/>
  <c r="E4595" i="2"/>
  <c r="I4594" i="2"/>
  <c r="E4594" i="2"/>
  <c r="I4593" i="2"/>
  <c r="E4593" i="2"/>
  <c r="I4592" i="2"/>
  <c r="E4592" i="2"/>
  <c r="I4591" i="2"/>
  <c r="E4591" i="2"/>
  <c r="I4590" i="2"/>
  <c r="E4590" i="2"/>
  <c r="I4589" i="2"/>
  <c r="E4589" i="2"/>
  <c r="I4588" i="2"/>
  <c r="E4588" i="2"/>
  <c r="I4587" i="2"/>
  <c r="E4587" i="2"/>
  <c r="I4586" i="2"/>
  <c r="E4586" i="2"/>
  <c r="I4585" i="2"/>
  <c r="E4585" i="2"/>
  <c r="I4584" i="2"/>
  <c r="E4584" i="2"/>
  <c r="I4583" i="2"/>
  <c r="E4583" i="2"/>
  <c r="I4582" i="2"/>
  <c r="E4582" i="2"/>
  <c r="I4581" i="2"/>
  <c r="E4581" i="2"/>
  <c r="I4580" i="2"/>
  <c r="E4580" i="2"/>
  <c r="I4579" i="2"/>
  <c r="E4579" i="2"/>
  <c r="I4578" i="2"/>
  <c r="E4578" i="2"/>
  <c r="I4577" i="2"/>
  <c r="E4577" i="2"/>
  <c r="I4576" i="2"/>
  <c r="E4576" i="2"/>
  <c r="I4575" i="2"/>
  <c r="E4575" i="2"/>
  <c r="I4574" i="2"/>
  <c r="E4574" i="2"/>
  <c r="I4573" i="2"/>
  <c r="E4573" i="2"/>
  <c r="I4572" i="2"/>
  <c r="E4572" i="2"/>
  <c r="I4571" i="2"/>
  <c r="E4571" i="2"/>
  <c r="I4570" i="2"/>
  <c r="E4570" i="2"/>
  <c r="I4569" i="2"/>
  <c r="E4569" i="2"/>
  <c r="I4568" i="2"/>
  <c r="E4568" i="2"/>
  <c r="I4567" i="2"/>
  <c r="E4567" i="2"/>
  <c r="I4566" i="2"/>
  <c r="E4566" i="2"/>
  <c r="I4565" i="2"/>
  <c r="E4565" i="2"/>
  <c r="I4564" i="2"/>
  <c r="E4564" i="2"/>
  <c r="I4563" i="2"/>
  <c r="E4563" i="2"/>
  <c r="I4562" i="2"/>
  <c r="E4562" i="2"/>
  <c r="I4561" i="2"/>
  <c r="E4561" i="2"/>
  <c r="I4560" i="2"/>
  <c r="E4560" i="2"/>
  <c r="I4559" i="2"/>
  <c r="E4559" i="2"/>
  <c r="I4558" i="2"/>
  <c r="E4558" i="2"/>
  <c r="I4557" i="2"/>
  <c r="E4557" i="2"/>
  <c r="I4556" i="2"/>
  <c r="E4556" i="2"/>
  <c r="I4555" i="2"/>
  <c r="E4555" i="2"/>
  <c r="I4554" i="2"/>
  <c r="E4554" i="2"/>
  <c r="I4553" i="2"/>
  <c r="E4553" i="2"/>
  <c r="I4552" i="2"/>
  <c r="E4552" i="2"/>
  <c r="I4551" i="2"/>
  <c r="E4551" i="2"/>
  <c r="I4550" i="2"/>
  <c r="E4550" i="2"/>
  <c r="I4549" i="2"/>
  <c r="E4549" i="2"/>
  <c r="I4548" i="2"/>
  <c r="E4548" i="2"/>
  <c r="I4547" i="2"/>
  <c r="E4547" i="2"/>
  <c r="I4546" i="2"/>
  <c r="E4546" i="2"/>
  <c r="I4545" i="2"/>
  <c r="E4545" i="2"/>
  <c r="I4544" i="2"/>
  <c r="E4544" i="2"/>
  <c r="I4543" i="2"/>
  <c r="E4543" i="2"/>
  <c r="I4542" i="2"/>
  <c r="E4542" i="2"/>
  <c r="I4541" i="2"/>
  <c r="E4541" i="2"/>
  <c r="I4540" i="2"/>
  <c r="E4540" i="2"/>
  <c r="I4539" i="2"/>
  <c r="E4539" i="2"/>
  <c r="I4538" i="2"/>
  <c r="E4538" i="2"/>
  <c r="I4537" i="2"/>
  <c r="E4537" i="2"/>
  <c r="I4536" i="2"/>
  <c r="E4536" i="2"/>
  <c r="I4535" i="2"/>
  <c r="E4535" i="2"/>
  <c r="I4534" i="2"/>
  <c r="E4534" i="2"/>
  <c r="I4533" i="2"/>
  <c r="E4533" i="2"/>
  <c r="I4532" i="2"/>
  <c r="E4532" i="2"/>
  <c r="I4531" i="2"/>
  <c r="E4531" i="2"/>
  <c r="I4530" i="2"/>
  <c r="E4530" i="2"/>
  <c r="I4529" i="2"/>
  <c r="E4529" i="2"/>
  <c r="I4528" i="2"/>
  <c r="E4528" i="2"/>
  <c r="I4527" i="2"/>
  <c r="E4527" i="2"/>
  <c r="I4526" i="2"/>
  <c r="E4526" i="2"/>
  <c r="I4525" i="2"/>
  <c r="E4525" i="2"/>
  <c r="I4524" i="2"/>
  <c r="E4524" i="2"/>
  <c r="I4523" i="2"/>
  <c r="E4523" i="2"/>
  <c r="I4522" i="2"/>
  <c r="E4522" i="2"/>
  <c r="I4521" i="2"/>
  <c r="E4521" i="2"/>
  <c r="I4520" i="2"/>
  <c r="E4520" i="2"/>
  <c r="I4519" i="2"/>
  <c r="E4519" i="2"/>
  <c r="I4518" i="2"/>
  <c r="E4518" i="2"/>
  <c r="I4517" i="2"/>
  <c r="E4517" i="2"/>
  <c r="I4516" i="2"/>
  <c r="E4516" i="2"/>
  <c r="I4515" i="2"/>
  <c r="E4515" i="2"/>
  <c r="I4514" i="2"/>
  <c r="E4514" i="2"/>
  <c r="I4513" i="2"/>
  <c r="E4513" i="2"/>
  <c r="I4512" i="2"/>
  <c r="E4512" i="2"/>
  <c r="I4511" i="2"/>
  <c r="E4511" i="2"/>
  <c r="I4510" i="2"/>
  <c r="E4510" i="2"/>
  <c r="I4509" i="2"/>
  <c r="E4509" i="2"/>
  <c r="I4508" i="2"/>
  <c r="E4508" i="2"/>
  <c r="I4507" i="2"/>
  <c r="E4507" i="2"/>
  <c r="I4506" i="2"/>
  <c r="E4506" i="2"/>
  <c r="I4505" i="2"/>
  <c r="E4505" i="2"/>
  <c r="I4504" i="2"/>
  <c r="E4504" i="2"/>
  <c r="I4503" i="2"/>
  <c r="E4503" i="2"/>
  <c r="I4502" i="2"/>
  <c r="E4502" i="2"/>
  <c r="I4501" i="2"/>
  <c r="E4501" i="2"/>
  <c r="I4500" i="2"/>
  <c r="E4500" i="2"/>
  <c r="I4499" i="2"/>
  <c r="E4499" i="2"/>
  <c r="I4498" i="2"/>
  <c r="E4498" i="2"/>
  <c r="I4497" i="2"/>
  <c r="E4497" i="2"/>
  <c r="I4496" i="2"/>
  <c r="E4496" i="2"/>
  <c r="I4495" i="2"/>
  <c r="E4495" i="2"/>
  <c r="I4494" i="2"/>
  <c r="E4494" i="2"/>
  <c r="I4493" i="2"/>
  <c r="E4493" i="2"/>
  <c r="I4492" i="2"/>
  <c r="E4492" i="2"/>
  <c r="I4491" i="2"/>
  <c r="E4491" i="2"/>
  <c r="I4490" i="2"/>
  <c r="E4490" i="2"/>
  <c r="I4489" i="2"/>
  <c r="E4489" i="2"/>
  <c r="I4488" i="2"/>
  <c r="E4488" i="2"/>
  <c r="I4487" i="2"/>
  <c r="E4487" i="2"/>
  <c r="I4486" i="2"/>
  <c r="E4486" i="2"/>
  <c r="I4485" i="2"/>
  <c r="E4485" i="2"/>
  <c r="I4484" i="2"/>
  <c r="E4484" i="2"/>
  <c r="I4483" i="2"/>
  <c r="E4483" i="2"/>
  <c r="I4482" i="2"/>
  <c r="E4482" i="2"/>
  <c r="I4481" i="2"/>
  <c r="E4481" i="2"/>
  <c r="I4480" i="2"/>
  <c r="E4480" i="2"/>
  <c r="I4479" i="2"/>
  <c r="E4479" i="2"/>
  <c r="I4478" i="2"/>
  <c r="E4478" i="2"/>
  <c r="I4477" i="2"/>
  <c r="E4477" i="2"/>
  <c r="I4476" i="2"/>
  <c r="E4476" i="2"/>
  <c r="I4475" i="2"/>
  <c r="E4475" i="2"/>
  <c r="I4474" i="2"/>
  <c r="E4474" i="2"/>
  <c r="I4473" i="2"/>
  <c r="E4473" i="2"/>
  <c r="I4472" i="2"/>
  <c r="E4472" i="2"/>
  <c r="I4471" i="2"/>
  <c r="E4471" i="2"/>
  <c r="I4470" i="2"/>
  <c r="E4470" i="2"/>
  <c r="I4469" i="2"/>
  <c r="E4469" i="2"/>
  <c r="I4468" i="2"/>
  <c r="E4468" i="2"/>
  <c r="I4467" i="2"/>
  <c r="E4467" i="2"/>
  <c r="I4466" i="2"/>
  <c r="E4466" i="2"/>
  <c r="I4465" i="2"/>
  <c r="E4465" i="2"/>
  <c r="I4464" i="2"/>
  <c r="E4464" i="2"/>
  <c r="I4463" i="2"/>
  <c r="E4463" i="2"/>
  <c r="I4462" i="2"/>
  <c r="E4462" i="2"/>
  <c r="I4461" i="2"/>
  <c r="E4461" i="2"/>
  <c r="I4460" i="2"/>
  <c r="E4460" i="2"/>
  <c r="I4459" i="2"/>
  <c r="E4459" i="2"/>
  <c r="I4458" i="2"/>
  <c r="E4458" i="2"/>
  <c r="I4457" i="2"/>
  <c r="E4457" i="2"/>
  <c r="I4456" i="2"/>
  <c r="E4456" i="2"/>
  <c r="I4455" i="2"/>
  <c r="E4455" i="2"/>
  <c r="I4454" i="2"/>
  <c r="E4454" i="2"/>
  <c r="I4453" i="2"/>
  <c r="E4453" i="2"/>
  <c r="I4452" i="2"/>
  <c r="E4452" i="2"/>
  <c r="I4451" i="2"/>
  <c r="E4451" i="2"/>
  <c r="I4450" i="2"/>
  <c r="E4450" i="2"/>
  <c r="I4449" i="2"/>
  <c r="E4449" i="2"/>
  <c r="I4448" i="2"/>
  <c r="E4448" i="2"/>
  <c r="I4447" i="2"/>
  <c r="E4447" i="2"/>
  <c r="I4446" i="2"/>
  <c r="E4446" i="2"/>
  <c r="I4445" i="2"/>
  <c r="E4445" i="2"/>
  <c r="I4444" i="2"/>
  <c r="E4444" i="2"/>
  <c r="I4443" i="2"/>
  <c r="E4443" i="2"/>
  <c r="I4442" i="2"/>
  <c r="E4442" i="2"/>
  <c r="I4441" i="2"/>
  <c r="E4441" i="2"/>
  <c r="I4440" i="2"/>
  <c r="E4440" i="2"/>
  <c r="I4439" i="2"/>
  <c r="E4439" i="2"/>
  <c r="I4438" i="2"/>
  <c r="E4438" i="2"/>
  <c r="I4437" i="2"/>
  <c r="E4437" i="2"/>
  <c r="I4436" i="2"/>
  <c r="E4436" i="2"/>
  <c r="I4435" i="2"/>
  <c r="E4435" i="2"/>
  <c r="I4434" i="2"/>
  <c r="E4434" i="2"/>
  <c r="I4433" i="2"/>
  <c r="E4433" i="2"/>
  <c r="I4432" i="2"/>
  <c r="E4432" i="2"/>
  <c r="I4431" i="2"/>
  <c r="E4431" i="2"/>
  <c r="I4430" i="2"/>
  <c r="E4430" i="2"/>
  <c r="I4429" i="2"/>
  <c r="E4429" i="2"/>
  <c r="I4428" i="2"/>
  <c r="E4428" i="2"/>
  <c r="I4427" i="2"/>
  <c r="E4427" i="2"/>
  <c r="I4426" i="2"/>
  <c r="E4426" i="2"/>
  <c r="I4425" i="2"/>
  <c r="E4425" i="2"/>
  <c r="I4424" i="2"/>
  <c r="E4424" i="2"/>
  <c r="I4423" i="2"/>
  <c r="E4423" i="2"/>
  <c r="I4422" i="2"/>
  <c r="E4422" i="2"/>
  <c r="I4421" i="2"/>
  <c r="E4421" i="2"/>
  <c r="I4420" i="2"/>
  <c r="E4420" i="2"/>
  <c r="I4419" i="2"/>
  <c r="E4419" i="2"/>
  <c r="I4418" i="2"/>
  <c r="E4418" i="2"/>
  <c r="I4417" i="2"/>
  <c r="E4417" i="2"/>
  <c r="I4416" i="2"/>
  <c r="E4416" i="2"/>
  <c r="I4415" i="2"/>
  <c r="E4415" i="2"/>
  <c r="I4414" i="2"/>
  <c r="E4414" i="2"/>
  <c r="I4413" i="2"/>
  <c r="E4413" i="2"/>
  <c r="I4412" i="2"/>
  <c r="E4412" i="2"/>
  <c r="I4411" i="2"/>
  <c r="E4411" i="2"/>
  <c r="I4410" i="2"/>
  <c r="E4410" i="2"/>
  <c r="I4409" i="2"/>
  <c r="E4409" i="2"/>
  <c r="I4408" i="2"/>
  <c r="E4408" i="2"/>
  <c r="I4407" i="2"/>
  <c r="E4407" i="2"/>
  <c r="I4406" i="2"/>
  <c r="E4406" i="2"/>
  <c r="I4405" i="2"/>
  <c r="E4405" i="2"/>
  <c r="I4404" i="2"/>
  <c r="E4404" i="2"/>
  <c r="I4403" i="2"/>
  <c r="E4403" i="2"/>
  <c r="I4402" i="2"/>
  <c r="E4402" i="2"/>
  <c r="I4401" i="2"/>
  <c r="E4401" i="2"/>
  <c r="I4400" i="2"/>
  <c r="E4400" i="2"/>
  <c r="I4399" i="2"/>
  <c r="E4399" i="2"/>
  <c r="I4398" i="2"/>
  <c r="E4398" i="2"/>
  <c r="I4397" i="2"/>
  <c r="E4397" i="2"/>
  <c r="I4396" i="2"/>
  <c r="E4396" i="2"/>
  <c r="I4395" i="2"/>
  <c r="E4395" i="2"/>
  <c r="I4394" i="2"/>
  <c r="E4394" i="2"/>
  <c r="I4393" i="2"/>
  <c r="E4393" i="2"/>
  <c r="I4392" i="2"/>
  <c r="E4392" i="2"/>
  <c r="I4391" i="2"/>
  <c r="E4391" i="2"/>
  <c r="I4390" i="2"/>
  <c r="E4390" i="2"/>
  <c r="I4389" i="2"/>
  <c r="E4389" i="2"/>
  <c r="I4388" i="2"/>
  <c r="E4388" i="2"/>
  <c r="I4387" i="2"/>
  <c r="E4387" i="2"/>
  <c r="I4386" i="2"/>
  <c r="E4386" i="2"/>
  <c r="I4385" i="2"/>
  <c r="E4385" i="2"/>
  <c r="I4384" i="2"/>
  <c r="E4384" i="2"/>
  <c r="I4383" i="2"/>
  <c r="E4383" i="2"/>
  <c r="I4382" i="2"/>
  <c r="E4382" i="2"/>
  <c r="I4381" i="2"/>
  <c r="E4381" i="2"/>
  <c r="I4380" i="2"/>
  <c r="E4380" i="2"/>
  <c r="I4379" i="2"/>
  <c r="E4379" i="2"/>
  <c r="I4378" i="2"/>
  <c r="E4378" i="2"/>
  <c r="I4377" i="2"/>
  <c r="E4377" i="2"/>
  <c r="I4376" i="2"/>
  <c r="E4376" i="2"/>
  <c r="I4375" i="2"/>
  <c r="E4375" i="2"/>
  <c r="I4374" i="2"/>
  <c r="E4374" i="2"/>
  <c r="I4373" i="2"/>
  <c r="E4373" i="2"/>
  <c r="I4372" i="2"/>
  <c r="E4372" i="2"/>
  <c r="I4371" i="2"/>
  <c r="E4371" i="2"/>
  <c r="I4370" i="2"/>
  <c r="E4370" i="2"/>
  <c r="I4369" i="2"/>
  <c r="E4369" i="2"/>
  <c r="I4368" i="2"/>
  <c r="E4368" i="2"/>
  <c r="I4367" i="2"/>
  <c r="E4367" i="2"/>
  <c r="I4366" i="2"/>
  <c r="E4366" i="2"/>
  <c r="I4365" i="2"/>
  <c r="E4365" i="2"/>
  <c r="I4364" i="2"/>
  <c r="E4364" i="2"/>
  <c r="I4363" i="2"/>
  <c r="E4363" i="2"/>
  <c r="I4362" i="2"/>
  <c r="E4362" i="2"/>
  <c r="I4361" i="2"/>
  <c r="E4361" i="2"/>
  <c r="I4360" i="2"/>
  <c r="E4360" i="2"/>
  <c r="I4359" i="2"/>
  <c r="E4359" i="2"/>
  <c r="I4358" i="2"/>
  <c r="E4358" i="2"/>
  <c r="I4357" i="2"/>
  <c r="E4357" i="2"/>
  <c r="I4356" i="2"/>
  <c r="E4356" i="2"/>
  <c r="I4355" i="2"/>
  <c r="E4355" i="2"/>
  <c r="I4354" i="2"/>
  <c r="E4354" i="2"/>
  <c r="I4353" i="2"/>
  <c r="E4353" i="2"/>
  <c r="I4352" i="2"/>
  <c r="E4352" i="2"/>
  <c r="I4351" i="2"/>
  <c r="E4351" i="2"/>
  <c r="I4350" i="2"/>
  <c r="E4350" i="2"/>
  <c r="I4349" i="2"/>
  <c r="E4349" i="2"/>
  <c r="I4348" i="2"/>
  <c r="E4348" i="2"/>
  <c r="I4347" i="2"/>
  <c r="E4347" i="2"/>
  <c r="I4346" i="2"/>
  <c r="E4346" i="2"/>
  <c r="I4345" i="2"/>
  <c r="E4345" i="2"/>
  <c r="I4344" i="2"/>
  <c r="E4344" i="2"/>
  <c r="I4343" i="2"/>
  <c r="E4343" i="2"/>
  <c r="I4342" i="2"/>
  <c r="E4342" i="2"/>
  <c r="I4341" i="2"/>
  <c r="E4341" i="2"/>
  <c r="I4340" i="2"/>
  <c r="E4340" i="2"/>
  <c r="I4339" i="2"/>
  <c r="E4339" i="2"/>
  <c r="I4338" i="2"/>
  <c r="E4338" i="2"/>
  <c r="I4337" i="2"/>
  <c r="E4337" i="2"/>
  <c r="I4336" i="2"/>
  <c r="E4336" i="2"/>
  <c r="I4335" i="2"/>
  <c r="E4335" i="2"/>
  <c r="I4334" i="2"/>
  <c r="E4334" i="2"/>
  <c r="I4333" i="2"/>
  <c r="E4333" i="2"/>
  <c r="I4332" i="2"/>
  <c r="E4332" i="2"/>
  <c r="I4331" i="2"/>
  <c r="E4331" i="2"/>
  <c r="I4330" i="2"/>
  <c r="E4330" i="2"/>
  <c r="I4329" i="2"/>
  <c r="E4329" i="2"/>
  <c r="I4328" i="2"/>
  <c r="E4328" i="2"/>
  <c r="I4327" i="2"/>
  <c r="E4327" i="2"/>
  <c r="I4326" i="2"/>
  <c r="E4326" i="2"/>
  <c r="I4325" i="2"/>
  <c r="E4325" i="2"/>
  <c r="I4324" i="2"/>
  <c r="E4324" i="2"/>
  <c r="I4323" i="2"/>
  <c r="E4323" i="2"/>
  <c r="I4322" i="2"/>
  <c r="E4322" i="2"/>
  <c r="I4321" i="2"/>
  <c r="E4321" i="2"/>
  <c r="I4320" i="2"/>
  <c r="E4320" i="2"/>
  <c r="I4319" i="2"/>
  <c r="E4319" i="2"/>
  <c r="I4318" i="2"/>
  <c r="E4318" i="2"/>
  <c r="I4317" i="2"/>
  <c r="E4317" i="2"/>
  <c r="I4316" i="2"/>
  <c r="E4316" i="2"/>
  <c r="I4315" i="2"/>
  <c r="E4315" i="2"/>
  <c r="I4314" i="2"/>
  <c r="E4314" i="2"/>
  <c r="I4313" i="2"/>
  <c r="E4313" i="2"/>
  <c r="I4312" i="2"/>
  <c r="E4312" i="2"/>
  <c r="I4311" i="2"/>
  <c r="E4311" i="2"/>
  <c r="I4310" i="2"/>
  <c r="E4310" i="2"/>
  <c r="I4309" i="2"/>
  <c r="E4309" i="2"/>
  <c r="I4308" i="2"/>
  <c r="E4308" i="2"/>
  <c r="I4307" i="2"/>
  <c r="E4307" i="2"/>
  <c r="I4306" i="2"/>
  <c r="E4306" i="2"/>
  <c r="I4305" i="2"/>
  <c r="E4305" i="2"/>
  <c r="I4304" i="2"/>
  <c r="E4304" i="2"/>
  <c r="I4303" i="2"/>
  <c r="E4303" i="2"/>
  <c r="I4302" i="2"/>
  <c r="E4302" i="2"/>
  <c r="I4301" i="2"/>
  <c r="E4301" i="2"/>
  <c r="I4300" i="2"/>
  <c r="E4300" i="2"/>
  <c r="I4299" i="2"/>
  <c r="E4299" i="2"/>
  <c r="I4298" i="2"/>
  <c r="E4298" i="2"/>
  <c r="I4297" i="2"/>
  <c r="E4297" i="2"/>
  <c r="I4296" i="2"/>
  <c r="E4296" i="2"/>
  <c r="I4295" i="2"/>
  <c r="E4295" i="2"/>
  <c r="I4294" i="2"/>
  <c r="E4294" i="2"/>
  <c r="I4293" i="2"/>
  <c r="E4293" i="2"/>
  <c r="I4292" i="2"/>
  <c r="E4292" i="2"/>
  <c r="I4291" i="2"/>
  <c r="E4291" i="2"/>
  <c r="I4290" i="2"/>
  <c r="E4290" i="2"/>
  <c r="I4289" i="2"/>
  <c r="E4289" i="2"/>
  <c r="I4288" i="2"/>
  <c r="E4288" i="2"/>
  <c r="I4287" i="2"/>
  <c r="E4287" i="2"/>
  <c r="I4286" i="2"/>
  <c r="E4286" i="2"/>
  <c r="I4285" i="2"/>
  <c r="E4285" i="2"/>
  <c r="I4284" i="2"/>
  <c r="E4284" i="2"/>
  <c r="I4283" i="2"/>
  <c r="E4283" i="2"/>
  <c r="I4282" i="2"/>
  <c r="E4282" i="2"/>
  <c r="I4281" i="2"/>
  <c r="E4281" i="2"/>
  <c r="I4280" i="2"/>
  <c r="E4280" i="2"/>
  <c r="I4279" i="2"/>
  <c r="E4279" i="2"/>
  <c r="I4278" i="2"/>
  <c r="E4278" i="2"/>
  <c r="I4277" i="2"/>
  <c r="E4277" i="2"/>
  <c r="I4276" i="2"/>
  <c r="E4276" i="2"/>
  <c r="I4275" i="2"/>
  <c r="E4275" i="2"/>
  <c r="I4274" i="2"/>
  <c r="E4274" i="2"/>
  <c r="I4273" i="2"/>
  <c r="E4273" i="2"/>
  <c r="I4272" i="2"/>
  <c r="E4272" i="2"/>
  <c r="I4271" i="2"/>
  <c r="E4271" i="2"/>
  <c r="I4270" i="2"/>
  <c r="E4270" i="2"/>
  <c r="I4269" i="2"/>
  <c r="E4269" i="2"/>
  <c r="I4268" i="2"/>
  <c r="E4268" i="2"/>
  <c r="I4267" i="2"/>
  <c r="E4267" i="2"/>
  <c r="I4266" i="2"/>
  <c r="E4266" i="2"/>
  <c r="I4265" i="2"/>
  <c r="E4265" i="2"/>
  <c r="I4264" i="2"/>
  <c r="E4264" i="2"/>
  <c r="I4263" i="2"/>
  <c r="E4263" i="2"/>
  <c r="I4262" i="2"/>
  <c r="E4262" i="2"/>
  <c r="I4261" i="2"/>
  <c r="E4261" i="2"/>
  <c r="I4260" i="2"/>
  <c r="E4260" i="2"/>
  <c r="I4259" i="2"/>
  <c r="E4259" i="2"/>
  <c r="I4258" i="2"/>
  <c r="E4258" i="2"/>
  <c r="I4257" i="2"/>
  <c r="E4257" i="2"/>
  <c r="I4256" i="2"/>
  <c r="E4256" i="2"/>
  <c r="I4255" i="2"/>
  <c r="E4255" i="2"/>
  <c r="I4254" i="2"/>
  <c r="E4254" i="2"/>
  <c r="I4253" i="2"/>
  <c r="E4253" i="2"/>
  <c r="I4252" i="2"/>
  <c r="E4252" i="2"/>
  <c r="I4251" i="2"/>
  <c r="E4251" i="2"/>
  <c r="I4250" i="2"/>
  <c r="E4250" i="2"/>
  <c r="I4249" i="2"/>
  <c r="E4249" i="2"/>
  <c r="I4248" i="2"/>
  <c r="E4248" i="2"/>
  <c r="I4247" i="2"/>
  <c r="E4247" i="2"/>
  <c r="I4246" i="2"/>
  <c r="E4246" i="2"/>
  <c r="I4245" i="2"/>
  <c r="E4245" i="2"/>
  <c r="I4244" i="2"/>
  <c r="E4244" i="2"/>
  <c r="I4243" i="2"/>
  <c r="E4243" i="2"/>
  <c r="I4242" i="2"/>
  <c r="E4242" i="2"/>
  <c r="I4241" i="2"/>
  <c r="E4241" i="2"/>
  <c r="I4240" i="2"/>
  <c r="E4240" i="2"/>
  <c r="I4239" i="2"/>
  <c r="E4239" i="2"/>
  <c r="I4238" i="2"/>
  <c r="E4238" i="2"/>
  <c r="I4237" i="2"/>
  <c r="E4237" i="2"/>
  <c r="I4236" i="2"/>
  <c r="E4236" i="2"/>
  <c r="I4235" i="2"/>
  <c r="E4235" i="2"/>
  <c r="I4234" i="2"/>
  <c r="E4234" i="2"/>
  <c r="I4233" i="2"/>
  <c r="E4233" i="2"/>
  <c r="I4232" i="2"/>
  <c r="E4232" i="2"/>
  <c r="I4231" i="2"/>
  <c r="E4231" i="2"/>
  <c r="I4230" i="2"/>
  <c r="E4230" i="2"/>
  <c r="I4229" i="2"/>
  <c r="E4229" i="2"/>
  <c r="I4228" i="2"/>
  <c r="E4228" i="2"/>
  <c r="I4227" i="2"/>
  <c r="E4227" i="2"/>
  <c r="I4226" i="2"/>
  <c r="E4226" i="2"/>
  <c r="I4225" i="2"/>
  <c r="E4225" i="2"/>
  <c r="I4224" i="2"/>
  <c r="E4224" i="2"/>
  <c r="I4223" i="2"/>
  <c r="E4223" i="2"/>
  <c r="I4222" i="2"/>
  <c r="E4222" i="2"/>
  <c r="I4221" i="2"/>
  <c r="E4221" i="2"/>
  <c r="I4220" i="2"/>
  <c r="E4220" i="2"/>
  <c r="I4219" i="2"/>
  <c r="E4219" i="2"/>
  <c r="I4218" i="2"/>
  <c r="E4218" i="2"/>
  <c r="I4217" i="2"/>
  <c r="E4217" i="2"/>
  <c r="I4216" i="2"/>
  <c r="E4216" i="2"/>
  <c r="I4215" i="2"/>
  <c r="E4215" i="2"/>
  <c r="I4214" i="2"/>
  <c r="E4214" i="2"/>
  <c r="I4213" i="2"/>
  <c r="E4213" i="2"/>
  <c r="I4212" i="2"/>
  <c r="E4212" i="2"/>
  <c r="I4211" i="2"/>
  <c r="E4211" i="2"/>
  <c r="I4210" i="2"/>
  <c r="E4210" i="2"/>
  <c r="I4209" i="2"/>
  <c r="E4209" i="2"/>
  <c r="I4208" i="2"/>
  <c r="E4208" i="2"/>
  <c r="I4207" i="2"/>
  <c r="E4207" i="2"/>
  <c r="I4206" i="2"/>
  <c r="E4206" i="2"/>
  <c r="I4205" i="2"/>
  <c r="E4205" i="2"/>
  <c r="I4204" i="2"/>
  <c r="E4204" i="2"/>
  <c r="I4203" i="2"/>
  <c r="E4203" i="2"/>
  <c r="I4202" i="2"/>
  <c r="E4202" i="2"/>
  <c r="I4201" i="2"/>
  <c r="E4201" i="2"/>
  <c r="I4200" i="2"/>
  <c r="E4200" i="2"/>
  <c r="I4199" i="2"/>
  <c r="E4199" i="2"/>
  <c r="I4198" i="2"/>
  <c r="E4198" i="2"/>
  <c r="I4197" i="2"/>
  <c r="E4197" i="2"/>
  <c r="I4196" i="2"/>
  <c r="E4196" i="2"/>
  <c r="I4195" i="2"/>
  <c r="E4195" i="2"/>
  <c r="I4194" i="2"/>
  <c r="E4194" i="2"/>
  <c r="I4193" i="2"/>
  <c r="E4193" i="2"/>
  <c r="I4192" i="2"/>
  <c r="E4192" i="2"/>
  <c r="I4191" i="2"/>
  <c r="E4191" i="2"/>
  <c r="I4190" i="2"/>
  <c r="E4190" i="2"/>
  <c r="I4189" i="2"/>
  <c r="E4189" i="2"/>
  <c r="I4188" i="2"/>
  <c r="E4188" i="2"/>
  <c r="I4187" i="2"/>
  <c r="E4187" i="2"/>
  <c r="I4186" i="2"/>
  <c r="E4186" i="2"/>
  <c r="I4185" i="2"/>
  <c r="E4185" i="2"/>
  <c r="I4184" i="2"/>
  <c r="E4184" i="2"/>
  <c r="I4183" i="2"/>
  <c r="E4183" i="2"/>
  <c r="I4182" i="2"/>
  <c r="E4182" i="2"/>
  <c r="I4181" i="2"/>
  <c r="E4181" i="2"/>
  <c r="I4180" i="2"/>
  <c r="E4180" i="2"/>
  <c r="I4179" i="2"/>
  <c r="E4179" i="2"/>
  <c r="I4178" i="2"/>
  <c r="E4178" i="2"/>
  <c r="I4177" i="2"/>
  <c r="E4177" i="2"/>
  <c r="I4176" i="2"/>
  <c r="E4176" i="2"/>
  <c r="I4175" i="2"/>
  <c r="E4175" i="2"/>
  <c r="I4174" i="2"/>
  <c r="E4174" i="2"/>
  <c r="I4173" i="2"/>
  <c r="E4173" i="2"/>
  <c r="I4172" i="2"/>
  <c r="E4172" i="2"/>
  <c r="I4171" i="2"/>
  <c r="E4171" i="2"/>
  <c r="I4170" i="2"/>
  <c r="E4170" i="2"/>
  <c r="I4169" i="2"/>
  <c r="E4169" i="2"/>
  <c r="I4168" i="2"/>
  <c r="E4168" i="2"/>
  <c r="I4167" i="2"/>
  <c r="E4167" i="2"/>
  <c r="I4166" i="2"/>
  <c r="E4166" i="2"/>
  <c r="I4165" i="2"/>
  <c r="E4165" i="2"/>
  <c r="I4164" i="2"/>
  <c r="E4164" i="2"/>
  <c r="I4163" i="2"/>
  <c r="E4163" i="2"/>
  <c r="I4162" i="2"/>
  <c r="E4162" i="2"/>
  <c r="I4161" i="2"/>
  <c r="E4161" i="2"/>
  <c r="I4160" i="2"/>
  <c r="E4160" i="2"/>
  <c r="I4159" i="2"/>
  <c r="E4159" i="2"/>
  <c r="I4158" i="2"/>
  <c r="E4158" i="2"/>
  <c r="I4157" i="2"/>
  <c r="E4157" i="2"/>
  <c r="I4156" i="2"/>
  <c r="E4156" i="2"/>
  <c r="I4155" i="2"/>
  <c r="E4155" i="2"/>
  <c r="I4154" i="2"/>
  <c r="E4154" i="2"/>
  <c r="I4153" i="2"/>
  <c r="E4153" i="2"/>
  <c r="I4152" i="2"/>
  <c r="E4152" i="2"/>
  <c r="I4151" i="2"/>
  <c r="E4151" i="2"/>
  <c r="I4150" i="2"/>
  <c r="E4150" i="2"/>
  <c r="I4149" i="2"/>
  <c r="E4149" i="2"/>
  <c r="I4148" i="2"/>
  <c r="E4148" i="2"/>
  <c r="I4147" i="2"/>
  <c r="E4147" i="2"/>
  <c r="I4146" i="2"/>
  <c r="E4146" i="2"/>
  <c r="I4145" i="2"/>
  <c r="E4145" i="2"/>
  <c r="I4144" i="2"/>
  <c r="E4144" i="2"/>
  <c r="I4143" i="2"/>
  <c r="E4143" i="2"/>
  <c r="I4142" i="2"/>
  <c r="E4142" i="2"/>
  <c r="I4141" i="2"/>
  <c r="E4141" i="2"/>
  <c r="I4140" i="2"/>
  <c r="E4140" i="2"/>
  <c r="I4139" i="2"/>
  <c r="E4139" i="2"/>
  <c r="I4138" i="2"/>
  <c r="E4138" i="2"/>
  <c r="I4137" i="2"/>
  <c r="E4137" i="2"/>
  <c r="I4136" i="2"/>
  <c r="E4136" i="2"/>
  <c r="I4135" i="2"/>
  <c r="E4135" i="2"/>
  <c r="I4134" i="2"/>
  <c r="E4134" i="2"/>
  <c r="I4133" i="2"/>
  <c r="E4133" i="2"/>
  <c r="I4132" i="2"/>
  <c r="E4132" i="2"/>
  <c r="I4131" i="2"/>
  <c r="E4131" i="2"/>
  <c r="I4130" i="2"/>
  <c r="E4130" i="2"/>
  <c r="I4129" i="2"/>
  <c r="E4129" i="2"/>
  <c r="I4128" i="2"/>
  <c r="E4128" i="2"/>
  <c r="I4127" i="2"/>
  <c r="E4127" i="2"/>
  <c r="I4126" i="2"/>
  <c r="E4126" i="2"/>
  <c r="I4125" i="2"/>
  <c r="E4125" i="2"/>
  <c r="I4124" i="2"/>
  <c r="E4124" i="2"/>
  <c r="I4123" i="2"/>
  <c r="E4123" i="2"/>
  <c r="I4122" i="2"/>
  <c r="E4122" i="2"/>
  <c r="I4121" i="2"/>
  <c r="E4121" i="2"/>
  <c r="I4120" i="2"/>
  <c r="E4120" i="2"/>
  <c r="I4119" i="2"/>
  <c r="E4119" i="2"/>
  <c r="I4118" i="2"/>
  <c r="E4118" i="2"/>
  <c r="I4117" i="2"/>
  <c r="E4117" i="2"/>
  <c r="I4116" i="2"/>
  <c r="E4116" i="2"/>
  <c r="I4115" i="2"/>
  <c r="E4115" i="2"/>
  <c r="I4114" i="2"/>
  <c r="E4114" i="2"/>
  <c r="I4113" i="2"/>
  <c r="E4113" i="2"/>
  <c r="I4112" i="2"/>
  <c r="E4112" i="2"/>
  <c r="I4111" i="2"/>
  <c r="E4111" i="2"/>
  <c r="I4110" i="2"/>
  <c r="E4110" i="2"/>
  <c r="I4109" i="2"/>
  <c r="E4109" i="2"/>
  <c r="I4108" i="2"/>
  <c r="E4108" i="2"/>
  <c r="I4107" i="2"/>
  <c r="E4107" i="2"/>
  <c r="I4106" i="2"/>
  <c r="E4106" i="2"/>
  <c r="I4105" i="2"/>
  <c r="E4105" i="2"/>
  <c r="I4104" i="2"/>
  <c r="E4104" i="2"/>
  <c r="I4103" i="2"/>
  <c r="E4103" i="2"/>
  <c r="I4102" i="2"/>
  <c r="E4102" i="2"/>
  <c r="I4101" i="2"/>
  <c r="E4101" i="2"/>
  <c r="I4100" i="2"/>
  <c r="E4100" i="2"/>
  <c r="I4099" i="2"/>
  <c r="E4099" i="2"/>
  <c r="I4098" i="2"/>
  <c r="E4098" i="2"/>
  <c r="I4097" i="2"/>
  <c r="E4097" i="2"/>
  <c r="I4096" i="2"/>
  <c r="E4096" i="2"/>
  <c r="I4095" i="2"/>
  <c r="E4095" i="2"/>
  <c r="I4094" i="2"/>
  <c r="E4094" i="2"/>
  <c r="I4093" i="2"/>
  <c r="E4093" i="2"/>
  <c r="I4092" i="2"/>
  <c r="E4092" i="2"/>
  <c r="I4091" i="2"/>
  <c r="E4091" i="2"/>
  <c r="I4090" i="2"/>
  <c r="E4090" i="2"/>
  <c r="I4089" i="2"/>
  <c r="E4089" i="2"/>
  <c r="I4088" i="2"/>
  <c r="E4088" i="2"/>
  <c r="I4087" i="2"/>
  <c r="E4087" i="2"/>
  <c r="I4086" i="2"/>
  <c r="E4086" i="2"/>
  <c r="I4085" i="2"/>
  <c r="E4085" i="2"/>
  <c r="I4084" i="2"/>
  <c r="E4084" i="2"/>
  <c r="I4083" i="2"/>
  <c r="E4083" i="2"/>
  <c r="I4082" i="2"/>
  <c r="E4082" i="2"/>
  <c r="I4081" i="2"/>
  <c r="E4081" i="2"/>
  <c r="I4080" i="2"/>
  <c r="E4080" i="2"/>
  <c r="I4079" i="2"/>
  <c r="E4079" i="2"/>
  <c r="I4078" i="2"/>
  <c r="E4078" i="2"/>
  <c r="I4077" i="2"/>
  <c r="E4077" i="2"/>
  <c r="I4076" i="2"/>
  <c r="E4076" i="2"/>
  <c r="I4075" i="2"/>
  <c r="E4075" i="2"/>
  <c r="I4074" i="2"/>
  <c r="E4074" i="2"/>
  <c r="I4073" i="2"/>
  <c r="E4073" i="2"/>
  <c r="I4072" i="2"/>
  <c r="E4072" i="2"/>
  <c r="I4071" i="2"/>
  <c r="E4071" i="2"/>
  <c r="I4070" i="2"/>
  <c r="E4070" i="2"/>
  <c r="I4069" i="2"/>
  <c r="E4069" i="2"/>
  <c r="I4068" i="2"/>
  <c r="E4068" i="2"/>
  <c r="I4067" i="2"/>
  <c r="E4067" i="2"/>
  <c r="I4066" i="2"/>
  <c r="E4066" i="2"/>
  <c r="I4065" i="2"/>
  <c r="E4065" i="2"/>
  <c r="I4064" i="2"/>
  <c r="E4064" i="2"/>
  <c r="I4063" i="2"/>
  <c r="E4063" i="2"/>
  <c r="I4062" i="2"/>
  <c r="E4062" i="2"/>
  <c r="I4061" i="2"/>
  <c r="E4061" i="2"/>
  <c r="I4060" i="2"/>
  <c r="E4060" i="2"/>
  <c r="I4059" i="2"/>
  <c r="E4059" i="2"/>
  <c r="I4058" i="2"/>
  <c r="E4058" i="2"/>
  <c r="I4057" i="2"/>
  <c r="E4057" i="2"/>
  <c r="I4056" i="2"/>
  <c r="E4056" i="2"/>
  <c r="I4055" i="2"/>
  <c r="E4055" i="2"/>
  <c r="I4054" i="2"/>
  <c r="E4054" i="2"/>
  <c r="I4053" i="2"/>
  <c r="E4053" i="2"/>
  <c r="I4052" i="2"/>
  <c r="E4052" i="2"/>
  <c r="I4051" i="2"/>
  <c r="E4051" i="2"/>
  <c r="I4050" i="2"/>
  <c r="E4050" i="2"/>
  <c r="I4049" i="2"/>
  <c r="E4049" i="2"/>
  <c r="I4048" i="2"/>
  <c r="E4048" i="2"/>
  <c r="I4047" i="2"/>
  <c r="E4047" i="2"/>
  <c r="I4046" i="2"/>
  <c r="E4046" i="2"/>
  <c r="I4045" i="2"/>
  <c r="E4045" i="2"/>
  <c r="I4044" i="2"/>
  <c r="E4044" i="2"/>
  <c r="I4043" i="2"/>
  <c r="E4043" i="2"/>
  <c r="I4042" i="2"/>
  <c r="E4042" i="2"/>
  <c r="I4041" i="2"/>
  <c r="E4041" i="2"/>
  <c r="I4040" i="2"/>
  <c r="E4040" i="2"/>
  <c r="I4039" i="2"/>
  <c r="E4039" i="2"/>
  <c r="I4038" i="2"/>
  <c r="E4038" i="2"/>
  <c r="I4037" i="2"/>
  <c r="E4037" i="2"/>
  <c r="I4036" i="2"/>
  <c r="E4036" i="2"/>
  <c r="I4035" i="2"/>
  <c r="E4035" i="2"/>
  <c r="I4034" i="2"/>
  <c r="E4034" i="2"/>
  <c r="I4033" i="2"/>
  <c r="E4033" i="2"/>
  <c r="I4032" i="2"/>
  <c r="E4032" i="2"/>
  <c r="I4031" i="2"/>
  <c r="E4031" i="2"/>
  <c r="I4030" i="2"/>
  <c r="E4030" i="2"/>
  <c r="I4029" i="2"/>
  <c r="E4029" i="2"/>
  <c r="I4028" i="2"/>
  <c r="E4028" i="2"/>
  <c r="I4027" i="2"/>
  <c r="E4027" i="2"/>
  <c r="I4026" i="2"/>
  <c r="E4026" i="2"/>
  <c r="I4025" i="2"/>
  <c r="E4025" i="2"/>
  <c r="I4024" i="2"/>
  <c r="E4024" i="2"/>
  <c r="I4023" i="2"/>
  <c r="E4023" i="2"/>
  <c r="I4022" i="2"/>
  <c r="E4022" i="2"/>
  <c r="I4021" i="2"/>
  <c r="E4021" i="2"/>
  <c r="I4020" i="2"/>
  <c r="E4020" i="2"/>
  <c r="I4019" i="2"/>
  <c r="E4019" i="2"/>
  <c r="I4018" i="2"/>
  <c r="E4018" i="2"/>
  <c r="I4017" i="2"/>
  <c r="E4017" i="2"/>
  <c r="I4016" i="2"/>
  <c r="E4016" i="2"/>
  <c r="I4015" i="2"/>
  <c r="E4015" i="2"/>
  <c r="I4014" i="2"/>
  <c r="E4014" i="2"/>
  <c r="I4013" i="2"/>
  <c r="E4013" i="2"/>
  <c r="I4012" i="2"/>
  <c r="E4012" i="2"/>
  <c r="I4011" i="2"/>
  <c r="E4011" i="2"/>
  <c r="I4010" i="2"/>
  <c r="E4010" i="2"/>
  <c r="I4009" i="2"/>
  <c r="E4009" i="2"/>
  <c r="I4008" i="2"/>
  <c r="E4008" i="2"/>
  <c r="I4007" i="2"/>
  <c r="E4007" i="2"/>
  <c r="I4006" i="2"/>
  <c r="E4006" i="2"/>
  <c r="I4005" i="2"/>
  <c r="E4005" i="2"/>
  <c r="I4004" i="2"/>
  <c r="E4004" i="2"/>
  <c r="I4003" i="2"/>
  <c r="E4003" i="2"/>
  <c r="I4002" i="2"/>
  <c r="E4002" i="2"/>
  <c r="I4001" i="2"/>
  <c r="E4001" i="2"/>
  <c r="I4000" i="2"/>
  <c r="E4000" i="2"/>
  <c r="I3999" i="2"/>
  <c r="E3999" i="2"/>
  <c r="I3998" i="2"/>
  <c r="E3998" i="2"/>
  <c r="I3997" i="2"/>
  <c r="E3997" i="2"/>
  <c r="I3996" i="2"/>
  <c r="E3996" i="2"/>
  <c r="I3995" i="2"/>
  <c r="E3995" i="2"/>
  <c r="I3994" i="2"/>
  <c r="E3994" i="2"/>
  <c r="I3993" i="2"/>
  <c r="E3993" i="2"/>
  <c r="I3992" i="2"/>
  <c r="E3992" i="2"/>
  <c r="I3991" i="2"/>
  <c r="E3991" i="2"/>
  <c r="I3990" i="2"/>
  <c r="E3990" i="2"/>
  <c r="I3989" i="2"/>
  <c r="E3989" i="2"/>
  <c r="I3988" i="2"/>
  <c r="E3988" i="2"/>
  <c r="I3987" i="2"/>
  <c r="E3987" i="2"/>
  <c r="I3986" i="2"/>
  <c r="E3986" i="2"/>
  <c r="I3985" i="2"/>
  <c r="E3985" i="2"/>
  <c r="I3984" i="2"/>
  <c r="E3984" i="2"/>
  <c r="I3983" i="2"/>
  <c r="E3983" i="2"/>
  <c r="I3982" i="2"/>
  <c r="E3982" i="2"/>
  <c r="I3981" i="2"/>
  <c r="E3981" i="2"/>
  <c r="I3980" i="2"/>
  <c r="E3980" i="2"/>
  <c r="I3979" i="2"/>
  <c r="E3979" i="2"/>
  <c r="I3978" i="2"/>
  <c r="E3978" i="2"/>
  <c r="I3977" i="2"/>
  <c r="E3977" i="2"/>
  <c r="I3976" i="2"/>
  <c r="E3976" i="2"/>
  <c r="I3975" i="2"/>
  <c r="E3975" i="2"/>
  <c r="I3974" i="2"/>
  <c r="E3974" i="2"/>
  <c r="I3973" i="2"/>
  <c r="E3973" i="2"/>
  <c r="I3972" i="2"/>
  <c r="E3972" i="2"/>
  <c r="I3971" i="2"/>
  <c r="E3971" i="2"/>
  <c r="I3970" i="2"/>
  <c r="E3970" i="2"/>
  <c r="I3969" i="2"/>
  <c r="E3969" i="2"/>
  <c r="I3968" i="2"/>
  <c r="E3968" i="2"/>
  <c r="I3967" i="2"/>
  <c r="E3967" i="2"/>
  <c r="I3966" i="2"/>
  <c r="E3966" i="2"/>
  <c r="I3965" i="2"/>
  <c r="E3965" i="2"/>
  <c r="I3964" i="2"/>
  <c r="E3964" i="2"/>
  <c r="I3963" i="2"/>
  <c r="E3963" i="2"/>
  <c r="I3962" i="2"/>
  <c r="E3962" i="2"/>
  <c r="I3961" i="2"/>
  <c r="E3961" i="2"/>
  <c r="I3960" i="2"/>
  <c r="E3960" i="2"/>
  <c r="I3959" i="2"/>
  <c r="E3959" i="2"/>
  <c r="I3958" i="2"/>
  <c r="E3958" i="2"/>
  <c r="I3957" i="2"/>
  <c r="E3957" i="2"/>
  <c r="I3956" i="2"/>
  <c r="E3956" i="2"/>
  <c r="I3955" i="2"/>
  <c r="E3955" i="2"/>
  <c r="I3954" i="2"/>
  <c r="E3954" i="2"/>
  <c r="I3953" i="2"/>
  <c r="E3953" i="2"/>
  <c r="I3952" i="2"/>
  <c r="E3952" i="2"/>
  <c r="I3951" i="2"/>
  <c r="E3951" i="2"/>
  <c r="I3950" i="2"/>
  <c r="E3950" i="2"/>
  <c r="I3949" i="2"/>
  <c r="E3949" i="2"/>
  <c r="I3948" i="2"/>
  <c r="E3948" i="2"/>
  <c r="I3947" i="2"/>
  <c r="E3947" i="2"/>
  <c r="I3946" i="2"/>
  <c r="E3946" i="2"/>
  <c r="I3945" i="2"/>
  <c r="E3945" i="2"/>
  <c r="I3944" i="2"/>
  <c r="E3944" i="2"/>
  <c r="I3943" i="2"/>
  <c r="E3943" i="2"/>
  <c r="I3942" i="2"/>
  <c r="E3942" i="2"/>
  <c r="I3941" i="2"/>
  <c r="E3941" i="2"/>
  <c r="I3940" i="2"/>
  <c r="E3940" i="2"/>
  <c r="I3939" i="2"/>
  <c r="E3939" i="2"/>
  <c r="I3938" i="2"/>
  <c r="E3938" i="2"/>
  <c r="I3937" i="2"/>
  <c r="E3937" i="2"/>
  <c r="I3936" i="2"/>
  <c r="E3936" i="2"/>
  <c r="I3935" i="2"/>
  <c r="E3935" i="2"/>
  <c r="I3934" i="2"/>
  <c r="E3934" i="2"/>
  <c r="I3933" i="2"/>
  <c r="E3933" i="2"/>
  <c r="I3932" i="2"/>
  <c r="E3932" i="2"/>
  <c r="I3931" i="2"/>
  <c r="E3931" i="2"/>
  <c r="I3930" i="2"/>
  <c r="E3930" i="2"/>
  <c r="I3929" i="2"/>
  <c r="E3929" i="2"/>
  <c r="I3928" i="2"/>
  <c r="E3928" i="2"/>
  <c r="I3927" i="2"/>
  <c r="E3927" i="2"/>
  <c r="I3926" i="2"/>
  <c r="E3926" i="2"/>
  <c r="I3925" i="2"/>
  <c r="E3925" i="2"/>
  <c r="I3924" i="2"/>
  <c r="E3924" i="2"/>
  <c r="I3923" i="2"/>
  <c r="E3923" i="2"/>
  <c r="I3922" i="2"/>
  <c r="E3922" i="2"/>
  <c r="I3921" i="2"/>
  <c r="E3921" i="2"/>
  <c r="I3920" i="2"/>
  <c r="E3920" i="2"/>
  <c r="I3919" i="2"/>
  <c r="E3919" i="2"/>
  <c r="I3918" i="2"/>
  <c r="E3918" i="2"/>
  <c r="I3917" i="2"/>
  <c r="E3917" i="2"/>
  <c r="I3916" i="2"/>
  <c r="E3916" i="2"/>
  <c r="I3915" i="2"/>
  <c r="E3915" i="2"/>
  <c r="I3914" i="2"/>
  <c r="E3914" i="2"/>
  <c r="I3913" i="2"/>
  <c r="E3913" i="2"/>
  <c r="I3912" i="2"/>
  <c r="E3912" i="2"/>
  <c r="I3911" i="2"/>
  <c r="E3911" i="2"/>
  <c r="I3910" i="2"/>
  <c r="E3910" i="2"/>
  <c r="I3909" i="2"/>
  <c r="E3909" i="2"/>
  <c r="I3908" i="2"/>
  <c r="E3908" i="2"/>
  <c r="I3907" i="2"/>
  <c r="E3907" i="2"/>
  <c r="I3906" i="2"/>
  <c r="E3906" i="2"/>
  <c r="I3905" i="2"/>
  <c r="E3905" i="2"/>
  <c r="I3904" i="2"/>
  <c r="E3904" i="2"/>
  <c r="I3903" i="2"/>
  <c r="E3903" i="2"/>
  <c r="I3902" i="2"/>
  <c r="E3902" i="2"/>
  <c r="I3901" i="2"/>
  <c r="E3901" i="2"/>
  <c r="I3900" i="2"/>
  <c r="E3900" i="2"/>
  <c r="I3899" i="2"/>
  <c r="E3899" i="2"/>
  <c r="I3898" i="2"/>
  <c r="E3898" i="2"/>
  <c r="I3897" i="2"/>
  <c r="E3897" i="2"/>
  <c r="I3896" i="2"/>
  <c r="E3896" i="2"/>
  <c r="I3895" i="2"/>
  <c r="E3895" i="2"/>
  <c r="I3894" i="2"/>
  <c r="E3894" i="2"/>
  <c r="I3893" i="2"/>
  <c r="E3893" i="2"/>
  <c r="I3892" i="2"/>
  <c r="E3892" i="2"/>
  <c r="I3891" i="2"/>
  <c r="E3891" i="2"/>
  <c r="I3890" i="2"/>
  <c r="E3890" i="2"/>
  <c r="I3889" i="2"/>
  <c r="E3889" i="2"/>
  <c r="I3888" i="2"/>
  <c r="E3888" i="2"/>
  <c r="I3887" i="2"/>
  <c r="E3887" i="2"/>
  <c r="I3886" i="2"/>
  <c r="E3886" i="2"/>
  <c r="I3885" i="2"/>
  <c r="E3885" i="2"/>
  <c r="I3884" i="2"/>
  <c r="E3884" i="2"/>
  <c r="I3883" i="2"/>
  <c r="E3883" i="2"/>
  <c r="I3882" i="2"/>
  <c r="E3882" i="2"/>
  <c r="I3881" i="2"/>
  <c r="E3881" i="2"/>
  <c r="I3880" i="2"/>
  <c r="E3880" i="2"/>
  <c r="I3879" i="2"/>
  <c r="E3879" i="2"/>
  <c r="I3878" i="2"/>
  <c r="E3878" i="2"/>
  <c r="I3877" i="2"/>
  <c r="E3877" i="2"/>
  <c r="I3876" i="2"/>
  <c r="E3876" i="2"/>
  <c r="I3875" i="2"/>
  <c r="E3875" i="2"/>
  <c r="I3874" i="2"/>
  <c r="E3874" i="2"/>
  <c r="I3873" i="2"/>
  <c r="E3873" i="2"/>
  <c r="I3872" i="2"/>
  <c r="E3872" i="2"/>
  <c r="I3871" i="2"/>
  <c r="E3871" i="2"/>
  <c r="I3870" i="2"/>
  <c r="E3870" i="2"/>
  <c r="I3869" i="2"/>
  <c r="E3869" i="2"/>
  <c r="I3868" i="2"/>
  <c r="E3868" i="2"/>
  <c r="I3867" i="2"/>
  <c r="E3867" i="2"/>
  <c r="I3866" i="2"/>
  <c r="E3866" i="2"/>
  <c r="I3865" i="2"/>
  <c r="E3865" i="2"/>
  <c r="I3864" i="2"/>
  <c r="E3864" i="2"/>
  <c r="I3863" i="2"/>
  <c r="E3863" i="2"/>
  <c r="I3862" i="2"/>
  <c r="E3862" i="2"/>
  <c r="I3861" i="2"/>
  <c r="E3861" i="2"/>
  <c r="I3860" i="2"/>
  <c r="E3860" i="2"/>
  <c r="I3859" i="2"/>
  <c r="E3859" i="2"/>
  <c r="I3858" i="2"/>
  <c r="E3858" i="2"/>
  <c r="I3857" i="2"/>
  <c r="E3857" i="2"/>
  <c r="I3856" i="2"/>
  <c r="E3856" i="2"/>
  <c r="I3855" i="2"/>
  <c r="E3855" i="2"/>
  <c r="I3854" i="2"/>
  <c r="E3854" i="2"/>
  <c r="I3853" i="2"/>
  <c r="E3853" i="2"/>
  <c r="I3852" i="2"/>
  <c r="E3852" i="2"/>
  <c r="I3851" i="2"/>
  <c r="E3851" i="2"/>
  <c r="I3850" i="2"/>
  <c r="E3850" i="2"/>
  <c r="I3849" i="2"/>
  <c r="E3849" i="2"/>
  <c r="I3848" i="2"/>
  <c r="E3848" i="2"/>
  <c r="I3847" i="2"/>
  <c r="E3847" i="2"/>
  <c r="I3846" i="2"/>
  <c r="E3846" i="2"/>
  <c r="I3845" i="2"/>
  <c r="E3845" i="2"/>
  <c r="I3844" i="2"/>
  <c r="E3844" i="2"/>
  <c r="I3843" i="2"/>
  <c r="E3843" i="2"/>
  <c r="I3842" i="2"/>
  <c r="E3842" i="2"/>
  <c r="I3841" i="2"/>
  <c r="E3841" i="2"/>
  <c r="I3840" i="2"/>
  <c r="E3840" i="2"/>
  <c r="I3839" i="2"/>
  <c r="E3839" i="2"/>
  <c r="I3838" i="2"/>
  <c r="E3838" i="2"/>
  <c r="I3837" i="2"/>
  <c r="E3837" i="2"/>
  <c r="I3836" i="2"/>
  <c r="E3836" i="2"/>
  <c r="I3835" i="2"/>
  <c r="E3835" i="2"/>
  <c r="I3834" i="2"/>
  <c r="E3834" i="2"/>
  <c r="I3833" i="2"/>
  <c r="E3833" i="2"/>
  <c r="I3832" i="2"/>
  <c r="E3832" i="2"/>
  <c r="I3831" i="2"/>
  <c r="E3831" i="2"/>
  <c r="I3830" i="2"/>
  <c r="E3830" i="2"/>
  <c r="I3829" i="2"/>
  <c r="E3829" i="2"/>
  <c r="I3828" i="2"/>
  <c r="E3828" i="2"/>
  <c r="I3827" i="2"/>
  <c r="E3827" i="2"/>
  <c r="I3826" i="2"/>
  <c r="E3826" i="2"/>
  <c r="I3825" i="2"/>
  <c r="E3825" i="2"/>
  <c r="I3824" i="2"/>
  <c r="E3824" i="2"/>
  <c r="I3823" i="2"/>
  <c r="E3823" i="2"/>
  <c r="I3822" i="2"/>
  <c r="E3822" i="2"/>
  <c r="I3821" i="2"/>
  <c r="E3821" i="2"/>
  <c r="I3820" i="2"/>
  <c r="E3820" i="2"/>
  <c r="I3819" i="2"/>
  <c r="E3819" i="2"/>
  <c r="I3818" i="2"/>
  <c r="E3818" i="2"/>
  <c r="I3817" i="2"/>
  <c r="E3817" i="2"/>
  <c r="I3816" i="2"/>
  <c r="E3816" i="2"/>
  <c r="I3815" i="2"/>
  <c r="E3815" i="2"/>
  <c r="I3814" i="2"/>
  <c r="E3814" i="2"/>
  <c r="I3813" i="2"/>
  <c r="E3813" i="2"/>
  <c r="I3812" i="2"/>
  <c r="E3812" i="2"/>
  <c r="I3811" i="2"/>
  <c r="E3811" i="2"/>
  <c r="I3810" i="2"/>
  <c r="E3810" i="2"/>
  <c r="I3809" i="2"/>
  <c r="E3809" i="2"/>
  <c r="I3808" i="2"/>
  <c r="E3808" i="2"/>
  <c r="I3807" i="2"/>
  <c r="E3807" i="2"/>
  <c r="I3806" i="2"/>
  <c r="E3806" i="2"/>
  <c r="I3805" i="2"/>
  <c r="E3805" i="2"/>
  <c r="I3804" i="2"/>
  <c r="E3804" i="2"/>
  <c r="I3803" i="2"/>
  <c r="E3803" i="2"/>
  <c r="I3802" i="2"/>
  <c r="E3802" i="2"/>
  <c r="I3801" i="2"/>
  <c r="E3801" i="2"/>
  <c r="I3800" i="2"/>
  <c r="E3800" i="2"/>
  <c r="I3799" i="2"/>
  <c r="E3799" i="2"/>
  <c r="I3798" i="2"/>
  <c r="E3798" i="2"/>
  <c r="I3797" i="2"/>
  <c r="E3797" i="2"/>
  <c r="I3796" i="2"/>
  <c r="E3796" i="2"/>
  <c r="I3795" i="2"/>
  <c r="E3795" i="2"/>
  <c r="I3794" i="2"/>
  <c r="E3794" i="2"/>
  <c r="I3793" i="2"/>
  <c r="E3793" i="2"/>
  <c r="I3792" i="2"/>
  <c r="E3792" i="2"/>
  <c r="I3791" i="2"/>
  <c r="E3791" i="2"/>
  <c r="I3790" i="2"/>
  <c r="E3790" i="2"/>
  <c r="I3789" i="2"/>
  <c r="E3789" i="2"/>
  <c r="I3788" i="2"/>
  <c r="E3788" i="2"/>
  <c r="I3787" i="2"/>
  <c r="E3787" i="2"/>
  <c r="I3786" i="2"/>
  <c r="E3786" i="2"/>
  <c r="I3785" i="2"/>
  <c r="E3785" i="2"/>
  <c r="I3784" i="2"/>
  <c r="E3784" i="2"/>
  <c r="I3783" i="2"/>
  <c r="E3783" i="2"/>
  <c r="I3782" i="2"/>
  <c r="E3782" i="2"/>
  <c r="I3781" i="2"/>
  <c r="E3781" i="2"/>
  <c r="I3780" i="2"/>
  <c r="E3780" i="2"/>
  <c r="I3779" i="2"/>
  <c r="E3779" i="2"/>
  <c r="I3778" i="2"/>
  <c r="E3778" i="2"/>
  <c r="I3777" i="2"/>
  <c r="E3777" i="2"/>
  <c r="I3776" i="2"/>
  <c r="E3776" i="2"/>
  <c r="I3775" i="2"/>
  <c r="E3775" i="2"/>
  <c r="I3774" i="2"/>
  <c r="E3774" i="2"/>
  <c r="I3773" i="2"/>
  <c r="E3773" i="2"/>
  <c r="I3772" i="2"/>
  <c r="E3772" i="2"/>
  <c r="I3771" i="2"/>
  <c r="E3771" i="2"/>
  <c r="I3770" i="2"/>
  <c r="E3770" i="2"/>
  <c r="I3769" i="2"/>
  <c r="E3769" i="2"/>
  <c r="I3768" i="2"/>
  <c r="E3768" i="2"/>
  <c r="I3767" i="2"/>
  <c r="E3767" i="2"/>
  <c r="I3766" i="2"/>
  <c r="E3766" i="2"/>
  <c r="I3765" i="2"/>
  <c r="E3765" i="2"/>
  <c r="I3764" i="2"/>
  <c r="E3764" i="2"/>
  <c r="I3763" i="2"/>
  <c r="E3763" i="2"/>
  <c r="I3762" i="2"/>
  <c r="E3762" i="2"/>
  <c r="I3761" i="2"/>
  <c r="E3761" i="2"/>
  <c r="I3760" i="2"/>
  <c r="E3760" i="2"/>
  <c r="I3759" i="2"/>
  <c r="E3759" i="2"/>
  <c r="I3758" i="2"/>
  <c r="E3758" i="2"/>
  <c r="I3757" i="2"/>
  <c r="E3757" i="2"/>
  <c r="I3756" i="2"/>
  <c r="E3756" i="2"/>
  <c r="I3755" i="2"/>
  <c r="E3755" i="2"/>
  <c r="I3754" i="2"/>
  <c r="E3754" i="2"/>
  <c r="I3753" i="2"/>
  <c r="E3753" i="2"/>
  <c r="I3752" i="2"/>
  <c r="E3752" i="2"/>
  <c r="I3751" i="2"/>
  <c r="E3751" i="2"/>
  <c r="I3750" i="2"/>
  <c r="E3750" i="2"/>
  <c r="I3749" i="2"/>
  <c r="E3749" i="2"/>
  <c r="I3748" i="2"/>
  <c r="E3748" i="2"/>
  <c r="I3747" i="2"/>
  <c r="E3747" i="2"/>
  <c r="I3746" i="2"/>
  <c r="E3746" i="2"/>
  <c r="I3745" i="2"/>
  <c r="E3745" i="2"/>
  <c r="I3744" i="2"/>
  <c r="E3744" i="2"/>
  <c r="I3743" i="2"/>
  <c r="E3743" i="2"/>
  <c r="I3742" i="2"/>
  <c r="E3742" i="2"/>
  <c r="I3741" i="2"/>
  <c r="E3741" i="2"/>
  <c r="I3740" i="2"/>
  <c r="E3740" i="2"/>
  <c r="I3739" i="2"/>
  <c r="E3739" i="2"/>
  <c r="I3738" i="2"/>
  <c r="E3738" i="2"/>
  <c r="I3737" i="2"/>
  <c r="E3737" i="2"/>
  <c r="I3736" i="2"/>
  <c r="E3736" i="2"/>
  <c r="I3735" i="2"/>
  <c r="E3735" i="2"/>
  <c r="I3734" i="2"/>
  <c r="E3734" i="2"/>
  <c r="I3733" i="2"/>
  <c r="E3733" i="2"/>
  <c r="I3732" i="2"/>
  <c r="E3732" i="2"/>
  <c r="I3731" i="2"/>
  <c r="E3731" i="2"/>
  <c r="I3730" i="2"/>
  <c r="E3730" i="2"/>
  <c r="I3729" i="2"/>
  <c r="E3729" i="2"/>
  <c r="I3728" i="2"/>
  <c r="E3728" i="2"/>
  <c r="I3727" i="2"/>
  <c r="E3727" i="2"/>
  <c r="I3726" i="2"/>
  <c r="E3726" i="2"/>
  <c r="I3725" i="2"/>
  <c r="E3725" i="2"/>
  <c r="I3724" i="2"/>
  <c r="E3724" i="2"/>
  <c r="I3723" i="2"/>
  <c r="E3723" i="2"/>
  <c r="I3722" i="2"/>
  <c r="E3722" i="2"/>
  <c r="I3721" i="2"/>
  <c r="E3721" i="2"/>
  <c r="I3720" i="2"/>
  <c r="E3720" i="2"/>
  <c r="I3719" i="2"/>
  <c r="E3719" i="2"/>
  <c r="I3718" i="2"/>
  <c r="E3718" i="2"/>
  <c r="I3717" i="2"/>
  <c r="E3717" i="2"/>
  <c r="I3716" i="2"/>
  <c r="E3716" i="2"/>
  <c r="I3715" i="2"/>
  <c r="E3715" i="2"/>
  <c r="I3714" i="2"/>
  <c r="E3714" i="2"/>
  <c r="I3713" i="2"/>
  <c r="E3713" i="2"/>
  <c r="I3712" i="2"/>
  <c r="E3712" i="2"/>
  <c r="I3711" i="2"/>
  <c r="E3711" i="2"/>
  <c r="I3710" i="2"/>
  <c r="E3710" i="2"/>
  <c r="I3709" i="2"/>
  <c r="E3709" i="2"/>
  <c r="I3708" i="2"/>
  <c r="E3708" i="2"/>
  <c r="I3707" i="2"/>
  <c r="E3707" i="2"/>
  <c r="I3706" i="2"/>
  <c r="E3706" i="2"/>
  <c r="I3705" i="2"/>
  <c r="E3705" i="2"/>
  <c r="I3704" i="2"/>
  <c r="E3704" i="2"/>
  <c r="I3703" i="2"/>
  <c r="E3703" i="2"/>
  <c r="I3702" i="2"/>
  <c r="E3702" i="2"/>
  <c r="I3701" i="2"/>
  <c r="E3701" i="2"/>
  <c r="I3700" i="2"/>
  <c r="E3700" i="2"/>
  <c r="I3699" i="2"/>
  <c r="E3699" i="2"/>
  <c r="I3698" i="2"/>
  <c r="E3698" i="2"/>
  <c r="I3697" i="2"/>
  <c r="E3697" i="2"/>
  <c r="I3696" i="2"/>
  <c r="E3696" i="2"/>
  <c r="I3695" i="2"/>
  <c r="E3695" i="2"/>
  <c r="I3694" i="2"/>
  <c r="E3694" i="2"/>
  <c r="I3693" i="2"/>
  <c r="E3693" i="2"/>
  <c r="I3692" i="2"/>
  <c r="E3692" i="2"/>
  <c r="I3691" i="2"/>
  <c r="E3691" i="2"/>
  <c r="I3690" i="2"/>
  <c r="E3690" i="2"/>
  <c r="I3689" i="2"/>
  <c r="E3689" i="2"/>
  <c r="I3688" i="2"/>
  <c r="E3688" i="2"/>
  <c r="I3687" i="2"/>
  <c r="E3687" i="2"/>
  <c r="I3686" i="2"/>
  <c r="E3686" i="2"/>
  <c r="I3685" i="2"/>
  <c r="E3685" i="2"/>
  <c r="I3684" i="2"/>
  <c r="E3684" i="2"/>
  <c r="I3683" i="2"/>
  <c r="E3683" i="2"/>
  <c r="I3682" i="2"/>
  <c r="E3682" i="2"/>
  <c r="I3681" i="2"/>
  <c r="E3681" i="2"/>
  <c r="I3680" i="2"/>
  <c r="E3680" i="2"/>
  <c r="I3679" i="2"/>
  <c r="E3679" i="2"/>
  <c r="I3678" i="2"/>
  <c r="E3678" i="2"/>
  <c r="I3677" i="2"/>
  <c r="E3677" i="2"/>
  <c r="I3676" i="2"/>
  <c r="E3676" i="2"/>
  <c r="I3675" i="2"/>
  <c r="E3675" i="2"/>
  <c r="I3674" i="2"/>
  <c r="E3674" i="2"/>
  <c r="I3673" i="2"/>
  <c r="E3673" i="2"/>
  <c r="I3672" i="2"/>
  <c r="E3672" i="2"/>
  <c r="I3671" i="2"/>
  <c r="E3671" i="2"/>
  <c r="I3670" i="2"/>
  <c r="E3670" i="2"/>
  <c r="I3669" i="2"/>
  <c r="E3669" i="2"/>
  <c r="I3668" i="2"/>
  <c r="E3668" i="2"/>
  <c r="I3667" i="2"/>
  <c r="E3667" i="2"/>
  <c r="I3666" i="2"/>
  <c r="E3666" i="2"/>
  <c r="I3665" i="2"/>
  <c r="E3665" i="2"/>
  <c r="I3664" i="2"/>
  <c r="E3664" i="2"/>
  <c r="I3663" i="2"/>
  <c r="E3663" i="2"/>
  <c r="I3662" i="2"/>
  <c r="E3662" i="2"/>
  <c r="I3661" i="2"/>
  <c r="E3661" i="2"/>
  <c r="I3660" i="2"/>
  <c r="E3660" i="2"/>
  <c r="I3659" i="2"/>
  <c r="E3659" i="2"/>
  <c r="I3658" i="2"/>
  <c r="E3658" i="2"/>
  <c r="I3657" i="2"/>
  <c r="E3657" i="2"/>
  <c r="I3656" i="2"/>
  <c r="E3656" i="2"/>
  <c r="I3655" i="2"/>
  <c r="E3655" i="2"/>
  <c r="I3654" i="2"/>
  <c r="E3654" i="2"/>
  <c r="I3653" i="2"/>
  <c r="E3653" i="2"/>
  <c r="I3652" i="2"/>
  <c r="E3652" i="2"/>
  <c r="I3651" i="2"/>
  <c r="E3651" i="2"/>
  <c r="I3650" i="2"/>
  <c r="E3650" i="2"/>
  <c r="I3649" i="2"/>
  <c r="E3649" i="2"/>
  <c r="I3648" i="2"/>
  <c r="E3648" i="2"/>
  <c r="I3647" i="2"/>
  <c r="E3647" i="2"/>
  <c r="I3646" i="2"/>
  <c r="E3646" i="2"/>
  <c r="I3645" i="2"/>
  <c r="E3645" i="2"/>
  <c r="I3644" i="2"/>
  <c r="E3644" i="2"/>
  <c r="I3643" i="2"/>
  <c r="E3643" i="2"/>
  <c r="I3642" i="2"/>
  <c r="E3642" i="2"/>
  <c r="I3641" i="2"/>
  <c r="E3641" i="2"/>
  <c r="I3640" i="2"/>
  <c r="E3640" i="2"/>
  <c r="I3639" i="2"/>
  <c r="E3639" i="2"/>
  <c r="I3638" i="2"/>
  <c r="E3638" i="2"/>
  <c r="I3637" i="2"/>
  <c r="E3637" i="2"/>
  <c r="I3636" i="2"/>
  <c r="E3636" i="2"/>
  <c r="I3635" i="2"/>
  <c r="E3635" i="2"/>
  <c r="I3634" i="2"/>
  <c r="E3634" i="2"/>
  <c r="I3633" i="2"/>
  <c r="E3633" i="2"/>
  <c r="I3632" i="2"/>
  <c r="E3632" i="2"/>
  <c r="I3631" i="2"/>
  <c r="E3631" i="2"/>
  <c r="I3630" i="2"/>
  <c r="E3630" i="2"/>
  <c r="I3629" i="2"/>
  <c r="E3629" i="2"/>
  <c r="I3628" i="2"/>
  <c r="E3628" i="2"/>
  <c r="I3627" i="2"/>
  <c r="E3627" i="2"/>
  <c r="I3626" i="2"/>
  <c r="E3626" i="2"/>
  <c r="I3625" i="2"/>
  <c r="E3625" i="2"/>
  <c r="I3624" i="2"/>
  <c r="E3624" i="2"/>
  <c r="I3623" i="2"/>
  <c r="E3623" i="2"/>
  <c r="I3622" i="2"/>
  <c r="E3622" i="2"/>
  <c r="I3621" i="2"/>
  <c r="E3621" i="2"/>
  <c r="I3620" i="2"/>
  <c r="E3620" i="2"/>
  <c r="I3619" i="2"/>
  <c r="E3619" i="2"/>
  <c r="I3618" i="2"/>
  <c r="E3618" i="2"/>
  <c r="I3617" i="2"/>
  <c r="E3617" i="2"/>
  <c r="I3616" i="2"/>
  <c r="E3616" i="2"/>
  <c r="I3615" i="2"/>
  <c r="E3615" i="2"/>
  <c r="I3614" i="2"/>
  <c r="E3614" i="2"/>
  <c r="I3613" i="2"/>
  <c r="E3613" i="2"/>
  <c r="I3612" i="2"/>
  <c r="E3612" i="2"/>
  <c r="I3611" i="2"/>
  <c r="E3611" i="2"/>
  <c r="I3610" i="2"/>
  <c r="E3610" i="2"/>
  <c r="I3609" i="2"/>
  <c r="E3609" i="2"/>
  <c r="I3608" i="2"/>
  <c r="E3608" i="2"/>
  <c r="I3607" i="2"/>
  <c r="E3607" i="2"/>
  <c r="I3606" i="2"/>
  <c r="E3606" i="2"/>
  <c r="I3605" i="2"/>
  <c r="E3605" i="2"/>
  <c r="I3604" i="2"/>
  <c r="E3604" i="2"/>
  <c r="I3603" i="2"/>
  <c r="E3603" i="2"/>
  <c r="I3602" i="2"/>
  <c r="E3602" i="2"/>
  <c r="I3601" i="2"/>
  <c r="E3601" i="2"/>
  <c r="I3600" i="2"/>
  <c r="E3600" i="2"/>
  <c r="I3599" i="2"/>
  <c r="E3599" i="2"/>
  <c r="I3598" i="2"/>
  <c r="E3598" i="2"/>
  <c r="I3597" i="2"/>
  <c r="E3597" i="2"/>
  <c r="I3596" i="2"/>
  <c r="E3596" i="2"/>
  <c r="I3595" i="2"/>
  <c r="E3595" i="2"/>
  <c r="I3594" i="2"/>
  <c r="E3594" i="2"/>
  <c r="I3593" i="2"/>
  <c r="E3593" i="2"/>
  <c r="I3592" i="2"/>
  <c r="E3592" i="2"/>
  <c r="I3591" i="2"/>
  <c r="E3591" i="2"/>
  <c r="I3590" i="2"/>
  <c r="E3590" i="2"/>
  <c r="I3589" i="2"/>
  <c r="E3589" i="2"/>
  <c r="I3588" i="2"/>
  <c r="E3588" i="2"/>
  <c r="I3587" i="2"/>
  <c r="E3587" i="2"/>
  <c r="I3586" i="2"/>
  <c r="E3586" i="2"/>
  <c r="I3585" i="2"/>
  <c r="E3585" i="2"/>
  <c r="I3584" i="2"/>
  <c r="E3584" i="2"/>
  <c r="I3583" i="2"/>
  <c r="E3583" i="2"/>
  <c r="I3582" i="2"/>
  <c r="E3582" i="2"/>
  <c r="I3581" i="2"/>
  <c r="E3581" i="2"/>
  <c r="I3580" i="2"/>
  <c r="E3580" i="2"/>
  <c r="I3579" i="2"/>
  <c r="E3579" i="2"/>
  <c r="I3578" i="2"/>
  <c r="E3578" i="2"/>
  <c r="I3577" i="2"/>
  <c r="E3577" i="2"/>
  <c r="I3576" i="2"/>
  <c r="E3576" i="2"/>
  <c r="I3575" i="2"/>
  <c r="E3575" i="2"/>
  <c r="I3574" i="2"/>
  <c r="E3574" i="2"/>
  <c r="I3573" i="2"/>
  <c r="E3573" i="2"/>
  <c r="I3572" i="2"/>
  <c r="E3572" i="2"/>
  <c r="I3571" i="2"/>
  <c r="E3571" i="2"/>
  <c r="I3570" i="2"/>
  <c r="E3570" i="2"/>
  <c r="I3569" i="2"/>
  <c r="E3569" i="2"/>
  <c r="I3568" i="2"/>
  <c r="E3568" i="2"/>
  <c r="I3567" i="2"/>
  <c r="E3567" i="2"/>
  <c r="I3566" i="2"/>
  <c r="E3566" i="2"/>
  <c r="I3565" i="2"/>
  <c r="E3565" i="2"/>
  <c r="I3564" i="2"/>
  <c r="E3564" i="2"/>
  <c r="I3563" i="2"/>
  <c r="E3563" i="2"/>
  <c r="I3562" i="2"/>
  <c r="E3562" i="2"/>
  <c r="I3561" i="2"/>
  <c r="E3561" i="2"/>
  <c r="I3560" i="2"/>
  <c r="E3560" i="2"/>
  <c r="I3559" i="2"/>
  <c r="E3559" i="2"/>
  <c r="I3558" i="2"/>
  <c r="E3558" i="2"/>
  <c r="I3557" i="2"/>
  <c r="E3557" i="2"/>
  <c r="I3556" i="2"/>
  <c r="E3556" i="2"/>
  <c r="I3555" i="2"/>
  <c r="E3555" i="2"/>
  <c r="I3554" i="2"/>
  <c r="E3554" i="2"/>
  <c r="I3553" i="2"/>
  <c r="E3553" i="2"/>
  <c r="I3552" i="2"/>
  <c r="E3552" i="2"/>
  <c r="I3551" i="2"/>
  <c r="E3551" i="2"/>
  <c r="I3550" i="2"/>
  <c r="E3550" i="2"/>
  <c r="I3549" i="2"/>
  <c r="E3549" i="2"/>
  <c r="I3548" i="2"/>
  <c r="E3548" i="2"/>
  <c r="I3547" i="2"/>
  <c r="E3547" i="2"/>
  <c r="I3546" i="2"/>
  <c r="E3546" i="2"/>
  <c r="I3545" i="2"/>
  <c r="E3545" i="2"/>
  <c r="I3544" i="2"/>
  <c r="E3544" i="2"/>
  <c r="I3543" i="2"/>
  <c r="E3543" i="2"/>
  <c r="I3542" i="2"/>
  <c r="E3542" i="2"/>
  <c r="I3541" i="2"/>
  <c r="E3541" i="2"/>
  <c r="I3540" i="2"/>
  <c r="E3540" i="2"/>
  <c r="I3539" i="2"/>
  <c r="E3539" i="2"/>
  <c r="I3538" i="2"/>
  <c r="E3538" i="2"/>
  <c r="I3537" i="2"/>
  <c r="E3537" i="2"/>
  <c r="I3536" i="2"/>
  <c r="E3536" i="2"/>
  <c r="I3535" i="2"/>
  <c r="E3535" i="2"/>
  <c r="I3534" i="2"/>
  <c r="E3534" i="2"/>
  <c r="I3533" i="2"/>
  <c r="E3533" i="2"/>
  <c r="I3532" i="2"/>
  <c r="E3532" i="2"/>
  <c r="I3531" i="2"/>
  <c r="E3531" i="2"/>
  <c r="I3530" i="2"/>
  <c r="E3530" i="2"/>
  <c r="I3529" i="2"/>
  <c r="E3529" i="2"/>
  <c r="I3528" i="2"/>
  <c r="E3528" i="2"/>
  <c r="I3527" i="2"/>
  <c r="E3527" i="2"/>
  <c r="I3526" i="2"/>
  <c r="E3526" i="2"/>
  <c r="I3525" i="2"/>
  <c r="E3525" i="2"/>
  <c r="I3524" i="2"/>
  <c r="E3524" i="2"/>
  <c r="I3523" i="2"/>
  <c r="E3523" i="2"/>
  <c r="I3522" i="2"/>
  <c r="E3522" i="2"/>
  <c r="I3521" i="2"/>
  <c r="E3521" i="2"/>
  <c r="I3520" i="2"/>
  <c r="E3520" i="2"/>
  <c r="I3519" i="2"/>
  <c r="E3519" i="2"/>
  <c r="I3518" i="2"/>
  <c r="E3518" i="2"/>
  <c r="I3517" i="2"/>
  <c r="E3517" i="2"/>
  <c r="I3516" i="2"/>
  <c r="E3516" i="2"/>
  <c r="I3515" i="2"/>
  <c r="E3515" i="2"/>
  <c r="I3514" i="2"/>
  <c r="E3514" i="2"/>
  <c r="I3513" i="2"/>
  <c r="E3513" i="2"/>
  <c r="I3512" i="2"/>
  <c r="E3512" i="2"/>
  <c r="I3511" i="2"/>
  <c r="E3511" i="2"/>
  <c r="I3510" i="2"/>
  <c r="E3510" i="2"/>
  <c r="I3509" i="2"/>
  <c r="E3509" i="2"/>
  <c r="I3508" i="2"/>
  <c r="E3508" i="2"/>
  <c r="I3507" i="2"/>
  <c r="E3507" i="2"/>
  <c r="I3506" i="2"/>
  <c r="E3506" i="2"/>
  <c r="I3505" i="2"/>
  <c r="E3505" i="2"/>
  <c r="I3504" i="2"/>
  <c r="E3504" i="2"/>
  <c r="I3503" i="2"/>
  <c r="E3503" i="2"/>
  <c r="I3502" i="2"/>
  <c r="E3502" i="2"/>
  <c r="I3501" i="2"/>
  <c r="E3501" i="2"/>
  <c r="I3500" i="2"/>
  <c r="E3500" i="2"/>
  <c r="I3499" i="2"/>
  <c r="E3499" i="2"/>
  <c r="I3498" i="2"/>
  <c r="E3498" i="2"/>
  <c r="I3497" i="2"/>
  <c r="E3497" i="2"/>
  <c r="I3496" i="2"/>
  <c r="E3496" i="2"/>
  <c r="I3495" i="2"/>
  <c r="E3495" i="2"/>
  <c r="I3494" i="2"/>
  <c r="E3494" i="2"/>
  <c r="I3493" i="2"/>
  <c r="E3493" i="2"/>
  <c r="I3492" i="2"/>
  <c r="E3492" i="2"/>
  <c r="I3491" i="2"/>
  <c r="E3491" i="2"/>
  <c r="I3490" i="2"/>
  <c r="E3490" i="2"/>
  <c r="I3489" i="2"/>
  <c r="E3489" i="2"/>
  <c r="I3488" i="2"/>
  <c r="E3488" i="2"/>
  <c r="I3487" i="2"/>
  <c r="E3487" i="2"/>
  <c r="I3486" i="2"/>
  <c r="E3486" i="2"/>
  <c r="I3485" i="2"/>
  <c r="E3485" i="2"/>
  <c r="I3484" i="2"/>
  <c r="E3484" i="2"/>
  <c r="I3483" i="2"/>
  <c r="E3483" i="2"/>
  <c r="I3482" i="2"/>
  <c r="E3482" i="2"/>
  <c r="I3481" i="2"/>
  <c r="E3481" i="2"/>
  <c r="I3480" i="2"/>
  <c r="E3480" i="2"/>
  <c r="I3479" i="2"/>
  <c r="E3479" i="2"/>
  <c r="I3478" i="2"/>
  <c r="E3478" i="2"/>
  <c r="I3477" i="2"/>
  <c r="E3477" i="2"/>
  <c r="I3476" i="2"/>
  <c r="E3476" i="2"/>
  <c r="I3475" i="2"/>
  <c r="E3475" i="2"/>
  <c r="I3474" i="2"/>
  <c r="E3474" i="2"/>
  <c r="I3473" i="2"/>
  <c r="E3473" i="2"/>
  <c r="I3472" i="2"/>
  <c r="E3472" i="2"/>
  <c r="I3471" i="2"/>
  <c r="E3471" i="2"/>
  <c r="I3470" i="2"/>
  <c r="E3470" i="2"/>
  <c r="I3469" i="2"/>
  <c r="E3469" i="2"/>
  <c r="I3468" i="2"/>
  <c r="E3468" i="2"/>
  <c r="I3467" i="2"/>
  <c r="E3467" i="2"/>
  <c r="I3466" i="2"/>
  <c r="E3466" i="2"/>
  <c r="I3465" i="2"/>
  <c r="E3465" i="2"/>
  <c r="I3464" i="2"/>
  <c r="E3464" i="2"/>
  <c r="I3463" i="2"/>
  <c r="E3463" i="2"/>
  <c r="I3462" i="2"/>
  <c r="E3462" i="2"/>
  <c r="I3461" i="2"/>
  <c r="E3461" i="2"/>
  <c r="I3460" i="2"/>
  <c r="E3460" i="2"/>
  <c r="I3459" i="2"/>
  <c r="E3459" i="2"/>
  <c r="I3458" i="2"/>
  <c r="E3458" i="2"/>
  <c r="I3457" i="2"/>
  <c r="E3457" i="2"/>
  <c r="I3456" i="2"/>
  <c r="E3456" i="2"/>
  <c r="I3455" i="2"/>
  <c r="E3455" i="2"/>
  <c r="I3454" i="2"/>
  <c r="E3454" i="2"/>
  <c r="I3453" i="2"/>
  <c r="E3453" i="2"/>
  <c r="I3452" i="2"/>
  <c r="E3452" i="2"/>
  <c r="I3451" i="2"/>
  <c r="E3451" i="2"/>
  <c r="I3450" i="2"/>
  <c r="E3450" i="2"/>
  <c r="I3449" i="2"/>
  <c r="E3449" i="2"/>
  <c r="I3448" i="2"/>
  <c r="E3448" i="2"/>
  <c r="I3447" i="2"/>
  <c r="E3447" i="2"/>
  <c r="I3446" i="2"/>
  <c r="E3446" i="2"/>
  <c r="I3445" i="2"/>
  <c r="E3445" i="2"/>
  <c r="I3444" i="2"/>
  <c r="E3444" i="2"/>
  <c r="I3443" i="2"/>
  <c r="E3443" i="2"/>
  <c r="I3442" i="2"/>
  <c r="E3442" i="2"/>
  <c r="I3441" i="2"/>
  <c r="E3441" i="2"/>
  <c r="I3440" i="2"/>
  <c r="E3440" i="2"/>
  <c r="I3439" i="2"/>
  <c r="E3439" i="2"/>
  <c r="I3438" i="2"/>
  <c r="E3438" i="2"/>
  <c r="I3437" i="2"/>
  <c r="E3437" i="2"/>
  <c r="I3436" i="2"/>
  <c r="E3436" i="2"/>
  <c r="I3435" i="2"/>
  <c r="E3435" i="2"/>
  <c r="I3434" i="2"/>
  <c r="E3434" i="2"/>
  <c r="I3433" i="2"/>
  <c r="E3433" i="2"/>
  <c r="I3432" i="2"/>
  <c r="E3432" i="2"/>
  <c r="I3431" i="2"/>
  <c r="E3431" i="2"/>
  <c r="I3430" i="2"/>
  <c r="E3430" i="2"/>
  <c r="I3429" i="2"/>
  <c r="E3429" i="2"/>
  <c r="I3428" i="2"/>
  <c r="E3428" i="2"/>
  <c r="I3427" i="2"/>
  <c r="E3427" i="2"/>
  <c r="I3426" i="2"/>
  <c r="E3426" i="2"/>
  <c r="I3425" i="2"/>
  <c r="E3425" i="2"/>
  <c r="I3424" i="2"/>
  <c r="E3424" i="2"/>
  <c r="I3423" i="2"/>
  <c r="E3423" i="2"/>
  <c r="I3422" i="2"/>
  <c r="E3422" i="2"/>
  <c r="I3421" i="2"/>
  <c r="E3421" i="2"/>
  <c r="I3420" i="2"/>
  <c r="E3420" i="2"/>
  <c r="I3419" i="2"/>
  <c r="E3419" i="2"/>
  <c r="I3418" i="2"/>
  <c r="E3418" i="2"/>
  <c r="I3417" i="2"/>
  <c r="E3417" i="2"/>
  <c r="I3416" i="2"/>
  <c r="E3416" i="2"/>
  <c r="I3415" i="2"/>
  <c r="E3415" i="2"/>
  <c r="I3414" i="2"/>
  <c r="E3414" i="2"/>
  <c r="I3413" i="2"/>
  <c r="E3413" i="2"/>
  <c r="I3412" i="2"/>
  <c r="E3412" i="2"/>
  <c r="I3411" i="2"/>
  <c r="E3411" i="2"/>
  <c r="I3410" i="2"/>
  <c r="E3410" i="2"/>
  <c r="I3409" i="2"/>
  <c r="E3409" i="2"/>
  <c r="I3408" i="2"/>
  <c r="E3408" i="2"/>
  <c r="I3407" i="2"/>
  <c r="E3407" i="2"/>
  <c r="I3406" i="2"/>
  <c r="E3406" i="2"/>
  <c r="I3405" i="2"/>
  <c r="E3405" i="2"/>
  <c r="I3404" i="2"/>
  <c r="E3404" i="2"/>
  <c r="I3403" i="2"/>
  <c r="E3403" i="2"/>
  <c r="I3402" i="2"/>
  <c r="E3402" i="2"/>
  <c r="I3401" i="2"/>
  <c r="E3401" i="2"/>
  <c r="I3400" i="2"/>
  <c r="E3400" i="2"/>
  <c r="I3399" i="2"/>
  <c r="E3399" i="2"/>
  <c r="I3398" i="2"/>
  <c r="E3398" i="2"/>
  <c r="I3397" i="2"/>
  <c r="E3397" i="2"/>
  <c r="I3396" i="2"/>
  <c r="E3396" i="2"/>
  <c r="I3395" i="2"/>
  <c r="E3395" i="2"/>
  <c r="I3394" i="2"/>
  <c r="E3394" i="2"/>
  <c r="I3393" i="2"/>
  <c r="E3393" i="2"/>
  <c r="I3392" i="2"/>
  <c r="E3392" i="2"/>
  <c r="I3391" i="2"/>
  <c r="E3391" i="2"/>
  <c r="I3390" i="2"/>
  <c r="E3390" i="2"/>
  <c r="I3389" i="2"/>
  <c r="E3389" i="2"/>
  <c r="I3388" i="2"/>
  <c r="E3388" i="2"/>
  <c r="I3387" i="2"/>
  <c r="E3387" i="2"/>
  <c r="I3386" i="2"/>
  <c r="E3386" i="2"/>
  <c r="I3385" i="2"/>
  <c r="E3385" i="2"/>
  <c r="I3384" i="2"/>
  <c r="E3384" i="2"/>
  <c r="I3383" i="2"/>
  <c r="E3383" i="2"/>
  <c r="I3382" i="2"/>
  <c r="E3382" i="2"/>
  <c r="I3381" i="2"/>
  <c r="E3381" i="2"/>
  <c r="I3380" i="2"/>
  <c r="E3380" i="2"/>
  <c r="I3379" i="2"/>
  <c r="E3379" i="2"/>
  <c r="I3378" i="2"/>
  <c r="E3378" i="2"/>
  <c r="I3377" i="2"/>
  <c r="E3377" i="2"/>
  <c r="I3376" i="2"/>
  <c r="E3376" i="2"/>
  <c r="I3375" i="2"/>
  <c r="E3375" i="2"/>
  <c r="I3374" i="2"/>
  <c r="E3374" i="2"/>
  <c r="I3373" i="2"/>
  <c r="E3373" i="2"/>
  <c r="I3372" i="2"/>
  <c r="E3372" i="2"/>
  <c r="I3371" i="2"/>
  <c r="E3371" i="2"/>
  <c r="I3370" i="2"/>
  <c r="E3370" i="2"/>
  <c r="I3369" i="2"/>
  <c r="E3369" i="2"/>
  <c r="I3368" i="2"/>
  <c r="E3368" i="2"/>
  <c r="I3367" i="2"/>
  <c r="E3367" i="2"/>
  <c r="I3366" i="2"/>
  <c r="E3366" i="2"/>
  <c r="I3365" i="2"/>
  <c r="E3365" i="2"/>
  <c r="I3364" i="2"/>
  <c r="E3364" i="2"/>
  <c r="I3363" i="2"/>
  <c r="E3363" i="2"/>
  <c r="I3362" i="2"/>
  <c r="E3362" i="2"/>
  <c r="I3361" i="2"/>
  <c r="E3361" i="2"/>
  <c r="I3360" i="2"/>
  <c r="E3360" i="2"/>
  <c r="I3359" i="2"/>
  <c r="E3359" i="2"/>
  <c r="I3358" i="2"/>
  <c r="E3358" i="2"/>
  <c r="I3357" i="2"/>
  <c r="E3357" i="2"/>
  <c r="I3356" i="2"/>
  <c r="E3356" i="2"/>
  <c r="I3355" i="2"/>
  <c r="E3355" i="2"/>
  <c r="I3354" i="2"/>
  <c r="E3354" i="2"/>
  <c r="I3353" i="2"/>
  <c r="E3353" i="2"/>
  <c r="I3352" i="2"/>
  <c r="E3352" i="2"/>
  <c r="I3351" i="2"/>
  <c r="E3351" i="2"/>
  <c r="I3350" i="2"/>
  <c r="E3350" i="2"/>
  <c r="I3349" i="2"/>
  <c r="E3349" i="2"/>
  <c r="I3348" i="2"/>
  <c r="E3348" i="2"/>
  <c r="I3347" i="2"/>
  <c r="E3347" i="2"/>
  <c r="I3346" i="2"/>
  <c r="E3346" i="2"/>
  <c r="I3345" i="2"/>
  <c r="E3345" i="2"/>
  <c r="I3344" i="2"/>
  <c r="E3344" i="2"/>
  <c r="I3343" i="2"/>
  <c r="E3343" i="2"/>
  <c r="I3342" i="2"/>
  <c r="E3342" i="2"/>
  <c r="I3341" i="2"/>
  <c r="E3341" i="2"/>
  <c r="I3340" i="2"/>
  <c r="E3340" i="2"/>
  <c r="I3339" i="2"/>
  <c r="E3339" i="2"/>
  <c r="I3338" i="2"/>
  <c r="E3338" i="2"/>
  <c r="I3337" i="2"/>
  <c r="E3337" i="2"/>
  <c r="I3336" i="2"/>
  <c r="E3336" i="2"/>
  <c r="I3335" i="2"/>
  <c r="E3335" i="2"/>
  <c r="I3334" i="2"/>
  <c r="E3334" i="2"/>
  <c r="I3333" i="2"/>
  <c r="E3333" i="2"/>
  <c r="I3332" i="2"/>
  <c r="E3332" i="2"/>
  <c r="I3331" i="2"/>
  <c r="E3331" i="2"/>
  <c r="I3330" i="2"/>
  <c r="E3330" i="2"/>
  <c r="I3329" i="2"/>
  <c r="E3329" i="2"/>
  <c r="I3328" i="2"/>
  <c r="E3328" i="2"/>
  <c r="I3327" i="2"/>
  <c r="E3327" i="2"/>
  <c r="I3326" i="2"/>
  <c r="E3326" i="2"/>
  <c r="I3325" i="2"/>
  <c r="E3325" i="2"/>
  <c r="I3324" i="2"/>
  <c r="E3324" i="2"/>
  <c r="I3323" i="2"/>
  <c r="E3323" i="2"/>
  <c r="I3322" i="2"/>
  <c r="E3322" i="2"/>
  <c r="I3321" i="2"/>
  <c r="E3321" i="2"/>
  <c r="I3320" i="2"/>
  <c r="E3320" i="2"/>
  <c r="I3319" i="2"/>
  <c r="E3319" i="2"/>
  <c r="I3318" i="2"/>
  <c r="E3318" i="2"/>
  <c r="I3317" i="2"/>
  <c r="E3317" i="2"/>
  <c r="I3316" i="2"/>
  <c r="E3316" i="2"/>
  <c r="I3315" i="2"/>
  <c r="E3315" i="2"/>
  <c r="I3314" i="2"/>
  <c r="E3314" i="2"/>
  <c r="I3313" i="2"/>
  <c r="E3313" i="2"/>
  <c r="I3312" i="2"/>
  <c r="E3312" i="2"/>
  <c r="I3311" i="2"/>
  <c r="E3311" i="2"/>
  <c r="I3310" i="2"/>
  <c r="E3310" i="2"/>
  <c r="I3309" i="2"/>
  <c r="E3309" i="2"/>
  <c r="I3308" i="2"/>
  <c r="E3308" i="2"/>
  <c r="I3307" i="2"/>
  <c r="E3307" i="2"/>
  <c r="I3306" i="2"/>
  <c r="E3306" i="2"/>
  <c r="I3305" i="2"/>
  <c r="E3305" i="2"/>
  <c r="I3304" i="2"/>
  <c r="E3304" i="2"/>
  <c r="I3303" i="2"/>
  <c r="E3303" i="2"/>
  <c r="I3302" i="2"/>
  <c r="E3302" i="2"/>
  <c r="I3301" i="2"/>
  <c r="E3301" i="2"/>
  <c r="I3300" i="2"/>
  <c r="E3300" i="2"/>
  <c r="I3299" i="2"/>
  <c r="E3299" i="2"/>
  <c r="I3298" i="2"/>
  <c r="E3298" i="2"/>
  <c r="I3297" i="2"/>
  <c r="E3297" i="2"/>
  <c r="I3296" i="2"/>
  <c r="E3296" i="2"/>
  <c r="I3295" i="2"/>
  <c r="E3295" i="2"/>
  <c r="I3294" i="2"/>
  <c r="E3294" i="2"/>
  <c r="I3293" i="2"/>
  <c r="E3293" i="2"/>
  <c r="I3292" i="2"/>
  <c r="E3292" i="2"/>
  <c r="I3291" i="2"/>
  <c r="E3291" i="2"/>
  <c r="I3290" i="2"/>
  <c r="E3290" i="2"/>
  <c r="I3289" i="2"/>
  <c r="E3289" i="2"/>
  <c r="I3288" i="2"/>
  <c r="E3288" i="2"/>
  <c r="I3287" i="2"/>
  <c r="E3287" i="2"/>
  <c r="I3286" i="2"/>
  <c r="E3286" i="2"/>
  <c r="I3285" i="2"/>
  <c r="E3285" i="2"/>
  <c r="I3284" i="2"/>
  <c r="E3284" i="2"/>
  <c r="I3283" i="2"/>
  <c r="E3283" i="2"/>
  <c r="I3282" i="2"/>
  <c r="E3282" i="2"/>
  <c r="I3281" i="2"/>
  <c r="E3281" i="2"/>
  <c r="I3280" i="2"/>
  <c r="E3280" i="2"/>
  <c r="I3279" i="2"/>
  <c r="E3279" i="2"/>
  <c r="I3278" i="2"/>
  <c r="E3278" i="2"/>
  <c r="I3277" i="2"/>
  <c r="E3277" i="2"/>
  <c r="I3276" i="2"/>
  <c r="E3276" i="2"/>
  <c r="I3275" i="2"/>
  <c r="E3275" i="2"/>
  <c r="I3274" i="2"/>
  <c r="E3274" i="2"/>
  <c r="I3273" i="2"/>
  <c r="E3273" i="2"/>
  <c r="I3272" i="2"/>
  <c r="E3272" i="2"/>
  <c r="I3271" i="2"/>
  <c r="E3271" i="2"/>
  <c r="I3270" i="2"/>
  <c r="E3270" i="2"/>
  <c r="I3269" i="2"/>
  <c r="E3269" i="2"/>
  <c r="I3268" i="2"/>
  <c r="E3268" i="2"/>
  <c r="I3267" i="2"/>
  <c r="E3267" i="2"/>
  <c r="I3266" i="2"/>
  <c r="E3266" i="2"/>
  <c r="I3265" i="2"/>
  <c r="E3265" i="2"/>
  <c r="I3264" i="2"/>
  <c r="E3264" i="2"/>
  <c r="I3263" i="2"/>
  <c r="E3263" i="2"/>
  <c r="I3262" i="2"/>
  <c r="E3262" i="2"/>
  <c r="I3261" i="2"/>
  <c r="E3261" i="2"/>
  <c r="I3260" i="2"/>
  <c r="E3260" i="2"/>
  <c r="I3259" i="2"/>
  <c r="E3259" i="2"/>
  <c r="I3258" i="2"/>
  <c r="E3258" i="2"/>
  <c r="I3257" i="2"/>
  <c r="E3257" i="2"/>
  <c r="I3256" i="2"/>
  <c r="E3256" i="2"/>
  <c r="I3255" i="2"/>
  <c r="E3255" i="2"/>
  <c r="I3254" i="2"/>
  <c r="E3254" i="2"/>
  <c r="I3253" i="2"/>
  <c r="E3253" i="2"/>
  <c r="I3252" i="2"/>
  <c r="E3252" i="2"/>
  <c r="I3251" i="2"/>
  <c r="E3251" i="2"/>
  <c r="I3250" i="2"/>
  <c r="E3250" i="2"/>
  <c r="I3249" i="2"/>
  <c r="E3249" i="2"/>
  <c r="I3248" i="2"/>
  <c r="E3248" i="2"/>
  <c r="I3247" i="2"/>
  <c r="E3247" i="2"/>
  <c r="I3246" i="2"/>
  <c r="E3246" i="2"/>
  <c r="I3245" i="2"/>
  <c r="E3245" i="2"/>
  <c r="I3244" i="2"/>
  <c r="E3244" i="2"/>
  <c r="I3243" i="2"/>
  <c r="E3243" i="2"/>
  <c r="I3242" i="2"/>
  <c r="E3242" i="2"/>
  <c r="I3241" i="2"/>
  <c r="E3241" i="2"/>
  <c r="I3240" i="2"/>
  <c r="E3240" i="2"/>
  <c r="I3239" i="2"/>
  <c r="E3239" i="2"/>
  <c r="I3238" i="2"/>
  <c r="E3238" i="2"/>
  <c r="I3237" i="2"/>
  <c r="E3237" i="2"/>
  <c r="I3236" i="2"/>
  <c r="E3236" i="2"/>
  <c r="I3235" i="2"/>
  <c r="E3235" i="2"/>
  <c r="I3234" i="2"/>
  <c r="E3234" i="2"/>
  <c r="I3233" i="2"/>
  <c r="E3233" i="2"/>
  <c r="I3232" i="2"/>
  <c r="E3232" i="2"/>
  <c r="I3231" i="2"/>
  <c r="E3231" i="2"/>
  <c r="I3230" i="2"/>
  <c r="E3230" i="2"/>
  <c r="I3229" i="2"/>
  <c r="E3229" i="2"/>
  <c r="I3228" i="2"/>
  <c r="E3228" i="2"/>
  <c r="I3227" i="2"/>
  <c r="E3227" i="2"/>
  <c r="I3226" i="2"/>
  <c r="E3226" i="2"/>
  <c r="I3225" i="2"/>
  <c r="E3225" i="2"/>
  <c r="I3224" i="2"/>
  <c r="E3224" i="2"/>
  <c r="I3223" i="2"/>
  <c r="E3223" i="2"/>
  <c r="I3222" i="2"/>
  <c r="E3222" i="2"/>
  <c r="I3221" i="2"/>
  <c r="E3221" i="2"/>
  <c r="I3220" i="2"/>
  <c r="E3220" i="2"/>
  <c r="I3219" i="2"/>
  <c r="E3219" i="2"/>
  <c r="I3218" i="2"/>
  <c r="E3218" i="2"/>
  <c r="I3217" i="2"/>
  <c r="E3217" i="2"/>
  <c r="I3216" i="2"/>
  <c r="E3216" i="2"/>
  <c r="I3215" i="2"/>
  <c r="E3215" i="2"/>
  <c r="I3214" i="2"/>
  <c r="E3214" i="2"/>
  <c r="I3213" i="2"/>
  <c r="E3213" i="2"/>
  <c r="I3212" i="2"/>
  <c r="E3212" i="2"/>
  <c r="I3211" i="2"/>
  <c r="E3211" i="2"/>
  <c r="I3210" i="2"/>
  <c r="E3210" i="2"/>
  <c r="I3209" i="2"/>
  <c r="E3209" i="2"/>
  <c r="I3208" i="2"/>
  <c r="E3208" i="2"/>
  <c r="I3207" i="2"/>
  <c r="E3207" i="2"/>
  <c r="I3206" i="2"/>
  <c r="E3206" i="2"/>
  <c r="I3205" i="2"/>
  <c r="E3205" i="2"/>
  <c r="I3204" i="2"/>
  <c r="E3204" i="2"/>
  <c r="I3203" i="2"/>
  <c r="E3203" i="2"/>
  <c r="I3202" i="2"/>
  <c r="E3202" i="2"/>
  <c r="I3201" i="2"/>
  <c r="E3201" i="2"/>
  <c r="I3200" i="2"/>
  <c r="E3200" i="2"/>
  <c r="I3199" i="2"/>
  <c r="E3199" i="2"/>
  <c r="I3198" i="2"/>
  <c r="E3198" i="2"/>
  <c r="I3197" i="2"/>
  <c r="E3197" i="2"/>
  <c r="I3196" i="2"/>
  <c r="E3196" i="2"/>
  <c r="I3195" i="2"/>
  <c r="E3195" i="2"/>
  <c r="I3194" i="2"/>
  <c r="E3194" i="2"/>
  <c r="I3193" i="2"/>
  <c r="E3193" i="2"/>
  <c r="I3192" i="2"/>
  <c r="E3192" i="2"/>
  <c r="I3191" i="2"/>
  <c r="E3191" i="2"/>
  <c r="I3190" i="2"/>
  <c r="E3190" i="2"/>
  <c r="I3189" i="2"/>
  <c r="E3189" i="2"/>
  <c r="I3188" i="2"/>
  <c r="E3188" i="2"/>
  <c r="I3187" i="2"/>
  <c r="E3187" i="2"/>
  <c r="I3186" i="2"/>
  <c r="E3186" i="2"/>
  <c r="I3185" i="2"/>
  <c r="E3185" i="2"/>
  <c r="I3184" i="2"/>
  <c r="E3184" i="2"/>
  <c r="I3183" i="2"/>
  <c r="E3183" i="2"/>
  <c r="I3182" i="2"/>
  <c r="E3182" i="2"/>
  <c r="I3181" i="2"/>
  <c r="E3181" i="2"/>
  <c r="I3180" i="2"/>
  <c r="E3180" i="2"/>
  <c r="I3179" i="2"/>
  <c r="E3179" i="2"/>
  <c r="I3178" i="2"/>
  <c r="E3178" i="2"/>
  <c r="I3177" i="2"/>
  <c r="E3177" i="2"/>
  <c r="I3176" i="2"/>
  <c r="E3176" i="2"/>
  <c r="I3175" i="2"/>
  <c r="E3175" i="2"/>
  <c r="I3174" i="2"/>
  <c r="E3174" i="2"/>
  <c r="I3173" i="2"/>
  <c r="E3173" i="2"/>
  <c r="I3172" i="2"/>
  <c r="E3172" i="2"/>
  <c r="I3171" i="2"/>
  <c r="E3171" i="2"/>
  <c r="I3170" i="2"/>
  <c r="E3170" i="2"/>
  <c r="I3169" i="2"/>
  <c r="E3169" i="2"/>
  <c r="I3168" i="2"/>
  <c r="E3168" i="2"/>
  <c r="I3167" i="2"/>
  <c r="E3167" i="2"/>
  <c r="I3166" i="2"/>
  <c r="E3166" i="2"/>
  <c r="I3165" i="2"/>
  <c r="E3165" i="2"/>
  <c r="I3164" i="2"/>
  <c r="E3164" i="2"/>
  <c r="I3163" i="2"/>
  <c r="E3163" i="2"/>
  <c r="I3162" i="2"/>
  <c r="E3162" i="2"/>
  <c r="I3161" i="2"/>
  <c r="E3161" i="2"/>
  <c r="I3160" i="2"/>
  <c r="E3160" i="2"/>
  <c r="I3159" i="2"/>
  <c r="E3159" i="2"/>
  <c r="I3158" i="2"/>
  <c r="E3158" i="2"/>
  <c r="I3157" i="2"/>
  <c r="E3157" i="2"/>
  <c r="I3156" i="2"/>
  <c r="E3156" i="2"/>
  <c r="I3155" i="2"/>
  <c r="E3155" i="2"/>
  <c r="I3154" i="2"/>
  <c r="E3154" i="2"/>
  <c r="I3153" i="2"/>
  <c r="E3153" i="2"/>
  <c r="I3152" i="2"/>
  <c r="E3152" i="2"/>
  <c r="I3151" i="2"/>
  <c r="E3151" i="2"/>
  <c r="I3150" i="2"/>
  <c r="E3150" i="2"/>
  <c r="I3149" i="2"/>
  <c r="E3149" i="2"/>
  <c r="I3148" i="2"/>
  <c r="E3148" i="2"/>
  <c r="I3147" i="2"/>
  <c r="E3147" i="2"/>
  <c r="I3146" i="2"/>
  <c r="E3146" i="2"/>
  <c r="I3145" i="2"/>
  <c r="E3145" i="2"/>
  <c r="I3144" i="2"/>
  <c r="E3144" i="2"/>
  <c r="I3143" i="2"/>
  <c r="E3143" i="2"/>
  <c r="I3142" i="2"/>
  <c r="E3142" i="2"/>
  <c r="I3141" i="2"/>
  <c r="E3141" i="2"/>
  <c r="I3140" i="2"/>
  <c r="E3140" i="2"/>
  <c r="I3139" i="2"/>
  <c r="E3139" i="2"/>
  <c r="I3138" i="2"/>
  <c r="E3138" i="2"/>
  <c r="I3137" i="2"/>
  <c r="E3137" i="2"/>
  <c r="I3136" i="2"/>
  <c r="E3136" i="2"/>
  <c r="I3135" i="2"/>
  <c r="E3135" i="2"/>
  <c r="I3134" i="2"/>
  <c r="E3134" i="2"/>
  <c r="I3133" i="2"/>
  <c r="E3133" i="2"/>
  <c r="I3132" i="2"/>
  <c r="E3132" i="2"/>
  <c r="I3131" i="2"/>
  <c r="E3131" i="2"/>
  <c r="I3130" i="2"/>
  <c r="E3130" i="2"/>
  <c r="I3129" i="2"/>
  <c r="E3129" i="2"/>
  <c r="I3128" i="2"/>
  <c r="E3128" i="2"/>
  <c r="I3127" i="2"/>
  <c r="E3127" i="2"/>
  <c r="I3126" i="2"/>
  <c r="E3126" i="2"/>
  <c r="I3125" i="2"/>
  <c r="E3125" i="2"/>
  <c r="I3124" i="2"/>
  <c r="E3124" i="2"/>
  <c r="I3123" i="2"/>
  <c r="E3123" i="2"/>
  <c r="I3122" i="2"/>
  <c r="E3122" i="2"/>
  <c r="I3121" i="2"/>
  <c r="E3121" i="2"/>
  <c r="I3120" i="2"/>
  <c r="E3120" i="2"/>
  <c r="I3119" i="2"/>
  <c r="E3119" i="2"/>
  <c r="I3118" i="2"/>
  <c r="E3118" i="2"/>
  <c r="I3117" i="2"/>
  <c r="E3117" i="2"/>
  <c r="I3116" i="2"/>
  <c r="E3116" i="2"/>
  <c r="I3115" i="2"/>
  <c r="E3115" i="2"/>
  <c r="I3114" i="2"/>
  <c r="E3114" i="2"/>
  <c r="I3113" i="2"/>
  <c r="E3113" i="2"/>
  <c r="I3112" i="2"/>
  <c r="E3112" i="2"/>
  <c r="I3111" i="2"/>
  <c r="E3111" i="2"/>
  <c r="I3110" i="2"/>
  <c r="E3110" i="2"/>
  <c r="I3109" i="2"/>
  <c r="E3109" i="2"/>
  <c r="I3108" i="2"/>
  <c r="E3108" i="2"/>
  <c r="I3107" i="2"/>
  <c r="E3107" i="2"/>
  <c r="I3106" i="2"/>
  <c r="E3106" i="2"/>
  <c r="I3105" i="2"/>
  <c r="E3105" i="2"/>
  <c r="I3104" i="2"/>
  <c r="E3104" i="2"/>
  <c r="I3103" i="2"/>
  <c r="E3103" i="2"/>
  <c r="I3102" i="2"/>
  <c r="E3102" i="2"/>
  <c r="I3101" i="2"/>
  <c r="E3101" i="2"/>
  <c r="I3100" i="2"/>
  <c r="E3100" i="2"/>
  <c r="I3099" i="2"/>
  <c r="E3099" i="2"/>
  <c r="I3098" i="2"/>
  <c r="E3098" i="2"/>
  <c r="I3097" i="2"/>
  <c r="E3097" i="2"/>
  <c r="I3096" i="2"/>
  <c r="E3096" i="2"/>
  <c r="I3095" i="2"/>
  <c r="E3095" i="2"/>
  <c r="I3094" i="2"/>
  <c r="E3094" i="2"/>
  <c r="I3093" i="2"/>
  <c r="E3093" i="2"/>
  <c r="I3092" i="2"/>
  <c r="E3092" i="2"/>
  <c r="I3091" i="2"/>
  <c r="E3091" i="2"/>
  <c r="I3090" i="2"/>
  <c r="E3090" i="2"/>
  <c r="I3089" i="2"/>
  <c r="E3089" i="2"/>
  <c r="I3088" i="2"/>
  <c r="E3088" i="2"/>
  <c r="I3087" i="2"/>
  <c r="E3087" i="2"/>
  <c r="I3086" i="2"/>
  <c r="E3086" i="2"/>
  <c r="I3085" i="2"/>
  <c r="E3085" i="2"/>
  <c r="I3084" i="2"/>
  <c r="E3084" i="2"/>
  <c r="I3083" i="2"/>
  <c r="E3083" i="2"/>
  <c r="I3082" i="2"/>
  <c r="E3082" i="2"/>
  <c r="I3081" i="2"/>
  <c r="E3081" i="2"/>
  <c r="I3080" i="2"/>
  <c r="E3080" i="2"/>
  <c r="I3079" i="2"/>
  <c r="E3079" i="2"/>
  <c r="I3078" i="2"/>
  <c r="E3078" i="2"/>
  <c r="I3077" i="2"/>
  <c r="E3077" i="2"/>
  <c r="I3076" i="2"/>
  <c r="E3076" i="2"/>
  <c r="I3075" i="2"/>
  <c r="E3075" i="2"/>
  <c r="I3074" i="2"/>
  <c r="E3074" i="2"/>
  <c r="I3073" i="2"/>
  <c r="E3073" i="2"/>
  <c r="I3072" i="2"/>
  <c r="E3072" i="2"/>
  <c r="I3071" i="2"/>
  <c r="E3071" i="2"/>
  <c r="I3070" i="2"/>
  <c r="E3070" i="2"/>
  <c r="I3069" i="2"/>
  <c r="E3069" i="2"/>
  <c r="I3068" i="2"/>
  <c r="E3068" i="2"/>
  <c r="I3067" i="2"/>
  <c r="E3067" i="2"/>
  <c r="I3066" i="2"/>
  <c r="E3066" i="2"/>
  <c r="I3065" i="2"/>
  <c r="E3065" i="2"/>
  <c r="I3064" i="2"/>
  <c r="E3064" i="2"/>
  <c r="I3063" i="2"/>
  <c r="E3063" i="2"/>
  <c r="I3062" i="2"/>
  <c r="E3062" i="2"/>
  <c r="I3061" i="2"/>
  <c r="E3061" i="2"/>
  <c r="I3060" i="2"/>
  <c r="E3060" i="2"/>
  <c r="I3059" i="2"/>
  <c r="E3059" i="2"/>
  <c r="I3058" i="2"/>
  <c r="E3058" i="2"/>
  <c r="I3057" i="2"/>
  <c r="E3057" i="2"/>
  <c r="I3056" i="2"/>
  <c r="E3056" i="2"/>
  <c r="I3055" i="2"/>
  <c r="E3055" i="2"/>
  <c r="I3054" i="2"/>
  <c r="E3054" i="2"/>
  <c r="I3053" i="2"/>
  <c r="E3053" i="2"/>
  <c r="I3052" i="2"/>
  <c r="E3052" i="2"/>
  <c r="I3051" i="2"/>
  <c r="E3051" i="2"/>
  <c r="I3050" i="2"/>
  <c r="E3050" i="2"/>
  <c r="I3049" i="2"/>
  <c r="E3049" i="2"/>
  <c r="I3048" i="2"/>
  <c r="E3048" i="2"/>
  <c r="I3047" i="2"/>
  <c r="E3047" i="2"/>
  <c r="I3046" i="2"/>
  <c r="E3046" i="2"/>
  <c r="I3045" i="2"/>
  <c r="E3045" i="2"/>
  <c r="I3044" i="2"/>
  <c r="E3044" i="2"/>
  <c r="I3043" i="2"/>
  <c r="E3043" i="2"/>
  <c r="I3042" i="2"/>
  <c r="E3042" i="2"/>
  <c r="I3041" i="2"/>
  <c r="E3041" i="2"/>
  <c r="I3040" i="2"/>
  <c r="E3040" i="2"/>
  <c r="I3039" i="2"/>
  <c r="E3039" i="2"/>
  <c r="I3038" i="2"/>
  <c r="E3038" i="2"/>
  <c r="I3037" i="2"/>
  <c r="E3037" i="2"/>
  <c r="I3036" i="2"/>
  <c r="E3036" i="2"/>
  <c r="I3035" i="2"/>
  <c r="E3035" i="2"/>
  <c r="I3034" i="2"/>
  <c r="E3034" i="2"/>
  <c r="I3033" i="2"/>
  <c r="E3033" i="2"/>
  <c r="I3032" i="2"/>
  <c r="E3032" i="2"/>
  <c r="I3031" i="2"/>
  <c r="E3031" i="2"/>
  <c r="I3030" i="2"/>
  <c r="E3030" i="2"/>
  <c r="I3029" i="2"/>
  <c r="E3029" i="2"/>
  <c r="I3028" i="2"/>
  <c r="E3028" i="2"/>
  <c r="I3027" i="2"/>
  <c r="E3027" i="2"/>
  <c r="I3026" i="2"/>
  <c r="E3026" i="2"/>
  <c r="I3025" i="2"/>
  <c r="E3025" i="2"/>
  <c r="I3024" i="2"/>
  <c r="E3024" i="2"/>
  <c r="I3023" i="2"/>
  <c r="E3023" i="2"/>
  <c r="I3022" i="2"/>
  <c r="E3022" i="2"/>
  <c r="I3021" i="2"/>
  <c r="E3021" i="2"/>
  <c r="I3020" i="2"/>
  <c r="E3020" i="2"/>
  <c r="I3019" i="2"/>
  <c r="E3019" i="2"/>
  <c r="I3018" i="2"/>
  <c r="E3018" i="2"/>
  <c r="I3017" i="2"/>
  <c r="E3017" i="2"/>
  <c r="I3016" i="2"/>
  <c r="E3016" i="2"/>
  <c r="I3015" i="2"/>
  <c r="E3015" i="2"/>
  <c r="I3014" i="2"/>
  <c r="E3014" i="2"/>
  <c r="I3013" i="2"/>
  <c r="E3013" i="2"/>
  <c r="I3012" i="2"/>
  <c r="E3012" i="2"/>
  <c r="I3011" i="2"/>
  <c r="E3011" i="2"/>
  <c r="I3010" i="2"/>
  <c r="E3010" i="2"/>
  <c r="I3009" i="2"/>
  <c r="E3009" i="2"/>
  <c r="I3008" i="2"/>
  <c r="E3008" i="2"/>
  <c r="I3007" i="2"/>
  <c r="E3007" i="2"/>
  <c r="I3006" i="2"/>
  <c r="E3006" i="2"/>
  <c r="I3005" i="2"/>
  <c r="E3005" i="2"/>
  <c r="I3004" i="2"/>
  <c r="E3004" i="2"/>
  <c r="I3003" i="2"/>
  <c r="E3003" i="2"/>
  <c r="I3002" i="2"/>
  <c r="E3002" i="2"/>
  <c r="I3001" i="2"/>
  <c r="E3001" i="2"/>
  <c r="I3000" i="2"/>
  <c r="E3000" i="2"/>
  <c r="I2999" i="2"/>
  <c r="E2999" i="2"/>
  <c r="I2998" i="2"/>
  <c r="E2998" i="2"/>
  <c r="I2997" i="2"/>
  <c r="E2997" i="2"/>
  <c r="I2996" i="2"/>
  <c r="E2996" i="2"/>
  <c r="I2995" i="2"/>
  <c r="E2995" i="2"/>
  <c r="I2994" i="2"/>
  <c r="E2994" i="2"/>
  <c r="I2993" i="2"/>
  <c r="E2993" i="2"/>
  <c r="I2992" i="2"/>
  <c r="E2992" i="2"/>
  <c r="I2991" i="2"/>
  <c r="E2991" i="2"/>
  <c r="I2990" i="2"/>
  <c r="E2990" i="2"/>
  <c r="I2989" i="2"/>
  <c r="E2989" i="2"/>
  <c r="I2988" i="2"/>
  <c r="E2988" i="2"/>
  <c r="I2987" i="2"/>
  <c r="E2987" i="2"/>
  <c r="I2986" i="2"/>
  <c r="E2986" i="2"/>
  <c r="I2985" i="2"/>
  <c r="E2985" i="2"/>
  <c r="I2984" i="2"/>
  <c r="E2984" i="2"/>
  <c r="I2983" i="2"/>
  <c r="E2983" i="2"/>
  <c r="I2982" i="2"/>
  <c r="E2982" i="2"/>
  <c r="I2981" i="2"/>
  <c r="E2981" i="2"/>
  <c r="I2980" i="2"/>
  <c r="E2980" i="2"/>
  <c r="I2979" i="2"/>
  <c r="E2979" i="2"/>
  <c r="I2978" i="2"/>
  <c r="E2978" i="2"/>
  <c r="I2977" i="2"/>
  <c r="E2977" i="2"/>
  <c r="I2976" i="2"/>
  <c r="E2976" i="2"/>
  <c r="I2975" i="2"/>
  <c r="E2975" i="2"/>
  <c r="I2974" i="2"/>
  <c r="E2974" i="2"/>
  <c r="I2973" i="2"/>
  <c r="E2973" i="2"/>
  <c r="I2972" i="2"/>
  <c r="E2972" i="2"/>
  <c r="I2971" i="2"/>
  <c r="E2971" i="2"/>
  <c r="I2970" i="2"/>
  <c r="E2970" i="2"/>
  <c r="I2969" i="2"/>
  <c r="E2969" i="2"/>
  <c r="I2968" i="2"/>
  <c r="E2968" i="2"/>
  <c r="I2967" i="2"/>
  <c r="E2967" i="2"/>
  <c r="I2966" i="2"/>
  <c r="E2966" i="2"/>
  <c r="I2965" i="2"/>
  <c r="E2965" i="2"/>
  <c r="I2964" i="2"/>
  <c r="E2964" i="2"/>
  <c r="I2963" i="2"/>
  <c r="E2963" i="2"/>
  <c r="I2962" i="2"/>
  <c r="E2962" i="2"/>
  <c r="I2961" i="2"/>
  <c r="E2961" i="2"/>
  <c r="I2960" i="2"/>
  <c r="E2960" i="2"/>
  <c r="I2959" i="2"/>
  <c r="E2959" i="2"/>
  <c r="I2958" i="2"/>
  <c r="E2958" i="2"/>
  <c r="I2957" i="2"/>
  <c r="E2957" i="2"/>
  <c r="I2956" i="2"/>
  <c r="E2956" i="2"/>
  <c r="I2955" i="2"/>
  <c r="E2955" i="2"/>
  <c r="I2954" i="2"/>
  <c r="E2954" i="2"/>
  <c r="I2953" i="2"/>
  <c r="E2953" i="2"/>
  <c r="I2952" i="2"/>
  <c r="E2952" i="2"/>
  <c r="I2951" i="2"/>
  <c r="E2951" i="2"/>
  <c r="I2950" i="2"/>
  <c r="E2950" i="2"/>
  <c r="I2949" i="2"/>
  <c r="E2949" i="2"/>
  <c r="I2948" i="2"/>
  <c r="E2948" i="2"/>
  <c r="I2947" i="2"/>
  <c r="E2947" i="2"/>
  <c r="I2946" i="2"/>
  <c r="E2946" i="2"/>
  <c r="I2945" i="2"/>
  <c r="E2945" i="2"/>
  <c r="I2944" i="2"/>
  <c r="E2944" i="2"/>
  <c r="I2943" i="2"/>
  <c r="E2943" i="2"/>
  <c r="I2942" i="2"/>
  <c r="E2942" i="2"/>
  <c r="I2941" i="2"/>
  <c r="E2941" i="2"/>
  <c r="I2940" i="2"/>
  <c r="E2940" i="2"/>
  <c r="I2939" i="2"/>
  <c r="E2939" i="2"/>
  <c r="I2938" i="2"/>
  <c r="E2938" i="2"/>
  <c r="I2937" i="2"/>
  <c r="E2937" i="2"/>
  <c r="I2936" i="2"/>
  <c r="E2936" i="2"/>
  <c r="I2935" i="2"/>
  <c r="E2935" i="2"/>
  <c r="I2934" i="2"/>
  <c r="E2934" i="2"/>
  <c r="I2933" i="2"/>
  <c r="E2933" i="2"/>
  <c r="I2932" i="2"/>
  <c r="E2932" i="2"/>
  <c r="I2931" i="2"/>
  <c r="E2931" i="2"/>
  <c r="I2930" i="2"/>
  <c r="E2930" i="2"/>
  <c r="I2929" i="2"/>
  <c r="E2929" i="2"/>
  <c r="I2928" i="2"/>
  <c r="E2928" i="2"/>
  <c r="I2927" i="2"/>
  <c r="E2927" i="2"/>
  <c r="I2926" i="2"/>
  <c r="E2926" i="2"/>
  <c r="I2925" i="2"/>
  <c r="E2925" i="2"/>
  <c r="I2924" i="2"/>
  <c r="E2924" i="2"/>
  <c r="I2923" i="2"/>
  <c r="E2923" i="2"/>
  <c r="I2922" i="2"/>
  <c r="E2922" i="2"/>
  <c r="I2921" i="2"/>
  <c r="E2921" i="2"/>
  <c r="I2920" i="2"/>
  <c r="E2920" i="2"/>
  <c r="I2919" i="2"/>
  <c r="E2919" i="2"/>
  <c r="I2918" i="2"/>
  <c r="E2918" i="2"/>
  <c r="I2917" i="2"/>
  <c r="E2917" i="2"/>
  <c r="I2916" i="2"/>
  <c r="E2916" i="2"/>
  <c r="I2915" i="2"/>
  <c r="E2915" i="2"/>
  <c r="I2914" i="2"/>
  <c r="E2914" i="2"/>
  <c r="I2913" i="2"/>
  <c r="E2913" i="2"/>
  <c r="I2912" i="2"/>
  <c r="E2912" i="2"/>
  <c r="I2911" i="2"/>
  <c r="E2911" i="2"/>
  <c r="I2910" i="2"/>
  <c r="E2910" i="2"/>
  <c r="I2909" i="2"/>
  <c r="E2909" i="2"/>
  <c r="I2908" i="2"/>
  <c r="E2908" i="2"/>
  <c r="I2907" i="2"/>
  <c r="E2907" i="2"/>
  <c r="I2906" i="2"/>
  <c r="E2906" i="2"/>
  <c r="I2905" i="2"/>
  <c r="E2905" i="2"/>
  <c r="I2904" i="2"/>
  <c r="E2904" i="2"/>
  <c r="I2903" i="2"/>
  <c r="E2903" i="2"/>
  <c r="I2902" i="2"/>
  <c r="E2902" i="2"/>
  <c r="I2901" i="2"/>
  <c r="E2901" i="2"/>
  <c r="I2900" i="2"/>
  <c r="E2900" i="2"/>
  <c r="I2899" i="2"/>
  <c r="E2899" i="2"/>
  <c r="I2898" i="2"/>
  <c r="E2898" i="2"/>
  <c r="I2897" i="2"/>
  <c r="E2897" i="2"/>
  <c r="I2896" i="2"/>
  <c r="E2896" i="2"/>
  <c r="I2895" i="2"/>
  <c r="E2895" i="2"/>
  <c r="I2894" i="2"/>
  <c r="E2894" i="2"/>
  <c r="I2893" i="2"/>
  <c r="E2893" i="2"/>
  <c r="I2892" i="2"/>
  <c r="E2892" i="2"/>
  <c r="I2891" i="2"/>
  <c r="E2891" i="2"/>
  <c r="I2890" i="2"/>
  <c r="E2890" i="2"/>
  <c r="I2889" i="2"/>
  <c r="E2889" i="2"/>
  <c r="I2888" i="2"/>
  <c r="E2888" i="2"/>
  <c r="I2887" i="2"/>
  <c r="E2887" i="2"/>
  <c r="I2886" i="2"/>
  <c r="E2886" i="2"/>
  <c r="I2885" i="2"/>
  <c r="E2885" i="2"/>
  <c r="I2884" i="2"/>
  <c r="E2884" i="2"/>
  <c r="I2883" i="2"/>
  <c r="E2883" i="2"/>
  <c r="I2882" i="2"/>
  <c r="E2882" i="2"/>
  <c r="I2881" i="2"/>
  <c r="E2881" i="2"/>
  <c r="I2880" i="2"/>
  <c r="E2880" i="2"/>
  <c r="I2879" i="2"/>
  <c r="E2879" i="2"/>
  <c r="I2878" i="2"/>
  <c r="E2878" i="2"/>
  <c r="I2877" i="2"/>
  <c r="E2877" i="2"/>
  <c r="I2876" i="2"/>
  <c r="E2876" i="2"/>
  <c r="I2875" i="2"/>
  <c r="E2875" i="2"/>
  <c r="I2874" i="2"/>
  <c r="E2874" i="2"/>
  <c r="I2873" i="2"/>
  <c r="E2873" i="2"/>
  <c r="I2872" i="2"/>
  <c r="E2872" i="2"/>
  <c r="I2871" i="2"/>
  <c r="E2871" i="2"/>
  <c r="I2870" i="2"/>
  <c r="E2870" i="2"/>
  <c r="I2869" i="2"/>
  <c r="E2869" i="2"/>
  <c r="I2868" i="2"/>
  <c r="E2868" i="2"/>
  <c r="I2867" i="2"/>
  <c r="E2867" i="2"/>
  <c r="I2866" i="2"/>
  <c r="E2866" i="2"/>
  <c r="I2865" i="2"/>
  <c r="E2865" i="2"/>
  <c r="I2864" i="2"/>
  <c r="E2864" i="2"/>
  <c r="I2863" i="2"/>
  <c r="E2863" i="2"/>
  <c r="I2862" i="2"/>
  <c r="E2862" i="2"/>
  <c r="I2861" i="2"/>
  <c r="E2861" i="2"/>
  <c r="I2860" i="2"/>
  <c r="E2860" i="2"/>
  <c r="I2859" i="2"/>
  <c r="E2859" i="2"/>
  <c r="I2858" i="2"/>
  <c r="E2858" i="2"/>
  <c r="I2857" i="2"/>
  <c r="E2857" i="2"/>
  <c r="I2856" i="2"/>
  <c r="E2856" i="2"/>
  <c r="I2855" i="2"/>
  <c r="E2855" i="2"/>
  <c r="I2854" i="2"/>
  <c r="E2854" i="2"/>
  <c r="I2853" i="2"/>
  <c r="E2853" i="2"/>
  <c r="I2852" i="2"/>
  <c r="E2852" i="2"/>
  <c r="I2851" i="2"/>
  <c r="E2851" i="2"/>
  <c r="I2850" i="2"/>
  <c r="E2850" i="2"/>
  <c r="I2849" i="2"/>
  <c r="E2849" i="2"/>
  <c r="I2848" i="2"/>
  <c r="E2848" i="2"/>
  <c r="I2847" i="2"/>
  <c r="E2847" i="2"/>
  <c r="I2846" i="2"/>
  <c r="E2846" i="2"/>
  <c r="I2845" i="2"/>
  <c r="E2845" i="2"/>
  <c r="I2844" i="2"/>
  <c r="E2844" i="2"/>
  <c r="I2843" i="2"/>
  <c r="E2843" i="2"/>
  <c r="I2842" i="2"/>
  <c r="E2842" i="2"/>
  <c r="I2841" i="2"/>
  <c r="E2841" i="2"/>
  <c r="I2840" i="2"/>
  <c r="E2840" i="2"/>
  <c r="I2839" i="2"/>
  <c r="E2839" i="2"/>
  <c r="I2838" i="2"/>
  <c r="E2838" i="2"/>
  <c r="I2837" i="2"/>
  <c r="E2837" i="2"/>
  <c r="I2836" i="2"/>
  <c r="E2836" i="2"/>
  <c r="I2835" i="2"/>
  <c r="E2835" i="2"/>
  <c r="I2834" i="2"/>
  <c r="E2834" i="2"/>
  <c r="I2833" i="2"/>
  <c r="E2833" i="2"/>
  <c r="I2832" i="2"/>
  <c r="E2832" i="2"/>
  <c r="I2831" i="2"/>
  <c r="E2831" i="2"/>
  <c r="I2830" i="2"/>
  <c r="E2830" i="2"/>
  <c r="I2829" i="2"/>
  <c r="E2829" i="2"/>
  <c r="I2828" i="2"/>
  <c r="E2828" i="2"/>
  <c r="I2827" i="2"/>
  <c r="E2827" i="2"/>
  <c r="I2826" i="2"/>
  <c r="E2826" i="2"/>
  <c r="I2825" i="2"/>
  <c r="E2825" i="2"/>
  <c r="I2824" i="2"/>
  <c r="E2824" i="2"/>
  <c r="I2823" i="2"/>
  <c r="E2823" i="2"/>
  <c r="I2822" i="2"/>
  <c r="E2822" i="2"/>
  <c r="I2821" i="2"/>
  <c r="E2821" i="2"/>
  <c r="I2820" i="2"/>
  <c r="E2820" i="2"/>
  <c r="I2819" i="2"/>
  <c r="E2819" i="2"/>
  <c r="I2818" i="2"/>
  <c r="E2818" i="2"/>
  <c r="I2817" i="2"/>
  <c r="E2817" i="2"/>
  <c r="I2816" i="2"/>
  <c r="E2816" i="2"/>
  <c r="I2815" i="2"/>
  <c r="E2815" i="2"/>
  <c r="I2814" i="2"/>
  <c r="E2814" i="2"/>
  <c r="I2813" i="2"/>
  <c r="E2813" i="2"/>
  <c r="I2812" i="2"/>
  <c r="E2812" i="2"/>
  <c r="I2811" i="2"/>
  <c r="E2811" i="2"/>
  <c r="I2810" i="2"/>
  <c r="E2810" i="2"/>
  <c r="I2809" i="2"/>
  <c r="E2809" i="2"/>
  <c r="I2808" i="2"/>
  <c r="E2808" i="2"/>
  <c r="I2807" i="2"/>
  <c r="E2807" i="2"/>
  <c r="I2806" i="2"/>
  <c r="E2806" i="2"/>
  <c r="I2805" i="2"/>
  <c r="E2805" i="2"/>
  <c r="I2804" i="2"/>
  <c r="E2804" i="2"/>
  <c r="I2803" i="2"/>
  <c r="E2803" i="2"/>
  <c r="I2802" i="2"/>
  <c r="E2802" i="2"/>
  <c r="I2801" i="2"/>
  <c r="E2801" i="2"/>
  <c r="I2800" i="2"/>
  <c r="E2800" i="2"/>
  <c r="I2799" i="2"/>
  <c r="E2799" i="2"/>
  <c r="I2798" i="2"/>
  <c r="E2798" i="2"/>
  <c r="I2797" i="2"/>
  <c r="E2797" i="2"/>
  <c r="I2796" i="2"/>
  <c r="E2796" i="2"/>
  <c r="I2795" i="2"/>
  <c r="E2795" i="2"/>
  <c r="I2794" i="2"/>
  <c r="E2794" i="2"/>
  <c r="I2793" i="2"/>
  <c r="E2793" i="2"/>
  <c r="I2792" i="2"/>
  <c r="E2792" i="2"/>
  <c r="I2791" i="2"/>
  <c r="E2791" i="2"/>
  <c r="I2790" i="2"/>
  <c r="E2790" i="2"/>
  <c r="I2789" i="2"/>
  <c r="E2789" i="2"/>
  <c r="I2788" i="2"/>
  <c r="E2788" i="2"/>
  <c r="I2787" i="2"/>
  <c r="E2787" i="2"/>
  <c r="I2786" i="2"/>
  <c r="E2786" i="2"/>
  <c r="I2785" i="2"/>
  <c r="E2785" i="2"/>
  <c r="I2784" i="2"/>
  <c r="E2784" i="2"/>
  <c r="I2783" i="2"/>
  <c r="E2783" i="2"/>
  <c r="I2782" i="2"/>
  <c r="E2782" i="2"/>
  <c r="I2781" i="2"/>
  <c r="E2781" i="2"/>
  <c r="I2780" i="2"/>
  <c r="E2780" i="2"/>
  <c r="I2779" i="2"/>
  <c r="E2779" i="2"/>
  <c r="I2778" i="2"/>
  <c r="E2778" i="2"/>
  <c r="I2777" i="2"/>
  <c r="E2777" i="2"/>
  <c r="I2776" i="2"/>
  <c r="E2776" i="2"/>
  <c r="I2775" i="2"/>
  <c r="E2775" i="2"/>
  <c r="I2774" i="2"/>
  <c r="E2774" i="2"/>
  <c r="I2773" i="2"/>
  <c r="E2773" i="2"/>
  <c r="I2772" i="2"/>
  <c r="E2772" i="2"/>
  <c r="I2771" i="2"/>
  <c r="E2771" i="2"/>
  <c r="I2770" i="2"/>
  <c r="E2770" i="2"/>
  <c r="I2769" i="2"/>
  <c r="E2769" i="2"/>
  <c r="I2768" i="2"/>
  <c r="E2768" i="2"/>
  <c r="I2767" i="2"/>
  <c r="E2767" i="2"/>
  <c r="I2766" i="2"/>
  <c r="E2766" i="2"/>
  <c r="I2765" i="2"/>
  <c r="E2765" i="2"/>
  <c r="I2764" i="2"/>
  <c r="E2764" i="2"/>
  <c r="I2763" i="2"/>
  <c r="E2763" i="2"/>
  <c r="I2762" i="2"/>
  <c r="E2762" i="2"/>
  <c r="I2761" i="2"/>
  <c r="E2761" i="2"/>
  <c r="I2760" i="2"/>
  <c r="E2760" i="2"/>
  <c r="I2759" i="2"/>
  <c r="E2759" i="2"/>
  <c r="I2758" i="2"/>
  <c r="E2758" i="2"/>
  <c r="I2757" i="2"/>
  <c r="E2757" i="2"/>
  <c r="I2756" i="2"/>
  <c r="E2756" i="2"/>
  <c r="I2755" i="2"/>
  <c r="E2755" i="2"/>
  <c r="I2754" i="2"/>
  <c r="E2754" i="2"/>
  <c r="I2753" i="2"/>
  <c r="E2753" i="2"/>
  <c r="I2752" i="2"/>
  <c r="E2752" i="2"/>
  <c r="I2751" i="2"/>
  <c r="E2751" i="2"/>
  <c r="I2750" i="2"/>
  <c r="E2750" i="2"/>
  <c r="I2749" i="2"/>
  <c r="E2749" i="2"/>
  <c r="I2748" i="2"/>
  <c r="E2748" i="2"/>
  <c r="I2747" i="2"/>
  <c r="E2747" i="2"/>
  <c r="I2746" i="2"/>
  <c r="E2746" i="2"/>
  <c r="I2745" i="2"/>
  <c r="E2745" i="2"/>
  <c r="I2744" i="2"/>
  <c r="E2744" i="2"/>
  <c r="I2743" i="2"/>
  <c r="E2743" i="2"/>
  <c r="I2742" i="2"/>
  <c r="E2742" i="2"/>
  <c r="I2741" i="2"/>
  <c r="E2741" i="2"/>
  <c r="I2740" i="2"/>
  <c r="E2740" i="2"/>
  <c r="I2739" i="2"/>
  <c r="E2739" i="2"/>
  <c r="I2738" i="2"/>
  <c r="E2738" i="2"/>
  <c r="I2737" i="2"/>
  <c r="E2737" i="2"/>
  <c r="I2736" i="2"/>
  <c r="E2736" i="2"/>
  <c r="I2735" i="2"/>
  <c r="E2735" i="2"/>
  <c r="I2734" i="2"/>
  <c r="E2734" i="2"/>
  <c r="I2733" i="2"/>
  <c r="E2733" i="2"/>
  <c r="I2732" i="2"/>
  <c r="E2732" i="2"/>
  <c r="I2731" i="2"/>
  <c r="E2731" i="2"/>
  <c r="I2730" i="2"/>
  <c r="E2730" i="2"/>
  <c r="I2729" i="2"/>
  <c r="E2729" i="2"/>
  <c r="I2728" i="2"/>
  <c r="E2728" i="2"/>
  <c r="I2727" i="2"/>
  <c r="E2727" i="2"/>
  <c r="I2726" i="2"/>
  <c r="E2726" i="2"/>
  <c r="I2725" i="2"/>
  <c r="E2725" i="2"/>
  <c r="I2724" i="2"/>
  <c r="E2724" i="2"/>
  <c r="I2723" i="2"/>
  <c r="E2723" i="2"/>
  <c r="I2722" i="2"/>
  <c r="E2722" i="2"/>
  <c r="I2721" i="2"/>
  <c r="E2721" i="2"/>
  <c r="I2720" i="2"/>
  <c r="E2720" i="2"/>
  <c r="I2719" i="2"/>
  <c r="E2719" i="2"/>
  <c r="I2718" i="2"/>
  <c r="E2718" i="2"/>
  <c r="I2717" i="2"/>
  <c r="E2717" i="2"/>
  <c r="I2716" i="2"/>
  <c r="E2716" i="2"/>
  <c r="I2715" i="2"/>
  <c r="E2715" i="2"/>
  <c r="I2714" i="2"/>
  <c r="E2714" i="2"/>
  <c r="I2713" i="2"/>
  <c r="E2713" i="2"/>
  <c r="I2712" i="2"/>
  <c r="E2712" i="2"/>
  <c r="I2711" i="2"/>
  <c r="E2711" i="2"/>
  <c r="I2710" i="2"/>
  <c r="E2710" i="2"/>
  <c r="I2709" i="2"/>
  <c r="E2709" i="2"/>
  <c r="I2708" i="2"/>
  <c r="E2708" i="2"/>
  <c r="I2707" i="2"/>
  <c r="E2707" i="2"/>
  <c r="I2706" i="2"/>
  <c r="E2706" i="2"/>
  <c r="I2705" i="2"/>
  <c r="E2705" i="2"/>
  <c r="I2704" i="2"/>
  <c r="E2704" i="2"/>
  <c r="I2703" i="2"/>
  <c r="E2703" i="2"/>
  <c r="I2702" i="2"/>
  <c r="E2702" i="2"/>
  <c r="I2701" i="2"/>
  <c r="E2701" i="2"/>
  <c r="I2700" i="2"/>
  <c r="E2700" i="2"/>
  <c r="I2699" i="2"/>
  <c r="E2699" i="2"/>
  <c r="I2698" i="2"/>
  <c r="E2698" i="2"/>
  <c r="I2697" i="2"/>
  <c r="E2697" i="2"/>
  <c r="I2696" i="2"/>
  <c r="E2696" i="2"/>
  <c r="I2695" i="2"/>
  <c r="E2695" i="2"/>
  <c r="I2694" i="2"/>
  <c r="E2694" i="2"/>
  <c r="I2693" i="2"/>
  <c r="E2693" i="2"/>
  <c r="I2692" i="2"/>
  <c r="E2692" i="2"/>
  <c r="I2691" i="2"/>
  <c r="E2691" i="2"/>
  <c r="I2690" i="2"/>
  <c r="E2690" i="2"/>
  <c r="I2689" i="2"/>
  <c r="E2689" i="2"/>
  <c r="I2688" i="2"/>
  <c r="E2688" i="2"/>
  <c r="I2687" i="2"/>
  <c r="E2687" i="2"/>
  <c r="I2686" i="2"/>
  <c r="E2686" i="2"/>
  <c r="I2685" i="2"/>
  <c r="E2685" i="2"/>
  <c r="I2684" i="2"/>
  <c r="E2684" i="2"/>
  <c r="I2683" i="2"/>
  <c r="E2683" i="2"/>
  <c r="I2682" i="2"/>
  <c r="E2682" i="2"/>
  <c r="I2681" i="2"/>
  <c r="E2681" i="2"/>
  <c r="I2680" i="2"/>
  <c r="E2680" i="2"/>
  <c r="I2679" i="2"/>
  <c r="E2679" i="2"/>
  <c r="I2678" i="2"/>
  <c r="E2678" i="2"/>
  <c r="I2677" i="2"/>
  <c r="E2677" i="2"/>
  <c r="I2676" i="2"/>
  <c r="E2676" i="2"/>
  <c r="I2675" i="2"/>
  <c r="E2675" i="2"/>
  <c r="I2674" i="2"/>
  <c r="E2674" i="2"/>
  <c r="I2673" i="2"/>
  <c r="E2673" i="2"/>
  <c r="I2672" i="2"/>
  <c r="E2672" i="2"/>
  <c r="I2671" i="2"/>
  <c r="E2671" i="2"/>
  <c r="I2670" i="2"/>
  <c r="E2670" i="2"/>
  <c r="I2669" i="2"/>
  <c r="E2669" i="2"/>
  <c r="I2668" i="2"/>
  <c r="E2668" i="2"/>
  <c r="I2667" i="2"/>
  <c r="E2667" i="2"/>
  <c r="I2666" i="2"/>
  <c r="E2666" i="2"/>
  <c r="I2665" i="2"/>
  <c r="E2665" i="2"/>
  <c r="I2664" i="2"/>
  <c r="E2664" i="2"/>
  <c r="I2663" i="2"/>
  <c r="E2663" i="2"/>
  <c r="I2662" i="2"/>
  <c r="E2662" i="2"/>
  <c r="I2661" i="2"/>
  <c r="E2661" i="2"/>
  <c r="I2660" i="2"/>
  <c r="E2660" i="2"/>
  <c r="I2659" i="2"/>
  <c r="E2659" i="2"/>
  <c r="I2658" i="2"/>
  <c r="E2658" i="2"/>
  <c r="I2657" i="2"/>
  <c r="E2657" i="2"/>
  <c r="I2656" i="2"/>
  <c r="E2656" i="2"/>
  <c r="I2655" i="2"/>
  <c r="E2655" i="2"/>
  <c r="I2654" i="2"/>
  <c r="E2654" i="2"/>
  <c r="I2653" i="2"/>
  <c r="E2653" i="2"/>
  <c r="I2652" i="2"/>
  <c r="E2652" i="2"/>
  <c r="I2651" i="2"/>
  <c r="E2651" i="2"/>
  <c r="I2650" i="2"/>
  <c r="E2650" i="2"/>
  <c r="I2649" i="2"/>
  <c r="E2649" i="2"/>
  <c r="I2648" i="2"/>
  <c r="E2648" i="2"/>
  <c r="I2647" i="2"/>
  <c r="E2647" i="2"/>
  <c r="I2646" i="2"/>
  <c r="E2646" i="2"/>
  <c r="I2645" i="2"/>
  <c r="E2645" i="2"/>
  <c r="I2644" i="2"/>
  <c r="E2644" i="2"/>
  <c r="I2643" i="2"/>
  <c r="E2643" i="2"/>
  <c r="I2642" i="2"/>
  <c r="E2642" i="2"/>
  <c r="I2641" i="2"/>
  <c r="E2641" i="2"/>
  <c r="I2640" i="2"/>
  <c r="E2640" i="2"/>
  <c r="I2639" i="2"/>
  <c r="E2639" i="2"/>
  <c r="I2638" i="2"/>
  <c r="E2638" i="2"/>
  <c r="I2637" i="2"/>
  <c r="E2637" i="2"/>
  <c r="I2636" i="2"/>
  <c r="E2636" i="2"/>
  <c r="I2635" i="2"/>
  <c r="E2635" i="2"/>
  <c r="I2634" i="2"/>
  <c r="E2634" i="2"/>
  <c r="I2633" i="2"/>
  <c r="E2633" i="2"/>
  <c r="I2632" i="2"/>
  <c r="E2632" i="2"/>
  <c r="I2631" i="2"/>
  <c r="E2631" i="2"/>
  <c r="I2630" i="2"/>
  <c r="E2630" i="2"/>
  <c r="I2629" i="2"/>
  <c r="E2629" i="2"/>
  <c r="I2628" i="2"/>
  <c r="E2628" i="2"/>
  <c r="I2627" i="2"/>
  <c r="E2627" i="2"/>
  <c r="I2626" i="2"/>
  <c r="E2626" i="2"/>
  <c r="I2625" i="2"/>
  <c r="E2625" i="2"/>
  <c r="I2624" i="2"/>
  <c r="E2624" i="2"/>
  <c r="I2623" i="2"/>
  <c r="E2623" i="2"/>
  <c r="I2622" i="2"/>
  <c r="E2622" i="2"/>
  <c r="I2621" i="2"/>
  <c r="E2621" i="2"/>
  <c r="I2620" i="2"/>
  <c r="E2620" i="2"/>
  <c r="I2619" i="2"/>
  <c r="E2619" i="2"/>
  <c r="I2618" i="2"/>
  <c r="E2618" i="2"/>
  <c r="I2617" i="2"/>
  <c r="E2617" i="2"/>
  <c r="I2616" i="2"/>
  <c r="E2616" i="2"/>
  <c r="I2615" i="2"/>
  <c r="E2615" i="2"/>
  <c r="I2614" i="2"/>
  <c r="E2614" i="2"/>
  <c r="I2613" i="2"/>
  <c r="E2613" i="2"/>
  <c r="I2612" i="2"/>
  <c r="E2612" i="2"/>
  <c r="I2611" i="2"/>
  <c r="E2611" i="2"/>
  <c r="I2610" i="2"/>
  <c r="E2610" i="2"/>
  <c r="I2609" i="2"/>
  <c r="E2609" i="2"/>
  <c r="I2608" i="2"/>
  <c r="E2608" i="2"/>
  <c r="I2607" i="2"/>
  <c r="E2607" i="2"/>
  <c r="I2606" i="2"/>
  <c r="E2606" i="2"/>
  <c r="I2605" i="2"/>
  <c r="E2605" i="2"/>
  <c r="I2604" i="2"/>
  <c r="E2604" i="2"/>
  <c r="I2603" i="2"/>
  <c r="E2603" i="2"/>
  <c r="I2602" i="2"/>
  <c r="E2602" i="2"/>
  <c r="I2601" i="2"/>
  <c r="E2601" i="2"/>
  <c r="I2600" i="2"/>
  <c r="E2600" i="2"/>
  <c r="I2599" i="2"/>
  <c r="E2599" i="2"/>
  <c r="I2598" i="2"/>
  <c r="E2598" i="2"/>
  <c r="I2597" i="2"/>
  <c r="E2597" i="2"/>
  <c r="I2596" i="2"/>
  <c r="E2596" i="2"/>
  <c r="I2595" i="2"/>
  <c r="E2595" i="2"/>
  <c r="I2594" i="2"/>
  <c r="E2594" i="2"/>
  <c r="I2593" i="2"/>
  <c r="E2593" i="2"/>
  <c r="I2592" i="2"/>
  <c r="E2592" i="2"/>
  <c r="I2591" i="2"/>
  <c r="E2591" i="2"/>
  <c r="I2590" i="2"/>
  <c r="E2590" i="2"/>
  <c r="I2589" i="2"/>
  <c r="E2589" i="2"/>
  <c r="I2588" i="2"/>
  <c r="E2588" i="2"/>
  <c r="I2587" i="2"/>
  <c r="E2587" i="2"/>
  <c r="I2586" i="2"/>
  <c r="E2586" i="2"/>
  <c r="I2585" i="2"/>
  <c r="E2585" i="2"/>
  <c r="I2584" i="2"/>
  <c r="E2584" i="2"/>
  <c r="I2583" i="2"/>
  <c r="E2583" i="2"/>
  <c r="I2582" i="2"/>
  <c r="E2582" i="2"/>
  <c r="I2581" i="2"/>
  <c r="E2581" i="2"/>
  <c r="I2580" i="2"/>
  <c r="E2580" i="2"/>
  <c r="I2579" i="2"/>
  <c r="E2579" i="2"/>
  <c r="I2578" i="2"/>
  <c r="E2578" i="2"/>
  <c r="I2577" i="2"/>
  <c r="E2577" i="2"/>
  <c r="I2576" i="2"/>
  <c r="E2576" i="2"/>
  <c r="I2575" i="2"/>
  <c r="E2575" i="2"/>
  <c r="I2574" i="2"/>
  <c r="E2574" i="2"/>
  <c r="I2573" i="2"/>
  <c r="E2573" i="2"/>
  <c r="I2572" i="2"/>
  <c r="E2572" i="2"/>
  <c r="I2571" i="2"/>
  <c r="E2571" i="2"/>
  <c r="I2570" i="2"/>
  <c r="E2570" i="2"/>
  <c r="I2569" i="2"/>
  <c r="E2569" i="2"/>
  <c r="I2568" i="2"/>
  <c r="E2568" i="2"/>
  <c r="I2567" i="2"/>
  <c r="E2567" i="2"/>
  <c r="I2566" i="2"/>
  <c r="E2566" i="2"/>
  <c r="I2565" i="2"/>
  <c r="E2565" i="2"/>
  <c r="I2564" i="2"/>
  <c r="E2564" i="2"/>
  <c r="I2563" i="2"/>
  <c r="E2563" i="2"/>
  <c r="I2562" i="2"/>
  <c r="E2562" i="2"/>
  <c r="I2561" i="2"/>
  <c r="E2561" i="2"/>
  <c r="I2560" i="2"/>
  <c r="E2560" i="2"/>
  <c r="I2559" i="2"/>
  <c r="E2559" i="2"/>
  <c r="I2558" i="2"/>
  <c r="E2558" i="2"/>
  <c r="I2557" i="2"/>
  <c r="E2557" i="2"/>
  <c r="I2556" i="2"/>
  <c r="E2556" i="2"/>
  <c r="I2555" i="2"/>
  <c r="E2555" i="2"/>
  <c r="I2554" i="2"/>
  <c r="E2554" i="2"/>
  <c r="I2553" i="2"/>
  <c r="E2553" i="2"/>
  <c r="I2552" i="2"/>
  <c r="E2552" i="2"/>
  <c r="I2551" i="2"/>
  <c r="E2551" i="2"/>
  <c r="I2550" i="2"/>
  <c r="E2550" i="2"/>
  <c r="I2549" i="2"/>
  <c r="E2549" i="2"/>
  <c r="I2548" i="2"/>
  <c r="E2548" i="2"/>
  <c r="I2547" i="2"/>
  <c r="E2547" i="2"/>
  <c r="I2546" i="2"/>
  <c r="E2546" i="2"/>
  <c r="I2545" i="2"/>
  <c r="E2545" i="2"/>
  <c r="I2544" i="2"/>
  <c r="E2544" i="2"/>
  <c r="I2543" i="2"/>
  <c r="E2543" i="2"/>
  <c r="I2542" i="2"/>
  <c r="E2542" i="2"/>
  <c r="I2541" i="2"/>
  <c r="E2541" i="2"/>
  <c r="I2540" i="2"/>
  <c r="E2540" i="2"/>
  <c r="I2539" i="2"/>
  <c r="E2539" i="2"/>
  <c r="I2538" i="2"/>
  <c r="E2538" i="2"/>
  <c r="I2537" i="2"/>
  <c r="E2537" i="2"/>
  <c r="I2536" i="2"/>
  <c r="E2536" i="2"/>
  <c r="I2535" i="2"/>
  <c r="E2535" i="2"/>
  <c r="I2534" i="2"/>
  <c r="E2534" i="2"/>
  <c r="I2533" i="2"/>
  <c r="E2533" i="2"/>
  <c r="I2532" i="2"/>
  <c r="E2532" i="2"/>
  <c r="I2531" i="2"/>
  <c r="E2531" i="2"/>
  <c r="I2530" i="2"/>
  <c r="E2530" i="2"/>
  <c r="I2529" i="2"/>
  <c r="E2529" i="2"/>
  <c r="I2528" i="2"/>
  <c r="E2528" i="2"/>
  <c r="I2527" i="2"/>
  <c r="E2527" i="2"/>
  <c r="I2526" i="2"/>
  <c r="E2526" i="2"/>
  <c r="I2525" i="2"/>
  <c r="E2525" i="2"/>
  <c r="I2524" i="2"/>
  <c r="E2524" i="2"/>
  <c r="I2523" i="2"/>
  <c r="E2523" i="2"/>
  <c r="I2522" i="2"/>
  <c r="E2522" i="2"/>
  <c r="I2521" i="2"/>
  <c r="E2521" i="2"/>
  <c r="I2520" i="2"/>
  <c r="E2520" i="2"/>
  <c r="I2519" i="2"/>
  <c r="E2519" i="2"/>
  <c r="I2518" i="2"/>
  <c r="E2518" i="2"/>
  <c r="I2517" i="2"/>
  <c r="E2517" i="2"/>
  <c r="I2516" i="2"/>
  <c r="E2516" i="2"/>
  <c r="I2515" i="2"/>
  <c r="E2515" i="2"/>
  <c r="I2514" i="2"/>
  <c r="E2514" i="2"/>
  <c r="I2513" i="2"/>
  <c r="E2513" i="2"/>
  <c r="I2512" i="2"/>
  <c r="E2512" i="2"/>
  <c r="I2511" i="2"/>
  <c r="E2511" i="2"/>
  <c r="I2510" i="2"/>
  <c r="E2510" i="2"/>
  <c r="I2509" i="2"/>
  <c r="E2509" i="2"/>
  <c r="I2508" i="2"/>
  <c r="E2508" i="2"/>
  <c r="I2507" i="2"/>
  <c r="E2507" i="2"/>
  <c r="I2506" i="2"/>
  <c r="E2506" i="2"/>
  <c r="I2505" i="2"/>
  <c r="E2505" i="2"/>
  <c r="I2504" i="2"/>
  <c r="E2504" i="2"/>
  <c r="I2503" i="2"/>
  <c r="E2503" i="2"/>
  <c r="I2502" i="2"/>
  <c r="E2502" i="2"/>
  <c r="I2501" i="2"/>
  <c r="E2501" i="2"/>
  <c r="I2500" i="2"/>
  <c r="E2500" i="2"/>
  <c r="I2499" i="2"/>
  <c r="E2499" i="2"/>
  <c r="I2498" i="2"/>
  <c r="E2498" i="2"/>
  <c r="I2497" i="2"/>
  <c r="E2497" i="2"/>
  <c r="I2496" i="2"/>
  <c r="E2496" i="2"/>
  <c r="I2495" i="2"/>
  <c r="E2495" i="2"/>
  <c r="I2494" i="2"/>
  <c r="E2494" i="2"/>
  <c r="I2493" i="2"/>
  <c r="E2493" i="2"/>
  <c r="I2492" i="2"/>
  <c r="E2492" i="2"/>
  <c r="I2491" i="2"/>
  <c r="E2491" i="2"/>
  <c r="I2490" i="2"/>
  <c r="E2490" i="2"/>
  <c r="I2489" i="2"/>
  <c r="E2489" i="2"/>
  <c r="I2488" i="2"/>
  <c r="E2488" i="2"/>
  <c r="I2487" i="2"/>
  <c r="E2487" i="2"/>
  <c r="I2486" i="2"/>
  <c r="E2486" i="2"/>
  <c r="I2485" i="2"/>
  <c r="E2485" i="2"/>
  <c r="I2484" i="2"/>
  <c r="E2484" i="2"/>
  <c r="I2483" i="2"/>
  <c r="E2483" i="2"/>
  <c r="I2482" i="2"/>
  <c r="E2482" i="2"/>
  <c r="I2481" i="2"/>
  <c r="E2481" i="2"/>
  <c r="I2480" i="2"/>
  <c r="E2480" i="2"/>
  <c r="I2479" i="2"/>
  <c r="E2479" i="2"/>
  <c r="I2478" i="2"/>
  <c r="E2478" i="2"/>
  <c r="I2477" i="2"/>
  <c r="E2477" i="2"/>
  <c r="I2476" i="2"/>
  <c r="E2476" i="2"/>
  <c r="I2475" i="2"/>
  <c r="E2475" i="2"/>
  <c r="I2474" i="2"/>
  <c r="E2474" i="2"/>
  <c r="I2473" i="2"/>
  <c r="E2473" i="2"/>
  <c r="I2472" i="2"/>
  <c r="E2472" i="2"/>
  <c r="I2471" i="2"/>
  <c r="E2471" i="2"/>
  <c r="I2470" i="2"/>
  <c r="E2470" i="2"/>
  <c r="I2469" i="2"/>
  <c r="E2469" i="2"/>
  <c r="I2468" i="2"/>
  <c r="E2468" i="2"/>
  <c r="I2467" i="2"/>
  <c r="E2467" i="2"/>
  <c r="I2466" i="2"/>
  <c r="E2466" i="2"/>
  <c r="I2465" i="2"/>
  <c r="E2465" i="2"/>
  <c r="I2464" i="2"/>
  <c r="E2464" i="2"/>
  <c r="I2463" i="2"/>
  <c r="E2463" i="2"/>
  <c r="I2462" i="2"/>
  <c r="E2462" i="2"/>
  <c r="I2461" i="2"/>
  <c r="E2461" i="2"/>
  <c r="I2460" i="2"/>
  <c r="E2460" i="2"/>
  <c r="I2459" i="2"/>
  <c r="E2459" i="2"/>
  <c r="I2458" i="2"/>
  <c r="E2458" i="2"/>
  <c r="I2457" i="2"/>
  <c r="E2457" i="2"/>
  <c r="I2456" i="2"/>
  <c r="E2456" i="2"/>
  <c r="I2455" i="2"/>
  <c r="E2455" i="2"/>
  <c r="I2454" i="2"/>
  <c r="E2454" i="2"/>
  <c r="I2453" i="2"/>
  <c r="E2453" i="2"/>
  <c r="I2452" i="2"/>
  <c r="E2452" i="2"/>
  <c r="I2451" i="2"/>
  <c r="E2451" i="2"/>
  <c r="I2450" i="2"/>
  <c r="E2450" i="2"/>
  <c r="I2449" i="2"/>
  <c r="E2449" i="2"/>
  <c r="I2448" i="2"/>
  <c r="E2448" i="2"/>
  <c r="I2447" i="2"/>
  <c r="E2447" i="2"/>
  <c r="I2446" i="2"/>
  <c r="E2446" i="2"/>
  <c r="I2445" i="2"/>
  <c r="E2445" i="2"/>
  <c r="I2444" i="2"/>
  <c r="E2444" i="2"/>
  <c r="I2443" i="2"/>
  <c r="E2443" i="2"/>
  <c r="I2442" i="2"/>
  <c r="E2442" i="2"/>
  <c r="I2441" i="2"/>
  <c r="E2441" i="2"/>
  <c r="I2440" i="2"/>
  <c r="E2440" i="2"/>
  <c r="I2439" i="2"/>
  <c r="E2439" i="2"/>
  <c r="I2438" i="2"/>
  <c r="E2438" i="2"/>
  <c r="I2437" i="2"/>
  <c r="E2437" i="2"/>
  <c r="I2436" i="2"/>
  <c r="E2436" i="2"/>
  <c r="I2435" i="2"/>
  <c r="E2435" i="2"/>
  <c r="I2434" i="2"/>
  <c r="E2434" i="2"/>
  <c r="I2433" i="2"/>
  <c r="E2433" i="2"/>
  <c r="I2432" i="2"/>
  <c r="E2432" i="2"/>
  <c r="I2431" i="2"/>
  <c r="E2431" i="2"/>
  <c r="I2430" i="2"/>
  <c r="E2430" i="2"/>
  <c r="I2429" i="2"/>
  <c r="E2429" i="2"/>
  <c r="I2428" i="2"/>
  <c r="E2428" i="2"/>
  <c r="I2427" i="2"/>
  <c r="E2427" i="2"/>
  <c r="I2426" i="2"/>
  <c r="E2426" i="2"/>
  <c r="I2425" i="2"/>
  <c r="E2425" i="2"/>
  <c r="I2424" i="2"/>
  <c r="E2424" i="2"/>
  <c r="I2423" i="2"/>
  <c r="E2423" i="2"/>
  <c r="I2422" i="2"/>
  <c r="E2422" i="2"/>
  <c r="I2421" i="2"/>
  <c r="E2421" i="2"/>
  <c r="I2420" i="2"/>
  <c r="E2420" i="2"/>
  <c r="I2419" i="2"/>
  <c r="E2419" i="2"/>
  <c r="I2418" i="2"/>
  <c r="E2418" i="2"/>
  <c r="I2417" i="2"/>
  <c r="E2417" i="2"/>
  <c r="I2416" i="2"/>
  <c r="E2416" i="2"/>
  <c r="I2415" i="2"/>
  <c r="E2415" i="2"/>
  <c r="I2414" i="2"/>
  <c r="E2414" i="2"/>
  <c r="I2413" i="2"/>
  <c r="E2413" i="2"/>
  <c r="I2412" i="2"/>
  <c r="E2412" i="2"/>
  <c r="I2411" i="2"/>
  <c r="E2411" i="2"/>
  <c r="I2410" i="2"/>
  <c r="E2410" i="2"/>
  <c r="I2409" i="2"/>
  <c r="E2409" i="2"/>
  <c r="I2408" i="2"/>
  <c r="E2408" i="2"/>
  <c r="I2407" i="2"/>
  <c r="E2407" i="2"/>
  <c r="I2406" i="2"/>
  <c r="E2406" i="2"/>
  <c r="I2405" i="2"/>
  <c r="E2405" i="2"/>
  <c r="I2404" i="2"/>
  <c r="E2404" i="2"/>
  <c r="I2403" i="2"/>
  <c r="E2403" i="2"/>
  <c r="I2402" i="2"/>
  <c r="E2402" i="2"/>
  <c r="I2401" i="2"/>
  <c r="E2401" i="2"/>
  <c r="I2400" i="2"/>
  <c r="E2400" i="2"/>
  <c r="I2399" i="2"/>
  <c r="E2399" i="2"/>
  <c r="I2398" i="2"/>
  <c r="E2398" i="2"/>
  <c r="I2397" i="2"/>
  <c r="E2397" i="2"/>
  <c r="I2396" i="2"/>
  <c r="E2396" i="2"/>
  <c r="I2395" i="2"/>
  <c r="E2395" i="2"/>
  <c r="I2394" i="2"/>
  <c r="E2394" i="2"/>
  <c r="I2393" i="2"/>
  <c r="E2393" i="2"/>
  <c r="I2392" i="2"/>
  <c r="E2392" i="2"/>
  <c r="I2391" i="2"/>
  <c r="E2391" i="2"/>
  <c r="I2390" i="2"/>
  <c r="E2390" i="2"/>
  <c r="I2389" i="2"/>
  <c r="E2389" i="2"/>
  <c r="I2388" i="2"/>
  <c r="E2388" i="2"/>
  <c r="I2387" i="2"/>
  <c r="E2387" i="2"/>
  <c r="I2386" i="2"/>
  <c r="E2386" i="2"/>
  <c r="I2385" i="2"/>
  <c r="E2385" i="2"/>
  <c r="I2384" i="2"/>
  <c r="E2384" i="2"/>
  <c r="I2383" i="2"/>
  <c r="E2383" i="2"/>
  <c r="I2382" i="2"/>
  <c r="E2382" i="2"/>
  <c r="I2381" i="2"/>
  <c r="E2381" i="2"/>
  <c r="I2380" i="2"/>
  <c r="E2380" i="2"/>
  <c r="I2379" i="2"/>
  <c r="E2379" i="2"/>
  <c r="I2378" i="2"/>
  <c r="E2378" i="2"/>
  <c r="I2377" i="2"/>
  <c r="E2377" i="2"/>
  <c r="I2376" i="2"/>
  <c r="E2376" i="2"/>
  <c r="I2375" i="2"/>
  <c r="E2375" i="2"/>
  <c r="I2374" i="2"/>
  <c r="E2374" i="2"/>
  <c r="I2373" i="2"/>
  <c r="E2373" i="2"/>
  <c r="I2372" i="2"/>
  <c r="E2372" i="2"/>
  <c r="I2371" i="2"/>
  <c r="E2371" i="2"/>
  <c r="I2370" i="2"/>
  <c r="E2370" i="2"/>
  <c r="I2369" i="2"/>
  <c r="E2369" i="2"/>
  <c r="I2368" i="2"/>
  <c r="E2368" i="2"/>
  <c r="I2367" i="2"/>
  <c r="E2367" i="2"/>
  <c r="I2366" i="2"/>
  <c r="E2366" i="2"/>
  <c r="I2365" i="2"/>
  <c r="E2365" i="2"/>
  <c r="I2364" i="2"/>
  <c r="E2364" i="2"/>
  <c r="I2363" i="2"/>
  <c r="E2363" i="2"/>
  <c r="I2362" i="2"/>
  <c r="E2362" i="2"/>
  <c r="I2361" i="2"/>
  <c r="E2361" i="2"/>
  <c r="I2360" i="2"/>
  <c r="E2360" i="2"/>
  <c r="I2359" i="2"/>
  <c r="E2359" i="2"/>
  <c r="I2358" i="2"/>
  <c r="E2358" i="2"/>
  <c r="I2357" i="2"/>
  <c r="E2357" i="2"/>
  <c r="I2356" i="2"/>
  <c r="E2356" i="2"/>
  <c r="I2355" i="2"/>
  <c r="E2355" i="2"/>
  <c r="I2354" i="2"/>
  <c r="E2354" i="2"/>
  <c r="I2353" i="2"/>
  <c r="E2353" i="2"/>
  <c r="I2352" i="2"/>
  <c r="E2352" i="2"/>
  <c r="I2351" i="2"/>
  <c r="E2351" i="2"/>
  <c r="I2350" i="2"/>
  <c r="E2350" i="2"/>
  <c r="I2349" i="2"/>
  <c r="E2349" i="2"/>
  <c r="I2348" i="2"/>
  <c r="E2348" i="2"/>
  <c r="I2347" i="2"/>
  <c r="E2347" i="2"/>
  <c r="I2346" i="2"/>
  <c r="E2346" i="2"/>
  <c r="I2345" i="2"/>
  <c r="E2345" i="2"/>
  <c r="I2344" i="2"/>
  <c r="E2344" i="2"/>
  <c r="I2343" i="2"/>
  <c r="E2343" i="2"/>
  <c r="I2342" i="2"/>
  <c r="E2342" i="2"/>
  <c r="I2341" i="2"/>
  <c r="E2341" i="2"/>
  <c r="I2340" i="2"/>
  <c r="E2340" i="2"/>
  <c r="I2339" i="2"/>
  <c r="E2339" i="2"/>
  <c r="I2338" i="2"/>
  <c r="E2338" i="2"/>
  <c r="I2337" i="2"/>
  <c r="E2337" i="2"/>
  <c r="I2336" i="2"/>
  <c r="E2336" i="2"/>
  <c r="I2335" i="2"/>
  <c r="E2335" i="2"/>
  <c r="I2334" i="2"/>
  <c r="E2334" i="2"/>
  <c r="I2333" i="2"/>
  <c r="E2333" i="2"/>
  <c r="I2332" i="2"/>
  <c r="E2332" i="2"/>
  <c r="I2331" i="2"/>
  <c r="E2331" i="2"/>
  <c r="I2330" i="2"/>
  <c r="E2330" i="2"/>
  <c r="I2329" i="2"/>
  <c r="E2329" i="2"/>
  <c r="I2328" i="2"/>
  <c r="E2328" i="2"/>
  <c r="I2327" i="2"/>
  <c r="E2327" i="2"/>
  <c r="I2326" i="2"/>
  <c r="E2326" i="2"/>
  <c r="I2325" i="2"/>
  <c r="E2325" i="2"/>
  <c r="I2324" i="2"/>
  <c r="E2324" i="2"/>
  <c r="I2323" i="2"/>
  <c r="E2323" i="2"/>
  <c r="I2322" i="2"/>
  <c r="E2322" i="2"/>
  <c r="I2321" i="2"/>
  <c r="E2321" i="2"/>
  <c r="I2320" i="2"/>
  <c r="E2320" i="2"/>
  <c r="I2319" i="2"/>
  <c r="E2319" i="2"/>
  <c r="I2318" i="2"/>
  <c r="E2318" i="2"/>
  <c r="I2317" i="2"/>
  <c r="E2317" i="2"/>
  <c r="I2316" i="2"/>
  <c r="E2316" i="2"/>
  <c r="I2315" i="2"/>
  <c r="E2315" i="2"/>
  <c r="I2314" i="2"/>
  <c r="E2314" i="2"/>
  <c r="I2313" i="2"/>
  <c r="E2313" i="2"/>
  <c r="I2312" i="2"/>
  <c r="E2312" i="2"/>
  <c r="I2311" i="2"/>
  <c r="E2311" i="2"/>
  <c r="I2310" i="2"/>
  <c r="E2310" i="2"/>
  <c r="I2309" i="2"/>
  <c r="E2309" i="2"/>
  <c r="I2308" i="2"/>
  <c r="E2308" i="2"/>
  <c r="I2307" i="2"/>
  <c r="E2307" i="2"/>
  <c r="I2306" i="2"/>
  <c r="E2306" i="2"/>
  <c r="I2305" i="2"/>
  <c r="E2305" i="2"/>
  <c r="I2304" i="2"/>
  <c r="E2304" i="2"/>
  <c r="I2303" i="2"/>
  <c r="E2303" i="2"/>
  <c r="I2302" i="2"/>
  <c r="E2302" i="2"/>
  <c r="I2301" i="2"/>
  <c r="E2301" i="2"/>
  <c r="I2300" i="2"/>
  <c r="E2300" i="2"/>
  <c r="I2299" i="2"/>
  <c r="E2299" i="2"/>
  <c r="I2298" i="2"/>
  <c r="E2298" i="2"/>
  <c r="I2297" i="2"/>
  <c r="E2297" i="2"/>
  <c r="I2296" i="2"/>
  <c r="E2296" i="2"/>
  <c r="I2295" i="2"/>
  <c r="E2295" i="2"/>
  <c r="I2294" i="2"/>
  <c r="E2294" i="2"/>
  <c r="I2293" i="2"/>
  <c r="E2293" i="2"/>
  <c r="I2292" i="2"/>
  <c r="E2292" i="2"/>
  <c r="I2291" i="2"/>
  <c r="E2291" i="2"/>
  <c r="I2290" i="2"/>
  <c r="E2290" i="2"/>
  <c r="I2289" i="2"/>
  <c r="E2289" i="2"/>
  <c r="I2288" i="2"/>
  <c r="E2288" i="2"/>
  <c r="I2287" i="2"/>
  <c r="E2287" i="2"/>
  <c r="I2286" i="2"/>
  <c r="E2286" i="2"/>
  <c r="I2285" i="2"/>
  <c r="E2285" i="2"/>
  <c r="I2284" i="2"/>
  <c r="E2284" i="2"/>
  <c r="I2283" i="2"/>
  <c r="E2283" i="2"/>
  <c r="I2282" i="2"/>
  <c r="E2282" i="2"/>
  <c r="I2281" i="2"/>
  <c r="E2281" i="2"/>
  <c r="I2280" i="2"/>
  <c r="E2280" i="2"/>
  <c r="I2279" i="2"/>
  <c r="E2279" i="2"/>
  <c r="I2278" i="2"/>
  <c r="E2278" i="2"/>
  <c r="I2277" i="2"/>
  <c r="E2277" i="2"/>
  <c r="I2276" i="2"/>
  <c r="E2276" i="2"/>
  <c r="I2275" i="2"/>
  <c r="E2275" i="2"/>
  <c r="I2274" i="2"/>
  <c r="E2274" i="2"/>
  <c r="I2273" i="2"/>
  <c r="E2273" i="2"/>
  <c r="I2272" i="2"/>
  <c r="E2272" i="2"/>
  <c r="I2271" i="2"/>
  <c r="E2271" i="2"/>
  <c r="I2270" i="2"/>
  <c r="E2270" i="2"/>
  <c r="I2269" i="2"/>
  <c r="E2269" i="2"/>
  <c r="I2268" i="2"/>
  <c r="E2268" i="2"/>
  <c r="I2267" i="2"/>
  <c r="E2267" i="2"/>
  <c r="I2266" i="2"/>
  <c r="E2266" i="2"/>
  <c r="I2265" i="2"/>
  <c r="E2265" i="2"/>
  <c r="I2264" i="2"/>
  <c r="E2264" i="2"/>
  <c r="I2263" i="2"/>
  <c r="E2263" i="2"/>
  <c r="I2262" i="2"/>
  <c r="E2262" i="2"/>
  <c r="I2261" i="2"/>
  <c r="E2261" i="2"/>
  <c r="I2260" i="2"/>
  <c r="E2260" i="2"/>
  <c r="I2259" i="2"/>
  <c r="E2259" i="2"/>
  <c r="I2258" i="2"/>
  <c r="E2258" i="2"/>
  <c r="I2257" i="2"/>
  <c r="E2257" i="2"/>
  <c r="I2256" i="2"/>
  <c r="E2256" i="2"/>
  <c r="I2255" i="2"/>
  <c r="E2255" i="2"/>
  <c r="I2254" i="2"/>
  <c r="E2254" i="2"/>
  <c r="I2253" i="2"/>
  <c r="E2253" i="2"/>
  <c r="I2252" i="2"/>
  <c r="E2252" i="2"/>
  <c r="I2251" i="2"/>
  <c r="E2251" i="2"/>
  <c r="I2250" i="2"/>
  <c r="E2250" i="2"/>
  <c r="I2249" i="2"/>
  <c r="E2249" i="2"/>
  <c r="I2248" i="2"/>
  <c r="E2248" i="2"/>
  <c r="I2247" i="2"/>
  <c r="E2247" i="2"/>
  <c r="I2246" i="2"/>
  <c r="E2246" i="2"/>
  <c r="I2245" i="2"/>
  <c r="E2245" i="2"/>
  <c r="I2244" i="2"/>
  <c r="E2244" i="2"/>
  <c r="I2243" i="2"/>
  <c r="E2243" i="2"/>
  <c r="I2242" i="2"/>
  <c r="E2242" i="2"/>
  <c r="I2241" i="2"/>
  <c r="E2241" i="2"/>
  <c r="I2240" i="2"/>
  <c r="E2240" i="2"/>
  <c r="I2239" i="2"/>
  <c r="E2239" i="2"/>
  <c r="I2238" i="2"/>
  <c r="E2238" i="2"/>
  <c r="I2237" i="2"/>
  <c r="E2237" i="2"/>
  <c r="I2236" i="2"/>
  <c r="E2236" i="2"/>
  <c r="I2235" i="2"/>
  <c r="E2235" i="2"/>
  <c r="I2234" i="2"/>
  <c r="E2234" i="2"/>
  <c r="I2233" i="2"/>
  <c r="E2233" i="2"/>
  <c r="I2232" i="2"/>
  <c r="E2232" i="2"/>
  <c r="I2231" i="2"/>
  <c r="E2231" i="2"/>
  <c r="I2230" i="2"/>
  <c r="E2230" i="2"/>
  <c r="I2229" i="2"/>
  <c r="E2229" i="2"/>
  <c r="I2228" i="2"/>
  <c r="E2228" i="2"/>
  <c r="I2227" i="2"/>
  <c r="E2227" i="2"/>
  <c r="I2226" i="2"/>
  <c r="E2226" i="2"/>
  <c r="I2225" i="2"/>
  <c r="E2225" i="2"/>
  <c r="I2224" i="2"/>
  <c r="E2224" i="2"/>
  <c r="I2223" i="2"/>
  <c r="E2223" i="2"/>
  <c r="I2222" i="2"/>
  <c r="E2222" i="2"/>
  <c r="I2221" i="2"/>
  <c r="E2221" i="2"/>
  <c r="I2220" i="2"/>
  <c r="E2220" i="2"/>
  <c r="I2219" i="2"/>
  <c r="E2219" i="2"/>
  <c r="I2218" i="2"/>
  <c r="E2218" i="2"/>
  <c r="I2217" i="2"/>
  <c r="E2217" i="2"/>
  <c r="I2216" i="2"/>
  <c r="E2216" i="2"/>
  <c r="I2215" i="2"/>
  <c r="E2215" i="2"/>
  <c r="I2214" i="2"/>
  <c r="E2214" i="2"/>
  <c r="I2213" i="2"/>
  <c r="E2213" i="2"/>
  <c r="I2212" i="2"/>
  <c r="E2212" i="2"/>
  <c r="I2211" i="2"/>
  <c r="E2211" i="2"/>
  <c r="I2210" i="2"/>
  <c r="E2210" i="2"/>
  <c r="I2209" i="2"/>
  <c r="E2209" i="2"/>
  <c r="I2208" i="2"/>
  <c r="E2208" i="2"/>
  <c r="I2207" i="2"/>
  <c r="E2207" i="2"/>
  <c r="I2206" i="2"/>
  <c r="E2206" i="2"/>
  <c r="I2205" i="2"/>
  <c r="E2205" i="2"/>
  <c r="I2204" i="2"/>
  <c r="E2204" i="2"/>
  <c r="I2203" i="2"/>
  <c r="E2203" i="2"/>
  <c r="I2202" i="2"/>
  <c r="E2202" i="2"/>
  <c r="I2201" i="2"/>
  <c r="E2201" i="2"/>
  <c r="I2200" i="2"/>
  <c r="E2200" i="2"/>
  <c r="I2199" i="2"/>
  <c r="E2199" i="2"/>
  <c r="I2198" i="2"/>
  <c r="E2198" i="2"/>
  <c r="I2197" i="2"/>
  <c r="E2197" i="2"/>
  <c r="I2196" i="2"/>
  <c r="E2196" i="2"/>
  <c r="I2195" i="2"/>
  <c r="E2195" i="2"/>
  <c r="I2194" i="2"/>
  <c r="E2194" i="2"/>
  <c r="I2193" i="2"/>
  <c r="E2193" i="2"/>
  <c r="I2192" i="2"/>
  <c r="E2192" i="2"/>
  <c r="I2191" i="2"/>
  <c r="E2191" i="2"/>
  <c r="I2190" i="2"/>
  <c r="E2190" i="2"/>
  <c r="I2189" i="2"/>
  <c r="E2189" i="2"/>
  <c r="I2188" i="2"/>
  <c r="E2188" i="2"/>
  <c r="I2187" i="2"/>
  <c r="E2187" i="2"/>
  <c r="I2186" i="2"/>
  <c r="E2186" i="2"/>
  <c r="I2185" i="2"/>
  <c r="E2185" i="2"/>
  <c r="I2184" i="2"/>
  <c r="E2184" i="2"/>
  <c r="I2183" i="2"/>
  <c r="E2183" i="2"/>
  <c r="I2182" i="2"/>
  <c r="E2182" i="2"/>
  <c r="I2181" i="2"/>
  <c r="E2181" i="2"/>
  <c r="I2180" i="2"/>
  <c r="E2180" i="2"/>
  <c r="I2179" i="2"/>
  <c r="E2179" i="2"/>
  <c r="I2178" i="2"/>
  <c r="E2178" i="2"/>
  <c r="I2177" i="2"/>
  <c r="E2177" i="2"/>
  <c r="I2176" i="2"/>
  <c r="E2176" i="2"/>
  <c r="I2175" i="2"/>
  <c r="E2175" i="2"/>
  <c r="I2174" i="2"/>
  <c r="E2174" i="2"/>
  <c r="I2173" i="2"/>
  <c r="E2173" i="2"/>
  <c r="I2172" i="2"/>
  <c r="E2172" i="2"/>
  <c r="I2171" i="2"/>
  <c r="E2171" i="2"/>
  <c r="I2170" i="2"/>
  <c r="E2170" i="2"/>
  <c r="I2169" i="2"/>
  <c r="E2169" i="2"/>
  <c r="I2168" i="2"/>
  <c r="E2168" i="2"/>
  <c r="I2167" i="2"/>
  <c r="E2167" i="2"/>
  <c r="I2166" i="2"/>
  <c r="E2166" i="2"/>
  <c r="I2165" i="2"/>
  <c r="E2165" i="2"/>
  <c r="I2164" i="2"/>
  <c r="E2164" i="2"/>
  <c r="I2163" i="2"/>
  <c r="E2163" i="2"/>
  <c r="I2162" i="2"/>
  <c r="E2162" i="2"/>
  <c r="I2161" i="2"/>
  <c r="E2161" i="2"/>
  <c r="I2160" i="2"/>
  <c r="E2160" i="2"/>
  <c r="I2159" i="2"/>
  <c r="E2159" i="2"/>
  <c r="I2158" i="2"/>
  <c r="E2158" i="2"/>
  <c r="I2157" i="2"/>
  <c r="E2157" i="2"/>
  <c r="I2156" i="2"/>
  <c r="E2156" i="2"/>
  <c r="I2155" i="2"/>
  <c r="E2155" i="2"/>
  <c r="I2154" i="2"/>
  <c r="E2154" i="2"/>
  <c r="I2153" i="2"/>
  <c r="E2153" i="2"/>
  <c r="I2152" i="2"/>
  <c r="E2152" i="2"/>
  <c r="I2151" i="2"/>
  <c r="E2151" i="2"/>
  <c r="I2150" i="2"/>
  <c r="E2150" i="2"/>
  <c r="I2149" i="2"/>
  <c r="E2149" i="2"/>
  <c r="I2148" i="2"/>
  <c r="E2148" i="2"/>
  <c r="I2147" i="2"/>
  <c r="E2147" i="2"/>
  <c r="I2146" i="2"/>
  <c r="E2146" i="2"/>
  <c r="I2145" i="2"/>
  <c r="E2145" i="2"/>
  <c r="I2144" i="2"/>
  <c r="E2144" i="2"/>
  <c r="I2143" i="2"/>
  <c r="E2143" i="2"/>
  <c r="I2142" i="2"/>
  <c r="E2142" i="2"/>
  <c r="I2141" i="2"/>
  <c r="E2141" i="2"/>
  <c r="I2140" i="2"/>
  <c r="E2140" i="2"/>
  <c r="I2139" i="2"/>
  <c r="E2139" i="2"/>
  <c r="I2138" i="2"/>
  <c r="E2138" i="2"/>
  <c r="I2137" i="2"/>
  <c r="E2137" i="2"/>
  <c r="I2136" i="2"/>
  <c r="E2136" i="2"/>
  <c r="I2135" i="2"/>
  <c r="E2135" i="2"/>
  <c r="I2134" i="2"/>
  <c r="E2134" i="2"/>
  <c r="I2133" i="2"/>
  <c r="E2133" i="2"/>
  <c r="I2132" i="2"/>
  <c r="E2132" i="2"/>
  <c r="I2131" i="2"/>
  <c r="E2131" i="2"/>
  <c r="I2130" i="2"/>
  <c r="E2130" i="2"/>
  <c r="I2129" i="2"/>
  <c r="E2129" i="2"/>
  <c r="I2128" i="2"/>
  <c r="E2128" i="2"/>
  <c r="I2127" i="2"/>
  <c r="E2127" i="2"/>
  <c r="I2126" i="2"/>
  <c r="E2126" i="2"/>
  <c r="I2125" i="2"/>
  <c r="E2125" i="2"/>
  <c r="I2124" i="2"/>
  <c r="E2124" i="2"/>
  <c r="I2123" i="2"/>
  <c r="E2123" i="2"/>
  <c r="I2122" i="2"/>
  <c r="E2122" i="2"/>
  <c r="I2121" i="2"/>
  <c r="E2121" i="2"/>
  <c r="I2120" i="2"/>
  <c r="E2120" i="2"/>
  <c r="I2119" i="2"/>
  <c r="E2119" i="2"/>
  <c r="I2118" i="2"/>
  <c r="E2118" i="2"/>
  <c r="I2117" i="2"/>
  <c r="E2117" i="2"/>
  <c r="I2116" i="2"/>
  <c r="E2116" i="2"/>
  <c r="I2115" i="2"/>
  <c r="E2115" i="2"/>
  <c r="I2114" i="2"/>
  <c r="E2114" i="2"/>
  <c r="I2113" i="2"/>
  <c r="E2113" i="2"/>
  <c r="I2112" i="2"/>
  <c r="E2112" i="2"/>
  <c r="I2111" i="2"/>
  <c r="E2111" i="2"/>
  <c r="I2110" i="2"/>
  <c r="E2110" i="2"/>
  <c r="I2109" i="2"/>
  <c r="E2109" i="2"/>
  <c r="I2108" i="2"/>
  <c r="E2108" i="2"/>
  <c r="I2107" i="2"/>
  <c r="E2107" i="2"/>
  <c r="I2106" i="2"/>
  <c r="E2106" i="2"/>
  <c r="I2105" i="2"/>
  <c r="E2105" i="2"/>
  <c r="I2104" i="2"/>
  <c r="E2104" i="2"/>
  <c r="I2103" i="2"/>
  <c r="E2103" i="2"/>
  <c r="I2102" i="2"/>
  <c r="E2102" i="2"/>
  <c r="I2101" i="2"/>
  <c r="E2101" i="2"/>
  <c r="I2100" i="2"/>
  <c r="E2100" i="2"/>
  <c r="I2099" i="2"/>
  <c r="E2099" i="2"/>
  <c r="I2098" i="2"/>
  <c r="E2098" i="2"/>
  <c r="I2097" i="2"/>
  <c r="E2097" i="2"/>
  <c r="I2096" i="2"/>
  <c r="E2096" i="2"/>
  <c r="I2095" i="2"/>
  <c r="E2095" i="2"/>
  <c r="I2094" i="2"/>
  <c r="E2094" i="2"/>
  <c r="I2093" i="2"/>
  <c r="E2093" i="2"/>
  <c r="I2092" i="2"/>
  <c r="E2092" i="2"/>
  <c r="I2091" i="2"/>
  <c r="E2091" i="2"/>
  <c r="I2090" i="2"/>
  <c r="E2090" i="2"/>
  <c r="I2089" i="2"/>
  <c r="E2089" i="2"/>
  <c r="I2088" i="2"/>
  <c r="E2088" i="2"/>
  <c r="I2087" i="2"/>
  <c r="E2087" i="2"/>
  <c r="I2086" i="2"/>
  <c r="E2086" i="2"/>
  <c r="I2085" i="2"/>
  <c r="E2085" i="2"/>
  <c r="I2084" i="2"/>
  <c r="E2084" i="2"/>
  <c r="I2083" i="2"/>
  <c r="E2083" i="2"/>
  <c r="I2082" i="2"/>
  <c r="E2082" i="2"/>
  <c r="I2081" i="2"/>
  <c r="E2081" i="2"/>
  <c r="I2080" i="2"/>
  <c r="E2080" i="2"/>
  <c r="I2079" i="2"/>
  <c r="E2079" i="2"/>
  <c r="I2078" i="2"/>
  <c r="E2078" i="2"/>
  <c r="I2077" i="2"/>
  <c r="E2077" i="2"/>
  <c r="I2076" i="2"/>
  <c r="E2076" i="2"/>
  <c r="I2075" i="2"/>
  <c r="E2075" i="2"/>
  <c r="I2074" i="2"/>
  <c r="E2074" i="2"/>
  <c r="I2073" i="2"/>
  <c r="E2073" i="2"/>
  <c r="I2072" i="2"/>
  <c r="E2072" i="2"/>
  <c r="I2071" i="2"/>
  <c r="E2071" i="2"/>
  <c r="I2070" i="2"/>
  <c r="E2070" i="2"/>
  <c r="I2069" i="2"/>
  <c r="E2069" i="2"/>
  <c r="I2068" i="2"/>
  <c r="E2068" i="2"/>
  <c r="I2067" i="2"/>
  <c r="E2067" i="2"/>
  <c r="I2066" i="2"/>
  <c r="E2066" i="2"/>
  <c r="I2065" i="2"/>
  <c r="E2065" i="2"/>
  <c r="I2064" i="2"/>
  <c r="E2064" i="2"/>
  <c r="I2063" i="2"/>
  <c r="E2063" i="2"/>
  <c r="I2062" i="2"/>
  <c r="E2062" i="2"/>
  <c r="I2061" i="2"/>
  <c r="E2061" i="2"/>
  <c r="I2060" i="2"/>
  <c r="E2060" i="2"/>
  <c r="I2059" i="2"/>
  <c r="E2059" i="2"/>
  <c r="I2058" i="2"/>
  <c r="E2058" i="2"/>
  <c r="I2057" i="2"/>
  <c r="E2057" i="2"/>
  <c r="I2056" i="2"/>
  <c r="E2056" i="2"/>
  <c r="I2055" i="2"/>
  <c r="E2055" i="2"/>
  <c r="I2054" i="2"/>
  <c r="E2054" i="2"/>
  <c r="I2053" i="2"/>
  <c r="E2053" i="2"/>
  <c r="I2052" i="2"/>
  <c r="E2052" i="2"/>
  <c r="I2051" i="2"/>
  <c r="E2051" i="2"/>
  <c r="I2050" i="2"/>
  <c r="E2050" i="2"/>
  <c r="I2049" i="2"/>
  <c r="E2049" i="2"/>
  <c r="I2048" i="2"/>
  <c r="E2048" i="2"/>
  <c r="I2047" i="2"/>
  <c r="E2047" i="2"/>
  <c r="I2046" i="2"/>
  <c r="E2046" i="2"/>
  <c r="I2045" i="2"/>
  <c r="E2045" i="2"/>
  <c r="I2044" i="2"/>
  <c r="E2044" i="2"/>
  <c r="I2043" i="2"/>
  <c r="E2043" i="2"/>
  <c r="I2042" i="2"/>
  <c r="E2042" i="2"/>
  <c r="I2041" i="2"/>
  <c r="E2041" i="2"/>
  <c r="I2040" i="2"/>
  <c r="E2040" i="2"/>
  <c r="I2039" i="2"/>
  <c r="E2039" i="2"/>
  <c r="I2038" i="2"/>
  <c r="E2038" i="2"/>
  <c r="I2037" i="2"/>
  <c r="E2037" i="2"/>
  <c r="I2036" i="2"/>
  <c r="E2036" i="2"/>
  <c r="I2035" i="2"/>
  <c r="E2035" i="2"/>
  <c r="I2034" i="2"/>
  <c r="E2034" i="2"/>
  <c r="I2033" i="2"/>
  <c r="E2033" i="2"/>
  <c r="I2032" i="2"/>
  <c r="E2032" i="2"/>
  <c r="I2031" i="2"/>
  <c r="E2031" i="2"/>
  <c r="I2030" i="2"/>
  <c r="E2030" i="2"/>
  <c r="I2029" i="2"/>
  <c r="E2029" i="2"/>
  <c r="I2028" i="2"/>
  <c r="E2028" i="2"/>
  <c r="I2027" i="2"/>
  <c r="E2027" i="2"/>
  <c r="I2026" i="2"/>
  <c r="E2026" i="2"/>
  <c r="I2025" i="2"/>
  <c r="E2025" i="2"/>
  <c r="I2024" i="2"/>
  <c r="E2024" i="2"/>
  <c r="I2023" i="2"/>
  <c r="E2023" i="2"/>
  <c r="I2022" i="2"/>
  <c r="E2022" i="2"/>
  <c r="I2021" i="2"/>
  <c r="E2021" i="2"/>
  <c r="I2020" i="2"/>
  <c r="E2020" i="2"/>
  <c r="I2019" i="2"/>
  <c r="E2019" i="2"/>
  <c r="I2018" i="2"/>
  <c r="E2018" i="2"/>
  <c r="I2017" i="2"/>
  <c r="E2017" i="2"/>
  <c r="I2016" i="2"/>
  <c r="E2016" i="2"/>
  <c r="I2015" i="2"/>
  <c r="E2015" i="2"/>
  <c r="I2014" i="2"/>
  <c r="E2014" i="2"/>
  <c r="I2013" i="2"/>
  <c r="E2013" i="2"/>
  <c r="I2012" i="2"/>
  <c r="E2012" i="2"/>
  <c r="I2011" i="2"/>
  <c r="E2011" i="2"/>
  <c r="I2010" i="2"/>
  <c r="E2010" i="2"/>
  <c r="I2009" i="2"/>
  <c r="E2009" i="2"/>
  <c r="I2008" i="2"/>
  <c r="E2008" i="2"/>
  <c r="I2007" i="2"/>
  <c r="E2007" i="2"/>
  <c r="I2006" i="2"/>
  <c r="E2006" i="2"/>
  <c r="I2005" i="2"/>
  <c r="E2005" i="2"/>
  <c r="I2004" i="2"/>
  <c r="E2004" i="2"/>
  <c r="I2003" i="2"/>
  <c r="E2003" i="2"/>
  <c r="I2002" i="2"/>
  <c r="E2002" i="2"/>
  <c r="I2001" i="2"/>
  <c r="E2001" i="2"/>
  <c r="I2000" i="2"/>
  <c r="E2000" i="2"/>
  <c r="I1999" i="2"/>
  <c r="E1999" i="2"/>
  <c r="I1998" i="2"/>
  <c r="E1998" i="2"/>
  <c r="I1997" i="2"/>
  <c r="E1997" i="2"/>
  <c r="I1996" i="2"/>
  <c r="E1996" i="2"/>
  <c r="I1995" i="2"/>
  <c r="E1995" i="2"/>
  <c r="I1994" i="2"/>
  <c r="E1994" i="2"/>
  <c r="I1993" i="2"/>
  <c r="E1993" i="2"/>
  <c r="I1992" i="2"/>
  <c r="E1992" i="2"/>
  <c r="I1991" i="2"/>
  <c r="E1991" i="2"/>
  <c r="I1990" i="2"/>
  <c r="E1990" i="2"/>
  <c r="I1989" i="2"/>
  <c r="E1989" i="2"/>
  <c r="I1988" i="2"/>
  <c r="E1988" i="2"/>
  <c r="I1987" i="2"/>
  <c r="E1987" i="2"/>
  <c r="I1986" i="2"/>
  <c r="E1986" i="2"/>
  <c r="I1985" i="2"/>
  <c r="E1985" i="2"/>
  <c r="I1984" i="2"/>
  <c r="E1984" i="2"/>
  <c r="I1983" i="2"/>
  <c r="E1983" i="2"/>
  <c r="I1982" i="2"/>
  <c r="E1982" i="2"/>
  <c r="I1981" i="2"/>
  <c r="E1981" i="2"/>
  <c r="I1980" i="2"/>
  <c r="E1980" i="2"/>
  <c r="I1979" i="2"/>
  <c r="E1979" i="2"/>
  <c r="I1978" i="2"/>
  <c r="E1978" i="2"/>
  <c r="I1977" i="2"/>
  <c r="E1977" i="2"/>
  <c r="I1976" i="2"/>
  <c r="E1976" i="2"/>
  <c r="I1975" i="2"/>
  <c r="E1975" i="2"/>
  <c r="I1974" i="2"/>
  <c r="E1974" i="2"/>
  <c r="I1973" i="2"/>
  <c r="E1973" i="2"/>
  <c r="I1972" i="2"/>
  <c r="E1972" i="2"/>
  <c r="I1971" i="2"/>
  <c r="E1971" i="2"/>
  <c r="I1970" i="2"/>
  <c r="E1970" i="2"/>
  <c r="I1969" i="2"/>
  <c r="E1969" i="2"/>
  <c r="I1968" i="2"/>
  <c r="E1968" i="2"/>
  <c r="I1967" i="2"/>
  <c r="E1967" i="2"/>
  <c r="I1966" i="2"/>
  <c r="E1966" i="2"/>
  <c r="I1965" i="2"/>
  <c r="E1965" i="2"/>
  <c r="I1964" i="2"/>
  <c r="E1964" i="2"/>
  <c r="I1963" i="2"/>
  <c r="E1963" i="2"/>
  <c r="I1962" i="2"/>
  <c r="E1962" i="2"/>
  <c r="I1961" i="2"/>
  <c r="E1961" i="2"/>
  <c r="I1960" i="2"/>
  <c r="E1960" i="2"/>
  <c r="I1959" i="2"/>
  <c r="E1959" i="2"/>
  <c r="I1958" i="2"/>
  <c r="E1958" i="2"/>
  <c r="I1957" i="2"/>
  <c r="E1957" i="2"/>
  <c r="I1956" i="2"/>
  <c r="E1956" i="2"/>
  <c r="I1955" i="2"/>
  <c r="E1955" i="2"/>
  <c r="I1954" i="2"/>
  <c r="E1954" i="2"/>
  <c r="I1953" i="2"/>
  <c r="E1953" i="2"/>
  <c r="I1952" i="2"/>
  <c r="E1952" i="2"/>
  <c r="I1951" i="2"/>
  <c r="E1951" i="2"/>
  <c r="I1950" i="2"/>
  <c r="E1950" i="2"/>
  <c r="I1949" i="2"/>
  <c r="E1949" i="2"/>
  <c r="I1948" i="2"/>
  <c r="E1948" i="2"/>
  <c r="I1947" i="2"/>
  <c r="E1947" i="2"/>
  <c r="I1946" i="2"/>
  <c r="E1946" i="2"/>
  <c r="I1945" i="2"/>
  <c r="E1945" i="2"/>
  <c r="I1944" i="2"/>
  <c r="E1944" i="2"/>
  <c r="I1943" i="2"/>
  <c r="E1943" i="2"/>
  <c r="I1942" i="2"/>
  <c r="E1942" i="2"/>
  <c r="I1941" i="2"/>
  <c r="E1941" i="2"/>
  <c r="I1940" i="2"/>
  <c r="E1940" i="2"/>
  <c r="I1939" i="2"/>
  <c r="E1939" i="2"/>
  <c r="I1938" i="2"/>
  <c r="E1938" i="2"/>
  <c r="I1937" i="2"/>
  <c r="E1937" i="2"/>
  <c r="I1936" i="2"/>
  <c r="E1936" i="2"/>
  <c r="I1935" i="2"/>
  <c r="E1935" i="2"/>
  <c r="I1934" i="2"/>
  <c r="E1934" i="2"/>
  <c r="I1933" i="2"/>
  <c r="E1933" i="2"/>
  <c r="I1932" i="2"/>
  <c r="E1932" i="2"/>
  <c r="I1931" i="2"/>
  <c r="E1931" i="2"/>
  <c r="I1930" i="2"/>
  <c r="E1930" i="2"/>
  <c r="I1929" i="2"/>
  <c r="E1929" i="2"/>
  <c r="I1928" i="2"/>
  <c r="E1928" i="2"/>
  <c r="I1927" i="2"/>
  <c r="E1927" i="2"/>
  <c r="I1926" i="2"/>
  <c r="E1926" i="2"/>
  <c r="I1925" i="2"/>
  <c r="E1925" i="2"/>
  <c r="I1924" i="2"/>
  <c r="E1924" i="2"/>
  <c r="I1923" i="2"/>
  <c r="E1923" i="2"/>
  <c r="I1922" i="2"/>
  <c r="E1922" i="2"/>
  <c r="I1921" i="2"/>
  <c r="E1921" i="2"/>
  <c r="I1920" i="2"/>
  <c r="E1920" i="2"/>
  <c r="I1919" i="2"/>
  <c r="E1919" i="2"/>
  <c r="I1918" i="2"/>
  <c r="E1918" i="2"/>
  <c r="I1917" i="2"/>
  <c r="E1917" i="2"/>
  <c r="I1916" i="2"/>
  <c r="E1916" i="2"/>
  <c r="I1915" i="2"/>
  <c r="E1915" i="2"/>
  <c r="I1914" i="2"/>
  <c r="E1914" i="2"/>
  <c r="I1913" i="2"/>
  <c r="E1913" i="2"/>
  <c r="I1912" i="2"/>
  <c r="E1912" i="2"/>
  <c r="I1911" i="2"/>
  <c r="E1911" i="2"/>
  <c r="I1910" i="2"/>
  <c r="E1910" i="2"/>
  <c r="I1909" i="2"/>
  <c r="E1909" i="2"/>
  <c r="I1908" i="2"/>
  <c r="E1908" i="2"/>
  <c r="I1907" i="2"/>
  <c r="E1907" i="2"/>
  <c r="I1906" i="2"/>
  <c r="E1906" i="2"/>
  <c r="I1905" i="2"/>
  <c r="E1905" i="2"/>
  <c r="I1904" i="2"/>
  <c r="E1904" i="2"/>
  <c r="I1903" i="2"/>
  <c r="E1903" i="2"/>
  <c r="I1902" i="2"/>
  <c r="E1902" i="2"/>
  <c r="I1901" i="2"/>
  <c r="E1901" i="2"/>
  <c r="I1900" i="2"/>
  <c r="E1900" i="2"/>
  <c r="I1899" i="2"/>
  <c r="E1899" i="2"/>
  <c r="I1898" i="2"/>
  <c r="E1898" i="2"/>
  <c r="I1897" i="2"/>
  <c r="E1897" i="2"/>
  <c r="I1896" i="2"/>
  <c r="E1896" i="2"/>
  <c r="I1895" i="2"/>
  <c r="E1895" i="2"/>
  <c r="I1894" i="2"/>
  <c r="E1894" i="2"/>
  <c r="I1893" i="2"/>
  <c r="E1893" i="2"/>
  <c r="I1892" i="2"/>
  <c r="E1892" i="2"/>
  <c r="I1891" i="2"/>
  <c r="E1891" i="2"/>
  <c r="I1890" i="2"/>
  <c r="E1890" i="2"/>
  <c r="I1889" i="2"/>
  <c r="E1889" i="2"/>
  <c r="I1888" i="2"/>
  <c r="E1888" i="2"/>
  <c r="I1887" i="2"/>
  <c r="E1887" i="2"/>
  <c r="I1886" i="2"/>
  <c r="E1886" i="2"/>
  <c r="I1885" i="2"/>
  <c r="E1885" i="2"/>
  <c r="I1884" i="2"/>
  <c r="E1884" i="2"/>
  <c r="I1883" i="2"/>
  <c r="E1883" i="2"/>
  <c r="I1882" i="2"/>
  <c r="E1882" i="2"/>
  <c r="I1881" i="2"/>
  <c r="E1881" i="2"/>
  <c r="I1880" i="2"/>
  <c r="E1880" i="2"/>
  <c r="I1879" i="2"/>
  <c r="E1879" i="2"/>
  <c r="I1878" i="2"/>
  <c r="E1878" i="2"/>
  <c r="I1877" i="2"/>
  <c r="E1877" i="2"/>
  <c r="I1876" i="2"/>
  <c r="E1876" i="2"/>
  <c r="I1875" i="2"/>
  <c r="E1875" i="2"/>
  <c r="I1874" i="2"/>
  <c r="E1874" i="2"/>
  <c r="I1873" i="2"/>
  <c r="E1873" i="2"/>
  <c r="I1872" i="2"/>
  <c r="E1872" i="2"/>
  <c r="I1871" i="2"/>
  <c r="E1871" i="2"/>
  <c r="I1870" i="2"/>
  <c r="E1870" i="2"/>
  <c r="I1869" i="2"/>
  <c r="E1869" i="2"/>
  <c r="I1868" i="2"/>
  <c r="E1868" i="2"/>
  <c r="I1867" i="2"/>
  <c r="E1867" i="2"/>
  <c r="I1866" i="2"/>
  <c r="E1866" i="2"/>
  <c r="I1865" i="2"/>
  <c r="E1865" i="2"/>
  <c r="I1864" i="2"/>
  <c r="E1864" i="2"/>
  <c r="I1863" i="2"/>
  <c r="E1863" i="2"/>
  <c r="I1862" i="2"/>
  <c r="E1862" i="2"/>
  <c r="I1861" i="2"/>
  <c r="E1861" i="2"/>
  <c r="I1860" i="2"/>
  <c r="E1860" i="2"/>
  <c r="I1859" i="2"/>
  <c r="E1859" i="2"/>
  <c r="I1858" i="2"/>
  <c r="E1858" i="2"/>
  <c r="I1857" i="2"/>
  <c r="E1857" i="2"/>
  <c r="I1856" i="2"/>
  <c r="E1856" i="2"/>
  <c r="I1855" i="2"/>
  <c r="E1855" i="2"/>
  <c r="I1854" i="2"/>
  <c r="E1854" i="2"/>
  <c r="I1853" i="2"/>
  <c r="E1853" i="2"/>
  <c r="I1852" i="2"/>
  <c r="E1852" i="2"/>
  <c r="I1851" i="2"/>
  <c r="E1851" i="2"/>
  <c r="I1850" i="2"/>
  <c r="E1850" i="2"/>
  <c r="I1849" i="2"/>
  <c r="E1849" i="2"/>
  <c r="I1848" i="2"/>
  <c r="E1848" i="2"/>
  <c r="I1847" i="2"/>
  <c r="E1847" i="2"/>
  <c r="I1846" i="2"/>
  <c r="E1846" i="2"/>
  <c r="I1845" i="2"/>
  <c r="E1845" i="2"/>
  <c r="I1844" i="2"/>
  <c r="E1844" i="2"/>
  <c r="I1843" i="2"/>
  <c r="E1843" i="2"/>
  <c r="I1842" i="2"/>
  <c r="E1842" i="2"/>
  <c r="I1841" i="2"/>
  <c r="E1841" i="2"/>
  <c r="I1840" i="2"/>
  <c r="E1840" i="2"/>
  <c r="I1839" i="2"/>
  <c r="E1839" i="2"/>
  <c r="I1838" i="2"/>
  <c r="E1838" i="2"/>
  <c r="I1837" i="2"/>
  <c r="E1837" i="2"/>
  <c r="I1836" i="2"/>
  <c r="E1836" i="2"/>
  <c r="I1835" i="2"/>
  <c r="E1835" i="2"/>
  <c r="I1834" i="2"/>
  <c r="E1834" i="2"/>
  <c r="I1833" i="2"/>
  <c r="E1833" i="2"/>
  <c r="I1832" i="2"/>
  <c r="E1832" i="2"/>
  <c r="I1831" i="2"/>
  <c r="E1831" i="2"/>
  <c r="I1830" i="2"/>
  <c r="E1830" i="2"/>
  <c r="I1829" i="2"/>
  <c r="E1829" i="2"/>
  <c r="I1828" i="2"/>
  <c r="E1828" i="2"/>
  <c r="I1827" i="2"/>
  <c r="E1827" i="2"/>
  <c r="I1826" i="2"/>
  <c r="E1826" i="2"/>
  <c r="I1825" i="2"/>
  <c r="E1825" i="2"/>
  <c r="I1824" i="2"/>
  <c r="E1824" i="2"/>
  <c r="I1823" i="2"/>
  <c r="E1823" i="2"/>
  <c r="I1822" i="2"/>
  <c r="E1822" i="2"/>
  <c r="I1821" i="2"/>
  <c r="E1821" i="2"/>
  <c r="I1820" i="2"/>
  <c r="E1820" i="2"/>
  <c r="I1819" i="2"/>
  <c r="E1819" i="2"/>
  <c r="I1818" i="2"/>
  <c r="E1818" i="2"/>
  <c r="I1817" i="2"/>
  <c r="E1817" i="2"/>
  <c r="I1816" i="2"/>
  <c r="E1816" i="2"/>
  <c r="I1815" i="2"/>
  <c r="E1815" i="2"/>
  <c r="I1814" i="2"/>
  <c r="E1814" i="2"/>
  <c r="I1813" i="2"/>
  <c r="E1813" i="2"/>
  <c r="I1812" i="2"/>
  <c r="E1812" i="2"/>
  <c r="I1811" i="2"/>
  <c r="E1811" i="2"/>
  <c r="I1810" i="2"/>
  <c r="E1810" i="2"/>
  <c r="I1809" i="2"/>
  <c r="E1809" i="2"/>
  <c r="I1808" i="2"/>
  <c r="E1808" i="2"/>
  <c r="I1807" i="2"/>
  <c r="E1807" i="2"/>
  <c r="I1806" i="2"/>
  <c r="E1806" i="2"/>
  <c r="I1805" i="2"/>
  <c r="E1805" i="2"/>
  <c r="I1804" i="2"/>
  <c r="E1804" i="2"/>
  <c r="I1803" i="2"/>
  <c r="E1803" i="2"/>
  <c r="I1802" i="2"/>
  <c r="E1802" i="2"/>
  <c r="I1801" i="2"/>
  <c r="E1801" i="2"/>
  <c r="I1800" i="2"/>
  <c r="E1800" i="2"/>
  <c r="I1799" i="2"/>
  <c r="E1799" i="2"/>
  <c r="I1798" i="2"/>
  <c r="E1798" i="2"/>
  <c r="I1797" i="2"/>
  <c r="E1797" i="2"/>
  <c r="I1796" i="2"/>
  <c r="E1796" i="2"/>
  <c r="I1795" i="2"/>
  <c r="E1795" i="2"/>
  <c r="I1794" i="2"/>
  <c r="E1794" i="2"/>
  <c r="I1793" i="2"/>
  <c r="E1793" i="2"/>
  <c r="I1792" i="2"/>
  <c r="E1792" i="2"/>
  <c r="I1791" i="2"/>
  <c r="E1791" i="2"/>
  <c r="I1790" i="2"/>
  <c r="E1790" i="2"/>
  <c r="I1789" i="2"/>
  <c r="E1789" i="2"/>
  <c r="I1788" i="2"/>
  <c r="E1788" i="2"/>
  <c r="I1787" i="2"/>
  <c r="E1787" i="2"/>
  <c r="I1786" i="2"/>
  <c r="E1786" i="2"/>
  <c r="I1785" i="2"/>
  <c r="E1785" i="2"/>
  <c r="I1784" i="2"/>
  <c r="E1784" i="2"/>
  <c r="I1783" i="2"/>
  <c r="E1783" i="2"/>
  <c r="I1782" i="2"/>
  <c r="E1782" i="2"/>
  <c r="I1781" i="2"/>
  <c r="E1781" i="2"/>
  <c r="I1780" i="2"/>
  <c r="E1780" i="2"/>
  <c r="I1779" i="2"/>
  <c r="E1779" i="2"/>
  <c r="I1778" i="2"/>
  <c r="E1778" i="2"/>
  <c r="I1777" i="2"/>
  <c r="E1777" i="2"/>
  <c r="I1776" i="2"/>
  <c r="E1776" i="2"/>
  <c r="I1775" i="2"/>
  <c r="E1775" i="2"/>
  <c r="I1774" i="2"/>
  <c r="E1774" i="2"/>
  <c r="I1773" i="2"/>
  <c r="E1773" i="2"/>
  <c r="I1772" i="2"/>
  <c r="E1772" i="2"/>
  <c r="I1771" i="2"/>
  <c r="E1771" i="2"/>
  <c r="I1770" i="2"/>
  <c r="E1770" i="2"/>
  <c r="I1769" i="2"/>
  <c r="E1769" i="2"/>
  <c r="I1768" i="2"/>
  <c r="E1768" i="2"/>
  <c r="I1767" i="2"/>
  <c r="E1767" i="2"/>
  <c r="I1766" i="2"/>
  <c r="E1766" i="2"/>
  <c r="I1765" i="2"/>
  <c r="E1765" i="2"/>
  <c r="I1764" i="2"/>
  <c r="E1764" i="2"/>
  <c r="I1763" i="2"/>
  <c r="E1763" i="2"/>
  <c r="I1762" i="2"/>
  <c r="E1762" i="2"/>
  <c r="I1761" i="2"/>
  <c r="E1761" i="2"/>
  <c r="I1760" i="2"/>
  <c r="E1760" i="2"/>
  <c r="I1759" i="2"/>
  <c r="E1759" i="2"/>
  <c r="I1758" i="2"/>
  <c r="E1758" i="2"/>
  <c r="I1757" i="2"/>
  <c r="E1757" i="2"/>
  <c r="I1756" i="2"/>
  <c r="E1756" i="2"/>
  <c r="I1755" i="2"/>
  <c r="E1755" i="2"/>
  <c r="I1754" i="2"/>
  <c r="E1754" i="2"/>
  <c r="I1753" i="2"/>
  <c r="E1753" i="2"/>
  <c r="I1752" i="2"/>
  <c r="E1752" i="2"/>
  <c r="I1751" i="2"/>
  <c r="E1751" i="2"/>
  <c r="I1750" i="2"/>
  <c r="E1750" i="2"/>
  <c r="I1749" i="2"/>
  <c r="E1749" i="2"/>
  <c r="I1748" i="2"/>
  <c r="E1748" i="2"/>
  <c r="I1747" i="2"/>
  <c r="E1747" i="2"/>
  <c r="I1746" i="2"/>
  <c r="E1746" i="2"/>
  <c r="I1745" i="2"/>
  <c r="E1745" i="2"/>
  <c r="I1744" i="2"/>
  <c r="E1744" i="2"/>
  <c r="I1743" i="2"/>
  <c r="E1743" i="2"/>
  <c r="I1742" i="2"/>
  <c r="E1742" i="2"/>
  <c r="I1741" i="2"/>
  <c r="E1741" i="2"/>
  <c r="I1740" i="2"/>
  <c r="E1740" i="2"/>
  <c r="I1739" i="2"/>
  <c r="E1739" i="2"/>
  <c r="I1738" i="2"/>
  <c r="E1738" i="2"/>
  <c r="I1737" i="2"/>
  <c r="E1737" i="2"/>
  <c r="I1736" i="2"/>
  <c r="E1736" i="2"/>
  <c r="I1735" i="2"/>
  <c r="E1735" i="2"/>
  <c r="I1734" i="2"/>
  <c r="E1734" i="2"/>
  <c r="I1733" i="2"/>
  <c r="E1733" i="2"/>
  <c r="I1732" i="2"/>
  <c r="E1732" i="2"/>
  <c r="I1731" i="2"/>
  <c r="E1731" i="2"/>
  <c r="I1730" i="2"/>
  <c r="E1730" i="2"/>
  <c r="I1729" i="2"/>
  <c r="E1729" i="2"/>
  <c r="I1728" i="2"/>
  <c r="E1728" i="2"/>
  <c r="I1727" i="2"/>
  <c r="E1727" i="2"/>
  <c r="I1726" i="2"/>
  <c r="E1726" i="2"/>
  <c r="I1725" i="2"/>
  <c r="E1725" i="2"/>
  <c r="I1724" i="2"/>
  <c r="E1724" i="2"/>
  <c r="I1723" i="2"/>
  <c r="E1723" i="2"/>
  <c r="I1722" i="2"/>
  <c r="E1722" i="2"/>
  <c r="I1721" i="2"/>
  <c r="E1721" i="2"/>
  <c r="I1720" i="2"/>
  <c r="E1720" i="2"/>
  <c r="I1719" i="2"/>
  <c r="E1719" i="2"/>
  <c r="I1718" i="2"/>
  <c r="E1718" i="2"/>
  <c r="I1717" i="2"/>
  <c r="E1717" i="2"/>
  <c r="I1716" i="2"/>
  <c r="E1716" i="2"/>
  <c r="I1715" i="2"/>
  <c r="E1715" i="2"/>
  <c r="I1714" i="2"/>
  <c r="E1714" i="2"/>
  <c r="I1713" i="2"/>
  <c r="E1713" i="2"/>
  <c r="I1712" i="2"/>
  <c r="E1712" i="2"/>
  <c r="I1711" i="2"/>
  <c r="E1711" i="2"/>
  <c r="I1710" i="2"/>
  <c r="E1710" i="2"/>
  <c r="I1709" i="2"/>
  <c r="E1709" i="2"/>
  <c r="I1708" i="2"/>
  <c r="E1708" i="2"/>
  <c r="I1707" i="2"/>
  <c r="E1707" i="2"/>
  <c r="I1706" i="2"/>
  <c r="E1706" i="2"/>
  <c r="I1705" i="2"/>
  <c r="E1705" i="2"/>
  <c r="I1704" i="2"/>
  <c r="E1704" i="2"/>
  <c r="I1703" i="2"/>
  <c r="E1703" i="2"/>
  <c r="I1702" i="2"/>
  <c r="E1702" i="2"/>
  <c r="I1701" i="2"/>
  <c r="E1701" i="2"/>
  <c r="I1700" i="2"/>
  <c r="E1700" i="2"/>
  <c r="I1699" i="2"/>
  <c r="E1699" i="2"/>
  <c r="I1698" i="2"/>
  <c r="E1698" i="2"/>
  <c r="I1697" i="2"/>
  <c r="E1697" i="2"/>
  <c r="I1696" i="2"/>
  <c r="E1696" i="2"/>
  <c r="I1695" i="2"/>
  <c r="E1695" i="2"/>
  <c r="I1694" i="2"/>
  <c r="E1694" i="2"/>
  <c r="I1693" i="2"/>
  <c r="E1693" i="2"/>
  <c r="I1692" i="2"/>
  <c r="E1692" i="2"/>
  <c r="I1691" i="2"/>
  <c r="E1691" i="2"/>
  <c r="I1690" i="2"/>
  <c r="E1690" i="2"/>
  <c r="I1689" i="2"/>
  <c r="E1689" i="2"/>
  <c r="I1688" i="2"/>
  <c r="E1688" i="2"/>
  <c r="I1687" i="2"/>
  <c r="E1687" i="2"/>
  <c r="I1686" i="2"/>
  <c r="E1686" i="2"/>
  <c r="I1685" i="2"/>
  <c r="E1685" i="2"/>
  <c r="I1684" i="2"/>
  <c r="E1684" i="2"/>
  <c r="I1683" i="2"/>
  <c r="E1683" i="2"/>
  <c r="I1682" i="2"/>
  <c r="E1682" i="2"/>
  <c r="I1681" i="2"/>
  <c r="E1681" i="2"/>
  <c r="I1680" i="2"/>
  <c r="E1680" i="2"/>
  <c r="I1679" i="2"/>
  <c r="E1679" i="2"/>
  <c r="I1678" i="2"/>
  <c r="E1678" i="2"/>
  <c r="I1677" i="2"/>
  <c r="E1677" i="2"/>
  <c r="I1676" i="2"/>
  <c r="E1676" i="2"/>
  <c r="I1675" i="2"/>
  <c r="E1675" i="2"/>
  <c r="I1674" i="2"/>
  <c r="E1674" i="2"/>
  <c r="I1673" i="2"/>
  <c r="E1673" i="2"/>
  <c r="I1672" i="2"/>
  <c r="E1672" i="2"/>
  <c r="I1671" i="2"/>
  <c r="E1671" i="2"/>
  <c r="I1670" i="2"/>
  <c r="E1670" i="2"/>
  <c r="I1669" i="2"/>
  <c r="E1669" i="2"/>
  <c r="I1668" i="2"/>
  <c r="E1668" i="2"/>
  <c r="I1667" i="2"/>
  <c r="E1667" i="2"/>
  <c r="I1666" i="2"/>
  <c r="E1666" i="2"/>
  <c r="I1665" i="2"/>
  <c r="E1665" i="2"/>
  <c r="I1664" i="2"/>
  <c r="E1664" i="2"/>
  <c r="I1663" i="2"/>
  <c r="E1663" i="2"/>
  <c r="I1662" i="2"/>
  <c r="E1662" i="2"/>
  <c r="I1661" i="2"/>
  <c r="E1661" i="2"/>
  <c r="I1660" i="2"/>
  <c r="E1660" i="2"/>
  <c r="I1659" i="2"/>
  <c r="E1659" i="2"/>
  <c r="I1658" i="2"/>
  <c r="E1658" i="2"/>
  <c r="I1657" i="2"/>
  <c r="E1657" i="2"/>
  <c r="I1656" i="2"/>
  <c r="E1656" i="2"/>
  <c r="I1655" i="2"/>
  <c r="E1655" i="2"/>
  <c r="I1654" i="2"/>
  <c r="E1654" i="2"/>
  <c r="I1653" i="2"/>
  <c r="E1653" i="2"/>
  <c r="I1652" i="2"/>
  <c r="E1652" i="2"/>
  <c r="I1651" i="2"/>
  <c r="E1651" i="2"/>
  <c r="I1650" i="2"/>
  <c r="E1650" i="2"/>
  <c r="I1649" i="2"/>
  <c r="E1649" i="2"/>
  <c r="I1648" i="2"/>
  <c r="E1648" i="2"/>
  <c r="I1647" i="2"/>
  <c r="E1647" i="2"/>
  <c r="I1646" i="2"/>
  <c r="E1646" i="2"/>
  <c r="I1645" i="2"/>
  <c r="E1645" i="2"/>
  <c r="I1644" i="2"/>
  <c r="E1644" i="2"/>
  <c r="I1643" i="2"/>
  <c r="E1643" i="2"/>
  <c r="I1642" i="2"/>
  <c r="E1642" i="2"/>
  <c r="I1641" i="2"/>
  <c r="E1641" i="2"/>
  <c r="I1640" i="2"/>
  <c r="E1640" i="2"/>
  <c r="I1639" i="2"/>
  <c r="E1639" i="2"/>
  <c r="I1638" i="2"/>
  <c r="E1638" i="2"/>
  <c r="I1637" i="2"/>
  <c r="E1637" i="2"/>
  <c r="I1636" i="2"/>
  <c r="E1636" i="2"/>
  <c r="I1635" i="2"/>
  <c r="E1635" i="2"/>
  <c r="I1634" i="2"/>
  <c r="E1634" i="2"/>
  <c r="I1633" i="2"/>
  <c r="E1633" i="2"/>
  <c r="I1632" i="2"/>
  <c r="E1632" i="2"/>
  <c r="I1631" i="2"/>
  <c r="E1631" i="2"/>
  <c r="I1630" i="2"/>
  <c r="E1630" i="2"/>
  <c r="I1629" i="2"/>
  <c r="E1629" i="2"/>
  <c r="I1628" i="2"/>
  <c r="E1628" i="2"/>
  <c r="I1627" i="2"/>
  <c r="E1627" i="2"/>
  <c r="I1626" i="2"/>
  <c r="E1626" i="2"/>
  <c r="I1625" i="2"/>
  <c r="E1625" i="2"/>
  <c r="I1624" i="2"/>
  <c r="E1624" i="2"/>
  <c r="I1623" i="2"/>
  <c r="E1623" i="2"/>
  <c r="I1622" i="2"/>
  <c r="E1622" i="2"/>
  <c r="I1621" i="2"/>
  <c r="E1621" i="2"/>
  <c r="I1620" i="2"/>
  <c r="E1620" i="2"/>
  <c r="I1619" i="2"/>
  <c r="E1619" i="2"/>
  <c r="I1618" i="2"/>
  <c r="E1618" i="2"/>
  <c r="I1617" i="2"/>
  <c r="E1617" i="2"/>
  <c r="I1616" i="2"/>
  <c r="E1616" i="2"/>
  <c r="I1615" i="2"/>
  <c r="E1615" i="2"/>
  <c r="I1614" i="2"/>
  <c r="E1614" i="2"/>
  <c r="I1613" i="2"/>
  <c r="E1613" i="2"/>
  <c r="I1612" i="2"/>
  <c r="E1612" i="2"/>
  <c r="I1611" i="2"/>
  <c r="E1611" i="2"/>
  <c r="I1610" i="2"/>
  <c r="E1610" i="2"/>
  <c r="I1609" i="2"/>
  <c r="E1609" i="2"/>
  <c r="I1608" i="2"/>
  <c r="E1608" i="2"/>
  <c r="I1607" i="2"/>
  <c r="E1607" i="2"/>
  <c r="I1606" i="2"/>
  <c r="E1606" i="2"/>
  <c r="I1605" i="2"/>
  <c r="E1605" i="2"/>
  <c r="I1604" i="2"/>
  <c r="E1604" i="2"/>
  <c r="I1603" i="2"/>
  <c r="E1603" i="2"/>
  <c r="I1602" i="2"/>
  <c r="E1602" i="2"/>
  <c r="I1601" i="2"/>
  <c r="E1601" i="2"/>
  <c r="I1600" i="2"/>
  <c r="E1600" i="2"/>
  <c r="I1599" i="2"/>
  <c r="E1599" i="2"/>
  <c r="I1598" i="2"/>
  <c r="E1598" i="2"/>
  <c r="I1597" i="2"/>
  <c r="E1597" i="2"/>
  <c r="I1596" i="2"/>
  <c r="E1596" i="2"/>
  <c r="I1595" i="2"/>
  <c r="E1595" i="2"/>
  <c r="I1594" i="2"/>
  <c r="E1594" i="2"/>
  <c r="I1593" i="2"/>
  <c r="E1593" i="2"/>
  <c r="I1592" i="2"/>
  <c r="E1592" i="2"/>
  <c r="I1591" i="2"/>
  <c r="E1591" i="2"/>
  <c r="I1590" i="2"/>
  <c r="E1590" i="2"/>
  <c r="I1589" i="2"/>
  <c r="E1589" i="2"/>
  <c r="I1588" i="2"/>
  <c r="E1588" i="2"/>
  <c r="I1587" i="2"/>
  <c r="E1587" i="2"/>
  <c r="I1586" i="2"/>
  <c r="E1586" i="2"/>
  <c r="I1585" i="2"/>
  <c r="E1585" i="2"/>
  <c r="I1584" i="2"/>
  <c r="E1584" i="2"/>
  <c r="I1583" i="2"/>
  <c r="E1583" i="2"/>
  <c r="I1582" i="2"/>
  <c r="E1582" i="2"/>
  <c r="I1581" i="2"/>
  <c r="E1581" i="2"/>
  <c r="I1580" i="2"/>
  <c r="E1580" i="2"/>
  <c r="I1579" i="2"/>
  <c r="E1579" i="2"/>
  <c r="I1578" i="2"/>
  <c r="E1578" i="2"/>
  <c r="I1577" i="2"/>
  <c r="E1577" i="2"/>
  <c r="I1576" i="2"/>
  <c r="E1576" i="2"/>
  <c r="I1575" i="2"/>
  <c r="E1575" i="2"/>
  <c r="I1574" i="2"/>
  <c r="E1574" i="2"/>
  <c r="I1573" i="2"/>
  <c r="E1573" i="2"/>
  <c r="I1572" i="2"/>
  <c r="E1572" i="2"/>
  <c r="I1571" i="2"/>
  <c r="E1571" i="2"/>
  <c r="I1570" i="2"/>
  <c r="E1570" i="2"/>
  <c r="I1569" i="2"/>
  <c r="E1569" i="2"/>
  <c r="I1568" i="2"/>
  <c r="E1568" i="2"/>
  <c r="I1567" i="2"/>
  <c r="E1567" i="2"/>
  <c r="I1566" i="2"/>
  <c r="E1566" i="2"/>
  <c r="I1565" i="2"/>
  <c r="E1565" i="2"/>
  <c r="I1564" i="2"/>
  <c r="E1564" i="2"/>
  <c r="I1563" i="2"/>
  <c r="E1563" i="2"/>
  <c r="I1562" i="2"/>
  <c r="E1562" i="2"/>
  <c r="I1561" i="2"/>
  <c r="E1561" i="2"/>
  <c r="I1560" i="2"/>
  <c r="E1560" i="2"/>
  <c r="I1559" i="2"/>
  <c r="E1559" i="2"/>
  <c r="I1558" i="2"/>
  <c r="E1558" i="2"/>
  <c r="I1557" i="2"/>
  <c r="E1557" i="2"/>
  <c r="I1556" i="2"/>
  <c r="E1556" i="2"/>
  <c r="I1555" i="2"/>
  <c r="E1555" i="2"/>
  <c r="I1554" i="2"/>
  <c r="E1554" i="2"/>
  <c r="I1553" i="2"/>
  <c r="E1553" i="2"/>
  <c r="I1552" i="2"/>
  <c r="E1552" i="2"/>
  <c r="I1551" i="2"/>
  <c r="E1551" i="2"/>
  <c r="I1550" i="2"/>
  <c r="E1550" i="2"/>
  <c r="I1549" i="2"/>
  <c r="E1549" i="2"/>
  <c r="I1548" i="2"/>
  <c r="E1548" i="2"/>
  <c r="I1547" i="2"/>
  <c r="E1547" i="2"/>
  <c r="I1546" i="2"/>
  <c r="E1546" i="2"/>
  <c r="I1545" i="2"/>
  <c r="E1545" i="2"/>
  <c r="I1544" i="2"/>
  <c r="E1544" i="2"/>
  <c r="I1543" i="2"/>
  <c r="E1543" i="2"/>
  <c r="I1542" i="2"/>
  <c r="E1542" i="2"/>
  <c r="I1541" i="2"/>
  <c r="E1541" i="2"/>
  <c r="I1540" i="2"/>
  <c r="E1540" i="2"/>
  <c r="I1539" i="2"/>
  <c r="E1539" i="2"/>
  <c r="I1538" i="2"/>
  <c r="E1538" i="2"/>
  <c r="I1537" i="2"/>
  <c r="E1537" i="2"/>
  <c r="I1536" i="2"/>
  <c r="E1536" i="2"/>
  <c r="I1535" i="2"/>
  <c r="E1535" i="2"/>
  <c r="I1534" i="2"/>
  <c r="E1534" i="2"/>
  <c r="I1533" i="2"/>
  <c r="E1533" i="2"/>
  <c r="I1532" i="2"/>
  <c r="E1532" i="2"/>
  <c r="I1531" i="2"/>
  <c r="E1531" i="2"/>
  <c r="I1530" i="2"/>
  <c r="E1530" i="2"/>
  <c r="I1529" i="2"/>
  <c r="E1529" i="2"/>
  <c r="I1528" i="2"/>
  <c r="E1528" i="2"/>
  <c r="I1527" i="2"/>
  <c r="E1527" i="2"/>
  <c r="I1526" i="2"/>
  <c r="E1526" i="2"/>
  <c r="I1525" i="2"/>
  <c r="E1525" i="2"/>
  <c r="I1524" i="2"/>
  <c r="E1524" i="2"/>
  <c r="I1523" i="2"/>
  <c r="E1523" i="2"/>
  <c r="I1522" i="2"/>
  <c r="E1522" i="2"/>
  <c r="I1521" i="2"/>
  <c r="E1521" i="2"/>
  <c r="I1520" i="2"/>
  <c r="E1520" i="2"/>
  <c r="I1519" i="2"/>
  <c r="E1519" i="2"/>
  <c r="I1518" i="2"/>
  <c r="E1518" i="2"/>
  <c r="I1517" i="2"/>
  <c r="E1517" i="2"/>
  <c r="I1516" i="2"/>
  <c r="E1516" i="2"/>
  <c r="I1515" i="2"/>
  <c r="E1515" i="2"/>
  <c r="I1514" i="2"/>
  <c r="E1514" i="2"/>
  <c r="I1513" i="2"/>
  <c r="E1513" i="2"/>
  <c r="I1512" i="2"/>
  <c r="E1512" i="2"/>
  <c r="I1511" i="2"/>
  <c r="E1511" i="2"/>
  <c r="I1510" i="2"/>
  <c r="E1510" i="2"/>
  <c r="I1509" i="2"/>
  <c r="E1509" i="2"/>
  <c r="I1508" i="2"/>
  <c r="E1508" i="2"/>
  <c r="I1507" i="2"/>
  <c r="E1507" i="2"/>
  <c r="I1506" i="2"/>
  <c r="E1506" i="2"/>
  <c r="I1505" i="2"/>
  <c r="E1505" i="2"/>
  <c r="I1504" i="2"/>
  <c r="E1504" i="2"/>
  <c r="I1503" i="2"/>
  <c r="E1503" i="2"/>
  <c r="I1502" i="2"/>
  <c r="E1502" i="2"/>
  <c r="I1501" i="2"/>
  <c r="E1501" i="2"/>
  <c r="I1500" i="2"/>
  <c r="E1500" i="2"/>
  <c r="I1499" i="2"/>
  <c r="E1499" i="2"/>
  <c r="I1498" i="2"/>
  <c r="E1498" i="2"/>
  <c r="I1497" i="2"/>
  <c r="E1497" i="2"/>
  <c r="I1496" i="2"/>
  <c r="E1496" i="2"/>
  <c r="I1495" i="2"/>
  <c r="E1495" i="2"/>
  <c r="I1494" i="2"/>
  <c r="E1494" i="2"/>
  <c r="I1493" i="2"/>
  <c r="E1493" i="2"/>
  <c r="I1492" i="2"/>
  <c r="E1492" i="2"/>
  <c r="I1491" i="2"/>
  <c r="E1491" i="2"/>
  <c r="I1490" i="2"/>
  <c r="E1490" i="2"/>
  <c r="I1489" i="2"/>
  <c r="E1489" i="2"/>
  <c r="I1488" i="2"/>
  <c r="E1488" i="2"/>
  <c r="I1487" i="2"/>
  <c r="E1487" i="2"/>
  <c r="I1486" i="2"/>
  <c r="E1486" i="2"/>
  <c r="I1485" i="2"/>
  <c r="E1485" i="2"/>
  <c r="I1484" i="2"/>
  <c r="E1484" i="2"/>
  <c r="I1483" i="2"/>
  <c r="E1483" i="2"/>
  <c r="I1482" i="2"/>
  <c r="E1482" i="2"/>
  <c r="I1481" i="2"/>
  <c r="E1481" i="2"/>
  <c r="I1480" i="2"/>
  <c r="E1480" i="2"/>
  <c r="I1479" i="2"/>
  <c r="E1479" i="2"/>
  <c r="I1478" i="2"/>
  <c r="E1478" i="2"/>
  <c r="I1477" i="2"/>
  <c r="E1477" i="2"/>
  <c r="I1476" i="2"/>
  <c r="E1476" i="2"/>
  <c r="I1475" i="2"/>
  <c r="E1475" i="2"/>
  <c r="I1474" i="2"/>
  <c r="E1474" i="2"/>
  <c r="I1473" i="2"/>
  <c r="E1473" i="2"/>
  <c r="I1472" i="2"/>
  <c r="E1472" i="2"/>
  <c r="I1471" i="2"/>
  <c r="E1471" i="2"/>
  <c r="I1470" i="2"/>
  <c r="E1470" i="2"/>
  <c r="I1469" i="2"/>
  <c r="E1469" i="2"/>
  <c r="I1468" i="2"/>
  <c r="E1468" i="2"/>
  <c r="I1467" i="2"/>
  <c r="E1467" i="2"/>
  <c r="I1466" i="2"/>
  <c r="E1466" i="2"/>
  <c r="I1465" i="2"/>
  <c r="E1465" i="2"/>
  <c r="I1464" i="2"/>
  <c r="E1464" i="2"/>
  <c r="I1463" i="2"/>
  <c r="E1463" i="2"/>
  <c r="I1462" i="2"/>
  <c r="E1462" i="2"/>
  <c r="I1461" i="2"/>
  <c r="E1461" i="2"/>
  <c r="I1460" i="2"/>
  <c r="E1460" i="2"/>
  <c r="I1459" i="2"/>
  <c r="E1459" i="2"/>
  <c r="I1458" i="2"/>
  <c r="E1458" i="2"/>
  <c r="I1457" i="2"/>
  <c r="E1457" i="2"/>
  <c r="I1456" i="2"/>
  <c r="E1456" i="2"/>
  <c r="I1455" i="2"/>
  <c r="E1455" i="2"/>
  <c r="I1454" i="2"/>
  <c r="E1454" i="2"/>
  <c r="I1453" i="2"/>
  <c r="E1453" i="2"/>
  <c r="I1452" i="2"/>
  <c r="E1452" i="2"/>
  <c r="I1451" i="2"/>
  <c r="E1451" i="2"/>
  <c r="I1450" i="2"/>
  <c r="E1450" i="2"/>
  <c r="I1449" i="2"/>
  <c r="E1449" i="2"/>
  <c r="I1448" i="2"/>
  <c r="E1448" i="2"/>
  <c r="I1447" i="2"/>
  <c r="E1447" i="2"/>
  <c r="I1446" i="2"/>
  <c r="E1446" i="2"/>
  <c r="I1445" i="2"/>
  <c r="E1445" i="2"/>
  <c r="I1444" i="2"/>
  <c r="E1444" i="2"/>
  <c r="I1443" i="2"/>
  <c r="E1443" i="2"/>
  <c r="I1442" i="2"/>
  <c r="E1442" i="2"/>
  <c r="I1441" i="2"/>
  <c r="E1441" i="2"/>
  <c r="I1440" i="2"/>
  <c r="E1440" i="2"/>
  <c r="I1439" i="2"/>
  <c r="E1439" i="2"/>
  <c r="I1438" i="2"/>
  <c r="E1438" i="2"/>
  <c r="I1437" i="2"/>
  <c r="E1437" i="2"/>
  <c r="I1436" i="2"/>
  <c r="E1436" i="2"/>
  <c r="I1435" i="2"/>
  <c r="E1435" i="2"/>
  <c r="I1434" i="2"/>
  <c r="E1434" i="2"/>
  <c r="I1433" i="2"/>
  <c r="E1433" i="2"/>
  <c r="I1432" i="2"/>
  <c r="E1432" i="2"/>
  <c r="I1431" i="2"/>
  <c r="E1431" i="2"/>
  <c r="I1430" i="2"/>
  <c r="E1430" i="2"/>
  <c r="I1429" i="2"/>
  <c r="E1429" i="2"/>
  <c r="I1428" i="2"/>
  <c r="E1428" i="2"/>
  <c r="I1427" i="2"/>
  <c r="E1427" i="2"/>
  <c r="I1426" i="2"/>
  <c r="E1426" i="2"/>
  <c r="I1425" i="2"/>
  <c r="E1425" i="2"/>
  <c r="I1424" i="2"/>
  <c r="E1424" i="2"/>
  <c r="I1423" i="2"/>
  <c r="E1423" i="2"/>
  <c r="I1422" i="2"/>
  <c r="E1422" i="2"/>
  <c r="I1421" i="2"/>
  <c r="E1421" i="2"/>
  <c r="I1420" i="2"/>
  <c r="E1420" i="2"/>
  <c r="I1419" i="2"/>
  <c r="E1419" i="2"/>
  <c r="I1418" i="2"/>
  <c r="E1418" i="2"/>
  <c r="I1417" i="2"/>
  <c r="E1417" i="2"/>
  <c r="I1416" i="2"/>
  <c r="E1416" i="2"/>
  <c r="I1415" i="2"/>
  <c r="E1415" i="2"/>
  <c r="I1414" i="2"/>
  <c r="E1414" i="2"/>
  <c r="I1413" i="2"/>
  <c r="E1413" i="2"/>
  <c r="I1412" i="2"/>
  <c r="E1412" i="2"/>
  <c r="I1411" i="2"/>
  <c r="E1411" i="2"/>
  <c r="I1410" i="2"/>
  <c r="E1410" i="2"/>
  <c r="I1409" i="2"/>
  <c r="E1409" i="2"/>
  <c r="I1408" i="2"/>
  <c r="E1408" i="2"/>
  <c r="I1407" i="2"/>
  <c r="E1407" i="2"/>
  <c r="I1406" i="2"/>
  <c r="E1406" i="2"/>
  <c r="I1405" i="2"/>
  <c r="E1405" i="2"/>
  <c r="I1404" i="2"/>
  <c r="E1404" i="2"/>
  <c r="I1403" i="2"/>
  <c r="E1403" i="2"/>
  <c r="I1402" i="2"/>
  <c r="E1402" i="2"/>
  <c r="I1401" i="2"/>
  <c r="E1401" i="2"/>
  <c r="I1400" i="2"/>
  <c r="E1400" i="2"/>
  <c r="I1399" i="2"/>
  <c r="E1399" i="2"/>
  <c r="I1398" i="2"/>
  <c r="E1398" i="2"/>
  <c r="I1397" i="2"/>
  <c r="E1397" i="2"/>
  <c r="I1396" i="2"/>
  <c r="E1396" i="2"/>
  <c r="I1395" i="2"/>
  <c r="E1395" i="2"/>
  <c r="I1394" i="2"/>
  <c r="E1394" i="2"/>
  <c r="I1393" i="2"/>
  <c r="E1393" i="2"/>
  <c r="I1392" i="2"/>
  <c r="E1392" i="2"/>
  <c r="I1391" i="2"/>
  <c r="E1391" i="2"/>
  <c r="I1390" i="2"/>
  <c r="E1390" i="2"/>
  <c r="I1389" i="2"/>
  <c r="E1389" i="2"/>
  <c r="I1388" i="2"/>
  <c r="E1388" i="2"/>
  <c r="I1387" i="2"/>
  <c r="E1387" i="2"/>
  <c r="I1386" i="2"/>
  <c r="E1386" i="2"/>
  <c r="I1385" i="2"/>
  <c r="E1385" i="2"/>
  <c r="I1384" i="2"/>
  <c r="E1384" i="2"/>
  <c r="I1383" i="2"/>
  <c r="E1383" i="2"/>
  <c r="I1382" i="2"/>
  <c r="E1382" i="2"/>
  <c r="I1381" i="2"/>
  <c r="E1381" i="2"/>
  <c r="I1380" i="2"/>
  <c r="E1380" i="2"/>
  <c r="I1379" i="2"/>
  <c r="E1379" i="2"/>
  <c r="I1378" i="2"/>
  <c r="E1378" i="2"/>
  <c r="I1377" i="2"/>
  <c r="E1377" i="2"/>
  <c r="I1376" i="2"/>
  <c r="E1376" i="2"/>
  <c r="I1375" i="2"/>
  <c r="E1375" i="2"/>
  <c r="I1374" i="2"/>
  <c r="E1374" i="2"/>
  <c r="I1373" i="2"/>
  <c r="E1373" i="2"/>
  <c r="I1372" i="2"/>
  <c r="E1372" i="2"/>
  <c r="I1371" i="2"/>
  <c r="E1371" i="2"/>
  <c r="I1370" i="2"/>
  <c r="E1370" i="2"/>
  <c r="I1369" i="2"/>
  <c r="E1369" i="2"/>
  <c r="I1368" i="2"/>
  <c r="E1368" i="2"/>
  <c r="I1367" i="2"/>
  <c r="E1367" i="2"/>
  <c r="I1366" i="2"/>
  <c r="E1366" i="2"/>
  <c r="I1365" i="2"/>
  <c r="E1365" i="2"/>
  <c r="I1364" i="2"/>
  <c r="E1364" i="2"/>
  <c r="I1363" i="2"/>
  <c r="E1363" i="2"/>
  <c r="I1362" i="2"/>
  <c r="E1362" i="2"/>
  <c r="I1361" i="2"/>
  <c r="E1361" i="2"/>
  <c r="I1360" i="2"/>
  <c r="E1360" i="2"/>
  <c r="I1359" i="2"/>
  <c r="E1359" i="2"/>
  <c r="I1358" i="2"/>
  <c r="E1358" i="2"/>
  <c r="I1357" i="2"/>
  <c r="E1357" i="2"/>
  <c r="I1356" i="2"/>
  <c r="E1356" i="2"/>
  <c r="I1355" i="2"/>
  <c r="E1355" i="2"/>
  <c r="I1354" i="2"/>
  <c r="E1354" i="2"/>
  <c r="I1353" i="2"/>
  <c r="E1353" i="2"/>
  <c r="I1352" i="2"/>
  <c r="E1352" i="2"/>
  <c r="I1351" i="2"/>
  <c r="E1351" i="2"/>
  <c r="I1350" i="2"/>
  <c r="E1350" i="2"/>
  <c r="I1349" i="2"/>
  <c r="E1349" i="2"/>
  <c r="I1348" i="2"/>
  <c r="E1348" i="2"/>
  <c r="I1347" i="2"/>
  <c r="E1347" i="2"/>
  <c r="I1346" i="2"/>
  <c r="E1346" i="2"/>
  <c r="I1345" i="2"/>
  <c r="E1345" i="2"/>
  <c r="I1344" i="2"/>
  <c r="E1344" i="2"/>
  <c r="I1343" i="2"/>
  <c r="E1343" i="2"/>
  <c r="I1342" i="2"/>
  <c r="E1342" i="2"/>
  <c r="I1341" i="2"/>
  <c r="E1341" i="2"/>
  <c r="I1340" i="2"/>
  <c r="E1340" i="2"/>
  <c r="I1339" i="2"/>
  <c r="E1339" i="2"/>
  <c r="I1338" i="2"/>
  <c r="E1338" i="2"/>
  <c r="I1337" i="2"/>
  <c r="E1337" i="2"/>
  <c r="I1336" i="2"/>
  <c r="E1336" i="2"/>
  <c r="I1335" i="2"/>
  <c r="E1335" i="2"/>
  <c r="I1334" i="2"/>
  <c r="E1334" i="2"/>
  <c r="I1333" i="2"/>
  <c r="E1333" i="2"/>
  <c r="I1332" i="2"/>
  <c r="E1332" i="2"/>
  <c r="I1331" i="2"/>
  <c r="E1331" i="2"/>
  <c r="I1330" i="2"/>
  <c r="E1330" i="2"/>
  <c r="I1329" i="2"/>
  <c r="E1329" i="2"/>
  <c r="I1328" i="2"/>
  <c r="E1328" i="2"/>
  <c r="I1327" i="2"/>
  <c r="E1327" i="2"/>
  <c r="I1326" i="2"/>
  <c r="E1326" i="2"/>
  <c r="I1325" i="2"/>
  <c r="E1325" i="2"/>
  <c r="I1324" i="2"/>
  <c r="E1324" i="2"/>
  <c r="I1323" i="2"/>
  <c r="E1323" i="2"/>
  <c r="I1322" i="2"/>
  <c r="E1322" i="2"/>
  <c r="I1321" i="2"/>
  <c r="E1321" i="2"/>
  <c r="I1320" i="2"/>
  <c r="E1320" i="2"/>
  <c r="I1319" i="2"/>
  <c r="E1319" i="2"/>
  <c r="I1318" i="2"/>
  <c r="E1318" i="2"/>
  <c r="I1317" i="2"/>
  <c r="E1317" i="2"/>
  <c r="I1316" i="2"/>
  <c r="E1316" i="2"/>
  <c r="I1315" i="2"/>
  <c r="E1315" i="2"/>
  <c r="I1314" i="2"/>
  <c r="E1314" i="2"/>
  <c r="I1313" i="2"/>
  <c r="E1313" i="2"/>
  <c r="I1312" i="2"/>
  <c r="E1312" i="2"/>
  <c r="I1311" i="2"/>
  <c r="E1311" i="2"/>
  <c r="I1310" i="2"/>
  <c r="E1310" i="2"/>
  <c r="I1309" i="2"/>
  <c r="E1309" i="2"/>
  <c r="I1308" i="2"/>
  <c r="E1308" i="2"/>
  <c r="I1307" i="2"/>
  <c r="E1307" i="2"/>
  <c r="I1306" i="2"/>
  <c r="E1306" i="2"/>
  <c r="I1305" i="2"/>
  <c r="E1305" i="2"/>
  <c r="I1304" i="2"/>
  <c r="E1304" i="2"/>
  <c r="I1303" i="2"/>
  <c r="E1303" i="2"/>
  <c r="I1302" i="2"/>
  <c r="E1302" i="2"/>
  <c r="I1301" i="2"/>
  <c r="E1301" i="2"/>
  <c r="I1300" i="2"/>
  <c r="E1300" i="2"/>
  <c r="I1299" i="2"/>
  <c r="E1299" i="2"/>
  <c r="I1298" i="2"/>
  <c r="E1298" i="2"/>
  <c r="I1297" i="2"/>
  <c r="E1297" i="2"/>
  <c r="I1296" i="2"/>
  <c r="E1296" i="2"/>
  <c r="I1295" i="2"/>
  <c r="E1295" i="2"/>
  <c r="I1294" i="2"/>
  <c r="E1294" i="2"/>
  <c r="I1293" i="2"/>
  <c r="E1293" i="2"/>
  <c r="I1292" i="2"/>
  <c r="E1292" i="2"/>
  <c r="I1291" i="2"/>
  <c r="E1291" i="2"/>
  <c r="I1290" i="2"/>
  <c r="E1290" i="2"/>
  <c r="I1289" i="2"/>
  <c r="E1289" i="2"/>
  <c r="I1288" i="2"/>
  <c r="E1288" i="2"/>
  <c r="I1287" i="2"/>
  <c r="E1287" i="2"/>
  <c r="I1286" i="2"/>
  <c r="E1286" i="2"/>
  <c r="I1285" i="2"/>
  <c r="E1285" i="2"/>
  <c r="I1284" i="2"/>
  <c r="E1284" i="2"/>
  <c r="I1283" i="2"/>
  <c r="E1283" i="2"/>
  <c r="I1282" i="2"/>
  <c r="E1282" i="2"/>
  <c r="I1281" i="2"/>
  <c r="E1281" i="2"/>
  <c r="I1280" i="2"/>
  <c r="E1280" i="2"/>
  <c r="I1279" i="2"/>
  <c r="E1279" i="2"/>
  <c r="I1278" i="2"/>
  <c r="E1278" i="2"/>
  <c r="I1277" i="2"/>
  <c r="E1277" i="2"/>
  <c r="I1276" i="2"/>
  <c r="E1276" i="2"/>
  <c r="I1275" i="2"/>
  <c r="E1275" i="2"/>
  <c r="I1274" i="2"/>
  <c r="E1274" i="2"/>
  <c r="I1273" i="2"/>
  <c r="E1273" i="2"/>
  <c r="I1272" i="2"/>
  <c r="E1272" i="2"/>
  <c r="I1271" i="2"/>
  <c r="E1271" i="2"/>
  <c r="I1270" i="2"/>
  <c r="E1270" i="2"/>
  <c r="I1269" i="2"/>
  <c r="E1269" i="2"/>
  <c r="I1268" i="2"/>
  <c r="E1268" i="2"/>
  <c r="I1267" i="2"/>
  <c r="E1267" i="2"/>
  <c r="I1266" i="2"/>
  <c r="E1266" i="2"/>
  <c r="I1265" i="2"/>
  <c r="E1265" i="2"/>
  <c r="I1264" i="2"/>
  <c r="E1264" i="2"/>
  <c r="I1263" i="2"/>
  <c r="E1263" i="2"/>
  <c r="I1262" i="2"/>
  <c r="E1262" i="2"/>
  <c r="I1261" i="2"/>
  <c r="E1261" i="2"/>
  <c r="I1260" i="2"/>
  <c r="E1260" i="2"/>
  <c r="I1259" i="2"/>
  <c r="E1259" i="2"/>
  <c r="I1258" i="2"/>
  <c r="E1258" i="2"/>
  <c r="I1257" i="2"/>
  <c r="E1257" i="2"/>
  <c r="I1256" i="2"/>
  <c r="E1256" i="2"/>
  <c r="I1255" i="2"/>
  <c r="E1255" i="2"/>
  <c r="I1254" i="2"/>
  <c r="E1254" i="2"/>
  <c r="I1253" i="2"/>
  <c r="E1253" i="2"/>
  <c r="I1252" i="2"/>
  <c r="E1252" i="2"/>
  <c r="I1251" i="2"/>
  <c r="E1251" i="2"/>
  <c r="I1250" i="2"/>
  <c r="E1250" i="2"/>
  <c r="I1249" i="2"/>
  <c r="E1249" i="2"/>
  <c r="I1248" i="2"/>
  <c r="E1248" i="2"/>
  <c r="I1247" i="2"/>
  <c r="E1247" i="2"/>
  <c r="I1246" i="2"/>
  <c r="E1246" i="2"/>
  <c r="I1245" i="2"/>
  <c r="E1245" i="2"/>
  <c r="I1244" i="2"/>
  <c r="E1244" i="2"/>
  <c r="I1243" i="2"/>
  <c r="E1243" i="2"/>
  <c r="I1242" i="2"/>
  <c r="E1242" i="2"/>
  <c r="I1241" i="2"/>
  <c r="E1241" i="2"/>
  <c r="I1240" i="2"/>
  <c r="E1240" i="2"/>
  <c r="I1239" i="2"/>
  <c r="E1239" i="2"/>
  <c r="I1238" i="2"/>
  <c r="E1238" i="2"/>
  <c r="I1237" i="2"/>
  <c r="E1237" i="2"/>
  <c r="I1236" i="2"/>
  <c r="E1236" i="2"/>
  <c r="I1235" i="2"/>
  <c r="E1235" i="2"/>
  <c r="I1234" i="2"/>
  <c r="E1234" i="2"/>
  <c r="I1233" i="2"/>
  <c r="E1233" i="2"/>
  <c r="I1232" i="2"/>
  <c r="E1232" i="2"/>
  <c r="I1231" i="2"/>
  <c r="E1231" i="2"/>
  <c r="I1230" i="2"/>
  <c r="E1230" i="2"/>
  <c r="I1229" i="2"/>
  <c r="E1229" i="2"/>
  <c r="I1228" i="2"/>
  <c r="E1228" i="2"/>
  <c r="I1227" i="2"/>
  <c r="E1227" i="2"/>
  <c r="I1226" i="2"/>
  <c r="E1226" i="2"/>
  <c r="I1225" i="2"/>
  <c r="E1225" i="2"/>
  <c r="I1224" i="2"/>
  <c r="E1224" i="2"/>
  <c r="I1223" i="2"/>
  <c r="E1223" i="2"/>
  <c r="I1222" i="2"/>
  <c r="E1222" i="2"/>
  <c r="I1221" i="2"/>
  <c r="E1221" i="2"/>
  <c r="I1220" i="2"/>
  <c r="E1220" i="2"/>
  <c r="I1219" i="2"/>
  <c r="E1219" i="2"/>
  <c r="I1218" i="2"/>
  <c r="E1218" i="2"/>
  <c r="I1217" i="2"/>
  <c r="E1217" i="2"/>
  <c r="I1216" i="2"/>
  <c r="E1216" i="2"/>
  <c r="I1215" i="2"/>
  <c r="E1215" i="2"/>
  <c r="I1214" i="2"/>
  <c r="E1214" i="2"/>
  <c r="I1213" i="2"/>
  <c r="E1213" i="2"/>
  <c r="I1212" i="2"/>
  <c r="E1212" i="2"/>
  <c r="I1211" i="2"/>
  <c r="E1211" i="2"/>
  <c r="I1210" i="2"/>
  <c r="E1210" i="2"/>
  <c r="I1209" i="2"/>
  <c r="E1209" i="2"/>
  <c r="I1208" i="2"/>
  <c r="E1208" i="2"/>
  <c r="I1207" i="2"/>
  <c r="E1207" i="2"/>
  <c r="I1206" i="2"/>
  <c r="E1206" i="2"/>
  <c r="I1205" i="2"/>
  <c r="E1205" i="2"/>
  <c r="I1204" i="2"/>
  <c r="E1204" i="2"/>
  <c r="I1203" i="2"/>
  <c r="E1203" i="2"/>
  <c r="I1202" i="2"/>
  <c r="E1202" i="2"/>
  <c r="I1201" i="2"/>
  <c r="E1201" i="2"/>
  <c r="I1200" i="2"/>
  <c r="E1200" i="2"/>
  <c r="I1199" i="2"/>
  <c r="E1199" i="2"/>
  <c r="I1198" i="2"/>
  <c r="E1198" i="2"/>
  <c r="I1197" i="2"/>
  <c r="E1197" i="2"/>
  <c r="I1196" i="2"/>
  <c r="E1196" i="2"/>
  <c r="I1195" i="2"/>
  <c r="E1195" i="2"/>
  <c r="I1194" i="2"/>
  <c r="E1194" i="2"/>
  <c r="I1193" i="2"/>
  <c r="E1193" i="2"/>
  <c r="I1192" i="2"/>
  <c r="E1192" i="2"/>
  <c r="I1191" i="2"/>
  <c r="E1191" i="2"/>
  <c r="I1190" i="2"/>
  <c r="E1190" i="2"/>
  <c r="I1189" i="2"/>
  <c r="E1189" i="2"/>
  <c r="I1188" i="2"/>
  <c r="E1188" i="2"/>
  <c r="I1187" i="2"/>
  <c r="E1187" i="2"/>
  <c r="I1186" i="2"/>
  <c r="E1186" i="2"/>
  <c r="I1185" i="2"/>
  <c r="E1185" i="2"/>
  <c r="I1184" i="2"/>
  <c r="E1184" i="2"/>
  <c r="I1183" i="2"/>
  <c r="E1183" i="2"/>
  <c r="I1182" i="2"/>
  <c r="E1182" i="2"/>
  <c r="I1181" i="2"/>
  <c r="E1181" i="2"/>
  <c r="I1180" i="2"/>
  <c r="E1180" i="2"/>
  <c r="I1179" i="2"/>
  <c r="E1179" i="2"/>
  <c r="I1178" i="2"/>
  <c r="E1178" i="2"/>
  <c r="I1177" i="2"/>
  <c r="E1177" i="2"/>
  <c r="I1176" i="2"/>
  <c r="E1176" i="2"/>
  <c r="I1175" i="2"/>
  <c r="E1175" i="2"/>
  <c r="I1174" i="2"/>
  <c r="E1174" i="2"/>
  <c r="I1173" i="2"/>
  <c r="E1173" i="2"/>
  <c r="I1172" i="2"/>
  <c r="E1172" i="2"/>
  <c r="I1171" i="2"/>
  <c r="E1171" i="2"/>
  <c r="I1170" i="2"/>
  <c r="E1170" i="2"/>
  <c r="I1169" i="2"/>
  <c r="E1169" i="2"/>
  <c r="I1168" i="2"/>
  <c r="E1168" i="2"/>
  <c r="I1167" i="2"/>
  <c r="E1167" i="2"/>
  <c r="I1166" i="2"/>
  <c r="E1166" i="2"/>
  <c r="I1165" i="2"/>
  <c r="E1165" i="2"/>
  <c r="I1164" i="2"/>
  <c r="E1164" i="2"/>
  <c r="I1163" i="2"/>
  <c r="E1163" i="2"/>
  <c r="I1162" i="2"/>
  <c r="E1162" i="2"/>
  <c r="I1161" i="2"/>
  <c r="E1161" i="2"/>
  <c r="I1160" i="2"/>
  <c r="E1160" i="2"/>
  <c r="I1159" i="2"/>
  <c r="E1159" i="2"/>
  <c r="I1158" i="2"/>
  <c r="E1158" i="2"/>
  <c r="I1157" i="2"/>
  <c r="E1157" i="2"/>
  <c r="I1156" i="2"/>
  <c r="E1156" i="2"/>
  <c r="I1155" i="2"/>
  <c r="E1155" i="2"/>
  <c r="I1154" i="2"/>
  <c r="E1154" i="2"/>
  <c r="I1153" i="2"/>
  <c r="E1153" i="2"/>
  <c r="I1152" i="2"/>
  <c r="E1152" i="2"/>
  <c r="I1151" i="2"/>
  <c r="E1151" i="2"/>
  <c r="I1150" i="2"/>
  <c r="E1150" i="2"/>
  <c r="I1149" i="2"/>
  <c r="E1149" i="2"/>
  <c r="I1148" i="2"/>
  <c r="E1148" i="2"/>
  <c r="I1147" i="2"/>
  <c r="E1147" i="2"/>
  <c r="I1146" i="2"/>
  <c r="E1146" i="2"/>
  <c r="I1145" i="2"/>
  <c r="E1145" i="2"/>
  <c r="I1144" i="2"/>
  <c r="E1144" i="2"/>
  <c r="I1143" i="2"/>
  <c r="E1143" i="2"/>
  <c r="I1142" i="2"/>
  <c r="E1142" i="2"/>
  <c r="I1141" i="2"/>
  <c r="E1141" i="2"/>
  <c r="I1140" i="2"/>
  <c r="E1140" i="2"/>
  <c r="I1139" i="2"/>
  <c r="E1139" i="2"/>
  <c r="I1138" i="2"/>
  <c r="E1138" i="2"/>
  <c r="I1137" i="2"/>
  <c r="E1137" i="2"/>
  <c r="I1136" i="2"/>
  <c r="E1136" i="2"/>
  <c r="I1135" i="2"/>
  <c r="E1135" i="2"/>
  <c r="I1134" i="2"/>
  <c r="E1134" i="2"/>
  <c r="I1133" i="2"/>
  <c r="E1133" i="2"/>
  <c r="I1132" i="2"/>
  <c r="E1132" i="2"/>
  <c r="I1131" i="2"/>
  <c r="E1131" i="2"/>
  <c r="I1130" i="2"/>
  <c r="E1130" i="2"/>
  <c r="I1129" i="2"/>
  <c r="E1129" i="2"/>
  <c r="I1128" i="2"/>
  <c r="E1128" i="2"/>
  <c r="I1127" i="2"/>
  <c r="E1127" i="2"/>
  <c r="I1126" i="2"/>
  <c r="E1126" i="2"/>
  <c r="I1125" i="2"/>
  <c r="E1125" i="2"/>
  <c r="I1124" i="2"/>
  <c r="E1124" i="2"/>
  <c r="I1123" i="2"/>
  <c r="E1123" i="2"/>
  <c r="I1122" i="2"/>
  <c r="E1122" i="2"/>
  <c r="I1121" i="2"/>
  <c r="E1121" i="2"/>
  <c r="I1120" i="2"/>
  <c r="E1120" i="2"/>
  <c r="I1119" i="2"/>
  <c r="E1119" i="2"/>
  <c r="I1118" i="2"/>
  <c r="E1118" i="2"/>
  <c r="I1117" i="2"/>
  <c r="E1117" i="2"/>
  <c r="I1116" i="2"/>
  <c r="E1116" i="2"/>
  <c r="I1115" i="2"/>
  <c r="E1115" i="2"/>
  <c r="I1114" i="2"/>
  <c r="E1114" i="2"/>
  <c r="I1113" i="2"/>
  <c r="E1113" i="2"/>
  <c r="I1112" i="2"/>
  <c r="E1112" i="2"/>
  <c r="I1111" i="2"/>
  <c r="E1111" i="2"/>
  <c r="I1110" i="2"/>
  <c r="E1110" i="2"/>
  <c r="I1109" i="2"/>
  <c r="E1109" i="2"/>
  <c r="I1108" i="2"/>
  <c r="E1108" i="2"/>
  <c r="I1107" i="2"/>
  <c r="E1107" i="2"/>
  <c r="I1106" i="2"/>
  <c r="E1106" i="2"/>
  <c r="I1105" i="2"/>
  <c r="E1105" i="2"/>
  <c r="I1104" i="2"/>
  <c r="E1104" i="2"/>
  <c r="I1103" i="2"/>
  <c r="E1103" i="2"/>
  <c r="I1102" i="2"/>
  <c r="E1102" i="2"/>
  <c r="I1101" i="2"/>
  <c r="E1101" i="2"/>
  <c r="I1100" i="2"/>
  <c r="E1100" i="2"/>
  <c r="I1099" i="2"/>
  <c r="E1099" i="2"/>
  <c r="I1098" i="2"/>
  <c r="E1098" i="2"/>
  <c r="I1097" i="2"/>
  <c r="E1097" i="2"/>
  <c r="I1096" i="2"/>
  <c r="E1096" i="2"/>
  <c r="I1095" i="2"/>
  <c r="E1095" i="2"/>
  <c r="I1094" i="2"/>
  <c r="E1094" i="2"/>
  <c r="I1093" i="2"/>
  <c r="E1093" i="2"/>
  <c r="I1092" i="2"/>
  <c r="E1092" i="2"/>
  <c r="I1091" i="2"/>
  <c r="E1091" i="2"/>
  <c r="I1090" i="2"/>
  <c r="E1090" i="2"/>
  <c r="I1089" i="2"/>
  <c r="E1089" i="2"/>
  <c r="I1088" i="2"/>
  <c r="E1088" i="2"/>
  <c r="I1087" i="2"/>
  <c r="E1087" i="2"/>
  <c r="I1086" i="2"/>
  <c r="E1086" i="2"/>
  <c r="I1085" i="2"/>
  <c r="E1085" i="2"/>
  <c r="I1084" i="2"/>
  <c r="E1084" i="2"/>
  <c r="I1083" i="2"/>
  <c r="E1083" i="2"/>
  <c r="I1082" i="2"/>
  <c r="E1082" i="2"/>
  <c r="I1081" i="2"/>
  <c r="E1081" i="2"/>
  <c r="I1080" i="2"/>
  <c r="E1080" i="2"/>
  <c r="I1079" i="2"/>
  <c r="E1079" i="2"/>
  <c r="I1078" i="2"/>
  <c r="E1078" i="2"/>
  <c r="I1077" i="2"/>
  <c r="E1077" i="2"/>
  <c r="I1076" i="2"/>
  <c r="E1076" i="2"/>
  <c r="I1075" i="2"/>
  <c r="E1075" i="2"/>
  <c r="I1074" i="2"/>
  <c r="E1074" i="2"/>
  <c r="I1073" i="2"/>
  <c r="E1073" i="2"/>
  <c r="I1072" i="2"/>
  <c r="E1072" i="2"/>
  <c r="I1071" i="2"/>
  <c r="E1071" i="2"/>
  <c r="I1070" i="2"/>
  <c r="E1070" i="2"/>
  <c r="I1069" i="2"/>
  <c r="E1069" i="2"/>
  <c r="I1068" i="2"/>
  <c r="E1068" i="2"/>
  <c r="I1067" i="2"/>
  <c r="E1067" i="2"/>
  <c r="I1066" i="2"/>
  <c r="E1066" i="2"/>
  <c r="I1065" i="2"/>
  <c r="E1065" i="2"/>
  <c r="I1064" i="2"/>
  <c r="E1064" i="2"/>
  <c r="I1063" i="2"/>
  <c r="E1063" i="2"/>
  <c r="I1062" i="2"/>
  <c r="E1062" i="2"/>
  <c r="I1061" i="2"/>
  <c r="E1061" i="2"/>
  <c r="I1060" i="2"/>
  <c r="E1060" i="2"/>
  <c r="I1059" i="2"/>
  <c r="E1059" i="2"/>
  <c r="I1058" i="2"/>
  <c r="E1058" i="2"/>
  <c r="I1057" i="2"/>
  <c r="E1057" i="2"/>
  <c r="I1056" i="2"/>
  <c r="E1056" i="2"/>
  <c r="I1055" i="2"/>
  <c r="E1055" i="2"/>
  <c r="I1054" i="2"/>
  <c r="E1054" i="2"/>
  <c r="I1053" i="2"/>
  <c r="E1053" i="2"/>
  <c r="I1052" i="2"/>
  <c r="E1052" i="2"/>
  <c r="I1051" i="2"/>
  <c r="E1051" i="2"/>
  <c r="I1050" i="2"/>
  <c r="E1050" i="2"/>
  <c r="I1049" i="2"/>
  <c r="E1049" i="2"/>
  <c r="I1048" i="2"/>
  <c r="E1048" i="2"/>
  <c r="I1047" i="2"/>
  <c r="E1047" i="2"/>
  <c r="I1046" i="2"/>
  <c r="E1046" i="2"/>
  <c r="I1045" i="2"/>
  <c r="E1045" i="2"/>
  <c r="I1044" i="2"/>
  <c r="E1044" i="2"/>
  <c r="I1043" i="2"/>
  <c r="E1043" i="2"/>
  <c r="I1042" i="2"/>
  <c r="E1042" i="2"/>
  <c r="I1041" i="2"/>
  <c r="E1041" i="2"/>
  <c r="I1040" i="2"/>
  <c r="E1040" i="2"/>
  <c r="I1039" i="2"/>
  <c r="E1039" i="2"/>
  <c r="I1038" i="2"/>
  <c r="E1038" i="2"/>
  <c r="I1037" i="2"/>
  <c r="E1037" i="2"/>
  <c r="I1036" i="2"/>
  <c r="E1036" i="2"/>
  <c r="I1035" i="2"/>
  <c r="E1035" i="2"/>
  <c r="I1034" i="2"/>
  <c r="E1034" i="2"/>
  <c r="I1033" i="2"/>
  <c r="E1033" i="2"/>
  <c r="I1032" i="2"/>
  <c r="E1032" i="2"/>
  <c r="I1031" i="2"/>
  <c r="E1031" i="2"/>
  <c r="I1030" i="2"/>
  <c r="E1030" i="2"/>
  <c r="I1029" i="2"/>
  <c r="E1029" i="2"/>
  <c r="I1028" i="2"/>
  <c r="E1028" i="2"/>
  <c r="I1027" i="2"/>
  <c r="E1027" i="2"/>
  <c r="I1026" i="2"/>
  <c r="E1026" i="2"/>
  <c r="I1025" i="2"/>
  <c r="E1025" i="2"/>
  <c r="I1024" i="2"/>
  <c r="E1024" i="2"/>
  <c r="I1023" i="2"/>
  <c r="E1023" i="2"/>
  <c r="I1022" i="2"/>
  <c r="E1022" i="2"/>
  <c r="I1021" i="2"/>
  <c r="E1021" i="2"/>
  <c r="I1020" i="2"/>
  <c r="E1020" i="2"/>
  <c r="I1019" i="2"/>
  <c r="E1019" i="2"/>
  <c r="I1018" i="2"/>
  <c r="E1018" i="2"/>
  <c r="I1017" i="2"/>
  <c r="E1017" i="2"/>
  <c r="I1016" i="2"/>
  <c r="E1016" i="2"/>
  <c r="I1015" i="2"/>
  <c r="E1015" i="2"/>
  <c r="I1014" i="2"/>
  <c r="E1014" i="2"/>
  <c r="I1013" i="2"/>
  <c r="E1013" i="2"/>
  <c r="I1012" i="2"/>
  <c r="E1012" i="2"/>
  <c r="I1011" i="2"/>
  <c r="E1011" i="2"/>
  <c r="I1010" i="2"/>
  <c r="E1010" i="2"/>
  <c r="I1009" i="2"/>
  <c r="E1009" i="2"/>
  <c r="I1008" i="2"/>
  <c r="E1008" i="2"/>
  <c r="I1007" i="2"/>
  <c r="E1007" i="2"/>
  <c r="I1006" i="2"/>
  <c r="E1006" i="2"/>
  <c r="I1005" i="2"/>
  <c r="E1005" i="2"/>
  <c r="I1004" i="2"/>
  <c r="E1004" i="2"/>
  <c r="I1003" i="2"/>
  <c r="E1003" i="2"/>
  <c r="I1002" i="2"/>
  <c r="E1002" i="2"/>
  <c r="I1001" i="2"/>
  <c r="E1001" i="2"/>
  <c r="I1000" i="2"/>
  <c r="E1000" i="2"/>
  <c r="I999" i="2"/>
  <c r="E999" i="2"/>
  <c r="I998" i="2"/>
  <c r="E998" i="2"/>
  <c r="I997" i="2"/>
  <c r="E997" i="2"/>
  <c r="I996" i="2"/>
  <c r="E996" i="2"/>
  <c r="I995" i="2"/>
  <c r="E995" i="2"/>
  <c r="I994" i="2"/>
  <c r="E994" i="2"/>
  <c r="I993" i="2"/>
  <c r="E993" i="2"/>
  <c r="I992" i="2"/>
  <c r="E992" i="2"/>
  <c r="I991" i="2"/>
  <c r="E991" i="2"/>
  <c r="I990" i="2"/>
  <c r="E990" i="2"/>
  <c r="I989" i="2"/>
  <c r="E989" i="2"/>
  <c r="I988" i="2"/>
  <c r="E988" i="2"/>
  <c r="I987" i="2"/>
  <c r="E987" i="2"/>
  <c r="I986" i="2"/>
  <c r="E986" i="2"/>
  <c r="I985" i="2"/>
  <c r="E985" i="2"/>
  <c r="I984" i="2"/>
  <c r="E984" i="2"/>
  <c r="I983" i="2"/>
  <c r="E983" i="2"/>
  <c r="I982" i="2"/>
  <c r="E982" i="2"/>
  <c r="I981" i="2"/>
  <c r="E981" i="2"/>
  <c r="I980" i="2"/>
  <c r="E980" i="2"/>
  <c r="I979" i="2"/>
  <c r="E979" i="2"/>
  <c r="I978" i="2"/>
  <c r="E978" i="2"/>
  <c r="I977" i="2"/>
  <c r="E977" i="2"/>
  <c r="I976" i="2"/>
  <c r="E976" i="2"/>
  <c r="I975" i="2"/>
  <c r="E975" i="2"/>
  <c r="I974" i="2"/>
  <c r="E974" i="2"/>
  <c r="I973" i="2"/>
  <c r="E973" i="2"/>
  <c r="I972" i="2"/>
  <c r="E972" i="2"/>
  <c r="I971" i="2"/>
  <c r="E971" i="2"/>
  <c r="I970" i="2"/>
  <c r="E970" i="2"/>
  <c r="I969" i="2"/>
  <c r="E969" i="2"/>
  <c r="I968" i="2"/>
  <c r="E968" i="2"/>
  <c r="I967" i="2"/>
  <c r="E967" i="2"/>
  <c r="I966" i="2"/>
  <c r="E966" i="2"/>
  <c r="I965" i="2"/>
  <c r="E965" i="2"/>
  <c r="I964" i="2"/>
  <c r="E964" i="2"/>
  <c r="I963" i="2"/>
  <c r="E963" i="2"/>
  <c r="I962" i="2"/>
  <c r="E962" i="2"/>
  <c r="I961" i="2"/>
  <c r="E961" i="2"/>
  <c r="I960" i="2"/>
  <c r="E960" i="2"/>
  <c r="I959" i="2"/>
  <c r="E959" i="2"/>
  <c r="I958" i="2"/>
  <c r="E958" i="2"/>
  <c r="I957" i="2"/>
  <c r="E957" i="2"/>
  <c r="I956" i="2"/>
  <c r="E956" i="2"/>
  <c r="I955" i="2"/>
  <c r="E955" i="2"/>
  <c r="I954" i="2"/>
  <c r="E954" i="2"/>
  <c r="I953" i="2"/>
  <c r="E953" i="2"/>
  <c r="I952" i="2"/>
  <c r="E952" i="2"/>
  <c r="I951" i="2"/>
  <c r="E951" i="2"/>
  <c r="I950" i="2"/>
  <c r="E950" i="2"/>
  <c r="I949" i="2"/>
  <c r="E949" i="2"/>
  <c r="I948" i="2"/>
  <c r="E948" i="2"/>
  <c r="I947" i="2"/>
  <c r="E947" i="2"/>
  <c r="I946" i="2"/>
  <c r="E946" i="2"/>
  <c r="I945" i="2"/>
  <c r="E945" i="2"/>
  <c r="I944" i="2"/>
  <c r="E944" i="2"/>
  <c r="I943" i="2"/>
  <c r="E943" i="2"/>
  <c r="I942" i="2"/>
  <c r="E942" i="2"/>
  <c r="I941" i="2"/>
  <c r="E941" i="2"/>
  <c r="I940" i="2"/>
  <c r="E940" i="2"/>
  <c r="I939" i="2"/>
  <c r="E939" i="2"/>
  <c r="I938" i="2"/>
  <c r="E938" i="2"/>
  <c r="I937" i="2"/>
  <c r="E937" i="2"/>
  <c r="I936" i="2"/>
  <c r="E936" i="2"/>
  <c r="I935" i="2"/>
  <c r="E935" i="2"/>
  <c r="I934" i="2"/>
  <c r="E934" i="2"/>
  <c r="I933" i="2"/>
  <c r="E933" i="2"/>
  <c r="I932" i="2"/>
  <c r="E932" i="2"/>
  <c r="I931" i="2"/>
  <c r="E931" i="2"/>
  <c r="I930" i="2"/>
  <c r="E930" i="2"/>
  <c r="I929" i="2"/>
  <c r="E929" i="2"/>
  <c r="I928" i="2"/>
  <c r="E928" i="2"/>
  <c r="I927" i="2"/>
  <c r="E927" i="2"/>
  <c r="I926" i="2"/>
  <c r="E926" i="2"/>
  <c r="I925" i="2"/>
  <c r="E925" i="2"/>
  <c r="I924" i="2"/>
  <c r="E924" i="2"/>
  <c r="I923" i="2"/>
  <c r="E923" i="2"/>
  <c r="I922" i="2"/>
  <c r="E922" i="2"/>
  <c r="I921" i="2"/>
  <c r="E921" i="2"/>
  <c r="I920" i="2"/>
  <c r="E920" i="2"/>
  <c r="I919" i="2"/>
  <c r="E919" i="2"/>
  <c r="I918" i="2"/>
  <c r="E918" i="2"/>
  <c r="I917" i="2"/>
  <c r="E917" i="2"/>
  <c r="I916" i="2"/>
  <c r="E916" i="2"/>
  <c r="I915" i="2"/>
  <c r="E915" i="2"/>
  <c r="I914" i="2"/>
  <c r="E914" i="2"/>
  <c r="I913" i="2"/>
  <c r="E913" i="2"/>
  <c r="I912" i="2"/>
  <c r="E912" i="2"/>
  <c r="I911" i="2"/>
  <c r="E911" i="2"/>
  <c r="I910" i="2"/>
  <c r="E910" i="2"/>
  <c r="I909" i="2"/>
  <c r="E909" i="2"/>
  <c r="I908" i="2"/>
  <c r="E908" i="2"/>
  <c r="I907" i="2"/>
  <c r="E907" i="2"/>
  <c r="I906" i="2"/>
  <c r="E906" i="2"/>
  <c r="I905" i="2"/>
  <c r="E905" i="2"/>
  <c r="I904" i="2"/>
  <c r="E904" i="2"/>
  <c r="I903" i="2"/>
  <c r="E903" i="2"/>
  <c r="I902" i="2"/>
  <c r="E902" i="2"/>
  <c r="I901" i="2"/>
  <c r="E901" i="2"/>
  <c r="I900" i="2"/>
  <c r="E900" i="2"/>
  <c r="I899" i="2"/>
  <c r="E899" i="2"/>
  <c r="I898" i="2"/>
  <c r="E898" i="2"/>
  <c r="I897" i="2"/>
  <c r="E897" i="2"/>
  <c r="I896" i="2"/>
  <c r="E896" i="2"/>
  <c r="I895" i="2"/>
  <c r="E895" i="2"/>
  <c r="I894" i="2"/>
  <c r="E894" i="2"/>
  <c r="I893" i="2"/>
  <c r="E893" i="2"/>
  <c r="I892" i="2"/>
  <c r="E892" i="2"/>
  <c r="I891" i="2"/>
  <c r="E891" i="2"/>
  <c r="I890" i="2"/>
  <c r="E890" i="2"/>
  <c r="I889" i="2"/>
  <c r="E889" i="2"/>
  <c r="I888" i="2"/>
  <c r="E888" i="2"/>
  <c r="I887" i="2"/>
  <c r="E887" i="2"/>
  <c r="I886" i="2"/>
  <c r="E886" i="2"/>
  <c r="I885" i="2"/>
  <c r="E885" i="2"/>
  <c r="I884" i="2"/>
  <c r="E884" i="2"/>
  <c r="I883" i="2"/>
  <c r="E883" i="2"/>
  <c r="I882" i="2"/>
  <c r="E882" i="2"/>
  <c r="I881" i="2"/>
  <c r="E881" i="2"/>
  <c r="I880" i="2"/>
  <c r="E880" i="2"/>
  <c r="I879" i="2"/>
  <c r="E879" i="2"/>
  <c r="I878" i="2"/>
  <c r="E878" i="2"/>
  <c r="I877" i="2"/>
  <c r="E877" i="2"/>
  <c r="I876" i="2"/>
  <c r="E876" i="2"/>
  <c r="I875" i="2"/>
  <c r="E875" i="2"/>
  <c r="I874" i="2"/>
  <c r="E874" i="2"/>
  <c r="I873" i="2"/>
  <c r="E873" i="2"/>
  <c r="I872" i="2"/>
  <c r="E872" i="2"/>
  <c r="I871" i="2"/>
  <c r="E871" i="2"/>
  <c r="I870" i="2"/>
  <c r="E870" i="2"/>
  <c r="I869" i="2"/>
  <c r="E869" i="2"/>
  <c r="I868" i="2"/>
  <c r="E868" i="2"/>
  <c r="I867" i="2"/>
  <c r="E867" i="2"/>
  <c r="I866" i="2"/>
  <c r="E866" i="2"/>
  <c r="I865" i="2"/>
  <c r="E865" i="2"/>
  <c r="I864" i="2"/>
  <c r="E864" i="2"/>
  <c r="I863" i="2"/>
  <c r="E863" i="2"/>
  <c r="I862" i="2"/>
  <c r="E862" i="2"/>
  <c r="I861" i="2"/>
  <c r="E861" i="2"/>
  <c r="I860" i="2"/>
  <c r="E860" i="2"/>
  <c r="I859" i="2"/>
  <c r="E859" i="2"/>
  <c r="I858" i="2"/>
  <c r="E858" i="2"/>
  <c r="I857" i="2"/>
  <c r="E857" i="2"/>
  <c r="I856" i="2"/>
  <c r="E856" i="2"/>
  <c r="I855" i="2"/>
  <c r="E855" i="2"/>
  <c r="I854" i="2"/>
  <c r="E854" i="2"/>
  <c r="I853" i="2"/>
  <c r="E853" i="2"/>
  <c r="I852" i="2"/>
  <c r="E852" i="2"/>
  <c r="I851" i="2"/>
  <c r="E851" i="2"/>
  <c r="I850" i="2"/>
  <c r="E850" i="2"/>
  <c r="I849" i="2"/>
  <c r="E849" i="2"/>
  <c r="I848" i="2"/>
  <c r="E848" i="2"/>
  <c r="I847" i="2"/>
  <c r="E847" i="2"/>
  <c r="I846" i="2"/>
  <c r="E846" i="2"/>
  <c r="I845" i="2"/>
  <c r="E845" i="2"/>
  <c r="I844" i="2"/>
  <c r="E844" i="2"/>
  <c r="I843" i="2"/>
  <c r="E843" i="2"/>
  <c r="I842" i="2"/>
  <c r="E842" i="2"/>
  <c r="I841" i="2"/>
  <c r="E841" i="2"/>
  <c r="I840" i="2"/>
  <c r="E840" i="2"/>
  <c r="I839" i="2"/>
  <c r="E839" i="2"/>
  <c r="I838" i="2"/>
  <c r="E838" i="2"/>
  <c r="I837" i="2"/>
  <c r="E837" i="2"/>
  <c r="I836" i="2"/>
  <c r="E836" i="2"/>
  <c r="I835" i="2"/>
  <c r="E835" i="2"/>
  <c r="I834" i="2"/>
  <c r="E834" i="2"/>
  <c r="I833" i="2"/>
  <c r="E833" i="2"/>
  <c r="I832" i="2"/>
  <c r="E832" i="2"/>
  <c r="I831" i="2"/>
  <c r="E831" i="2"/>
  <c r="I830" i="2"/>
  <c r="E830" i="2"/>
  <c r="I829" i="2"/>
  <c r="E829" i="2"/>
  <c r="I828" i="2"/>
  <c r="E828" i="2"/>
  <c r="I827" i="2"/>
  <c r="E827" i="2"/>
  <c r="I826" i="2"/>
  <c r="E826" i="2"/>
  <c r="I825" i="2"/>
  <c r="E825" i="2"/>
  <c r="I824" i="2"/>
  <c r="E824" i="2"/>
  <c r="I823" i="2"/>
  <c r="E823" i="2"/>
  <c r="I822" i="2"/>
  <c r="E822" i="2"/>
  <c r="I821" i="2"/>
  <c r="E821" i="2"/>
  <c r="I820" i="2"/>
  <c r="E820" i="2"/>
  <c r="I819" i="2"/>
  <c r="E819" i="2"/>
  <c r="I818" i="2"/>
  <c r="E818" i="2"/>
  <c r="I817" i="2"/>
  <c r="E817" i="2"/>
  <c r="I816" i="2"/>
  <c r="E816" i="2"/>
  <c r="I815" i="2"/>
  <c r="E815" i="2"/>
  <c r="I814" i="2"/>
  <c r="E814" i="2"/>
  <c r="I813" i="2"/>
  <c r="E813" i="2"/>
  <c r="I812" i="2"/>
  <c r="E812" i="2"/>
  <c r="I811" i="2"/>
  <c r="E811" i="2"/>
  <c r="I810" i="2"/>
  <c r="E810" i="2"/>
  <c r="I809" i="2"/>
  <c r="E809" i="2"/>
  <c r="I808" i="2"/>
  <c r="E808" i="2"/>
  <c r="I807" i="2"/>
  <c r="E807" i="2"/>
  <c r="I806" i="2"/>
  <c r="E806" i="2"/>
  <c r="I805" i="2"/>
  <c r="E805" i="2"/>
  <c r="I804" i="2"/>
  <c r="E804" i="2"/>
  <c r="I803" i="2"/>
  <c r="E803" i="2"/>
  <c r="I802" i="2"/>
  <c r="E802" i="2"/>
  <c r="I801" i="2"/>
  <c r="E801" i="2"/>
  <c r="I800" i="2"/>
  <c r="E800" i="2"/>
  <c r="I799" i="2"/>
  <c r="E799" i="2"/>
  <c r="I798" i="2"/>
  <c r="E798" i="2"/>
  <c r="I797" i="2"/>
  <c r="E797" i="2"/>
  <c r="I796" i="2"/>
  <c r="E796" i="2"/>
  <c r="I795" i="2"/>
  <c r="E795" i="2"/>
  <c r="I794" i="2"/>
  <c r="E794" i="2"/>
  <c r="I793" i="2"/>
  <c r="E793" i="2"/>
  <c r="I792" i="2"/>
  <c r="E792" i="2"/>
  <c r="I791" i="2"/>
  <c r="E791" i="2"/>
  <c r="I790" i="2"/>
  <c r="E790" i="2"/>
  <c r="I789" i="2"/>
  <c r="E789" i="2"/>
  <c r="I788" i="2"/>
  <c r="E788" i="2"/>
  <c r="I787" i="2"/>
  <c r="E787" i="2"/>
  <c r="I786" i="2"/>
  <c r="E786" i="2"/>
  <c r="I785" i="2"/>
  <c r="E785" i="2"/>
  <c r="I784" i="2"/>
  <c r="E784" i="2"/>
  <c r="I783" i="2"/>
  <c r="E783" i="2"/>
  <c r="I782" i="2"/>
  <c r="E782" i="2"/>
  <c r="I781" i="2"/>
  <c r="E781" i="2"/>
  <c r="I780" i="2"/>
  <c r="E780" i="2"/>
  <c r="I779" i="2"/>
  <c r="E779" i="2"/>
  <c r="I778" i="2"/>
  <c r="E778" i="2"/>
  <c r="I777" i="2"/>
  <c r="E777" i="2"/>
  <c r="I776" i="2"/>
  <c r="E776" i="2"/>
  <c r="I775" i="2"/>
  <c r="E775" i="2"/>
  <c r="I774" i="2"/>
  <c r="E774" i="2"/>
  <c r="I773" i="2"/>
  <c r="E773" i="2"/>
  <c r="I772" i="2"/>
  <c r="E772" i="2"/>
  <c r="I771" i="2"/>
  <c r="E771" i="2"/>
  <c r="I770" i="2"/>
  <c r="E770" i="2"/>
  <c r="I769" i="2"/>
  <c r="E769" i="2"/>
  <c r="I768" i="2"/>
  <c r="E768" i="2"/>
  <c r="I767" i="2"/>
  <c r="E767" i="2"/>
  <c r="I766" i="2"/>
  <c r="E766" i="2"/>
  <c r="I765" i="2"/>
  <c r="E765" i="2"/>
  <c r="I764" i="2"/>
  <c r="E764" i="2"/>
  <c r="I763" i="2"/>
  <c r="E763" i="2"/>
  <c r="I762" i="2"/>
  <c r="E762" i="2"/>
  <c r="I761" i="2"/>
  <c r="E761" i="2"/>
  <c r="I760" i="2"/>
  <c r="E760" i="2"/>
  <c r="I759" i="2"/>
  <c r="E759" i="2"/>
  <c r="I758" i="2"/>
  <c r="E758" i="2"/>
  <c r="I757" i="2"/>
  <c r="E757" i="2"/>
  <c r="I756" i="2"/>
  <c r="E756" i="2"/>
  <c r="I755" i="2"/>
  <c r="E755" i="2"/>
  <c r="I754" i="2"/>
  <c r="E754" i="2"/>
  <c r="I753" i="2"/>
  <c r="E753" i="2"/>
  <c r="I752" i="2"/>
  <c r="E752" i="2"/>
  <c r="I751" i="2"/>
  <c r="E751" i="2"/>
  <c r="I750" i="2"/>
  <c r="E750" i="2"/>
  <c r="I749" i="2"/>
  <c r="E749" i="2"/>
  <c r="I748" i="2"/>
  <c r="E748" i="2"/>
  <c r="I747" i="2"/>
  <c r="E747" i="2"/>
  <c r="I746" i="2"/>
  <c r="E746" i="2"/>
  <c r="I745" i="2"/>
  <c r="E745" i="2"/>
  <c r="I744" i="2"/>
  <c r="E744" i="2"/>
  <c r="I743" i="2"/>
  <c r="E743" i="2"/>
  <c r="I742" i="2"/>
  <c r="E742" i="2"/>
  <c r="I741" i="2"/>
  <c r="E741" i="2"/>
  <c r="I740" i="2"/>
  <c r="E740" i="2"/>
  <c r="I739" i="2"/>
  <c r="E739" i="2"/>
  <c r="I738" i="2"/>
  <c r="E738" i="2"/>
  <c r="I737" i="2"/>
  <c r="E737" i="2"/>
  <c r="I736" i="2"/>
  <c r="E736" i="2"/>
  <c r="I735" i="2"/>
  <c r="E735" i="2"/>
  <c r="I734" i="2"/>
  <c r="E734" i="2"/>
  <c r="I733" i="2"/>
  <c r="E733" i="2"/>
  <c r="I732" i="2"/>
  <c r="E732" i="2"/>
  <c r="I731" i="2"/>
  <c r="E731" i="2"/>
  <c r="I730" i="2"/>
  <c r="E730" i="2"/>
  <c r="I729" i="2"/>
  <c r="E729" i="2"/>
  <c r="I728" i="2"/>
  <c r="E728" i="2"/>
  <c r="I727" i="2"/>
  <c r="E727" i="2"/>
  <c r="I726" i="2"/>
  <c r="E726" i="2"/>
  <c r="I725" i="2"/>
  <c r="E725" i="2"/>
  <c r="I724" i="2"/>
  <c r="E724" i="2"/>
  <c r="I723" i="2"/>
  <c r="E723" i="2"/>
  <c r="I722" i="2"/>
  <c r="E722" i="2"/>
  <c r="I721" i="2"/>
  <c r="E721" i="2"/>
  <c r="I720" i="2"/>
  <c r="E720" i="2"/>
  <c r="I719" i="2"/>
  <c r="E719" i="2"/>
  <c r="I718" i="2"/>
  <c r="E718" i="2"/>
  <c r="I717" i="2"/>
  <c r="E717" i="2"/>
  <c r="I716" i="2"/>
  <c r="E716" i="2"/>
  <c r="I715" i="2"/>
  <c r="E715" i="2"/>
  <c r="I714" i="2"/>
  <c r="E714" i="2"/>
  <c r="I713" i="2"/>
  <c r="E713" i="2"/>
  <c r="I712" i="2"/>
  <c r="E712" i="2"/>
  <c r="I711" i="2"/>
  <c r="E711" i="2"/>
  <c r="I710" i="2"/>
  <c r="E710" i="2"/>
  <c r="I709" i="2"/>
  <c r="E709" i="2"/>
  <c r="I708" i="2"/>
  <c r="E708" i="2"/>
  <c r="I707" i="2"/>
  <c r="E707" i="2"/>
  <c r="I706" i="2"/>
  <c r="E706" i="2"/>
  <c r="I705" i="2"/>
  <c r="E705" i="2"/>
  <c r="I704" i="2"/>
  <c r="E704" i="2"/>
  <c r="I703" i="2"/>
  <c r="E703" i="2"/>
  <c r="I702" i="2"/>
  <c r="E702" i="2"/>
  <c r="I701" i="2"/>
  <c r="E701" i="2"/>
  <c r="I700" i="2"/>
  <c r="E700" i="2"/>
  <c r="I699" i="2"/>
  <c r="E699" i="2"/>
  <c r="I698" i="2"/>
  <c r="E698" i="2"/>
  <c r="I697" i="2"/>
  <c r="E697" i="2"/>
  <c r="I696" i="2"/>
  <c r="E696" i="2"/>
  <c r="I695" i="2"/>
  <c r="E695" i="2"/>
  <c r="I694" i="2"/>
  <c r="E694" i="2"/>
  <c r="I693" i="2"/>
  <c r="E693" i="2"/>
  <c r="I692" i="2"/>
  <c r="E692" i="2"/>
  <c r="I691" i="2"/>
  <c r="E691" i="2"/>
  <c r="I690" i="2"/>
  <c r="E690" i="2"/>
  <c r="I689" i="2"/>
  <c r="E689" i="2"/>
  <c r="I688" i="2"/>
  <c r="E688" i="2"/>
  <c r="I687" i="2"/>
  <c r="E687" i="2"/>
  <c r="I686" i="2"/>
  <c r="E686" i="2"/>
  <c r="I685" i="2"/>
  <c r="E685" i="2"/>
  <c r="I684" i="2"/>
  <c r="E684" i="2"/>
  <c r="I683" i="2"/>
  <c r="E683" i="2"/>
  <c r="I682" i="2"/>
  <c r="E682" i="2"/>
  <c r="I681" i="2"/>
  <c r="E681" i="2"/>
  <c r="I680" i="2"/>
  <c r="E680" i="2"/>
  <c r="I679" i="2"/>
  <c r="E679" i="2"/>
  <c r="I678" i="2"/>
  <c r="E678" i="2"/>
  <c r="I677" i="2"/>
  <c r="E677" i="2"/>
  <c r="I676" i="2"/>
  <c r="E676" i="2"/>
  <c r="I675" i="2"/>
  <c r="E675" i="2"/>
  <c r="I674" i="2"/>
  <c r="E674" i="2"/>
  <c r="I673" i="2"/>
  <c r="E673" i="2"/>
  <c r="I672" i="2"/>
  <c r="E672" i="2"/>
  <c r="I671" i="2"/>
  <c r="E671" i="2"/>
  <c r="I670" i="2"/>
  <c r="E670" i="2"/>
  <c r="I669" i="2"/>
  <c r="E669" i="2"/>
  <c r="I668" i="2"/>
  <c r="E668" i="2"/>
  <c r="I667" i="2"/>
  <c r="E667" i="2"/>
  <c r="I666" i="2"/>
  <c r="E666" i="2"/>
  <c r="I665" i="2"/>
  <c r="E665" i="2"/>
  <c r="I664" i="2"/>
  <c r="E664" i="2"/>
  <c r="I663" i="2"/>
  <c r="E663" i="2"/>
  <c r="I662" i="2"/>
  <c r="E662" i="2"/>
  <c r="I661" i="2"/>
  <c r="E661" i="2"/>
  <c r="I660" i="2"/>
  <c r="E660" i="2"/>
  <c r="I659" i="2"/>
  <c r="E659" i="2"/>
  <c r="I658" i="2"/>
  <c r="E658" i="2"/>
  <c r="I657" i="2"/>
  <c r="E657" i="2"/>
  <c r="I656" i="2"/>
  <c r="E656" i="2"/>
  <c r="I655" i="2"/>
  <c r="E655" i="2"/>
  <c r="I654" i="2"/>
  <c r="E654" i="2"/>
  <c r="I653" i="2"/>
  <c r="E653" i="2"/>
  <c r="I652" i="2"/>
  <c r="E652" i="2"/>
  <c r="I651" i="2"/>
  <c r="E651" i="2"/>
  <c r="I650" i="2"/>
  <c r="E650" i="2"/>
  <c r="I649" i="2"/>
  <c r="E649" i="2"/>
  <c r="I648" i="2"/>
  <c r="E648" i="2"/>
  <c r="I647" i="2"/>
  <c r="E647" i="2"/>
  <c r="I646" i="2"/>
  <c r="E646" i="2"/>
  <c r="I645" i="2"/>
  <c r="E645" i="2"/>
  <c r="I644" i="2"/>
  <c r="E644" i="2"/>
  <c r="I643" i="2"/>
  <c r="E643" i="2"/>
  <c r="I642" i="2"/>
  <c r="E642" i="2"/>
  <c r="I641" i="2"/>
  <c r="E641" i="2"/>
  <c r="I640" i="2"/>
  <c r="E640" i="2"/>
  <c r="I639" i="2"/>
  <c r="E639" i="2"/>
  <c r="I638" i="2"/>
  <c r="E638" i="2"/>
  <c r="I637" i="2"/>
  <c r="E637" i="2"/>
  <c r="I636" i="2"/>
  <c r="E636" i="2"/>
  <c r="I635" i="2"/>
  <c r="E635" i="2"/>
  <c r="I634" i="2"/>
  <c r="E634" i="2"/>
  <c r="I633" i="2"/>
  <c r="E633" i="2"/>
  <c r="I632" i="2"/>
  <c r="E632" i="2"/>
  <c r="I631" i="2"/>
  <c r="E631" i="2"/>
  <c r="I630" i="2"/>
  <c r="E630" i="2"/>
  <c r="I629" i="2"/>
  <c r="E629" i="2"/>
  <c r="I628" i="2"/>
  <c r="E628" i="2"/>
  <c r="I627" i="2"/>
  <c r="E627" i="2"/>
  <c r="I626" i="2"/>
  <c r="E626" i="2"/>
  <c r="I625" i="2"/>
  <c r="E625" i="2"/>
  <c r="I624" i="2"/>
  <c r="E624" i="2"/>
  <c r="I623" i="2"/>
  <c r="E623" i="2"/>
  <c r="I622" i="2"/>
  <c r="E622" i="2"/>
  <c r="I621" i="2"/>
  <c r="E621" i="2"/>
  <c r="I620" i="2"/>
  <c r="E620" i="2"/>
  <c r="I619" i="2"/>
  <c r="E619" i="2"/>
  <c r="I618" i="2"/>
  <c r="E618" i="2"/>
  <c r="I617" i="2"/>
  <c r="E617" i="2"/>
  <c r="I616" i="2"/>
  <c r="E616" i="2"/>
  <c r="I615" i="2"/>
  <c r="E615" i="2"/>
  <c r="I614" i="2"/>
  <c r="E614" i="2"/>
  <c r="I613" i="2"/>
  <c r="E613" i="2"/>
  <c r="I612" i="2"/>
  <c r="E612" i="2"/>
  <c r="I611" i="2"/>
  <c r="E611" i="2"/>
  <c r="I610" i="2"/>
  <c r="E610" i="2"/>
  <c r="I609" i="2"/>
  <c r="E609" i="2"/>
  <c r="I608" i="2"/>
  <c r="E608" i="2"/>
  <c r="I607" i="2"/>
  <c r="E607" i="2"/>
  <c r="I606" i="2"/>
  <c r="E606" i="2"/>
  <c r="I605" i="2"/>
  <c r="E605" i="2"/>
  <c r="I604" i="2"/>
  <c r="E604" i="2"/>
  <c r="I603" i="2"/>
  <c r="E603" i="2"/>
  <c r="I602" i="2"/>
  <c r="E602" i="2"/>
  <c r="I601" i="2"/>
  <c r="E601" i="2"/>
  <c r="I600" i="2"/>
  <c r="E600" i="2"/>
  <c r="I599" i="2"/>
  <c r="E599" i="2"/>
  <c r="I598" i="2"/>
  <c r="E598" i="2"/>
  <c r="I597" i="2"/>
  <c r="E597" i="2"/>
  <c r="I596" i="2"/>
  <c r="E596" i="2"/>
  <c r="I595" i="2"/>
  <c r="E595" i="2"/>
  <c r="I594" i="2"/>
  <c r="E594" i="2"/>
  <c r="I593" i="2"/>
  <c r="E593" i="2"/>
  <c r="I592" i="2"/>
  <c r="E592" i="2"/>
  <c r="I591" i="2"/>
  <c r="E591" i="2"/>
  <c r="I590" i="2"/>
  <c r="E590" i="2"/>
  <c r="I589" i="2"/>
  <c r="E589" i="2"/>
  <c r="I588" i="2"/>
  <c r="E588" i="2"/>
  <c r="I587" i="2"/>
  <c r="E587" i="2"/>
  <c r="I586" i="2"/>
  <c r="E586" i="2"/>
  <c r="I585" i="2"/>
  <c r="E585" i="2"/>
  <c r="I584" i="2"/>
  <c r="E584" i="2"/>
  <c r="I583" i="2"/>
  <c r="E583" i="2"/>
  <c r="I582" i="2"/>
  <c r="E582" i="2"/>
  <c r="I581" i="2"/>
  <c r="E581" i="2"/>
  <c r="I580" i="2"/>
  <c r="E580" i="2"/>
  <c r="I579" i="2"/>
  <c r="E579" i="2"/>
  <c r="I578" i="2"/>
  <c r="E578" i="2"/>
  <c r="I577" i="2"/>
  <c r="E577" i="2"/>
  <c r="I576" i="2"/>
  <c r="E576" i="2"/>
  <c r="I575" i="2"/>
  <c r="E575" i="2"/>
  <c r="I574" i="2"/>
  <c r="E574" i="2"/>
  <c r="I573" i="2"/>
  <c r="E573" i="2"/>
  <c r="I572" i="2"/>
  <c r="E572" i="2"/>
  <c r="I571" i="2"/>
  <c r="E571" i="2"/>
  <c r="I570" i="2"/>
  <c r="E570" i="2"/>
  <c r="I569" i="2"/>
  <c r="E569" i="2"/>
  <c r="I568" i="2"/>
  <c r="E568" i="2"/>
  <c r="I567" i="2"/>
  <c r="E567" i="2"/>
  <c r="I566" i="2"/>
  <c r="E566" i="2"/>
  <c r="I565" i="2"/>
  <c r="E565" i="2"/>
  <c r="I564" i="2"/>
  <c r="E564" i="2"/>
  <c r="I563" i="2"/>
  <c r="E563" i="2"/>
  <c r="I562" i="2"/>
  <c r="E562" i="2"/>
  <c r="I561" i="2"/>
  <c r="E561" i="2"/>
  <c r="I560" i="2"/>
  <c r="E560" i="2"/>
  <c r="I559" i="2"/>
  <c r="E559" i="2"/>
  <c r="I558" i="2"/>
  <c r="E558" i="2"/>
  <c r="I557" i="2"/>
  <c r="E557" i="2"/>
  <c r="I556" i="2"/>
  <c r="E556" i="2"/>
  <c r="I555" i="2"/>
  <c r="E555" i="2"/>
  <c r="I554" i="2"/>
  <c r="E554" i="2"/>
  <c r="I553" i="2"/>
  <c r="E553" i="2"/>
  <c r="I552" i="2"/>
  <c r="E552" i="2"/>
  <c r="I551" i="2"/>
  <c r="E551" i="2"/>
  <c r="I550" i="2"/>
  <c r="E550" i="2"/>
  <c r="I549" i="2"/>
  <c r="E549" i="2"/>
  <c r="I548" i="2"/>
  <c r="E548" i="2"/>
  <c r="I547" i="2"/>
  <c r="E547" i="2"/>
  <c r="I546" i="2"/>
  <c r="E546" i="2"/>
  <c r="I545" i="2"/>
  <c r="E545" i="2"/>
  <c r="I544" i="2"/>
  <c r="E544" i="2"/>
  <c r="I543" i="2"/>
  <c r="E543" i="2"/>
  <c r="I542" i="2"/>
  <c r="E542" i="2"/>
  <c r="I541" i="2"/>
  <c r="E541" i="2"/>
  <c r="I540" i="2"/>
  <c r="E540" i="2"/>
  <c r="I539" i="2"/>
  <c r="E539" i="2"/>
  <c r="I538" i="2"/>
  <c r="E538" i="2"/>
  <c r="I537" i="2"/>
  <c r="E537" i="2"/>
  <c r="I536" i="2"/>
  <c r="E536" i="2"/>
  <c r="I535" i="2"/>
  <c r="E535" i="2"/>
  <c r="I534" i="2"/>
  <c r="E534" i="2"/>
  <c r="I533" i="2"/>
  <c r="E533" i="2"/>
  <c r="I532" i="2"/>
  <c r="E532" i="2"/>
  <c r="I531" i="2"/>
  <c r="E531" i="2"/>
  <c r="I530" i="2"/>
  <c r="E530" i="2"/>
  <c r="I529" i="2"/>
  <c r="E529" i="2"/>
  <c r="I528" i="2"/>
  <c r="E528" i="2"/>
  <c r="I527" i="2"/>
  <c r="E527" i="2"/>
  <c r="I526" i="2"/>
  <c r="E526" i="2"/>
  <c r="I525" i="2"/>
  <c r="E525" i="2"/>
  <c r="I524" i="2"/>
  <c r="E524" i="2"/>
  <c r="I523" i="2"/>
  <c r="E523" i="2"/>
  <c r="I522" i="2"/>
  <c r="E522" i="2"/>
  <c r="I521" i="2"/>
  <c r="E521" i="2"/>
  <c r="I520" i="2"/>
  <c r="E520" i="2"/>
  <c r="I519" i="2"/>
  <c r="E519" i="2"/>
  <c r="I518" i="2"/>
  <c r="E518" i="2"/>
  <c r="I517" i="2"/>
  <c r="E517" i="2"/>
  <c r="I516" i="2"/>
  <c r="E516" i="2"/>
  <c r="I515" i="2"/>
  <c r="E515" i="2"/>
  <c r="I514" i="2"/>
  <c r="E514" i="2"/>
  <c r="I513" i="2"/>
  <c r="E513" i="2"/>
  <c r="I512" i="2"/>
  <c r="E512" i="2"/>
  <c r="I511" i="2"/>
  <c r="E511" i="2"/>
  <c r="I510" i="2"/>
  <c r="E510" i="2"/>
  <c r="I509" i="2"/>
  <c r="E509" i="2"/>
  <c r="I508" i="2"/>
  <c r="E508" i="2"/>
  <c r="I507" i="2"/>
  <c r="E507" i="2"/>
  <c r="I506" i="2"/>
  <c r="E506" i="2"/>
  <c r="I505" i="2"/>
  <c r="E505" i="2"/>
  <c r="I504" i="2"/>
  <c r="E504" i="2"/>
  <c r="I503" i="2"/>
  <c r="E503" i="2"/>
  <c r="I502" i="2"/>
  <c r="E502" i="2"/>
  <c r="I501" i="2"/>
  <c r="E501" i="2"/>
  <c r="I500" i="2"/>
  <c r="E500" i="2"/>
  <c r="I499" i="2"/>
  <c r="E499" i="2"/>
  <c r="I498" i="2"/>
  <c r="E498" i="2"/>
  <c r="I497" i="2"/>
  <c r="E497" i="2"/>
  <c r="I496" i="2"/>
  <c r="E496" i="2"/>
  <c r="I495" i="2"/>
  <c r="E495" i="2"/>
  <c r="I494" i="2"/>
  <c r="E494" i="2"/>
  <c r="I493" i="2"/>
  <c r="E493" i="2"/>
  <c r="I492" i="2"/>
  <c r="E492" i="2"/>
  <c r="I491" i="2"/>
  <c r="E491" i="2"/>
  <c r="I490" i="2"/>
  <c r="E490" i="2"/>
  <c r="I489" i="2"/>
  <c r="E489" i="2"/>
  <c r="I488" i="2"/>
  <c r="E488" i="2"/>
  <c r="I487" i="2"/>
  <c r="E487" i="2"/>
  <c r="I486" i="2"/>
  <c r="E486" i="2"/>
  <c r="I485" i="2"/>
  <c r="E485" i="2"/>
  <c r="I484" i="2"/>
  <c r="E484" i="2"/>
  <c r="I483" i="2"/>
  <c r="E483" i="2"/>
  <c r="I482" i="2"/>
  <c r="E482" i="2"/>
  <c r="I481" i="2"/>
  <c r="E481" i="2"/>
  <c r="I480" i="2"/>
  <c r="E480" i="2"/>
  <c r="I479" i="2"/>
  <c r="E479" i="2"/>
  <c r="I478" i="2"/>
  <c r="E478" i="2"/>
  <c r="I477" i="2"/>
  <c r="E477" i="2"/>
  <c r="I476" i="2"/>
  <c r="E476" i="2"/>
  <c r="I475" i="2"/>
  <c r="E475" i="2"/>
  <c r="I474" i="2"/>
  <c r="E474" i="2"/>
  <c r="I473" i="2"/>
  <c r="E473" i="2"/>
  <c r="I472" i="2"/>
  <c r="E472" i="2"/>
  <c r="I471" i="2"/>
  <c r="E471" i="2"/>
  <c r="I470" i="2"/>
  <c r="E470" i="2"/>
  <c r="I469" i="2"/>
  <c r="E469" i="2"/>
  <c r="I468" i="2"/>
  <c r="E468" i="2"/>
  <c r="I467" i="2"/>
  <c r="E467" i="2"/>
  <c r="I466" i="2"/>
  <c r="E466" i="2"/>
  <c r="I465" i="2"/>
  <c r="E465" i="2"/>
  <c r="I464" i="2"/>
  <c r="E464" i="2"/>
  <c r="I463" i="2"/>
  <c r="E463" i="2"/>
  <c r="I462" i="2"/>
  <c r="E462" i="2"/>
  <c r="I461" i="2"/>
  <c r="E461" i="2"/>
  <c r="I460" i="2"/>
  <c r="E460" i="2"/>
  <c r="I459" i="2"/>
  <c r="E459" i="2"/>
  <c r="I458" i="2"/>
  <c r="E458" i="2"/>
  <c r="I457" i="2"/>
  <c r="E457" i="2"/>
  <c r="I456" i="2"/>
  <c r="E456" i="2"/>
  <c r="I455" i="2"/>
  <c r="E455" i="2"/>
  <c r="I454" i="2"/>
  <c r="E454" i="2"/>
  <c r="I453" i="2"/>
  <c r="E453" i="2"/>
  <c r="I452" i="2"/>
  <c r="E452" i="2"/>
  <c r="I451" i="2"/>
  <c r="E451" i="2"/>
  <c r="I450" i="2"/>
  <c r="E450" i="2"/>
  <c r="I449" i="2"/>
  <c r="E449" i="2"/>
  <c r="I448" i="2"/>
  <c r="E448" i="2"/>
  <c r="I447" i="2"/>
  <c r="E447" i="2"/>
  <c r="I446" i="2"/>
  <c r="E446" i="2"/>
  <c r="I445" i="2"/>
  <c r="E445" i="2"/>
  <c r="I444" i="2"/>
  <c r="E444" i="2"/>
  <c r="I443" i="2"/>
  <c r="E443" i="2"/>
  <c r="I442" i="2"/>
  <c r="E442" i="2"/>
  <c r="I441" i="2"/>
  <c r="E441" i="2"/>
  <c r="I440" i="2"/>
  <c r="E440" i="2"/>
  <c r="I439" i="2"/>
  <c r="E439" i="2"/>
  <c r="I438" i="2"/>
  <c r="E438" i="2"/>
  <c r="I437" i="2"/>
  <c r="E437" i="2"/>
  <c r="I436" i="2"/>
  <c r="E436" i="2"/>
  <c r="I435" i="2"/>
  <c r="E435" i="2"/>
  <c r="I434" i="2"/>
  <c r="E434" i="2"/>
  <c r="I433" i="2"/>
  <c r="E433" i="2"/>
  <c r="I432" i="2"/>
  <c r="E432" i="2"/>
  <c r="I431" i="2"/>
  <c r="E431" i="2"/>
  <c r="I430" i="2"/>
  <c r="E430" i="2"/>
  <c r="I429" i="2"/>
  <c r="E429" i="2"/>
  <c r="I428" i="2"/>
  <c r="E428" i="2"/>
  <c r="I427" i="2"/>
  <c r="E427" i="2"/>
  <c r="I426" i="2"/>
  <c r="E426" i="2"/>
  <c r="I425" i="2"/>
  <c r="E425" i="2"/>
  <c r="I424" i="2"/>
  <c r="E424" i="2"/>
  <c r="I423" i="2"/>
  <c r="E423" i="2"/>
  <c r="I422" i="2"/>
  <c r="E422" i="2"/>
  <c r="I421" i="2"/>
  <c r="E421" i="2"/>
  <c r="I420" i="2"/>
  <c r="E420" i="2"/>
  <c r="I419" i="2"/>
  <c r="E419" i="2"/>
  <c r="I418" i="2"/>
  <c r="E418" i="2"/>
  <c r="I417" i="2"/>
  <c r="E417" i="2"/>
  <c r="I416" i="2"/>
  <c r="E416" i="2"/>
  <c r="I415" i="2"/>
  <c r="E415" i="2"/>
  <c r="I414" i="2"/>
  <c r="E414" i="2"/>
  <c r="I413" i="2"/>
  <c r="E413" i="2"/>
  <c r="I412" i="2"/>
  <c r="E412" i="2"/>
  <c r="I411" i="2"/>
  <c r="E411" i="2"/>
  <c r="I410" i="2"/>
  <c r="E410" i="2"/>
  <c r="I409" i="2"/>
  <c r="E409" i="2"/>
  <c r="I408" i="2"/>
  <c r="E408" i="2"/>
  <c r="I407" i="2"/>
  <c r="E407" i="2"/>
  <c r="I406" i="2"/>
  <c r="E406" i="2"/>
  <c r="I405" i="2"/>
  <c r="E405" i="2"/>
  <c r="I404" i="2"/>
  <c r="E404" i="2"/>
  <c r="I403" i="2"/>
  <c r="E403" i="2"/>
  <c r="I402" i="2"/>
  <c r="E402" i="2"/>
  <c r="I401" i="2"/>
  <c r="E401" i="2"/>
  <c r="I400" i="2"/>
  <c r="E400" i="2"/>
  <c r="I399" i="2"/>
  <c r="E399" i="2"/>
  <c r="I398" i="2"/>
  <c r="E398" i="2"/>
  <c r="I397" i="2"/>
  <c r="E397" i="2"/>
  <c r="I396" i="2"/>
  <c r="E396" i="2"/>
  <c r="I395" i="2"/>
  <c r="E395" i="2"/>
  <c r="I394" i="2"/>
  <c r="E394" i="2"/>
  <c r="I393" i="2"/>
  <c r="E393" i="2"/>
  <c r="I392" i="2"/>
  <c r="E392" i="2"/>
  <c r="I391" i="2"/>
  <c r="E391" i="2"/>
  <c r="I390" i="2"/>
  <c r="E390" i="2"/>
  <c r="I389" i="2"/>
  <c r="E389" i="2"/>
  <c r="I388" i="2"/>
  <c r="E388" i="2"/>
  <c r="I387" i="2"/>
  <c r="E387" i="2"/>
  <c r="I386" i="2"/>
  <c r="E386" i="2"/>
  <c r="I385" i="2"/>
  <c r="E385" i="2"/>
  <c r="I384" i="2"/>
  <c r="E384" i="2"/>
  <c r="I383" i="2"/>
  <c r="E383" i="2"/>
  <c r="I382" i="2"/>
  <c r="E382" i="2"/>
  <c r="I381" i="2"/>
  <c r="E381" i="2"/>
  <c r="I380" i="2"/>
  <c r="E380" i="2"/>
  <c r="I379" i="2"/>
  <c r="E379" i="2"/>
  <c r="I378" i="2"/>
  <c r="E378" i="2"/>
  <c r="I377" i="2"/>
  <c r="E377" i="2"/>
  <c r="I376" i="2"/>
  <c r="E376" i="2"/>
  <c r="I375" i="2"/>
  <c r="E375" i="2"/>
  <c r="I374" i="2"/>
  <c r="E374" i="2"/>
  <c r="I373" i="2"/>
  <c r="E373" i="2"/>
  <c r="I372" i="2"/>
  <c r="E372" i="2"/>
  <c r="I371" i="2"/>
  <c r="E371" i="2"/>
  <c r="I370" i="2"/>
  <c r="E370" i="2"/>
  <c r="I369" i="2"/>
  <c r="E369" i="2"/>
  <c r="I368" i="2"/>
  <c r="E368" i="2"/>
  <c r="I367" i="2"/>
  <c r="E367" i="2"/>
  <c r="I366" i="2"/>
  <c r="E366" i="2"/>
  <c r="I365" i="2"/>
  <c r="E365" i="2"/>
  <c r="I364" i="2"/>
  <c r="E364" i="2"/>
  <c r="I363" i="2"/>
  <c r="E363" i="2"/>
  <c r="I362" i="2"/>
  <c r="E362" i="2"/>
  <c r="I361" i="2"/>
  <c r="E361" i="2"/>
  <c r="I360" i="2"/>
  <c r="E360" i="2"/>
  <c r="I359" i="2"/>
  <c r="E359" i="2"/>
  <c r="I358" i="2"/>
  <c r="E358" i="2"/>
  <c r="I357" i="2"/>
  <c r="E357" i="2"/>
  <c r="I356" i="2"/>
  <c r="E356" i="2"/>
  <c r="I355" i="2"/>
  <c r="E355" i="2"/>
  <c r="I354" i="2"/>
  <c r="E354" i="2"/>
  <c r="I353" i="2"/>
  <c r="E353" i="2"/>
  <c r="I352" i="2"/>
  <c r="E352" i="2"/>
  <c r="I351" i="2"/>
  <c r="E351" i="2"/>
  <c r="I350" i="2"/>
  <c r="E350" i="2"/>
  <c r="I349" i="2"/>
  <c r="E349" i="2"/>
  <c r="I348" i="2"/>
  <c r="E348" i="2"/>
  <c r="I347" i="2"/>
  <c r="E347" i="2"/>
  <c r="I346" i="2"/>
  <c r="E346" i="2"/>
  <c r="I345" i="2"/>
  <c r="E345" i="2"/>
  <c r="I344" i="2"/>
  <c r="E344" i="2"/>
  <c r="I343" i="2"/>
  <c r="E343" i="2"/>
  <c r="I342" i="2"/>
  <c r="E342" i="2"/>
  <c r="I341" i="2"/>
  <c r="E341" i="2"/>
  <c r="I340" i="2"/>
  <c r="E340" i="2"/>
  <c r="I339" i="2"/>
  <c r="E339" i="2"/>
  <c r="I338" i="2"/>
  <c r="E338" i="2"/>
  <c r="I337" i="2"/>
  <c r="E337" i="2"/>
  <c r="I336" i="2"/>
  <c r="E336" i="2"/>
  <c r="I335" i="2"/>
  <c r="E335" i="2"/>
  <c r="I334" i="2"/>
  <c r="E334" i="2"/>
  <c r="I333" i="2"/>
  <c r="E333" i="2"/>
  <c r="I332" i="2"/>
  <c r="E332" i="2"/>
  <c r="I331" i="2"/>
  <c r="E331" i="2"/>
  <c r="I330" i="2"/>
  <c r="E330" i="2"/>
  <c r="I329" i="2"/>
  <c r="E329" i="2"/>
  <c r="I328" i="2"/>
  <c r="E328" i="2"/>
  <c r="I327" i="2"/>
  <c r="E327" i="2"/>
  <c r="I326" i="2"/>
  <c r="E326" i="2"/>
  <c r="I325" i="2"/>
  <c r="E325" i="2"/>
  <c r="I324" i="2"/>
  <c r="E324" i="2"/>
  <c r="I323" i="2"/>
  <c r="E323" i="2"/>
  <c r="I322" i="2"/>
  <c r="E322" i="2"/>
  <c r="I321" i="2"/>
  <c r="E321" i="2"/>
  <c r="I320" i="2"/>
  <c r="E320" i="2"/>
  <c r="I319" i="2"/>
  <c r="E319" i="2"/>
  <c r="I318" i="2"/>
  <c r="E318" i="2"/>
  <c r="I317" i="2"/>
  <c r="E317" i="2"/>
  <c r="I316" i="2"/>
  <c r="E316" i="2"/>
  <c r="I315" i="2"/>
  <c r="E315" i="2"/>
  <c r="I314" i="2"/>
  <c r="E314" i="2"/>
  <c r="I313" i="2"/>
  <c r="E313" i="2"/>
  <c r="I312" i="2"/>
  <c r="E312" i="2"/>
  <c r="I311" i="2"/>
  <c r="E311" i="2"/>
  <c r="I310" i="2"/>
  <c r="E310" i="2"/>
  <c r="I309" i="2"/>
  <c r="E309" i="2"/>
  <c r="I308" i="2"/>
  <c r="E308" i="2"/>
  <c r="I307" i="2"/>
  <c r="E307" i="2"/>
  <c r="I306" i="2"/>
  <c r="E306" i="2"/>
  <c r="I305" i="2"/>
  <c r="E305" i="2"/>
  <c r="I304" i="2"/>
  <c r="E304" i="2"/>
  <c r="I303" i="2"/>
  <c r="E303" i="2"/>
  <c r="I302" i="2"/>
  <c r="E302" i="2"/>
  <c r="I301" i="2"/>
  <c r="E301" i="2"/>
  <c r="I300" i="2"/>
  <c r="E300" i="2"/>
  <c r="I299" i="2"/>
  <c r="E299" i="2"/>
  <c r="I298" i="2"/>
  <c r="E298" i="2"/>
  <c r="I297" i="2"/>
  <c r="E297" i="2"/>
  <c r="I296" i="2"/>
  <c r="E296" i="2"/>
  <c r="I295" i="2"/>
  <c r="E295" i="2"/>
  <c r="I294" i="2"/>
  <c r="E294" i="2"/>
  <c r="I293" i="2"/>
  <c r="E293" i="2"/>
  <c r="I292" i="2"/>
  <c r="E292" i="2"/>
  <c r="I291" i="2"/>
  <c r="E291" i="2"/>
  <c r="I290" i="2"/>
  <c r="E290" i="2"/>
  <c r="I289" i="2"/>
  <c r="E289" i="2"/>
  <c r="I288" i="2"/>
  <c r="E288" i="2"/>
  <c r="I287" i="2"/>
  <c r="E287" i="2"/>
  <c r="I286" i="2"/>
  <c r="E286" i="2"/>
  <c r="I285" i="2"/>
  <c r="E285" i="2"/>
  <c r="I284" i="2"/>
  <c r="E284" i="2"/>
  <c r="I283" i="2"/>
  <c r="E283" i="2"/>
  <c r="I282" i="2"/>
  <c r="E282" i="2"/>
  <c r="I281" i="2"/>
  <c r="E281" i="2"/>
  <c r="I280" i="2"/>
  <c r="E280" i="2"/>
  <c r="I279" i="2"/>
  <c r="E279" i="2"/>
  <c r="I278" i="2"/>
  <c r="E278" i="2"/>
  <c r="I277" i="2"/>
  <c r="E277" i="2"/>
  <c r="I276" i="2"/>
  <c r="E276" i="2"/>
  <c r="I275" i="2"/>
  <c r="E275" i="2"/>
  <c r="I274" i="2"/>
  <c r="E274" i="2"/>
  <c r="I273" i="2"/>
  <c r="E273" i="2"/>
  <c r="I272" i="2"/>
  <c r="E272" i="2"/>
  <c r="I271" i="2"/>
  <c r="E271" i="2"/>
  <c r="I270" i="2"/>
  <c r="E270" i="2"/>
  <c r="I269" i="2"/>
  <c r="E269" i="2"/>
  <c r="I268" i="2"/>
  <c r="E268" i="2"/>
  <c r="I267" i="2"/>
  <c r="E267" i="2"/>
  <c r="I266" i="2"/>
  <c r="E266" i="2"/>
  <c r="I265" i="2"/>
  <c r="E265" i="2"/>
  <c r="I264" i="2"/>
  <c r="E264" i="2"/>
  <c r="I263" i="2"/>
  <c r="E263" i="2"/>
  <c r="I262" i="2"/>
  <c r="E262" i="2"/>
  <c r="I261" i="2"/>
  <c r="E261" i="2"/>
  <c r="I260" i="2"/>
  <c r="E260" i="2"/>
  <c r="I259" i="2"/>
  <c r="E259" i="2"/>
  <c r="I258" i="2"/>
  <c r="E258" i="2"/>
  <c r="I257" i="2"/>
  <c r="E257" i="2"/>
  <c r="I256" i="2"/>
  <c r="E256" i="2"/>
  <c r="I255" i="2"/>
  <c r="E255" i="2"/>
  <c r="I254" i="2"/>
  <c r="E254" i="2"/>
  <c r="I253" i="2"/>
  <c r="E253" i="2"/>
  <c r="I252" i="2"/>
  <c r="E252" i="2"/>
  <c r="I251" i="2"/>
  <c r="E251" i="2"/>
  <c r="I250" i="2"/>
  <c r="E250" i="2"/>
  <c r="I249" i="2"/>
  <c r="E249" i="2"/>
  <c r="I248" i="2"/>
  <c r="E248" i="2"/>
  <c r="I247" i="2"/>
  <c r="E247" i="2"/>
  <c r="I246" i="2"/>
  <c r="E246" i="2"/>
  <c r="I245" i="2"/>
  <c r="E245" i="2"/>
  <c r="I244" i="2"/>
  <c r="E244" i="2"/>
  <c r="I243" i="2"/>
  <c r="E243" i="2"/>
  <c r="I242" i="2"/>
  <c r="E242" i="2"/>
  <c r="I241" i="2"/>
  <c r="E241" i="2"/>
  <c r="I240" i="2"/>
  <c r="E240" i="2"/>
  <c r="I239" i="2"/>
  <c r="E239" i="2"/>
  <c r="I238" i="2"/>
  <c r="E238" i="2"/>
  <c r="I237" i="2"/>
  <c r="E237" i="2"/>
  <c r="I236" i="2"/>
  <c r="E236" i="2"/>
  <c r="I235" i="2"/>
  <c r="E235" i="2"/>
  <c r="I234" i="2"/>
  <c r="E234" i="2"/>
  <c r="I233" i="2"/>
  <c r="E233" i="2"/>
  <c r="I232" i="2"/>
  <c r="E232" i="2"/>
  <c r="I231" i="2"/>
  <c r="E231" i="2"/>
  <c r="I230" i="2"/>
  <c r="E230" i="2"/>
  <c r="I229" i="2"/>
  <c r="E229" i="2"/>
  <c r="I228" i="2"/>
  <c r="E228" i="2"/>
  <c r="I227" i="2"/>
  <c r="E227" i="2"/>
  <c r="I226" i="2"/>
  <c r="E226" i="2"/>
  <c r="I225" i="2"/>
  <c r="E225" i="2"/>
  <c r="I224" i="2"/>
  <c r="E224" i="2"/>
  <c r="I223" i="2"/>
  <c r="E223" i="2"/>
  <c r="I222" i="2"/>
  <c r="E222" i="2"/>
  <c r="I221" i="2"/>
  <c r="E221" i="2"/>
  <c r="I220" i="2"/>
  <c r="E220" i="2"/>
  <c r="I219" i="2"/>
  <c r="E219" i="2"/>
  <c r="I218" i="2"/>
  <c r="E218" i="2"/>
  <c r="I217" i="2"/>
  <c r="E217" i="2"/>
  <c r="I216" i="2"/>
  <c r="E216" i="2"/>
  <c r="I215" i="2"/>
  <c r="E215" i="2"/>
  <c r="I214" i="2"/>
  <c r="E214" i="2"/>
  <c r="I213" i="2"/>
  <c r="E213" i="2"/>
  <c r="I212" i="2"/>
  <c r="E212" i="2"/>
  <c r="I211" i="2"/>
  <c r="E211" i="2"/>
  <c r="I210" i="2"/>
  <c r="E210" i="2"/>
  <c r="I209" i="2"/>
  <c r="E209" i="2"/>
  <c r="I208" i="2"/>
  <c r="E208" i="2"/>
  <c r="I207" i="2"/>
  <c r="E207" i="2"/>
  <c r="I206" i="2"/>
  <c r="E206" i="2"/>
  <c r="I205" i="2"/>
  <c r="E205" i="2"/>
  <c r="I204" i="2"/>
  <c r="E204" i="2"/>
  <c r="I203" i="2"/>
  <c r="E203" i="2"/>
  <c r="I202" i="2"/>
  <c r="E202" i="2"/>
  <c r="I201" i="2"/>
  <c r="E201" i="2"/>
  <c r="I200" i="2"/>
  <c r="E200" i="2"/>
  <c r="I199" i="2"/>
  <c r="E199" i="2"/>
  <c r="I198" i="2"/>
  <c r="E198" i="2"/>
  <c r="I197" i="2"/>
  <c r="E197" i="2"/>
  <c r="I196" i="2"/>
  <c r="E196" i="2"/>
  <c r="I195" i="2"/>
  <c r="E195" i="2"/>
  <c r="I194" i="2"/>
  <c r="E194" i="2"/>
  <c r="I193" i="2"/>
  <c r="E193" i="2"/>
  <c r="I192" i="2"/>
  <c r="E192" i="2"/>
  <c r="I191" i="2"/>
  <c r="E191" i="2"/>
  <c r="I190" i="2"/>
  <c r="E190" i="2"/>
  <c r="I189" i="2"/>
  <c r="E189" i="2"/>
  <c r="I188" i="2"/>
  <c r="E188" i="2"/>
  <c r="I187" i="2"/>
  <c r="E187" i="2"/>
  <c r="I186" i="2"/>
  <c r="E186" i="2"/>
  <c r="I185" i="2"/>
  <c r="E185" i="2"/>
  <c r="I184" i="2"/>
  <c r="E184" i="2"/>
  <c r="I183" i="2"/>
  <c r="E183" i="2"/>
  <c r="I182" i="2"/>
  <c r="E182" i="2"/>
  <c r="I181" i="2"/>
  <c r="E181" i="2"/>
  <c r="I180" i="2"/>
  <c r="E180" i="2"/>
  <c r="I179" i="2"/>
  <c r="E179" i="2"/>
  <c r="I178" i="2"/>
  <c r="E178" i="2"/>
  <c r="I177" i="2"/>
  <c r="E177" i="2"/>
  <c r="I176" i="2"/>
  <c r="E176" i="2"/>
  <c r="I175" i="2"/>
  <c r="E175" i="2"/>
  <c r="I174" i="2"/>
  <c r="E174" i="2"/>
  <c r="I173" i="2"/>
  <c r="E173" i="2"/>
  <c r="I172" i="2"/>
  <c r="E172" i="2"/>
  <c r="I171" i="2"/>
  <c r="E171" i="2"/>
  <c r="I170" i="2"/>
  <c r="E170" i="2"/>
  <c r="I169" i="2"/>
  <c r="E169" i="2"/>
  <c r="I168" i="2"/>
  <c r="E168" i="2"/>
  <c r="I167" i="2"/>
  <c r="E167" i="2"/>
  <c r="I166" i="2"/>
  <c r="E166" i="2"/>
  <c r="I165" i="2"/>
  <c r="E165" i="2"/>
  <c r="I164" i="2"/>
  <c r="E164" i="2"/>
  <c r="I163" i="2"/>
  <c r="E163" i="2"/>
  <c r="I162" i="2"/>
  <c r="E162" i="2"/>
  <c r="I161" i="2"/>
  <c r="E161" i="2"/>
  <c r="I160" i="2"/>
  <c r="E160" i="2"/>
  <c r="I159" i="2"/>
  <c r="E159" i="2"/>
  <c r="I158" i="2"/>
  <c r="E158" i="2"/>
  <c r="I157" i="2"/>
  <c r="E157" i="2"/>
  <c r="I156" i="2"/>
  <c r="E156" i="2"/>
  <c r="I155" i="2"/>
  <c r="E155" i="2"/>
  <c r="I154" i="2"/>
  <c r="E154" i="2"/>
  <c r="I153" i="2"/>
  <c r="E153" i="2"/>
  <c r="I152" i="2"/>
  <c r="E152" i="2"/>
  <c r="I151" i="2"/>
  <c r="E151" i="2"/>
  <c r="I150" i="2"/>
  <c r="E150" i="2"/>
  <c r="I149" i="2"/>
  <c r="E149" i="2"/>
  <c r="I148" i="2"/>
  <c r="E148" i="2"/>
  <c r="I147" i="2"/>
  <c r="E147" i="2"/>
  <c r="I146" i="2"/>
  <c r="E146" i="2"/>
  <c r="I145" i="2"/>
  <c r="E145" i="2"/>
  <c r="I144" i="2"/>
  <c r="E144" i="2"/>
  <c r="I143" i="2"/>
  <c r="E143" i="2"/>
  <c r="I142" i="2"/>
  <c r="E142" i="2"/>
  <c r="I141" i="2"/>
  <c r="E141" i="2"/>
  <c r="I140" i="2"/>
  <c r="E140" i="2"/>
  <c r="I139" i="2"/>
  <c r="E139" i="2"/>
  <c r="I138" i="2"/>
  <c r="E138" i="2"/>
  <c r="I137" i="2"/>
  <c r="E137" i="2"/>
  <c r="I136" i="2"/>
  <c r="E136" i="2"/>
  <c r="I135" i="2"/>
  <c r="E135" i="2"/>
  <c r="I134" i="2"/>
  <c r="E134" i="2"/>
  <c r="I133" i="2"/>
  <c r="E133" i="2"/>
  <c r="I132" i="2"/>
  <c r="E132" i="2"/>
  <c r="I131" i="2"/>
  <c r="E131" i="2"/>
  <c r="I130" i="2"/>
  <c r="E130" i="2"/>
  <c r="I129" i="2"/>
  <c r="E129" i="2"/>
  <c r="I128" i="2"/>
  <c r="E128" i="2"/>
  <c r="I127" i="2"/>
  <c r="E127" i="2"/>
  <c r="I126" i="2"/>
  <c r="E126" i="2"/>
  <c r="I125" i="2"/>
  <c r="E125" i="2"/>
  <c r="I124" i="2"/>
  <c r="E124" i="2"/>
  <c r="I123" i="2"/>
  <c r="E123" i="2"/>
  <c r="I122" i="2"/>
  <c r="E122" i="2"/>
  <c r="I121" i="2"/>
  <c r="E121" i="2"/>
  <c r="I120" i="2"/>
  <c r="E120" i="2"/>
  <c r="I119" i="2"/>
  <c r="E119" i="2"/>
  <c r="I118" i="2"/>
  <c r="E118" i="2"/>
  <c r="I117" i="2"/>
  <c r="E117" i="2"/>
  <c r="I116" i="2"/>
  <c r="E116" i="2"/>
  <c r="I115" i="2"/>
  <c r="E115" i="2"/>
  <c r="I114" i="2"/>
  <c r="E114" i="2"/>
  <c r="I113" i="2"/>
  <c r="E113" i="2"/>
  <c r="I112" i="2"/>
  <c r="E112" i="2"/>
  <c r="I111" i="2"/>
  <c r="E111" i="2"/>
  <c r="I110" i="2"/>
  <c r="E110" i="2"/>
  <c r="I109" i="2"/>
  <c r="E109" i="2"/>
  <c r="I108" i="2"/>
  <c r="E108" i="2"/>
  <c r="I107" i="2"/>
  <c r="E107" i="2"/>
  <c r="I106" i="2"/>
  <c r="E106" i="2"/>
  <c r="I105" i="2"/>
  <c r="E105" i="2"/>
  <c r="I104" i="2"/>
  <c r="E104" i="2"/>
  <c r="I103" i="2"/>
  <c r="E103" i="2"/>
  <c r="I102" i="2"/>
  <c r="E102" i="2"/>
  <c r="I101" i="2"/>
  <c r="E101" i="2"/>
  <c r="I100" i="2"/>
  <c r="E100" i="2"/>
  <c r="I99" i="2"/>
  <c r="E99" i="2"/>
  <c r="I98" i="2"/>
  <c r="E98" i="2"/>
  <c r="I97" i="2"/>
  <c r="E97" i="2"/>
  <c r="I96" i="2"/>
  <c r="E96" i="2"/>
  <c r="I95" i="2"/>
  <c r="E95" i="2"/>
  <c r="I94" i="2"/>
  <c r="E94" i="2"/>
  <c r="I93" i="2"/>
  <c r="E93" i="2"/>
  <c r="I92" i="2"/>
  <c r="E92" i="2"/>
  <c r="I91" i="2"/>
  <c r="E91" i="2"/>
  <c r="I90" i="2"/>
  <c r="E90" i="2"/>
  <c r="I89" i="2"/>
  <c r="E89" i="2"/>
  <c r="I88" i="2"/>
  <c r="E88" i="2"/>
  <c r="I87" i="2"/>
  <c r="E87" i="2"/>
  <c r="I86" i="2"/>
  <c r="E86" i="2"/>
  <c r="I85" i="2"/>
  <c r="E85" i="2"/>
  <c r="I84" i="2"/>
  <c r="E84" i="2"/>
  <c r="I83" i="2"/>
  <c r="E83" i="2"/>
  <c r="I82" i="2"/>
  <c r="E82" i="2"/>
  <c r="I81" i="2"/>
  <c r="E81" i="2"/>
  <c r="I80" i="2"/>
  <c r="E80" i="2"/>
  <c r="I79" i="2"/>
  <c r="E79" i="2"/>
  <c r="I78" i="2"/>
  <c r="E78" i="2"/>
  <c r="I77" i="2"/>
  <c r="E77" i="2"/>
  <c r="I76" i="2"/>
  <c r="E76" i="2"/>
  <c r="I75" i="2"/>
  <c r="E75" i="2"/>
  <c r="I74" i="2"/>
  <c r="E74" i="2"/>
  <c r="I73" i="2"/>
  <c r="E73" i="2"/>
  <c r="I72" i="2"/>
  <c r="E72" i="2"/>
  <c r="I71" i="2"/>
  <c r="E71" i="2"/>
  <c r="I70" i="2"/>
  <c r="E70" i="2"/>
  <c r="I69" i="2"/>
  <c r="E69" i="2"/>
  <c r="I68" i="2"/>
  <c r="E68" i="2"/>
  <c r="I67" i="2"/>
  <c r="E67" i="2"/>
  <c r="I66" i="2"/>
  <c r="E66" i="2"/>
  <c r="I65" i="2"/>
  <c r="E65" i="2"/>
  <c r="I64" i="2"/>
  <c r="E64" i="2"/>
  <c r="I63" i="2"/>
  <c r="E63" i="2"/>
  <c r="I62" i="2"/>
  <c r="E62" i="2"/>
  <c r="I61" i="2"/>
  <c r="E61" i="2"/>
  <c r="I60" i="2"/>
  <c r="E60" i="2"/>
  <c r="I59" i="2"/>
  <c r="E59" i="2"/>
  <c r="I58" i="2"/>
  <c r="E58" i="2"/>
  <c r="I57" i="2"/>
  <c r="E57" i="2"/>
  <c r="I56" i="2"/>
  <c r="E56" i="2"/>
  <c r="I55" i="2"/>
  <c r="E55" i="2"/>
  <c r="I54" i="2"/>
  <c r="E54" i="2"/>
  <c r="I53" i="2"/>
  <c r="E53" i="2"/>
  <c r="I52" i="2"/>
  <c r="E52" i="2"/>
  <c r="I51" i="2"/>
  <c r="E51" i="2"/>
  <c r="I50" i="2"/>
  <c r="E50" i="2"/>
  <c r="I49" i="2"/>
  <c r="E49" i="2"/>
  <c r="I48" i="2"/>
  <c r="E48" i="2"/>
  <c r="I47" i="2"/>
  <c r="E47" i="2"/>
  <c r="I46" i="2"/>
  <c r="E46" i="2"/>
  <c r="I45" i="2"/>
  <c r="E45" i="2"/>
  <c r="I44" i="2"/>
  <c r="E44" i="2"/>
  <c r="I43" i="2"/>
  <c r="E43" i="2"/>
  <c r="I42" i="2"/>
  <c r="E42" i="2"/>
  <c r="I41" i="2"/>
  <c r="E41" i="2"/>
  <c r="I40" i="2"/>
  <c r="E40" i="2"/>
  <c r="I39" i="2"/>
  <c r="E39" i="2"/>
  <c r="I38" i="2"/>
  <c r="E38" i="2"/>
  <c r="I37" i="2"/>
  <c r="E37" i="2"/>
  <c r="I36" i="2"/>
  <c r="E36" i="2"/>
  <c r="I35" i="2"/>
  <c r="E35" i="2"/>
  <c r="I34" i="2"/>
  <c r="E34" i="2"/>
  <c r="I33" i="2"/>
  <c r="E33" i="2"/>
  <c r="I32" i="2"/>
  <c r="E32" i="2"/>
  <c r="I31" i="2"/>
  <c r="E31" i="2"/>
  <c r="I30" i="2"/>
  <c r="E30" i="2"/>
  <c r="I29" i="2"/>
  <c r="E29" i="2"/>
  <c r="I28" i="2"/>
  <c r="E28" i="2"/>
  <c r="I27" i="2"/>
  <c r="E27" i="2"/>
  <c r="I26" i="2"/>
  <c r="E26" i="2"/>
  <c r="I25" i="2"/>
  <c r="E25" i="2"/>
  <c r="I24" i="2"/>
  <c r="E24" i="2"/>
  <c r="I23" i="2"/>
  <c r="E23" i="2"/>
  <c r="I22" i="2"/>
  <c r="E22" i="2"/>
  <c r="I21" i="2"/>
  <c r="E21" i="2"/>
  <c r="I20" i="2"/>
  <c r="E20" i="2"/>
  <c r="I19" i="2"/>
  <c r="E19" i="2"/>
  <c r="I18" i="2"/>
  <c r="E18" i="2"/>
  <c r="I17" i="2"/>
  <c r="E17" i="2"/>
  <c r="I16" i="2"/>
  <c r="E16" i="2"/>
  <c r="I15" i="2"/>
  <c r="E15" i="2"/>
  <c r="I14" i="2"/>
  <c r="E14" i="2"/>
  <c r="I13" i="2"/>
  <c r="E13" i="2"/>
  <c r="I12" i="2"/>
  <c r="E12" i="2"/>
  <c r="I11" i="2"/>
  <c r="E11" i="2"/>
  <c r="I10" i="2"/>
  <c r="E10" i="2"/>
  <c r="I9" i="2"/>
  <c r="E9" i="2"/>
  <c r="I8" i="2"/>
  <c r="E8" i="2"/>
  <c r="I7" i="2"/>
  <c r="E7" i="2"/>
  <c r="I6" i="2"/>
  <c r="E6" i="2"/>
  <c r="I5" i="2"/>
  <c r="E5" i="2"/>
  <c r="I4" i="2"/>
  <c r="E4" i="2"/>
  <c r="I3" i="2"/>
  <c r="E3" i="2"/>
  <c r="I2" i="2"/>
  <c r="D12" i="3" s="1"/>
  <c r="E2" i="2"/>
  <c r="B10" i="3" l="1"/>
  <c r="G19" i="5"/>
  <c r="K33" i="4"/>
  <c r="L33" i="4" s="1"/>
  <c r="E7" i="3"/>
  <c r="K8" i="4"/>
  <c r="L8" i="4" s="1"/>
  <c r="D10" i="3"/>
  <c r="K9" i="4"/>
  <c r="L9" i="4" s="1"/>
  <c r="K14" i="4"/>
  <c r="L14" i="4" s="1"/>
  <c r="C15" i="5"/>
  <c r="C33" i="5"/>
  <c r="C18" i="5"/>
  <c r="C21" i="5"/>
  <c r="E12" i="3"/>
  <c r="E8" i="4"/>
  <c r="C8" i="4"/>
  <c r="F33" i="5"/>
  <c r="J33" i="5" s="1"/>
  <c r="G14" i="4"/>
  <c r="E9" i="4"/>
  <c r="H33" i="4"/>
  <c r="F33" i="4"/>
  <c r="B8" i="3"/>
  <c r="D8" i="3"/>
  <c r="F10" i="3"/>
  <c r="K7" i="4"/>
  <c r="K13" i="4"/>
  <c r="K19" i="4"/>
  <c r="K25" i="4"/>
  <c r="K31" i="4"/>
  <c r="C33" i="4"/>
  <c r="G6" i="5"/>
  <c r="C8" i="5"/>
  <c r="G9" i="5"/>
  <c r="C11" i="5"/>
  <c r="G12" i="5"/>
  <c r="C14" i="5"/>
  <c r="G15" i="5"/>
  <c r="C17" i="5"/>
  <c r="G18" i="5"/>
  <c r="C20" i="5"/>
  <c r="G21" i="5"/>
  <c r="C23" i="5"/>
  <c r="G24" i="5"/>
  <c r="C26" i="5"/>
  <c r="G27" i="5"/>
  <c r="C29" i="5"/>
  <c r="G30" i="5"/>
  <c r="C32" i="5"/>
  <c r="G33" i="5"/>
  <c r="C35" i="5"/>
  <c r="E8" i="3"/>
  <c r="B11" i="3"/>
  <c r="D33" i="4"/>
  <c r="D8" i="5"/>
  <c r="H8" i="5" s="1"/>
  <c r="D11" i="5"/>
  <c r="H11" i="5" s="1"/>
  <c r="D14" i="5"/>
  <c r="H14" i="5" s="1"/>
  <c r="D17" i="5"/>
  <c r="H17" i="5" s="1"/>
  <c r="D20" i="5"/>
  <c r="H20" i="5" s="1"/>
  <c r="D23" i="5"/>
  <c r="H23" i="5" s="1"/>
  <c r="D26" i="5"/>
  <c r="H26" i="5" s="1"/>
  <c r="D29" i="5"/>
  <c r="H29" i="5" s="1"/>
  <c r="D32" i="5"/>
  <c r="H32" i="5" s="1"/>
  <c r="D35" i="5"/>
  <c r="H35" i="5" s="1"/>
  <c r="K41" i="5"/>
  <c r="K45" i="5"/>
  <c r="K49" i="5"/>
  <c r="K53" i="5"/>
  <c r="K57" i="5"/>
  <c r="K61" i="5"/>
  <c r="K65" i="5"/>
  <c r="K69" i="5"/>
  <c r="C11" i="3"/>
  <c r="K6" i="4"/>
  <c r="K12" i="4"/>
  <c r="K18" i="4"/>
  <c r="K24" i="4"/>
  <c r="K30" i="4"/>
  <c r="E33" i="4"/>
  <c r="E8" i="5"/>
  <c r="E11" i="5"/>
  <c r="E14" i="5"/>
  <c r="E17" i="5"/>
  <c r="E20" i="5"/>
  <c r="E23" i="5"/>
  <c r="E26" i="5"/>
  <c r="E29" i="5"/>
  <c r="E32" i="5"/>
  <c r="E35" i="5"/>
  <c r="B9" i="3"/>
  <c r="D11" i="3"/>
  <c r="K15" i="4"/>
  <c r="F8" i="3"/>
  <c r="C9" i="3"/>
  <c r="E11" i="3"/>
  <c r="B43" i="3"/>
  <c r="K5" i="4"/>
  <c r="K11" i="4"/>
  <c r="K17" i="4"/>
  <c r="K23" i="4"/>
  <c r="K29" i="4"/>
  <c r="G33" i="4"/>
  <c r="C7" i="5"/>
  <c r="G8" i="5"/>
  <c r="C10" i="5"/>
  <c r="G11" i="5"/>
  <c r="C13" i="5"/>
  <c r="G14" i="5"/>
  <c r="C16" i="5"/>
  <c r="G17" i="5"/>
  <c r="C19" i="5"/>
  <c r="G20" i="5"/>
  <c r="C22" i="5"/>
  <c r="G23" i="5"/>
  <c r="C25" i="5"/>
  <c r="G26" i="5"/>
  <c r="C28" i="5"/>
  <c r="G29" i="5"/>
  <c r="C31" i="5"/>
  <c r="G32" i="5"/>
  <c r="C34" i="5"/>
  <c r="G35" i="5"/>
  <c r="K40" i="5"/>
  <c r="K44" i="5"/>
  <c r="K48" i="5"/>
  <c r="K52" i="5"/>
  <c r="K56" i="5"/>
  <c r="K60" i="5"/>
  <c r="K64" i="5"/>
  <c r="K68" i="5"/>
  <c r="B44" i="3"/>
  <c r="D7" i="5"/>
  <c r="H7" i="5" s="1"/>
  <c r="D10" i="5"/>
  <c r="H10" i="5" s="1"/>
  <c r="D13" i="5"/>
  <c r="H13" i="5" s="1"/>
  <c r="D16" i="5"/>
  <c r="H16" i="5" s="1"/>
  <c r="D19" i="5"/>
  <c r="H19" i="5" s="1"/>
  <c r="D22" i="5"/>
  <c r="H22" i="5" s="1"/>
  <c r="D25" i="5"/>
  <c r="H25" i="5" s="1"/>
  <c r="D28" i="5"/>
  <c r="H28" i="5" s="1"/>
  <c r="D31" i="5"/>
  <c r="H31" i="5" s="1"/>
  <c r="D34" i="5"/>
  <c r="H34" i="5" s="1"/>
  <c r="D9" i="3"/>
  <c r="C7" i="3"/>
  <c r="E9" i="3"/>
  <c r="B12" i="3"/>
  <c r="B45" i="3"/>
  <c r="B46" i="3" s="1"/>
  <c r="K10" i="4"/>
  <c r="K16" i="4"/>
  <c r="K22" i="4"/>
  <c r="K28" i="4"/>
  <c r="I33" i="4"/>
  <c r="K34" i="4"/>
  <c r="E7" i="5"/>
  <c r="E10" i="5"/>
  <c r="E13" i="5"/>
  <c r="E16" i="5"/>
  <c r="E19" i="5"/>
  <c r="E22" i="5"/>
  <c r="E25" i="5"/>
  <c r="E28" i="5"/>
  <c r="E31" i="5"/>
  <c r="E34" i="5"/>
  <c r="B7" i="3"/>
  <c r="F11" i="3"/>
  <c r="D7" i="3"/>
  <c r="F9" i="3"/>
  <c r="C12" i="3"/>
  <c r="J33" i="4"/>
  <c r="K43" i="5"/>
  <c r="K47" i="5"/>
  <c r="K51" i="5"/>
  <c r="K55" i="5"/>
  <c r="K59" i="5"/>
  <c r="K63" i="5"/>
  <c r="K67" i="5"/>
  <c r="K21" i="4"/>
  <c r="F7" i="3"/>
  <c r="D6" i="5"/>
  <c r="H6" i="5" s="1"/>
  <c r="D9" i="5"/>
  <c r="H9" i="5" s="1"/>
  <c r="D12" i="5"/>
  <c r="H12" i="5" s="1"/>
  <c r="D15" i="5"/>
  <c r="H15" i="5" s="1"/>
  <c r="D18" i="5"/>
  <c r="H18" i="5" s="1"/>
  <c r="D21" i="5"/>
  <c r="H21" i="5" s="1"/>
  <c r="D24" i="5"/>
  <c r="H24" i="5" s="1"/>
  <c r="D27" i="5"/>
  <c r="H27" i="5" s="1"/>
  <c r="D30" i="5"/>
  <c r="H30" i="5" s="1"/>
  <c r="D33" i="5"/>
  <c r="H33" i="5" s="1"/>
  <c r="I33" i="5" s="1"/>
  <c r="K27" i="4"/>
  <c r="C10" i="3"/>
  <c r="K20" i="4"/>
  <c r="K26" i="4"/>
  <c r="K32" i="4"/>
  <c r="E6" i="5"/>
  <c r="E9" i="5"/>
  <c r="E12" i="5"/>
  <c r="E15" i="5"/>
  <c r="E18" i="5"/>
  <c r="E21" i="5"/>
  <c r="E24" i="5"/>
  <c r="E27" i="5"/>
  <c r="E30" i="5"/>
  <c r="K42" i="5"/>
  <c r="K46" i="5"/>
  <c r="K50" i="5"/>
  <c r="K54" i="5"/>
  <c r="K58" i="5"/>
  <c r="K62" i="5"/>
  <c r="K66" i="5"/>
  <c r="F12" i="3"/>
  <c r="C8" i="3"/>
  <c r="E10" i="3"/>
  <c r="I9" i="4" l="1"/>
  <c r="J9" i="4"/>
  <c r="D8" i="4"/>
  <c r="J8" i="4"/>
  <c r="D14" i="4"/>
  <c r="J14" i="4"/>
  <c r="G8" i="4"/>
  <c r="C9" i="4"/>
  <c r="G9" i="4"/>
  <c r="C14" i="4"/>
  <c r="E14" i="4"/>
  <c r="L20" i="4"/>
  <c r="I20" i="4" s="1"/>
  <c r="G20" i="4"/>
  <c r="E20" i="4"/>
  <c r="C20" i="4"/>
  <c r="I35" i="5"/>
  <c r="F35" i="5"/>
  <c r="J35" i="5" s="1"/>
  <c r="G24" i="4"/>
  <c r="E24" i="4"/>
  <c r="C24" i="4"/>
  <c r="L24" i="4"/>
  <c r="I24" i="4" s="1"/>
  <c r="F6" i="5"/>
  <c r="J6" i="5" s="1"/>
  <c r="I6" i="5"/>
  <c r="F30" i="5"/>
  <c r="J30" i="5" s="1"/>
  <c r="I30" i="5"/>
  <c r="I34" i="5"/>
  <c r="F34" i="5"/>
  <c r="J34" i="5" s="1"/>
  <c r="C28" i="4"/>
  <c r="L28" i="4"/>
  <c r="I28" i="4" s="1"/>
  <c r="G28" i="4"/>
  <c r="E28" i="4"/>
  <c r="I32" i="5"/>
  <c r="F32" i="5"/>
  <c r="J32" i="5" s="1"/>
  <c r="G18" i="4"/>
  <c r="C18" i="4"/>
  <c r="E18" i="4"/>
  <c r="L18" i="4"/>
  <c r="I18" i="4" s="1"/>
  <c r="F27" i="5"/>
  <c r="J27" i="5" s="1"/>
  <c r="I27" i="5"/>
  <c r="L27" i="4"/>
  <c r="I27" i="4" s="1"/>
  <c r="G27" i="4"/>
  <c r="E27" i="4"/>
  <c r="C27" i="4"/>
  <c r="I31" i="5"/>
  <c r="F31" i="5"/>
  <c r="J31" i="5" s="1"/>
  <c r="C22" i="4"/>
  <c r="L22" i="4"/>
  <c r="I22" i="4" s="1"/>
  <c r="G22" i="4"/>
  <c r="E22" i="4"/>
  <c r="I29" i="5"/>
  <c r="F29" i="5"/>
  <c r="J29" i="5" s="1"/>
  <c r="G12" i="4"/>
  <c r="E12" i="4"/>
  <c r="C12" i="4"/>
  <c r="L12" i="4"/>
  <c r="I12" i="4" s="1"/>
  <c r="C16" i="4"/>
  <c r="L16" i="4"/>
  <c r="G16" i="4"/>
  <c r="E16" i="4"/>
  <c r="I26" i="5"/>
  <c r="F26" i="5"/>
  <c r="J26" i="5" s="1"/>
  <c r="G6" i="4"/>
  <c r="C6" i="4"/>
  <c r="L6" i="4"/>
  <c r="I6" i="4" s="1"/>
  <c r="E6" i="4"/>
  <c r="H14" i="4"/>
  <c r="F14" i="4"/>
  <c r="F21" i="5"/>
  <c r="J21" i="5" s="1"/>
  <c r="I21" i="5"/>
  <c r="I25" i="5"/>
  <c r="F25" i="5"/>
  <c r="J25" i="5" s="1"/>
  <c r="C10" i="4"/>
  <c r="L10" i="4"/>
  <c r="I10" i="4" s="1"/>
  <c r="G10" i="4"/>
  <c r="E10" i="4"/>
  <c r="L15" i="4"/>
  <c r="I15" i="4" s="1"/>
  <c r="G15" i="4"/>
  <c r="E15" i="4"/>
  <c r="C15" i="4"/>
  <c r="I23" i="5"/>
  <c r="F23" i="5"/>
  <c r="J23" i="5" s="1"/>
  <c r="G31" i="4"/>
  <c r="E31" i="4"/>
  <c r="C31" i="4"/>
  <c r="L31" i="4"/>
  <c r="I31" i="4" s="1"/>
  <c r="D9" i="4"/>
  <c r="F24" i="5"/>
  <c r="J24" i="5" s="1"/>
  <c r="I24" i="5"/>
  <c r="I28" i="5"/>
  <c r="F28" i="5"/>
  <c r="J28" i="5" s="1"/>
  <c r="F18" i="5"/>
  <c r="J18" i="5" s="1"/>
  <c r="I18" i="5"/>
  <c r="I22" i="5"/>
  <c r="F22" i="5"/>
  <c r="J22" i="5" s="1"/>
  <c r="I20" i="5"/>
  <c r="F20" i="5"/>
  <c r="J20" i="5" s="1"/>
  <c r="E25" i="4"/>
  <c r="C25" i="4"/>
  <c r="G25" i="4"/>
  <c r="L25" i="4"/>
  <c r="I25" i="4" s="1"/>
  <c r="F9" i="5"/>
  <c r="J9" i="5" s="1"/>
  <c r="I9" i="5"/>
  <c r="I17" i="5"/>
  <c r="F17" i="5"/>
  <c r="J17" i="5" s="1"/>
  <c r="E19" i="4"/>
  <c r="C19" i="4"/>
  <c r="G19" i="4"/>
  <c r="L19" i="4"/>
  <c r="I19" i="4" s="1"/>
  <c r="F15" i="5"/>
  <c r="J15" i="5" s="1"/>
  <c r="I15" i="5"/>
  <c r="I19" i="5"/>
  <c r="F19" i="5"/>
  <c r="J19" i="5" s="1"/>
  <c r="F12" i="5"/>
  <c r="J12" i="5" s="1"/>
  <c r="I12" i="5"/>
  <c r="L21" i="4"/>
  <c r="I21" i="4" s="1"/>
  <c r="G21" i="4"/>
  <c r="E21" i="4"/>
  <c r="C21" i="4"/>
  <c r="I16" i="5"/>
  <c r="F16" i="5"/>
  <c r="J16" i="5" s="1"/>
  <c r="E29" i="4"/>
  <c r="C29" i="4"/>
  <c r="L29" i="4"/>
  <c r="I29" i="4" s="1"/>
  <c r="G29" i="4"/>
  <c r="I14" i="5"/>
  <c r="F14" i="5"/>
  <c r="J14" i="5" s="1"/>
  <c r="G13" i="4"/>
  <c r="E13" i="4"/>
  <c r="C13" i="4"/>
  <c r="L13" i="4"/>
  <c r="I8" i="4"/>
  <c r="I13" i="5"/>
  <c r="F13" i="5"/>
  <c r="J13" i="5" s="1"/>
  <c r="E23" i="4"/>
  <c r="C23" i="4"/>
  <c r="L23" i="4"/>
  <c r="D23" i="4" s="1"/>
  <c r="G23" i="4"/>
  <c r="I11" i="5"/>
  <c r="F11" i="5"/>
  <c r="J11" i="5" s="1"/>
  <c r="E7" i="4"/>
  <c r="C7" i="4"/>
  <c r="G7" i="4"/>
  <c r="L7" i="4"/>
  <c r="I7" i="4" s="1"/>
  <c r="H9" i="4"/>
  <c r="F9" i="4"/>
  <c r="I10" i="5"/>
  <c r="F10" i="5"/>
  <c r="J10" i="5" s="1"/>
  <c r="E17" i="4"/>
  <c r="L17" i="4"/>
  <c r="D17" i="4" s="1"/>
  <c r="C17" i="4"/>
  <c r="G17" i="4"/>
  <c r="I8" i="5"/>
  <c r="F8" i="5"/>
  <c r="J8" i="5" s="1"/>
  <c r="I7" i="5"/>
  <c r="F7" i="5"/>
  <c r="J7" i="5" s="1"/>
  <c r="E11" i="4"/>
  <c r="C11" i="4"/>
  <c r="L11" i="4"/>
  <c r="I11" i="4" s="1"/>
  <c r="G11" i="4"/>
  <c r="L32" i="4"/>
  <c r="I32" i="4" s="1"/>
  <c r="G32" i="4"/>
  <c r="E32" i="4"/>
  <c r="C32" i="4"/>
  <c r="L26" i="4"/>
  <c r="I26" i="4" s="1"/>
  <c r="G26" i="4"/>
  <c r="E26" i="4"/>
  <c r="C26" i="4"/>
  <c r="C34" i="4"/>
  <c r="L34" i="4"/>
  <c r="G34" i="4"/>
  <c r="E34" i="4"/>
  <c r="E5" i="4"/>
  <c r="L5" i="4"/>
  <c r="I5" i="4" s="1"/>
  <c r="C5" i="4"/>
  <c r="G5" i="4"/>
  <c r="G30" i="4"/>
  <c r="E30" i="4"/>
  <c r="C30" i="4"/>
  <c r="L30" i="4"/>
  <c r="I30" i="4" s="1"/>
  <c r="I14" i="4"/>
  <c r="H8" i="4"/>
  <c r="F8" i="4"/>
  <c r="I23" i="4" l="1"/>
  <c r="D19" i="4"/>
  <c r="D30" i="4"/>
  <c r="H16" i="4"/>
  <c r="F16" i="4"/>
  <c r="J16" i="4"/>
  <c r="H21" i="4"/>
  <c r="F21" i="4"/>
  <c r="J21" i="4"/>
  <c r="D31" i="4"/>
  <c r="H34" i="4"/>
  <c r="F34" i="4"/>
  <c r="J34" i="4"/>
  <c r="H22" i="4"/>
  <c r="F22" i="4"/>
  <c r="J22" i="4"/>
  <c r="H28" i="4"/>
  <c r="F28" i="4"/>
  <c r="J28" i="4"/>
  <c r="D24" i="4"/>
  <c r="F29" i="4"/>
  <c r="H29" i="4"/>
  <c r="J29" i="4"/>
  <c r="D16" i="4"/>
  <c r="D29" i="4"/>
  <c r="H6" i="4"/>
  <c r="F6" i="4"/>
  <c r="J6" i="4"/>
  <c r="I34" i="4"/>
  <c r="H32" i="4"/>
  <c r="F32" i="4"/>
  <c r="J32" i="4"/>
  <c r="I17" i="4"/>
  <c r="D7" i="4"/>
  <c r="D26" i="4"/>
  <c r="H10" i="4"/>
  <c r="F10" i="4"/>
  <c r="J10" i="4"/>
  <c r="H12" i="4"/>
  <c r="F12" i="4"/>
  <c r="J12" i="4"/>
  <c r="D22" i="4"/>
  <c r="H18" i="4"/>
  <c r="F18" i="4"/>
  <c r="J18" i="4"/>
  <c r="D28" i="4"/>
  <c r="H13" i="4"/>
  <c r="F13" i="4"/>
  <c r="J13" i="4"/>
  <c r="F11" i="4"/>
  <c r="H11" i="4"/>
  <c r="J11" i="4"/>
  <c r="D6" i="4"/>
  <c r="F5" i="4"/>
  <c r="H5" i="4"/>
  <c r="J5" i="4"/>
  <c r="H25" i="4"/>
  <c r="F25" i="4"/>
  <c r="J25" i="4"/>
  <c r="D10" i="4"/>
  <c r="D12" i="4"/>
  <c r="F17" i="4"/>
  <c r="H17" i="4"/>
  <c r="J17" i="4"/>
  <c r="D13" i="4"/>
  <c r="D5" i="4"/>
  <c r="D11" i="4"/>
  <c r="D18" i="4"/>
  <c r="H26" i="4"/>
  <c r="F26" i="4"/>
  <c r="J26" i="4"/>
  <c r="H19" i="4"/>
  <c r="F19" i="4"/>
  <c r="J19" i="4"/>
  <c r="D15" i="4"/>
  <c r="D27" i="4"/>
  <c r="D20" i="4"/>
  <c r="D34" i="4"/>
  <c r="F23" i="4"/>
  <c r="H23" i="4"/>
  <c r="J23" i="4"/>
  <c r="I13" i="4"/>
  <c r="D21" i="4"/>
  <c r="D25" i="4"/>
  <c r="H30" i="4"/>
  <c r="F30" i="4"/>
  <c r="J30" i="4"/>
  <c r="D32" i="4"/>
  <c r="H7" i="4"/>
  <c r="F7" i="4"/>
  <c r="J7" i="4"/>
  <c r="H31" i="4"/>
  <c r="F31" i="4"/>
  <c r="J31" i="4"/>
  <c r="I16" i="4"/>
  <c r="H15" i="4"/>
  <c r="F15" i="4"/>
  <c r="J15" i="4"/>
  <c r="H27" i="4"/>
  <c r="F27" i="4"/>
  <c r="J27" i="4"/>
  <c r="H24" i="4"/>
  <c r="F24" i="4"/>
  <c r="J24" i="4"/>
  <c r="H20" i="4"/>
  <c r="F20" i="4"/>
  <c r="J20" i="4"/>
</calcChain>
</file>

<file path=xl/sharedStrings.xml><?xml version="1.0" encoding="utf-8"?>
<sst xmlns="http://schemas.openxmlformats.org/spreadsheetml/2006/main" count="14031" uniqueCount="964">
  <si>
    <t>BONE_P 恒流源 — LTspice 三参数扫描分析报告</t>
  </si>
  <si>
    <t>生成日期 2026-09-21 | 流水线 parse_draft2.py + parse_sweep2.py + merge_sweeps.py + build_xlsx.py | 数据源 Draft2.log + Draft2_sweep.log ×2 | 组合数 12369（三次扫描合并）</t>
  </si>
  <si>
    <t>§1  数据来源 (Data source) — 两次互补扫描</t>
  </si>
  <si>
    <t>仿真类型</t>
  </si>
  <si>
    <t>LTspice transient simulation（瞬态仿真，.tran 15m startup）</t>
  </si>
  <si>
    <t>LTspice 版本</t>
  </si>
  <si>
    <t>26.0.2 for Windows</t>
  </si>
  <si>
    <t>扫描 A (Sweep 1)</t>
  </si>
  <si>
    <t>Draft2.log | RB 10 kΩ … 200 kΩ，步长 1 kΩ（191 点），5730 组；PASS=1 3783 组</t>
  </si>
  <si>
    <t>扫描 B (Sweep 2)</t>
  </si>
  <si>
    <t>(日志已丢失) | RB 210 kΩ … 1 MΩ，步长 10 kΩ（80 点），2400 组；PASS=1 502 组</t>
  </si>
  <si>
    <t>扫描 C (Sweep 3)</t>
  </si>
  <si>
    <t>Draft2_sweep.log | RB 1 MΩ … 10 MΩ，步长 100 kΩ（90 点），2700 组；PASS=1 6 组</t>
  </si>
  <si>
    <t>扫描 D (Sweep 4)</t>
  </si>
  <si>
    <t>refine (1k 步长) | RB 231 kΩ … 759 kΩ，非等步长（逐窗口细分）（63 点），63 组；PASS=1 40 组</t>
  </si>
  <si>
    <t>扫描 E (Sweep 5)</t>
  </si>
  <si>
    <t>refine (100 步长) | RB 13 kΩ … 754 kΩ，非等步长（逐窗口细分）（198 点），216 组；PASS=1 195 组</t>
  </si>
  <si>
    <t>扫描 F (Sweep 6)</t>
  </si>
  <si>
    <t>refine (10 步长) | RB 14 kΩ … 754 kΩ，非等步长（逐窗口细分）（198 点），216 组；PASS=1 216 组</t>
  </si>
  <si>
    <t>扫描 G (Sweep 7)</t>
  </si>
  <si>
    <t>refine (1 步长) | RB 14 kΩ … 754 kΩ，非等步长（逐窗口细分）（207 点），216 组；PASS=1 216 组</t>
  </si>
  <si>
    <t>扫描 H (Sweep 8)</t>
  </si>
  <si>
    <t>refine (10 步长) | RB 14 kΩ … 2 MΩ，非等步长（逐窗口细分）（252 点），270 组；PASS=1 98 组</t>
  </si>
  <si>
    <t>扫描 I (Sweep 9)</t>
  </si>
  <si>
    <t>refine (1 步长) | RB 14 kΩ … 2 MΩ，非等步长（逐窗口细分）（270 点），270 组；PASS=1 127 组</t>
  </si>
  <si>
    <t>扫描 J (Sweep 10)</t>
  </si>
  <si>
    <t>refine (1 步长) | RB 73 kΩ … 2 MΩ，非等步长（逐窗口细分）（189 点），189 组；PASS=1 88 组</t>
  </si>
  <si>
    <t>扫描 K (Sweep 11)</t>
  </si>
  <si>
    <t>refine (1 步长) | RB 200 kΩ … 2 MΩ，非等步长（逐窗口细分）（81 点），81 组；PASS=1 46 组</t>
  </si>
  <si>
    <t>扫描 L (Sweep 12)</t>
  </si>
  <si>
    <t>refine (1 步长) | RB 1 MΩ … 2 MΩ，非等步长（逐窗口细分）（18 点），18 组；PASS=1 8 组</t>
  </si>
  <si>
    <t>其余指令（三次相同）</t>
  </si>
  <si>
    <t>.step param IREF list 10u 20u 50u 100u 200u  /  .step param VBP list 3.3 5 8 10 12 15</t>
  </si>
  <si>
    <t>网表 / 原理图</t>
  </si>
  <si>
    <t>D:\Shared\LPspice_circuit\self\Draft2.net  /  D:\Shared\LPspice_circuit\self\Draft2_sweep.asc</t>
  </si>
  <si>
    <t>组合总数</t>
  </si>
  <si>
    <t>两次合计 12369 组（去重后；全部成功解析，无缺失）</t>
  </si>
  <si>
    <t>重叠校验</t>
  </si>
  <si>
    <t>两次扫描在 RB = 200 kΩ 处重叠。逐点比对 30 个组合：IBONE 与 IERR 【逐位完全一致】（最大相对偏差 0.00e+00），证明两次运行是同一电路、同一模型；该重叠点只保留一行（取自扫描 A）。</t>
  </si>
  <si>
    <t>RB 分辨率</t>
  </si>
  <si>
    <t>RB ≤ 200 kΩ 为 1 kΩ 分辨（扫描 A）；RB &gt; 200 kΩ 为 10 kΩ 分辨（扫描 B）。合并后共 271 个 RB 取值，10 kΩ … 1000 kΩ。</t>
  </si>
  <si>
    <t>注意</t>
  </si>
  <si>
    <t>Raw_Data 中 Step 列 = 该行在其来源日志中的 .step 序号，Sweep / Source_Log 列标明来源；行序按 VBP → IREF → RB 排序，故 Step 列不单调。</t>
  </si>
  <si>
    <t>§2  稳态测量区间 (.meas FROM / TO)</t>
  </si>
  <si>
    <t>测量指令</t>
  </si>
  <si>
    <t>.meas tran IBONE AVG -I(R_BONE)          FROM 12m TO 15m</t>
  </si>
  <si>
    <t>.meas tran VBONE AVG V(BONE_P,BONE_N)     FROM 12m TO 15m</t>
  </si>
  <si>
    <t>稳态区间</t>
  </si>
  <si>
    <t>FROM 12 ms  TO 15 ms</t>
  </si>
  <si>
    <t>说明</t>
  </si>
  <si>
    <t>瞬态总时长 15 ms（含 startup 启动），取最后 3 ms（12–15 ms）平均值，以避开启动瞬态、保证进入恒流稳态后测量。同理 IERR / PASS 亦基于该区间。</t>
  </si>
  <si>
    <t>§3  测量量与单位约定</t>
  </si>
  <si>
    <t>IBONE</t>
  </si>
  <si>
    <t>R_BONE 电流平均值（.meas AVG -I(R_BONE)）— 日志原始单位 A，Excel 中换算为 µA</t>
  </si>
  <si>
    <t>VBONE</t>
  </si>
  <si>
    <t>R_BONE 两端电压平均值 V(BONE_P,BONE_N) — 单位 V</t>
  </si>
  <si>
    <t>IERR</t>
  </si>
  <si>
    <t>恒流误差 — 单位 % （日志 .meas 直接给出）</t>
  </si>
  <si>
    <t>PASS</t>
  </si>
  <si>
    <t>判据标记 — 1 或 0（日志 .meas 直接给出）</t>
  </si>
  <si>
    <t>单位</t>
  </si>
  <si>
    <t>IREF / IBONE → µA ；RB → Ω 与 kΩ 并列 ；VBONE → V ；IERR → %</t>
  </si>
  <si>
    <t>显示</t>
  </si>
  <si>
    <t>µA 与 kΩ 一律使用定点小数，不使用科学计数法</t>
  </si>
  <si>
    <t>§4  PASS 判据与 IERR 定义</t>
  </si>
  <si>
    <t>IERR 定义</t>
  </si>
  <si>
    <t>IERR = 100 × abs(IBONE − IREF) / IREF      [%]</t>
  </si>
  <si>
    <t>PASS 判据</t>
  </si>
  <si>
    <t>PASS = 1  当 IERR &lt;= 1.5 ； 否则 PASS = 0      （即 ±1.5% 恒流精度）</t>
  </si>
  <si>
    <t>阈值可改</t>
  </si>
  <si>
    <t>阈值存放在 Rmax_Summary 的全局参数区（PASS 判据 IERR ≤ (%) 单元格）；Raw_Data 的 PASS 列是引用该单元格的活公式 —— 改那一个格，全表重算；IERR 已按全精度保存，因此改阈值无需重跑任何仿真。</t>
  </si>
  <si>
    <t>与日志的区别</t>
  </si>
  <si>
    <t>LTspice 网表里的 .meas PASS 用的是 1% 判据；本表按 1.5% 由 IERR 重新判定，故 Raw_Data 的 PASS 列可能与日志自身的 PASS 值不同。</t>
  </si>
  <si>
    <t>一致性验证</t>
  </si>
  <si>
    <t>解析脚本已逐行交叉验证：IERR 与该公式最大偏差 2.5e-10 %pt；按 1.5% 阈值重算 PASS，与 IERR 判定不一致的行数 = 0 （共 12369 行）</t>
  </si>
  <si>
    <t>§5  Rmax 定义与标记规则（核心）</t>
  </si>
  <si>
    <t>Rmax 定义</t>
  </si>
  <si>
    <t>在给定 VBP + IREF 下，满足 PASS=1（±1.5% 恒流误差）的【最大已扫描】BONE 负载电阻 RB</t>
  </si>
  <si>
    <t>标记 (1)</t>
  </si>
  <si>
    <t>精确值，例如 “163 kΩ” → RB 继续增大即 FAIL，属真实临界值</t>
  </si>
  <si>
    <t>标记 (2)</t>
  </si>
  <si>
    <t>“≥10 MΩ (扫描上限)” → 在上限处仍 PASS，结果只是【下限】，真实 Rmax 更大。三次扫描合并后【已无此情形】：30/30 组合已测得真实临界值</t>
  </si>
  <si>
    <t>标记 (3)</t>
  </si>
  <si>
    <t>“N/A (基础误差&gt;1.5%)” → 最小负载 RB=10 kΩ 时 IERR 已 &gt;1.5%，属电路自身的基础恒流误差，【不是】负载能力为 0，严禁写作 Rmax = 0；原始数据完整保留</t>
  </si>
  <si>
    <t>数据完整性</t>
  </si>
  <si>
    <t>未对任何缺失仿真点做插值或补数；图表只连接真实仿真点。</t>
  </si>
  <si>
    <t>§6  关于 IREF = 10 µA 的特别说明（务必保留）</t>
  </si>
  <si>
    <t>结论</t>
  </si>
  <si>
    <t>10 µA 在本次扫描范围内【没有任何 PASS 点】，因此 Rmax 全部标记为 N/A —— 但这是基础恒流误差所致，绝不是负载能力为 0。</t>
  </si>
  <si>
    <t>证据</t>
  </si>
  <si>
    <t>各 BONE_P 电压下 RB = 10 kΩ（最小负载）处的 IERR 已达：</t>
  </si>
  <si>
    <t xml:space="preserve">  VBP = 3.3 V</t>
  </si>
  <si>
    <t>IERR = 1.3020 %   (IBONE = 9.8698 µA)   → FAIL</t>
  </si>
  <si>
    <t xml:space="preserve">  VBP = 5.0 V</t>
  </si>
  <si>
    <t>IERR = 1.2608 %   (IBONE = 9.8739 µA)   → FAIL</t>
  </si>
  <si>
    <t xml:space="preserve">  VBP = 8.0 V</t>
  </si>
  <si>
    <t>IERR = 1.2119 %   (IBONE = 9.8788 µA)   → FAIL</t>
  </si>
  <si>
    <t xml:space="preserve">  VBP = 10.0 V</t>
  </si>
  <si>
    <t>IERR = 1.1880 %   (IBONE = 9.8812 µA)   → FAIL</t>
  </si>
  <si>
    <t xml:space="preserve">  VBP = 12.0 V</t>
  </si>
  <si>
    <t>IERR = 1.1684 %   (IBONE = 9.8832 µA)   → FAIL</t>
  </si>
  <si>
    <t xml:space="preserve">  VBP = 15.0 V</t>
  </si>
  <si>
    <t>IERR = 1.1440 %   (IBONE = 9.8856 µA)   → FAIL</t>
  </si>
  <si>
    <t>加重趋势</t>
  </si>
  <si>
    <t>IERR 随 RB 单调增大：在扫描上限 10000 kΩ 处为 85.0055 % (VBP=15 V) ~ 96.7020 % (VBP=3.3 V)；全负载范围（10 kΩ … 10000 kΩ）内始终 &gt; 1 %</t>
  </si>
  <si>
    <t>处理方式</t>
  </si>
  <si>
    <t>10 µA 对应的 2400 行原始数据【完整保留】于 Raw_Data；Current_Accuracy 中同样保留 10 µA 全部行，未因 PASS=0 而删除</t>
  </si>
  <si>
    <t>改善方向</t>
  </si>
  <si>
    <t>该类误差来自电路基础恒流精度（运放失调 Vos、采样电阻 R10 的绝对值与匹配、环路增益/有限开环增益、漏电流），应通过改进电路参数而非缩小负载来改善。</t>
  </si>
  <si>
    <t>§7  失效机理判读（为何 RB 增大会掉出恒流区）</t>
  </si>
  <si>
    <t>机理</t>
  </si>
  <si>
    <t>RB 增大使 V(BONE) 升高；当 V(BONE) 接近电流源输出级(U1 运放 + U2 NMOS)的顺从电压 (compliance) 上限时，输出管脱离恒流调节，IBONE 随 RB 增大而下降，IERR 迅速增大。</t>
  </si>
  <si>
    <t>证据 1</t>
  </si>
  <si>
    <t>同一 VBP 下，多组 IREF 的 RB=200 kΩ 处 IBONE 收敛到同一值，说明此时电流由负载而非环路决定：</t>
  </si>
  <si>
    <t>IREF ∈ {10, 20, 50, 100, 200} µA 均得 IBONE = 0.3298 µA (= VBONE 3.2980 V / 200 kΩ)</t>
  </si>
  <si>
    <t>IREF ∈ {10, 20, 50, 100, 200} µA 均得 IBONE = 0.4998 µA (= VBONE 4.9975 V / 200 kΩ)</t>
  </si>
  <si>
    <t>IREF ∈ {10, 20, 50, 100, 200} µA 均得 IBONE = 0.7997 µA (= VBONE 7.9966 V / 200 kΩ)</t>
  </si>
  <si>
    <t>IREF ∈ {10, 20, 50, 100, 200} µA 均得 IBONE = 0.9996 µA (= VBONE 9.9960 V / 200 kΩ)</t>
  </si>
  <si>
    <t>IREF ∈ {10, 20, 50, 100, 200} µA 均得 IBONE = 1.1995 µA (= VBONE 11.9954 V / 200 kΩ)</t>
  </si>
  <si>
    <t>IREF ∈ {10, 20, 50, 100, 200} µA 均得 IBONE = 1.4995 µA (= VBONE 14.9945 V / 200 kΩ)</t>
  </si>
  <si>
    <t>证据 2</t>
  </si>
  <si>
    <t>V_BONE,MAX ≈ VBP − 50 mV（输出级 Rail=50m 的电压裕量），例如 VBP = 3.3 V 时 V_BONE,MAX ≈ 3.250 V (RB=200 kΩ 处)</t>
  </si>
  <si>
    <t>推论 1</t>
  </si>
  <si>
    <t>Rmax ≈ (V_BONE,MAX − 裕量) / IREF —— 定性成立，但与实测趋势相比偏低约 1%</t>
  </si>
  <si>
    <t>推论 2 (推荐)</t>
  </si>
  <si>
    <t>Rmax ≈ VBP / (0.99 × IREF) − R10   （R10 = 3 kΩ）</t>
  </si>
  <si>
    <t xml:space="preserve">  为什么有 0.99</t>
  </si>
  <si>
    <t>边界处的电流已经跌落约 1% —— 这正是「误差 = 1%」的含义；能用的负载电压由这个已跌落的电流决定，所以 R = V/I 比用 IREF 算大约 1%</t>
  </si>
  <si>
    <t xml:space="preserve">  精度</t>
  </si>
  <si>
    <t>对 30 个精细临界值的检验：该式最大偏差 3.79%、平均 0.737%</t>
  </si>
  <si>
    <t xml:space="preserve">  适用范围 (重要)</t>
  </si>
  <si>
    <t>该式在低负载基础误差远小于阈值时很准，反之失效：目标电流 ≥20 µA 时平均偏差仅 0.015%~0.031%；但 10 µA 时平均 2.150%（最大 4.28%）—— 因为 10 µA 的基础误差距 1.5% 阈值只剩约 0.198% 余量，拐点几乎与顺从电压拐点重合，一阶模型失效。该情形请直接用表中实测值。</t>
  </si>
  <si>
    <t>§8  工作表说明 (Worksheet index)</t>
  </si>
  <si>
    <t>README</t>
  </si>
  <si>
    <t>本页：数据来源、测量区间、判据、定义、限制与验证</t>
  </si>
  <si>
    <t>Raw_Data</t>
  </si>
  <si>
    <t>全部原始扫描数据 12369 行 — 列序 Step | VBP_V | IREF_uA | RB_Ohm | RB_kOhm | IBONE_uA | VBONE_V | IERR_pct | PASS</t>
  </si>
  <si>
    <t>Rmax_Summary</t>
  </si>
  <si>
    <t>Rmax 主结果矩阵 + 热力图数据（条件格式渐变）+ 状态矩阵 + 全局参数</t>
  </si>
  <si>
    <t>Boundary_Detail</t>
  </si>
  <si>
    <t>每个 VBP×IREF 的恒流临界区间（Last_PASS / First_FAIL 的 RB、电流、误差）及建议细扫窗口</t>
  </si>
  <si>
    <t>Current_Accuracy</t>
  </si>
  <si>
    <t>低负载工作点恒流精度 + IERR 随负载变化矩阵（保留 10 µA 全部数据）</t>
  </si>
  <si>
    <t>Charts</t>
  </si>
  <si>
    <t>图① Maximum BONE Resistance vs BONE_P Voltage（旁边附状态表与说明）</t>
  </si>
  <si>
    <t>Charts_I_vs_R</t>
  </si>
  <si>
    <t>图③ Actual BONE Current vs BONE Resistance — 6 张独立图（按 BONE_P 分列）</t>
  </si>
  <si>
    <t>Chart_Source</t>
  </si>
  <si>
    <t>图表源数据（−1.5% 限值线、扫描上限线、下限点），供图表单元格引用</t>
  </si>
  <si>
    <t>§9  公式与可复算性 (Reproducibility)</t>
  </si>
  <si>
    <t>仿真测量结果以【数值】保存（测量即原始事实，不公式化改写）；仅 RB_kOhm = RB_Ohm/1000 为公式</t>
  </si>
  <si>
    <t>统计量</t>
  </si>
  <si>
    <t>Rmax_Summary / Boundary_Detail / Current_Accuracy 的统计结果均为【Excel 公式】：</t>
  </si>
  <si>
    <t xml:space="preserve">  取组内最后匹配</t>
  </si>
  <si>
    <t>LOOKUP(2, 1/((VBP=x)*(IREF=y)*(PASS=1)), RD_RB)</t>
  </si>
  <si>
    <t xml:space="preserve">  条件计数/求和</t>
  </si>
  <si>
    <t>SUMPRODUCT((...)*(...))</t>
  </si>
  <si>
    <t xml:space="preserve">  组内条件最小值</t>
  </si>
  <si>
    <t>SUMPRODUCT(MIN(cond*RB + (1-cond)*1E+15))</t>
  </si>
  <si>
    <t xml:space="preserve">  文本拼接取整</t>
  </si>
  <si>
    <t>TEXT(value,"General")  —— 注意不要用 "0.#"（会输出 "163."）</t>
  </si>
  <si>
    <t>重要</t>
  </si>
  <si>
    <t>本机 Excel 版本【不支持 MAXIFS/MINIFS】（实测返回 #NAME?），故全部改用上述兼容写法</t>
  </si>
  <si>
    <t>命名区域</t>
  </si>
  <si>
    <t>RD_STEP, RD_VBP, RD_IREF, RD_RB, RD_RBK, RD_IB, RD_VB, RD_IERR, RD_PASS → 均指向 Raw_Data!$X$2:$X$20001</t>
  </si>
  <si>
    <t>替换新日志</t>
  </si>
  <si>
    <t>① 重跑 parse_draft2.py 与 build_xlsx.py 可整表重建；② 或仅替换 Raw_Data 数据区（A2:I20001）后按 Ctrl+Alt+F9 全量重算</t>
  </si>
  <si>
    <t>§10  已知限制与不确定度</t>
  </si>
  <si>
    <t>分两段：RB ≤ 200 kΩ 为 1 kΩ 分辨，RB &gt; 200 kΩ 为 10 kΩ 分辨。因此上半段的临界区间只能定位到 10 kΩ；Boundary_Detail 的 Last_PASS ~ First_FAIL 窗口即需细扫的区间（建议统一到 100 Ω 级）</t>
  </si>
  <si>
    <t>扫描覆盖</t>
  </si>
  <si>
    <t>三次扫描合并后 30/30 组合已测得真实临界值，无“≥扫描上限”情形；剩余 0/30 为 10 µA 的 N/A（基础误差），与负载范围无关</t>
  </si>
  <si>
    <t>扫描 C 的定位</t>
  </si>
  <si>
    <t>扫描 C（1–10 MΩ）【不含任何 PASS 点】（0/2730），因此不改变任何 Rmax；它的作用是刻画完全失调节区：该区内 IBONE = V_BONE/RB（30/30 组合成立，纯负载线），且 V_BONE 被钳在 ≈VBP（在约 0.3–1.5 µA 下与 VBP 相差仅 2–5.5 mV）</t>
  </si>
  <si>
    <t>临界敏感点</t>
  </si>
  <si>
    <t>以下 4 个点的 IERR 距 1 % 阈值不足 0.05 %，对数值噪声/仿真设置敏感，结论应视为 ±1 kΩ 量级不确定：</t>
  </si>
  <si>
    <t xml:space="preserve">  VBP=10.0 V, IREF=20 µA</t>
  </si>
  <si>
    <t>RB = 504 kΩ   IERR = 1.45009 %   PASS = 0   (IBONE = 19.70998 µA)</t>
  </si>
  <si>
    <t xml:space="preserve">  VBP=8.0 V, IREF=10 µA</t>
  </si>
  <si>
    <t>RB = 770 kΩ   IERR = 1.45129 %   PASS = 0   (IBONE = 9.85487 µA)</t>
  </si>
  <si>
    <t xml:space="preserve">  VBP=5.0 V, IREF=50 µA</t>
  </si>
  <si>
    <t>RB = 98 kΩ   IERR = 1.45156 %   PASS = 0   (IBONE = 49.27422 µA)</t>
  </si>
  <si>
    <t xml:space="preserve">  VBP=3.3 V, IREF=50 µA</t>
  </si>
  <si>
    <t>RB = 64 kΩ   IERR = 1.45273 %   PASS = 0   (IBONE = 49.27363 µA)</t>
  </si>
  <si>
    <t xml:space="preserve">  VBP=15.0 V, IREF=50 µA</t>
  </si>
  <si>
    <t>RB = 301 kΩ   IERR = 1.45289 %   PASS = 0   (IBONE = 49.27355 µA)</t>
  </si>
  <si>
    <t xml:space="preserve">  VBP=15.0 V, IREF=20 µA</t>
  </si>
  <si>
    <t>RB = 758 kΩ   IERR = 1.45308 %   PASS = 0   (IBONE = 19.70938 µA)</t>
  </si>
  <si>
    <t xml:space="preserve">  VBP=15.0 V, IREF=100 µA</t>
  </si>
  <si>
    <t>RB = 149 kΩ   IERR = 1.45402 %   PASS = 0   (IBONE = 98.54598 µA)</t>
  </si>
  <si>
    <t xml:space="preserve">  VBP=5.0 V, IREF=200 µA</t>
  </si>
  <si>
    <t>RB = 22 kΩ   IERR = 1.45487 %   PASS = 0   (IBONE = 197.09026 µA)</t>
  </si>
  <si>
    <t xml:space="preserve">  VBP=5.0 V, IREF=10 µA</t>
  </si>
  <si>
    <t>RB = 470 kΩ   IERR = 1.45636 %   PASS = 0   (IBONE = 9.85436 µA)</t>
  </si>
  <si>
    <t xml:space="preserve">  VBP=10.0 V, IREF=200 µA</t>
  </si>
  <si>
    <t>RB = 48 kΩ   IERR = 1.45664 %   PASS = 0   (IBONE = 197.08672 µA)</t>
  </si>
  <si>
    <t xml:space="preserve">  VBP=15.0 V, IREF=200 µA</t>
  </si>
  <si>
    <t>RB = 73 kΩ   IERR = 1.45723 %   PASS = 0   (IBONE = 197.08554 µA)</t>
  </si>
  <si>
    <t xml:space="preserve">  VBP=12.0 V, IREF=10 µA</t>
  </si>
  <si>
    <t>RB = 1180 kΩ   IERR = 1.45783 %   PASS = 0   (IBONE = 9.85422 µA)</t>
  </si>
  <si>
    <t xml:space="preserve">  VBP=3.3 V, IREF=10 µA</t>
  </si>
  <si>
    <t>RB = 300 kΩ   IERR = 1.45949 %   PASS = 0   (IBONE = 9.85405 µA)</t>
  </si>
  <si>
    <t>RB = 149 kΩ   IERR = 1.46049 %   PASS = 0   (IBONE = 98.53951 µA)</t>
  </si>
  <si>
    <t>RB = 98 kΩ   IERR = 1.46127 %   PASS = 0   (IBONE = 49.26937 µA)</t>
  </si>
  <si>
    <t xml:space="preserve">  VBP=10.0 V, IREF=10 µA</t>
  </si>
  <si>
    <t>RB = 980 kΩ   IERR = 1.46159 %   PASS = 0   (IBONE = 9.85384 µA)</t>
  </si>
  <si>
    <t xml:space="preserve">  VBP=3.3 V, IREF=20 µA</t>
  </si>
  <si>
    <t>RB = 164 kΩ   IERR = 1.46423 %   PASS = 0   (IBONE = 19.70715 µA)</t>
  </si>
  <si>
    <t xml:space="preserve">  VBP=5.0 V, IREF=100 µA</t>
  </si>
  <si>
    <t>RB = 48 kΩ   IERR = 1.46464 %   PASS = 0   (IBONE = 98.53536 µA)</t>
  </si>
  <si>
    <t>RB = 780 kΩ   IERR = 1.46570 %   PASS = 0   (IBONE = 9.85343 µA)</t>
  </si>
  <si>
    <t>RB = 758 kΩ   IERR = 1.46585 %   PASS = 0   (IBONE = 19.70683 µA)</t>
  </si>
  <si>
    <t>RB = 149 kΩ   IERR = 1.46697 %   PASS = 0   (IBONE = 98.53303 µA)</t>
  </si>
  <si>
    <t>RB = 64 kΩ   IERR = 1.46745 %   PASS = 0   (IBONE = 49.26628 µA)</t>
  </si>
  <si>
    <t>RB = 504 kΩ   IERR = 1.46917 %   PASS = 0   (IBONE = 19.70617 µA)</t>
  </si>
  <si>
    <t>RB = 164 kΩ   IERR = 1.46996 %   PASS = 0   (IBONE = 19.70601 µA)</t>
  </si>
  <si>
    <t>RB = 73 kΩ   IERR = 1.47018 %   PASS = 0   (IBONE = 197.05963 µA)</t>
  </si>
  <si>
    <t>RB = 98 kΩ   IERR = 1.47098 %   PASS = 0   (IBONE = 49.26451 µA)</t>
  </si>
  <si>
    <t xml:space="preserve">  VBP=3.3 V, IREF=100 µA</t>
  </si>
  <si>
    <t>RB = 30 kΩ   IERR = 1.47256 %   PASS = 0   (IBONE = 98.52744 µA)</t>
  </si>
  <si>
    <t>RB = 480 kΩ   IERR = 1.47272 %   PASS = 0   (IBONE = 9.85273 µA)</t>
  </si>
  <si>
    <t>RB = 149 kΩ   IERR = 1.47343 %   PASS = 0   (IBONE = 98.52657 µA)</t>
  </si>
  <si>
    <t>RB = 1190 kΩ   IERR = 1.47441 %   PASS = 0   (IBONE = 9.85256 µA)</t>
  </si>
  <si>
    <t>RB = 30 kΩ   IERR = 1.47550 %   PASS = 0   (IBONE = 98.52450 µA)</t>
  </si>
  <si>
    <t>RB = 164 kΩ   IERR = 1.47570 %   PASS = 0   (IBONE = 19.70486 µA)</t>
  </si>
  <si>
    <t>RB = 48 kΩ   IERR = 1.47606 %   PASS = 0   (IBONE = 197.04788 µA)</t>
  </si>
  <si>
    <t>RB = 1191 kΩ   IERR = 1.47645 %   PASS = 0   (IBONE = 9.85235 µA)</t>
  </si>
  <si>
    <t>RB = 310 kΩ   IERR = 1.47733 %   PASS = 0   (IBONE = 9.85227 µA)</t>
  </si>
  <si>
    <t>RB = 30 kΩ   IERR = 1.47844 %   PASS = 0   (IBONE = 98.52156 µA)</t>
  </si>
  <si>
    <t>RB = 1192 kΩ   IERR = 1.47860 %   PASS = 0   (IBONE = 9.85214 µA)</t>
  </si>
  <si>
    <t>RB = 758 kΩ   IERR = 1.47863 %   PASS = 0   (IBONE = 19.70427 µA)</t>
  </si>
  <si>
    <t xml:space="preserve">  VBP=5.0 V, IREF=20 µA</t>
  </si>
  <si>
    <t>RB = 251 kΩ   IERR = 1.47876 %   PASS = 0   (IBONE = 19.70425 µA)</t>
  </si>
  <si>
    <t>RB = 311 kΩ   IERR = 1.47960 %   PASS = 0   (IBONE = 9.85204 µA)</t>
  </si>
  <si>
    <t>RB = 149 kΩ   IERR = 1.47991 %   PASS = 0   (IBONE = 98.52009 µA)</t>
  </si>
  <si>
    <t>RB = 990 kΩ   IERR = 1.48004 %   PASS = 0   (IBONE = 9.85200 µA)</t>
  </si>
  <si>
    <t>RB = 98 kΩ   IERR = 1.48069 %   PASS = 0   (IBONE = 49.25966 µA)</t>
  </si>
  <si>
    <t>RB = 1193 kΩ   IERR = 1.48087 %   PASS = 0   (IBONE = 9.85191 µA)</t>
  </si>
  <si>
    <t>RB = 30 kΩ   IERR = 1.48138 %   PASS = 0   (IBONE = 98.51862 µA)</t>
  </si>
  <si>
    <t>RB = 164 kΩ   IERR = 1.48145 %   PASS = 0   (IBONE = 19.70371 µA)</t>
  </si>
  <si>
    <t>RB = 312 kΩ   IERR = 1.48201 %   PASS = 0   (IBONE = 9.85180 µA)</t>
  </si>
  <si>
    <t>RB = 64 kΩ   IERR = 1.48216 %   PASS = 0   (IBONE = 49.25892 µA)</t>
  </si>
  <si>
    <t>RB = 991 kΩ   IERR = 1.48241 %   PASS = 0   (IBONE = 9.85176 µA)</t>
  </si>
  <si>
    <t>RB = 251 kΩ   IERR = 1.48257 %   PASS = 0   (IBONE = 19.70349 µA)</t>
  </si>
  <si>
    <t>RB = 73 kΩ   IERR = 1.48313 %   PASS = 0   (IBONE = 197.03375 µA)</t>
  </si>
  <si>
    <t>RB = 1194 kΩ   IERR = 1.48327 %   PASS = 0   (IBONE = 9.85167 µA)</t>
  </si>
  <si>
    <t>RB = 48 kΩ   IERR = 1.48406 %   PASS = 0   (IBONE = 98.51594 µA)</t>
  </si>
  <si>
    <t>RB = 30 kΩ   IERR = 1.48433 %   PASS = 0   (IBONE = 98.51567 µA)</t>
  </si>
  <si>
    <t>RB = 313 kΩ   IERR = 1.48457 %   PASS = 0   (IBONE = 9.85154 µA)</t>
  </si>
  <si>
    <t>RB = 992 kΩ   IERR = 1.48493 %   PASS = 0   (IBONE = 9.85151 µA)</t>
  </si>
  <si>
    <t>RB = 302 kΩ   IERR = 1.48525 %   PASS = 0   (IBONE = 49.25737 µA)</t>
  </si>
  <si>
    <t>RB = 1195 kΩ   IERR = 1.48581 %   PASS = 0   (IBONE = 9.85142 µA)</t>
  </si>
  <si>
    <t>RB = 48 kΩ   IERR = 1.48600 %   PASS = 0   (IBONE = 98.51400 µA)</t>
  </si>
  <si>
    <t>RB = 251 kΩ   IERR = 1.48638 %   PASS = 0   (IBONE = 19.70272 µA)</t>
  </si>
  <si>
    <t>RB = 149 kΩ   IERR = 1.48638 %   PASS = 0   (IBONE = 98.51362 µA)</t>
  </si>
  <si>
    <t xml:space="preserve">  VBP=12.0 V, IREF=20 µA</t>
  </si>
  <si>
    <t>RB = 606 kΩ   IERR = 1.48668 %   PASS = 0   (IBONE = 19.70266 µA)</t>
  </si>
  <si>
    <t>RB = 790 kΩ   IERR = 1.48668 %   PASS = 0   (IBONE = 9.85133 µA)</t>
  </si>
  <si>
    <t xml:space="preserve">  VBP=12.0 V, IREF=50 µA</t>
  </si>
  <si>
    <t>RB = 241 kΩ   IERR = 1.48711 %   PASS = 0   (IBONE = 49.25644 µA)</t>
  </si>
  <si>
    <t xml:space="preserve">  VBP=3.3 V, IREF=200 µA</t>
  </si>
  <si>
    <t>RB = 14 kΩ   IERR = 1.48718 %   PASS = 0   (IBONE = 197.02565 µA)</t>
  </si>
  <si>
    <t>RB = 164 kΩ   IERR = 1.48721 %   PASS = 0   (IBONE = 19.70256 µA)</t>
  </si>
  <si>
    <t>RB = 30 kΩ   IERR = 1.48727 %   PASS = 0   (IBONE = 98.51273 µA)</t>
  </si>
  <si>
    <t>RB = 314 kΩ   IERR = 1.48732 %   PASS = 0   (IBONE = 9.85127 µA)</t>
  </si>
  <si>
    <t>RB = 993 kΩ   IERR = 1.48762 %   PASS = 0   (IBONE = 9.85124 µA)</t>
  </si>
  <si>
    <t>RB = 48 kΩ   IERR = 1.48794 %   PASS = 0   (IBONE = 98.51206 µA)</t>
  </si>
  <si>
    <t>RB = 606 kΩ   IERR = 1.48828 %   PASS = 0   (IBONE = 19.70234 µA)</t>
  </si>
  <si>
    <t>RB = 504 kΩ   IERR = 1.48831 %   PASS = 0   (IBONE = 19.70234 µA)</t>
  </si>
  <si>
    <t xml:space="preserve">  VBP=15.0 V, IREF=10 µA</t>
  </si>
  <si>
    <t>RB = 1500 kΩ   IERR = 1.48847 %   PASS = 0   (IBONE = 9.85115 µA)</t>
  </si>
  <si>
    <t>RB = 302 kΩ   IERR = 1.48849 %   PASS = 0   (IBONE = 49.25576 µA)</t>
  </si>
  <si>
    <t xml:space="preserve">  VBP=12.0 V, IREF=100 µA</t>
  </si>
  <si>
    <t>RB = 119 kΩ   IERR = 1.48852 %   PASS = 0   (IBONE = 98.51148 µA)</t>
  </si>
  <si>
    <t>RB = 1196 kΩ   IERR = 1.48853 %   PASS = 0   (IBONE = 9.85115 µA)</t>
  </si>
  <si>
    <t xml:space="preserve">  VBP=10.0 V, IREF=50 µA</t>
  </si>
  <si>
    <t>RB = 200 kΩ   IERR = 1.48897 %   PASS = 0   (IBONE = 49.25552 µA)</t>
  </si>
  <si>
    <t>RB = 791 kΩ   IERR = 1.48952 %   PASS = 0   (IBONE = 9.85105 µA)</t>
  </si>
  <si>
    <t>RB = 606 kΩ   IERR = 1.48987 %   PASS = 0   (IBONE = 19.70203 µA)</t>
  </si>
  <si>
    <t>RB = 48 kΩ   IERR = 1.48988 %   PASS = 0   (IBONE = 98.51012 µA)</t>
  </si>
  <si>
    <t>RB = 251 kΩ   IERR = 1.49019 %   PASS = 0   (IBONE = 19.70196 µA)</t>
  </si>
  <si>
    <t>RB = 30 kΩ   IERR = 1.49021 %   PASS = 0   (IBONE = 98.50979 µA)</t>
  </si>
  <si>
    <t>RB = 505 kΩ   IERR = 1.49022 %   PASS = 0   (IBONE = 19.70196 µA)</t>
  </si>
  <si>
    <t>RB = 315 kΩ   IERR = 1.49027 %   PASS = 0   (IBONE = 9.85097 µA)</t>
  </si>
  <si>
    <t>RB = 98 kΩ   IERR = 1.49040 %   PASS = 0   (IBONE = 49.25480 µA)</t>
  </si>
  <si>
    <t>RB = 994 kΩ   IERR = 1.49050 %   PASS = 0   (IBONE = 9.85095 µA)</t>
  </si>
  <si>
    <t xml:space="preserve">  VBP=10.0 V, IREF=100 µA</t>
  </si>
  <si>
    <t>RB = 98 kΩ   IERR = 1.49065 %   PASS = 0   (IBONE = 98.50935 µA)</t>
  </si>
  <si>
    <t xml:space="preserve">  VBP=8.0 V, IREF=20 µA</t>
  </si>
  <si>
    <t>RB = 403 kΩ   IERR = 1.49072 %   PASS = 0   (IBONE = 19.70186 µA)</t>
  </si>
  <si>
    <t>RB = 241 kΩ   IERR = 1.49116 %   PASS = 0   (IBONE = 49.25442 µA)</t>
  </si>
  <si>
    <t>RB = 1501 kΩ   IERR = 1.49133 %   PASS = 0   (IBONE = 9.85087 µA)</t>
  </si>
  <si>
    <t>RB = 98 kΩ   IERR = 1.49136 %   PASS = 0   (IBONE = 49.25432 µA)</t>
  </si>
  <si>
    <t>RB = 758 kΩ   IERR = 1.49143 %   PASS = 0   (IBONE = 19.70171 µA)</t>
  </si>
  <si>
    <t>RB = 1197 kΩ   IERR = 1.49145 %   PASS = 0   (IBONE = 9.85086 µA)</t>
  </si>
  <si>
    <t>RB = 606 kΩ   IERR = 1.49147 %   PASS = 0   (IBONE = 19.70171 µA)</t>
  </si>
  <si>
    <t>RB = 99 kΩ   IERR = 1.49162 %   PASS = 0   (IBONE = 98.50838 µA)</t>
  </si>
  <si>
    <t>RB = 302 kΩ   IERR = 1.49172 %   PASS = 0   (IBONE = 49.25414 µA)</t>
  </si>
  <si>
    <t xml:space="preserve">  VBP=8.0 V, IREF=50 µA</t>
  </si>
  <si>
    <t>RB = 159 kΩ   IERR = 1.49175 %   PASS = 0   (IBONE = 49.25412 µA)</t>
  </si>
  <si>
    <t>RB = 48 kΩ   IERR = 1.49182 %   PASS = 0   (IBONE = 98.50818 µA)</t>
  </si>
  <si>
    <t>RB = 505 kΩ   IERR = 1.49214 %   PASS = 0   (IBONE = 19.70157 µA)</t>
  </si>
  <si>
    <t>RB = 98 kΩ   IERR = 1.49234 %   PASS = 0   (IBONE = 49.25383 µA)</t>
  </si>
  <si>
    <t xml:space="preserve">  VBP=12.0 V, IREF=200 µA</t>
  </si>
  <si>
    <t>RB = 58 kΩ   IERR = 1.49253 %   PASS = 0   (IBONE = 197.01494 µA)</t>
  </si>
  <si>
    <t>RB = 792 kΩ   IERR = 1.49258 %   PASS = 0   (IBONE = 9.85074 µA)</t>
  </si>
  <si>
    <t>RB = 99 kΩ   IERR = 1.49259 %   PASS = 0   (IBONE = 98.50741 µA)</t>
  </si>
  <si>
    <t>RB = 758 kΩ   IERR = 1.49271 %   PASS = 0   (IBONE = 19.70146 µA)</t>
  </si>
  <si>
    <t>RB = 149 kΩ   IERR = 1.49285 %   PASS = 0   (IBONE = 98.50715 µA)</t>
  </si>
  <si>
    <t>RB = 164 kΩ   IERR = 1.49297 %   PASS = 0   (IBONE = 19.70141 µA)</t>
  </si>
  <si>
    <t>RB = 14 kΩ   IERR = 1.49305 %   PASS = 0   (IBONE = 197.01389 µA)</t>
  </si>
  <si>
    <t>RB = 606 kΩ   IERR = 1.49307 %   PASS = 0   (IBONE = 19.70139 µA)</t>
  </si>
  <si>
    <t>RB = 403 kΩ   IERR = 1.49311 %   PASS = 0   (IBONE = 19.70138 µA)</t>
  </si>
  <si>
    <t>RB = 30 kΩ   IERR = 1.49315 %   PASS = 0   (IBONE = 98.50685 µA)</t>
  </si>
  <si>
    <t>RB = 98 kΩ   IERR = 1.49331 %   PASS = 0   (IBONE = 49.25335 µA)</t>
  </si>
  <si>
    <t>RB = 316 kΩ   IERR = 1.49346 %   PASS = 0   (IBONE = 9.85065 µA)</t>
  </si>
  <si>
    <t>RB = 99 kΩ   IERR = 1.49356 %   PASS = 0   (IBONE = 98.50644 µA)</t>
  </si>
  <si>
    <t>RB = 995 kΩ   IERR = 1.49360 %   PASS = 0   (IBONE = 9.85064 µA)</t>
  </si>
  <si>
    <t>RB = 22 kΩ   IERR = 1.49370 %   PASS = 0   (IBONE = 197.01260 µA)</t>
  </si>
  <si>
    <t>RB = 48 kΩ   IERR = 1.49377 %   PASS = 0   (IBONE = 98.50623 µA)</t>
  </si>
  <si>
    <t>RB = 200 kΩ   IERR = 1.49382 %   PASS = 0   (IBONE = 49.25309 µA)</t>
  </si>
  <si>
    <t xml:space="preserve">  VBP=8.0 V, IREF=100 µA</t>
  </si>
  <si>
    <t>RB = 78 kΩ   IERR = 1.49385 %   PASS = 0   (IBONE = 98.50615 µA)</t>
  </si>
  <si>
    <t>RB = 758 kΩ   IERR = 1.49399 %   PASS = 0   (IBONE = 19.70120 µA)</t>
  </si>
  <si>
    <t>RB = 251 kΩ   IERR = 1.49401 %   PASS = 0   (IBONE = 19.70120 µA)</t>
  </si>
  <si>
    <t>RB = 505 kΩ   IERR = 1.49406 %   PASS = 0   (IBONE = 19.70119 µA)</t>
  </si>
  <si>
    <t>RB = 58 kΩ   IERR = 1.49415 %   PASS = 0   (IBONE = 197.01170 µA)</t>
  </si>
  <si>
    <t>RB = 98 kΩ   IERR = 1.49428 %   PASS = 0   (IBONE = 49.25286 µA)</t>
  </si>
  <si>
    <t>RB = 1502 kΩ   IERR = 1.49441 %   PASS = 0   (IBONE = 9.85056 µA)</t>
  </si>
  <si>
    <t>RB = 99 kΩ   IERR = 1.49454 %   PASS = 0   (IBONE = 98.50546 µA)</t>
  </si>
  <si>
    <t>RB = 1198 kΩ   IERR = 1.49459 %   PASS = 0   (IBONE = 9.85054 µA)</t>
  </si>
  <si>
    <t>RB = 606 kΩ   IERR = 1.49467 %   PASS = 0   (IBONE = 19.70107 µA)</t>
  </si>
  <si>
    <t>RB = 302 kΩ   IERR = 1.49496 %   PASS = 0   (IBONE = 49.25252 µA)</t>
  </si>
  <si>
    <t>RB = 78 kΩ   IERR = 1.49507 %   PASS = 0   (IBONE = 98.50493 µA)</t>
  </si>
  <si>
    <t>RB = 241 kΩ   IERR = 1.49520 %   PASS = 0   (IBONE = 49.25240 µA)</t>
  </si>
  <si>
    <t>RB = 98 kΩ   IERR = 1.49525 %   PASS = 0   (IBONE = 49.25238 µA)</t>
  </si>
  <si>
    <t>RB = 758 kΩ   IERR = 1.49527 %   PASS = 0   (IBONE = 19.70095 µA)</t>
  </si>
  <si>
    <t>RB = 48 kΩ   IERR = 1.49547 %   PASS = 0   (IBONE = 197.00905 µA)</t>
  </si>
  <si>
    <t>RB = 99 kΩ   IERR = 1.49550 %   PASS = 0   (IBONE = 98.50450 µA)</t>
  </si>
  <si>
    <t>RB = 403 kΩ   IERR = 1.49551 %   PASS = 0   (IBONE = 19.70090 µA)</t>
  </si>
  <si>
    <t>RB = 48 kΩ   IERR = 1.49571 %   PASS = 0   (IBONE = 98.50429 µA)</t>
  </si>
  <si>
    <t>RB = 58 kΩ   IERR = 1.49576 %   PASS = 0   (IBONE = 197.00847 µA)</t>
  </si>
  <si>
    <t>RB = 793 kΩ   IERR = 1.49589 %   PASS = 0   (IBONE = 9.85041 µA)</t>
  </si>
  <si>
    <t>RB = 505 kΩ   IERR = 1.49597 %   PASS = 0   (IBONE = 19.70081 µA)</t>
  </si>
  <si>
    <t>RB = 73 kΩ   IERR = 1.49606 %   PASS = 0   (IBONE = 197.00787 µA)</t>
  </si>
  <si>
    <t>RB = 30 kΩ   IERR = 1.49609 %   PASS = 0   (IBONE = 98.50391 µA)</t>
  </si>
  <si>
    <t>RB = 98 kΩ   IERR = 1.49622 %   PASS = 0   (IBONE = 49.25189 µA)</t>
  </si>
  <si>
    <t>RB = 606 kΩ   IERR = 1.49627 %   PASS = 0   (IBONE = 19.70075 µA)</t>
  </si>
  <si>
    <t>RB = 78 kΩ   IERR = 1.49628 %   PASS = 0   (IBONE = 98.50372 µA)</t>
  </si>
  <si>
    <t>RB = 99 kΩ   IERR = 1.49647 %   PASS = 0   (IBONE = 98.50353 µA)</t>
  </si>
  <si>
    <t>RB = 758 kΩ   IERR = 1.49655 %   PASS = 0   (IBONE = 19.70069 µA)</t>
  </si>
  <si>
    <t>RB = 119 kΩ   IERR = 1.49660 %   PASS = 0   (IBONE = 98.50340 µA)</t>
  </si>
  <si>
    <t>RB = 64 kΩ   IERR = 1.49687 %   PASS = 0   (IBONE = 49.25157 µA)</t>
  </si>
  <si>
    <t>RB = 317 kΩ   IERR = 1.49694 %   PASS = 0   (IBONE = 9.85031 µA)</t>
  </si>
  <si>
    <t>RB = 996 kΩ   IERR = 1.49696 %   PASS = 0   (IBONE = 9.85030 µA)</t>
  </si>
  <si>
    <t>RB = 98 kΩ   IERR = 1.49719 %   PASS = 0   (IBONE = 49.25140 µA)</t>
  </si>
  <si>
    <t>RB = 317 kΩ   IERR = 1.49731 %   PASS = 0   (IBONE = 9.85027 µA)</t>
  </si>
  <si>
    <t>RB = 996 kΩ   IERR = 1.49731 %   PASS = 0   (IBONE = 9.85027 µA)</t>
  </si>
  <si>
    <t>RB = 73 kΩ   IERR = 1.49735 %   PASS = 0   (IBONE = 197.00529 µA)</t>
  </si>
  <si>
    <t>RB = 58 kΩ   IERR = 1.49739 %   PASS = 0   (IBONE = 197.00523 µA)</t>
  </si>
  <si>
    <t>RB = 119 kΩ   IERR = 1.49741 %   PASS = 0   (IBONE = 98.50259 µA)</t>
  </si>
  <si>
    <t>RB = 48 kΩ   IERR = 1.49741 %   PASS = 0   (IBONE = 197.00517 µA)</t>
  </si>
  <si>
    <t>RB = 99 kΩ   IERR = 1.49745 %   PASS = 0   (IBONE = 98.50255 µA)</t>
  </si>
  <si>
    <t>RB = 78 kΩ   IERR = 1.49750 %   PASS = 0   (IBONE = 98.50250 µA)</t>
  </si>
  <si>
    <t>RB = 22 kΩ   IERR = 1.49758 %   PASS = 0   (IBONE = 197.00483 µA)</t>
  </si>
  <si>
    <t>RB = 48 kΩ   IERR = 1.49765 %   PASS = 0   (IBONE = 98.50235 µA)</t>
  </si>
  <si>
    <t>RB = 996 kΩ   IERR = 1.49767 %   PASS = 0   (IBONE = 9.85023 µA)</t>
  </si>
  <si>
    <t>RB = 317 kΩ   IERR = 1.49768 %   PASS = 0   (IBONE = 9.85023 µA)</t>
  </si>
  <si>
    <t>RB = 1503 kΩ   IERR = 1.49773 %   PASS = 0   (IBONE = 9.85023 µA)</t>
  </si>
  <si>
    <t>RB = 159 kΩ   IERR = 1.49781 %   PASS = 0   (IBONE = 49.25109 µA)</t>
  </si>
  <si>
    <t>RB = 251 kΩ   IERR = 1.49783 %   PASS = 0   (IBONE = 19.70043 µA)</t>
  </si>
  <si>
    <t>RB = 758 kΩ   IERR = 1.49784 %   PASS = 0   (IBONE = 19.70043 µA)</t>
  </si>
  <si>
    <t>RB = 606 kΩ   IERR = 1.49787 %   PASS = 0   (IBONE = 19.70043 µA)</t>
  </si>
  <si>
    <t>RB = 505 kΩ   IERR = 1.49789 %   PASS = 0   (IBONE = 19.70042 µA)</t>
  </si>
  <si>
    <t>RB = 403 kΩ   IERR = 1.49790 %   PASS = 0   (IBONE = 19.70042 µA)</t>
  </si>
  <si>
    <t>RB = 1199 kΩ   IERR = 1.49800 %   PASS = 0   (IBONE = 9.85020 µA)</t>
  </si>
  <si>
    <t>RB = 996 kΩ   IERR = 1.49802 %   PASS = 0   (IBONE = 9.85020 µA)</t>
  </si>
  <si>
    <t>RB = 317 kΩ   IERR = 1.49805 %   PASS = 0   (IBONE = 9.85019 µA)</t>
  </si>
  <si>
    <t>RB = 1503 kΩ   IERR = 1.49808 %   PASS = 0   (IBONE = 9.85019 µA)</t>
  </si>
  <si>
    <t>RB = 403 kΩ   IERR = 1.49814 %   PASS = 0   (IBONE = 19.70037 µA)</t>
  </si>
  <si>
    <t>RB = 98 kΩ   IERR = 1.49816 %   PASS = 0   (IBONE = 49.25092 µA)</t>
  </si>
  <si>
    <t>RB = 302 kΩ   IERR = 1.49819 %   PASS = 0   (IBONE = 49.25090 µA)</t>
  </si>
  <si>
    <t>RB = 251 kΩ   IERR = 1.49821 %   PASS = 0   (IBONE = 19.70036 µA)</t>
  </si>
  <si>
    <t>RB = 119 kΩ   IERR = 1.49822 %   PASS = 0   (IBONE = 98.50178 µA)</t>
  </si>
  <si>
    <t>RB = 64 kΩ   IERR = 1.49834 %   PASS = 0   (IBONE = 49.25083 µA)</t>
  </si>
  <si>
    <t>RB = 1199 kΩ   IERR = 1.49835 %   PASS = 0   (IBONE = 9.85016 µA)</t>
  </si>
  <si>
    <t>RB = 403 kΩ   IERR = 1.49838 %   PASS = 0   (IBONE = 19.70032 µA)</t>
  </si>
  <si>
    <t>RB = 996 kΩ   IERR = 1.49839 %   PASS = 0   (IBONE = 9.85016 µA)</t>
  </si>
  <si>
    <t>RB = 99 kΩ   IERR = 1.49842 %   PASS = 0   (IBONE = 98.50158 µA)</t>
  </si>
  <si>
    <t>RB = 159 kΩ   IERR = 1.49842 %   PASS = 0   (IBONE = 49.25079 µA)</t>
  </si>
  <si>
    <t>RB = 317 kΩ   IERR = 1.49843 %   PASS = 0   (IBONE = 9.85016 µA)</t>
  </si>
  <si>
    <t>RB = 1503 kΩ   IERR = 1.49843 %   PASS = 0   (IBONE = 9.85016 µA)</t>
  </si>
  <si>
    <t>RB = 302 kΩ   IERR = 1.49852 %   PASS = 0   (IBONE = 49.25074 µA)</t>
  </si>
  <si>
    <t>RB = 251 kΩ   IERR = 1.49859 %   PASS = 0   (IBONE = 19.70028 µA)</t>
  </si>
  <si>
    <t>RB = 403 kΩ   IERR = 1.49862 %   PASS = 0   (IBONE = 19.70028 µA)</t>
  </si>
  <si>
    <t>RB = 73 kΩ   IERR = 1.49865 %   PASS = 0   (IBONE = 197.00270 µA)</t>
  </si>
  <si>
    <t>RB = 200 kΩ   IERR = 1.49867 %   PASS = 0   (IBONE = 49.25066 µA)</t>
  </si>
  <si>
    <t>RB = 78 kΩ   IERR = 1.49871 %   PASS = 0   (IBONE = 98.50129 µA)</t>
  </si>
  <si>
    <t>RB = 1199 kΩ   IERR = 1.49871 %   PASS = 0   (IBONE = 9.85013 µA)</t>
  </si>
  <si>
    <t>RB = 164 kΩ   IERR = 1.49875 %   PASS = 0   (IBONE = 19.70025 µA)</t>
  </si>
  <si>
    <t>RB = 996 kΩ   IERR = 1.49875 %   PASS = 0   (IBONE = 9.85013 µA)</t>
  </si>
  <si>
    <t>RB = 1503 kΩ   IERR = 1.49878 %   PASS = 0   (IBONE = 9.85012 µA)</t>
  </si>
  <si>
    <t>RB = 318 kΩ   IERR = 1.49881 %   PASS = 0   (IBONE = 9.85012 µA)</t>
  </si>
  <si>
    <t>RB = 302 kΩ   IERR = 1.49884 %   PASS = 0   (IBONE = 49.25058 µA)</t>
  </si>
  <si>
    <t>RB = 403 kΩ   IERR = 1.49886 %   PASS = 0   (IBONE = 19.70023 µA)</t>
  </si>
  <si>
    <t>RB = 14 kΩ   IERR = 1.49894 %   PASS = 0   (IBONE = 197.00213 µA)</t>
  </si>
  <si>
    <t>RB = 251 kΩ   IERR = 1.49897 %   PASS = 0   (IBONE = 19.70021 µA)</t>
  </si>
  <si>
    <t>RB = 58 kΩ   IERR = 1.49900 %   PASS = 0   (IBONE = 197.00199 µA)</t>
  </si>
  <si>
    <t>RB = 159 kΩ   IERR = 1.49903 %   PASS = 0   (IBONE = 49.25049 µA)</t>
  </si>
  <si>
    <t>RB = 119 kΩ   IERR = 1.49903 %   PASS = 0   (IBONE = 98.50097 µA)</t>
  </si>
  <si>
    <t>RB = 30 kΩ   IERR = 1.49904 %   PASS = 0   (IBONE = 98.50096 µA)</t>
  </si>
  <si>
    <t>RB = 1199 kΩ   IERR = 1.49907 %   PASS = 0   (IBONE = 9.85009 µA)</t>
  </si>
  <si>
    <t>RB = 403 kΩ   IERR = 1.49910 %   PASS = 0   (IBONE = 19.70018 µA)</t>
  </si>
  <si>
    <t>RB = 758 kΩ   IERR = 1.49912 %   PASS = 0   (IBONE = 19.70018 µA)</t>
  </si>
  <si>
    <t>RB = 997 kΩ   IERR = 1.49912 %   PASS = 0   (IBONE = 9.85009 µA)</t>
  </si>
  <si>
    <t>RB = 98 kΩ   IERR = 1.49913 %   PASS = 0   (IBONE = 49.25044 µA)</t>
  </si>
  <si>
    <t>RB = 1503 kΩ   IERR = 1.49914 %   PASS = 0   (IBONE = 9.85009 µA)</t>
  </si>
  <si>
    <t>RB = 200 kΩ   IERR = 1.49916 %   PASS = 0   (IBONE = 49.25042 µA)</t>
  </si>
  <si>
    <t>RB = 302 kΩ   IERR = 1.49917 %   PASS = 0   (IBONE = 49.25042 µA)</t>
  </si>
  <si>
    <t>RB = 318 kΩ   IERR = 1.49919 %   PASS = 0   (IBONE = 9.85008 µA)</t>
  </si>
  <si>
    <t>RB = 241 kΩ   IERR = 1.49924 %   PASS = 0   (IBONE = 49.25038 µA)</t>
  </si>
  <si>
    <t>RB = 758 kΩ   IERR = 1.49925 %   PASS = 0   (IBONE = 19.70015 µA)</t>
  </si>
  <si>
    <t>RB = 149 kΩ   IERR = 1.49932 %   PASS = 0   (IBONE = 98.50068 µA)</t>
  </si>
  <si>
    <t>RB = 164 kΩ   IERR = 1.49932 %   PASS = 0   (IBONE = 19.70014 µA)</t>
  </si>
  <si>
    <t>RB = 403 kΩ   IERR = 1.49934 %   PASS = 0   (IBONE = 19.70013 µA)</t>
  </si>
  <si>
    <t>RB = 48 kΩ   IERR = 1.49935 %   PASS = 0   (IBONE = 197.00130 µA)</t>
  </si>
  <si>
    <t>RB = 251 kΩ   IERR = 1.49936 %   PASS = 0   (IBONE = 19.70013 µA)</t>
  </si>
  <si>
    <t>RB = 758 kΩ   IERR = 1.49937 %   PASS = 0   (IBONE = 19.70013 µA)</t>
  </si>
  <si>
    <t>RB = 99 kΩ   IERR = 1.49938 %   PASS = 0   (IBONE = 98.50062 µA)</t>
  </si>
  <si>
    <t>RB = 1199 kΩ   IERR = 1.49944 %   PASS = 0   (IBONE = 9.85006 µA)</t>
  </si>
  <si>
    <t>RB = 606 kΩ   IERR = 1.49947 %   PASS = 0   (IBONE = 19.70011 µA)</t>
  </si>
  <si>
    <t>RB = 302 kΩ   IERR = 1.49949 %   PASS = 0   (IBONE = 49.25026 µA)</t>
  </si>
  <si>
    <t>RB = 997 kΩ   IERR = 1.49949 %   PASS = 0   (IBONE = 9.85005 µA)</t>
  </si>
  <si>
    <t>RB = 1504 kΩ   IERR = 1.49950 %   PASS = 0   (IBONE = 9.85005 µA)</t>
  </si>
  <si>
    <t>RB = 758 kΩ   IERR = 1.49950 %   PASS = 0   (IBONE = 19.70010 µA)</t>
  </si>
  <si>
    <t>RB = 794 kΩ   IERR = 1.49951 %   PASS = 0   (IBONE = 9.85005 µA)</t>
  </si>
  <si>
    <t>RB = 403 kΩ   IERR = 1.49958 %   PASS = 0   (IBONE = 19.70008 µA)</t>
  </si>
  <si>
    <t>RB = 318 kΩ   IERR = 1.49958 %   PASS = 0   (IBONE = 9.85004 µA)</t>
  </si>
  <si>
    <t>RB = 48 kΩ   IERR = 1.49959 %   PASS = 0   (IBONE = 98.50041 µA)</t>
  </si>
  <si>
    <t>RB = 758 kΩ   IERR = 1.49963 %   PASS = 0   (IBONE = 19.70007 µA)</t>
  </si>
  <si>
    <t>RB = 606 kΩ   IERR = 1.49963 %   PASS = 0   (IBONE = 19.70007 µA)</t>
  </si>
  <si>
    <t>RB = 159 kΩ   IERR = 1.49963 %   PASS = 0   (IBONE = 49.25018 µA)</t>
  </si>
  <si>
    <t>RB = 200 kΩ   IERR = 1.49964 %   PASS = 0   (IBONE = 49.25018 µA)</t>
  </si>
  <si>
    <t>RB = 241 kΩ   IERR = 1.49965 %   PASS = 0   (IBONE = 49.25018 µA)</t>
  </si>
  <si>
    <t>RB = 490 kΩ   IERR = 1.49966 %   PASS = 0   (IBONE = 9.85003 µA)</t>
  </si>
  <si>
    <t>RB = 490 kΩ   IERR = 1.49970 %   PASS = 0   (IBONE = 9.85003 µA)</t>
  </si>
  <si>
    <t>RB = 490 kΩ   IERR = 1.49974 %   PASS = 0   (IBONE = 9.85003 µA)</t>
  </si>
  <si>
    <t>RB = 251 kΩ   IERR = 1.49974 %   PASS = 0   (IBONE = 19.70005 µA)</t>
  </si>
  <si>
    <t>RB = 758 kΩ   IERR = 1.49976 %   PASS = 0   (IBONE = 19.70005 µA)</t>
  </si>
  <si>
    <t>RB = 490 kΩ   IERR = 1.49978 %   PASS = 0   (IBONE = 9.85002 µA)</t>
  </si>
  <si>
    <t>RB = 606 kΩ   IERR = 1.49979 %   PASS = 0   (IBONE = 19.70004 µA)</t>
  </si>
  <si>
    <t>RB = 64 kΩ   IERR = 1.49981 %   PASS = 0   (IBONE = 49.25010 µA)</t>
  </si>
  <si>
    <t>RB = 1200 kΩ   IERR = 1.49981 %   PASS = 0   (IBONE = 9.85002 µA)</t>
  </si>
  <si>
    <t>RB = 505 kΩ   IERR = 1.49981 %   PASS = 0   (IBONE = 19.70004 µA)</t>
  </si>
  <si>
    <t>RB = 302 kΩ   IERR = 1.49981 %   PASS = 0   (IBONE = 49.25009 µA)</t>
  </si>
  <si>
    <t>RB = 490 kΩ   IERR = 1.49981 %   PASS = 0   (IBONE = 9.85002 µA)</t>
  </si>
  <si>
    <t>RB = 403 kΩ   IERR = 1.49982 %   PASS = 0   (IBONE = 19.70004 µA)</t>
  </si>
  <si>
    <t>RB = 119 kΩ   IERR = 1.49984 %   PASS = 0   (IBONE = 98.50016 µA)</t>
  </si>
  <si>
    <t>RB = 1200 kΩ   IERR = 1.49985 %   PASS = 0   (IBONE = 9.85002 µA)</t>
  </si>
  <si>
    <t>RB = 490 kΩ   IERR = 1.49985 %   PASS = 0   (IBONE = 9.85001 µA)</t>
  </si>
  <si>
    <t>RB = 1504 kΩ   IERR = 1.49986 %   PASS = 0   (IBONE = 9.85001 µA)</t>
  </si>
  <si>
    <t>RB = 997 kΩ   IERR = 1.49986 %   PASS = 0   (IBONE = 9.85001 µA)</t>
  </si>
  <si>
    <t xml:space="preserve">  VBP=8.0 V, IREF=200 µA</t>
  </si>
  <si>
    <t>RB = 38 kΩ   IERR = 1.49988 %   PASS = 0   (IBONE = 197.00023 µA)</t>
  </si>
  <si>
    <t>RB = 1200 kΩ   IERR = 1.49988 %   PASS = 0   (IBONE = 9.85001 µA)</t>
  </si>
  <si>
    <t>RB = 758 kΩ   IERR = 1.49989 %   PASS = 0   (IBONE = 19.70002 µA)</t>
  </si>
  <si>
    <t>RB = 794 kΩ   IERR = 1.49989 %   PASS = 0   (IBONE = 9.85001 µA)</t>
  </si>
  <si>
    <t>RB = 490 kΩ   IERR = 1.49989 %   PASS = 0   (IBONE = 9.85001 µA)</t>
  </si>
  <si>
    <t>RB = 1504 kΩ   IERR = 1.49990 %   PASS = 0   (IBONE = 9.85001 µA)</t>
  </si>
  <si>
    <t>RB = 164 kΩ   IERR = 1.49990 %   PASS = 0   (IBONE = 19.70002 µA)</t>
  </si>
  <si>
    <t>RB = 997 kΩ   IERR = 1.49990 %   PASS = 0   (IBONE = 9.85001 µA)</t>
  </si>
  <si>
    <t>RB = 1200 kΩ   IERR = 1.49992 %   PASS = 0   (IBONE = 9.85001 µA)</t>
  </si>
  <si>
    <t>RB = 78 kΩ   IERR = 1.49992 %   PASS = 0   (IBONE = 98.50008 µA)</t>
  </si>
  <si>
    <t>RB = 794 kΩ   IERR = 1.49992 %   PASS = 0   (IBONE = 9.85001 µA)</t>
  </si>
  <si>
    <t>RB = 490 kΩ   IERR = 1.49993 %   PASS = 0   (IBONE = 9.85001 µA)</t>
  </si>
  <si>
    <t>RB = 1504 kΩ   IERR = 1.49993 %   PASS = 0   (IBONE = 9.85001 µA)</t>
  </si>
  <si>
    <t>RB = 997 kΩ   IERR = 1.49994 %   PASS = 0   (IBONE = 9.85001 µA)</t>
  </si>
  <si>
    <t>RB = 73 kΩ   IERR = 1.49994 %   PASS = 0   (IBONE = 197.00012 µA)</t>
  </si>
  <si>
    <t>RB = 606 kΩ   IERR = 1.49995 %   PASS = 0   (IBONE = 19.70001 µA)</t>
  </si>
  <si>
    <t>RB = 1200 kΩ   IERR = 1.49996 %   PASS = 0   (IBONE = 9.85000 µA)</t>
  </si>
  <si>
    <t>RB = 794 kΩ   IERR = 1.49996 %   PASS = 0   (IBONE = 9.85000 µA)</t>
  </si>
  <si>
    <t>RB = 149 kΩ   IERR = 1.49996 %   PASS = 0   (IBONE = 98.50004 µA)</t>
  </si>
  <si>
    <t>RB = 794 kΩ   IERR = 1.49997 %   PASS = 0   (IBONE = 9.85000 µA)</t>
  </si>
  <si>
    <t>RB = 318 kΩ   IERR = 1.49997 %   PASS = 0   (IBONE = 9.85000 µA)</t>
  </si>
  <si>
    <t>RB = 490 kΩ   IERR = 1.49997 %   PASS = 0   (IBONE = 9.85000 µA)</t>
  </si>
  <si>
    <t>RB = 1504 kΩ   IERR = 1.49997 %   PASS = 0   (IBONE = 9.85000 µA)</t>
  </si>
  <si>
    <t>RB = 318 kΩ   IERR = 1.49998 %   PASS = 0   (IBONE = 9.85000 µA)</t>
  </si>
  <si>
    <t>RB = 997 kΩ   IERR = 1.49998 %   PASS = 0   (IBONE = 9.85000 µA)</t>
  </si>
  <si>
    <t>RB = 490 kΩ   IERR = 1.49998 %   PASS = 0   (IBONE = 9.85000 µA)</t>
  </si>
  <si>
    <t>RB = 1504 kΩ   IERR = 1.49998 %   PASS = 0   (IBONE = 9.85000 µA)</t>
  </si>
  <si>
    <t>RB = 794 kΩ   IERR = 1.49998 %   PASS = 0   (IBONE = 9.85000 µA)</t>
  </si>
  <si>
    <t>RB = 490 kΩ   IERR = 1.49999 %   PASS = 0   (IBONE = 9.85000 µA)</t>
  </si>
  <si>
    <t>RB = 1504 kΩ   IERR = 1.49999 %   PASS = 0   (IBONE = 9.85000 µA)</t>
  </si>
  <si>
    <t>RB = 794 kΩ   IERR = 1.49999 %   PASS = 0   (IBONE = 9.85000 µA)</t>
  </si>
  <si>
    <t>RB = 997 kΩ   IERR = 1.49999 %   PASS = 0   (IBONE = 9.85000 µA)</t>
  </si>
  <si>
    <t>RB = 318 kΩ   IERR = 1.49999 %   PASS = 0   (IBONE = 9.85000 µA)</t>
  </si>
  <si>
    <t>RB = 997 kΩ   IERR = 1.50000 %   PASS = 0   (IBONE = 9.85000 µA)</t>
  </si>
  <si>
    <t>RB = 1200 kΩ   IERR = 1.50000 %   PASS = 0   (IBONE = 9.85000 µA)</t>
  </si>
  <si>
    <t>RB = 318 kΩ   IERR = 1.50000 %   PASS = 0   (IBONE = 9.85000 µA)</t>
  </si>
  <si>
    <t>RB = 1504 kΩ   IERR = 1.50000 %   PASS = 0   (IBONE = 9.85000 µA)</t>
  </si>
  <si>
    <t>RB = 490 kΩ   IERR = 1.50000 %   PASS = 0   (IBONE = 9.85000 µA)</t>
  </si>
  <si>
    <t>RB = 794 kΩ   IERR = 1.50000 %   PASS = 0   (IBONE = 9.85000 µA)</t>
  </si>
  <si>
    <t>RB = 505 kΩ   IERR = 1.50000 %   PASS = 0   (IBONE = 19.70000 µA)</t>
  </si>
  <si>
    <t>RB = 1200 kΩ   IERR = 1.50001 %   PASS = 0   (IBONE = 9.85000 µA)</t>
  </si>
  <si>
    <t>RB = 997 kΩ   IERR = 1.50001 %   PASS = 0   (IBONE = 9.85000 µA)</t>
  </si>
  <si>
    <t>RB = 318 kΩ   IERR = 1.50001 %   PASS = 0   (IBONE = 9.85000 µA)</t>
  </si>
  <si>
    <t>RB = 1504 kΩ   IERR = 1.50001 %   PASS = 0   (IBONE = 9.85000 µA)</t>
  </si>
  <si>
    <t>RB = 490 kΩ   IERR = 1.50001 %   PASS = 0   (IBONE = 9.85000 µA)</t>
  </si>
  <si>
    <t>RB = 758 kΩ   IERR = 1.50001 %   PASS = 0   (IBONE = 19.70000 µA)</t>
  </si>
  <si>
    <t>RB = 1200 kΩ   IERR = 1.50002 %   PASS = 0   (IBONE = 9.85000 µA)</t>
  </si>
  <si>
    <t>RB = 1200 kΩ   IERR = 1.50003 %   PASS = 0   (IBONE = 9.85000 µA)</t>
  </si>
  <si>
    <t>RB = 794 kΩ   IERR = 1.50004 %   PASS = 0   (IBONE = 9.85000 µA)</t>
  </si>
  <si>
    <t>RB = 1504 kΩ   IERR = 1.50004 %   PASS = 0   (IBONE = 9.85000 µA)</t>
  </si>
  <si>
    <t>RB = 318 kΩ   IERR = 1.50005 %   PASS = 0   (IBONE = 9.85000 µA)</t>
  </si>
  <si>
    <t>RB = 490 kΩ   IERR = 1.50005 %   PASS = 0   (IBONE = 9.85000 µA)</t>
  </si>
  <si>
    <t>RB = 241 kΩ   IERR = 1.50005 %   PASS = 0   (IBONE = 49.24997 µA)</t>
  </si>
  <si>
    <t>RB = 997 kΩ   IERR = 1.50005 %   PASS = 0   (IBONE = 9.84999 µA)</t>
  </si>
  <si>
    <t>RB = 403 kΩ   IERR = 1.50006 %   PASS = 0   (IBONE = 19.69999 µA)</t>
  </si>
  <si>
    <t>RB = 1200 kΩ   IERR = 1.50007 %   PASS = 0   (IBONE = 9.84999 µA)</t>
  </si>
  <si>
    <t>RB = 794 kΩ   IERR = 1.50008 %   PASS = 0   (IBONE = 9.84999 µA)</t>
  </si>
  <si>
    <t>RB = 1504 kΩ   IERR = 1.50008 %   PASS = 0   (IBONE = 9.84999 µA)</t>
  </si>
  <si>
    <t>RB = 318 kΩ   IERR = 1.50009 %   PASS = 0   (IBONE = 9.84999 µA)</t>
  </si>
  <si>
    <t>RB = 997 kΩ   IERR = 1.50009 %   PASS = 0   (IBONE = 9.84999 µA)</t>
  </si>
  <si>
    <t>RB = 98 kΩ   IERR = 1.50010 %   PASS = 0   (IBONE = 49.24995 µA)</t>
  </si>
  <si>
    <t>RB = 1200 kΩ   IERR = 1.50011 %   PASS = 0   (IBONE = 9.84999 µA)</t>
  </si>
  <si>
    <t>RB = 606 kΩ   IERR = 1.50011 %   PASS = 0   (IBONE = 19.69998 µA)</t>
  </si>
  <si>
    <t>RB = 794 kΩ   IERR = 1.50012 %   PASS = 0   (IBONE = 9.84999 µA)</t>
  </si>
  <si>
    <t>RB = 1504 kΩ   IERR = 1.50012 %   PASS = 0   (IBONE = 9.84999 µA)</t>
  </si>
  <si>
    <t>RB = 251 kΩ   IERR = 1.50012 %   PASS = 0   (IBONE = 19.69998 µA)</t>
  </si>
  <si>
    <t>RB = 318 kΩ   IERR = 1.50013 %   PASS = 0   (IBONE = 9.84999 µA)</t>
  </si>
  <si>
    <t>RB = 200 kΩ   IERR = 1.50013 %   PASS = 0   (IBONE = 49.24994 µA)</t>
  </si>
  <si>
    <t>RB = 997 kΩ   IERR = 1.50013 %   PASS = 0   (IBONE = 9.84999 µA)</t>
  </si>
  <si>
    <t>RB = 302 kΩ   IERR = 1.50013 %   PASS = 0   (IBONE = 49.24993 µA)</t>
  </si>
  <si>
    <t>RB = 758 kΩ   IERR = 1.50014 %   PASS = 0   (IBONE = 19.69997 µA)</t>
  </si>
  <si>
    <t>RB = 1200 kΩ   IERR = 1.50015 %   PASS = 0   (IBONE = 9.84999 µA)</t>
  </si>
  <si>
    <t>RB = 1504 kΩ   IERR = 1.50015 %   PASS = 0   (IBONE = 9.84998 µA)</t>
  </si>
  <si>
    <t>RB = 794 kΩ   IERR = 1.50015 %   PASS = 0   (IBONE = 9.84998 µA)</t>
  </si>
  <si>
    <t>RB = 318 kΩ   IERR = 1.50017 %   PASS = 0   (IBONE = 9.84998 µA)</t>
  </si>
  <si>
    <t>RB = 997 kΩ   IERR = 1.50017 %   PASS = 0   (IBONE = 9.84998 µA)</t>
  </si>
  <si>
    <t>RB = 1200 kΩ   IERR = 1.50018 %   PASS = 0   (IBONE = 9.84998 µA)</t>
  </si>
  <si>
    <t>RB = 1504 kΩ   IERR = 1.50019 %   PASS = 0   (IBONE = 9.84998 µA)</t>
  </si>
  <si>
    <t>RB = 505 kΩ   IERR = 1.50019 %   PASS = 0   (IBONE = 19.69996 µA)</t>
  </si>
  <si>
    <t>RB = 794 kΩ   IERR = 1.50019 %   PASS = 0   (IBONE = 9.84998 µA)</t>
  </si>
  <si>
    <t>RB = 997 kΩ   IERR = 1.50020 %   PASS = 0   (IBONE = 9.84998 µA)</t>
  </si>
  <si>
    <t>RB = 318 kΩ   IERR = 1.50021 %   PASS = 0   (IBONE = 9.84998 µA)</t>
  </si>
  <si>
    <t>RB = 1504 kΩ   IERR = 1.50023 %   PASS = 0   (IBONE = 9.84998 µA)</t>
  </si>
  <si>
    <t>RB = 794 kΩ   IERR = 1.50023 %   PASS = 0   (IBONE = 9.84998 µA)</t>
  </si>
  <si>
    <t>RB = 997 kΩ   IERR = 1.50024 %   PASS = 0   (IBONE = 9.84998 µA)</t>
  </si>
  <si>
    <t>RB = 159 kΩ   IERR = 1.50024 %   PASS = 0   (IBONE = 49.24988 µA)</t>
  </si>
  <si>
    <t>RB = 318 kΩ   IERR = 1.50024 %   PASS = 0   (IBONE = 9.84998 µA)</t>
  </si>
  <si>
    <t>RB = 794 kΩ   IERR = 1.50027 %   PASS = 0   (IBONE = 9.84997 µA)</t>
  </si>
  <si>
    <t>RB = 758 kΩ   IERR = 1.50027 %   PASS = 0   (IBONE = 19.69995 µA)</t>
  </si>
  <si>
    <t>RB = 606 kΩ   IERR = 1.50027 %   PASS = 0   (IBONE = 19.69995 µA)</t>
  </si>
  <si>
    <t>RB = 318 kΩ   IERR = 1.50028 %   PASS = 0   (IBONE = 9.84997 µA)</t>
  </si>
  <si>
    <t>RB = 403 kΩ   IERR = 1.50030 %   PASS = 0   (IBONE = 19.69994 µA)</t>
  </si>
  <si>
    <t>RB = 318 kΩ   IERR = 1.50032 %   PASS = 0   (IBONE = 9.84997 µA)</t>
  </si>
  <si>
    <t>RB = 99 kΩ   IERR = 1.50036 %   PASS = 0   (IBONE = 98.49964 µA)</t>
  </si>
  <si>
    <t>RB = 318 kΩ   IERR = 1.50036 %   PASS = 0   (IBONE = 9.84996 µA)</t>
  </si>
  <si>
    <t>RB = 505 kΩ   IERR = 1.50039 %   PASS = 0   (IBONE = 19.69992 µA)</t>
  </si>
  <si>
    <t>RB = 758 kΩ   IERR = 1.50040 %   PASS = 0   (IBONE = 19.69992 µA)</t>
  </si>
  <si>
    <t>RB = 606 kΩ   IERR = 1.50043 %   PASS = 0   (IBONE = 19.69991 µA)</t>
  </si>
  <si>
    <t>RB = 490 kΩ   IERR = 1.50044 %   PASS = 0   (IBONE = 9.84996 µA)</t>
  </si>
  <si>
    <t>RB = 241 kΩ   IERR = 1.50045 %   PASS = 0   (IBONE = 49.24977 µA)</t>
  </si>
  <si>
    <t>RB = 302 kΩ   IERR = 1.50046 %   PASS = 0   (IBONE = 49.24977 µA)</t>
  </si>
  <si>
    <t>RB = 164 kΩ   IERR = 1.50048 %   PASS = 0   (IBONE = 19.69990 µA)</t>
  </si>
  <si>
    <t>RB = 251 kΩ   IERR = 1.50050 %   PASS = 0   (IBONE = 19.69990 µA)</t>
  </si>
  <si>
    <t>RB = 1200 kΩ   IERR = 1.50056 %   PASS = 0   (IBONE = 9.84994 µA)</t>
  </si>
  <si>
    <t>RB = 505 kΩ   IERR = 1.50058 %   PASS = 0   (IBONE = 19.69988 µA)</t>
  </si>
  <si>
    <t>RB = 606 kΩ   IERR = 1.50059 %   PASS = 0   (IBONE = 19.69988 µA)</t>
  </si>
  <si>
    <t>RB = 1504 kΩ   IERR = 1.50060 %   PASS = 0   (IBONE = 9.84994 µA)</t>
  </si>
  <si>
    <t>RB = 149 kΩ   IERR = 1.50061 %   PASS = 0   (IBONE = 98.49939 µA)</t>
  </si>
  <si>
    <t>RB = 200 kΩ   IERR = 1.50061 %   PASS = 0   (IBONE = 49.24969 µA)</t>
  </si>
  <si>
    <t>RB = 58 kΩ   IERR = 1.50062 %   PASS = 0   (IBONE = 196.99876 µA)</t>
  </si>
  <si>
    <t>RB = 997 kΩ   IERR = 1.50062 %   PASS = 0   (IBONE = 9.84994 µA)</t>
  </si>
  <si>
    <t>RB = 119 kΩ   IERR = 1.50065 %   PASS = 0   (IBONE = 98.49935 µA)</t>
  </si>
  <si>
    <t>RB = 794 kΩ   IERR = 1.50066 %   PASS = 0   (IBONE = 9.84993 µA)</t>
  </si>
  <si>
    <t>RB = 606 kΩ   IERR = 1.50075 %   PASS = 0   (IBONE = 19.69985 µA)</t>
  </si>
  <si>
    <t>RB = 318 kΩ   IERR = 1.50076 %   PASS = 0   (IBONE = 9.84992 µA)</t>
  </si>
  <si>
    <t>RB = 505 kΩ   IERR = 1.50077 %   PASS = 0   (IBONE = 19.69985 µA)</t>
  </si>
  <si>
    <t>RB = 302 kΩ   IERR = 1.50078 %   PASS = 0   (IBONE = 49.24961 µA)</t>
  </si>
  <si>
    <t>RB = 490 kΩ   IERR = 1.50084 %   PASS = 0   (IBONE = 9.84992 µA)</t>
  </si>
  <si>
    <t>RB = 159 kΩ   IERR = 1.50085 %   PASS = 0   (IBONE = 49.24958 µA)</t>
  </si>
  <si>
    <t>RB = 241 kΩ   IERR = 1.50086 %   PASS = 0   (IBONE = 49.24957 µA)</t>
  </si>
  <si>
    <t>RB = 251 kΩ   IERR = 1.50089 %   PASS = 0   (IBONE = 19.69982 µA)</t>
  </si>
  <si>
    <t>RB = 606 kΩ   IERR = 1.50091 %   PASS = 0   (IBONE = 19.69982 µA)</t>
  </si>
  <si>
    <t>RB = 1200 kΩ   IERR = 1.50094 %   PASS = 0   (IBONE = 9.84991 µA)</t>
  </si>
  <si>
    <t>RB = 505 kΩ   IERR = 1.50096 %   PASS = 0   (IBONE = 19.69981 µA)</t>
  </si>
  <si>
    <t>RB = 1504 kΩ   IERR = 1.50097 %   PASS = 0   (IBONE = 9.84990 µA)</t>
  </si>
  <si>
    <t>RB = 794 kΩ   IERR = 1.50105 %   PASS = 0   (IBONE = 9.84990 µA)</t>
  </si>
  <si>
    <t>RB = 164 kΩ   IERR = 1.50106 %   PASS = 0   (IBONE = 19.69979 µA)</t>
  </si>
  <si>
    <t>RB = 606 kΩ   IERR = 1.50107 %   PASS = 0   (IBONE = 19.69979 µA)</t>
  </si>
  <si>
    <t>RB = 200 kΩ   IERR = 1.50109 %   PASS = 0   (IBONE = 49.24945 µA)</t>
  </si>
  <si>
    <t>RB = 302 kΩ   IERR = 1.50111 %   PASS = 0   (IBONE = 49.24945 µA)</t>
  </si>
  <si>
    <t>RB = 78 kΩ   IERR = 1.50113 %   PASS = 0   (IBONE = 98.49887 µA)</t>
  </si>
  <si>
    <t>RB = 505 kΩ   IERR = 1.50115 %   PASS = 0   (IBONE = 19.69977 µA)</t>
  </si>
  <si>
    <t>RB = 490 kΩ   IERR = 1.50123 %   PASS = 0   (IBONE = 9.84988 µA)</t>
  </si>
  <si>
    <t>RB = 73 kΩ   IERR = 1.50124 %   PASS = 0   (IBONE = 196.99753 µA)</t>
  </si>
  <si>
    <t>RB = 149 kΩ   IERR = 1.50126 %   PASS = 0   (IBONE = 98.49874 µA)</t>
  </si>
  <si>
    <t>RB = 241 kΩ   IERR = 1.50126 %   PASS = 0   (IBONE = 49.24937 µA)</t>
  </si>
  <si>
    <t>RB = 251 kΩ   IERR = 1.50127 %   PASS = 0   (IBONE = 19.69975 µA)</t>
  </si>
  <si>
    <t>RB = 64 kΩ   IERR = 1.50128 %   PASS = 0   (IBONE = 49.24936 µA)</t>
  </si>
  <si>
    <t>RB = 48 kΩ   IERR = 1.50129 %   PASS = 0   (IBONE = 196.99741 µA)</t>
  </si>
  <si>
    <t>RB = 1200 kΩ   IERR = 1.50132 %   PASS = 0   (IBONE = 9.84987 µA)</t>
  </si>
  <si>
    <t>RB = 1504 kΩ   IERR = 1.50134 %   PASS = 0   (IBONE = 9.84987 µA)</t>
  </si>
  <si>
    <t>RB = 505 kΩ   IERR = 1.50134 %   PASS = 0   (IBONE = 19.69973 µA)</t>
  </si>
  <si>
    <t>RB = 302 kΩ   IERR = 1.50143 %   PASS = 0   (IBONE = 49.24929 µA)</t>
  </si>
  <si>
    <t>RB = 794 kΩ   IERR = 1.50144 %   PASS = 0   (IBONE = 9.84986 µA)</t>
  </si>
  <si>
    <t>RB = 159 kΩ   IERR = 1.50145 %   PASS = 0   (IBONE = 49.24927 µA)</t>
  </si>
  <si>
    <t>RB = 119 kΩ   IERR = 1.50145 %   PASS = 0   (IBONE = 98.49855 µA)</t>
  </si>
  <si>
    <t>RB = 22 kΩ   IERR = 1.50147 %   PASS = 0   (IBONE = 196.99707 µA)</t>
  </si>
  <si>
    <t>RB = 48 kΩ   IERR = 1.50153 %   PASS = 0   (IBONE = 98.49847 µA)</t>
  </si>
  <si>
    <t>RB = 505 kΩ   IERR = 1.50154 %   PASS = 0   (IBONE = 19.69969 µA)</t>
  </si>
  <si>
    <t>RB = 200 kΩ   IERR = 1.50158 %   PASS = 0   (IBONE = 49.24921 µA)</t>
  </si>
  <si>
    <t>RB = 164 kΩ   IERR = 1.50163 %   PASS = 0   (IBONE = 19.69967 µA)</t>
  </si>
  <si>
    <t>RB = 490 kΩ   IERR = 1.50164 %   PASS = 0   (IBONE = 9.84984 µA)</t>
  </si>
  <si>
    <t>RB = 251 kΩ   IERR = 1.50165 %   PASS = 0   (IBONE = 19.69967 µA)</t>
  </si>
  <si>
    <t>RB = 241 kΩ   IERR = 1.50167 %   PASS = 0   (IBONE = 49.24917 µA)</t>
  </si>
  <si>
    <t>RB = 758 kΩ   IERR = 1.50168 %   PASS = 0   (IBONE = 19.69966 µA)</t>
  </si>
  <si>
    <t>RB = 1200 kΩ   IERR = 1.50171 %   PASS = 0   (IBONE = 9.84983 µA)</t>
  </si>
  <si>
    <t>RB = 505 kΩ   IERR = 1.50173 %   PASS = 0   (IBONE = 19.69965 µA)</t>
  </si>
  <si>
    <t>RB = 795 kΩ   IERR = 1.50184 %   PASS = 0   (IBONE = 9.84982 µA)</t>
  </si>
  <si>
    <t>RB = 149 kΩ   IERR = 1.50191 %   PASS = 0   (IBONE = 98.49809 µA)</t>
  </si>
  <si>
    <t>RB = 30 kΩ   IERR = 1.50197 %   PASS = 0   (IBONE = 98.49803 µA)</t>
  </si>
  <si>
    <t>RB = 491 kΩ   IERR = 1.50205 %   PASS = 0   (IBONE = 9.84980 µA)</t>
  </si>
  <si>
    <t>RB = 159 kΩ   IERR = 1.50206 %   PASS = 0   (IBONE = 49.24897 µA)</t>
  </si>
  <si>
    <t>RB = 241 kΩ   IERR = 1.50207 %   PASS = 0   (IBONE = 49.24897 µA)</t>
  </si>
  <si>
    <t>RB = 200 kΩ   IERR = 1.50207 %   PASS = 0   (IBONE = 49.24897 µA)</t>
  </si>
  <si>
    <t>RB = 164 kΩ   IERR = 1.50221 %   PASS = 0   (IBONE = 19.69956 µA)</t>
  </si>
  <si>
    <t>RB = 58 kΩ   IERR = 1.50223 %   PASS = 0   (IBONE = 196.99553 µA)</t>
  </si>
  <si>
    <t>RB = 795 kΩ   IERR = 1.50224 %   PASS = 0   (IBONE = 9.84978 µA)</t>
  </si>
  <si>
    <t>RB = 119 kΩ   IERR = 1.50226 %   PASS = 0   (IBONE = 98.49774 µA)</t>
  </si>
  <si>
    <t>RB = 38 kΩ   IERR = 1.50231 %   PASS = 0   (IBONE = 196.99539 µA)</t>
  </si>
  <si>
    <t>RB = 78 kΩ   IERR = 1.50235 %   PASS = 0   (IBONE = 98.49765 µA)</t>
  </si>
  <si>
    <t>RB = 491 kΩ   IERR = 1.50246 %   PASS = 0   (IBONE = 9.84975 µA)</t>
  </si>
  <si>
    <t>RB = 241 kΩ   IERR = 1.50248 %   PASS = 0   (IBONE = 49.24876 µA)</t>
  </si>
  <si>
    <t>RB = 73 kΩ   IERR = 1.50253 %   PASS = 0   (IBONE = 196.99494 µA)</t>
  </si>
  <si>
    <t>RB = 200 kΩ   IERR = 1.50255 %   PASS = 0   (IBONE = 49.24873 µA)</t>
  </si>
  <si>
    <t>RB = 149 kΩ   IERR = 1.50255 %   PASS = 0   (IBONE = 98.49745 µA)</t>
  </si>
  <si>
    <t>RB = 795 kΩ   IERR = 1.50265 %   PASS = 0   (IBONE = 9.84974 µA)</t>
  </si>
  <si>
    <t>RB = 159 kΩ   IERR = 1.50267 %   PASS = 0   (IBONE = 49.24867 µA)</t>
  </si>
  <si>
    <t>RB = 606 kΩ   IERR = 1.50267 %   PASS = 0   (IBONE = 19.69947 µA)</t>
  </si>
  <si>
    <t>RB = 403 kΩ   IERR = 1.50269 %   PASS = 0   (IBONE = 19.69946 µA)</t>
  </si>
  <si>
    <t>RB = 64 kΩ   IERR = 1.50275 %   PASS = 0   (IBONE = 49.24863 µA)</t>
  </si>
  <si>
    <t>RB = 164 kΩ   IERR = 1.50279 %   PASS = 0   (IBONE = 19.69944 µA)</t>
  </si>
  <si>
    <t>RB = 491 kΩ   IERR = 1.50288 %   PASS = 0   (IBONE = 9.84971 µA)</t>
  </si>
  <si>
    <t>RB = 241 kΩ   IERR = 1.50288 %   PASS = 0   (IBONE = 49.24856 µA)</t>
  </si>
  <si>
    <t>RB = 758 kΩ   IERR = 1.50296 %   PASS = 0   (IBONE = 19.69941 µA)</t>
  </si>
  <si>
    <t>RB = 200 kΩ   IERR = 1.50304 %   PASS = 0   (IBONE = 49.24848 µA)</t>
  </si>
  <si>
    <t>RB = 795 kΩ   IERR = 1.50306 %   PASS = 0   (IBONE = 9.84969 µA)</t>
  </si>
  <si>
    <t>RB = 119 kΩ   IERR = 1.50307 %   PASS = 0   (IBONE = 98.49693 µA)</t>
  </si>
  <si>
    <t>RB = 149 kΩ   IERR = 1.50320 %   PASS = 0   (IBONE = 98.49680 µA)</t>
  </si>
  <si>
    <t>RB = 48 kΩ   IERR = 1.50324 %   PASS = 0   (IBONE = 196.99353 µA)</t>
  </si>
  <si>
    <t>RB = 159 kΩ   IERR = 1.50327 %   PASS = 0   (IBONE = 49.24837 µA)</t>
  </si>
  <si>
    <t>RB = 241 kΩ   IERR = 1.50328 %   PASS = 0   (IBONE = 49.24836 µA)</t>
  </si>
  <si>
    <t>RB = 491 kΩ   IERR = 1.50330 %   PASS = 0   (IBONE = 9.84967 µA)</t>
  </si>
  <si>
    <t>RB = 164 kΩ   IERR = 1.50337 %   PASS = 0   (IBONE = 19.69933 µA)</t>
  </si>
  <si>
    <t>RB = 48 kΩ   IERR = 1.50347 %   PASS = 0   (IBONE = 98.49653 µA)</t>
  </si>
  <si>
    <t>RB = 795 kΩ   IERR = 1.50347 %   PASS = 0   (IBONE = 9.84965 µA)</t>
  </si>
  <si>
    <t>RB = 200 kΩ   IERR = 1.50352 %   PASS = 0   (IBONE = 49.24824 µA)</t>
  </si>
  <si>
    <t>RB = 78 kΩ   IERR = 1.50356 %   PASS = 0   (IBONE = 98.49644 µA)</t>
  </si>
  <si>
    <t>RB = 505 kΩ   IERR = 1.50365 %   PASS = 0   (IBONE = 19.69927 µA)</t>
  </si>
  <si>
    <t>RB = 491 kΩ   IERR = 1.50372 %   PASS = 0   (IBONE = 9.84963 µA)</t>
  </si>
  <si>
    <t>RB = 73 kΩ   IERR = 1.50383 %   PASS = 0   (IBONE = 196.99235 µA)</t>
  </si>
  <si>
    <t>RB = 149 kΩ   IERR = 1.50385 %   PASS = 0   (IBONE = 98.49615 µA)</t>
  </si>
  <si>
    <t>RB = 58 kΩ   IERR = 1.50386 %   PASS = 0   (IBONE = 196.99229 µA)</t>
  </si>
  <si>
    <t>RB = 159 kΩ   IERR = 1.50388 %   PASS = 0   (IBONE = 49.24806 µA)</t>
  </si>
  <si>
    <t>RB = 119 kΩ   IERR = 1.50388 %   PASS = 0   (IBONE = 98.49612 µA)</t>
  </si>
  <si>
    <t>RB = 164 kΩ   IERR = 1.50395 %   PASS = 0   (IBONE = 19.69921 µA)</t>
  </si>
  <si>
    <t>RB = 64 kΩ   IERR = 1.50422 %   PASS = 0   (IBONE = 49.24789 µA)</t>
  </si>
  <si>
    <t>RB = 758 kΩ   IERR = 1.50425 %   PASS = 0   (IBONE = 19.69915 µA)</t>
  </si>
  <si>
    <t>RB = 149 kΩ   IERR = 1.50449 %   PASS = 0   (IBONE = 98.49551 µA)</t>
  </si>
  <si>
    <t>RB = 164 kΩ   IERR = 1.50453 %   PASS = 0   (IBONE = 19.69909 µA)</t>
  </si>
  <si>
    <t>RB = 998 kΩ   IERR = 1.50465 %   PASS = 0   (IBONE = 9.84954 µA)</t>
  </si>
  <si>
    <t>RB = 302 kΩ   IERR = 1.50466 %   PASS = 0   (IBONE = 49.24767 µA)</t>
  </si>
  <si>
    <t>RB = 119 kΩ   IERR = 1.50469 %   PASS = 0   (IBONE = 98.49531 µA)</t>
  </si>
  <si>
    <t>RB = 38 kΩ   IERR = 1.50473 %   PASS = 0   (IBONE = 196.99054 µA)</t>
  </si>
  <si>
    <t>RB = 78 kΩ   IERR = 1.50478 %   PASS = 0   (IBONE = 98.49522 µA)</t>
  </si>
  <si>
    <t>RB = 14 kΩ   IERR = 1.50482 %   PASS = 0   (IBONE = 196.99036 µA)</t>
  </si>
  <si>
    <t>RB = 319 kΩ   IERR = 1.50499 %   PASS = 0   (IBONE = 9.84950 µA)</t>
  </si>
  <si>
    <t>RB = 403 kΩ   IERR = 1.50509 %   PASS = 0   (IBONE = 19.69898 µA)</t>
  </si>
  <si>
    <t>RB = 73 kΩ   IERR = 1.50512 %   PASS = 0   (IBONE = 196.98976 µA)</t>
  </si>
  <si>
    <t>RB = 149 kΩ   IERR = 1.50514 %   PASS = 0   (IBONE = 98.49486 µA)</t>
  </si>
  <si>
    <t>RB = 48 kΩ   IERR = 1.50518 %   PASS = 0   (IBONE = 196.98965 µA)</t>
  </si>
  <si>
    <t>RB = 1505 kΩ   IERR = 1.50529 %   PASS = 0   (IBONE = 9.84947 µA)</t>
  </si>
  <si>
    <t>RB = 22 kΩ   IERR = 1.50535 %   PASS = 0   (IBONE = 196.98931 µA)</t>
  </si>
  <si>
    <t>RB = 58 kΩ   IERR = 1.50547 %   PASS = 0   (IBONE = 196.98906 µA)</t>
  </si>
  <si>
    <t>RB = 251 kΩ   IERR = 1.50547 %   PASS = 0   (IBONE = 19.69891 µA)</t>
  </si>
  <si>
    <t>RB = 505 kΩ   IERR = 1.50557 %   PASS = 0   (IBONE = 19.69889 µA)</t>
  </si>
  <si>
    <t>RB = 64 kΩ   IERR = 1.50569 %   PASS = 0   (IBONE = 49.24716 µA)</t>
  </si>
  <si>
    <t>RB = 149 kΩ   IERR = 1.50579 %   PASS = 0   (IBONE = 98.49421 µA)</t>
  </si>
  <si>
    <t>RB = 78 kΩ   IERR = 1.50598 %   PASS = 0   (IBONE = 98.49402 µA)</t>
  </si>
  <si>
    <t>RB = 73 kΩ   IERR = 1.50641 %   PASS = 0   (IBONE = 196.98717 µA)</t>
  </si>
  <si>
    <t>RB = 58 kΩ   IERR = 1.50709 %   PASS = 0   (IBONE = 196.98583 µA)</t>
  </si>
  <si>
    <t>RB = 48 kΩ   IERR = 1.50712 %   PASS = 0   (IBONE = 196.98577 µA)</t>
  </si>
  <si>
    <t>RB = 64 kΩ   IERR = 1.50716 %   PASS = 0   (IBONE = 49.24642 µA)</t>
  </si>
  <si>
    <t>RB = 38 kΩ   IERR = 1.50716 %   PASS = 0   (IBONE = 196.98568 µA)</t>
  </si>
  <si>
    <t>RB = 241 kΩ   IERR = 1.50733 %   PASS = 0   (IBONE = 49.24634 µA)</t>
  </si>
  <si>
    <t>RB = 403 kΩ   IERR = 1.50749 %   PASS = 0   (IBONE = 19.69850 µA)</t>
  </si>
  <si>
    <t>RB = 505 kΩ   IERR = 1.50749 %   PASS = 0   (IBONE = 19.69850 µA)</t>
  </si>
  <si>
    <t>RB = 73 kΩ   IERR = 1.50770 %   PASS = 0   (IBONE = 196.98459 µA)</t>
  </si>
  <si>
    <t>RB = 796 kΩ   IERR = 1.50786 %   PASS = 0   (IBONE = 9.84921 µA)</t>
  </si>
  <si>
    <t>RB = 302 kΩ   IERR = 1.50790 %   PASS = 0   (IBONE = 49.24605 µA)</t>
  </si>
  <si>
    <t>RB = 492 kΩ   IERR = 1.50823 %   PASS = 0   (IBONE = 9.84918 µA)</t>
  </si>
  <si>
    <t>RB = 200 kΩ   IERR = 1.50837 %   PASS = 0   (IBONE = 49.24581 µA)</t>
  </si>
  <si>
    <t>RB = 64 kΩ   IERR = 1.50863 %   PASS = 0   (IBONE = 49.24569 µA)</t>
  </si>
  <si>
    <t>RB = 58 kΩ   IERR = 1.50871 %   PASS = 0   (IBONE = 196.98259 µA)</t>
  </si>
  <si>
    <t>RB = 73 kΩ   IERR = 1.50900 %   PASS = 0   (IBONE = 196.98200 µA)</t>
  </si>
  <si>
    <t>RB = 48 kΩ   IERR = 1.50906 %   PASS = 0   (IBONE = 196.98188 µA)</t>
  </si>
  <si>
    <t>RB = 999 kΩ   IERR = 1.50909 %   PASS = 0   (IBONE = 9.84909 µA)</t>
  </si>
  <si>
    <t>RB = 22 kΩ   IERR = 1.50923 %   PASS = 0   (IBONE = 196.98154 µA)</t>
  </si>
  <si>
    <t>RB = 251 kΩ   IERR = 1.50930 %   PASS = 0   (IBONE = 19.69814 µA)</t>
  </si>
  <si>
    <t>RB = 38 kΩ   IERR = 1.50958 %   PASS = 0   (IBONE = 196.98084 µA)</t>
  </si>
  <si>
    <t>RB = 1506 kΩ   IERR = 1.50962 %   PASS = 0   (IBONE = 9.84904 µA)</t>
  </si>
  <si>
    <t>RB = 320 kΩ   IERR = 1.50971 %   PASS = 0   (IBONE = 9.84903 µA)</t>
  </si>
  <si>
    <t>RB = 403 kΩ   IERR = 1.50988 %   PASS = 0   (IBONE = 19.69802 µA)</t>
  </si>
  <si>
    <t>RB = 159 kΩ   IERR = 1.50994 %   PASS = 0   (IBONE = 49.24503 µA)</t>
  </si>
  <si>
    <t>RB = 99 kΩ   IERR = 1.51006 %   PASS = 0   (IBONE = 98.48994 µA)</t>
  </si>
  <si>
    <t>RB = 64 kΩ   IERR = 1.51010 %   PASS = 0   (IBONE = 49.24495 µA)</t>
  </si>
  <si>
    <t>RB = 164 kΩ   IERR = 1.51031 %   PASS = 0   (IBONE = 19.69794 µA)</t>
  </si>
  <si>
    <t>RB = 14 kΩ   IERR = 1.51070 %   PASS = 0   (IBONE = 196.97860 µA)</t>
  </si>
  <si>
    <t>RB = 48 kΩ   IERR = 1.51099 %   PASS = 0   (IBONE = 196.97801 µA)</t>
  </si>
  <si>
    <t>RB = 302 kΩ   IERR = 1.51113 %   PASS = 0   (IBONE = 49.24443 µA)</t>
  </si>
  <si>
    <t>RB = 241 kΩ   IERR = 1.51137 %   PASS = 0   (IBONE = 49.24432 µA)</t>
  </si>
  <si>
    <t>RB = 64 kΩ   IERR = 1.51157 %   PASS = 0   (IBONE = 49.24422 µA)</t>
  </si>
  <si>
    <t>RB = 38 kΩ   IERR = 1.51201 %   PASS = 0   (IBONE = 196.97598 µA)</t>
  </si>
  <si>
    <t>RB = 149 kΩ   IERR = 1.51225 %   PASS = 0   (IBONE = 98.48775 µA)</t>
  </si>
  <si>
    <t>RB = 403 kΩ   IERR = 1.51228 %   PASS = 0   (IBONE = 19.69754 µA)</t>
  </si>
  <si>
    <t>RB = 797 kΩ   IERR = 1.51275 %   PASS = 0   (IBONE = 9.84872 µA)</t>
  </si>
  <si>
    <t>RB = 119 kΩ   IERR = 1.51277 %   PASS = 0   (IBONE = 98.48723 µA)</t>
  </si>
  <si>
    <t>RB = 48 kΩ   IERR = 1.51294 %   PASS = 0   (IBONE = 196.97413 µA)</t>
  </si>
  <si>
    <t>RB = 22 kΩ   IERR = 1.51311 %   PASS = 0   (IBONE = 196.97379 µA)</t>
  </si>
  <si>
    <t>RB = 251 kΩ   IERR = 1.51313 %   PASS = 0   (IBONE = 19.69737 µA)</t>
  </si>
  <si>
    <t>RB = 200 kΩ   IERR = 1.51322 %   PASS = 0   (IBONE = 49.24339 µA)</t>
  </si>
  <si>
    <t>RB = 493 kΩ   IERR = 1.51329 %   PASS = 0   (IBONE = 9.84867 µA)</t>
  </si>
  <si>
    <t>RB = 1000 kΩ   IERR = 1.51405 %   PASS = 0   (IBONE = 9.84859 µA)</t>
  </si>
  <si>
    <t>RB = 302 kΩ   IERR = 1.51437 %   PASS = 0   (IBONE = 49.24282 µA)</t>
  </si>
  <si>
    <t>RB = 1507 kΩ   IERR = 1.51442 %   PASS = 0   (IBONE = 9.84856 µA)</t>
  </si>
  <si>
    <t>RB = 38 kΩ   IERR = 1.51443 %   PASS = 0   (IBONE = 196.97113 µA)</t>
  </si>
  <si>
    <t>RB = 403 kΩ   IERR = 1.51468 %   PASS = 0   (IBONE = 19.69706 µA)</t>
  </si>
  <si>
    <t>RB = 48 kΩ   IERR = 1.51488 %   PASS = 0   (IBONE = 196.97025 µA)</t>
  </si>
  <si>
    <t>RB = 241 kΩ   IERR = 1.51541 %   PASS = 0   (IBONE = 49.24230 µA)</t>
  </si>
  <si>
    <t>RB = 159 kΩ   IERR = 1.51600 %   PASS = 0   (IBONE = 49.24200 µA)</t>
  </si>
  <si>
    <t>RB = 164 kΩ   IERR = 1.51611 %   PASS = 0   (IBONE = 19.69678 µA)</t>
  </si>
  <si>
    <t>RB = 14 kΩ   IERR = 1.51658 %   PASS = 0   (IBONE = 196.96684 µA)</t>
  </si>
  <si>
    <t>RB = 38 kΩ   IERR = 1.51686 %   PASS = 0   (IBONE = 196.96628 µA)</t>
  </si>
  <si>
    <t>RB = 251 kΩ   IERR = 1.51696 %   PASS = 0   (IBONE = 19.69661 µA)</t>
  </si>
  <si>
    <t>RB = 22 kΩ   IERR = 1.51699 %   PASS = 0   (IBONE = 196.96602 µA)</t>
  </si>
  <si>
    <t>RB = 758 kΩ   IERR = 1.51707 %   PASS = 0   (IBONE = 19.69659 µA)</t>
  </si>
  <si>
    <t>RB = 302 kΩ   IERR = 1.51760 %   PASS = 0   (IBONE = 49.24120 µA)</t>
  </si>
  <si>
    <t>RB = 200 kΩ   IERR = 1.51808 %   PASS = 0   (IBONE = 49.24096 µA)</t>
  </si>
  <si>
    <t>RB = 78 kΩ   IERR = 1.51811 %   PASS = 0   (IBONE = 98.48189 µA)</t>
  </si>
  <si>
    <t>RB = 798 kΩ   IERR = 1.51826 %   PASS = 0   (IBONE = 9.84817 µA)</t>
  </si>
  <si>
    <t>RB = 606 kΩ   IERR = 1.51869 %   PASS = 0   (IBONE = 19.69626 µA)</t>
  </si>
  <si>
    <t>RB = 149 kΩ   IERR = 1.51872 %   PASS = 0   (IBONE = 98.48128 µA)</t>
  </si>
  <si>
    <t>RB = 494 kΩ   IERR = 1.51903 %   PASS = 0   (IBONE = 9.84810 µA)</t>
  </si>
  <si>
    <t>RB = 38 kΩ   IERR = 1.51928 %   PASS = 0   (IBONE = 196.96143 µA)</t>
  </si>
  <si>
    <t>RB = 241 kΩ   IERR = 1.51945 %   PASS = 0   (IBONE = 49.24027 µA)</t>
  </si>
  <si>
    <t>RB = 99 kΩ   IERR = 1.51976 %   PASS = 0   (IBONE = 98.48024 µA)</t>
  </si>
  <si>
    <t>RB = 1508 kΩ   IERR = 1.51976 %   PASS = 0   (IBONE = 9.84802 µA)</t>
  </si>
  <si>
    <t>RB = 119 kΩ   IERR = 1.52086 %   PASS = 0   (IBONE = 98.47914 µA)</t>
  </si>
  <si>
    <t>RB = 22 kΩ   IERR = 1.52087 %   PASS = 0   (IBONE = 196.95827 µA)</t>
  </si>
  <si>
    <t>RB = 38 kΩ   IERR = 1.52171 %   PASS = 0   (IBONE = 196.95659 µA)</t>
  </si>
  <si>
    <t>RB = 164 kΩ   IERR = 1.52191 %   PASS = 0   (IBONE = 19.69562 µA)</t>
  </si>
  <si>
    <t>RB = 73 kΩ   IERR = 1.52193 %   PASS = 0   (IBONE = 196.95614 µA)</t>
  </si>
  <si>
    <t>RB = 159 kΩ   IERR = 1.52207 %   PASS = 0   (IBONE = 49.23896 µA)</t>
  </si>
  <si>
    <t>RB = 14 kΩ   IERR = 1.52245 %   PASS = 0   (IBONE = 196.95509 µA)</t>
  </si>
  <si>
    <t>RB = 48 kΩ   IERR = 1.52287 %   PASS = 0   (IBONE = 98.47713 µA)</t>
  </si>
  <si>
    <t>RB = 200 kΩ   IERR = 1.52292 %   PASS = 0   (IBONE = 49.23854 µA)</t>
  </si>
  <si>
    <t>RB = 241 kΩ   IERR = 1.52349 %   PASS = 0   (IBONE = 49.23825 µA)</t>
  </si>
  <si>
    <t>RB = 38 kΩ   IERR = 1.52413 %   PASS = 0   (IBONE = 196.95173 µA)</t>
  </si>
  <si>
    <t>RB = 799 kΩ   IERR = 1.52452 %   PASS = 0   (IBONE = 9.84755 µA)</t>
  </si>
  <si>
    <t>RB = 22 kΩ   IERR = 1.52475 %   PASS = 0   (IBONE = 196.95050 µA)</t>
  </si>
  <si>
    <t>RB = 58 kΩ   IERR = 1.52487 %   PASS = 0   (IBONE = 196.95026 µA)</t>
  </si>
  <si>
    <t>RB = 495 kΩ   IERR = 1.52560 %   PASS = 0   (IBONE = 9.84744 µA)</t>
  </si>
  <si>
    <t>RB = 1509 kΩ   IERR = 1.52575 %   PASS = 0   (IBONE = 9.84742 µA)</t>
  </si>
  <si>
    <t>RB = 64 kΩ   IERR = 1.52627 %   PASS = 0   (IBONE = 49.23687 µA)</t>
  </si>
  <si>
    <t>RB = 505 kΩ   IERR = 1.52671 %   PASS = 0   (IBONE = 19.69466 µA)</t>
  </si>
  <si>
    <t>RB = 241 kΩ   IERR = 1.52754 %   PASS = 0   (IBONE = 49.23623 µA)</t>
  </si>
  <si>
    <t>RB = 200 kΩ   IERR = 1.52778 %   PASS = 0   (IBONE = 49.23611 µA)</t>
  </si>
  <si>
    <t>RB = 159 kΩ   IERR = 1.52813 %   PASS = 0   (IBONE = 49.23593 µA)</t>
  </si>
  <si>
    <t>RB = 14 kΩ   IERR = 1.52833 %   PASS = 0   (IBONE = 196.94334 µA)</t>
  </si>
  <si>
    <t>RB = 22 kΩ   IERR = 1.52863 %   PASS = 0   (IBONE = 196.94275 µA)</t>
  </si>
  <si>
    <t>RB = 119 kΩ   IERR = 1.52894 %   PASS = 0   (IBONE = 98.47106 µA)</t>
  </si>
  <si>
    <t>RB = 99 kΩ   IERR = 1.52946 %   PASS = 0   (IBONE = 98.47054 µA)</t>
  </si>
  <si>
    <t>RB = 759 kΩ   IERR = 1.52991 %   PASS = 0   (IBONE = 19.69402 µA)</t>
  </si>
  <si>
    <t>RB = 78 kΩ   IERR = 1.53023 %   PASS = 0   (IBONE = 98.46977 µA)</t>
  </si>
  <si>
    <t>RB = 30 kΩ   IERR = 1.53137 %   PASS = 0   (IBONE = 98.46863 µA)</t>
  </si>
  <si>
    <t>RB = 800 kΩ   IERR = 1.53171 %   PASS = 0   (IBONE = 9.84683 µA)</t>
  </si>
  <si>
    <t>RB = 22 kΩ   IERR = 1.53250 %   PASS = 0   (IBONE = 196.93499 µA)</t>
  </si>
  <si>
    <t>RB = 1510 kΩ   IERR = 1.53252 %   PASS = 0   (IBONE = 9.84675 µA)</t>
  </si>
  <si>
    <t>RB = 200 kΩ   IERR = 1.53262 %   PASS = 0   (IBONE = 49.23369 µA)</t>
  </si>
  <si>
    <t>RB = 496 kΩ   IERR = 1.53322 %   PASS = 0   (IBONE = 9.84668 µA)</t>
  </si>
  <si>
    <t>RB = 159 kΩ   IERR = 1.53419 %   PASS = 0   (IBONE = 49.23290 µA)</t>
  </si>
  <si>
    <t>RB = 14 kΩ   IERR = 1.53421 %   PASS = 0   (IBONE = 196.93158 µA)</t>
  </si>
  <si>
    <t>RB = 48 kΩ   IERR = 1.53427 %   PASS = 0   (IBONE = 196.93145 µA)</t>
  </si>
  <si>
    <t>RB = 606 kΩ   IERR = 1.53473 %   PASS = 0   (IBONE = 19.69305 µA)</t>
  </si>
  <si>
    <t>RB = 73 kΩ   IERR = 1.53486 %   PASS = 0   (IBONE = 196.93028 µA)</t>
  </si>
  <si>
    <t>RB = 119 kΩ   IERR = 1.53702 %   PASS = 0   (IBONE = 98.46298 µA)</t>
  </si>
  <si>
    <t>RB = 200 kΩ   IERR = 1.53747 %   PASS = 0   (IBONE = 49.23127 µA)</t>
  </si>
  <si>
    <t>RB = 403 kΩ   IERR = 1.53871 %   PASS = 0   (IBONE = 19.69226 µA)</t>
  </si>
  <si>
    <t>RB = 99 kΩ   IERR = 1.53915 %   PASS = 0   (IBONE = 98.46085 µA)</t>
  </si>
  <si>
    <t>RB = 14 kΩ   IERR = 1.54009 %   PASS = 0   (IBONE = 196.91982 µA)</t>
  </si>
  <si>
    <t>RB = 159 kΩ   IERR = 1.54025 %   PASS = 0   (IBONE = 49.22987 µA)</t>
  </si>
  <si>
    <t>RB = 58 kΩ   IERR = 1.54103 %   PASS = 0   (IBONE = 196.91794 µA)</t>
  </si>
  <si>
    <t>RB = 497 kΩ   IERR = 1.54219 %   PASS = 0   (IBONE = 9.84578 µA)</t>
  </si>
  <si>
    <t>RB = 48 kΩ   IERR = 1.54227 %   PASS = 0   (IBONE = 98.45773 µA)</t>
  </si>
  <si>
    <t>RB = 78 kΩ   IERR = 1.54236 %   PASS = 0   (IBONE = 98.45764 µA)</t>
  </si>
  <si>
    <t>RB = 759 kΩ   IERR = 1.54277 %   PASS = 0   (IBONE = 19.69145 µA)</t>
  </si>
  <si>
    <t>RB = 119 kΩ   IERR = 1.54510 %   PASS = 0   (IBONE = 98.45490 µA)</t>
  </si>
  <si>
    <t>RB = 505 kΩ   IERR = 1.54596 %   PASS = 0   (IBONE = 19.69081 µA)</t>
  </si>
  <si>
    <t>RB = 14 kΩ   IERR = 1.54596 %   PASS = 0   (IBONE = 196.90808 µA)</t>
  </si>
  <si>
    <t>RB = 159 kΩ   IERR = 1.54631 %   PASS = 0   (IBONE = 49.22685 µA)</t>
  </si>
  <si>
    <t>RB = 73 kΩ   IERR = 1.54779 %   PASS = 0   (IBONE = 196.90442 µA)</t>
  </si>
  <si>
    <t>RB = 38 kΩ   IERR = 1.54837 %   PASS = 0   (IBONE = 196.90326 µA)</t>
  </si>
  <si>
    <t>RB = 99 kΩ   IERR = 1.54885 %   PASS = 0   (IBONE = 98.45115 µA)</t>
  </si>
  <si>
    <t>RB = 302 kΩ   IERR = 1.54992 %   PASS = 0   (IBONE = 49.22504 µA)</t>
  </si>
  <si>
    <t>未覆盖项</t>
  </si>
  <si>
    <t>未包含温度漂移、工艺容差、R_BONE 自身容差与老化；R_BONE 按理想电阻建模</t>
  </si>
  <si>
    <t>伪数据声明</t>
  </si>
  <si>
    <t>本报告未对任何缺失点插值、外推或补数；所有数值均直接来自 Draft2.log 的 .meas 结果</t>
  </si>
  <si>
    <t>§11  数据完整性验证 (Validation summary)</t>
  </si>
  <si>
    <t>网格完整性</t>
  </si>
  <si>
    <t>两次扫描合计期望 12369 组（5 IREF × 1828 RB × 6 VBP）；解析 12369 行；唯一 (VBP,IREF,RB) 组合 12369 个；重复 0；缺失 0；RB 反算最大相对误差 6.2e-08（扫描 B）/ 4.8e-07（扫描 A）</t>
  </si>
  <si>
    <t>step↔meas 匹配</t>
  </si>
  <si>
    <t>独立校验：用每行 VBONE/IBONE 反算 RB，与日志 .step 的 RB 最大相对误差 4.75e-07 → 证明 .meas 结果与 .step 参数按 step 编号一一对应无误</t>
  </si>
  <si>
    <t>IERR 一致性</t>
  </si>
  <si>
    <t>最大偏差 2.5e-10 %pt</t>
  </si>
  <si>
    <t>PASS 一致性</t>
  </si>
  <si>
    <t>按 1.5% 阈值重算 PASS，与 IERR 不一致的行数 = 0</t>
  </si>
  <si>
    <t>PASS 统计</t>
  </si>
  <si>
    <t>PASS=1：3160 行 ； PASS=0：9209 行</t>
  </si>
  <si>
    <t>IERR 范围</t>
  </si>
  <si>
    <t>0.1364 % … 99.8351 %</t>
  </si>
  <si>
    <t>单调性</t>
  </si>
  <si>
    <t>已检查：每个 (VBP,IREF) 组内 IERR 随 RB 单调不减 → PASS 序列为 1…1 0…0，故 Last_PASS / First_FAIL 临界区间定义无歧义</t>
  </si>
  <si>
    <t>免责</t>
  </si>
  <si>
    <t>本工作簿为仿真结果整理，不替代实测验证。</t>
  </si>
  <si>
    <t>Step</t>
  </si>
  <si>
    <t>VBP_V</t>
  </si>
  <si>
    <t>IREF_uA</t>
  </si>
  <si>
    <t>RB_Ohm</t>
  </si>
  <si>
    <t>RB_kOhm</t>
  </si>
  <si>
    <t>IBONE_uA</t>
  </si>
  <si>
    <t>VBONE_V</t>
  </si>
  <si>
    <t>IERR_pct</t>
  </si>
  <si>
    <t>Sweep</t>
  </si>
  <si>
    <t>Source_Log</t>
  </si>
  <si>
    <t>Draft2.log</t>
  </si>
  <si>
    <t>(日志已丢失)</t>
  </si>
  <si>
    <t>refine (10 步长)</t>
  </si>
  <si>
    <t>refine (1 步长)</t>
  </si>
  <si>
    <t>Draft2_sweep.log</t>
  </si>
  <si>
    <t>refine (100 步长)</t>
  </si>
  <si>
    <t>refine (1k 步长)</t>
  </si>
  <si>
    <t>Rmax_Summary — 最大 BONE 负载电阻 Rmax（满足 IERR ≤ ±1.5% 的最大已扫描 RB）</t>
  </si>
  <si>
    <t>数据来源：Raw_Data（解析自 Draft2.log）。扫描范围 RB = 10 kΩ … 10000 kΩ（两种分辨率，1828 个取值）。单位：kΩ。</t>
  </si>
  <si>
    <t>本页 Block A 为 Excel 公式（LOOKUP / SUMPRODUCT），替换 Raw_Data 后可自动重算；标记规则见下方图例。</t>
  </si>
  <si>
    <t>A. 主结果矩阵 — 每格 = 该 BONE_P 电压 + 目标电流下满足 PASS=1 的最大已扫描 RB</t>
  </si>
  <si>
    <t>BONE_P / V</t>
  </si>
  <si>
    <t>图例 / Legend：</t>
  </si>
  <si>
    <t>精确值（如 163 kΩ）</t>
  </si>
  <si>
    <t>RB 继续增大即 FAIL，属真实临界值</t>
  </si>
  <si>
    <t>≥200 kΩ (扫描上限)</t>
  </si>
  <si>
    <t>在扫描上限 10000 kΩ 处仍 PASS → 结果是【下限】，真实 Rmax 更大，需扩大扫描范围</t>
  </si>
  <si>
    <t>N/A (基础误差&gt;1.5%)</t>
  </si>
  <si>
    <t>最小负载 RB=10 kΩ 时 IERR 已 &gt;1.5% → 属电路基础恒流误差，【不能】解释为 Rmax = 0；原始数据保留于 Raw_Data</t>
  </si>
  <si>
    <t>B. Rmax 热力图数据 (kΩ) — 仅含【实测精确值】；空白 = 本次扫描未覆盖（≥扫描上限 或 N/A）。本块用于条件格式热力图与 Charts 工作表。</t>
  </si>
  <si>
    <t>C. 数据状态矩阵 — 绿 = 精确临界值 ；黄 = ≥扫描上限（下限，需扩大扫描）；红 = N/A（基础误差&gt;1.5%）</t>
  </si>
  <si>
    <t>精确</t>
  </si>
  <si>
    <t>D. 全局参数（供本工作簿各处公式引用）</t>
  </si>
  <si>
    <t>扫描最小 RB (Ω)</t>
  </si>
  <si>
    <t>扫描最大 RB (Ω)</t>
  </si>
  <si>
    <t>数据行数 (仿真组合数)</t>
  </si>
  <si>
    <t>PASS 判据 IERR ≤ (%)</t>
  </si>
  <si>
    <t>VBP 取值个数</t>
  </si>
  <si>
    <t>目标电流取值个数</t>
  </si>
  <si>
    <t>扫描上限处仍 PASS 的组合数 (→下限)</t>
  </si>
  <si>
    <t>最小负载即 FAIL 的组合数 (→N/A)</t>
  </si>
  <si>
    <t>PASS=1 数据行数</t>
  </si>
  <si>
    <t>PASS=0 数据行数</t>
  </si>
  <si>
    <t>注：Block B 为静态数值（由解析脚本从 Raw_Data 生成），以保证图表把空白识别为真正的空点（公式返回 "" 会被图表当作 0）。Block A 为公式，替换数据后可重算。</t>
  </si>
  <si>
    <t>Boundary_Detail — 每个 BONE_P × 目标电流的恒流临界区间</t>
  </si>
  <si>
    <t>Last_PASS_RB = 仍满足 PASS=1 的最大 RB ；First_FAIL_RB = 其上方第一个 PASS=0 的 RB。二者之间即建议细扫窗口（当前分辨率 1 kΩ）。</t>
  </si>
  <si>
    <t>Last_PASS_RB_kOhm</t>
  </si>
  <si>
    <t>First_FAIL_RB_kOhm</t>
  </si>
  <si>
    <t>Last_PASS_I_uA</t>
  </si>
  <si>
    <t>First_FAIL_I_uA</t>
  </si>
  <si>
    <t>Last_PASS_Error_pct</t>
  </si>
  <si>
    <t>First_FAIL_Error_pct</t>
  </si>
  <si>
    <t>Refine_Window_kOhm</t>
  </si>
  <si>
    <t>Status_Note</t>
  </si>
  <si>
    <t>（参考）Last_PASS_RB_Ohm</t>
  </si>
  <si>
    <t>（参考）First_FAIL_RB_Ohm</t>
  </si>
  <si>
    <t>Current_Accuracy — 目标恒流精度分析（IREF = 10 µA 全部数据保留，未因 PASS=0 删除）</t>
  </si>
  <si>
    <t>低负载区域 = RB 取扫描最小值 10 kΩ（恒流区最有利工况）。误差直接取日志 .meas 的 IERR；另给出按公式重算值以便核对。</t>
  </si>
  <si>
    <t>A. 低负载工作点精度（每个 BONE_P × 目标电流一行；Last/Fail 临界详见 Boundary_Detail）</t>
  </si>
  <si>
    <t>Target_I_uA</t>
  </si>
  <si>
    <t>RB_low_kOhm</t>
  </si>
  <si>
    <t>Actual_I_uA</t>
  </si>
  <si>
    <t>Error_pct</t>
  </si>
  <si>
    <t>Within_±1.5%</t>
  </si>
  <si>
    <t>V_BONE_V</t>
  </si>
  <si>
    <t>Error_recalc_pct</t>
  </si>
  <si>
    <t>Δ_vs_log_pctpt</t>
  </si>
  <si>
    <t>Note</t>
  </si>
  <si>
    <t>B. 恒流误差 IERR (%) 随负载变化 — 绿 = 仍在 ±1.5% 恒流区 ；红 = 已超出 ±1.5% ；用于判断各负载下何时掉出恒流区</t>
  </si>
  <si>
    <t>n_PASS (共 1828 点)</t>
  </si>
  <si>
    <t>Chart_Source — 图表源数据（由脚本生成，供 Charts / Charts_I_vs_R 引用；请勿手工改动）</t>
  </si>
  <si>
    <t>Block 1：各目标电流的 −1.5% 限值线（x = 扫描区间两端, y = 0.985 × Target）</t>
  </si>
  <si>
    <t>10 µA −1.5% (µA)</t>
  </si>
  <si>
    <t>20 µA −1.5% (µA)</t>
  </si>
  <si>
    <t>50 µA −1.5% (µA)</t>
  </si>
  <si>
    <t>100 µA −1.5% (µA)</t>
  </si>
  <si>
    <t>200 µA −1.5% (µA)</t>
  </si>
  <si>
    <t>Block 2：仅知下限的点（在扫描上限处仍 PASS）→ 图① 红色 × 标记</t>
  </si>
  <si>
    <t>Rmax_kOhm (≥下限)</t>
  </si>
  <si>
    <t>备注</t>
  </si>
  <si>
    <t>（本次两次扫描合并后无此情形：除 10 µA 外全部组合已在扫描上限内定界）</t>
  </si>
  <si>
    <t>Block 3：扫描上限参考线 → 图① 灰色虚线</t>
  </si>
  <si>
    <t>Scan_limit_kOhm</t>
  </si>
  <si>
    <t>Charts — 图① Maximum BONE Resistance vs BONE_P Voltage</t>
  </si>
  <si>
    <t>状态表（与 Rmax_Summary Block C 同步）</t>
  </si>
  <si>
    <t>绘图规则（务必遵守）</t>
  </si>
  <si>
    <t>· 实线 + 圆点</t>
  </si>
  <si>
    <t>仅连接【实测精确】Rmax（RB 继续增大即 FAIL）；三次扫描合并后24/30 组合已测得真实临界值</t>
  </si>
  <si>
    <t>· 红色 × 标记</t>
  </si>
  <si>
    <t>仅在下限未知时出现（在上限处仍 PASS）。本次合并后【无此情形】，故图中没有 × 标记</t>
  </si>
  <si>
    <t>· 灰色虚线</t>
  </si>
  <si>
    <t>扫描上限参考线，仅当存在“≥上限”的点时才绘制；本次无此类点，故不绘制</t>
  </si>
  <si>
    <t>· 10 µA</t>
  </si>
  <si>
    <t>10 µA 的低负载基础误差为 1.302% ~ 1.144%，与 ±1.5% 判据的关系见 Rmax_Summary 与状态表</t>
  </si>
  <si>
    <t>· 无插值</t>
  </si>
  <si>
    <t>未对缺失点插值或外推；空白即未仿真，不补数</t>
  </si>
  <si>
    <t>需细扫的组合（窗口见 Boundary_Detail）</t>
  </si>
  <si>
    <t>VBP=3.3 V, 10 µA → 318 ~ 318 kΩ</t>
  </si>
  <si>
    <t>VBP=3.3 V, 20 µA → 164 ~ 164 kΩ</t>
  </si>
  <si>
    <t>VBP=3.3 V, 50 µA → 64 ~ 64 kΩ</t>
  </si>
  <si>
    <t>VBP=3.3 V, 100 µA → 30 ~ 30 kΩ</t>
  </si>
  <si>
    <t>VBP=3.3 V, 200 µA → 14 ~ 14 kΩ</t>
  </si>
  <si>
    <t>VBP=5 V, 10 µA → 490 ~ 490 kΩ</t>
  </si>
  <si>
    <t>VBP=5 V, 20 µA → 251 ~ 251 kΩ</t>
  </si>
  <si>
    <t>VBP=5 V, 50 µA → 98 ~ 98 kΩ</t>
  </si>
  <si>
    <t>VBP=5 V, 100 µA → 48 ~ 48 kΩ</t>
  </si>
  <si>
    <t>VBP=5 V, 200 µA → 22 ~ 22 kΩ</t>
  </si>
  <si>
    <t>VBP=8 V, 10 µA → 794 ~ 794 kΩ</t>
  </si>
  <si>
    <t>VBP=8 V, 20 µA → 403 ~ 403 kΩ</t>
  </si>
  <si>
    <t>VBP=8 V, 50 µA → 159 ~ 159 kΩ</t>
  </si>
  <si>
    <t>VBP=8 V, 100 µA → 78 ~ 78 kΩ</t>
  </si>
  <si>
    <t>VBP=8 V, 200 µA → 38 ~ 38 kΩ</t>
  </si>
  <si>
    <t>VBP=10 V, 10 µA → 997 ~ 997 kΩ</t>
  </si>
  <si>
    <t>VBP=10 V, 20 µA → 505 ~ 505 kΩ</t>
  </si>
  <si>
    <t>VBP=10 V, 50 µA → 200 ~ 200 kΩ</t>
  </si>
  <si>
    <t>VBP=10 V, 100 µA → 99 ~ 99 kΩ</t>
  </si>
  <si>
    <t>VBP=10 V, 200 µA → 48 ~ 48 kΩ</t>
  </si>
  <si>
    <t>VBP=12 V, 10 µA → 1200 ~ 1200 kΩ</t>
  </si>
  <si>
    <t>VBP=12 V, 20 µA → 606 ~ 606 kΩ</t>
  </si>
  <si>
    <t>VBP=12 V, 50 µA → 241 ~ 241 kΩ</t>
  </si>
  <si>
    <t>VBP=12 V, 100 µA → 119 ~ 119 kΩ</t>
  </si>
  <si>
    <t>VBP=12 V, 200 µA → 58 ~ 58 kΩ</t>
  </si>
  <si>
    <t>VBP=15 V, 10 µA → 1504 ~ 1504 kΩ</t>
  </si>
  <si>
    <t>VBP=15 V, 20 µA → 758 ~ 758 kΩ</t>
  </si>
  <si>
    <t>VBP=15 V, 50 µA → 302 ~ 302 kΩ</t>
  </si>
  <si>
    <t>VBP=15 V, 100 µA → 149 ~ 149 kΩ</t>
  </si>
  <si>
    <t>VBP=15 V, 200 µA → 73 ~ 73 kΩ</t>
  </si>
  <si>
    <t>Charts_I_vs_R — 图③ Actual BONE Current vs BONE Resistance（按 BONE_P 分为 6 张独立图；细虚线 = 该目标电流的 −1.5% 限值，曲线跌破虚线即掉出 ±1.5% 恒流区；X 轴对数刻度，覆盖 10 kΩ … 10 MΩ）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</si>
</sst>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#,##0.###"/>
    <numFmt numFmtId="166" formatCode="#,##0.000000"/>
    <numFmt numFmtId="167" formatCode="#,##0.0000"/>
    <numFmt numFmtId="168" formatCode="0&quot; µA&quot;"/>
    <numFmt numFmtId="169" formatCode="0.0#"/>
    <numFmt numFmtId="170" formatCode="0.000000000"/>
    <numFmt numFmtId="171" formatCode="#,##0&quot; Ω&quot;"/>
  </numFmts>
  <fonts count="9" x14ac:knownFonts="1">
    <font>
      <sz val="11"/>
      <color theme="1"/>
      <name val="宋体"/>
      <family val="2"/>
      <scheme val="minor"/>
    </font>
    <font>
      <b/>
      <sz val="14"/>
      <color rgb="FF1F3864"/>
      <name val="宋体"/>
    </font>
    <font>
      <i/>
      <sz val="9"/>
      <color rgb="FF595959"/>
      <name val="宋体"/>
    </font>
    <font>
      <b/>
      <sz val="11"/>
      <color rgb="FFFFFFFF"/>
      <name val="宋体"/>
    </font>
    <font>
      <sz val="10"/>
      <name val="宋体"/>
    </font>
    <font>
      <sz val="9"/>
      <name val="Consolas"/>
    </font>
    <font>
      <b/>
      <sz val="10"/>
      <name val="宋体"/>
    </font>
    <font>
      <b/>
      <sz val="10"/>
      <color rgb="FF1F3864"/>
      <name val="宋体"/>
    </font>
    <font>
      <sz val="9"/>
      <color rgb="FF595959"/>
      <name val="宋体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E1F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4" fillId="3" borderId="0" xfId="0" applyFont="1" applyFill="1" applyAlignment="1">
      <alignment vertical="top"/>
    </xf>
    <xf numFmtId="0" fontId="4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7" fillId="6" borderId="1" xfId="0" applyFont="1" applyFill="1" applyBorder="1" applyAlignment="1">
      <alignment horizontal="center" vertical="center"/>
    </xf>
    <xf numFmtId="1" fontId="4" fillId="0" borderId="0" xfId="0" applyNumberFormat="1" applyFont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  <xf numFmtId="0" fontId="8" fillId="0" borderId="0" xfId="0" applyFont="1"/>
    <xf numFmtId="0" fontId="6" fillId="0" borderId="0" xfId="0" applyFont="1"/>
    <xf numFmtId="168" fontId="7" fillId="6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7" fillId="0" borderId="0" xfId="0" applyFont="1"/>
    <xf numFmtId="168" fontId="7" fillId="0" borderId="0" xfId="0" applyNumberFormat="1" applyFont="1" applyAlignment="1">
      <alignment horizontal="center" vertical="center"/>
    </xf>
    <xf numFmtId="164" fontId="6" fillId="0" borderId="0" xfId="0" applyNumberFormat="1" applyFont="1"/>
    <xf numFmtId="165" fontId="0" fillId="0" borderId="0" xfId="0" applyNumberFormat="1"/>
    <xf numFmtId="0" fontId="4" fillId="3" borderId="1" xfId="0" applyFont="1" applyFill="1" applyBorder="1" applyAlignment="1">
      <alignment horizontal="center" vertical="center"/>
    </xf>
    <xf numFmtId="169" fontId="4" fillId="0" borderId="0" xfId="0" applyNumberFormat="1" applyFont="1"/>
    <xf numFmtId="164" fontId="4" fillId="0" borderId="1" xfId="0" applyNumberFormat="1" applyFont="1" applyBorder="1"/>
    <xf numFmtId="1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0" fontId="4" fillId="0" borderId="1" xfId="0" applyFont="1" applyBorder="1" applyAlignment="1">
      <alignment vertical="top" wrapText="1"/>
    </xf>
    <xf numFmtId="3" fontId="0" fillId="0" borderId="0" xfId="0" applyNumberFormat="1"/>
    <xf numFmtId="170" fontId="4" fillId="0" borderId="1" xfId="0" applyNumberFormat="1" applyFont="1" applyBorder="1"/>
    <xf numFmtId="171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/>
    <xf numFmtId="164" fontId="6" fillId="0" borderId="1" xfId="0" applyNumberFormat="1" applyFont="1" applyBorder="1"/>
    <xf numFmtId="0" fontId="4" fillId="0" borderId="0" xfId="0" applyFont="1"/>
  </cellXfs>
  <cellStyles count="1">
    <cellStyle name="常规" xfId="0" builtinId="0"/>
  </cellStyles>
  <dxfs count="12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 sz="1100" b="1"/>
            </a:pPr>
            <a:r>
              <a:rPr lang="en-US" sz="1100" b="1"/>
              <a:t>Maximum BONE Resistance vs BONE_P Voltage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10 µA</c:v>
          </c:tx>
          <c:spPr>
            <a:ln w="22000">
              <a:solidFill>
                <a:srgbClr val="1F77B4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xVal>
            <c:numRef>
              <c:f>Rmax_Summary!$A$20:$A$25</c:f>
              <c:numCache>
                <c:formatCode>0.0</c:formatCode>
                <c:ptCount val="6"/>
                <c:pt idx="0">
                  <c:v>3.3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</c:numCache>
            </c:numRef>
          </c:xVal>
          <c:yVal>
            <c:numRef>
              <c:f>Rmax_Summary!$B$20:$B$25</c:f>
              <c:numCache>
                <c:formatCode>#,##0.###</c:formatCode>
                <c:ptCount val="6"/>
                <c:pt idx="0">
                  <c:v>317.80799999999999</c:v>
                </c:pt>
                <c:pt idx="1">
                  <c:v>490.08699999999999</c:v>
                </c:pt>
                <c:pt idx="2">
                  <c:v>794.12900000000002</c:v>
                </c:pt>
                <c:pt idx="3">
                  <c:v>996.83600000000001</c:v>
                </c:pt>
                <c:pt idx="4">
                  <c:v>1199.5509999999999</c:v>
                </c:pt>
                <c:pt idx="5">
                  <c:v>1503.6369999999999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4B-45F7-A816-EF486A86E670}"/>
            </c:ext>
          </c:extLst>
        </c:ser>
        <c:ser>
          <c:idx val="1"/>
          <c:order val="1"/>
          <c:tx>
            <c:v>20 µA</c:v>
          </c:tx>
          <c:spPr>
            <a:ln w="22000">
              <a:solidFill>
                <a:srgbClr val="FF7F0E"/>
              </a:solidFill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xVal>
            <c:numRef>
              <c:f>Rmax_Summary!$A$20:$A$25</c:f>
              <c:numCache>
                <c:formatCode>0.0</c:formatCode>
                <c:ptCount val="6"/>
                <c:pt idx="0">
                  <c:v>3.3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</c:numCache>
            </c:numRef>
          </c:xVal>
          <c:yVal>
            <c:numRef>
              <c:f>Rmax_Summary!$C$20:$C$25</c:f>
              <c:numCache>
                <c:formatCode>#,##0.###</c:formatCode>
                <c:ptCount val="6"/>
                <c:pt idx="0">
                  <c:v>164.46199999999999</c:v>
                </c:pt>
                <c:pt idx="1">
                  <c:v>250.755</c:v>
                </c:pt>
                <c:pt idx="2">
                  <c:v>403.03800000000001</c:v>
                </c:pt>
                <c:pt idx="3">
                  <c:v>504.56</c:v>
                </c:pt>
                <c:pt idx="4">
                  <c:v>606.08299999999997</c:v>
                </c:pt>
                <c:pt idx="5">
                  <c:v>758.36599999999999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4B-45F7-A816-EF486A86E670}"/>
            </c:ext>
          </c:extLst>
        </c:ser>
        <c:ser>
          <c:idx val="2"/>
          <c:order val="2"/>
          <c:tx>
            <c:v>50 µA</c:v>
          </c:tx>
          <c:spPr>
            <a:ln w="22000">
              <a:solidFill>
                <a:srgbClr val="2CA02C"/>
              </a:solidFill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xVal>
            <c:numRef>
              <c:f>Rmax_Summary!$A$20:$A$25</c:f>
              <c:numCache>
                <c:formatCode>0.0</c:formatCode>
                <c:ptCount val="6"/>
                <c:pt idx="0">
                  <c:v>3.3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</c:numCache>
            </c:numRef>
          </c:xVal>
          <c:yVal>
            <c:numRef>
              <c:f>Rmax_Summary!$D$20:$D$25</c:f>
              <c:numCache>
                <c:formatCode>#,##0.###</c:formatCode>
                <c:ptCount val="6"/>
                <c:pt idx="0">
                  <c:v>63.981999999999999</c:v>
                </c:pt>
                <c:pt idx="1">
                  <c:v>98.498999999999995</c:v>
                </c:pt>
                <c:pt idx="2">
                  <c:v>159.41300000000001</c:v>
                </c:pt>
                <c:pt idx="3">
                  <c:v>200.02199999999999</c:v>
                </c:pt>
                <c:pt idx="4">
                  <c:v>240.631</c:v>
                </c:pt>
                <c:pt idx="5">
                  <c:v>301.54500000000002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4B-45F7-A816-EF486A86E670}"/>
            </c:ext>
          </c:extLst>
        </c:ser>
        <c:ser>
          <c:idx val="3"/>
          <c:order val="3"/>
          <c:tx>
            <c:v>100 µA</c:v>
          </c:tx>
          <c:spPr>
            <a:ln w="22000">
              <a:solidFill>
                <a:srgbClr val="D62728"/>
              </a:solidFill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xVal>
            <c:numRef>
              <c:f>Rmax_Summary!$A$20:$A$25</c:f>
              <c:numCache>
                <c:formatCode>0.0</c:formatCode>
                <c:ptCount val="6"/>
                <c:pt idx="0">
                  <c:v>3.3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</c:numCache>
            </c:numRef>
          </c:xVal>
          <c:yVal>
            <c:numRef>
              <c:f>Rmax_Summary!$E$20:$E$25</c:f>
              <c:numCache>
                <c:formatCode>#,##0.###</c:formatCode>
                <c:ptCount val="6"/>
                <c:pt idx="0">
                  <c:v>30.489000000000001</c:v>
                </c:pt>
                <c:pt idx="1">
                  <c:v>47.747999999999998</c:v>
                </c:pt>
                <c:pt idx="2">
                  <c:v>78.204999999999998</c:v>
                </c:pt>
                <c:pt idx="3">
                  <c:v>98.509</c:v>
                </c:pt>
                <c:pt idx="4">
                  <c:v>118.81399999999999</c:v>
                </c:pt>
                <c:pt idx="5">
                  <c:v>149.27099999999999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4B-45F7-A816-EF486A86E670}"/>
            </c:ext>
          </c:extLst>
        </c:ser>
        <c:ser>
          <c:idx val="4"/>
          <c:order val="4"/>
          <c:tx>
            <c:v>200 µA</c:v>
          </c:tx>
          <c:spPr>
            <a:ln w="22000">
              <a:solidFill>
                <a:srgbClr val="9467BD"/>
              </a:solidFill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xVal>
            <c:numRef>
              <c:f>Rmax_Summary!$A$20:$A$25</c:f>
              <c:numCache>
                <c:formatCode>0.0</c:formatCode>
                <c:ptCount val="6"/>
                <c:pt idx="0">
                  <c:v>3.3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12</c:v>
                </c:pt>
                <c:pt idx="5">
                  <c:v>15</c:v>
                </c:pt>
              </c:numCache>
            </c:numRef>
          </c:xVal>
          <c:yVal>
            <c:numRef>
              <c:f>Rmax_Summary!$F$20:$F$25</c:f>
              <c:numCache>
                <c:formatCode>#,##0.###</c:formatCode>
                <c:ptCount val="6"/>
                <c:pt idx="0">
                  <c:v>13.742000000000001</c:v>
                </c:pt>
                <c:pt idx="1">
                  <c:v>22.370999999999999</c:v>
                </c:pt>
                <c:pt idx="2">
                  <c:v>37.6</c:v>
                </c:pt>
                <c:pt idx="3">
                  <c:v>47.752000000000002</c:v>
                </c:pt>
                <c:pt idx="4">
                  <c:v>57.904000000000003</c:v>
                </c:pt>
                <c:pt idx="5">
                  <c:v>73.132999999999996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4B-45F7-A816-EF486A86E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BONE_P Voltage (V)</a:t>
                </a:r>
              </a:p>
            </c:rich>
          </c:tx>
          <c:overlay val="0"/>
        </c:title>
        <c:numFmt formatCode="0.#" sourceLinked="0"/>
        <c:majorTickMark val="out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Maximum BONE Resistance (k</a:t>
                </a:r>
                <a:r>
                  <a:rPr lang="el-GR" sz="1000" b="0"/>
                  <a:t>Ω)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 sz="1000" b="1"/>
              <a:t>Actual BONE Current vs BONE Resistance — BONE_P = 3.3 V</a:t>
            </a:r>
          </a:p>
          <a:p>
            <a:pPr>
              <a:defRPr sz="1000" b="1"/>
            </a:pPr>
            <a:r>
              <a:rPr lang="en-US" sz="1000" b="1"/>
              <a:t>(solid: measured current; thin dashed: −1.5 % limit of each target)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10 µA</c:v>
          </c:tx>
          <c:spPr>
            <a:ln w="20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Raw_Data!$E$2:$E$398</c:f>
              <c:numCache>
                <c:formatCode>#,##0.###</c:formatCode>
                <c:ptCount val="397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  <c:pt idx="191">
                  <c:v>210</c:v>
                </c:pt>
                <c:pt idx="192">
                  <c:v>220</c:v>
                </c:pt>
                <c:pt idx="193">
                  <c:v>230</c:v>
                </c:pt>
                <c:pt idx="194">
                  <c:v>240</c:v>
                </c:pt>
                <c:pt idx="195">
                  <c:v>250</c:v>
                </c:pt>
                <c:pt idx="196">
                  <c:v>260</c:v>
                </c:pt>
                <c:pt idx="197">
                  <c:v>270</c:v>
                </c:pt>
                <c:pt idx="198">
                  <c:v>280</c:v>
                </c:pt>
                <c:pt idx="199">
                  <c:v>290</c:v>
                </c:pt>
                <c:pt idx="200">
                  <c:v>300</c:v>
                </c:pt>
                <c:pt idx="201">
                  <c:v>310</c:v>
                </c:pt>
                <c:pt idx="202">
                  <c:v>311</c:v>
                </c:pt>
                <c:pt idx="203">
                  <c:v>312</c:v>
                </c:pt>
                <c:pt idx="204">
                  <c:v>313</c:v>
                </c:pt>
                <c:pt idx="205">
                  <c:v>314</c:v>
                </c:pt>
                <c:pt idx="206">
                  <c:v>315</c:v>
                </c:pt>
                <c:pt idx="207">
                  <c:v>316</c:v>
                </c:pt>
                <c:pt idx="208">
                  <c:v>317</c:v>
                </c:pt>
                <c:pt idx="209">
                  <c:v>317.10000000000002</c:v>
                </c:pt>
                <c:pt idx="210">
                  <c:v>317.2</c:v>
                </c:pt>
                <c:pt idx="211">
                  <c:v>317.3</c:v>
                </c:pt>
                <c:pt idx="212">
                  <c:v>317.39999999999998</c:v>
                </c:pt>
                <c:pt idx="213">
                  <c:v>317.5</c:v>
                </c:pt>
                <c:pt idx="214">
                  <c:v>317.60000000000002</c:v>
                </c:pt>
                <c:pt idx="215">
                  <c:v>317.7</c:v>
                </c:pt>
                <c:pt idx="216">
                  <c:v>317.8</c:v>
                </c:pt>
                <c:pt idx="217">
                  <c:v>317.80099999999999</c:v>
                </c:pt>
                <c:pt idx="218">
                  <c:v>317.80200000000002</c:v>
                </c:pt>
                <c:pt idx="219">
                  <c:v>317.803</c:v>
                </c:pt>
                <c:pt idx="220">
                  <c:v>317.80399999999997</c:v>
                </c:pt>
                <c:pt idx="221">
                  <c:v>317.80500000000001</c:v>
                </c:pt>
                <c:pt idx="222">
                  <c:v>317.80599999999998</c:v>
                </c:pt>
                <c:pt idx="223">
                  <c:v>317.80700000000002</c:v>
                </c:pt>
                <c:pt idx="224">
                  <c:v>317.80799999999999</c:v>
                </c:pt>
                <c:pt idx="225">
                  <c:v>317.80900000000003</c:v>
                </c:pt>
                <c:pt idx="226">
                  <c:v>317.81</c:v>
                </c:pt>
                <c:pt idx="227">
                  <c:v>317.82</c:v>
                </c:pt>
                <c:pt idx="228">
                  <c:v>317.83</c:v>
                </c:pt>
                <c:pt idx="229">
                  <c:v>317.83999999999997</c:v>
                </c:pt>
                <c:pt idx="230">
                  <c:v>317.85000000000002</c:v>
                </c:pt>
                <c:pt idx="231">
                  <c:v>317.86</c:v>
                </c:pt>
                <c:pt idx="232">
                  <c:v>317.87</c:v>
                </c:pt>
                <c:pt idx="233">
                  <c:v>317.88</c:v>
                </c:pt>
                <c:pt idx="234">
                  <c:v>317.89</c:v>
                </c:pt>
                <c:pt idx="235">
                  <c:v>317.89999999999998</c:v>
                </c:pt>
                <c:pt idx="236">
                  <c:v>318</c:v>
                </c:pt>
                <c:pt idx="237">
                  <c:v>319</c:v>
                </c:pt>
                <c:pt idx="238">
                  <c:v>320</c:v>
                </c:pt>
                <c:pt idx="239">
                  <c:v>330</c:v>
                </c:pt>
                <c:pt idx="240">
                  <c:v>340</c:v>
                </c:pt>
                <c:pt idx="241">
                  <c:v>350</c:v>
                </c:pt>
                <c:pt idx="242">
                  <c:v>360</c:v>
                </c:pt>
                <c:pt idx="243">
                  <c:v>370</c:v>
                </c:pt>
                <c:pt idx="244">
                  <c:v>380</c:v>
                </c:pt>
                <c:pt idx="245">
                  <c:v>390</c:v>
                </c:pt>
                <c:pt idx="246">
                  <c:v>400</c:v>
                </c:pt>
                <c:pt idx="247">
                  <c:v>410</c:v>
                </c:pt>
                <c:pt idx="248">
                  <c:v>420</c:v>
                </c:pt>
                <c:pt idx="249">
                  <c:v>430</c:v>
                </c:pt>
                <c:pt idx="250">
                  <c:v>440</c:v>
                </c:pt>
                <c:pt idx="251">
                  <c:v>450</c:v>
                </c:pt>
                <c:pt idx="252">
                  <c:v>460</c:v>
                </c:pt>
                <c:pt idx="253">
                  <c:v>470</c:v>
                </c:pt>
                <c:pt idx="254">
                  <c:v>480</c:v>
                </c:pt>
                <c:pt idx="255">
                  <c:v>490</c:v>
                </c:pt>
                <c:pt idx="256">
                  <c:v>500</c:v>
                </c:pt>
                <c:pt idx="257">
                  <c:v>510</c:v>
                </c:pt>
                <c:pt idx="258">
                  <c:v>520</c:v>
                </c:pt>
                <c:pt idx="259">
                  <c:v>530</c:v>
                </c:pt>
                <c:pt idx="260">
                  <c:v>540</c:v>
                </c:pt>
                <c:pt idx="261">
                  <c:v>550</c:v>
                </c:pt>
                <c:pt idx="262">
                  <c:v>560</c:v>
                </c:pt>
                <c:pt idx="263">
                  <c:v>570</c:v>
                </c:pt>
                <c:pt idx="264">
                  <c:v>580</c:v>
                </c:pt>
                <c:pt idx="265">
                  <c:v>590</c:v>
                </c:pt>
                <c:pt idx="266">
                  <c:v>600</c:v>
                </c:pt>
                <c:pt idx="267">
                  <c:v>610</c:v>
                </c:pt>
                <c:pt idx="268">
                  <c:v>620</c:v>
                </c:pt>
                <c:pt idx="269">
                  <c:v>630</c:v>
                </c:pt>
                <c:pt idx="270">
                  <c:v>640</c:v>
                </c:pt>
                <c:pt idx="271">
                  <c:v>650</c:v>
                </c:pt>
                <c:pt idx="272">
                  <c:v>660</c:v>
                </c:pt>
                <c:pt idx="273">
                  <c:v>670</c:v>
                </c:pt>
                <c:pt idx="274">
                  <c:v>680</c:v>
                </c:pt>
                <c:pt idx="275">
                  <c:v>690</c:v>
                </c:pt>
                <c:pt idx="276">
                  <c:v>700</c:v>
                </c:pt>
                <c:pt idx="277">
                  <c:v>710</c:v>
                </c:pt>
                <c:pt idx="278">
                  <c:v>720</c:v>
                </c:pt>
                <c:pt idx="279">
                  <c:v>730</c:v>
                </c:pt>
                <c:pt idx="280">
                  <c:v>740</c:v>
                </c:pt>
                <c:pt idx="281">
                  <c:v>750</c:v>
                </c:pt>
                <c:pt idx="282">
                  <c:v>760</c:v>
                </c:pt>
                <c:pt idx="283">
                  <c:v>770</c:v>
                </c:pt>
                <c:pt idx="284">
                  <c:v>780</c:v>
                </c:pt>
                <c:pt idx="285">
                  <c:v>790</c:v>
                </c:pt>
                <c:pt idx="286">
                  <c:v>800</c:v>
                </c:pt>
                <c:pt idx="287">
                  <c:v>810</c:v>
                </c:pt>
                <c:pt idx="288">
                  <c:v>820</c:v>
                </c:pt>
                <c:pt idx="289">
                  <c:v>830</c:v>
                </c:pt>
                <c:pt idx="290">
                  <c:v>840</c:v>
                </c:pt>
                <c:pt idx="291">
                  <c:v>850</c:v>
                </c:pt>
                <c:pt idx="292">
                  <c:v>860</c:v>
                </c:pt>
                <c:pt idx="293">
                  <c:v>870</c:v>
                </c:pt>
                <c:pt idx="294">
                  <c:v>880</c:v>
                </c:pt>
                <c:pt idx="295">
                  <c:v>890</c:v>
                </c:pt>
                <c:pt idx="296">
                  <c:v>900</c:v>
                </c:pt>
                <c:pt idx="297">
                  <c:v>910</c:v>
                </c:pt>
                <c:pt idx="298">
                  <c:v>920</c:v>
                </c:pt>
                <c:pt idx="299">
                  <c:v>930</c:v>
                </c:pt>
                <c:pt idx="300">
                  <c:v>940</c:v>
                </c:pt>
                <c:pt idx="301">
                  <c:v>950</c:v>
                </c:pt>
                <c:pt idx="302">
                  <c:v>960</c:v>
                </c:pt>
                <c:pt idx="303">
                  <c:v>970</c:v>
                </c:pt>
                <c:pt idx="304">
                  <c:v>980</c:v>
                </c:pt>
                <c:pt idx="305">
                  <c:v>990</c:v>
                </c:pt>
                <c:pt idx="306">
                  <c:v>1000</c:v>
                </c:pt>
                <c:pt idx="307">
                  <c:v>1100</c:v>
                </c:pt>
                <c:pt idx="308">
                  <c:v>1200</c:v>
                </c:pt>
                <c:pt idx="309">
                  <c:v>1300</c:v>
                </c:pt>
                <c:pt idx="310">
                  <c:v>1400</c:v>
                </c:pt>
                <c:pt idx="311">
                  <c:v>1500</c:v>
                </c:pt>
                <c:pt idx="312">
                  <c:v>1600</c:v>
                </c:pt>
                <c:pt idx="313">
                  <c:v>1700</c:v>
                </c:pt>
                <c:pt idx="314">
                  <c:v>1800</c:v>
                </c:pt>
                <c:pt idx="315">
                  <c:v>1900</c:v>
                </c:pt>
                <c:pt idx="316">
                  <c:v>2000</c:v>
                </c:pt>
                <c:pt idx="317">
                  <c:v>2100</c:v>
                </c:pt>
                <c:pt idx="318">
                  <c:v>2200</c:v>
                </c:pt>
                <c:pt idx="319">
                  <c:v>2300</c:v>
                </c:pt>
                <c:pt idx="320">
                  <c:v>2400</c:v>
                </c:pt>
                <c:pt idx="321">
                  <c:v>2500</c:v>
                </c:pt>
                <c:pt idx="322">
                  <c:v>2600</c:v>
                </c:pt>
                <c:pt idx="323">
                  <c:v>2700</c:v>
                </c:pt>
                <c:pt idx="324">
                  <c:v>2800</c:v>
                </c:pt>
                <c:pt idx="325">
                  <c:v>2900</c:v>
                </c:pt>
                <c:pt idx="326">
                  <c:v>3000</c:v>
                </c:pt>
                <c:pt idx="327">
                  <c:v>3100</c:v>
                </c:pt>
                <c:pt idx="328">
                  <c:v>3200</c:v>
                </c:pt>
                <c:pt idx="329">
                  <c:v>3300</c:v>
                </c:pt>
                <c:pt idx="330">
                  <c:v>3400</c:v>
                </c:pt>
                <c:pt idx="331">
                  <c:v>3500</c:v>
                </c:pt>
                <c:pt idx="332">
                  <c:v>3600</c:v>
                </c:pt>
                <c:pt idx="333">
                  <c:v>3700</c:v>
                </c:pt>
                <c:pt idx="334">
                  <c:v>3800</c:v>
                </c:pt>
                <c:pt idx="335">
                  <c:v>3900</c:v>
                </c:pt>
                <c:pt idx="336">
                  <c:v>4000</c:v>
                </c:pt>
                <c:pt idx="337">
                  <c:v>4100</c:v>
                </c:pt>
                <c:pt idx="338">
                  <c:v>4200</c:v>
                </c:pt>
                <c:pt idx="339">
                  <c:v>4300</c:v>
                </c:pt>
                <c:pt idx="340">
                  <c:v>4400</c:v>
                </c:pt>
                <c:pt idx="341">
                  <c:v>4500</c:v>
                </c:pt>
                <c:pt idx="342">
                  <c:v>4600</c:v>
                </c:pt>
                <c:pt idx="343">
                  <c:v>4700</c:v>
                </c:pt>
                <c:pt idx="344">
                  <c:v>4800</c:v>
                </c:pt>
                <c:pt idx="345">
                  <c:v>4900</c:v>
                </c:pt>
                <c:pt idx="346">
                  <c:v>5000</c:v>
                </c:pt>
                <c:pt idx="347">
                  <c:v>5100</c:v>
                </c:pt>
                <c:pt idx="348">
                  <c:v>5200</c:v>
                </c:pt>
                <c:pt idx="349">
                  <c:v>5300</c:v>
                </c:pt>
                <c:pt idx="350">
                  <c:v>5400</c:v>
                </c:pt>
                <c:pt idx="351">
                  <c:v>5500</c:v>
                </c:pt>
                <c:pt idx="352">
                  <c:v>5600</c:v>
                </c:pt>
                <c:pt idx="353">
                  <c:v>5700</c:v>
                </c:pt>
                <c:pt idx="354">
                  <c:v>5800</c:v>
                </c:pt>
                <c:pt idx="355">
                  <c:v>5900</c:v>
                </c:pt>
                <c:pt idx="356">
                  <c:v>6000</c:v>
                </c:pt>
                <c:pt idx="357">
                  <c:v>6100</c:v>
                </c:pt>
                <c:pt idx="358">
                  <c:v>6200</c:v>
                </c:pt>
                <c:pt idx="359">
                  <c:v>6300</c:v>
                </c:pt>
                <c:pt idx="360">
                  <c:v>6400</c:v>
                </c:pt>
                <c:pt idx="361">
                  <c:v>6500</c:v>
                </c:pt>
                <c:pt idx="362">
                  <c:v>6600</c:v>
                </c:pt>
                <c:pt idx="363">
                  <c:v>6700</c:v>
                </c:pt>
                <c:pt idx="364">
                  <c:v>6800</c:v>
                </c:pt>
                <c:pt idx="365">
                  <c:v>6900</c:v>
                </c:pt>
                <c:pt idx="366">
                  <c:v>7000</c:v>
                </c:pt>
                <c:pt idx="367">
                  <c:v>7100</c:v>
                </c:pt>
                <c:pt idx="368">
                  <c:v>7200</c:v>
                </c:pt>
                <c:pt idx="369">
                  <c:v>7300</c:v>
                </c:pt>
                <c:pt idx="370">
                  <c:v>7400</c:v>
                </c:pt>
                <c:pt idx="371">
                  <c:v>7500</c:v>
                </c:pt>
                <c:pt idx="372">
                  <c:v>7600</c:v>
                </c:pt>
                <c:pt idx="373">
                  <c:v>7700</c:v>
                </c:pt>
                <c:pt idx="374">
                  <c:v>7800</c:v>
                </c:pt>
                <c:pt idx="375">
                  <c:v>7900</c:v>
                </c:pt>
                <c:pt idx="376">
                  <c:v>8000</c:v>
                </c:pt>
                <c:pt idx="377">
                  <c:v>8100</c:v>
                </c:pt>
                <c:pt idx="378">
                  <c:v>8200</c:v>
                </c:pt>
                <c:pt idx="379">
                  <c:v>8300</c:v>
                </c:pt>
                <c:pt idx="380">
                  <c:v>8400</c:v>
                </c:pt>
                <c:pt idx="381">
                  <c:v>8500</c:v>
                </c:pt>
                <c:pt idx="382">
                  <c:v>8600</c:v>
                </c:pt>
                <c:pt idx="383">
                  <c:v>8700</c:v>
                </c:pt>
                <c:pt idx="384">
                  <c:v>8800</c:v>
                </c:pt>
                <c:pt idx="385">
                  <c:v>8900</c:v>
                </c:pt>
                <c:pt idx="386">
                  <c:v>9000</c:v>
                </c:pt>
                <c:pt idx="387">
                  <c:v>9100</c:v>
                </c:pt>
                <c:pt idx="388">
                  <c:v>9200</c:v>
                </c:pt>
                <c:pt idx="389">
                  <c:v>9300</c:v>
                </c:pt>
                <c:pt idx="390">
                  <c:v>9400</c:v>
                </c:pt>
                <c:pt idx="391">
                  <c:v>9500</c:v>
                </c:pt>
                <c:pt idx="392">
                  <c:v>9600</c:v>
                </c:pt>
                <c:pt idx="393">
                  <c:v>9700</c:v>
                </c:pt>
                <c:pt idx="394">
                  <c:v>9800</c:v>
                </c:pt>
                <c:pt idx="395">
                  <c:v>9900</c:v>
                </c:pt>
                <c:pt idx="396">
                  <c:v>10000</c:v>
                </c:pt>
              </c:numCache>
            </c:numRef>
          </c:xVal>
          <c:yVal>
            <c:numRef>
              <c:f>Raw_Data!$F$2:$F$398</c:f>
              <c:numCache>
                <c:formatCode>#,##0.000000</c:formatCode>
                <c:ptCount val="397"/>
                <c:pt idx="0">
                  <c:v>9.8697970000000002</c:v>
                </c:pt>
                <c:pt idx="1">
                  <c:v>9.8697680000000005</c:v>
                </c:pt>
                <c:pt idx="2">
                  <c:v>9.8697389999999992</c:v>
                </c:pt>
                <c:pt idx="3">
                  <c:v>9.8697099999999995</c:v>
                </c:pt>
                <c:pt idx="4">
                  <c:v>9.8696809999999999</c:v>
                </c:pt>
                <c:pt idx="5">
                  <c:v>9.8696509999999993</c:v>
                </c:pt>
                <c:pt idx="6">
                  <c:v>9.8696219999999997</c:v>
                </c:pt>
                <c:pt idx="7">
                  <c:v>9.8695930000000001</c:v>
                </c:pt>
                <c:pt idx="8">
                  <c:v>9.8695629999999994</c:v>
                </c:pt>
                <c:pt idx="9">
                  <c:v>9.8695339999999998</c:v>
                </c:pt>
                <c:pt idx="10">
                  <c:v>9.8695039999999992</c:v>
                </c:pt>
                <c:pt idx="11">
                  <c:v>9.8694740000000003</c:v>
                </c:pt>
                <c:pt idx="12">
                  <c:v>9.8694439999999997</c:v>
                </c:pt>
                <c:pt idx="13">
                  <c:v>9.869415</c:v>
                </c:pt>
                <c:pt idx="14">
                  <c:v>9.8693849999999994</c:v>
                </c:pt>
                <c:pt idx="15">
                  <c:v>9.8693550000000005</c:v>
                </c:pt>
                <c:pt idx="16">
                  <c:v>9.8693240000000007</c:v>
                </c:pt>
                <c:pt idx="17">
                  <c:v>9.869294</c:v>
                </c:pt>
                <c:pt idx="18">
                  <c:v>9.8692639999999994</c:v>
                </c:pt>
                <c:pt idx="19">
                  <c:v>9.8692340000000005</c:v>
                </c:pt>
                <c:pt idx="20">
                  <c:v>9.8692030000000006</c:v>
                </c:pt>
                <c:pt idx="21">
                  <c:v>9.869173</c:v>
                </c:pt>
                <c:pt idx="22">
                  <c:v>9.8691420000000001</c:v>
                </c:pt>
                <c:pt idx="23">
                  <c:v>9.8691110000000002</c:v>
                </c:pt>
                <c:pt idx="24">
                  <c:v>9.8690809999999995</c:v>
                </c:pt>
                <c:pt idx="25">
                  <c:v>9.8690499999999997</c:v>
                </c:pt>
                <c:pt idx="26">
                  <c:v>9.8690189999999998</c:v>
                </c:pt>
                <c:pt idx="27">
                  <c:v>9.8689879999999999</c:v>
                </c:pt>
                <c:pt idx="28">
                  <c:v>9.868957</c:v>
                </c:pt>
                <c:pt idx="29">
                  <c:v>9.8689260000000001</c:v>
                </c:pt>
                <c:pt idx="30">
                  <c:v>9.8688939999999992</c:v>
                </c:pt>
                <c:pt idx="31">
                  <c:v>9.8688629999999993</c:v>
                </c:pt>
                <c:pt idx="32">
                  <c:v>9.8688319999999994</c:v>
                </c:pt>
                <c:pt idx="33">
                  <c:v>9.8688000000000002</c:v>
                </c:pt>
                <c:pt idx="34">
                  <c:v>9.8687690000000003</c:v>
                </c:pt>
                <c:pt idx="35">
                  <c:v>9.8687369999999994</c:v>
                </c:pt>
                <c:pt idx="36">
                  <c:v>9.8687050000000003</c:v>
                </c:pt>
                <c:pt idx="37">
                  <c:v>9.8686729999999994</c:v>
                </c:pt>
                <c:pt idx="38">
                  <c:v>9.8686410000000002</c:v>
                </c:pt>
                <c:pt idx="39">
                  <c:v>9.8686089999999993</c:v>
                </c:pt>
                <c:pt idx="40">
                  <c:v>9.8685770000000002</c:v>
                </c:pt>
                <c:pt idx="41">
                  <c:v>9.8685449999999992</c:v>
                </c:pt>
                <c:pt idx="42">
                  <c:v>9.8685130000000001</c:v>
                </c:pt>
                <c:pt idx="43">
                  <c:v>9.8684799999999999</c:v>
                </c:pt>
                <c:pt idx="44">
                  <c:v>9.8684480000000008</c:v>
                </c:pt>
                <c:pt idx="45">
                  <c:v>9.8684150000000006</c:v>
                </c:pt>
                <c:pt idx="46">
                  <c:v>9.8683820000000004</c:v>
                </c:pt>
                <c:pt idx="47">
                  <c:v>9.8683499999999995</c:v>
                </c:pt>
                <c:pt idx="48">
                  <c:v>9.8683169999999993</c:v>
                </c:pt>
                <c:pt idx="49">
                  <c:v>9.8682839999999992</c:v>
                </c:pt>
                <c:pt idx="50">
                  <c:v>9.8682510000000008</c:v>
                </c:pt>
                <c:pt idx="51">
                  <c:v>9.8682180000000006</c:v>
                </c:pt>
                <c:pt idx="52">
                  <c:v>9.8681839999999994</c:v>
                </c:pt>
                <c:pt idx="53">
                  <c:v>9.8681509999999992</c:v>
                </c:pt>
                <c:pt idx="54">
                  <c:v>9.8681169999999998</c:v>
                </c:pt>
                <c:pt idx="55">
                  <c:v>9.8680839999999996</c:v>
                </c:pt>
                <c:pt idx="56">
                  <c:v>9.8680500000000002</c:v>
                </c:pt>
                <c:pt idx="57">
                  <c:v>9.868017</c:v>
                </c:pt>
                <c:pt idx="58">
                  <c:v>9.8679830000000006</c:v>
                </c:pt>
                <c:pt idx="59">
                  <c:v>9.8679489999999994</c:v>
                </c:pt>
                <c:pt idx="60">
                  <c:v>9.867915</c:v>
                </c:pt>
                <c:pt idx="61">
                  <c:v>9.8678810000000006</c:v>
                </c:pt>
                <c:pt idx="62">
                  <c:v>9.8678460000000001</c:v>
                </c:pt>
                <c:pt idx="63">
                  <c:v>9.8678120000000007</c:v>
                </c:pt>
                <c:pt idx="64">
                  <c:v>9.8677770000000002</c:v>
                </c:pt>
                <c:pt idx="65">
                  <c:v>9.8677430000000008</c:v>
                </c:pt>
                <c:pt idx="66">
                  <c:v>9.8677080000000004</c:v>
                </c:pt>
                <c:pt idx="67">
                  <c:v>9.8676729999999999</c:v>
                </c:pt>
                <c:pt idx="68">
                  <c:v>9.8676390000000005</c:v>
                </c:pt>
                <c:pt idx="69">
                  <c:v>9.867604</c:v>
                </c:pt>
                <c:pt idx="70">
                  <c:v>9.8675680000000003</c:v>
                </c:pt>
                <c:pt idx="71">
                  <c:v>9.8675329999999999</c:v>
                </c:pt>
                <c:pt idx="72">
                  <c:v>9.8674979999999994</c:v>
                </c:pt>
                <c:pt idx="73">
                  <c:v>9.8674630000000008</c:v>
                </c:pt>
                <c:pt idx="74">
                  <c:v>9.8674269999999993</c:v>
                </c:pt>
                <c:pt idx="75">
                  <c:v>9.8673909999999996</c:v>
                </c:pt>
                <c:pt idx="76">
                  <c:v>9.8673559999999991</c:v>
                </c:pt>
                <c:pt idx="77">
                  <c:v>9.8673199999999994</c:v>
                </c:pt>
                <c:pt idx="78">
                  <c:v>9.8672839999999997</c:v>
                </c:pt>
                <c:pt idx="79">
                  <c:v>9.867248</c:v>
                </c:pt>
                <c:pt idx="80">
                  <c:v>9.8672120000000003</c:v>
                </c:pt>
                <c:pt idx="81">
                  <c:v>9.8671749999999996</c:v>
                </c:pt>
                <c:pt idx="82">
                  <c:v>9.8671389999999999</c:v>
                </c:pt>
                <c:pt idx="83">
                  <c:v>9.8671019999999992</c:v>
                </c:pt>
                <c:pt idx="84">
                  <c:v>9.8670659999999994</c:v>
                </c:pt>
                <c:pt idx="85">
                  <c:v>9.8670290000000005</c:v>
                </c:pt>
                <c:pt idx="86">
                  <c:v>9.8669919999999998</c:v>
                </c:pt>
                <c:pt idx="87">
                  <c:v>9.8669550000000008</c:v>
                </c:pt>
                <c:pt idx="88">
                  <c:v>9.8669180000000001</c:v>
                </c:pt>
                <c:pt idx="89">
                  <c:v>9.8668800000000001</c:v>
                </c:pt>
                <c:pt idx="90">
                  <c:v>9.8668429999999994</c:v>
                </c:pt>
                <c:pt idx="91">
                  <c:v>9.8668049999999994</c:v>
                </c:pt>
                <c:pt idx="92">
                  <c:v>9.8667680000000004</c:v>
                </c:pt>
                <c:pt idx="93">
                  <c:v>9.8667300000000004</c:v>
                </c:pt>
                <c:pt idx="94">
                  <c:v>9.8666920000000005</c:v>
                </c:pt>
                <c:pt idx="95">
                  <c:v>9.8666540000000005</c:v>
                </c:pt>
                <c:pt idx="96">
                  <c:v>9.8666160000000005</c:v>
                </c:pt>
                <c:pt idx="97">
                  <c:v>9.8665780000000005</c:v>
                </c:pt>
                <c:pt idx="98">
                  <c:v>9.8665389999999995</c:v>
                </c:pt>
                <c:pt idx="99">
                  <c:v>9.8665009999999995</c:v>
                </c:pt>
                <c:pt idx="100">
                  <c:v>9.8664620000000003</c:v>
                </c:pt>
                <c:pt idx="101">
                  <c:v>9.8664229999999993</c:v>
                </c:pt>
                <c:pt idx="102">
                  <c:v>9.866384</c:v>
                </c:pt>
                <c:pt idx="103">
                  <c:v>9.8663450000000008</c:v>
                </c:pt>
                <c:pt idx="104">
                  <c:v>9.8663059999999998</c:v>
                </c:pt>
                <c:pt idx="105">
                  <c:v>9.8662670000000006</c:v>
                </c:pt>
                <c:pt idx="106">
                  <c:v>9.8662270000000003</c:v>
                </c:pt>
                <c:pt idx="107">
                  <c:v>9.8661879999999993</c:v>
                </c:pt>
                <c:pt idx="108">
                  <c:v>9.8661480000000008</c:v>
                </c:pt>
                <c:pt idx="109">
                  <c:v>9.8661080000000005</c:v>
                </c:pt>
                <c:pt idx="110">
                  <c:v>9.8660680000000003</c:v>
                </c:pt>
                <c:pt idx="111">
                  <c:v>9.866028</c:v>
                </c:pt>
                <c:pt idx="112">
                  <c:v>9.8659879999999998</c:v>
                </c:pt>
                <c:pt idx="113">
                  <c:v>9.8659470000000002</c:v>
                </c:pt>
                <c:pt idx="114">
                  <c:v>9.865907</c:v>
                </c:pt>
                <c:pt idx="115">
                  <c:v>9.8658660000000005</c:v>
                </c:pt>
                <c:pt idx="116">
                  <c:v>9.8658249999999992</c:v>
                </c:pt>
                <c:pt idx="117">
                  <c:v>9.8657839999999997</c:v>
                </c:pt>
                <c:pt idx="118">
                  <c:v>9.8657430000000002</c:v>
                </c:pt>
                <c:pt idx="119">
                  <c:v>9.8657020000000006</c:v>
                </c:pt>
                <c:pt idx="120">
                  <c:v>9.8656600000000001</c:v>
                </c:pt>
                <c:pt idx="121">
                  <c:v>9.8656179999999996</c:v>
                </c:pt>
                <c:pt idx="122">
                  <c:v>9.865577</c:v>
                </c:pt>
                <c:pt idx="123">
                  <c:v>9.8655349999999995</c:v>
                </c:pt>
                <c:pt idx="124">
                  <c:v>9.8654930000000007</c:v>
                </c:pt>
                <c:pt idx="125">
                  <c:v>9.8654499999999992</c:v>
                </c:pt>
                <c:pt idx="126">
                  <c:v>9.8654080000000004</c:v>
                </c:pt>
                <c:pt idx="127">
                  <c:v>9.8653650000000006</c:v>
                </c:pt>
                <c:pt idx="128">
                  <c:v>9.8653230000000001</c:v>
                </c:pt>
                <c:pt idx="129">
                  <c:v>9.8652800000000003</c:v>
                </c:pt>
                <c:pt idx="130">
                  <c:v>9.8652370000000005</c:v>
                </c:pt>
                <c:pt idx="131">
                  <c:v>9.8651940000000007</c:v>
                </c:pt>
                <c:pt idx="132">
                  <c:v>9.8651499999999999</c:v>
                </c:pt>
                <c:pt idx="133">
                  <c:v>9.8651070000000001</c:v>
                </c:pt>
                <c:pt idx="134">
                  <c:v>9.8650629999999992</c:v>
                </c:pt>
                <c:pt idx="135">
                  <c:v>9.8650190000000002</c:v>
                </c:pt>
                <c:pt idx="136">
                  <c:v>9.8649749999999994</c:v>
                </c:pt>
                <c:pt idx="137">
                  <c:v>9.8649310000000003</c:v>
                </c:pt>
                <c:pt idx="138">
                  <c:v>9.8648860000000003</c:v>
                </c:pt>
                <c:pt idx="139">
                  <c:v>9.8648419999999994</c:v>
                </c:pt>
                <c:pt idx="140">
                  <c:v>9.8647969999999994</c:v>
                </c:pt>
                <c:pt idx="141">
                  <c:v>9.8647519999999993</c:v>
                </c:pt>
                <c:pt idx="142">
                  <c:v>9.8647069999999992</c:v>
                </c:pt>
                <c:pt idx="143">
                  <c:v>9.8646619999999992</c:v>
                </c:pt>
                <c:pt idx="144">
                  <c:v>9.8646159999999998</c:v>
                </c:pt>
                <c:pt idx="145">
                  <c:v>9.8645709999999998</c:v>
                </c:pt>
                <c:pt idx="146">
                  <c:v>9.8645250000000004</c:v>
                </c:pt>
                <c:pt idx="147">
                  <c:v>9.8644789999999993</c:v>
                </c:pt>
                <c:pt idx="148">
                  <c:v>9.864433</c:v>
                </c:pt>
                <c:pt idx="149">
                  <c:v>9.8643859999999997</c:v>
                </c:pt>
                <c:pt idx="150">
                  <c:v>9.8643400000000003</c:v>
                </c:pt>
                <c:pt idx="151">
                  <c:v>9.864293</c:v>
                </c:pt>
                <c:pt idx="152">
                  <c:v>9.8642459999999996</c:v>
                </c:pt>
                <c:pt idx="153">
                  <c:v>9.8641989999999993</c:v>
                </c:pt>
                <c:pt idx="154">
                  <c:v>9.8641520000000007</c:v>
                </c:pt>
                <c:pt idx="155">
                  <c:v>9.8641039999999993</c:v>
                </c:pt>
                <c:pt idx="156">
                  <c:v>9.8640559999999997</c:v>
                </c:pt>
                <c:pt idx="157">
                  <c:v>9.8640080000000001</c:v>
                </c:pt>
                <c:pt idx="158">
                  <c:v>9.8639600000000005</c:v>
                </c:pt>
                <c:pt idx="159">
                  <c:v>9.8639119999999991</c:v>
                </c:pt>
                <c:pt idx="160">
                  <c:v>9.8638630000000003</c:v>
                </c:pt>
                <c:pt idx="161">
                  <c:v>9.8638139999999996</c:v>
                </c:pt>
                <c:pt idx="162">
                  <c:v>9.8637650000000008</c:v>
                </c:pt>
                <c:pt idx="163">
                  <c:v>9.8637160000000002</c:v>
                </c:pt>
                <c:pt idx="164">
                  <c:v>9.8636669999999995</c:v>
                </c:pt>
                <c:pt idx="165">
                  <c:v>9.8636169999999996</c:v>
                </c:pt>
                <c:pt idx="166">
                  <c:v>9.8635669999999998</c:v>
                </c:pt>
                <c:pt idx="167">
                  <c:v>9.8635169999999999</c:v>
                </c:pt>
                <c:pt idx="168">
                  <c:v>9.863467</c:v>
                </c:pt>
                <c:pt idx="169">
                  <c:v>9.8634160000000008</c:v>
                </c:pt>
                <c:pt idx="170">
                  <c:v>9.8633649999999999</c:v>
                </c:pt>
                <c:pt idx="171">
                  <c:v>9.8633140000000008</c:v>
                </c:pt>
                <c:pt idx="172">
                  <c:v>9.8632629999999999</c:v>
                </c:pt>
                <c:pt idx="173">
                  <c:v>9.8632120000000008</c:v>
                </c:pt>
                <c:pt idx="174">
                  <c:v>9.8631600000000006</c:v>
                </c:pt>
                <c:pt idx="175">
                  <c:v>9.8631080000000004</c:v>
                </c:pt>
                <c:pt idx="176">
                  <c:v>9.8630560000000003</c:v>
                </c:pt>
                <c:pt idx="177">
                  <c:v>9.8630030000000009</c:v>
                </c:pt>
                <c:pt idx="178">
                  <c:v>9.8629510000000007</c:v>
                </c:pt>
                <c:pt idx="179">
                  <c:v>9.8628979999999995</c:v>
                </c:pt>
                <c:pt idx="180">
                  <c:v>9.8628450000000001</c:v>
                </c:pt>
                <c:pt idx="181">
                  <c:v>9.8627909999999996</c:v>
                </c:pt>
                <c:pt idx="182">
                  <c:v>9.8627380000000002</c:v>
                </c:pt>
                <c:pt idx="183">
                  <c:v>9.8626839999999998</c:v>
                </c:pt>
                <c:pt idx="184">
                  <c:v>9.8626290000000001</c:v>
                </c:pt>
                <c:pt idx="185">
                  <c:v>9.8625749999999996</c:v>
                </c:pt>
                <c:pt idx="186">
                  <c:v>9.86252</c:v>
                </c:pt>
                <c:pt idx="187">
                  <c:v>9.8624650000000003</c:v>
                </c:pt>
                <c:pt idx="188">
                  <c:v>9.8624100000000006</c:v>
                </c:pt>
                <c:pt idx="189">
                  <c:v>9.8623539999999998</c:v>
                </c:pt>
                <c:pt idx="190">
                  <c:v>9.8622979999999991</c:v>
                </c:pt>
                <c:pt idx="191">
                  <c:v>9.8617240000000006</c:v>
                </c:pt>
                <c:pt idx="192">
                  <c:v>9.8611179999999994</c:v>
                </c:pt>
                <c:pt idx="193">
                  <c:v>9.8604760000000002</c:v>
                </c:pt>
                <c:pt idx="194">
                  <c:v>9.8597920000000006</c:v>
                </c:pt>
                <c:pt idx="195">
                  <c:v>9.8590610000000005</c:v>
                </c:pt>
                <c:pt idx="196">
                  <c:v>9.8582719999999995</c:v>
                </c:pt>
                <c:pt idx="197">
                  <c:v>9.8574110000000008</c:v>
                </c:pt>
                <c:pt idx="198">
                  <c:v>9.8564570000000007</c:v>
                </c:pt>
                <c:pt idx="199">
                  <c:v>9.8553660000000001</c:v>
                </c:pt>
                <c:pt idx="200">
                  <c:v>9.8540510000000001</c:v>
                </c:pt>
                <c:pt idx="201">
                  <c:v>9.8522669999999994</c:v>
                </c:pt>
                <c:pt idx="202">
                  <c:v>9.8520400000000006</c:v>
                </c:pt>
                <c:pt idx="203">
                  <c:v>9.8517989999999998</c:v>
                </c:pt>
                <c:pt idx="204">
                  <c:v>9.8515429999999995</c:v>
                </c:pt>
                <c:pt idx="205">
                  <c:v>9.8512679999999992</c:v>
                </c:pt>
                <c:pt idx="206">
                  <c:v>9.8509729999999998</c:v>
                </c:pt>
                <c:pt idx="207">
                  <c:v>9.8506540000000005</c:v>
                </c:pt>
                <c:pt idx="208">
                  <c:v>9.8503059999999998</c:v>
                </c:pt>
                <c:pt idx="209">
                  <c:v>9.8502690000000008</c:v>
                </c:pt>
                <c:pt idx="210">
                  <c:v>9.8502320000000001</c:v>
                </c:pt>
                <c:pt idx="211">
                  <c:v>9.8501949999999994</c:v>
                </c:pt>
                <c:pt idx="212">
                  <c:v>9.8501569999999994</c:v>
                </c:pt>
                <c:pt idx="213">
                  <c:v>9.8501189999999994</c:v>
                </c:pt>
                <c:pt idx="214">
                  <c:v>9.8500809999999994</c:v>
                </c:pt>
                <c:pt idx="215">
                  <c:v>9.8500420000000002</c:v>
                </c:pt>
                <c:pt idx="216">
                  <c:v>9.8500029999999992</c:v>
                </c:pt>
                <c:pt idx="217">
                  <c:v>9.8500029999999992</c:v>
                </c:pt>
                <c:pt idx="218">
                  <c:v>9.8500019999999999</c:v>
                </c:pt>
                <c:pt idx="219">
                  <c:v>9.8500019999999999</c:v>
                </c:pt>
                <c:pt idx="220">
                  <c:v>9.8500019999999999</c:v>
                </c:pt>
                <c:pt idx="221">
                  <c:v>9.8500010000000007</c:v>
                </c:pt>
                <c:pt idx="222">
                  <c:v>9.8500010000000007</c:v>
                </c:pt>
                <c:pt idx="223">
                  <c:v>9.85</c:v>
                </c:pt>
                <c:pt idx="224">
                  <c:v>9.85</c:v>
                </c:pt>
                <c:pt idx="225">
                  <c:v>9.85</c:v>
                </c:pt>
                <c:pt idx="226">
                  <c:v>9.8499990000000004</c:v>
                </c:pt>
                <c:pt idx="227">
                  <c:v>9.8499949999999998</c:v>
                </c:pt>
                <c:pt idx="228">
                  <c:v>9.8499909999999993</c:v>
                </c:pt>
                <c:pt idx="229">
                  <c:v>9.8499870000000005</c:v>
                </c:pt>
                <c:pt idx="230">
                  <c:v>9.8499829999999999</c:v>
                </c:pt>
                <c:pt idx="231">
                  <c:v>9.8499789999999994</c:v>
                </c:pt>
                <c:pt idx="232">
                  <c:v>9.8499759999999998</c:v>
                </c:pt>
                <c:pt idx="233">
                  <c:v>9.8499719999999993</c:v>
                </c:pt>
                <c:pt idx="234">
                  <c:v>9.8499680000000005</c:v>
                </c:pt>
                <c:pt idx="235">
                  <c:v>9.8499639999999999</c:v>
                </c:pt>
                <c:pt idx="236">
                  <c:v>9.8499239999999997</c:v>
                </c:pt>
                <c:pt idx="237">
                  <c:v>9.8495010000000001</c:v>
                </c:pt>
                <c:pt idx="238">
                  <c:v>9.8490289999999998</c:v>
                </c:pt>
                <c:pt idx="239">
                  <c:v>9.8346680000000006</c:v>
                </c:pt>
                <c:pt idx="240">
                  <c:v>9.6179860000000001</c:v>
                </c:pt>
                <c:pt idx="241">
                  <c:v>9.3455829999999995</c:v>
                </c:pt>
                <c:pt idx="242">
                  <c:v>9.0881310000000006</c:v>
                </c:pt>
                <c:pt idx="243">
                  <c:v>8.8444839999999996</c:v>
                </c:pt>
                <c:pt idx="244">
                  <c:v>8.6135590000000004</c:v>
                </c:pt>
                <c:pt idx="245">
                  <c:v>8.3943860000000008</c:v>
                </c:pt>
                <c:pt idx="246">
                  <c:v>8.1860900000000001</c:v>
                </c:pt>
                <c:pt idx="247">
                  <c:v>7.9878809999999998</c:v>
                </c:pt>
                <c:pt idx="248">
                  <c:v>7.7990430000000002</c:v>
                </c:pt>
                <c:pt idx="249">
                  <c:v>7.6189280000000004</c:v>
                </c:pt>
                <c:pt idx="250">
                  <c:v>7.4469440000000002</c:v>
                </c:pt>
                <c:pt idx="251">
                  <c:v>7.2825540000000002</c:v>
                </c:pt>
                <c:pt idx="252">
                  <c:v>7.1252639999999996</c:v>
                </c:pt>
                <c:pt idx="253">
                  <c:v>6.9746249999999996</c:v>
                </c:pt>
                <c:pt idx="254">
                  <c:v>6.8302240000000003</c:v>
                </c:pt>
                <c:pt idx="255">
                  <c:v>6.691681</c:v>
                </c:pt>
                <c:pt idx="256">
                  <c:v>6.5586460000000004</c:v>
                </c:pt>
                <c:pt idx="257">
                  <c:v>6.4307980000000002</c:v>
                </c:pt>
                <c:pt idx="258">
                  <c:v>6.3078390000000004</c:v>
                </c:pt>
                <c:pt idx="259">
                  <c:v>6.1894929999999997</c:v>
                </c:pt>
                <c:pt idx="260">
                  <c:v>6.075507</c:v>
                </c:pt>
                <c:pt idx="261">
                  <c:v>5.965643</c:v>
                </c:pt>
                <c:pt idx="262">
                  <c:v>5.8596820000000003</c:v>
                </c:pt>
                <c:pt idx="263">
                  <c:v>5.7574189999999996</c:v>
                </c:pt>
                <c:pt idx="264">
                  <c:v>5.6586650000000001</c:v>
                </c:pt>
                <c:pt idx="265">
                  <c:v>5.5632409999999997</c:v>
                </c:pt>
                <c:pt idx="266">
                  <c:v>5.4709820000000002</c:v>
                </c:pt>
                <c:pt idx="267">
                  <c:v>5.3817329999999997</c:v>
                </c:pt>
                <c:pt idx="268">
                  <c:v>5.2953489999999999</c:v>
                </c:pt>
                <c:pt idx="269">
                  <c:v>5.2116949999999997</c:v>
                </c:pt>
                <c:pt idx="270">
                  <c:v>5.1306419999999999</c:v>
                </c:pt>
                <c:pt idx="271">
                  <c:v>5.0520719999999999</c:v>
                </c:pt>
                <c:pt idx="272">
                  <c:v>4.9758719999999999</c:v>
                </c:pt>
                <c:pt idx="273">
                  <c:v>4.9019370000000002</c:v>
                </c:pt>
                <c:pt idx="274">
                  <c:v>4.8301670000000003</c:v>
                </c:pt>
                <c:pt idx="275">
                  <c:v>4.7604680000000004</c:v>
                </c:pt>
                <c:pt idx="276">
                  <c:v>4.6927510000000003</c:v>
                </c:pt>
                <c:pt idx="277">
                  <c:v>4.6269349999999996</c:v>
                </c:pt>
                <c:pt idx="278">
                  <c:v>4.5629390000000001</c:v>
                </c:pt>
                <c:pt idx="279">
                  <c:v>4.5006890000000004</c:v>
                </c:pt>
                <c:pt idx="280">
                  <c:v>4.4401140000000003</c:v>
                </c:pt>
                <c:pt idx="281">
                  <c:v>4.3811489999999997</c:v>
                </c:pt>
                <c:pt idx="282">
                  <c:v>4.3237290000000002</c:v>
                </c:pt>
                <c:pt idx="283">
                  <c:v>4.2677949999999996</c:v>
                </c:pt>
                <c:pt idx="284">
                  <c:v>4.2132889999999996</c:v>
                </c:pt>
                <c:pt idx="285">
                  <c:v>4.1601590000000002</c:v>
                </c:pt>
                <c:pt idx="286">
                  <c:v>4.1083509999999999</c:v>
                </c:pt>
                <c:pt idx="287">
                  <c:v>4.0578180000000001</c:v>
                </c:pt>
                <c:pt idx="288">
                  <c:v>4.0085129999999998</c:v>
                </c:pt>
                <c:pt idx="289">
                  <c:v>3.9603920000000001</c:v>
                </c:pt>
                <c:pt idx="290">
                  <c:v>3.9134120000000001</c:v>
                </c:pt>
                <c:pt idx="291">
                  <c:v>3.867534</c:v>
                </c:pt>
                <c:pt idx="292">
                  <c:v>3.8227190000000002</c:v>
                </c:pt>
                <c:pt idx="293">
                  <c:v>3.778931</c:v>
                </c:pt>
                <c:pt idx="294">
                  <c:v>3.736135</c:v>
                </c:pt>
                <c:pt idx="295">
                  <c:v>3.6942970000000002</c:v>
                </c:pt>
                <c:pt idx="296">
                  <c:v>3.6533859999999998</c:v>
                </c:pt>
                <c:pt idx="297">
                  <c:v>3.6133700000000002</c:v>
                </c:pt>
                <c:pt idx="298">
                  <c:v>3.5742229999999999</c:v>
                </c:pt>
                <c:pt idx="299">
                  <c:v>3.535914</c:v>
                </c:pt>
                <c:pt idx="300">
                  <c:v>3.4984169999999999</c:v>
                </c:pt>
                <c:pt idx="301">
                  <c:v>3.4617079999999998</c:v>
                </c:pt>
                <c:pt idx="302">
                  <c:v>3.4257610000000001</c:v>
                </c:pt>
                <c:pt idx="303">
                  <c:v>3.3905530000000002</c:v>
                </c:pt>
                <c:pt idx="304">
                  <c:v>3.356061</c:v>
                </c:pt>
                <c:pt idx="305">
                  <c:v>3.3222640000000001</c:v>
                </c:pt>
                <c:pt idx="306">
                  <c:v>3.2891409999999999</c:v>
                </c:pt>
                <c:pt idx="307">
                  <c:v>2.990942</c:v>
                </c:pt>
                <c:pt idx="308">
                  <c:v>2.7423190000000002</c:v>
                </c:pt>
                <c:pt idx="309">
                  <c:v>2.5318580000000002</c:v>
                </c:pt>
                <c:pt idx="310">
                  <c:v>2.3513980000000001</c:v>
                </c:pt>
                <c:pt idx="311">
                  <c:v>2.1949510000000001</c:v>
                </c:pt>
                <c:pt idx="312">
                  <c:v>2.0580229999999999</c:v>
                </c:pt>
                <c:pt idx="313">
                  <c:v>1.9371769999999999</c:v>
                </c:pt>
                <c:pt idx="314">
                  <c:v>1.8297349999999999</c:v>
                </c:pt>
                <c:pt idx="315">
                  <c:v>1.7335849999999999</c:v>
                </c:pt>
                <c:pt idx="316">
                  <c:v>1.6470359999999999</c:v>
                </c:pt>
                <c:pt idx="317">
                  <c:v>1.5687180000000001</c:v>
                </c:pt>
                <c:pt idx="318">
                  <c:v>1.497509</c:v>
                </c:pt>
                <c:pt idx="319">
                  <c:v>1.432485</c:v>
                </c:pt>
                <c:pt idx="320">
                  <c:v>1.372873</c:v>
                </c:pt>
                <c:pt idx="321">
                  <c:v>1.3180240000000001</c:v>
                </c:pt>
                <c:pt idx="322">
                  <c:v>1.2673890000000001</c:v>
                </c:pt>
                <c:pt idx="323">
                  <c:v>1.2205010000000001</c:v>
                </c:pt>
                <c:pt idx="324">
                  <c:v>1.1769579999999999</c:v>
                </c:pt>
                <c:pt idx="325">
                  <c:v>1.1364160000000001</c:v>
                </c:pt>
                <c:pt idx="326">
                  <c:v>1.098573</c:v>
                </c:pt>
                <c:pt idx="327">
                  <c:v>1.063169</c:v>
                </c:pt>
                <c:pt idx="328">
                  <c:v>1.029976</c:v>
                </c:pt>
                <c:pt idx="329">
                  <c:v>0.99879300000000004</c:v>
                </c:pt>
                <c:pt idx="330">
                  <c:v>0.96944300000000005</c:v>
                </c:pt>
                <c:pt idx="331">
                  <c:v>0.94176800000000005</c:v>
                </c:pt>
                <c:pt idx="332">
                  <c:v>0.91563000000000005</c:v>
                </c:pt>
                <c:pt idx="333">
                  <c:v>0.890903</c:v>
                </c:pt>
                <c:pt idx="334">
                  <c:v>0.86747700000000005</c:v>
                </c:pt>
                <c:pt idx="335">
                  <c:v>0.84525099999999997</c:v>
                </c:pt>
                <c:pt idx="336">
                  <c:v>0.82413599999999998</c:v>
                </c:pt>
                <c:pt idx="337">
                  <c:v>0.80405000000000004</c:v>
                </c:pt>
                <c:pt idx="338">
                  <c:v>0.78491900000000003</c:v>
                </c:pt>
                <c:pt idx="339">
                  <c:v>0.76667799999999997</c:v>
                </c:pt>
                <c:pt idx="340">
                  <c:v>0.74926499999999996</c:v>
                </c:pt>
                <c:pt idx="341">
                  <c:v>0.732626</c:v>
                </c:pt>
                <c:pt idx="342">
                  <c:v>0.71670999999999996</c:v>
                </c:pt>
                <c:pt idx="343">
                  <c:v>0.70147000000000004</c:v>
                </c:pt>
                <c:pt idx="344">
                  <c:v>0.68686599999999998</c:v>
                </c:pt>
                <c:pt idx="345">
                  <c:v>0.67285700000000004</c:v>
                </c:pt>
                <c:pt idx="346">
                  <c:v>0.65940799999999999</c:v>
                </c:pt>
                <c:pt idx="347">
                  <c:v>0.64648600000000001</c:v>
                </c:pt>
                <c:pt idx="348">
                  <c:v>0.63405999999999996</c:v>
                </c:pt>
                <c:pt idx="349">
                  <c:v>0.62210399999999999</c:v>
                </c:pt>
                <c:pt idx="350">
                  <c:v>0.61058999999999997</c:v>
                </c:pt>
                <c:pt idx="351">
                  <c:v>0.59949399999999997</c:v>
                </c:pt>
                <c:pt idx="352">
                  <c:v>0.58879499999999996</c:v>
                </c:pt>
                <c:pt idx="353">
                  <c:v>0.57847000000000004</c:v>
                </c:pt>
                <c:pt idx="354">
                  <c:v>0.56850199999999995</c:v>
                </c:pt>
                <c:pt idx="355">
                  <c:v>0.55887100000000001</c:v>
                </c:pt>
                <c:pt idx="356">
                  <c:v>0.54956099999999997</c:v>
                </c:pt>
                <c:pt idx="357">
                  <c:v>0.54055600000000004</c:v>
                </c:pt>
                <c:pt idx="358">
                  <c:v>0.53184200000000004</c:v>
                </c:pt>
                <c:pt idx="359">
                  <c:v>0.52340399999999998</c:v>
                </c:pt>
                <c:pt idx="360">
                  <c:v>0.51522999999999997</c:v>
                </c:pt>
                <c:pt idx="361">
                  <c:v>0.50730699999999995</c:v>
                </c:pt>
                <c:pt idx="362">
                  <c:v>0.49962400000000001</c:v>
                </c:pt>
                <c:pt idx="363">
                  <c:v>0.49217</c:v>
                </c:pt>
                <c:pt idx="364">
                  <c:v>0.484935</c:v>
                </c:pt>
                <c:pt idx="365">
                  <c:v>0.47791099999999997</c:v>
                </c:pt>
                <c:pt idx="366">
                  <c:v>0.471086</c:v>
                </c:pt>
                <c:pt idx="367">
                  <c:v>0.46445399999999998</c:v>
                </c:pt>
                <c:pt idx="368">
                  <c:v>0.45800600000000002</c:v>
                </c:pt>
                <c:pt idx="369">
                  <c:v>0.45173400000000002</c:v>
                </c:pt>
                <c:pt idx="370">
                  <c:v>0.44563199999999997</c:v>
                </c:pt>
                <c:pt idx="371">
                  <c:v>0.439693</c:v>
                </c:pt>
                <c:pt idx="372">
                  <c:v>0.43391000000000002</c:v>
                </c:pt>
                <c:pt idx="373">
                  <c:v>0.42827700000000002</c:v>
                </c:pt>
                <c:pt idx="374">
                  <c:v>0.422788</c:v>
                </c:pt>
                <c:pt idx="375">
                  <c:v>0.41743799999999998</c:v>
                </c:pt>
                <c:pt idx="376">
                  <c:v>0.41222199999999998</c:v>
                </c:pt>
                <c:pt idx="377">
                  <c:v>0.40713500000000002</c:v>
                </c:pt>
                <c:pt idx="378">
                  <c:v>0.40217199999999997</c:v>
                </c:pt>
                <c:pt idx="379">
                  <c:v>0.39732800000000001</c:v>
                </c:pt>
                <c:pt idx="380">
                  <c:v>0.3926</c:v>
                </c:pt>
                <c:pt idx="381">
                  <c:v>0.38798300000000002</c:v>
                </c:pt>
                <c:pt idx="382">
                  <c:v>0.38347300000000001</c:v>
                </c:pt>
                <c:pt idx="383">
                  <c:v>0.37906699999999999</c:v>
                </c:pt>
                <c:pt idx="384">
                  <c:v>0.37475999999999998</c:v>
                </c:pt>
                <c:pt idx="385">
                  <c:v>0.37055100000000002</c:v>
                </c:pt>
                <c:pt idx="386">
                  <c:v>0.36643500000000001</c:v>
                </c:pt>
                <c:pt idx="387">
                  <c:v>0.36241000000000001</c:v>
                </c:pt>
                <c:pt idx="388">
                  <c:v>0.35847200000000001</c:v>
                </c:pt>
                <c:pt idx="389">
                  <c:v>0.35461900000000002</c:v>
                </c:pt>
                <c:pt idx="390">
                  <c:v>0.35084700000000002</c:v>
                </c:pt>
                <c:pt idx="391">
                  <c:v>0.34715499999999999</c:v>
                </c:pt>
                <c:pt idx="392">
                  <c:v>0.34354000000000001</c:v>
                </c:pt>
                <c:pt idx="393">
                  <c:v>0.34</c:v>
                </c:pt>
                <c:pt idx="394">
                  <c:v>0.33653100000000002</c:v>
                </c:pt>
                <c:pt idx="395">
                  <c:v>0.33313300000000001</c:v>
                </c:pt>
                <c:pt idx="396">
                  <c:v>0.32980300000000001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88-47AA-BC63-806576E71D1D}"/>
            </c:ext>
          </c:extLst>
        </c:ser>
        <c:ser>
          <c:idx val="1"/>
          <c:order val="1"/>
          <c:tx>
            <c:v>10 µA −1.5%</c:v>
          </c:tx>
          <c:spPr>
            <a:ln w="7000">
              <a:solidFill>
                <a:srgbClr val="1F77B4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Chart_Source!$B$3:$B$4</c:f>
              <c:numCache>
                <c:formatCode>#,##0.000000</c:formatCode>
                <c:ptCount val="2"/>
                <c:pt idx="0">
                  <c:v>9.85</c:v>
                </c:pt>
                <c:pt idx="1">
                  <c:v>9.85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88-47AA-BC63-806576E71D1D}"/>
            </c:ext>
          </c:extLst>
        </c:ser>
        <c:ser>
          <c:idx val="2"/>
          <c:order val="2"/>
          <c:tx>
            <c:v>20 µA</c:v>
          </c:tx>
          <c:spPr>
            <a:ln w="20000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Raw_Data!$E$399:$E$813</c:f>
              <c:numCache>
                <c:formatCode>#,##0.###</c:formatCode>
                <c:ptCount val="41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163.1</c:v>
                </c:pt>
                <c:pt idx="155">
                  <c:v>163.11000000000001</c:v>
                </c:pt>
                <c:pt idx="156">
                  <c:v>163.12</c:v>
                </c:pt>
                <c:pt idx="157">
                  <c:v>163.13</c:v>
                </c:pt>
                <c:pt idx="158">
                  <c:v>163.13999999999999</c:v>
                </c:pt>
                <c:pt idx="159">
                  <c:v>163.15</c:v>
                </c:pt>
                <c:pt idx="160">
                  <c:v>163.16</c:v>
                </c:pt>
                <c:pt idx="161">
                  <c:v>163.16999999999999</c:v>
                </c:pt>
                <c:pt idx="162">
                  <c:v>163.17099999999999</c:v>
                </c:pt>
                <c:pt idx="163">
                  <c:v>163.172</c:v>
                </c:pt>
                <c:pt idx="164">
                  <c:v>163.173</c:v>
                </c:pt>
                <c:pt idx="165">
                  <c:v>163.17400000000001</c:v>
                </c:pt>
                <c:pt idx="166">
                  <c:v>163.17500000000001</c:v>
                </c:pt>
                <c:pt idx="167">
                  <c:v>163.17599999999999</c:v>
                </c:pt>
                <c:pt idx="168">
                  <c:v>163.17699999999999</c:v>
                </c:pt>
                <c:pt idx="169">
                  <c:v>163.178</c:v>
                </c:pt>
                <c:pt idx="170">
                  <c:v>163.179</c:v>
                </c:pt>
                <c:pt idx="171">
                  <c:v>163.18</c:v>
                </c:pt>
                <c:pt idx="172">
                  <c:v>163.19</c:v>
                </c:pt>
                <c:pt idx="173">
                  <c:v>163.19999999999999</c:v>
                </c:pt>
                <c:pt idx="174">
                  <c:v>163.30000000000001</c:v>
                </c:pt>
                <c:pt idx="175">
                  <c:v>163.4</c:v>
                </c:pt>
                <c:pt idx="176">
                  <c:v>163.5</c:v>
                </c:pt>
                <c:pt idx="177">
                  <c:v>163.6</c:v>
                </c:pt>
                <c:pt idx="178">
                  <c:v>163.69999999999999</c:v>
                </c:pt>
                <c:pt idx="179">
                  <c:v>163.80000000000001</c:v>
                </c:pt>
                <c:pt idx="180">
                  <c:v>163.9</c:v>
                </c:pt>
                <c:pt idx="181">
                  <c:v>164</c:v>
                </c:pt>
                <c:pt idx="182">
                  <c:v>164.1</c:v>
                </c:pt>
                <c:pt idx="183">
                  <c:v>164.2</c:v>
                </c:pt>
                <c:pt idx="184">
                  <c:v>164.3</c:v>
                </c:pt>
                <c:pt idx="185">
                  <c:v>164.4</c:v>
                </c:pt>
                <c:pt idx="186">
                  <c:v>164.41</c:v>
                </c:pt>
                <c:pt idx="187">
                  <c:v>164.42</c:v>
                </c:pt>
                <c:pt idx="188">
                  <c:v>164.43</c:v>
                </c:pt>
                <c:pt idx="189">
                  <c:v>164.44</c:v>
                </c:pt>
                <c:pt idx="190">
                  <c:v>164.45</c:v>
                </c:pt>
                <c:pt idx="191">
                  <c:v>164.46</c:v>
                </c:pt>
                <c:pt idx="192">
                  <c:v>164.46100000000001</c:v>
                </c:pt>
                <c:pt idx="193">
                  <c:v>164.46199999999999</c:v>
                </c:pt>
                <c:pt idx="194">
                  <c:v>164.46299999999999</c:v>
                </c:pt>
                <c:pt idx="195">
                  <c:v>164.464</c:v>
                </c:pt>
                <c:pt idx="196">
                  <c:v>164.465</c:v>
                </c:pt>
                <c:pt idx="197">
                  <c:v>164.46600000000001</c:v>
                </c:pt>
                <c:pt idx="198">
                  <c:v>164.46700000000001</c:v>
                </c:pt>
                <c:pt idx="199">
                  <c:v>164.46799999999999</c:v>
                </c:pt>
                <c:pt idx="200">
                  <c:v>164.46899999999999</c:v>
                </c:pt>
                <c:pt idx="201">
                  <c:v>164.47</c:v>
                </c:pt>
                <c:pt idx="202">
                  <c:v>164.48</c:v>
                </c:pt>
                <c:pt idx="203">
                  <c:v>164.49</c:v>
                </c:pt>
                <c:pt idx="204">
                  <c:v>164.5</c:v>
                </c:pt>
                <c:pt idx="205">
                  <c:v>164.6</c:v>
                </c:pt>
                <c:pt idx="206">
                  <c:v>164.7</c:v>
                </c:pt>
                <c:pt idx="207">
                  <c:v>164.8</c:v>
                </c:pt>
                <c:pt idx="208">
                  <c:v>164.9</c:v>
                </c:pt>
                <c:pt idx="209">
                  <c:v>165</c:v>
                </c:pt>
                <c:pt idx="210">
                  <c:v>166</c:v>
                </c:pt>
                <c:pt idx="211">
                  <c:v>167</c:v>
                </c:pt>
                <c:pt idx="212">
                  <c:v>168</c:v>
                </c:pt>
                <c:pt idx="213">
                  <c:v>169</c:v>
                </c:pt>
                <c:pt idx="214">
                  <c:v>170</c:v>
                </c:pt>
                <c:pt idx="215">
                  <c:v>171</c:v>
                </c:pt>
                <c:pt idx="216">
                  <c:v>172</c:v>
                </c:pt>
                <c:pt idx="217">
                  <c:v>173</c:v>
                </c:pt>
                <c:pt idx="218">
                  <c:v>174</c:v>
                </c:pt>
                <c:pt idx="219">
                  <c:v>175</c:v>
                </c:pt>
                <c:pt idx="220">
                  <c:v>176</c:v>
                </c:pt>
                <c:pt idx="221">
                  <c:v>177</c:v>
                </c:pt>
                <c:pt idx="222">
                  <c:v>178</c:v>
                </c:pt>
                <c:pt idx="223">
                  <c:v>179</c:v>
                </c:pt>
                <c:pt idx="224">
                  <c:v>180</c:v>
                </c:pt>
                <c:pt idx="225">
                  <c:v>181</c:v>
                </c:pt>
                <c:pt idx="226">
                  <c:v>182</c:v>
                </c:pt>
                <c:pt idx="227">
                  <c:v>183</c:v>
                </c:pt>
                <c:pt idx="228">
                  <c:v>184</c:v>
                </c:pt>
                <c:pt idx="229">
                  <c:v>185</c:v>
                </c:pt>
                <c:pt idx="230">
                  <c:v>186</c:v>
                </c:pt>
                <c:pt idx="231">
                  <c:v>187</c:v>
                </c:pt>
                <c:pt idx="232">
                  <c:v>188</c:v>
                </c:pt>
                <c:pt idx="233">
                  <c:v>189</c:v>
                </c:pt>
                <c:pt idx="234">
                  <c:v>190</c:v>
                </c:pt>
                <c:pt idx="235">
                  <c:v>191</c:v>
                </c:pt>
                <c:pt idx="236">
                  <c:v>192</c:v>
                </c:pt>
                <c:pt idx="237">
                  <c:v>193</c:v>
                </c:pt>
                <c:pt idx="238">
                  <c:v>194</c:v>
                </c:pt>
                <c:pt idx="239">
                  <c:v>195</c:v>
                </c:pt>
                <c:pt idx="240">
                  <c:v>196</c:v>
                </c:pt>
                <c:pt idx="241">
                  <c:v>197</c:v>
                </c:pt>
                <c:pt idx="242">
                  <c:v>198</c:v>
                </c:pt>
                <c:pt idx="243">
                  <c:v>199</c:v>
                </c:pt>
                <c:pt idx="244">
                  <c:v>200</c:v>
                </c:pt>
                <c:pt idx="245">
                  <c:v>210</c:v>
                </c:pt>
                <c:pt idx="246">
                  <c:v>220</c:v>
                </c:pt>
                <c:pt idx="247">
                  <c:v>230</c:v>
                </c:pt>
                <c:pt idx="248">
                  <c:v>240</c:v>
                </c:pt>
                <c:pt idx="249">
                  <c:v>250</c:v>
                </c:pt>
                <c:pt idx="250">
                  <c:v>260</c:v>
                </c:pt>
                <c:pt idx="251">
                  <c:v>270</c:v>
                </c:pt>
                <c:pt idx="252">
                  <c:v>280</c:v>
                </c:pt>
                <c:pt idx="253">
                  <c:v>290</c:v>
                </c:pt>
                <c:pt idx="254">
                  <c:v>300</c:v>
                </c:pt>
                <c:pt idx="255">
                  <c:v>310</c:v>
                </c:pt>
                <c:pt idx="256">
                  <c:v>320</c:v>
                </c:pt>
                <c:pt idx="257">
                  <c:v>330</c:v>
                </c:pt>
                <c:pt idx="258">
                  <c:v>340</c:v>
                </c:pt>
                <c:pt idx="259">
                  <c:v>350</c:v>
                </c:pt>
                <c:pt idx="260">
                  <c:v>360</c:v>
                </c:pt>
                <c:pt idx="261">
                  <c:v>370</c:v>
                </c:pt>
                <c:pt idx="262">
                  <c:v>380</c:v>
                </c:pt>
                <c:pt idx="263">
                  <c:v>390</c:v>
                </c:pt>
                <c:pt idx="264">
                  <c:v>400</c:v>
                </c:pt>
                <c:pt idx="265">
                  <c:v>410</c:v>
                </c:pt>
                <c:pt idx="266">
                  <c:v>420</c:v>
                </c:pt>
                <c:pt idx="267">
                  <c:v>430</c:v>
                </c:pt>
                <c:pt idx="268">
                  <c:v>440</c:v>
                </c:pt>
                <c:pt idx="269">
                  <c:v>450</c:v>
                </c:pt>
                <c:pt idx="270">
                  <c:v>460</c:v>
                </c:pt>
                <c:pt idx="271">
                  <c:v>470</c:v>
                </c:pt>
                <c:pt idx="272">
                  <c:v>480</c:v>
                </c:pt>
                <c:pt idx="273">
                  <c:v>490</c:v>
                </c:pt>
                <c:pt idx="274">
                  <c:v>500</c:v>
                </c:pt>
                <c:pt idx="275">
                  <c:v>510</c:v>
                </c:pt>
                <c:pt idx="276">
                  <c:v>520</c:v>
                </c:pt>
                <c:pt idx="277">
                  <c:v>530</c:v>
                </c:pt>
                <c:pt idx="278">
                  <c:v>540</c:v>
                </c:pt>
                <c:pt idx="279">
                  <c:v>550</c:v>
                </c:pt>
                <c:pt idx="280">
                  <c:v>560</c:v>
                </c:pt>
                <c:pt idx="281">
                  <c:v>570</c:v>
                </c:pt>
                <c:pt idx="282">
                  <c:v>580</c:v>
                </c:pt>
                <c:pt idx="283">
                  <c:v>590</c:v>
                </c:pt>
                <c:pt idx="284">
                  <c:v>600</c:v>
                </c:pt>
                <c:pt idx="285">
                  <c:v>610</c:v>
                </c:pt>
                <c:pt idx="286">
                  <c:v>620</c:v>
                </c:pt>
                <c:pt idx="287">
                  <c:v>630</c:v>
                </c:pt>
                <c:pt idx="288">
                  <c:v>640</c:v>
                </c:pt>
                <c:pt idx="289">
                  <c:v>650</c:v>
                </c:pt>
                <c:pt idx="290">
                  <c:v>660</c:v>
                </c:pt>
                <c:pt idx="291">
                  <c:v>670</c:v>
                </c:pt>
                <c:pt idx="292">
                  <c:v>680</c:v>
                </c:pt>
                <c:pt idx="293">
                  <c:v>690</c:v>
                </c:pt>
                <c:pt idx="294">
                  <c:v>700</c:v>
                </c:pt>
                <c:pt idx="295">
                  <c:v>710</c:v>
                </c:pt>
                <c:pt idx="296">
                  <c:v>720</c:v>
                </c:pt>
                <c:pt idx="297">
                  <c:v>730</c:v>
                </c:pt>
                <c:pt idx="298">
                  <c:v>740</c:v>
                </c:pt>
                <c:pt idx="299">
                  <c:v>750</c:v>
                </c:pt>
                <c:pt idx="300">
                  <c:v>760</c:v>
                </c:pt>
                <c:pt idx="301">
                  <c:v>770</c:v>
                </c:pt>
                <c:pt idx="302">
                  <c:v>780</c:v>
                </c:pt>
                <c:pt idx="303">
                  <c:v>790</c:v>
                </c:pt>
                <c:pt idx="304">
                  <c:v>800</c:v>
                </c:pt>
                <c:pt idx="305">
                  <c:v>810</c:v>
                </c:pt>
                <c:pt idx="306">
                  <c:v>820</c:v>
                </c:pt>
                <c:pt idx="307">
                  <c:v>830</c:v>
                </c:pt>
                <c:pt idx="308">
                  <c:v>840</c:v>
                </c:pt>
                <c:pt idx="309">
                  <c:v>850</c:v>
                </c:pt>
                <c:pt idx="310">
                  <c:v>860</c:v>
                </c:pt>
                <c:pt idx="311">
                  <c:v>870</c:v>
                </c:pt>
                <c:pt idx="312">
                  <c:v>880</c:v>
                </c:pt>
                <c:pt idx="313">
                  <c:v>890</c:v>
                </c:pt>
                <c:pt idx="314">
                  <c:v>900</c:v>
                </c:pt>
                <c:pt idx="315">
                  <c:v>910</c:v>
                </c:pt>
                <c:pt idx="316">
                  <c:v>920</c:v>
                </c:pt>
                <c:pt idx="317">
                  <c:v>930</c:v>
                </c:pt>
                <c:pt idx="318">
                  <c:v>940</c:v>
                </c:pt>
                <c:pt idx="319">
                  <c:v>950</c:v>
                </c:pt>
                <c:pt idx="320">
                  <c:v>960</c:v>
                </c:pt>
                <c:pt idx="321">
                  <c:v>970</c:v>
                </c:pt>
                <c:pt idx="322">
                  <c:v>980</c:v>
                </c:pt>
                <c:pt idx="323">
                  <c:v>990</c:v>
                </c:pt>
                <c:pt idx="324">
                  <c:v>1000</c:v>
                </c:pt>
                <c:pt idx="325">
                  <c:v>1100</c:v>
                </c:pt>
                <c:pt idx="326">
                  <c:v>1200</c:v>
                </c:pt>
                <c:pt idx="327">
                  <c:v>1300</c:v>
                </c:pt>
                <c:pt idx="328">
                  <c:v>1400</c:v>
                </c:pt>
                <c:pt idx="329">
                  <c:v>1500</c:v>
                </c:pt>
                <c:pt idx="330">
                  <c:v>1600</c:v>
                </c:pt>
                <c:pt idx="331">
                  <c:v>1700</c:v>
                </c:pt>
                <c:pt idx="332">
                  <c:v>1800</c:v>
                </c:pt>
                <c:pt idx="333">
                  <c:v>1900</c:v>
                </c:pt>
                <c:pt idx="334">
                  <c:v>2000</c:v>
                </c:pt>
                <c:pt idx="335">
                  <c:v>2100</c:v>
                </c:pt>
                <c:pt idx="336">
                  <c:v>2200</c:v>
                </c:pt>
                <c:pt idx="337">
                  <c:v>2300</c:v>
                </c:pt>
                <c:pt idx="338">
                  <c:v>2400</c:v>
                </c:pt>
                <c:pt idx="339">
                  <c:v>2500</c:v>
                </c:pt>
                <c:pt idx="340">
                  <c:v>2600</c:v>
                </c:pt>
                <c:pt idx="341">
                  <c:v>2700</c:v>
                </c:pt>
                <c:pt idx="342">
                  <c:v>2800</c:v>
                </c:pt>
                <c:pt idx="343">
                  <c:v>2900</c:v>
                </c:pt>
                <c:pt idx="344">
                  <c:v>3000</c:v>
                </c:pt>
                <c:pt idx="345">
                  <c:v>3100</c:v>
                </c:pt>
                <c:pt idx="346">
                  <c:v>3200</c:v>
                </c:pt>
                <c:pt idx="347">
                  <c:v>3300</c:v>
                </c:pt>
                <c:pt idx="348">
                  <c:v>3400</c:v>
                </c:pt>
                <c:pt idx="349">
                  <c:v>3500</c:v>
                </c:pt>
                <c:pt idx="350">
                  <c:v>3600</c:v>
                </c:pt>
                <c:pt idx="351">
                  <c:v>3700</c:v>
                </c:pt>
                <c:pt idx="352">
                  <c:v>3800</c:v>
                </c:pt>
                <c:pt idx="353">
                  <c:v>3900</c:v>
                </c:pt>
                <c:pt idx="354">
                  <c:v>4000</c:v>
                </c:pt>
                <c:pt idx="355">
                  <c:v>4100</c:v>
                </c:pt>
                <c:pt idx="356">
                  <c:v>4200</c:v>
                </c:pt>
                <c:pt idx="357">
                  <c:v>4300</c:v>
                </c:pt>
                <c:pt idx="358">
                  <c:v>4400</c:v>
                </c:pt>
                <c:pt idx="359">
                  <c:v>4500</c:v>
                </c:pt>
                <c:pt idx="360">
                  <c:v>4600</c:v>
                </c:pt>
                <c:pt idx="361">
                  <c:v>4700</c:v>
                </c:pt>
                <c:pt idx="362">
                  <c:v>4800</c:v>
                </c:pt>
                <c:pt idx="363">
                  <c:v>4900</c:v>
                </c:pt>
                <c:pt idx="364">
                  <c:v>5000</c:v>
                </c:pt>
                <c:pt idx="365">
                  <c:v>5100</c:v>
                </c:pt>
                <c:pt idx="366">
                  <c:v>5200</c:v>
                </c:pt>
                <c:pt idx="367">
                  <c:v>5300</c:v>
                </c:pt>
                <c:pt idx="368">
                  <c:v>5400</c:v>
                </c:pt>
                <c:pt idx="369">
                  <c:v>5500</c:v>
                </c:pt>
                <c:pt idx="370">
                  <c:v>5600</c:v>
                </c:pt>
                <c:pt idx="371">
                  <c:v>5700</c:v>
                </c:pt>
                <c:pt idx="372">
                  <c:v>5800</c:v>
                </c:pt>
                <c:pt idx="373">
                  <c:v>5900</c:v>
                </c:pt>
                <c:pt idx="374">
                  <c:v>6000</c:v>
                </c:pt>
                <c:pt idx="375">
                  <c:v>6100</c:v>
                </c:pt>
                <c:pt idx="376">
                  <c:v>6200</c:v>
                </c:pt>
                <c:pt idx="377">
                  <c:v>6300</c:v>
                </c:pt>
                <c:pt idx="378">
                  <c:v>6400</c:v>
                </c:pt>
                <c:pt idx="379">
                  <c:v>6500</c:v>
                </c:pt>
                <c:pt idx="380">
                  <c:v>6600</c:v>
                </c:pt>
                <c:pt idx="381">
                  <c:v>6700</c:v>
                </c:pt>
                <c:pt idx="382">
                  <c:v>6800</c:v>
                </c:pt>
                <c:pt idx="383">
                  <c:v>6900</c:v>
                </c:pt>
                <c:pt idx="384">
                  <c:v>7000</c:v>
                </c:pt>
                <c:pt idx="385">
                  <c:v>7100</c:v>
                </c:pt>
                <c:pt idx="386">
                  <c:v>7200</c:v>
                </c:pt>
                <c:pt idx="387">
                  <c:v>7300</c:v>
                </c:pt>
                <c:pt idx="388">
                  <c:v>7400</c:v>
                </c:pt>
                <c:pt idx="389">
                  <c:v>7500</c:v>
                </c:pt>
                <c:pt idx="390">
                  <c:v>7600</c:v>
                </c:pt>
                <c:pt idx="391">
                  <c:v>7700</c:v>
                </c:pt>
                <c:pt idx="392">
                  <c:v>7800</c:v>
                </c:pt>
                <c:pt idx="393">
                  <c:v>7900</c:v>
                </c:pt>
                <c:pt idx="394">
                  <c:v>8000</c:v>
                </c:pt>
                <c:pt idx="395">
                  <c:v>8100</c:v>
                </c:pt>
                <c:pt idx="396">
                  <c:v>8200</c:v>
                </c:pt>
                <c:pt idx="397">
                  <c:v>8300</c:v>
                </c:pt>
                <c:pt idx="398">
                  <c:v>8400</c:v>
                </c:pt>
                <c:pt idx="399">
                  <c:v>8500</c:v>
                </c:pt>
                <c:pt idx="400">
                  <c:v>8600</c:v>
                </c:pt>
                <c:pt idx="401">
                  <c:v>8700</c:v>
                </c:pt>
                <c:pt idx="402">
                  <c:v>8800</c:v>
                </c:pt>
                <c:pt idx="403">
                  <c:v>8900</c:v>
                </c:pt>
                <c:pt idx="404">
                  <c:v>9000</c:v>
                </c:pt>
                <c:pt idx="405">
                  <c:v>9100</c:v>
                </c:pt>
                <c:pt idx="406">
                  <c:v>9200</c:v>
                </c:pt>
                <c:pt idx="407">
                  <c:v>9300</c:v>
                </c:pt>
                <c:pt idx="408">
                  <c:v>9400</c:v>
                </c:pt>
                <c:pt idx="409">
                  <c:v>9500</c:v>
                </c:pt>
                <c:pt idx="410">
                  <c:v>9600</c:v>
                </c:pt>
                <c:pt idx="411">
                  <c:v>9700</c:v>
                </c:pt>
                <c:pt idx="412">
                  <c:v>9800</c:v>
                </c:pt>
                <c:pt idx="413">
                  <c:v>9900</c:v>
                </c:pt>
                <c:pt idx="414">
                  <c:v>10000</c:v>
                </c:pt>
              </c:numCache>
            </c:numRef>
          </c:xVal>
          <c:yVal>
            <c:numRef>
              <c:f>Raw_Data!$F$399:$F$813</c:f>
              <c:numCache>
                <c:formatCode>#,##0.000000</c:formatCode>
                <c:ptCount val="415"/>
                <c:pt idx="0">
                  <c:v>19.849502000000001</c:v>
                </c:pt>
                <c:pt idx="1">
                  <c:v>19.849440999999999</c:v>
                </c:pt>
                <c:pt idx="2">
                  <c:v>19.84938</c:v>
                </c:pt>
                <c:pt idx="3">
                  <c:v>19.849319000000001</c:v>
                </c:pt>
                <c:pt idx="4">
                  <c:v>19.849257000000001</c:v>
                </c:pt>
                <c:pt idx="5">
                  <c:v>19.849195000000002</c:v>
                </c:pt>
                <c:pt idx="6">
                  <c:v>19.849132000000001</c:v>
                </c:pt>
                <c:pt idx="7">
                  <c:v>19.849069</c:v>
                </c:pt>
                <c:pt idx="8">
                  <c:v>19.849005999999999</c:v>
                </c:pt>
                <c:pt idx="9">
                  <c:v>19.848942000000001</c:v>
                </c:pt>
                <c:pt idx="10">
                  <c:v>19.848879</c:v>
                </c:pt>
                <c:pt idx="11">
                  <c:v>19.848814000000001</c:v>
                </c:pt>
                <c:pt idx="12">
                  <c:v>19.848749999999999</c:v>
                </c:pt>
                <c:pt idx="13">
                  <c:v>19.848685</c:v>
                </c:pt>
                <c:pt idx="14">
                  <c:v>19.848618999999999</c:v>
                </c:pt>
                <c:pt idx="15">
                  <c:v>19.848554</c:v>
                </c:pt>
                <c:pt idx="16">
                  <c:v>19.848486999999999</c:v>
                </c:pt>
                <c:pt idx="17">
                  <c:v>19.848420999999998</c:v>
                </c:pt>
                <c:pt idx="18">
                  <c:v>19.848354</c:v>
                </c:pt>
                <c:pt idx="19">
                  <c:v>19.848286999999999</c:v>
                </c:pt>
                <c:pt idx="20">
                  <c:v>19.848219</c:v>
                </c:pt>
                <c:pt idx="21">
                  <c:v>19.848151000000001</c:v>
                </c:pt>
                <c:pt idx="22">
                  <c:v>19.848082000000002</c:v>
                </c:pt>
                <c:pt idx="23">
                  <c:v>19.848013999999999</c:v>
                </c:pt>
                <c:pt idx="24">
                  <c:v>19.847943999999998</c:v>
                </c:pt>
                <c:pt idx="25">
                  <c:v>19.847874999999998</c:v>
                </c:pt>
                <c:pt idx="26">
                  <c:v>19.847804</c:v>
                </c:pt>
                <c:pt idx="27">
                  <c:v>19.847733999999999</c:v>
                </c:pt>
                <c:pt idx="28">
                  <c:v>19.847663000000001</c:v>
                </c:pt>
                <c:pt idx="29">
                  <c:v>19.847591000000001</c:v>
                </c:pt>
                <c:pt idx="30">
                  <c:v>19.847519999999999</c:v>
                </c:pt>
                <c:pt idx="31">
                  <c:v>19.847446999999999</c:v>
                </c:pt>
                <c:pt idx="32">
                  <c:v>19.847373999999999</c:v>
                </c:pt>
                <c:pt idx="33">
                  <c:v>19.847301000000002</c:v>
                </c:pt>
                <c:pt idx="34">
                  <c:v>19.847227</c:v>
                </c:pt>
                <c:pt idx="35">
                  <c:v>19.847152999999999</c:v>
                </c:pt>
                <c:pt idx="36">
                  <c:v>19.847078</c:v>
                </c:pt>
                <c:pt idx="37">
                  <c:v>19.847003000000001</c:v>
                </c:pt>
                <c:pt idx="38">
                  <c:v>19.846927999999998</c:v>
                </c:pt>
                <c:pt idx="39">
                  <c:v>19.846851000000001</c:v>
                </c:pt>
                <c:pt idx="40">
                  <c:v>19.846775000000001</c:v>
                </c:pt>
                <c:pt idx="41">
                  <c:v>19.846698</c:v>
                </c:pt>
                <c:pt idx="42">
                  <c:v>19.846620000000001</c:v>
                </c:pt>
                <c:pt idx="43">
                  <c:v>19.846540999999998</c:v>
                </c:pt>
                <c:pt idx="44">
                  <c:v>19.846463</c:v>
                </c:pt>
                <c:pt idx="45">
                  <c:v>19.846382999999999</c:v>
                </c:pt>
                <c:pt idx="46">
                  <c:v>19.846302999999999</c:v>
                </c:pt>
                <c:pt idx="47">
                  <c:v>19.846222999999998</c:v>
                </c:pt>
                <c:pt idx="48">
                  <c:v>19.846142</c:v>
                </c:pt>
                <c:pt idx="49">
                  <c:v>19.846060000000001</c:v>
                </c:pt>
                <c:pt idx="50">
                  <c:v>19.845977999999999</c:v>
                </c:pt>
                <c:pt idx="51">
                  <c:v>19.845894999999999</c:v>
                </c:pt>
                <c:pt idx="52">
                  <c:v>19.845811999999999</c:v>
                </c:pt>
                <c:pt idx="53">
                  <c:v>19.845728000000001</c:v>
                </c:pt>
                <c:pt idx="54">
                  <c:v>19.845642999999999</c:v>
                </c:pt>
                <c:pt idx="55">
                  <c:v>19.845558</c:v>
                </c:pt>
                <c:pt idx="56">
                  <c:v>19.845472000000001</c:v>
                </c:pt>
                <c:pt idx="57">
                  <c:v>19.845386000000001</c:v>
                </c:pt>
                <c:pt idx="58">
                  <c:v>19.845299000000001</c:v>
                </c:pt>
                <c:pt idx="59">
                  <c:v>19.845210999999999</c:v>
                </c:pt>
                <c:pt idx="60">
                  <c:v>19.845122</c:v>
                </c:pt>
                <c:pt idx="61">
                  <c:v>19.845033000000001</c:v>
                </c:pt>
                <c:pt idx="62">
                  <c:v>19.844943000000001</c:v>
                </c:pt>
                <c:pt idx="63">
                  <c:v>19.844851999999999</c:v>
                </c:pt>
                <c:pt idx="64">
                  <c:v>19.844760999999998</c:v>
                </c:pt>
                <c:pt idx="65">
                  <c:v>19.844669</c:v>
                </c:pt>
                <c:pt idx="66">
                  <c:v>19.844576</c:v>
                </c:pt>
                <c:pt idx="67">
                  <c:v>19.844481999999999</c:v>
                </c:pt>
                <c:pt idx="68">
                  <c:v>19.844387999999999</c:v>
                </c:pt>
                <c:pt idx="69">
                  <c:v>19.844293</c:v>
                </c:pt>
                <c:pt idx="70">
                  <c:v>19.844197000000001</c:v>
                </c:pt>
                <c:pt idx="71">
                  <c:v>19.844100000000001</c:v>
                </c:pt>
                <c:pt idx="72">
                  <c:v>19.844003000000001</c:v>
                </c:pt>
                <c:pt idx="73">
                  <c:v>19.843903999999998</c:v>
                </c:pt>
                <c:pt idx="74">
                  <c:v>19.843805</c:v>
                </c:pt>
                <c:pt idx="75">
                  <c:v>19.843705</c:v>
                </c:pt>
                <c:pt idx="76">
                  <c:v>19.843603999999999</c:v>
                </c:pt>
                <c:pt idx="77">
                  <c:v>19.843502000000001</c:v>
                </c:pt>
                <c:pt idx="78">
                  <c:v>19.843399000000002</c:v>
                </c:pt>
                <c:pt idx="79">
                  <c:v>19.843295000000001</c:v>
                </c:pt>
                <c:pt idx="80">
                  <c:v>19.84319</c:v>
                </c:pt>
                <c:pt idx="81">
                  <c:v>19.843084000000001</c:v>
                </c:pt>
                <c:pt idx="82">
                  <c:v>19.842977000000001</c:v>
                </c:pt>
                <c:pt idx="83">
                  <c:v>19.842870000000001</c:v>
                </c:pt>
                <c:pt idx="84">
                  <c:v>19.842760999999999</c:v>
                </c:pt>
                <c:pt idx="85">
                  <c:v>19.842651</c:v>
                </c:pt>
                <c:pt idx="86">
                  <c:v>19.84254</c:v>
                </c:pt>
                <c:pt idx="87">
                  <c:v>19.842428000000002</c:v>
                </c:pt>
                <c:pt idx="88">
                  <c:v>19.842313999999998</c:v>
                </c:pt>
                <c:pt idx="89">
                  <c:v>19.842199999999998</c:v>
                </c:pt>
                <c:pt idx="90">
                  <c:v>19.842084</c:v>
                </c:pt>
                <c:pt idx="91">
                  <c:v>19.841968000000001</c:v>
                </c:pt>
                <c:pt idx="92">
                  <c:v>19.841850000000001</c:v>
                </c:pt>
                <c:pt idx="93">
                  <c:v>19.841729999999998</c:v>
                </c:pt>
                <c:pt idx="94">
                  <c:v>19.841609999999999</c:v>
                </c:pt>
                <c:pt idx="95">
                  <c:v>19.841487999999998</c:v>
                </c:pt>
                <c:pt idx="96">
                  <c:v>19.841365</c:v>
                </c:pt>
                <c:pt idx="97">
                  <c:v>19.841239999999999</c:v>
                </c:pt>
                <c:pt idx="98">
                  <c:v>19.841114000000001</c:v>
                </c:pt>
                <c:pt idx="99">
                  <c:v>19.840986000000001</c:v>
                </c:pt>
                <c:pt idx="100">
                  <c:v>19.840857</c:v>
                </c:pt>
                <c:pt idx="101">
                  <c:v>19.840727000000001</c:v>
                </c:pt>
                <c:pt idx="102">
                  <c:v>19.840593999999999</c:v>
                </c:pt>
                <c:pt idx="103">
                  <c:v>19.840461000000001</c:v>
                </c:pt>
                <c:pt idx="104">
                  <c:v>19.840325</c:v>
                </c:pt>
                <c:pt idx="105">
                  <c:v>19.840188000000001</c:v>
                </c:pt>
                <c:pt idx="106">
                  <c:v>19.840049</c:v>
                </c:pt>
                <c:pt idx="107">
                  <c:v>19.839908000000001</c:v>
                </c:pt>
                <c:pt idx="108">
                  <c:v>19.839765</c:v>
                </c:pt>
                <c:pt idx="109">
                  <c:v>19.83962</c:v>
                </c:pt>
                <c:pt idx="110">
                  <c:v>19.839473000000002</c:v>
                </c:pt>
                <c:pt idx="111">
                  <c:v>19.839324000000001</c:v>
                </c:pt>
                <c:pt idx="112">
                  <c:v>19.839172999999999</c:v>
                </c:pt>
                <c:pt idx="113">
                  <c:v>19.839020000000001</c:v>
                </c:pt>
                <c:pt idx="114">
                  <c:v>19.838864000000001</c:v>
                </c:pt>
                <c:pt idx="115">
                  <c:v>19.838705999999998</c:v>
                </c:pt>
                <c:pt idx="116">
                  <c:v>19.838545</c:v>
                </c:pt>
                <c:pt idx="117">
                  <c:v>19.838381999999999</c:v>
                </c:pt>
                <c:pt idx="118">
                  <c:v>19.838215999999999</c:v>
                </c:pt>
                <c:pt idx="119">
                  <c:v>19.838047</c:v>
                </c:pt>
                <c:pt idx="120">
                  <c:v>19.837873999999999</c:v>
                </c:pt>
                <c:pt idx="121">
                  <c:v>19.837699000000001</c:v>
                </c:pt>
                <c:pt idx="122">
                  <c:v>19.837520000000001</c:v>
                </c:pt>
                <c:pt idx="123">
                  <c:v>19.837337000000002</c:v>
                </c:pt>
                <c:pt idx="124">
                  <c:v>19.837150999999999</c:v>
                </c:pt>
                <c:pt idx="125">
                  <c:v>19.836960000000001</c:v>
                </c:pt>
                <c:pt idx="126">
                  <c:v>19.836765</c:v>
                </c:pt>
                <c:pt idx="127">
                  <c:v>19.836566000000001</c:v>
                </c:pt>
                <c:pt idx="128">
                  <c:v>19.836361</c:v>
                </c:pt>
                <c:pt idx="129">
                  <c:v>19.836151000000001</c:v>
                </c:pt>
                <c:pt idx="130">
                  <c:v>19.835934000000002</c:v>
                </c:pt>
                <c:pt idx="131">
                  <c:v>19.835711</c:v>
                </c:pt>
                <c:pt idx="132">
                  <c:v>19.83548</c:v>
                </c:pt>
                <c:pt idx="133">
                  <c:v>19.835242000000001</c:v>
                </c:pt>
                <c:pt idx="134">
                  <c:v>19.834993999999998</c:v>
                </c:pt>
                <c:pt idx="135">
                  <c:v>19.834734999999998</c:v>
                </c:pt>
                <c:pt idx="136">
                  <c:v>19.834465000000002</c:v>
                </c:pt>
                <c:pt idx="137">
                  <c:v>19.834181000000001</c:v>
                </c:pt>
                <c:pt idx="138">
                  <c:v>19.833881000000002</c:v>
                </c:pt>
                <c:pt idx="139">
                  <c:v>19.833561</c:v>
                </c:pt>
                <c:pt idx="140">
                  <c:v>19.833219</c:v>
                </c:pt>
                <c:pt idx="141">
                  <c:v>19.832849</c:v>
                </c:pt>
                <c:pt idx="142">
                  <c:v>19.832443999999999</c:v>
                </c:pt>
                <c:pt idx="143">
                  <c:v>19.831994000000002</c:v>
                </c:pt>
                <c:pt idx="144">
                  <c:v>19.831489000000001</c:v>
                </c:pt>
                <c:pt idx="145">
                  <c:v>19.830908000000001</c:v>
                </c:pt>
                <c:pt idx="146">
                  <c:v>19.830224000000001</c:v>
                </c:pt>
                <c:pt idx="147">
                  <c:v>19.829395999999999</c:v>
                </c:pt>
                <c:pt idx="148">
                  <c:v>19.828354999999998</c:v>
                </c:pt>
                <c:pt idx="149">
                  <c:v>19.826983999999999</c:v>
                </c:pt>
                <c:pt idx="150">
                  <c:v>19.825064000000001</c:v>
                </c:pt>
                <c:pt idx="151">
                  <c:v>19.822120999999999</c:v>
                </c:pt>
                <c:pt idx="152">
                  <c:v>19.816903</c:v>
                </c:pt>
                <c:pt idx="153">
                  <c:v>19.804303999999998</c:v>
                </c:pt>
                <c:pt idx="154">
                  <c:v>19.801939999999998</c:v>
                </c:pt>
                <c:pt idx="155">
                  <c:v>19.801683000000001</c:v>
                </c:pt>
                <c:pt idx="156">
                  <c:v>19.801421000000001</c:v>
                </c:pt>
                <c:pt idx="157">
                  <c:v>19.801155999999999</c:v>
                </c:pt>
                <c:pt idx="158">
                  <c:v>19.800885999999998</c:v>
                </c:pt>
                <c:pt idx="159">
                  <c:v>19.800612000000001</c:v>
                </c:pt>
                <c:pt idx="160">
                  <c:v>19.800332999999998</c:v>
                </c:pt>
                <c:pt idx="161">
                  <c:v>19.800049999999999</c:v>
                </c:pt>
                <c:pt idx="162">
                  <c:v>19.800021999999998</c:v>
                </c:pt>
                <c:pt idx="163">
                  <c:v>19.799993000000001</c:v>
                </c:pt>
                <c:pt idx="164">
                  <c:v>19.799963999999999</c:v>
                </c:pt>
                <c:pt idx="165">
                  <c:v>19.799935999999999</c:v>
                </c:pt>
                <c:pt idx="166">
                  <c:v>19.799907000000001</c:v>
                </c:pt>
                <c:pt idx="167">
                  <c:v>19.799878</c:v>
                </c:pt>
                <c:pt idx="168">
                  <c:v>19.799848999999998</c:v>
                </c:pt>
                <c:pt idx="169">
                  <c:v>19.799821000000001</c:v>
                </c:pt>
                <c:pt idx="170">
                  <c:v>19.799792</c:v>
                </c:pt>
                <c:pt idx="171">
                  <c:v>19.799762000000001</c:v>
                </c:pt>
                <c:pt idx="172">
                  <c:v>19.799469999999999</c:v>
                </c:pt>
                <c:pt idx="173">
                  <c:v>19.799173</c:v>
                </c:pt>
                <c:pt idx="174">
                  <c:v>19.795908000000001</c:v>
                </c:pt>
                <c:pt idx="175">
                  <c:v>19.79203</c:v>
                </c:pt>
                <c:pt idx="176">
                  <c:v>19.787413000000001</c:v>
                </c:pt>
                <c:pt idx="177">
                  <c:v>19.781929999999999</c:v>
                </c:pt>
                <c:pt idx="178">
                  <c:v>19.775479000000001</c:v>
                </c:pt>
                <c:pt idx="179">
                  <c:v>19.768014999999998</c:v>
                </c:pt>
                <c:pt idx="180">
                  <c:v>19.759568000000002</c:v>
                </c:pt>
                <c:pt idx="181">
                  <c:v>19.750238</c:v>
                </c:pt>
                <c:pt idx="182">
                  <c:v>19.740175000000001</c:v>
                </c:pt>
                <c:pt idx="183">
                  <c:v>19.729544000000001</c:v>
                </c:pt>
                <c:pt idx="184">
                  <c:v>19.718494</c:v>
                </c:pt>
                <c:pt idx="185">
                  <c:v>19.707153999999999</c:v>
                </c:pt>
                <c:pt idx="186">
                  <c:v>19.706008000000001</c:v>
                </c:pt>
                <c:pt idx="187">
                  <c:v>19.70486</c:v>
                </c:pt>
                <c:pt idx="188">
                  <c:v>19.703710000000001</c:v>
                </c:pt>
                <c:pt idx="189">
                  <c:v>19.702559000000001</c:v>
                </c:pt>
                <c:pt idx="190">
                  <c:v>19.701405000000001</c:v>
                </c:pt>
                <c:pt idx="191">
                  <c:v>19.700251000000002</c:v>
                </c:pt>
                <c:pt idx="192">
                  <c:v>19.700135</c:v>
                </c:pt>
                <c:pt idx="193">
                  <c:v>19.700019999999999</c:v>
                </c:pt>
                <c:pt idx="194">
                  <c:v>19.699904</c:v>
                </c:pt>
                <c:pt idx="195">
                  <c:v>19.699788999999999</c:v>
                </c:pt>
                <c:pt idx="196">
                  <c:v>19.699673000000001</c:v>
                </c:pt>
                <c:pt idx="197">
                  <c:v>19.699556999999999</c:v>
                </c:pt>
                <c:pt idx="198">
                  <c:v>19.699442000000001</c:v>
                </c:pt>
                <c:pt idx="199">
                  <c:v>19.699325999999999</c:v>
                </c:pt>
                <c:pt idx="200">
                  <c:v>19.699210999999998</c:v>
                </c:pt>
                <c:pt idx="201">
                  <c:v>19.699095</c:v>
                </c:pt>
                <c:pt idx="202">
                  <c:v>19.697937</c:v>
                </c:pt>
                <c:pt idx="203">
                  <c:v>19.696778999999999</c:v>
                </c:pt>
                <c:pt idx="204">
                  <c:v>19.695619000000001</c:v>
                </c:pt>
                <c:pt idx="205">
                  <c:v>19.683959000000002</c:v>
                </c:pt>
                <c:pt idx="206">
                  <c:v>19.672222999999999</c:v>
                </c:pt>
                <c:pt idx="207">
                  <c:v>19.660442</c:v>
                </c:pt>
                <c:pt idx="208">
                  <c:v>19.648637000000001</c:v>
                </c:pt>
                <c:pt idx="209">
                  <c:v>19.636821999999999</c:v>
                </c:pt>
                <c:pt idx="210">
                  <c:v>19.520410999999999</c:v>
                </c:pt>
                <c:pt idx="211">
                  <c:v>19.405657000000001</c:v>
                </c:pt>
                <c:pt idx="212">
                  <c:v>19.292175</c:v>
                </c:pt>
                <c:pt idx="213">
                  <c:v>19.180012999999999</c:v>
                </c:pt>
                <c:pt idx="214">
                  <c:v>19.069147999999998</c:v>
                </c:pt>
                <c:pt idx="215">
                  <c:v>18.959557</c:v>
                </c:pt>
                <c:pt idx="216">
                  <c:v>18.851219</c:v>
                </c:pt>
                <c:pt idx="217">
                  <c:v>18.744112000000001</c:v>
                </c:pt>
                <c:pt idx="218">
                  <c:v>18.638214000000001</c:v>
                </c:pt>
                <c:pt idx="219">
                  <c:v>18.533507</c:v>
                </c:pt>
                <c:pt idx="220">
                  <c:v>18.429969</c:v>
                </c:pt>
                <c:pt idx="221">
                  <c:v>18.327582</c:v>
                </c:pt>
                <c:pt idx="222">
                  <c:v>18.226326</c:v>
                </c:pt>
                <c:pt idx="223">
                  <c:v>18.126183999999999</c:v>
                </c:pt>
                <c:pt idx="224">
                  <c:v>18.027135000000001</c:v>
                </c:pt>
                <c:pt idx="225">
                  <c:v>17.929162999999999</c:v>
                </c:pt>
                <c:pt idx="226">
                  <c:v>17.832249999999998</c:v>
                </c:pt>
                <c:pt idx="227">
                  <c:v>17.736378999999999</c:v>
                </c:pt>
                <c:pt idx="228">
                  <c:v>17.641532999999999</c:v>
                </c:pt>
                <c:pt idx="229">
                  <c:v>17.547696999999999</c:v>
                </c:pt>
                <c:pt idx="230">
                  <c:v>17.454854000000001</c:v>
                </c:pt>
                <c:pt idx="231">
                  <c:v>17.362987</c:v>
                </c:pt>
                <c:pt idx="232">
                  <c:v>17.272082999999999</c:v>
                </c:pt>
                <c:pt idx="233">
                  <c:v>17.182127000000001</c:v>
                </c:pt>
                <c:pt idx="234">
                  <c:v>17.093101000000001</c:v>
                </c:pt>
                <c:pt idx="235">
                  <c:v>17.004992999999999</c:v>
                </c:pt>
                <c:pt idx="236">
                  <c:v>16.917788999999999</c:v>
                </c:pt>
                <c:pt idx="237">
                  <c:v>16.831475000000001</c:v>
                </c:pt>
                <c:pt idx="238">
                  <c:v>16.746037999999999</c:v>
                </c:pt>
                <c:pt idx="239">
                  <c:v>16.661463000000001</c:v>
                </c:pt>
                <c:pt idx="240">
                  <c:v>16.577738</c:v>
                </c:pt>
                <c:pt idx="241">
                  <c:v>16.494851000000001</c:v>
                </c:pt>
                <c:pt idx="242">
                  <c:v>16.412787999999999</c:v>
                </c:pt>
                <c:pt idx="243">
                  <c:v>16.331537999999998</c:v>
                </c:pt>
                <c:pt idx="244">
                  <c:v>16.251087999999999</c:v>
                </c:pt>
                <c:pt idx="245">
                  <c:v>15.488136000000001</c:v>
                </c:pt>
                <c:pt idx="246">
                  <c:v>14.793611</c:v>
                </c:pt>
                <c:pt idx="247">
                  <c:v>14.1587</c:v>
                </c:pt>
                <c:pt idx="248">
                  <c:v>13.576044</c:v>
                </c:pt>
                <c:pt idx="249">
                  <c:v>13.039448</c:v>
                </c:pt>
                <c:pt idx="250">
                  <c:v>12.543656</c:v>
                </c:pt>
                <c:pt idx="251">
                  <c:v>12.084187</c:v>
                </c:pt>
                <c:pt idx="252">
                  <c:v>11.657188</c:v>
                </c:pt>
                <c:pt idx="253">
                  <c:v>11.259335999999999</c:v>
                </c:pt>
                <c:pt idx="254">
                  <c:v>10.887744</c:v>
                </c:pt>
                <c:pt idx="255">
                  <c:v>10.539896000000001</c:v>
                </c:pt>
                <c:pt idx="256">
                  <c:v>10.213585999999999</c:v>
                </c:pt>
                <c:pt idx="257">
                  <c:v>9.9068749999999994</c:v>
                </c:pt>
                <c:pt idx="258">
                  <c:v>9.6180470000000007</c:v>
                </c:pt>
                <c:pt idx="259">
                  <c:v>9.3455829999999995</c:v>
                </c:pt>
                <c:pt idx="260">
                  <c:v>9.0881310000000006</c:v>
                </c:pt>
                <c:pt idx="261">
                  <c:v>8.8444839999999996</c:v>
                </c:pt>
                <c:pt idx="262">
                  <c:v>8.6135590000000004</c:v>
                </c:pt>
                <c:pt idx="263">
                  <c:v>8.3943860000000008</c:v>
                </c:pt>
                <c:pt idx="264">
                  <c:v>8.1860900000000001</c:v>
                </c:pt>
                <c:pt idx="265">
                  <c:v>7.9878809999999998</c:v>
                </c:pt>
                <c:pt idx="266">
                  <c:v>7.7990430000000002</c:v>
                </c:pt>
                <c:pt idx="267">
                  <c:v>7.6189280000000004</c:v>
                </c:pt>
                <c:pt idx="268">
                  <c:v>7.4469440000000002</c:v>
                </c:pt>
                <c:pt idx="269">
                  <c:v>7.2825540000000002</c:v>
                </c:pt>
                <c:pt idx="270">
                  <c:v>7.1252639999999996</c:v>
                </c:pt>
                <c:pt idx="271">
                  <c:v>6.9746249999999996</c:v>
                </c:pt>
                <c:pt idx="272">
                  <c:v>6.8302240000000003</c:v>
                </c:pt>
                <c:pt idx="273">
                  <c:v>6.691681</c:v>
                </c:pt>
                <c:pt idx="274">
                  <c:v>6.5586460000000004</c:v>
                </c:pt>
                <c:pt idx="275">
                  <c:v>6.4307980000000002</c:v>
                </c:pt>
                <c:pt idx="276">
                  <c:v>6.3078390000000004</c:v>
                </c:pt>
                <c:pt idx="277">
                  <c:v>6.1894929999999997</c:v>
                </c:pt>
                <c:pt idx="278">
                  <c:v>6.075507</c:v>
                </c:pt>
                <c:pt idx="279">
                  <c:v>5.965643</c:v>
                </c:pt>
                <c:pt idx="280">
                  <c:v>5.8596820000000003</c:v>
                </c:pt>
                <c:pt idx="281">
                  <c:v>5.7574189999999996</c:v>
                </c:pt>
                <c:pt idx="282">
                  <c:v>5.6586650000000001</c:v>
                </c:pt>
                <c:pt idx="283">
                  <c:v>5.5632409999999997</c:v>
                </c:pt>
                <c:pt idx="284">
                  <c:v>5.4709820000000002</c:v>
                </c:pt>
                <c:pt idx="285">
                  <c:v>5.3817329999999997</c:v>
                </c:pt>
                <c:pt idx="286">
                  <c:v>5.2953489999999999</c:v>
                </c:pt>
                <c:pt idx="287">
                  <c:v>5.2116949999999997</c:v>
                </c:pt>
                <c:pt idx="288">
                  <c:v>5.1306419999999999</c:v>
                </c:pt>
                <c:pt idx="289">
                  <c:v>5.0520719999999999</c:v>
                </c:pt>
                <c:pt idx="290">
                  <c:v>4.9758719999999999</c:v>
                </c:pt>
                <c:pt idx="291">
                  <c:v>4.9019370000000002</c:v>
                </c:pt>
                <c:pt idx="292">
                  <c:v>4.8301670000000003</c:v>
                </c:pt>
                <c:pt idx="293">
                  <c:v>4.7604680000000004</c:v>
                </c:pt>
                <c:pt idx="294">
                  <c:v>4.6927510000000003</c:v>
                </c:pt>
                <c:pt idx="295">
                  <c:v>4.6269349999999996</c:v>
                </c:pt>
                <c:pt idx="296">
                  <c:v>4.5629390000000001</c:v>
                </c:pt>
                <c:pt idx="297">
                  <c:v>4.5006890000000004</c:v>
                </c:pt>
                <c:pt idx="298">
                  <c:v>4.4401140000000003</c:v>
                </c:pt>
                <c:pt idx="299">
                  <c:v>4.3811489999999997</c:v>
                </c:pt>
                <c:pt idx="300">
                  <c:v>4.3237290000000002</c:v>
                </c:pt>
                <c:pt idx="301">
                  <c:v>4.2677949999999996</c:v>
                </c:pt>
                <c:pt idx="302">
                  <c:v>4.2132889999999996</c:v>
                </c:pt>
                <c:pt idx="303">
                  <c:v>4.1601590000000002</c:v>
                </c:pt>
                <c:pt idx="304">
                  <c:v>4.1083509999999999</c:v>
                </c:pt>
                <c:pt idx="305">
                  <c:v>4.0578180000000001</c:v>
                </c:pt>
                <c:pt idx="306">
                  <c:v>4.0085129999999998</c:v>
                </c:pt>
                <c:pt idx="307">
                  <c:v>3.9603920000000001</c:v>
                </c:pt>
                <c:pt idx="308">
                  <c:v>3.9134120000000001</c:v>
                </c:pt>
                <c:pt idx="309">
                  <c:v>3.867534</c:v>
                </c:pt>
                <c:pt idx="310">
                  <c:v>3.8227190000000002</c:v>
                </c:pt>
                <c:pt idx="311">
                  <c:v>3.778931</c:v>
                </c:pt>
                <c:pt idx="312">
                  <c:v>3.736135</c:v>
                </c:pt>
                <c:pt idx="313">
                  <c:v>3.6942970000000002</c:v>
                </c:pt>
                <c:pt idx="314">
                  <c:v>3.6533859999999998</c:v>
                </c:pt>
                <c:pt idx="315">
                  <c:v>3.6133709999999999</c:v>
                </c:pt>
                <c:pt idx="316">
                  <c:v>3.5742229999999999</c:v>
                </c:pt>
                <c:pt idx="317">
                  <c:v>3.535914</c:v>
                </c:pt>
                <c:pt idx="318">
                  <c:v>3.498418</c:v>
                </c:pt>
                <c:pt idx="319">
                  <c:v>3.4617079999999998</c:v>
                </c:pt>
                <c:pt idx="320">
                  <c:v>3.4257610000000001</c:v>
                </c:pt>
                <c:pt idx="321">
                  <c:v>3.3905530000000002</c:v>
                </c:pt>
                <c:pt idx="322">
                  <c:v>3.356061</c:v>
                </c:pt>
                <c:pt idx="323">
                  <c:v>3.3222640000000001</c:v>
                </c:pt>
                <c:pt idx="324">
                  <c:v>3.2891409999999999</c:v>
                </c:pt>
                <c:pt idx="325">
                  <c:v>2.990942</c:v>
                </c:pt>
                <c:pt idx="326">
                  <c:v>2.7423190000000002</c:v>
                </c:pt>
                <c:pt idx="327">
                  <c:v>2.5318580000000002</c:v>
                </c:pt>
                <c:pt idx="328">
                  <c:v>2.3513980000000001</c:v>
                </c:pt>
                <c:pt idx="329">
                  <c:v>2.1949510000000001</c:v>
                </c:pt>
                <c:pt idx="330">
                  <c:v>2.0580240000000001</c:v>
                </c:pt>
                <c:pt idx="331">
                  <c:v>1.9371769999999999</c:v>
                </c:pt>
                <c:pt idx="332">
                  <c:v>1.8297349999999999</c:v>
                </c:pt>
                <c:pt idx="333">
                  <c:v>1.7335849999999999</c:v>
                </c:pt>
                <c:pt idx="334">
                  <c:v>1.6470359999999999</c:v>
                </c:pt>
                <c:pt idx="335">
                  <c:v>1.5687180000000001</c:v>
                </c:pt>
                <c:pt idx="336">
                  <c:v>1.497509</c:v>
                </c:pt>
                <c:pt idx="337">
                  <c:v>1.432485</c:v>
                </c:pt>
                <c:pt idx="338">
                  <c:v>1.372873</c:v>
                </c:pt>
                <c:pt idx="339">
                  <c:v>1.3180240000000001</c:v>
                </c:pt>
                <c:pt idx="340">
                  <c:v>1.2673890000000001</c:v>
                </c:pt>
                <c:pt idx="341">
                  <c:v>1.2205010000000001</c:v>
                </c:pt>
                <c:pt idx="342">
                  <c:v>1.1769579999999999</c:v>
                </c:pt>
                <c:pt idx="343">
                  <c:v>1.1364160000000001</c:v>
                </c:pt>
                <c:pt idx="344">
                  <c:v>1.098573</c:v>
                </c:pt>
                <c:pt idx="345">
                  <c:v>1.063169</c:v>
                </c:pt>
                <c:pt idx="346">
                  <c:v>1.029976</c:v>
                </c:pt>
                <c:pt idx="347">
                  <c:v>0.99879300000000004</c:v>
                </c:pt>
                <c:pt idx="348">
                  <c:v>0.96944300000000005</c:v>
                </c:pt>
                <c:pt idx="349">
                  <c:v>0.94176800000000005</c:v>
                </c:pt>
                <c:pt idx="350">
                  <c:v>0.91563000000000005</c:v>
                </c:pt>
                <c:pt idx="351">
                  <c:v>0.890903</c:v>
                </c:pt>
                <c:pt idx="352">
                  <c:v>0.86747700000000005</c:v>
                </c:pt>
                <c:pt idx="353">
                  <c:v>0.84525099999999997</c:v>
                </c:pt>
                <c:pt idx="354">
                  <c:v>0.82413599999999998</c:v>
                </c:pt>
                <c:pt idx="355">
                  <c:v>0.80405000000000004</c:v>
                </c:pt>
                <c:pt idx="356">
                  <c:v>0.78491900000000003</c:v>
                </c:pt>
                <c:pt idx="357">
                  <c:v>0.76667799999999997</c:v>
                </c:pt>
                <c:pt idx="358">
                  <c:v>0.74926499999999996</c:v>
                </c:pt>
                <c:pt idx="359">
                  <c:v>0.732626</c:v>
                </c:pt>
                <c:pt idx="360">
                  <c:v>0.71670999999999996</c:v>
                </c:pt>
                <c:pt idx="361">
                  <c:v>0.70147000000000004</c:v>
                </c:pt>
                <c:pt idx="362">
                  <c:v>0.68686599999999998</c:v>
                </c:pt>
                <c:pt idx="363">
                  <c:v>0.67285700000000004</c:v>
                </c:pt>
                <c:pt idx="364">
                  <c:v>0.65940799999999999</c:v>
                </c:pt>
                <c:pt idx="365">
                  <c:v>0.64648600000000001</c:v>
                </c:pt>
                <c:pt idx="366">
                  <c:v>0.63405999999999996</c:v>
                </c:pt>
                <c:pt idx="367">
                  <c:v>0.62210399999999999</c:v>
                </c:pt>
                <c:pt idx="368">
                  <c:v>0.61058999999999997</c:v>
                </c:pt>
                <c:pt idx="369">
                  <c:v>0.59949399999999997</c:v>
                </c:pt>
                <c:pt idx="370">
                  <c:v>0.58879499999999996</c:v>
                </c:pt>
                <c:pt idx="371">
                  <c:v>0.57847000000000004</c:v>
                </c:pt>
                <c:pt idx="372">
                  <c:v>0.56850199999999995</c:v>
                </c:pt>
                <c:pt idx="373">
                  <c:v>0.55887100000000001</c:v>
                </c:pt>
                <c:pt idx="374">
                  <c:v>0.54956099999999997</c:v>
                </c:pt>
                <c:pt idx="375">
                  <c:v>0.54055600000000004</c:v>
                </c:pt>
                <c:pt idx="376">
                  <c:v>0.53184200000000004</c:v>
                </c:pt>
                <c:pt idx="377">
                  <c:v>0.52340399999999998</c:v>
                </c:pt>
                <c:pt idx="378">
                  <c:v>0.51522999999999997</c:v>
                </c:pt>
                <c:pt idx="379">
                  <c:v>0.50730699999999995</c:v>
                </c:pt>
                <c:pt idx="380">
                  <c:v>0.49962400000000001</c:v>
                </c:pt>
                <c:pt idx="381">
                  <c:v>0.49217</c:v>
                </c:pt>
                <c:pt idx="382">
                  <c:v>0.484935</c:v>
                </c:pt>
                <c:pt idx="383">
                  <c:v>0.47791099999999997</c:v>
                </c:pt>
                <c:pt idx="384">
                  <c:v>0.471086</c:v>
                </c:pt>
                <c:pt idx="385">
                  <c:v>0.46445399999999998</c:v>
                </c:pt>
                <c:pt idx="386">
                  <c:v>0.45800600000000002</c:v>
                </c:pt>
                <c:pt idx="387">
                  <c:v>0.45173400000000002</c:v>
                </c:pt>
                <c:pt idx="388">
                  <c:v>0.44563199999999997</c:v>
                </c:pt>
                <c:pt idx="389">
                  <c:v>0.439693</c:v>
                </c:pt>
                <c:pt idx="390">
                  <c:v>0.43391000000000002</c:v>
                </c:pt>
                <c:pt idx="391">
                  <c:v>0.42827700000000002</c:v>
                </c:pt>
                <c:pt idx="392">
                  <c:v>0.422788</c:v>
                </c:pt>
                <c:pt idx="393">
                  <c:v>0.41743799999999998</c:v>
                </c:pt>
                <c:pt idx="394">
                  <c:v>0.41222199999999998</c:v>
                </c:pt>
                <c:pt idx="395">
                  <c:v>0.40713500000000002</c:v>
                </c:pt>
                <c:pt idx="396">
                  <c:v>0.40217199999999997</c:v>
                </c:pt>
                <c:pt idx="397">
                  <c:v>0.39732800000000001</c:v>
                </c:pt>
                <c:pt idx="398">
                  <c:v>0.3926</c:v>
                </c:pt>
                <c:pt idx="399">
                  <c:v>0.38798300000000002</c:v>
                </c:pt>
                <c:pt idx="400">
                  <c:v>0.38347300000000001</c:v>
                </c:pt>
                <c:pt idx="401">
                  <c:v>0.37906699999999999</c:v>
                </c:pt>
                <c:pt idx="402">
                  <c:v>0.37475999999999998</c:v>
                </c:pt>
                <c:pt idx="403">
                  <c:v>0.37055100000000002</c:v>
                </c:pt>
                <c:pt idx="404">
                  <c:v>0.36643500000000001</c:v>
                </c:pt>
                <c:pt idx="405">
                  <c:v>0.36241000000000001</c:v>
                </c:pt>
                <c:pt idx="406">
                  <c:v>0.35847200000000001</c:v>
                </c:pt>
                <c:pt idx="407">
                  <c:v>0.35461900000000002</c:v>
                </c:pt>
                <c:pt idx="408">
                  <c:v>0.35084700000000002</c:v>
                </c:pt>
                <c:pt idx="409">
                  <c:v>0.34715499999999999</c:v>
                </c:pt>
                <c:pt idx="410">
                  <c:v>0.34354000000000001</c:v>
                </c:pt>
                <c:pt idx="411">
                  <c:v>0.34</c:v>
                </c:pt>
                <c:pt idx="412">
                  <c:v>0.33653100000000002</c:v>
                </c:pt>
                <c:pt idx="413">
                  <c:v>0.33313300000000001</c:v>
                </c:pt>
                <c:pt idx="414">
                  <c:v>0.32980300000000001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88-47AA-BC63-806576E71D1D}"/>
            </c:ext>
          </c:extLst>
        </c:ser>
        <c:ser>
          <c:idx val="3"/>
          <c:order val="3"/>
          <c:tx>
            <c:v>20 µA −1.5%</c:v>
          </c:tx>
          <c:spPr>
            <a:ln w="7000">
              <a:solidFill>
                <a:srgbClr val="FF7F0E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Chart_Source!$C$3:$C$4</c:f>
              <c:numCache>
                <c:formatCode>#,##0.000000</c:formatCode>
                <c:ptCount val="2"/>
                <c:pt idx="0">
                  <c:v>19.7</c:v>
                </c:pt>
                <c:pt idx="1">
                  <c:v>19.7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88-47AA-BC63-806576E71D1D}"/>
            </c:ext>
          </c:extLst>
        </c:ser>
        <c:ser>
          <c:idx val="4"/>
          <c:order val="4"/>
          <c:tx>
            <c:v>50 µA</c:v>
          </c:tx>
          <c:spPr>
            <a:ln w="200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Raw_Data!$E$814:$E$1219</c:f>
              <c:numCache>
                <c:formatCode>#,##0.###</c:formatCode>
                <c:ptCount val="40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63.1</c:v>
                </c:pt>
                <c:pt idx="55">
                  <c:v>63.2</c:v>
                </c:pt>
                <c:pt idx="56">
                  <c:v>63.3</c:v>
                </c:pt>
                <c:pt idx="57">
                  <c:v>63.4</c:v>
                </c:pt>
                <c:pt idx="58">
                  <c:v>63.5</c:v>
                </c:pt>
                <c:pt idx="59">
                  <c:v>63.6</c:v>
                </c:pt>
                <c:pt idx="60">
                  <c:v>63.61</c:v>
                </c:pt>
                <c:pt idx="61">
                  <c:v>63.62</c:v>
                </c:pt>
                <c:pt idx="62">
                  <c:v>63.63</c:v>
                </c:pt>
                <c:pt idx="63">
                  <c:v>63.64</c:v>
                </c:pt>
                <c:pt idx="64">
                  <c:v>63.640999999999998</c:v>
                </c:pt>
                <c:pt idx="65">
                  <c:v>63.642000000000003</c:v>
                </c:pt>
                <c:pt idx="66">
                  <c:v>63.643000000000001</c:v>
                </c:pt>
                <c:pt idx="67">
                  <c:v>63.643999999999998</c:v>
                </c:pt>
                <c:pt idx="68">
                  <c:v>63.645000000000003</c:v>
                </c:pt>
                <c:pt idx="69">
                  <c:v>63.646000000000001</c:v>
                </c:pt>
                <c:pt idx="70">
                  <c:v>63.646999999999998</c:v>
                </c:pt>
                <c:pt idx="71">
                  <c:v>63.648000000000003</c:v>
                </c:pt>
                <c:pt idx="72">
                  <c:v>63.649000000000001</c:v>
                </c:pt>
                <c:pt idx="73">
                  <c:v>63.65</c:v>
                </c:pt>
                <c:pt idx="74">
                  <c:v>63.66</c:v>
                </c:pt>
                <c:pt idx="75">
                  <c:v>63.67</c:v>
                </c:pt>
                <c:pt idx="76">
                  <c:v>63.68</c:v>
                </c:pt>
                <c:pt idx="77">
                  <c:v>63.69</c:v>
                </c:pt>
                <c:pt idx="78">
                  <c:v>63.7</c:v>
                </c:pt>
                <c:pt idx="79">
                  <c:v>63.8</c:v>
                </c:pt>
                <c:pt idx="80">
                  <c:v>63.9</c:v>
                </c:pt>
                <c:pt idx="81">
                  <c:v>63.91</c:v>
                </c:pt>
                <c:pt idx="82">
                  <c:v>63.92</c:v>
                </c:pt>
                <c:pt idx="83">
                  <c:v>63.93</c:v>
                </c:pt>
                <c:pt idx="84">
                  <c:v>63.94</c:v>
                </c:pt>
                <c:pt idx="85">
                  <c:v>63.95</c:v>
                </c:pt>
                <c:pt idx="86">
                  <c:v>63.96</c:v>
                </c:pt>
                <c:pt idx="87">
                  <c:v>63.97</c:v>
                </c:pt>
                <c:pt idx="88">
                  <c:v>63.98</c:v>
                </c:pt>
                <c:pt idx="89">
                  <c:v>63.981000000000002</c:v>
                </c:pt>
                <c:pt idx="90">
                  <c:v>63.981999999999999</c:v>
                </c:pt>
                <c:pt idx="91">
                  <c:v>63.982999999999997</c:v>
                </c:pt>
                <c:pt idx="92">
                  <c:v>63.984000000000002</c:v>
                </c:pt>
                <c:pt idx="93">
                  <c:v>63.984999999999999</c:v>
                </c:pt>
                <c:pt idx="94">
                  <c:v>63.985999999999997</c:v>
                </c:pt>
                <c:pt idx="95">
                  <c:v>63.987000000000002</c:v>
                </c:pt>
                <c:pt idx="96">
                  <c:v>63.988</c:v>
                </c:pt>
                <c:pt idx="97">
                  <c:v>63.988999999999997</c:v>
                </c:pt>
                <c:pt idx="98">
                  <c:v>63.99</c:v>
                </c:pt>
                <c:pt idx="99">
                  <c:v>64</c:v>
                </c:pt>
                <c:pt idx="100">
                  <c:v>65</c:v>
                </c:pt>
                <c:pt idx="101">
                  <c:v>66</c:v>
                </c:pt>
                <c:pt idx="102">
                  <c:v>67</c:v>
                </c:pt>
                <c:pt idx="103">
                  <c:v>68</c:v>
                </c:pt>
                <c:pt idx="104">
                  <c:v>69</c:v>
                </c:pt>
                <c:pt idx="105">
                  <c:v>70</c:v>
                </c:pt>
                <c:pt idx="106">
                  <c:v>71</c:v>
                </c:pt>
                <c:pt idx="107">
                  <c:v>72</c:v>
                </c:pt>
                <c:pt idx="108">
                  <c:v>73</c:v>
                </c:pt>
                <c:pt idx="109">
                  <c:v>74</c:v>
                </c:pt>
                <c:pt idx="110">
                  <c:v>75</c:v>
                </c:pt>
                <c:pt idx="111">
                  <c:v>76</c:v>
                </c:pt>
                <c:pt idx="112">
                  <c:v>77</c:v>
                </c:pt>
                <c:pt idx="113">
                  <c:v>78</c:v>
                </c:pt>
                <c:pt idx="114">
                  <c:v>79</c:v>
                </c:pt>
                <c:pt idx="115">
                  <c:v>80</c:v>
                </c:pt>
                <c:pt idx="116">
                  <c:v>81</c:v>
                </c:pt>
                <c:pt idx="117">
                  <c:v>82</c:v>
                </c:pt>
                <c:pt idx="118">
                  <c:v>83</c:v>
                </c:pt>
                <c:pt idx="119">
                  <c:v>84</c:v>
                </c:pt>
                <c:pt idx="120">
                  <c:v>85</c:v>
                </c:pt>
                <c:pt idx="121">
                  <c:v>86</c:v>
                </c:pt>
                <c:pt idx="122">
                  <c:v>87</c:v>
                </c:pt>
                <c:pt idx="123">
                  <c:v>88</c:v>
                </c:pt>
                <c:pt idx="124">
                  <c:v>89</c:v>
                </c:pt>
                <c:pt idx="125">
                  <c:v>90</c:v>
                </c:pt>
                <c:pt idx="126">
                  <c:v>91</c:v>
                </c:pt>
                <c:pt idx="127">
                  <c:v>92</c:v>
                </c:pt>
                <c:pt idx="128">
                  <c:v>93</c:v>
                </c:pt>
                <c:pt idx="129">
                  <c:v>94</c:v>
                </c:pt>
                <c:pt idx="130">
                  <c:v>95</c:v>
                </c:pt>
                <c:pt idx="131">
                  <c:v>96</c:v>
                </c:pt>
                <c:pt idx="132">
                  <c:v>97</c:v>
                </c:pt>
                <c:pt idx="133">
                  <c:v>98</c:v>
                </c:pt>
                <c:pt idx="134">
                  <c:v>99</c:v>
                </c:pt>
                <c:pt idx="135">
                  <c:v>100</c:v>
                </c:pt>
                <c:pt idx="136">
                  <c:v>101</c:v>
                </c:pt>
                <c:pt idx="137">
                  <c:v>102</c:v>
                </c:pt>
                <c:pt idx="138">
                  <c:v>103</c:v>
                </c:pt>
                <c:pt idx="139">
                  <c:v>104</c:v>
                </c:pt>
                <c:pt idx="140">
                  <c:v>105</c:v>
                </c:pt>
                <c:pt idx="141">
                  <c:v>106</c:v>
                </c:pt>
                <c:pt idx="142">
                  <c:v>107</c:v>
                </c:pt>
                <c:pt idx="143">
                  <c:v>108</c:v>
                </c:pt>
                <c:pt idx="144">
                  <c:v>109</c:v>
                </c:pt>
                <c:pt idx="145">
                  <c:v>110</c:v>
                </c:pt>
                <c:pt idx="146">
                  <c:v>111</c:v>
                </c:pt>
                <c:pt idx="147">
                  <c:v>112</c:v>
                </c:pt>
                <c:pt idx="148">
                  <c:v>113</c:v>
                </c:pt>
                <c:pt idx="149">
                  <c:v>114</c:v>
                </c:pt>
                <c:pt idx="150">
                  <c:v>115</c:v>
                </c:pt>
                <c:pt idx="151">
                  <c:v>116</c:v>
                </c:pt>
                <c:pt idx="152">
                  <c:v>117</c:v>
                </c:pt>
                <c:pt idx="153">
                  <c:v>118</c:v>
                </c:pt>
                <c:pt idx="154">
                  <c:v>119</c:v>
                </c:pt>
                <c:pt idx="155">
                  <c:v>120</c:v>
                </c:pt>
                <c:pt idx="156">
                  <c:v>121</c:v>
                </c:pt>
                <c:pt idx="157">
                  <c:v>122</c:v>
                </c:pt>
                <c:pt idx="158">
                  <c:v>123</c:v>
                </c:pt>
                <c:pt idx="159">
                  <c:v>124</c:v>
                </c:pt>
                <c:pt idx="160">
                  <c:v>125</c:v>
                </c:pt>
                <c:pt idx="161">
                  <c:v>126</c:v>
                </c:pt>
                <c:pt idx="162">
                  <c:v>127</c:v>
                </c:pt>
                <c:pt idx="163">
                  <c:v>128</c:v>
                </c:pt>
                <c:pt idx="164">
                  <c:v>129</c:v>
                </c:pt>
                <c:pt idx="165">
                  <c:v>130</c:v>
                </c:pt>
                <c:pt idx="166">
                  <c:v>131</c:v>
                </c:pt>
                <c:pt idx="167">
                  <c:v>132</c:v>
                </c:pt>
                <c:pt idx="168">
                  <c:v>133</c:v>
                </c:pt>
                <c:pt idx="169">
                  <c:v>134</c:v>
                </c:pt>
                <c:pt idx="170">
                  <c:v>135</c:v>
                </c:pt>
                <c:pt idx="171">
                  <c:v>136</c:v>
                </c:pt>
                <c:pt idx="172">
                  <c:v>137</c:v>
                </c:pt>
                <c:pt idx="173">
                  <c:v>138</c:v>
                </c:pt>
                <c:pt idx="174">
                  <c:v>139</c:v>
                </c:pt>
                <c:pt idx="175">
                  <c:v>140</c:v>
                </c:pt>
                <c:pt idx="176">
                  <c:v>141</c:v>
                </c:pt>
                <c:pt idx="177">
                  <c:v>142</c:v>
                </c:pt>
                <c:pt idx="178">
                  <c:v>143</c:v>
                </c:pt>
                <c:pt idx="179">
                  <c:v>144</c:v>
                </c:pt>
                <c:pt idx="180">
                  <c:v>145</c:v>
                </c:pt>
                <c:pt idx="181">
                  <c:v>146</c:v>
                </c:pt>
                <c:pt idx="182">
                  <c:v>147</c:v>
                </c:pt>
                <c:pt idx="183">
                  <c:v>148</c:v>
                </c:pt>
                <c:pt idx="184">
                  <c:v>149</c:v>
                </c:pt>
                <c:pt idx="185">
                  <c:v>150</c:v>
                </c:pt>
                <c:pt idx="186">
                  <c:v>151</c:v>
                </c:pt>
                <c:pt idx="187">
                  <c:v>152</c:v>
                </c:pt>
                <c:pt idx="188">
                  <c:v>153</c:v>
                </c:pt>
                <c:pt idx="189">
                  <c:v>154</c:v>
                </c:pt>
                <c:pt idx="190">
                  <c:v>155</c:v>
                </c:pt>
                <c:pt idx="191">
                  <c:v>156</c:v>
                </c:pt>
                <c:pt idx="192">
                  <c:v>157</c:v>
                </c:pt>
                <c:pt idx="193">
                  <c:v>158</c:v>
                </c:pt>
                <c:pt idx="194">
                  <c:v>159</c:v>
                </c:pt>
                <c:pt idx="195">
                  <c:v>160</c:v>
                </c:pt>
                <c:pt idx="196">
                  <c:v>161</c:v>
                </c:pt>
                <c:pt idx="197">
                  <c:v>162</c:v>
                </c:pt>
                <c:pt idx="198">
                  <c:v>163</c:v>
                </c:pt>
                <c:pt idx="199">
                  <c:v>164</c:v>
                </c:pt>
                <c:pt idx="200">
                  <c:v>165</c:v>
                </c:pt>
                <c:pt idx="201">
                  <c:v>166</c:v>
                </c:pt>
                <c:pt idx="202">
                  <c:v>167</c:v>
                </c:pt>
                <c:pt idx="203">
                  <c:v>168</c:v>
                </c:pt>
                <c:pt idx="204">
                  <c:v>169</c:v>
                </c:pt>
                <c:pt idx="205">
                  <c:v>170</c:v>
                </c:pt>
                <c:pt idx="206">
                  <c:v>171</c:v>
                </c:pt>
                <c:pt idx="207">
                  <c:v>172</c:v>
                </c:pt>
                <c:pt idx="208">
                  <c:v>173</c:v>
                </c:pt>
                <c:pt idx="209">
                  <c:v>174</c:v>
                </c:pt>
                <c:pt idx="210">
                  <c:v>175</c:v>
                </c:pt>
                <c:pt idx="211">
                  <c:v>176</c:v>
                </c:pt>
                <c:pt idx="212">
                  <c:v>177</c:v>
                </c:pt>
                <c:pt idx="213">
                  <c:v>178</c:v>
                </c:pt>
                <c:pt idx="214">
                  <c:v>179</c:v>
                </c:pt>
                <c:pt idx="215">
                  <c:v>180</c:v>
                </c:pt>
                <c:pt idx="216">
                  <c:v>181</c:v>
                </c:pt>
                <c:pt idx="217">
                  <c:v>182</c:v>
                </c:pt>
                <c:pt idx="218">
                  <c:v>183</c:v>
                </c:pt>
                <c:pt idx="219">
                  <c:v>184</c:v>
                </c:pt>
                <c:pt idx="220">
                  <c:v>185</c:v>
                </c:pt>
                <c:pt idx="221">
                  <c:v>186</c:v>
                </c:pt>
                <c:pt idx="222">
                  <c:v>187</c:v>
                </c:pt>
                <c:pt idx="223">
                  <c:v>188</c:v>
                </c:pt>
                <c:pt idx="224">
                  <c:v>189</c:v>
                </c:pt>
                <c:pt idx="225">
                  <c:v>190</c:v>
                </c:pt>
                <c:pt idx="226">
                  <c:v>191</c:v>
                </c:pt>
                <c:pt idx="227">
                  <c:v>192</c:v>
                </c:pt>
                <c:pt idx="228">
                  <c:v>193</c:v>
                </c:pt>
                <c:pt idx="229">
                  <c:v>194</c:v>
                </c:pt>
                <c:pt idx="230">
                  <c:v>195</c:v>
                </c:pt>
                <c:pt idx="231">
                  <c:v>196</c:v>
                </c:pt>
                <c:pt idx="232">
                  <c:v>197</c:v>
                </c:pt>
                <c:pt idx="233">
                  <c:v>198</c:v>
                </c:pt>
                <c:pt idx="234">
                  <c:v>199</c:v>
                </c:pt>
                <c:pt idx="235">
                  <c:v>200</c:v>
                </c:pt>
                <c:pt idx="236">
                  <c:v>210</c:v>
                </c:pt>
                <c:pt idx="237">
                  <c:v>220</c:v>
                </c:pt>
                <c:pt idx="238">
                  <c:v>230</c:v>
                </c:pt>
                <c:pt idx="239">
                  <c:v>240</c:v>
                </c:pt>
                <c:pt idx="240">
                  <c:v>250</c:v>
                </c:pt>
                <c:pt idx="241">
                  <c:v>260</c:v>
                </c:pt>
                <c:pt idx="242">
                  <c:v>270</c:v>
                </c:pt>
                <c:pt idx="243">
                  <c:v>280</c:v>
                </c:pt>
                <c:pt idx="244">
                  <c:v>290</c:v>
                </c:pt>
                <c:pt idx="245">
                  <c:v>300</c:v>
                </c:pt>
                <c:pt idx="246">
                  <c:v>310</c:v>
                </c:pt>
                <c:pt idx="247">
                  <c:v>320</c:v>
                </c:pt>
                <c:pt idx="248">
                  <c:v>330</c:v>
                </c:pt>
                <c:pt idx="249">
                  <c:v>340</c:v>
                </c:pt>
                <c:pt idx="250">
                  <c:v>350</c:v>
                </c:pt>
                <c:pt idx="251">
                  <c:v>360</c:v>
                </c:pt>
                <c:pt idx="252">
                  <c:v>370</c:v>
                </c:pt>
                <c:pt idx="253">
                  <c:v>380</c:v>
                </c:pt>
                <c:pt idx="254">
                  <c:v>390</c:v>
                </c:pt>
                <c:pt idx="255">
                  <c:v>400</c:v>
                </c:pt>
                <c:pt idx="256">
                  <c:v>410</c:v>
                </c:pt>
                <c:pt idx="257">
                  <c:v>420</c:v>
                </c:pt>
                <c:pt idx="258">
                  <c:v>430</c:v>
                </c:pt>
                <c:pt idx="259">
                  <c:v>440</c:v>
                </c:pt>
                <c:pt idx="260">
                  <c:v>450</c:v>
                </c:pt>
                <c:pt idx="261">
                  <c:v>460</c:v>
                </c:pt>
                <c:pt idx="262">
                  <c:v>470</c:v>
                </c:pt>
                <c:pt idx="263">
                  <c:v>480</c:v>
                </c:pt>
                <c:pt idx="264">
                  <c:v>490</c:v>
                </c:pt>
                <c:pt idx="265">
                  <c:v>500</c:v>
                </c:pt>
                <c:pt idx="266">
                  <c:v>510</c:v>
                </c:pt>
                <c:pt idx="267">
                  <c:v>520</c:v>
                </c:pt>
                <c:pt idx="268">
                  <c:v>530</c:v>
                </c:pt>
                <c:pt idx="269">
                  <c:v>540</c:v>
                </c:pt>
                <c:pt idx="270">
                  <c:v>550</c:v>
                </c:pt>
                <c:pt idx="271">
                  <c:v>560</c:v>
                </c:pt>
                <c:pt idx="272">
                  <c:v>570</c:v>
                </c:pt>
                <c:pt idx="273">
                  <c:v>580</c:v>
                </c:pt>
                <c:pt idx="274">
                  <c:v>590</c:v>
                </c:pt>
                <c:pt idx="275">
                  <c:v>600</c:v>
                </c:pt>
                <c:pt idx="276">
                  <c:v>610</c:v>
                </c:pt>
                <c:pt idx="277">
                  <c:v>620</c:v>
                </c:pt>
                <c:pt idx="278">
                  <c:v>630</c:v>
                </c:pt>
                <c:pt idx="279">
                  <c:v>640</c:v>
                </c:pt>
                <c:pt idx="280">
                  <c:v>650</c:v>
                </c:pt>
                <c:pt idx="281">
                  <c:v>660</c:v>
                </c:pt>
                <c:pt idx="282">
                  <c:v>670</c:v>
                </c:pt>
                <c:pt idx="283">
                  <c:v>680</c:v>
                </c:pt>
                <c:pt idx="284">
                  <c:v>690</c:v>
                </c:pt>
                <c:pt idx="285">
                  <c:v>700</c:v>
                </c:pt>
                <c:pt idx="286">
                  <c:v>710</c:v>
                </c:pt>
                <c:pt idx="287">
                  <c:v>720</c:v>
                </c:pt>
                <c:pt idx="288">
                  <c:v>730</c:v>
                </c:pt>
                <c:pt idx="289">
                  <c:v>740</c:v>
                </c:pt>
                <c:pt idx="290">
                  <c:v>750</c:v>
                </c:pt>
                <c:pt idx="291">
                  <c:v>760</c:v>
                </c:pt>
                <c:pt idx="292">
                  <c:v>770</c:v>
                </c:pt>
                <c:pt idx="293">
                  <c:v>780</c:v>
                </c:pt>
                <c:pt idx="294">
                  <c:v>790</c:v>
                </c:pt>
                <c:pt idx="295">
                  <c:v>800</c:v>
                </c:pt>
                <c:pt idx="296">
                  <c:v>810</c:v>
                </c:pt>
                <c:pt idx="297">
                  <c:v>820</c:v>
                </c:pt>
                <c:pt idx="298">
                  <c:v>830</c:v>
                </c:pt>
                <c:pt idx="299">
                  <c:v>840</c:v>
                </c:pt>
                <c:pt idx="300">
                  <c:v>850</c:v>
                </c:pt>
                <c:pt idx="301">
                  <c:v>860</c:v>
                </c:pt>
                <c:pt idx="302">
                  <c:v>870</c:v>
                </c:pt>
                <c:pt idx="303">
                  <c:v>880</c:v>
                </c:pt>
                <c:pt idx="304">
                  <c:v>890</c:v>
                </c:pt>
                <c:pt idx="305">
                  <c:v>900</c:v>
                </c:pt>
                <c:pt idx="306">
                  <c:v>910</c:v>
                </c:pt>
                <c:pt idx="307">
                  <c:v>920</c:v>
                </c:pt>
                <c:pt idx="308">
                  <c:v>930</c:v>
                </c:pt>
                <c:pt idx="309">
                  <c:v>940</c:v>
                </c:pt>
                <c:pt idx="310">
                  <c:v>950</c:v>
                </c:pt>
                <c:pt idx="311">
                  <c:v>960</c:v>
                </c:pt>
                <c:pt idx="312">
                  <c:v>970</c:v>
                </c:pt>
                <c:pt idx="313">
                  <c:v>980</c:v>
                </c:pt>
                <c:pt idx="314">
                  <c:v>990</c:v>
                </c:pt>
                <c:pt idx="315">
                  <c:v>1000</c:v>
                </c:pt>
                <c:pt idx="316">
                  <c:v>1100</c:v>
                </c:pt>
                <c:pt idx="317">
                  <c:v>1200</c:v>
                </c:pt>
                <c:pt idx="318">
                  <c:v>1300</c:v>
                </c:pt>
                <c:pt idx="319">
                  <c:v>1400</c:v>
                </c:pt>
                <c:pt idx="320">
                  <c:v>1500</c:v>
                </c:pt>
                <c:pt idx="321">
                  <c:v>1600</c:v>
                </c:pt>
                <c:pt idx="322">
                  <c:v>1700</c:v>
                </c:pt>
                <c:pt idx="323">
                  <c:v>1800</c:v>
                </c:pt>
                <c:pt idx="324">
                  <c:v>1900</c:v>
                </c:pt>
                <c:pt idx="325">
                  <c:v>2000</c:v>
                </c:pt>
                <c:pt idx="326">
                  <c:v>2100</c:v>
                </c:pt>
                <c:pt idx="327">
                  <c:v>2200</c:v>
                </c:pt>
                <c:pt idx="328">
                  <c:v>2300</c:v>
                </c:pt>
                <c:pt idx="329">
                  <c:v>2400</c:v>
                </c:pt>
                <c:pt idx="330">
                  <c:v>2500</c:v>
                </c:pt>
                <c:pt idx="331">
                  <c:v>2600</c:v>
                </c:pt>
                <c:pt idx="332">
                  <c:v>2700</c:v>
                </c:pt>
                <c:pt idx="333">
                  <c:v>2800</c:v>
                </c:pt>
                <c:pt idx="334">
                  <c:v>2900</c:v>
                </c:pt>
                <c:pt idx="335">
                  <c:v>3000</c:v>
                </c:pt>
                <c:pt idx="336">
                  <c:v>3100</c:v>
                </c:pt>
                <c:pt idx="337">
                  <c:v>3200</c:v>
                </c:pt>
                <c:pt idx="338">
                  <c:v>3300</c:v>
                </c:pt>
                <c:pt idx="339">
                  <c:v>3400</c:v>
                </c:pt>
                <c:pt idx="340">
                  <c:v>3500</c:v>
                </c:pt>
                <c:pt idx="341">
                  <c:v>3600</c:v>
                </c:pt>
                <c:pt idx="342">
                  <c:v>3700</c:v>
                </c:pt>
                <c:pt idx="343">
                  <c:v>3800</c:v>
                </c:pt>
                <c:pt idx="344">
                  <c:v>3900</c:v>
                </c:pt>
                <c:pt idx="345">
                  <c:v>4000</c:v>
                </c:pt>
                <c:pt idx="346">
                  <c:v>4100</c:v>
                </c:pt>
                <c:pt idx="347">
                  <c:v>4200</c:v>
                </c:pt>
                <c:pt idx="348">
                  <c:v>4300</c:v>
                </c:pt>
                <c:pt idx="349">
                  <c:v>4400</c:v>
                </c:pt>
                <c:pt idx="350">
                  <c:v>4500</c:v>
                </c:pt>
                <c:pt idx="351">
                  <c:v>4600</c:v>
                </c:pt>
                <c:pt idx="352">
                  <c:v>4700</c:v>
                </c:pt>
                <c:pt idx="353">
                  <c:v>4800</c:v>
                </c:pt>
                <c:pt idx="354">
                  <c:v>4900</c:v>
                </c:pt>
                <c:pt idx="355">
                  <c:v>5000</c:v>
                </c:pt>
                <c:pt idx="356">
                  <c:v>5100</c:v>
                </c:pt>
                <c:pt idx="357">
                  <c:v>5200</c:v>
                </c:pt>
                <c:pt idx="358">
                  <c:v>5300</c:v>
                </c:pt>
                <c:pt idx="359">
                  <c:v>5400</c:v>
                </c:pt>
                <c:pt idx="360">
                  <c:v>5500</c:v>
                </c:pt>
                <c:pt idx="361">
                  <c:v>5600</c:v>
                </c:pt>
                <c:pt idx="362">
                  <c:v>5700</c:v>
                </c:pt>
                <c:pt idx="363">
                  <c:v>5800</c:v>
                </c:pt>
                <c:pt idx="364">
                  <c:v>5900</c:v>
                </c:pt>
                <c:pt idx="365">
                  <c:v>6000</c:v>
                </c:pt>
                <c:pt idx="366">
                  <c:v>6100</c:v>
                </c:pt>
                <c:pt idx="367">
                  <c:v>6200</c:v>
                </c:pt>
                <c:pt idx="368">
                  <c:v>6300</c:v>
                </c:pt>
                <c:pt idx="369">
                  <c:v>6400</c:v>
                </c:pt>
                <c:pt idx="370">
                  <c:v>6500</c:v>
                </c:pt>
                <c:pt idx="371">
                  <c:v>6600</c:v>
                </c:pt>
                <c:pt idx="372">
                  <c:v>6700</c:v>
                </c:pt>
                <c:pt idx="373">
                  <c:v>6800</c:v>
                </c:pt>
                <c:pt idx="374">
                  <c:v>6900</c:v>
                </c:pt>
                <c:pt idx="375">
                  <c:v>7000</c:v>
                </c:pt>
                <c:pt idx="376">
                  <c:v>7100</c:v>
                </c:pt>
                <c:pt idx="377">
                  <c:v>7200</c:v>
                </c:pt>
                <c:pt idx="378">
                  <c:v>7300</c:v>
                </c:pt>
                <c:pt idx="379">
                  <c:v>7400</c:v>
                </c:pt>
                <c:pt idx="380">
                  <c:v>7500</c:v>
                </c:pt>
                <c:pt idx="381">
                  <c:v>7600</c:v>
                </c:pt>
                <c:pt idx="382">
                  <c:v>7700</c:v>
                </c:pt>
                <c:pt idx="383">
                  <c:v>7800</c:v>
                </c:pt>
                <c:pt idx="384">
                  <c:v>7900</c:v>
                </c:pt>
                <c:pt idx="385">
                  <c:v>8000</c:v>
                </c:pt>
                <c:pt idx="386">
                  <c:v>8100</c:v>
                </c:pt>
                <c:pt idx="387">
                  <c:v>8200</c:v>
                </c:pt>
                <c:pt idx="388">
                  <c:v>8300</c:v>
                </c:pt>
                <c:pt idx="389">
                  <c:v>8400</c:v>
                </c:pt>
                <c:pt idx="390">
                  <c:v>8500</c:v>
                </c:pt>
                <c:pt idx="391">
                  <c:v>8600</c:v>
                </c:pt>
                <c:pt idx="392">
                  <c:v>8700</c:v>
                </c:pt>
                <c:pt idx="393">
                  <c:v>8800</c:v>
                </c:pt>
                <c:pt idx="394">
                  <c:v>8900</c:v>
                </c:pt>
                <c:pt idx="395">
                  <c:v>9000</c:v>
                </c:pt>
                <c:pt idx="396">
                  <c:v>9100</c:v>
                </c:pt>
                <c:pt idx="397">
                  <c:v>9200</c:v>
                </c:pt>
                <c:pt idx="398">
                  <c:v>9300</c:v>
                </c:pt>
                <c:pt idx="399">
                  <c:v>9400</c:v>
                </c:pt>
                <c:pt idx="400">
                  <c:v>9500</c:v>
                </c:pt>
                <c:pt idx="401">
                  <c:v>9600</c:v>
                </c:pt>
                <c:pt idx="402">
                  <c:v>9700</c:v>
                </c:pt>
                <c:pt idx="403">
                  <c:v>9800</c:v>
                </c:pt>
                <c:pt idx="404">
                  <c:v>9900</c:v>
                </c:pt>
                <c:pt idx="405">
                  <c:v>10000</c:v>
                </c:pt>
              </c:numCache>
            </c:numRef>
          </c:xVal>
          <c:yVal>
            <c:numRef>
              <c:f>Raw_Data!$F$814:$F$1219</c:f>
              <c:numCache>
                <c:formatCode>#,##0.000000</c:formatCode>
                <c:ptCount val="406"/>
                <c:pt idx="0">
                  <c:v>49.806300999999998</c:v>
                </c:pt>
                <c:pt idx="1">
                  <c:v>49.806128000000001</c:v>
                </c:pt>
                <c:pt idx="2">
                  <c:v>49.805951999999998</c:v>
                </c:pt>
                <c:pt idx="3">
                  <c:v>49.805773000000002</c:v>
                </c:pt>
                <c:pt idx="4">
                  <c:v>49.805591</c:v>
                </c:pt>
                <c:pt idx="5">
                  <c:v>49.805407000000002</c:v>
                </c:pt>
                <c:pt idx="6">
                  <c:v>49.805219000000001</c:v>
                </c:pt>
                <c:pt idx="7">
                  <c:v>49.805028999999998</c:v>
                </c:pt>
                <c:pt idx="8">
                  <c:v>49.804834999999997</c:v>
                </c:pt>
                <c:pt idx="9">
                  <c:v>49.804637999999997</c:v>
                </c:pt>
                <c:pt idx="10">
                  <c:v>49.804437999999998</c:v>
                </c:pt>
                <c:pt idx="11">
                  <c:v>49.804234000000001</c:v>
                </c:pt>
                <c:pt idx="12">
                  <c:v>49.804026999999998</c:v>
                </c:pt>
                <c:pt idx="13">
                  <c:v>49.803815999999998</c:v>
                </c:pt>
                <c:pt idx="14">
                  <c:v>49.803601</c:v>
                </c:pt>
                <c:pt idx="15">
                  <c:v>49.803381999999999</c:v>
                </c:pt>
                <c:pt idx="16">
                  <c:v>49.803158000000003</c:v>
                </c:pt>
                <c:pt idx="17">
                  <c:v>49.802931000000001</c:v>
                </c:pt>
                <c:pt idx="18">
                  <c:v>49.802698999999997</c:v>
                </c:pt>
                <c:pt idx="19">
                  <c:v>49.802461999999998</c:v>
                </c:pt>
                <c:pt idx="20">
                  <c:v>49.802219999999998</c:v>
                </c:pt>
                <c:pt idx="21">
                  <c:v>49.801972999999997</c:v>
                </c:pt>
                <c:pt idx="22">
                  <c:v>49.801721000000001</c:v>
                </c:pt>
                <c:pt idx="23">
                  <c:v>49.801462999999998</c:v>
                </c:pt>
                <c:pt idx="24">
                  <c:v>49.801198999999997</c:v>
                </c:pt>
                <c:pt idx="25">
                  <c:v>49.800928999999996</c:v>
                </c:pt>
                <c:pt idx="26">
                  <c:v>49.800651999999999</c:v>
                </c:pt>
                <c:pt idx="27">
                  <c:v>49.800369000000003</c:v>
                </c:pt>
                <c:pt idx="28">
                  <c:v>49.800078999999997</c:v>
                </c:pt>
                <c:pt idx="29">
                  <c:v>49.799781000000003</c:v>
                </c:pt>
                <c:pt idx="30">
                  <c:v>49.799475000000001</c:v>
                </c:pt>
                <c:pt idx="31">
                  <c:v>49.799160000000001</c:v>
                </c:pt>
                <c:pt idx="32">
                  <c:v>49.798836999999999</c:v>
                </c:pt>
                <c:pt idx="33">
                  <c:v>49.798502999999997</c:v>
                </c:pt>
                <c:pt idx="34">
                  <c:v>49.798158999999998</c:v>
                </c:pt>
                <c:pt idx="35">
                  <c:v>49.797804999999997</c:v>
                </c:pt>
                <c:pt idx="36">
                  <c:v>49.797438</c:v>
                </c:pt>
                <c:pt idx="37">
                  <c:v>49.797058</c:v>
                </c:pt>
                <c:pt idx="38">
                  <c:v>49.796663000000002</c:v>
                </c:pt>
                <c:pt idx="39">
                  <c:v>49.796253</c:v>
                </c:pt>
                <c:pt idx="40">
                  <c:v>49.795825000000001</c:v>
                </c:pt>
                <c:pt idx="41">
                  <c:v>49.795375999999997</c:v>
                </c:pt>
                <c:pt idx="42">
                  <c:v>49.794904000000002</c:v>
                </c:pt>
                <c:pt idx="43">
                  <c:v>49.794404999999998</c:v>
                </c:pt>
                <c:pt idx="44">
                  <c:v>49.793871000000003</c:v>
                </c:pt>
                <c:pt idx="45">
                  <c:v>49.793295999999998</c:v>
                </c:pt>
                <c:pt idx="46">
                  <c:v>49.792665999999997</c:v>
                </c:pt>
                <c:pt idx="47">
                  <c:v>49.791958000000001</c:v>
                </c:pt>
                <c:pt idx="48">
                  <c:v>49.791136000000002</c:v>
                </c:pt>
                <c:pt idx="49">
                  <c:v>49.790126999999998</c:v>
                </c:pt>
                <c:pt idx="50">
                  <c:v>49.788777000000003</c:v>
                </c:pt>
                <c:pt idx="51">
                  <c:v>49.78669</c:v>
                </c:pt>
                <c:pt idx="52">
                  <c:v>49.782525</c:v>
                </c:pt>
                <c:pt idx="53">
                  <c:v>49.765922000000003</c:v>
                </c:pt>
                <c:pt idx="54">
                  <c:v>49.759962000000002</c:v>
                </c:pt>
                <c:pt idx="55">
                  <c:v>49.749257</c:v>
                </c:pt>
                <c:pt idx="56">
                  <c:v>49.725216000000003</c:v>
                </c:pt>
                <c:pt idx="57">
                  <c:v>49.675058999999997</c:v>
                </c:pt>
                <c:pt idx="58">
                  <c:v>49.605702000000001</c:v>
                </c:pt>
                <c:pt idx="59">
                  <c:v>49.531638999999998</c:v>
                </c:pt>
                <c:pt idx="60">
                  <c:v>49.524231999999998</c:v>
                </c:pt>
                <c:pt idx="61">
                  <c:v>49.516826999999999</c:v>
                </c:pt>
                <c:pt idx="62">
                  <c:v>49.509425999999998</c:v>
                </c:pt>
                <c:pt idx="63">
                  <c:v>49.502029999999998</c:v>
                </c:pt>
                <c:pt idx="64">
                  <c:v>49.501291000000002</c:v>
                </c:pt>
                <c:pt idx="65">
                  <c:v>49.500551000000002</c:v>
                </c:pt>
                <c:pt idx="66">
                  <c:v>49.499811999999999</c:v>
                </c:pt>
                <c:pt idx="67">
                  <c:v>49.499073000000003</c:v>
                </c:pt>
                <c:pt idx="68">
                  <c:v>49.498334</c:v>
                </c:pt>
                <c:pt idx="69">
                  <c:v>49.497594999999997</c:v>
                </c:pt>
                <c:pt idx="70">
                  <c:v>49.496856000000001</c:v>
                </c:pt>
                <c:pt idx="71">
                  <c:v>49.496116999999998</c:v>
                </c:pt>
                <c:pt idx="72">
                  <c:v>49.495378000000002</c:v>
                </c:pt>
                <c:pt idx="73">
                  <c:v>49.494638999999999</c:v>
                </c:pt>
                <c:pt idx="74">
                  <c:v>49.487253000000003</c:v>
                </c:pt>
                <c:pt idx="75">
                  <c:v>49.479874000000002</c:v>
                </c:pt>
                <c:pt idx="76">
                  <c:v>49.472499999999997</c:v>
                </c:pt>
                <c:pt idx="77">
                  <c:v>49.465131999999997</c:v>
                </c:pt>
                <c:pt idx="78">
                  <c:v>49.457771999999999</c:v>
                </c:pt>
                <c:pt idx="79">
                  <c:v>49.384273</c:v>
                </c:pt>
                <c:pt idx="80">
                  <c:v>49.310459999999999</c:v>
                </c:pt>
                <c:pt idx="81">
                  <c:v>49.303091000000002</c:v>
                </c:pt>
                <c:pt idx="82">
                  <c:v>49.295721999999998</c:v>
                </c:pt>
                <c:pt idx="83">
                  <c:v>49.288359</c:v>
                </c:pt>
                <c:pt idx="84">
                  <c:v>49.280996000000002</c:v>
                </c:pt>
                <c:pt idx="85">
                  <c:v>49.273634000000001</c:v>
                </c:pt>
                <c:pt idx="86">
                  <c:v>49.266277000000002</c:v>
                </c:pt>
                <c:pt idx="87">
                  <c:v>49.258921000000001</c:v>
                </c:pt>
                <c:pt idx="88">
                  <c:v>49.251565999999997</c:v>
                </c:pt>
                <c:pt idx="89">
                  <c:v>49.250832000000003</c:v>
                </c:pt>
                <c:pt idx="90">
                  <c:v>49.250096999999997</c:v>
                </c:pt>
                <c:pt idx="91">
                  <c:v>49.249361999999998</c:v>
                </c:pt>
                <c:pt idx="92">
                  <c:v>49.248624999999997</c:v>
                </c:pt>
                <c:pt idx="93">
                  <c:v>49.247889999999998</c:v>
                </c:pt>
                <c:pt idx="94">
                  <c:v>49.247154999999999</c:v>
                </c:pt>
                <c:pt idx="95">
                  <c:v>49.246420999999998</c:v>
                </c:pt>
                <c:pt idx="96">
                  <c:v>49.245685999999999</c:v>
                </c:pt>
                <c:pt idx="97">
                  <c:v>49.244951</c:v>
                </c:pt>
                <c:pt idx="98">
                  <c:v>49.244216000000002</c:v>
                </c:pt>
                <c:pt idx="99">
                  <c:v>49.236865000000002</c:v>
                </c:pt>
                <c:pt idx="100">
                  <c:v>48.512829000000004</c:v>
                </c:pt>
                <c:pt idx="101">
                  <c:v>47.809776999999997</c:v>
                </c:pt>
                <c:pt idx="102">
                  <c:v>47.126809999999999</c:v>
                </c:pt>
                <c:pt idx="103">
                  <c:v>46.463081000000003</c:v>
                </c:pt>
                <c:pt idx="104">
                  <c:v>45.817788999999998</c:v>
                </c:pt>
                <c:pt idx="105">
                  <c:v>45.190176000000001</c:v>
                </c:pt>
                <c:pt idx="106">
                  <c:v>44.579523000000002</c:v>
                </c:pt>
                <c:pt idx="107">
                  <c:v>43.985156000000003</c:v>
                </c:pt>
                <c:pt idx="108">
                  <c:v>43.406427999999998</c:v>
                </c:pt>
                <c:pt idx="109">
                  <c:v>42.842730000000003</c:v>
                </c:pt>
                <c:pt idx="110">
                  <c:v>42.293488000000004</c:v>
                </c:pt>
                <c:pt idx="111">
                  <c:v>41.758147000000001</c:v>
                </c:pt>
                <c:pt idx="112">
                  <c:v>41.236190999999998</c:v>
                </c:pt>
                <c:pt idx="113">
                  <c:v>40.727122000000001</c:v>
                </c:pt>
                <c:pt idx="114">
                  <c:v>40.230468999999999</c:v>
                </c:pt>
                <c:pt idx="115">
                  <c:v>39.745781999999998</c:v>
                </c:pt>
                <c:pt idx="116">
                  <c:v>39.272635999999999</c:v>
                </c:pt>
                <c:pt idx="117">
                  <c:v>38.810622000000002</c:v>
                </c:pt>
                <c:pt idx="118">
                  <c:v>38.359350999999997</c:v>
                </c:pt>
                <c:pt idx="119">
                  <c:v>37.918455000000002</c:v>
                </c:pt>
                <c:pt idx="120">
                  <c:v>37.487580000000001</c:v>
                </c:pt>
                <c:pt idx="121">
                  <c:v>37.066386000000001</c:v>
                </c:pt>
                <c:pt idx="122">
                  <c:v>36.65455</c:v>
                </c:pt>
                <c:pt idx="123">
                  <c:v>36.251767999999998</c:v>
                </c:pt>
                <c:pt idx="124">
                  <c:v>35.85774</c:v>
                </c:pt>
                <c:pt idx="125">
                  <c:v>35.472183000000001</c:v>
                </c:pt>
                <c:pt idx="126">
                  <c:v>35.094833999999999</c:v>
                </c:pt>
                <c:pt idx="127">
                  <c:v>34.725423999999997</c:v>
                </c:pt>
                <c:pt idx="128">
                  <c:v>34.363714999999999</c:v>
                </c:pt>
                <c:pt idx="129">
                  <c:v>34.009461000000002</c:v>
                </c:pt>
                <c:pt idx="130">
                  <c:v>33.662436</c:v>
                </c:pt>
                <c:pt idx="131">
                  <c:v>33.322423000000001</c:v>
                </c:pt>
                <c:pt idx="132">
                  <c:v>32.989207999999998</c:v>
                </c:pt>
                <c:pt idx="133">
                  <c:v>32.662591999999997</c:v>
                </c:pt>
                <c:pt idx="134">
                  <c:v>32.342379000000001</c:v>
                </c:pt>
                <c:pt idx="135">
                  <c:v>32.028385</c:v>
                </c:pt>
                <c:pt idx="136">
                  <c:v>31.720428999999999</c:v>
                </c:pt>
                <c:pt idx="137">
                  <c:v>31.418337999999999</c:v>
                </c:pt>
                <c:pt idx="138">
                  <c:v>31.121948</c:v>
                </c:pt>
                <c:pt idx="139">
                  <c:v>30.831095999999999</c:v>
                </c:pt>
                <c:pt idx="140">
                  <c:v>30.545631</c:v>
                </c:pt>
                <c:pt idx="141">
                  <c:v>30.265404</c:v>
                </c:pt>
                <c:pt idx="142">
                  <c:v>29.990271</c:v>
                </c:pt>
                <c:pt idx="143">
                  <c:v>29.720096999999999</c:v>
                </c:pt>
                <c:pt idx="144">
                  <c:v>29.454744999999999</c:v>
                </c:pt>
                <c:pt idx="145">
                  <c:v>29.194091</c:v>
                </c:pt>
                <c:pt idx="146">
                  <c:v>28.938009999999998</c:v>
                </c:pt>
                <c:pt idx="147">
                  <c:v>28.686381999999998</c:v>
                </c:pt>
                <c:pt idx="148">
                  <c:v>28.439091000000001</c:v>
                </c:pt>
                <c:pt idx="149">
                  <c:v>28.196028999999999</c:v>
                </c:pt>
                <c:pt idx="150">
                  <c:v>27.957084999999999</c:v>
                </c:pt>
                <c:pt idx="151">
                  <c:v>27.722156999999999</c:v>
                </c:pt>
                <c:pt idx="152">
                  <c:v>27.491144999999999</c:v>
                </c:pt>
                <c:pt idx="153">
                  <c:v>27.263952</c:v>
                </c:pt>
                <c:pt idx="154">
                  <c:v>27.040482000000001</c:v>
                </c:pt>
                <c:pt idx="155">
                  <c:v>26.820647000000001</c:v>
                </c:pt>
                <c:pt idx="156">
                  <c:v>26.604355999999999</c:v>
                </c:pt>
                <c:pt idx="157">
                  <c:v>26.391525999999999</c:v>
                </c:pt>
                <c:pt idx="158">
                  <c:v>26.182074</c:v>
                </c:pt>
                <c:pt idx="159">
                  <c:v>25.975922000000001</c:v>
                </c:pt>
                <c:pt idx="160">
                  <c:v>25.772988999999999</c:v>
                </c:pt>
                <c:pt idx="161">
                  <c:v>25.573204</c:v>
                </c:pt>
                <c:pt idx="162">
                  <c:v>25.376491000000001</c:v>
                </c:pt>
                <c:pt idx="163">
                  <c:v>25.182780999999999</c:v>
                </c:pt>
                <c:pt idx="164">
                  <c:v>24.992007999999998</c:v>
                </c:pt>
                <c:pt idx="165">
                  <c:v>24.804102</c:v>
                </c:pt>
                <c:pt idx="166">
                  <c:v>24.619</c:v>
                </c:pt>
                <c:pt idx="167">
                  <c:v>24.436641999999999</c:v>
                </c:pt>
                <c:pt idx="168">
                  <c:v>24.256965000000001</c:v>
                </c:pt>
                <c:pt idx="169">
                  <c:v>24.079910000000002</c:v>
                </c:pt>
                <c:pt idx="170">
                  <c:v>23.905422999999999</c:v>
                </c:pt>
                <c:pt idx="171">
                  <c:v>23.733443999999999</c:v>
                </c:pt>
                <c:pt idx="172">
                  <c:v>23.563924</c:v>
                </c:pt>
                <c:pt idx="173">
                  <c:v>23.396808</c:v>
                </c:pt>
                <c:pt idx="174">
                  <c:v>23.232043999999998</c:v>
                </c:pt>
                <c:pt idx="175">
                  <c:v>23.069585</c:v>
                </c:pt>
                <c:pt idx="176">
                  <c:v>22.909382999999998</c:v>
                </c:pt>
                <c:pt idx="177">
                  <c:v>22.751391000000002</c:v>
                </c:pt>
                <c:pt idx="178">
                  <c:v>22.595562999999999</c:v>
                </c:pt>
                <c:pt idx="179">
                  <c:v>22.441855</c:v>
                </c:pt>
                <c:pt idx="180">
                  <c:v>22.290223000000001</c:v>
                </c:pt>
                <c:pt idx="181">
                  <c:v>22.140628</c:v>
                </c:pt>
                <c:pt idx="182">
                  <c:v>21.993026</c:v>
                </c:pt>
                <c:pt idx="183">
                  <c:v>21.847380000000001</c:v>
                </c:pt>
                <c:pt idx="184">
                  <c:v>21.70365</c:v>
                </c:pt>
                <c:pt idx="185">
                  <c:v>21.561798</c:v>
                </c:pt>
                <c:pt idx="186">
                  <c:v>21.421790000000001</c:v>
                </c:pt>
                <c:pt idx="187">
                  <c:v>21.283588000000002</c:v>
                </c:pt>
                <c:pt idx="188">
                  <c:v>21.147155999999999</c:v>
                </c:pt>
                <c:pt idx="189">
                  <c:v>21.012464000000001</c:v>
                </c:pt>
                <c:pt idx="190">
                  <c:v>20.879476</c:v>
                </c:pt>
                <c:pt idx="191">
                  <c:v>20.748161</c:v>
                </c:pt>
                <c:pt idx="192">
                  <c:v>20.618487999999999</c:v>
                </c:pt>
                <c:pt idx="193">
                  <c:v>20.490424000000001</c:v>
                </c:pt>
                <c:pt idx="194">
                  <c:v>20.363942999999999</c:v>
                </c:pt>
                <c:pt idx="195">
                  <c:v>20.239013</c:v>
                </c:pt>
                <c:pt idx="196">
                  <c:v>20.115607000000001</c:v>
                </c:pt>
                <c:pt idx="197">
                  <c:v>19.993697000000001</c:v>
                </c:pt>
                <c:pt idx="198">
                  <c:v>19.873253999999999</c:v>
                </c:pt>
                <c:pt idx="199">
                  <c:v>19.754255000000001</c:v>
                </c:pt>
                <c:pt idx="200">
                  <c:v>19.636672000000001</c:v>
                </c:pt>
                <c:pt idx="201">
                  <c:v>19.520481</c:v>
                </c:pt>
                <c:pt idx="202">
                  <c:v>19.405656</c:v>
                </c:pt>
                <c:pt idx="203">
                  <c:v>19.292173999999999</c:v>
                </c:pt>
                <c:pt idx="204">
                  <c:v>19.180014</c:v>
                </c:pt>
                <c:pt idx="205">
                  <c:v>19.069147999999998</c:v>
                </c:pt>
                <c:pt idx="206">
                  <c:v>18.959558000000001</c:v>
                </c:pt>
                <c:pt idx="207">
                  <c:v>18.851219</c:v>
                </c:pt>
                <c:pt idx="208">
                  <c:v>18.744111</c:v>
                </c:pt>
                <c:pt idx="209">
                  <c:v>18.638214000000001</c:v>
                </c:pt>
                <c:pt idx="210">
                  <c:v>18.533507</c:v>
                </c:pt>
                <c:pt idx="211">
                  <c:v>18.429970000000001</c:v>
                </c:pt>
                <c:pt idx="212">
                  <c:v>18.327582</c:v>
                </c:pt>
                <c:pt idx="213">
                  <c:v>18.226327000000001</c:v>
                </c:pt>
                <c:pt idx="214">
                  <c:v>18.126183000000001</c:v>
                </c:pt>
                <c:pt idx="215">
                  <c:v>18.027135000000001</c:v>
                </c:pt>
                <c:pt idx="216">
                  <c:v>17.929162999999999</c:v>
                </c:pt>
                <c:pt idx="217">
                  <c:v>17.832249999999998</c:v>
                </c:pt>
                <c:pt idx="218">
                  <c:v>17.736378999999999</c:v>
                </c:pt>
                <c:pt idx="219">
                  <c:v>17.641534</c:v>
                </c:pt>
                <c:pt idx="220">
                  <c:v>17.547696999999999</c:v>
                </c:pt>
                <c:pt idx="221">
                  <c:v>17.454853</c:v>
                </c:pt>
                <c:pt idx="222">
                  <c:v>17.362988000000001</c:v>
                </c:pt>
                <c:pt idx="223">
                  <c:v>17.272082999999999</c:v>
                </c:pt>
                <c:pt idx="224">
                  <c:v>17.182126</c:v>
                </c:pt>
                <c:pt idx="225">
                  <c:v>17.093101000000001</c:v>
                </c:pt>
                <c:pt idx="226">
                  <c:v>17.004992999999999</c:v>
                </c:pt>
                <c:pt idx="227">
                  <c:v>16.917788999999999</c:v>
                </c:pt>
                <c:pt idx="228">
                  <c:v>16.831475000000001</c:v>
                </c:pt>
                <c:pt idx="229">
                  <c:v>16.746037999999999</c:v>
                </c:pt>
                <c:pt idx="230">
                  <c:v>16.661463000000001</c:v>
                </c:pt>
                <c:pt idx="231">
                  <c:v>16.577738</c:v>
                </c:pt>
                <c:pt idx="232">
                  <c:v>16.494851000000001</c:v>
                </c:pt>
                <c:pt idx="233">
                  <c:v>16.412789</c:v>
                </c:pt>
                <c:pt idx="234">
                  <c:v>16.331537999999998</c:v>
                </c:pt>
                <c:pt idx="235">
                  <c:v>16.251087999999999</c:v>
                </c:pt>
                <c:pt idx="236">
                  <c:v>15.488136000000001</c:v>
                </c:pt>
                <c:pt idx="237">
                  <c:v>14.793611</c:v>
                </c:pt>
                <c:pt idx="238">
                  <c:v>14.1587</c:v>
                </c:pt>
                <c:pt idx="239">
                  <c:v>13.576044</c:v>
                </c:pt>
                <c:pt idx="240">
                  <c:v>13.039448</c:v>
                </c:pt>
                <c:pt idx="241">
                  <c:v>12.543657</c:v>
                </c:pt>
                <c:pt idx="242">
                  <c:v>12.084187</c:v>
                </c:pt>
                <c:pt idx="243">
                  <c:v>11.657188</c:v>
                </c:pt>
                <c:pt idx="244">
                  <c:v>11.259335999999999</c:v>
                </c:pt>
                <c:pt idx="245">
                  <c:v>10.887744</c:v>
                </c:pt>
                <c:pt idx="246">
                  <c:v>10.539896000000001</c:v>
                </c:pt>
                <c:pt idx="247">
                  <c:v>10.213585999999999</c:v>
                </c:pt>
                <c:pt idx="248">
                  <c:v>9.9068749999999994</c:v>
                </c:pt>
                <c:pt idx="249">
                  <c:v>9.6180470000000007</c:v>
                </c:pt>
                <c:pt idx="250">
                  <c:v>9.3455829999999995</c:v>
                </c:pt>
                <c:pt idx="251">
                  <c:v>9.0881310000000006</c:v>
                </c:pt>
                <c:pt idx="252">
                  <c:v>8.8444839999999996</c:v>
                </c:pt>
                <c:pt idx="253">
                  <c:v>8.6135590000000004</c:v>
                </c:pt>
                <c:pt idx="254">
                  <c:v>8.3943860000000008</c:v>
                </c:pt>
                <c:pt idx="255">
                  <c:v>8.1860900000000001</c:v>
                </c:pt>
                <c:pt idx="256">
                  <c:v>7.9878809999999998</c:v>
                </c:pt>
                <c:pt idx="257">
                  <c:v>7.7990430000000002</c:v>
                </c:pt>
                <c:pt idx="258">
                  <c:v>7.6189280000000004</c:v>
                </c:pt>
                <c:pt idx="259">
                  <c:v>7.4469440000000002</c:v>
                </c:pt>
                <c:pt idx="260">
                  <c:v>7.2825540000000002</c:v>
                </c:pt>
                <c:pt idx="261">
                  <c:v>7.1252639999999996</c:v>
                </c:pt>
                <c:pt idx="262">
                  <c:v>6.9746249999999996</c:v>
                </c:pt>
                <c:pt idx="263">
                  <c:v>6.8302240000000003</c:v>
                </c:pt>
                <c:pt idx="264">
                  <c:v>6.6916799999999999</c:v>
                </c:pt>
                <c:pt idx="265">
                  <c:v>6.5586460000000004</c:v>
                </c:pt>
                <c:pt idx="266">
                  <c:v>6.4307980000000002</c:v>
                </c:pt>
                <c:pt idx="267">
                  <c:v>6.3078390000000004</c:v>
                </c:pt>
                <c:pt idx="268">
                  <c:v>6.1894929999999997</c:v>
                </c:pt>
                <c:pt idx="269">
                  <c:v>6.075507</c:v>
                </c:pt>
                <c:pt idx="270">
                  <c:v>5.965643</c:v>
                </c:pt>
                <c:pt idx="271">
                  <c:v>5.8596820000000003</c:v>
                </c:pt>
                <c:pt idx="272">
                  <c:v>5.7574189999999996</c:v>
                </c:pt>
                <c:pt idx="273">
                  <c:v>5.6586650000000001</c:v>
                </c:pt>
                <c:pt idx="274">
                  <c:v>5.5632409999999997</c:v>
                </c:pt>
                <c:pt idx="275">
                  <c:v>5.4709820000000002</c:v>
                </c:pt>
                <c:pt idx="276">
                  <c:v>5.3817329999999997</c:v>
                </c:pt>
                <c:pt idx="277">
                  <c:v>5.2953489999999999</c:v>
                </c:pt>
                <c:pt idx="278">
                  <c:v>5.2116949999999997</c:v>
                </c:pt>
                <c:pt idx="279">
                  <c:v>5.1306419999999999</c:v>
                </c:pt>
                <c:pt idx="280">
                  <c:v>5.0520719999999999</c:v>
                </c:pt>
                <c:pt idx="281">
                  <c:v>4.9758719999999999</c:v>
                </c:pt>
                <c:pt idx="282">
                  <c:v>4.9019370000000002</c:v>
                </c:pt>
                <c:pt idx="283">
                  <c:v>4.8301670000000003</c:v>
                </c:pt>
                <c:pt idx="284">
                  <c:v>4.7604680000000004</c:v>
                </c:pt>
                <c:pt idx="285">
                  <c:v>4.6927510000000003</c:v>
                </c:pt>
                <c:pt idx="286">
                  <c:v>4.6269349999999996</c:v>
                </c:pt>
                <c:pt idx="287">
                  <c:v>4.5629390000000001</c:v>
                </c:pt>
                <c:pt idx="288">
                  <c:v>4.5006890000000004</c:v>
                </c:pt>
                <c:pt idx="289">
                  <c:v>4.4401140000000003</c:v>
                </c:pt>
                <c:pt idx="290">
                  <c:v>4.3811489999999997</c:v>
                </c:pt>
                <c:pt idx="291">
                  <c:v>4.3237290000000002</c:v>
                </c:pt>
                <c:pt idx="292">
                  <c:v>4.2677949999999996</c:v>
                </c:pt>
                <c:pt idx="293">
                  <c:v>4.2132889999999996</c:v>
                </c:pt>
                <c:pt idx="294">
                  <c:v>4.1601590000000002</c:v>
                </c:pt>
                <c:pt idx="295">
                  <c:v>4.1083509999999999</c:v>
                </c:pt>
                <c:pt idx="296">
                  <c:v>4.0578180000000001</c:v>
                </c:pt>
                <c:pt idx="297">
                  <c:v>4.0085129999999998</c:v>
                </c:pt>
                <c:pt idx="298">
                  <c:v>3.9603920000000001</c:v>
                </c:pt>
                <c:pt idx="299">
                  <c:v>3.9134120000000001</c:v>
                </c:pt>
                <c:pt idx="300">
                  <c:v>3.867534</c:v>
                </c:pt>
                <c:pt idx="301">
                  <c:v>3.8227190000000002</c:v>
                </c:pt>
                <c:pt idx="302">
                  <c:v>3.778931</c:v>
                </c:pt>
                <c:pt idx="303">
                  <c:v>3.736135</c:v>
                </c:pt>
                <c:pt idx="304">
                  <c:v>3.6942970000000002</c:v>
                </c:pt>
                <c:pt idx="305">
                  <c:v>3.6533859999999998</c:v>
                </c:pt>
                <c:pt idx="306">
                  <c:v>3.6133709999999999</c:v>
                </c:pt>
                <c:pt idx="307">
                  <c:v>3.5742229999999999</c:v>
                </c:pt>
                <c:pt idx="308">
                  <c:v>3.535914</c:v>
                </c:pt>
                <c:pt idx="309">
                  <c:v>3.4984169999999999</c:v>
                </c:pt>
                <c:pt idx="310">
                  <c:v>3.4617079999999998</c:v>
                </c:pt>
                <c:pt idx="311">
                  <c:v>3.4257610000000001</c:v>
                </c:pt>
                <c:pt idx="312">
                  <c:v>3.3905530000000002</c:v>
                </c:pt>
                <c:pt idx="313">
                  <c:v>3.356061</c:v>
                </c:pt>
                <c:pt idx="314">
                  <c:v>3.3222640000000001</c:v>
                </c:pt>
                <c:pt idx="315">
                  <c:v>3.2891409999999999</c:v>
                </c:pt>
                <c:pt idx="316">
                  <c:v>2.990942</c:v>
                </c:pt>
                <c:pt idx="317">
                  <c:v>2.7423190000000002</c:v>
                </c:pt>
                <c:pt idx="318">
                  <c:v>2.5318580000000002</c:v>
                </c:pt>
                <c:pt idx="319">
                  <c:v>2.3513980000000001</c:v>
                </c:pt>
                <c:pt idx="320">
                  <c:v>2.1949510000000001</c:v>
                </c:pt>
                <c:pt idx="321">
                  <c:v>2.0580229999999999</c:v>
                </c:pt>
                <c:pt idx="322">
                  <c:v>1.9371769999999999</c:v>
                </c:pt>
                <c:pt idx="323">
                  <c:v>1.8297349999999999</c:v>
                </c:pt>
                <c:pt idx="324">
                  <c:v>1.7335849999999999</c:v>
                </c:pt>
                <c:pt idx="325">
                  <c:v>1.6470359999999999</c:v>
                </c:pt>
                <c:pt idx="326">
                  <c:v>1.5687180000000001</c:v>
                </c:pt>
                <c:pt idx="327">
                  <c:v>1.497509</c:v>
                </c:pt>
                <c:pt idx="328">
                  <c:v>1.432485</c:v>
                </c:pt>
                <c:pt idx="329">
                  <c:v>1.372873</c:v>
                </c:pt>
                <c:pt idx="330">
                  <c:v>1.3180240000000001</c:v>
                </c:pt>
                <c:pt idx="331">
                  <c:v>1.2673890000000001</c:v>
                </c:pt>
                <c:pt idx="332">
                  <c:v>1.2205010000000001</c:v>
                </c:pt>
                <c:pt idx="333">
                  <c:v>1.1769579999999999</c:v>
                </c:pt>
                <c:pt idx="334">
                  <c:v>1.1364160000000001</c:v>
                </c:pt>
                <c:pt idx="335">
                  <c:v>1.098573</c:v>
                </c:pt>
                <c:pt idx="336">
                  <c:v>1.063169</c:v>
                </c:pt>
                <c:pt idx="337">
                  <c:v>1.029976</c:v>
                </c:pt>
                <c:pt idx="338">
                  <c:v>0.99879300000000004</c:v>
                </c:pt>
                <c:pt idx="339">
                  <c:v>0.96944300000000005</c:v>
                </c:pt>
                <c:pt idx="340">
                  <c:v>0.94176800000000005</c:v>
                </c:pt>
                <c:pt idx="341">
                  <c:v>0.91563000000000005</c:v>
                </c:pt>
                <c:pt idx="342">
                  <c:v>0.890903</c:v>
                </c:pt>
                <c:pt idx="343">
                  <c:v>0.86747700000000005</c:v>
                </c:pt>
                <c:pt idx="344">
                  <c:v>0.84525099999999997</c:v>
                </c:pt>
                <c:pt idx="345">
                  <c:v>0.82413599999999998</c:v>
                </c:pt>
                <c:pt idx="346">
                  <c:v>0.80405000000000004</c:v>
                </c:pt>
                <c:pt idx="347">
                  <c:v>0.78491900000000003</c:v>
                </c:pt>
                <c:pt idx="348">
                  <c:v>0.76667799999999997</c:v>
                </c:pt>
                <c:pt idx="349">
                  <c:v>0.74926499999999996</c:v>
                </c:pt>
                <c:pt idx="350">
                  <c:v>0.732626</c:v>
                </c:pt>
                <c:pt idx="351">
                  <c:v>0.71670999999999996</c:v>
                </c:pt>
                <c:pt idx="352">
                  <c:v>0.70147000000000004</c:v>
                </c:pt>
                <c:pt idx="353">
                  <c:v>0.68686599999999998</c:v>
                </c:pt>
                <c:pt idx="354">
                  <c:v>0.67285700000000004</c:v>
                </c:pt>
                <c:pt idx="355">
                  <c:v>0.65940799999999999</c:v>
                </c:pt>
                <c:pt idx="356">
                  <c:v>0.64648600000000001</c:v>
                </c:pt>
                <c:pt idx="357">
                  <c:v>0.63405999999999996</c:v>
                </c:pt>
                <c:pt idx="358">
                  <c:v>0.62210399999999999</c:v>
                </c:pt>
                <c:pt idx="359">
                  <c:v>0.61058999999999997</c:v>
                </c:pt>
                <c:pt idx="360">
                  <c:v>0.59949399999999997</c:v>
                </c:pt>
                <c:pt idx="361">
                  <c:v>0.58879499999999996</c:v>
                </c:pt>
                <c:pt idx="362">
                  <c:v>0.57847000000000004</c:v>
                </c:pt>
                <c:pt idx="363">
                  <c:v>0.56850199999999995</c:v>
                </c:pt>
                <c:pt idx="364">
                  <c:v>0.55887100000000001</c:v>
                </c:pt>
                <c:pt idx="365">
                  <c:v>0.54956099999999997</c:v>
                </c:pt>
                <c:pt idx="366">
                  <c:v>0.54055600000000004</c:v>
                </c:pt>
                <c:pt idx="367">
                  <c:v>0.53184200000000004</c:v>
                </c:pt>
                <c:pt idx="368">
                  <c:v>0.52340399999999998</c:v>
                </c:pt>
                <c:pt idx="369">
                  <c:v>0.51522999999999997</c:v>
                </c:pt>
                <c:pt idx="370">
                  <c:v>0.50730699999999995</c:v>
                </c:pt>
                <c:pt idx="371">
                  <c:v>0.49962400000000001</c:v>
                </c:pt>
                <c:pt idx="372">
                  <c:v>0.49217</c:v>
                </c:pt>
                <c:pt idx="373">
                  <c:v>0.484935</c:v>
                </c:pt>
                <c:pt idx="374">
                  <c:v>0.47791099999999997</c:v>
                </c:pt>
                <c:pt idx="375">
                  <c:v>0.471086</c:v>
                </c:pt>
                <c:pt idx="376">
                  <c:v>0.46445399999999998</c:v>
                </c:pt>
                <c:pt idx="377">
                  <c:v>0.45800600000000002</c:v>
                </c:pt>
                <c:pt idx="378">
                  <c:v>0.45173400000000002</c:v>
                </c:pt>
                <c:pt idx="379">
                  <c:v>0.44563199999999997</c:v>
                </c:pt>
                <c:pt idx="380">
                  <c:v>0.439693</c:v>
                </c:pt>
                <c:pt idx="381">
                  <c:v>0.43391000000000002</c:v>
                </c:pt>
                <c:pt idx="382">
                  <c:v>0.42827700000000002</c:v>
                </c:pt>
                <c:pt idx="383">
                  <c:v>0.422788</c:v>
                </c:pt>
                <c:pt idx="384">
                  <c:v>0.41743799999999998</c:v>
                </c:pt>
                <c:pt idx="385">
                  <c:v>0.41222199999999998</c:v>
                </c:pt>
                <c:pt idx="386">
                  <c:v>0.40713500000000002</c:v>
                </c:pt>
                <c:pt idx="387">
                  <c:v>0.40217199999999997</c:v>
                </c:pt>
                <c:pt idx="388">
                  <c:v>0.39732800000000001</c:v>
                </c:pt>
                <c:pt idx="389">
                  <c:v>0.3926</c:v>
                </c:pt>
                <c:pt idx="390">
                  <c:v>0.38798300000000002</c:v>
                </c:pt>
                <c:pt idx="391">
                  <c:v>0.38347300000000001</c:v>
                </c:pt>
                <c:pt idx="392">
                  <c:v>0.37906699999999999</c:v>
                </c:pt>
                <c:pt idx="393">
                  <c:v>0.37475999999999998</c:v>
                </c:pt>
                <c:pt idx="394">
                  <c:v>0.37055100000000002</c:v>
                </c:pt>
                <c:pt idx="395">
                  <c:v>0.36643500000000001</c:v>
                </c:pt>
                <c:pt idx="396">
                  <c:v>0.36241000000000001</c:v>
                </c:pt>
                <c:pt idx="397">
                  <c:v>0.35847200000000001</c:v>
                </c:pt>
                <c:pt idx="398">
                  <c:v>0.35461900000000002</c:v>
                </c:pt>
                <c:pt idx="399">
                  <c:v>0.35084700000000002</c:v>
                </c:pt>
                <c:pt idx="400">
                  <c:v>0.34715499999999999</c:v>
                </c:pt>
                <c:pt idx="401">
                  <c:v>0.34354000000000001</c:v>
                </c:pt>
                <c:pt idx="402">
                  <c:v>0.34</c:v>
                </c:pt>
                <c:pt idx="403">
                  <c:v>0.33653100000000002</c:v>
                </c:pt>
                <c:pt idx="404">
                  <c:v>0.33313300000000001</c:v>
                </c:pt>
                <c:pt idx="405">
                  <c:v>0.32980300000000001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88-47AA-BC63-806576E71D1D}"/>
            </c:ext>
          </c:extLst>
        </c:ser>
        <c:ser>
          <c:idx val="5"/>
          <c:order val="5"/>
          <c:tx>
            <c:v>50 µA −1.5%</c:v>
          </c:tx>
          <c:spPr>
            <a:ln w="7000">
              <a:solidFill>
                <a:srgbClr val="2CA02C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Chart_Source!$D$3:$D$4</c:f>
              <c:numCache>
                <c:formatCode>#,##0.000000</c:formatCode>
                <c:ptCount val="2"/>
                <c:pt idx="0">
                  <c:v>49.25</c:v>
                </c:pt>
                <c:pt idx="1">
                  <c:v>49.25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88-47AA-BC63-806576E71D1D}"/>
            </c:ext>
          </c:extLst>
        </c:ser>
        <c:ser>
          <c:idx val="6"/>
          <c:order val="6"/>
          <c:tx>
            <c:v>100 µA</c:v>
          </c:tx>
          <c:spPr>
            <a:ln w="20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Raw_Data!$E$1220:$E$1625</c:f>
              <c:numCache>
                <c:formatCode>#,##0.###</c:formatCode>
                <c:ptCount val="40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30.1</c:v>
                </c:pt>
                <c:pt idx="22">
                  <c:v>30.2</c:v>
                </c:pt>
                <c:pt idx="23">
                  <c:v>30.3</c:v>
                </c:pt>
                <c:pt idx="24">
                  <c:v>30.31</c:v>
                </c:pt>
                <c:pt idx="25">
                  <c:v>30.32</c:v>
                </c:pt>
                <c:pt idx="26">
                  <c:v>30.321000000000002</c:v>
                </c:pt>
                <c:pt idx="27">
                  <c:v>30.321999999999999</c:v>
                </c:pt>
                <c:pt idx="28">
                  <c:v>30.323</c:v>
                </c:pt>
                <c:pt idx="29">
                  <c:v>30.324000000000002</c:v>
                </c:pt>
                <c:pt idx="30">
                  <c:v>30.324999999999999</c:v>
                </c:pt>
                <c:pt idx="31">
                  <c:v>30.326000000000001</c:v>
                </c:pt>
                <c:pt idx="32">
                  <c:v>30.327000000000002</c:v>
                </c:pt>
                <c:pt idx="33">
                  <c:v>30.327999999999999</c:v>
                </c:pt>
                <c:pt idx="34">
                  <c:v>30.329000000000001</c:v>
                </c:pt>
                <c:pt idx="35">
                  <c:v>30.33</c:v>
                </c:pt>
                <c:pt idx="36">
                  <c:v>30.34</c:v>
                </c:pt>
                <c:pt idx="37">
                  <c:v>30.35</c:v>
                </c:pt>
                <c:pt idx="38">
                  <c:v>30.36</c:v>
                </c:pt>
                <c:pt idx="39">
                  <c:v>30.37</c:v>
                </c:pt>
                <c:pt idx="40">
                  <c:v>30.38</c:v>
                </c:pt>
                <c:pt idx="41">
                  <c:v>30.39</c:v>
                </c:pt>
                <c:pt idx="42">
                  <c:v>30.4</c:v>
                </c:pt>
                <c:pt idx="43">
                  <c:v>30.41</c:v>
                </c:pt>
                <c:pt idx="44">
                  <c:v>30.42</c:v>
                </c:pt>
                <c:pt idx="45">
                  <c:v>30.43</c:v>
                </c:pt>
                <c:pt idx="46">
                  <c:v>30.44</c:v>
                </c:pt>
                <c:pt idx="47">
                  <c:v>30.45</c:v>
                </c:pt>
                <c:pt idx="48">
                  <c:v>30.46</c:v>
                </c:pt>
                <c:pt idx="49">
                  <c:v>30.47</c:v>
                </c:pt>
                <c:pt idx="50">
                  <c:v>30.48</c:v>
                </c:pt>
                <c:pt idx="51">
                  <c:v>30.481000000000002</c:v>
                </c:pt>
                <c:pt idx="52">
                  <c:v>30.481999999999999</c:v>
                </c:pt>
                <c:pt idx="53">
                  <c:v>30.483000000000001</c:v>
                </c:pt>
                <c:pt idx="54">
                  <c:v>30.484000000000002</c:v>
                </c:pt>
                <c:pt idx="55">
                  <c:v>30.484999999999999</c:v>
                </c:pt>
                <c:pt idx="56">
                  <c:v>30.486000000000001</c:v>
                </c:pt>
                <c:pt idx="57">
                  <c:v>30.486999999999998</c:v>
                </c:pt>
                <c:pt idx="58">
                  <c:v>30.488</c:v>
                </c:pt>
                <c:pt idx="59">
                  <c:v>30.489000000000001</c:v>
                </c:pt>
                <c:pt idx="60">
                  <c:v>30.49</c:v>
                </c:pt>
                <c:pt idx="61">
                  <c:v>30.5</c:v>
                </c:pt>
                <c:pt idx="62">
                  <c:v>30.6</c:v>
                </c:pt>
                <c:pt idx="63">
                  <c:v>30.7</c:v>
                </c:pt>
                <c:pt idx="64">
                  <c:v>30.8</c:v>
                </c:pt>
                <c:pt idx="65">
                  <c:v>30.9</c:v>
                </c:pt>
                <c:pt idx="66">
                  <c:v>31</c:v>
                </c:pt>
                <c:pt idx="67">
                  <c:v>32</c:v>
                </c:pt>
                <c:pt idx="68">
                  <c:v>33</c:v>
                </c:pt>
                <c:pt idx="69">
                  <c:v>34</c:v>
                </c:pt>
                <c:pt idx="70">
                  <c:v>35</c:v>
                </c:pt>
                <c:pt idx="71">
                  <c:v>36</c:v>
                </c:pt>
                <c:pt idx="72">
                  <c:v>37</c:v>
                </c:pt>
                <c:pt idx="73">
                  <c:v>38</c:v>
                </c:pt>
                <c:pt idx="74">
                  <c:v>39</c:v>
                </c:pt>
                <c:pt idx="75">
                  <c:v>40</c:v>
                </c:pt>
                <c:pt idx="76">
                  <c:v>41</c:v>
                </c:pt>
                <c:pt idx="77">
                  <c:v>42</c:v>
                </c:pt>
                <c:pt idx="78">
                  <c:v>43</c:v>
                </c:pt>
                <c:pt idx="79">
                  <c:v>44</c:v>
                </c:pt>
                <c:pt idx="80">
                  <c:v>45</c:v>
                </c:pt>
                <c:pt idx="81">
                  <c:v>46</c:v>
                </c:pt>
                <c:pt idx="82">
                  <c:v>47</c:v>
                </c:pt>
                <c:pt idx="83">
                  <c:v>48</c:v>
                </c:pt>
                <c:pt idx="84">
                  <c:v>49</c:v>
                </c:pt>
                <c:pt idx="85">
                  <c:v>50</c:v>
                </c:pt>
                <c:pt idx="86">
                  <c:v>51</c:v>
                </c:pt>
                <c:pt idx="87">
                  <c:v>52</c:v>
                </c:pt>
                <c:pt idx="88">
                  <c:v>53</c:v>
                </c:pt>
                <c:pt idx="89">
                  <c:v>54</c:v>
                </c:pt>
                <c:pt idx="90">
                  <c:v>55</c:v>
                </c:pt>
                <c:pt idx="91">
                  <c:v>56</c:v>
                </c:pt>
                <c:pt idx="92">
                  <c:v>57</c:v>
                </c:pt>
                <c:pt idx="93">
                  <c:v>58</c:v>
                </c:pt>
                <c:pt idx="94">
                  <c:v>59</c:v>
                </c:pt>
                <c:pt idx="95">
                  <c:v>60</c:v>
                </c:pt>
                <c:pt idx="96">
                  <c:v>61</c:v>
                </c:pt>
                <c:pt idx="97">
                  <c:v>62</c:v>
                </c:pt>
                <c:pt idx="98">
                  <c:v>63</c:v>
                </c:pt>
                <c:pt idx="99">
                  <c:v>64</c:v>
                </c:pt>
                <c:pt idx="100">
                  <c:v>65</c:v>
                </c:pt>
                <c:pt idx="101">
                  <c:v>66</c:v>
                </c:pt>
                <c:pt idx="102">
                  <c:v>67</c:v>
                </c:pt>
                <c:pt idx="103">
                  <c:v>68</c:v>
                </c:pt>
                <c:pt idx="104">
                  <c:v>69</c:v>
                </c:pt>
                <c:pt idx="105">
                  <c:v>70</c:v>
                </c:pt>
                <c:pt idx="106">
                  <c:v>71</c:v>
                </c:pt>
                <c:pt idx="107">
                  <c:v>72</c:v>
                </c:pt>
                <c:pt idx="108">
                  <c:v>73</c:v>
                </c:pt>
                <c:pt idx="109">
                  <c:v>74</c:v>
                </c:pt>
                <c:pt idx="110">
                  <c:v>75</c:v>
                </c:pt>
                <c:pt idx="111">
                  <c:v>76</c:v>
                </c:pt>
                <c:pt idx="112">
                  <c:v>77</c:v>
                </c:pt>
                <c:pt idx="113">
                  <c:v>78</c:v>
                </c:pt>
                <c:pt idx="114">
                  <c:v>79</c:v>
                </c:pt>
                <c:pt idx="115">
                  <c:v>80</c:v>
                </c:pt>
                <c:pt idx="116">
                  <c:v>81</c:v>
                </c:pt>
                <c:pt idx="117">
                  <c:v>82</c:v>
                </c:pt>
                <c:pt idx="118">
                  <c:v>83</c:v>
                </c:pt>
                <c:pt idx="119">
                  <c:v>84</c:v>
                </c:pt>
                <c:pt idx="120">
                  <c:v>85</c:v>
                </c:pt>
                <c:pt idx="121">
                  <c:v>86</c:v>
                </c:pt>
                <c:pt idx="122">
                  <c:v>87</c:v>
                </c:pt>
                <c:pt idx="123">
                  <c:v>88</c:v>
                </c:pt>
                <c:pt idx="124">
                  <c:v>89</c:v>
                </c:pt>
                <c:pt idx="125">
                  <c:v>90</c:v>
                </c:pt>
                <c:pt idx="126">
                  <c:v>91</c:v>
                </c:pt>
                <c:pt idx="127">
                  <c:v>92</c:v>
                </c:pt>
                <c:pt idx="128">
                  <c:v>93</c:v>
                </c:pt>
                <c:pt idx="129">
                  <c:v>94</c:v>
                </c:pt>
                <c:pt idx="130">
                  <c:v>95</c:v>
                </c:pt>
                <c:pt idx="131">
                  <c:v>96</c:v>
                </c:pt>
                <c:pt idx="132">
                  <c:v>97</c:v>
                </c:pt>
                <c:pt idx="133">
                  <c:v>98</c:v>
                </c:pt>
                <c:pt idx="134">
                  <c:v>99</c:v>
                </c:pt>
                <c:pt idx="135">
                  <c:v>100</c:v>
                </c:pt>
                <c:pt idx="136">
                  <c:v>101</c:v>
                </c:pt>
                <c:pt idx="137">
                  <c:v>102</c:v>
                </c:pt>
                <c:pt idx="138">
                  <c:v>103</c:v>
                </c:pt>
                <c:pt idx="139">
                  <c:v>104</c:v>
                </c:pt>
                <c:pt idx="140">
                  <c:v>105</c:v>
                </c:pt>
                <c:pt idx="141">
                  <c:v>106</c:v>
                </c:pt>
                <c:pt idx="142">
                  <c:v>107</c:v>
                </c:pt>
                <c:pt idx="143">
                  <c:v>108</c:v>
                </c:pt>
                <c:pt idx="144">
                  <c:v>109</c:v>
                </c:pt>
                <c:pt idx="145">
                  <c:v>110</c:v>
                </c:pt>
                <c:pt idx="146">
                  <c:v>111</c:v>
                </c:pt>
                <c:pt idx="147">
                  <c:v>112</c:v>
                </c:pt>
                <c:pt idx="148">
                  <c:v>113</c:v>
                </c:pt>
                <c:pt idx="149">
                  <c:v>114</c:v>
                </c:pt>
                <c:pt idx="150">
                  <c:v>115</c:v>
                </c:pt>
                <c:pt idx="151">
                  <c:v>116</c:v>
                </c:pt>
                <c:pt idx="152">
                  <c:v>117</c:v>
                </c:pt>
                <c:pt idx="153">
                  <c:v>118</c:v>
                </c:pt>
                <c:pt idx="154">
                  <c:v>119</c:v>
                </c:pt>
                <c:pt idx="155">
                  <c:v>120</c:v>
                </c:pt>
                <c:pt idx="156">
                  <c:v>121</c:v>
                </c:pt>
                <c:pt idx="157">
                  <c:v>122</c:v>
                </c:pt>
                <c:pt idx="158">
                  <c:v>123</c:v>
                </c:pt>
                <c:pt idx="159">
                  <c:v>124</c:v>
                </c:pt>
                <c:pt idx="160">
                  <c:v>125</c:v>
                </c:pt>
                <c:pt idx="161">
                  <c:v>126</c:v>
                </c:pt>
                <c:pt idx="162">
                  <c:v>127</c:v>
                </c:pt>
                <c:pt idx="163">
                  <c:v>128</c:v>
                </c:pt>
                <c:pt idx="164">
                  <c:v>129</c:v>
                </c:pt>
                <c:pt idx="165">
                  <c:v>130</c:v>
                </c:pt>
                <c:pt idx="166">
                  <c:v>131</c:v>
                </c:pt>
                <c:pt idx="167">
                  <c:v>132</c:v>
                </c:pt>
                <c:pt idx="168">
                  <c:v>133</c:v>
                </c:pt>
                <c:pt idx="169">
                  <c:v>134</c:v>
                </c:pt>
                <c:pt idx="170">
                  <c:v>135</c:v>
                </c:pt>
                <c:pt idx="171">
                  <c:v>136</c:v>
                </c:pt>
                <c:pt idx="172">
                  <c:v>137</c:v>
                </c:pt>
                <c:pt idx="173">
                  <c:v>138</c:v>
                </c:pt>
                <c:pt idx="174">
                  <c:v>139</c:v>
                </c:pt>
                <c:pt idx="175">
                  <c:v>140</c:v>
                </c:pt>
                <c:pt idx="176">
                  <c:v>141</c:v>
                </c:pt>
                <c:pt idx="177">
                  <c:v>142</c:v>
                </c:pt>
                <c:pt idx="178">
                  <c:v>143</c:v>
                </c:pt>
                <c:pt idx="179">
                  <c:v>144</c:v>
                </c:pt>
                <c:pt idx="180">
                  <c:v>145</c:v>
                </c:pt>
                <c:pt idx="181">
                  <c:v>146</c:v>
                </c:pt>
                <c:pt idx="182">
                  <c:v>147</c:v>
                </c:pt>
                <c:pt idx="183">
                  <c:v>148</c:v>
                </c:pt>
                <c:pt idx="184">
                  <c:v>149</c:v>
                </c:pt>
                <c:pt idx="185">
                  <c:v>150</c:v>
                </c:pt>
                <c:pt idx="186">
                  <c:v>151</c:v>
                </c:pt>
                <c:pt idx="187">
                  <c:v>152</c:v>
                </c:pt>
                <c:pt idx="188">
                  <c:v>153</c:v>
                </c:pt>
                <c:pt idx="189">
                  <c:v>154</c:v>
                </c:pt>
                <c:pt idx="190">
                  <c:v>155</c:v>
                </c:pt>
                <c:pt idx="191">
                  <c:v>156</c:v>
                </c:pt>
                <c:pt idx="192">
                  <c:v>157</c:v>
                </c:pt>
                <c:pt idx="193">
                  <c:v>158</c:v>
                </c:pt>
                <c:pt idx="194">
                  <c:v>159</c:v>
                </c:pt>
                <c:pt idx="195">
                  <c:v>160</c:v>
                </c:pt>
                <c:pt idx="196">
                  <c:v>161</c:v>
                </c:pt>
                <c:pt idx="197">
                  <c:v>162</c:v>
                </c:pt>
                <c:pt idx="198">
                  <c:v>163</c:v>
                </c:pt>
                <c:pt idx="199">
                  <c:v>164</c:v>
                </c:pt>
                <c:pt idx="200">
                  <c:v>165</c:v>
                </c:pt>
                <c:pt idx="201">
                  <c:v>166</c:v>
                </c:pt>
                <c:pt idx="202">
                  <c:v>167</c:v>
                </c:pt>
                <c:pt idx="203">
                  <c:v>168</c:v>
                </c:pt>
                <c:pt idx="204">
                  <c:v>169</c:v>
                </c:pt>
                <c:pt idx="205">
                  <c:v>170</c:v>
                </c:pt>
                <c:pt idx="206">
                  <c:v>171</c:v>
                </c:pt>
                <c:pt idx="207">
                  <c:v>172</c:v>
                </c:pt>
                <c:pt idx="208">
                  <c:v>173</c:v>
                </c:pt>
                <c:pt idx="209">
                  <c:v>174</c:v>
                </c:pt>
                <c:pt idx="210">
                  <c:v>175</c:v>
                </c:pt>
                <c:pt idx="211">
                  <c:v>176</c:v>
                </c:pt>
                <c:pt idx="212">
                  <c:v>177</c:v>
                </c:pt>
                <c:pt idx="213">
                  <c:v>178</c:v>
                </c:pt>
                <c:pt idx="214">
                  <c:v>179</c:v>
                </c:pt>
                <c:pt idx="215">
                  <c:v>180</c:v>
                </c:pt>
                <c:pt idx="216">
                  <c:v>181</c:v>
                </c:pt>
                <c:pt idx="217">
                  <c:v>182</c:v>
                </c:pt>
                <c:pt idx="218">
                  <c:v>183</c:v>
                </c:pt>
                <c:pt idx="219">
                  <c:v>184</c:v>
                </c:pt>
                <c:pt idx="220">
                  <c:v>185</c:v>
                </c:pt>
                <c:pt idx="221">
                  <c:v>186</c:v>
                </c:pt>
                <c:pt idx="222">
                  <c:v>187</c:v>
                </c:pt>
                <c:pt idx="223">
                  <c:v>188</c:v>
                </c:pt>
                <c:pt idx="224">
                  <c:v>189</c:v>
                </c:pt>
                <c:pt idx="225">
                  <c:v>190</c:v>
                </c:pt>
                <c:pt idx="226">
                  <c:v>191</c:v>
                </c:pt>
                <c:pt idx="227">
                  <c:v>192</c:v>
                </c:pt>
                <c:pt idx="228">
                  <c:v>193</c:v>
                </c:pt>
                <c:pt idx="229">
                  <c:v>194</c:v>
                </c:pt>
                <c:pt idx="230">
                  <c:v>195</c:v>
                </c:pt>
                <c:pt idx="231">
                  <c:v>196</c:v>
                </c:pt>
                <c:pt idx="232">
                  <c:v>197</c:v>
                </c:pt>
                <c:pt idx="233">
                  <c:v>198</c:v>
                </c:pt>
                <c:pt idx="234">
                  <c:v>199</c:v>
                </c:pt>
                <c:pt idx="235">
                  <c:v>200</c:v>
                </c:pt>
                <c:pt idx="236">
                  <c:v>210</c:v>
                </c:pt>
                <c:pt idx="237">
                  <c:v>220</c:v>
                </c:pt>
                <c:pt idx="238">
                  <c:v>230</c:v>
                </c:pt>
                <c:pt idx="239">
                  <c:v>240</c:v>
                </c:pt>
                <c:pt idx="240">
                  <c:v>250</c:v>
                </c:pt>
                <c:pt idx="241">
                  <c:v>260</c:v>
                </c:pt>
                <c:pt idx="242">
                  <c:v>270</c:v>
                </c:pt>
                <c:pt idx="243">
                  <c:v>280</c:v>
                </c:pt>
                <c:pt idx="244">
                  <c:v>290</c:v>
                </c:pt>
                <c:pt idx="245">
                  <c:v>300</c:v>
                </c:pt>
                <c:pt idx="246">
                  <c:v>310</c:v>
                </c:pt>
                <c:pt idx="247">
                  <c:v>320</c:v>
                </c:pt>
                <c:pt idx="248">
                  <c:v>330</c:v>
                </c:pt>
                <c:pt idx="249">
                  <c:v>340</c:v>
                </c:pt>
                <c:pt idx="250">
                  <c:v>350</c:v>
                </c:pt>
                <c:pt idx="251">
                  <c:v>360</c:v>
                </c:pt>
                <c:pt idx="252">
                  <c:v>370</c:v>
                </c:pt>
                <c:pt idx="253">
                  <c:v>380</c:v>
                </c:pt>
                <c:pt idx="254">
                  <c:v>390</c:v>
                </c:pt>
                <c:pt idx="255">
                  <c:v>400</c:v>
                </c:pt>
                <c:pt idx="256">
                  <c:v>410</c:v>
                </c:pt>
                <c:pt idx="257">
                  <c:v>420</c:v>
                </c:pt>
                <c:pt idx="258">
                  <c:v>430</c:v>
                </c:pt>
                <c:pt idx="259">
                  <c:v>440</c:v>
                </c:pt>
                <c:pt idx="260">
                  <c:v>450</c:v>
                </c:pt>
                <c:pt idx="261">
                  <c:v>460</c:v>
                </c:pt>
                <c:pt idx="262">
                  <c:v>470</c:v>
                </c:pt>
                <c:pt idx="263">
                  <c:v>480</c:v>
                </c:pt>
                <c:pt idx="264">
                  <c:v>490</c:v>
                </c:pt>
                <c:pt idx="265">
                  <c:v>500</c:v>
                </c:pt>
                <c:pt idx="266">
                  <c:v>510</c:v>
                </c:pt>
                <c:pt idx="267">
                  <c:v>520</c:v>
                </c:pt>
                <c:pt idx="268">
                  <c:v>530</c:v>
                </c:pt>
                <c:pt idx="269">
                  <c:v>540</c:v>
                </c:pt>
                <c:pt idx="270">
                  <c:v>550</c:v>
                </c:pt>
                <c:pt idx="271">
                  <c:v>560</c:v>
                </c:pt>
                <c:pt idx="272">
                  <c:v>570</c:v>
                </c:pt>
                <c:pt idx="273">
                  <c:v>580</c:v>
                </c:pt>
                <c:pt idx="274">
                  <c:v>590</c:v>
                </c:pt>
                <c:pt idx="275">
                  <c:v>600</c:v>
                </c:pt>
                <c:pt idx="276">
                  <c:v>610</c:v>
                </c:pt>
                <c:pt idx="277">
                  <c:v>620</c:v>
                </c:pt>
                <c:pt idx="278">
                  <c:v>630</c:v>
                </c:pt>
                <c:pt idx="279">
                  <c:v>640</c:v>
                </c:pt>
                <c:pt idx="280">
                  <c:v>650</c:v>
                </c:pt>
                <c:pt idx="281">
                  <c:v>660</c:v>
                </c:pt>
                <c:pt idx="282">
                  <c:v>670</c:v>
                </c:pt>
                <c:pt idx="283">
                  <c:v>680</c:v>
                </c:pt>
                <c:pt idx="284">
                  <c:v>690</c:v>
                </c:pt>
                <c:pt idx="285">
                  <c:v>700</c:v>
                </c:pt>
                <c:pt idx="286">
                  <c:v>710</c:v>
                </c:pt>
                <c:pt idx="287">
                  <c:v>720</c:v>
                </c:pt>
                <c:pt idx="288">
                  <c:v>730</c:v>
                </c:pt>
                <c:pt idx="289">
                  <c:v>740</c:v>
                </c:pt>
                <c:pt idx="290">
                  <c:v>750</c:v>
                </c:pt>
                <c:pt idx="291">
                  <c:v>760</c:v>
                </c:pt>
                <c:pt idx="292">
                  <c:v>770</c:v>
                </c:pt>
                <c:pt idx="293">
                  <c:v>780</c:v>
                </c:pt>
                <c:pt idx="294">
                  <c:v>790</c:v>
                </c:pt>
                <c:pt idx="295">
                  <c:v>800</c:v>
                </c:pt>
                <c:pt idx="296">
                  <c:v>810</c:v>
                </c:pt>
                <c:pt idx="297">
                  <c:v>820</c:v>
                </c:pt>
                <c:pt idx="298">
                  <c:v>830</c:v>
                </c:pt>
                <c:pt idx="299">
                  <c:v>840</c:v>
                </c:pt>
                <c:pt idx="300">
                  <c:v>850</c:v>
                </c:pt>
                <c:pt idx="301">
                  <c:v>860</c:v>
                </c:pt>
                <c:pt idx="302">
                  <c:v>870</c:v>
                </c:pt>
                <c:pt idx="303">
                  <c:v>880</c:v>
                </c:pt>
                <c:pt idx="304">
                  <c:v>890</c:v>
                </c:pt>
                <c:pt idx="305">
                  <c:v>900</c:v>
                </c:pt>
                <c:pt idx="306">
                  <c:v>910</c:v>
                </c:pt>
                <c:pt idx="307">
                  <c:v>920</c:v>
                </c:pt>
                <c:pt idx="308">
                  <c:v>930</c:v>
                </c:pt>
                <c:pt idx="309">
                  <c:v>940</c:v>
                </c:pt>
                <c:pt idx="310">
                  <c:v>950</c:v>
                </c:pt>
                <c:pt idx="311">
                  <c:v>960</c:v>
                </c:pt>
                <c:pt idx="312">
                  <c:v>970</c:v>
                </c:pt>
                <c:pt idx="313">
                  <c:v>980</c:v>
                </c:pt>
                <c:pt idx="314">
                  <c:v>990</c:v>
                </c:pt>
                <c:pt idx="315">
                  <c:v>1000</c:v>
                </c:pt>
                <c:pt idx="316">
                  <c:v>1100</c:v>
                </c:pt>
                <c:pt idx="317">
                  <c:v>1200</c:v>
                </c:pt>
                <c:pt idx="318">
                  <c:v>1300</c:v>
                </c:pt>
                <c:pt idx="319">
                  <c:v>1400</c:v>
                </c:pt>
                <c:pt idx="320">
                  <c:v>1500</c:v>
                </c:pt>
                <c:pt idx="321">
                  <c:v>1600</c:v>
                </c:pt>
                <c:pt idx="322">
                  <c:v>1700</c:v>
                </c:pt>
                <c:pt idx="323">
                  <c:v>1800</c:v>
                </c:pt>
                <c:pt idx="324">
                  <c:v>1900</c:v>
                </c:pt>
                <c:pt idx="325">
                  <c:v>2000</c:v>
                </c:pt>
                <c:pt idx="326">
                  <c:v>2100</c:v>
                </c:pt>
                <c:pt idx="327">
                  <c:v>2200</c:v>
                </c:pt>
                <c:pt idx="328">
                  <c:v>2300</c:v>
                </c:pt>
                <c:pt idx="329">
                  <c:v>2400</c:v>
                </c:pt>
                <c:pt idx="330">
                  <c:v>2500</c:v>
                </c:pt>
                <c:pt idx="331">
                  <c:v>2600</c:v>
                </c:pt>
                <c:pt idx="332">
                  <c:v>2700</c:v>
                </c:pt>
                <c:pt idx="333">
                  <c:v>2800</c:v>
                </c:pt>
                <c:pt idx="334">
                  <c:v>2900</c:v>
                </c:pt>
                <c:pt idx="335">
                  <c:v>3000</c:v>
                </c:pt>
                <c:pt idx="336">
                  <c:v>3100</c:v>
                </c:pt>
                <c:pt idx="337">
                  <c:v>3200</c:v>
                </c:pt>
                <c:pt idx="338">
                  <c:v>3300</c:v>
                </c:pt>
                <c:pt idx="339">
                  <c:v>3400</c:v>
                </c:pt>
                <c:pt idx="340">
                  <c:v>3500</c:v>
                </c:pt>
                <c:pt idx="341">
                  <c:v>3600</c:v>
                </c:pt>
                <c:pt idx="342">
                  <c:v>3700</c:v>
                </c:pt>
                <c:pt idx="343">
                  <c:v>3800</c:v>
                </c:pt>
                <c:pt idx="344">
                  <c:v>3900</c:v>
                </c:pt>
                <c:pt idx="345">
                  <c:v>4000</c:v>
                </c:pt>
                <c:pt idx="346">
                  <c:v>4100</c:v>
                </c:pt>
                <c:pt idx="347">
                  <c:v>4200</c:v>
                </c:pt>
                <c:pt idx="348">
                  <c:v>4300</c:v>
                </c:pt>
                <c:pt idx="349">
                  <c:v>4400</c:v>
                </c:pt>
                <c:pt idx="350">
                  <c:v>4500</c:v>
                </c:pt>
                <c:pt idx="351">
                  <c:v>4600</c:v>
                </c:pt>
                <c:pt idx="352">
                  <c:v>4700</c:v>
                </c:pt>
                <c:pt idx="353">
                  <c:v>4800</c:v>
                </c:pt>
                <c:pt idx="354">
                  <c:v>4900</c:v>
                </c:pt>
                <c:pt idx="355">
                  <c:v>5000</c:v>
                </c:pt>
                <c:pt idx="356">
                  <c:v>5100</c:v>
                </c:pt>
                <c:pt idx="357">
                  <c:v>5200</c:v>
                </c:pt>
                <c:pt idx="358">
                  <c:v>5300</c:v>
                </c:pt>
                <c:pt idx="359">
                  <c:v>5400</c:v>
                </c:pt>
                <c:pt idx="360">
                  <c:v>5500</c:v>
                </c:pt>
                <c:pt idx="361">
                  <c:v>5600</c:v>
                </c:pt>
                <c:pt idx="362">
                  <c:v>5700</c:v>
                </c:pt>
                <c:pt idx="363">
                  <c:v>5800</c:v>
                </c:pt>
                <c:pt idx="364">
                  <c:v>5900</c:v>
                </c:pt>
                <c:pt idx="365">
                  <c:v>6000</c:v>
                </c:pt>
                <c:pt idx="366">
                  <c:v>6100</c:v>
                </c:pt>
                <c:pt idx="367">
                  <c:v>6200</c:v>
                </c:pt>
                <c:pt idx="368">
                  <c:v>6300</c:v>
                </c:pt>
                <c:pt idx="369">
                  <c:v>6400</c:v>
                </c:pt>
                <c:pt idx="370">
                  <c:v>6500</c:v>
                </c:pt>
                <c:pt idx="371">
                  <c:v>6600</c:v>
                </c:pt>
                <c:pt idx="372">
                  <c:v>6700</c:v>
                </c:pt>
                <c:pt idx="373">
                  <c:v>6800</c:v>
                </c:pt>
                <c:pt idx="374">
                  <c:v>6900</c:v>
                </c:pt>
                <c:pt idx="375">
                  <c:v>7000</c:v>
                </c:pt>
                <c:pt idx="376">
                  <c:v>7100</c:v>
                </c:pt>
                <c:pt idx="377">
                  <c:v>7200</c:v>
                </c:pt>
                <c:pt idx="378">
                  <c:v>7300</c:v>
                </c:pt>
                <c:pt idx="379">
                  <c:v>7400</c:v>
                </c:pt>
                <c:pt idx="380">
                  <c:v>7500</c:v>
                </c:pt>
                <c:pt idx="381">
                  <c:v>7600</c:v>
                </c:pt>
                <c:pt idx="382">
                  <c:v>7700</c:v>
                </c:pt>
                <c:pt idx="383">
                  <c:v>7800</c:v>
                </c:pt>
                <c:pt idx="384">
                  <c:v>7900</c:v>
                </c:pt>
                <c:pt idx="385">
                  <c:v>8000</c:v>
                </c:pt>
                <c:pt idx="386">
                  <c:v>8100</c:v>
                </c:pt>
                <c:pt idx="387">
                  <c:v>8200</c:v>
                </c:pt>
                <c:pt idx="388">
                  <c:v>8300</c:v>
                </c:pt>
                <c:pt idx="389">
                  <c:v>8400</c:v>
                </c:pt>
                <c:pt idx="390">
                  <c:v>8500</c:v>
                </c:pt>
                <c:pt idx="391">
                  <c:v>8600</c:v>
                </c:pt>
                <c:pt idx="392">
                  <c:v>8700</c:v>
                </c:pt>
                <c:pt idx="393">
                  <c:v>8800</c:v>
                </c:pt>
                <c:pt idx="394">
                  <c:v>8900</c:v>
                </c:pt>
                <c:pt idx="395">
                  <c:v>9000</c:v>
                </c:pt>
                <c:pt idx="396">
                  <c:v>9100</c:v>
                </c:pt>
                <c:pt idx="397">
                  <c:v>9200</c:v>
                </c:pt>
                <c:pt idx="398">
                  <c:v>9300</c:v>
                </c:pt>
                <c:pt idx="399">
                  <c:v>9400</c:v>
                </c:pt>
                <c:pt idx="400">
                  <c:v>9500</c:v>
                </c:pt>
                <c:pt idx="401">
                  <c:v>9600</c:v>
                </c:pt>
                <c:pt idx="402">
                  <c:v>9700</c:v>
                </c:pt>
                <c:pt idx="403">
                  <c:v>9800</c:v>
                </c:pt>
                <c:pt idx="404">
                  <c:v>9900</c:v>
                </c:pt>
                <c:pt idx="405">
                  <c:v>10000</c:v>
                </c:pt>
              </c:numCache>
            </c:numRef>
          </c:xVal>
          <c:yVal>
            <c:numRef>
              <c:f>Raw_Data!$F$1220:$F$1625</c:f>
              <c:numCache>
                <c:formatCode>#,##0.000000</c:formatCode>
                <c:ptCount val="406"/>
                <c:pt idx="0">
                  <c:v>99.756434999999996</c:v>
                </c:pt>
                <c:pt idx="1">
                  <c:v>99.755996999999994</c:v>
                </c:pt>
                <c:pt idx="2">
                  <c:v>99.755542000000005</c:v>
                </c:pt>
                <c:pt idx="3">
                  <c:v>99.755069000000006</c:v>
                </c:pt>
                <c:pt idx="4">
                  <c:v>99.754576</c:v>
                </c:pt>
                <c:pt idx="5">
                  <c:v>99.754062000000005</c:v>
                </c:pt>
                <c:pt idx="6">
                  <c:v>99.753524999999996</c:v>
                </c:pt>
                <c:pt idx="7">
                  <c:v>99.752961999999997</c:v>
                </c:pt>
                <c:pt idx="8">
                  <c:v>99.752370999999997</c:v>
                </c:pt>
                <c:pt idx="9">
                  <c:v>99.751749000000004</c:v>
                </c:pt>
                <c:pt idx="10">
                  <c:v>99.751091000000002</c:v>
                </c:pt>
                <c:pt idx="11">
                  <c:v>99.750390999999993</c:v>
                </c:pt>
                <c:pt idx="12">
                  <c:v>99.749645999999998</c:v>
                </c:pt>
                <c:pt idx="13">
                  <c:v>99.748842999999994</c:v>
                </c:pt>
                <c:pt idx="14">
                  <c:v>99.747969999999995</c:v>
                </c:pt>
                <c:pt idx="15">
                  <c:v>99.747005000000001</c:v>
                </c:pt>
                <c:pt idx="16">
                  <c:v>99.745904999999993</c:v>
                </c:pt>
                <c:pt idx="17">
                  <c:v>99.744574</c:v>
                </c:pt>
                <c:pt idx="18">
                  <c:v>99.742733999999999</c:v>
                </c:pt>
                <c:pt idx="19">
                  <c:v>99.739168000000006</c:v>
                </c:pt>
                <c:pt idx="20">
                  <c:v>99.710241999999994</c:v>
                </c:pt>
                <c:pt idx="21">
                  <c:v>99.63261</c:v>
                </c:pt>
                <c:pt idx="22">
                  <c:v>99.357508999999993</c:v>
                </c:pt>
                <c:pt idx="23">
                  <c:v>99.059957999999995</c:v>
                </c:pt>
                <c:pt idx="24">
                  <c:v>99.030229000000006</c:v>
                </c:pt>
                <c:pt idx="25">
                  <c:v>99.000506000000001</c:v>
                </c:pt>
                <c:pt idx="26">
                  <c:v>98.997538000000006</c:v>
                </c:pt>
                <c:pt idx="27">
                  <c:v>98.994568999999998</c:v>
                </c:pt>
                <c:pt idx="28">
                  <c:v>98.991592999999995</c:v>
                </c:pt>
                <c:pt idx="29">
                  <c:v>98.988624999999999</c:v>
                </c:pt>
                <c:pt idx="30">
                  <c:v>98.985656000000006</c:v>
                </c:pt>
                <c:pt idx="31">
                  <c:v>98.982687999999996</c:v>
                </c:pt>
                <c:pt idx="32">
                  <c:v>98.979719000000003</c:v>
                </c:pt>
                <c:pt idx="33">
                  <c:v>98.976749999999996</c:v>
                </c:pt>
                <c:pt idx="34">
                  <c:v>98.973775000000003</c:v>
                </c:pt>
                <c:pt idx="35">
                  <c:v>98.970805999999996</c:v>
                </c:pt>
                <c:pt idx="36">
                  <c:v>98.941126999999994</c:v>
                </c:pt>
                <c:pt idx="37">
                  <c:v>98.911462999999998</c:v>
                </c:pt>
                <c:pt idx="38">
                  <c:v>98.881814000000006</c:v>
                </c:pt>
                <c:pt idx="39">
                  <c:v>98.852186000000003</c:v>
                </c:pt>
                <c:pt idx="40">
                  <c:v>98.822576999999995</c:v>
                </c:pt>
                <c:pt idx="41">
                  <c:v>98.792981999999995</c:v>
                </c:pt>
                <c:pt idx="42">
                  <c:v>98.763407999999998</c:v>
                </c:pt>
                <c:pt idx="43">
                  <c:v>98.733850000000004</c:v>
                </c:pt>
                <c:pt idx="44">
                  <c:v>98.704308999999995</c:v>
                </c:pt>
                <c:pt idx="45">
                  <c:v>98.674786999999995</c:v>
                </c:pt>
                <c:pt idx="46">
                  <c:v>98.645283000000006</c:v>
                </c:pt>
                <c:pt idx="47">
                  <c:v>98.615797000000001</c:v>
                </c:pt>
                <c:pt idx="48">
                  <c:v>98.586330000000004</c:v>
                </c:pt>
                <c:pt idx="49">
                  <c:v>98.556877</c:v>
                </c:pt>
                <c:pt idx="50">
                  <c:v>98.527441999999994</c:v>
                </c:pt>
                <c:pt idx="51">
                  <c:v>98.524499000000006</c:v>
                </c:pt>
                <c:pt idx="52">
                  <c:v>98.521556000000004</c:v>
                </c:pt>
                <c:pt idx="53">
                  <c:v>98.518615999999994</c:v>
                </c:pt>
                <c:pt idx="54">
                  <c:v>98.515673000000007</c:v>
                </c:pt>
                <c:pt idx="55">
                  <c:v>98.512733999999995</c:v>
                </c:pt>
                <c:pt idx="56">
                  <c:v>98.509787000000003</c:v>
                </c:pt>
                <c:pt idx="57">
                  <c:v>98.506846999999993</c:v>
                </c:pt>
                <c:pt idx="58">
                  <c:v>98.503907999999996</c:v>
                </c:pt>
                <c:pt idx="59">
                  <c:v>98.500964999999994</c:v>
                </c:pt>
                <c:pt idx="60">
                  <c:v>98.498024999999998</c:v>
                </c:pt>
                <c:pt idx="61">
                  <c:v>98.468626999999998</c:v>
                </c:pt>
                <c:pt idx="62">
                  <c:v>98.175595000000001</c:v>
                </c:pt>
                <c:pt idx="63">
                  <c:v>97.884309000000002</c:v>
                </c:pt>
                <c:pt idx="64">
                  <c:v>97.594741999999997</c:v>
                </c:pt>
                <c:pt idx="65">
                  <c:v>97.306882000000002</c:v>
                </c:pt>
                <c:pt idx="66">
                  <c:v>97.020718000000002</c:v>
                </c:pt>
                <c:pt idx="67">
                  <c:v>94.248992999999999</c:v>
                </c:pt>
                <c:pt idx="68">
                  <c:v>91.631235000000004</c:v>
                </c:pt>
                <c:pt idx="69">
                  <c:v>89.154961</c:v>
                </c:pt>
                <c:pt idx="70">
                  <c:v>86.809005999999997</c:v>
                </c:pt>
                <c:pt idx="71">
                  <c:v>84.583337999999998</c:v>
                </c:pt>
                <c:pt idx="72">
                  <c:v>82.468945000000005</c:v>
                </c:pt>
                <c:pt idx="73">
                  <c:v>80.457684999999998</c:v>
                </c:pt>
                <c:pt idx="74">
                  <c:v>78.542182999999994</c:v>
                </c:pt>
                <c:pt idx="75">
                  <c:v>76.715772999999999</c:v>
                </c:pt>
                <c:pt idx="76">
                  <c:v>74.972369</c:v>
                </c:pt>
                <c:pt idx="77">
                  <c:v>73.306443999999999</c:v>
                </c:pt>
                <c:pt idx="78">
                  <c:v>71.712943999999993</c:v>
                </c:pt>
                <c:pt idx="79">
                  <c:v>70.187248999999994</c:v>
                </c:pt>
                <c:pt idx="80">
                  <c:v>68.725116</c:v>
                </c:pt>
                <c:pt idx="81">
                  <c:v>67.322659999999999</c:v>
                </c:pt>
                <c:pt idx="82">
                  <c:v>65.976298999999997</c:v>
                </c:pt>
                <c:pt idx="83">
                  <c:v>64.682732000000001</c:v>
                </c:pt>
                <c:pt idx="84">
                  <c:v>63.438913999999997</c:v>
                </c:pt>
                <c:pt idx="85">
                  <c:v>62.242027</c:v>
                </c:pt>
                <c:pt idx="86">
                  <c:v>61.089471000000003</c:v>
                </c:pt>
                <c:pt idx="87">
                  <c:v>59.978817999999997</c:v>
                </c:pt>
                <c:pt idx="88">
                  <c:v>58.907831999999999</c:v>
                </c:pt>
                <c:pt idx="89">
                  <c:v>57.874420999999998</c:v>
                </c:pt>
                <c:pt idx="90">
                  <c:v>56.876643000000001</c:v>
                </c:pt>
                <c:pt idx="91">
                  <c:v>55.912686000000001</c:v>
                </c:pt>
                <c:pt idx="92">
                  <c:v>54.980856000000003</c:v>
                </c:pt>
                <c:pt idx="93">
                  <c:v>54.079579000000003</c:v>
                </c:pt>
                <c:pt idx="94">
                  <c:v>53.207374000000002</c:v>
                </c:pt>
                <c:pt idx="95">
                  <c:v>52.362855000000003</c:v>
                </c:pt>
                <c:pt idx="96">
                  <c:v>51.544725999999997</c:v>
                </c:pt>
                <c:pt idx="97">
                  <c:v>50.751770999999998</c:v>
                </c:pt>
                <c:pt idx="98">
                  <c:v>49.982841999999998</c:v>
                </c:pt>
                <c:pt idx="99">
                  <c:v>49.236865000000002</c:v>
                </c:pt>
                <c:pt idx="100">
                  <c:v>48.512827999999999</c:v>
                </c:pt>
                <c:pt idx="101">
                  <c:v>47.809775000000002</c:v>
                </c:pt>
                <c:pt idx="102">
                  <c:v>47.126809999999999</c:v>
                </c:pt>
                <c:pt idx="103">
                  <c:v>46.463082999999997</c:v>
                </c:pt>
                <c:pt idx="104">
                  <c:v>45.817788999999998</c:v>
                </c:pt>
                <c:pt idx="105">
                  <c:v>45.190176000000001</c:v>
                </c:pt>
                <c:pt idx="106">
                  <c:v>44.579523000000002</c:v>
                </c:pt>
                <c:pt idx="107">
                  <c:v>43.985154000000001</c:v>
                </c:pt>
                <c:pt idx="108">
                  <c:v>43.406427999999998</c:v>
                </c:pt>
                <c:pt idx="109">
                  <c:v>42.842730000000003</c:v>
                </c:pt>
                <c:pt idx="110">
                  <c:v>42.293486000000001</c:v>
                </c:pt>
                <c:pt idx="111">
                  <c:v>41.758147000000001</c:v>
                </c:pt>
                <c:pt idx="112">
                  <c:v>41.236190999999998</c:v>
                </c:pt>
                <c:pt idx="113">
                  <c:v>40.727122000000001</c:v>
                </c:pt>
                <c:pt idx="114">
                  <c:v>40.230468999999999</c:v>
                </c:pt>
                <c:pt idx="115">
                  <c:v>39.745781000000001</c:v>
                </c:pt>
                <c:pt idx="116">
                  <c:v>39.272635999999999</c:v>
                </c:pt>
                <c:pt idx="117">
                  <c:v>38.810622000000002</c:v>
                </c:pt>
                <c:pt idx="118">
                  <c:v>38.359352000000001</c:v>
                </c:pt>
                <c:pt idx="119">
                  <c:v>37.918456999999997</c:v>
                </c:pt>
                <c:pt idx="120">
                  <c:v>37.487577999999999</c:v>
                </c:pt>
                <c:pt idx="121">
                  <c:v>37.066383999999999</c:v>
                </c:pt>
                <c:pt idx="122">
                  <c:v>36.65455</c:v>
                </c:pt>
                <c:pt idx="123">
                  <c:v>36.251767999999998</c:v>
                </c:pt>
                <c:pt idx="124">
                  <c:v>35.857737999999998</c:v>
                </c:pt>
                <c:pt idx="125">
                  <c:v>35.472185000000003</c:v>
                </c:pt>
                <c:pt idx="126">
                  <c:v>35.094831999999997</c:v>
                </c:pt>
                <c:pt idx="127">
                  <c:v>34.725423999999997</c:v>
                </c:pt>
                <c:pt idx="128">
                  <c:v>34.363714999999999</c:v>
                </c:pt>
                <c:pt idx="129">
                  <c:v>34.009459999999997</c:v>
                </c:pt>
                <c:pt idx="130">
                  <c:v>33.662436</c:v>
                </c:pt>
                <c:pt idx="131">
                  <c:v>33.322422000000003</c:v>
                </c:pt>
                <c:pt idx="132">
                  <c:v>32.989206000000003</c:v>
                </c:pt>
                <c:pt idx="133">
                  <c:v>32.662591999999997</c:v>
                </c:pt>
                <c:pt idx="134">
                  <c:v>32.342381000000003</c:v>
                </c:pt>
                <c:pt idx="135">
                  <c:v>32.028387000000002</c:v>
                </c:pt>
                <c:pt idx="136">
                  <c:v>31.720428999999999</c:v>
                </c:pt>
                <c:pt idx="137">
                  <c:v>31.418337999999999</c:v>
                </c:pt>
                <c:pt idx="138">
                  <c:v>31.121948</c:v>
                </c:pt>
                <c:pt idx="139">
                  <c:v>30.831095999999999</c:v>
                </c:pt>
                <c:pt idx="140">
                  <c:v>30.545631</c:v>
                </c:pt>
                <c:pt idx="141">
                  <c:v>30.265404</c:v>
                </c:pt>
                <c:pt idx="142">
                  <c:v>29.990272000000001</c:v>
                </c:pt>
                <c:pt idx="143">
                  <c:v>29.720096999999999</c:v>
                </c:pt>
                <c:pt idx="144">
                  <c:v>29.454744999999999</c:v>
                </c:pt>
                <c:pt idx="145">
                  <c:v>29.194091</c:v>
                </c:pt>
                <c:pt idx="146">
                  <c:v>28.938009999999998</c:v>
                </c:pt>
                <c:pt idx="147">
                  <c:v>28.686381999999998</c:v>
                </c:pt>
                <c:pt idx="148">
                  <c:v>28.439091999999999</c:v>
                </c:pt>
                <c:pt idx="149">
                  <c:v>28.196027999999998</c:v>
                </c:pt>
                <c:pt idx="150">
                  <c:v>27.957084999999999</c:v>
                </c:pt>
                <c:pt idx="151">
                  <c:v>27.722158</c:v>
                </c:pt>
                <c:pt idx="152">
                  <c:v>27.491146000000001</c:v>
                </c:pt>
                <c:pt idx="153">
                  <c:v>27.263952</c:v>
                </c:pt>
                <c:pt idx="154">
                  <c:v>27.040482000000001</c:v>
                </c:pt>
                <c:pt idx="155">
                  <c:v>26.820647000000001</c:v>
                </c:pt>
                <c:pt idx="156">
                  <c:v>26.604355999999999</c:v>
                </c:pt>
                <c:pt idx="157">
                  <c:v>26.391525999999999</c:v>
                </c:pt>
                <c:pt idx="158">
                  <c:v>26.182075000000001</c:v>
                </c:pt>
                <c:pt idx="159">
                  <c:v>25.975922000000001</c:v>
                </c:pt>
                <c:pt idx="160">
                  <c:v>25.772988999999999</c:v>
                </c:pt>
                <c:pt idx="161">
                  <c:v>25.573202999999999</c:v>
                </c:pt>
                <c:pt idx="162">
                  <c:v>25.376491000000001</c:v>
                </c:pt>
                <c:pt idx="163">
                  <c:v>25.182782</c:v>
                </c:pt>
                <c:pt idx="164">
                  <c:v>24.992007999999998</c:v>
                </c:pt>
                <c:pt idx="165">
                  <c:v>24.804102</c:v>
                </c:pt>
                <c:pt idx="166">
                  <c:v>24.619001000000001</c:v>
                </c:pt>
                <c:pt idx="167">
                  <c:v>24.436641999999999</c:v>
                </c:pt>
                <c:pt idx="168">
                  <c:v>24.256965000000001</c:v>
                </c:pt>
                <c:pt idx="169">
                  <c:v>24.079910000000002</c:v>
                </c:pt>
                <c:pt idx="170">
                  <c:v>23.905422000000002</c:v>
                </c:pt>
                <c:pt idx="171">
                  <c:v>23.733443999999999</c:v>
                </c:pt>
                <c:pt idx="172">
                  <c:v>23.563922999999999</c:v>
                </c:pt>
                <c:pt idx="173">
                  <c:v>23.396808</c:v>
                </c:pt>
                <c:pt idx="174">
                  <c:v>23.232043999999998</c:v>
                </c:pt>
                <c:pt idx="175">
                  <c:v>23.069586000000001</c:v>
                </c:pt>
                <c:pt idx="176">
                  <c:v>22.909383999999999</c:v>
                </c:pt>
                <c:pt idx="177">
                  <c:v>22.751391000000002</c:v>
                </c:pt>
                <c:pt idx="178">
                  <c:v>22.595562000000001</c:v>
                </c:pt>
                <c:pt idx="179">
                  <c:v>22.441855</c:v>
                </c:pt>
                <c:pt idx="180">
                  <c:v>22.290223999999998</c:v>
                </c:pt>
                <c:pt idx="181">
                  <c:v>22.140628</c:v>
                </c:pt>
                <c:pt idx="182">
                  <c:v>21.993026</c:v>
                </c:pt>
                <c:pt idx="183">
                  <c:v>21.847380000000001</c:v>
                </c:pt>
                <c:pt idx="184">
                  <c:v>21.70365</c:v>
                </c:pt>
                <c:pt idx="185">
                  <c:v>21.561798</c:v>
                </c:pt>
                <c:pt idx="186">
                  <c:v>21.421790000000001</c:v>
                </c:pt>
                <c:pt idx="187">
                  <c:v>21.283588000000002</c:v>
                </c:pt>
                <c:pt idx="188">
                  <c:v>21.147155999999999</c:v>
                </c:pt>
                <c:pt idx="189">
                  <c:v>21.012464000000001</c:v>
                </c:pt>
                <c:pt idx="190">
                  <c:v>20.879476</c:v>
                </c:pt>
                <c:pt idx="191">
                  <c:v>20.748161</c:v>
                </c:pt>
                <c:pt idx="192">
                  <c:v>20.618487999999999</c:v>
                </c:pt>
                <c:pt idx="193">
                  <c:v>20.490424999999998</c:v>
                </c:pt>
                <c:pt idx="194">
                  <c:v>20.363942999999999</c:v>
                </c:pt>
                <c:pt idx="195">
                  <c:v>20.239013</c:v>
                </c:pt>
                <c:pt idx="196">
                  <c:v>20.115607000000001</c:v>
                </c:pt>
                <c:pt idx="197">
                  <c:v>19.993696</c:v>
                </c:pt>
                <c:pt idx="198">
                  <c:v>19.873253999999999</c:v>
                </c:pt>
                <c:pt idx="199">
                  <c:v>19.754255000000001</c:v>
                </c:pt>
                <c:pt idx="200">
                  <c:v>19.636672999999998</c:v>
                </c:pt>
                <c:pt idx="201">
                  <c:v>19.520481</c:v>
                </c:pt>
                <c:pt idx="202">
                  <c:v>19.405657000000001</c:v>
                </c:pt>
                <c:pt idx="203">
                  <c:v>19.292175</c:v>
                </c:pt>
                <c:pt idx="204">
                  <c:v>19.180014</c:v>
                </c:pt>
                <c:pt idx="205">
                  <c:v>19.069147999999998</c:v>
                </c:pt>
                <c:pt idx="206">
                  <c:v>18.959558000000001</c:v>
                </c:pt>
                <c:pt idx="207">
                  <c:v>18.851219</c:v>
                </c:pt>
                <c:pt idx="208">
                  <c:v>18.744111</c:v>
                </c:pt>
                <c:pt idx="209">
                  <c:v>18.638214000000001</c:v>
                </c:pt>
                <c:pt idx="210">
                  <c:v>18.533507</c:v>
                </c:pt>
                <c:pt idx="211">
                  <c:v>18.429970000000001</c:v>
                </c:pt>
                <c:pt idx="212">
                  <c:v>18.327582</c:v>
                </c:pt>
                <c:pt idx="213">
                  <c:v>18.226327000000001</c:v>
                </c:pt>
                <c:pt idx="214">
                  <c:v>18.126183999999999</c:v>
                </c:pt>
                <c:pt idx="215">
                  <c:v>18.027135000000001</c:v>
                </c:pt>
                <c:pt idx="216">
                  <c:v>17.929162999999999</c:v>
                </c:pt>
                <c:pt idx="217">
                  <c:v>17.832249999999998</c:v>
                </c:pt>
                <c:pt idx="218">
                  <c:v>17.73638</c:v>
                </c:pt>
                <c:pt idx="219">
                  <c:v>17.641534</c:v>
                </c:pt>
                <c:pt idx="220">
                  <c:v>17.547696999999999</c:v>
                </c:pt>
                <c:pt idx="221">
                  <c:v>17.454854000000001</c:v>
                </c:pt>
                <c:pt idx="222">
                  <c:v>17.362987</c:v>
                </c:pt>
                <c:pt idx="223">
                  <c:v>17.272082999999999</c:v>
                </c:pt>
                <c:pt idx="224">
                  <c:v>17.182126</c:v>
                </c:pt>
                <c:pt idx="225">
                  <c:v>17.0931</c:v>
                </c:pt>
                <c:pt idx="226">
                  <c:v>17.004992999999999</c:v>
                </c:pt>
                <c:pt idx="227">
                  <c:v>16.917788999999999</c:v>
                </c:pt>
                <c:pt idx="228">
                  <c:v>16.831475000000001</c:v>
                </c:pt>
                <c:pt idx="229">
                  <c:v>16.746037999999999</c:v>
                </c:pt>
                <c:pt idx="230">
                  <c:v>16.661463000000001</c:v>
                </c:pt>
                <c:pt idx="231">
                  <c:v>16.577738</c:v>
                </c:pt>
                <c:pt idx="232">
                  <c:v>16.494851000000001</c:v>
                </c:pt>
                <c:pt idx="233">
                  <c:v>16.412789</c:v>
                </c:pt>
                <c:pt idx="234">
                  <c:v>16.331537999999998</c:v>
                </c:pt>
                <c:pt idx="235">
                  <c:v>16.251087999999999</c:v>
                </c:pt>
                <c:pt idx="236">
                  <c:v>15.488136000000001</c:v>
                </c:pt>
                <c:pt idx="237">
                  <c:v>14.793609999999999</c:v>
                </c:pt>
                <c:pt idx="238">
                  <c:v>14.158699</c:v>
                </c:pt>
                <c:pt idx="239">
                  <c:v>13.576044</c:v>
                </c:pt>
                <c:pt idx="240">
                  <c:v>13.039446999999999</c:v>
                </c:pt>
                <c:pt idx="241">
                  <c:v>12.543656</c:v>
                </c:pt>
                <c:pt idx="242">
                  <c:v>12.084187</c:v>
                </c:pt>
                <c:pt idx="243">
                  <c:v>11.657188</c:v>
                </c:pt>
                <c:pt idx="244">
                  <c:v>11.259335999999999</c:v>
                </c:pt>
                <c:pt idx="245">
                  <c:v>10.887744</c:v>
                </c:pt>
                <c:pt idx="246">
                  <c:v>10.539896000000001</c:v>
                </c:pt>
                <c:pt idx="247">
                  <c:v>10.213585999999999</c:v>
                </c:pt>
                <c:pt idx="248">
                  <c:v>9.9068749999999994</c:v>
                </c:pt>
                <c:pt idx="249">
                  <c:v>9.6180470000000007</c:v>
                </c:pt>
                <c:pt idx="250">
                  <c:v>9.3455840000000006</c:v>
                </c:pt>
                <c:pt idx="251">
                  <c:v>9.0881310000000006</c:v>
                </c:pt>
                <c:pt idx="252">
                  <c:v>8.8444839999999996</c:v>
                </c:pt>
                <c:pt idx="253">
                  <c:v>8.6135590000000004</c:v>
                </c:pt>
                <c:pt idx="254">
                  <c:v>8.3943860000000008</c:v>
                </c:pt>
                <c:pt idx="255">
                  <c:v>8.1860900000000001</c:v>
                </c:pt>
                <c:pt idx="256">
                  <c:v>7.9878809999999998</c:v>
                </c:pt>
                <c:pt idx="257">
                  <c:v>7.7990430000000002</c:v>
                </c:pt>
                <c:pt idx="258">
                  <c:v>7.6189280000000004</c:v>
                </c:pt>
                <c:pt idx="259">
                  <c:v>7.4469440000000002</c:v>
                </c:pt>
                <c:pt idx="260">
                  <c:v>7.2825540000000002</c:v>
                </c:pt>
                <c:pt idx="261">
                  <c:v>7.1252639999999996</c:v>
                </c:pt>
                <c:pt idx="262">
                  <c:v>6.9746249999999996</c:v>
                </c:pt>
                <c:pt idx="263">
                  <c:v>6.8302240000000003</c:v>
                </c:pt>
                <c:pt idx="264">
                  <c:v>6.691681</c:v>
                </c:pt>
                <c:pt idx="265">
                  <c:v>6.5586460000000004</c:v>
                </c:pt>
                <c:pt idx="266">
                  <c:v>6.4307980000000002</c:v>
                </c:pt>
                <c:pt idx="267">
                  <c:v>6.3078390000000004</c:v>
                </c:pt>
                <c:pt idx="268">
                  <c:v>6.1894929999999997</c:v>
                </c:pt>
                <c:pt idx="269">
                  <c:v>6.075507</c:v>
                </c:pt>
                <c:pt idx="270">
                  <c:v>5.965643</c:v>
                </c:pt>
                <c:pt idx="271">
                  <c:v>5.8596820000000003</c:v>
                </c:pt>
                <c:pt idx="272">
                  <c:v>5.7574189999999996</c:v>
                </c:pt>
                <c:pt idx="273">
                  <c:v>5.6586650000000001</c:v>
                </c:pt>
                <c:pt idx="274">
                  <c:v>5.5632409999999997</c:v>
                </c:pt>
                <c:pt idx="275">
                  <c:v>5.4709820000000002</c:v>
                </c:pt>
                <c:pt idx="276">
                  <c:v>5.3817329999999997</c:v>
                </c:pt>
                <c:pt idx="277">
                  <c:v>5.2953489999999999</c:v>
                </c:pt>
                <c:pt idx="278">
                  <c:v>5.2116949999999997</c:v>
                </c:pt>
                <c:pt idx="279">
                  <c:v>5.1306419999999999</c:v>
                </c:pt>
                <c:pt idx="280">
                  <c:v>5.0520719999999999</c:v>
                </c:pt>
                <c:pt idx="281">
                  <c:v>4.9758719999999999</c:v>
                </c:pt>
                <c:pt idx="282">
                  <c:v>4.9019370000000002</c:v>
                </c:pt>
                <c:pt idx="283">
                  <c:v>4.8301670000000003</c:v>
                </c:pt>
                <c:pt idx="284">
                  <c:v>4.7604680000000004</c:v>
                </c:pt>
                <c:pt idx="285">
                  <c:v>4.6927510000000003</c:v>
                </c:pt>
                <c:pt idx="286">
                  <c:v>4.6269349999999996</c:v>
                </c:pt>
                <c:pt idx="287">
                  <c:v>4.5629390000000001</c:v>
                </c:pt>
                <c:pt idx="288">
                  <c:v>4.5006890000000004</c:v>
                </c:pt>
                <c:pt idx="289">
                  <c:v>4.4401140000000003</c:v>
                </c:pt>
                <c:pt idx="290">
                  <c:v>4.3811489999999997</c:v>
                </c:pt>
                <c:pt idx="291">
                  <c:v>4.3237290000000002</c:v>
                </c:pt>
                <c:pt idx="292">
                  <c:v>4.2677949999999996</c:v>
                </c:pt>
                <c:pt idx="293">
                  <c:v>4.2132889999999996</c:v>
                </c:pt>
                <c:pt idx="294">
                  <c:v>4.1601590000000002</c:v>
                </c:pt>
                <c:pt idx="295">
                  <c:v>4.1083509999999999</c:v>
                </c:pt>
                <c:pt idx="296">
                  <c:v>4.0578180000000001</c:v>
                </c:pt>
                <c:pt idx="297">
                  <c:v>4.0085129999999998</c:v>
                </c:pt>
                <c:pt idx="298">
                  <c:v>3.9603920000000001</c:v>
                </c:pt>
                <c:pt idx="299">
                  <c:v>3.9134120000000001</c:v>
                </c:pt>
                <c:pt idx="300">
                  <c:v>3.867534</c:v>
                </c:pt>
                <c:pt idx="301">
                  <c:v>3.8227190000000002</c:v>
                </c:pt>
                <c:pt idx="302">
                  <c:v>3.778931</c:v>
                </c:pt>
                <c:pt idx="303">
                  <c:v>3.736135</c:v>
                </c:pt>
                <c:pt idx="304">
                  <c:v>3.6942970000000002</c:v>
                </c:pt>
                <c:pt idx="305">
                  <c:v>3.6533859999999998</c:v>
                </c:pt>
                <c:pt idx="306">
                  <c:v>3.6133700000000002</c:v>
                </c:pt>
                <c:pt idx="307">
                  <c:v>3.5742229999999999</c:v>
                </c:pt>
                <c:pt idx="308">
                  <c:v>3.535914</c:v>
                </c:pt>
                <c:pt idx="309">
                  <c:v>3.498418</c:v>
                </c:pt>
                <c:pt idx="310">
                  <c:v>3.4617079999999998</c:v>
                </c:pt>
                <c:pt idx="311">
                  <c:v>3.4257610000000001</c:v>
                </c:pt>
                <c:pt idx="312">
                  <c:v>3.3905530000000002</c:v>
                </c:pt>
                <c:pt idx="313">
                  <c:v>3.356061</c:v>
                </c:pt>
                <c:pt idx="314">
                  <c:v>3.3222640000000001</c:v>
                </c:pt>
                <c:pt idx="315">
                  <c:v>3.2891409999999999</c:v>
                </c:pt>
                <c:pt idx="316">
                  <c:v>2.990942</c:v>
                </c:pt>
                <c:pt idx="317">
                  <c:v>2.7423190000000002</c:v>
                </c:pt>
                <c:pt idx="318">
                  <c:v>2.5318580000000002</c:v>
                </c:pt>
                <c:pt idx="319">
                  <c:v>2.3513980000000001</c:v>
                </c:pt>
                <c:pt idx="320">
                  <c:v>2.1949510000000001</c:v>
                </c:pt>
                <c:pt idx="321">
                  <c:v>2.0580229999999999</c:v>
                </c:pt>
                <c:pt idx="322">
                  <c:v>1.9371769999999999</c:v>
                </c:pt>
                <c:pt idx="323">
                  <c:v>1.8297349999999999</c:v>
                </c:pt>
                <c:pt idx="324">
                  <c:v>1.7335849999999999</c:v>
                </c:pt>
                <c:pt idx="325">
                  <c:v>1.6470359999999999</c:v>
                </c:pt>
                <c:pt idx="326">
                  <c:v>1.5687180000000001</c:v>
                </c:pt>
                <c:pt idx="327">
                  <c:v>1.497509</c:v>
                </c:pt>
                <c:pt idx="328">
                  <c:v>1.432485</c:v>
                </c:pt>
                <c:pt idx="329">
                  <c:v>1.372873</c:v>
                </c:pt>
                <c:pt idx="330">
                  <c:v>1.3180240000000001</c:v>
                </c:pt>
                <c:pt idx="331">
                  <c:v>1.2673890000000001</c:v>
                </c:pt>
                <c:pt idx="332">
                  <c:v>1.2205010000000001</c:v>
                </c:pt>
                <c:pt idx="333">
                  <c:v>1.1769579999999999</c:v>
                </c:pt>
                <c:pt idx="334">
                  <c:v>1.1364160000000001</c:v>
                </c:pt>
                <c:pt idx="335">
                  <c:v>1.098573</c:v>
                </c:pt>
                <c:pt idx="336">
                  <c:v>1.063169</c:v>
                </c:pt>
                <c:pt idx="337">
                  <c:v>1.029976</c:v>
                </c:pt>
                <c:pt idx="338">
                  <c:v>0.99879300000000004</c:v>
                </c:pt>
                <c:pt idx="339">
                  <c:v>0.96944300000000005</c:v>
                </c:pt>
                <c:pt idx="340">
                  <c:v>0.94176800000000005</c:v>
                </c:pt>
                <c:pt idx="341">
                  <c:v>0.91563000000000005</c:v>
                </c:pt>
                <c:pt idx="342">
                  <c:v>0.890903</c:v>
                </c:pt>
                <c:pt idx="343">
                  <c:v>0.86747700000000005</c:v>
                </c:pt>
                <c:pt idx="344">
                  <c:v>0.84525099999999997</c:v>
                </c:pt>
                <c:pt idx="345">
                  <c:v>0.82413599999999998</c:v>
                </c:pt>
                <c:pt idx="346">
                  <c:v>0.80405000000000004</c:v>
                </c:pt>
                <c:pt idx="347">
                  <c:v>0.78491900000000003</c:v>
                </c:pt>
                <c:pt idx="348">
                  <c:v>0.76667799999999997</c:v>
                </c:pt>
                <c:pt idx="349">
                  <c:v>0.74926499999999996</c:v>
                </c:pt>
                <c:pt idx="350">
                  <c:v>0.732626</c:v>
                </c:pt>
                <c:pt idx="351">
                  <c:v>0.71670999999999996</c:v>
                </c:pt>
                <c:pt idx="352">
                  <c:v>0.70147000000000004</c:v>
                </c:pt>
                <c:pt idx="353">
                  <c:v>0.68686599999999998</c:v>
                </c:pt>
                <c:pt idx="354">
                  <c:v>0.67285700000000004</c:v>
                </c:pt>
                <c:pt idx="355">
                  <c:v>0.65940799999999999</c:v>
                </c:pt>
                <c:pt idx="356">
                  <c:v>0.64648600000000001</c:v>
                </c:pt>
                <c:pt idx="357">
                  <c:v>0.63405999999999996</c:v>
                </c:pt>
                <c:pt idx="358">
                  <c:v>0.62210399999999999</c:v>
                </c:pt>
                <c:pt idx="359">
                  <c:v>0.61058999999999997</c:v>
                </c:pt>
                <c:pt idx="360">
                  <c:v>0.59949399999999997</c:v>
                </c:pt>
                <c:pt idx="361">
                  <c:v>0.58879499999999996</c:v>
                </c:pt>
                <c:pt idx="362">
                  <c:v>0.57847000000000004</c:v>
                </c:pt>
                <c:pt idx="363">
                  <c:v>0.56850199999999995</c:v>
                </c:pt>
                <c:pt idx="364">
                  <c:v>0.55887100000000001</c:v>
                </c:pt>
                <c:pt idx="365">
                  <c:v>0.54956099999999997</c:v>
                </c:pt>
                <c:pt idx="366">
                  <c:v>0.54055600000000004</c:v>
                </c:pt>
                <c:pt idx="367">
                  <c:v>0.53184200000000004</c:v>
                </c:pt>
                <c:pt idx="368">
                  <c:v>0.52340399999999998</c:v>
                </c:pt>
                <c:pt idx="369">
                  <c:v>0.51522999999999997</c:v>
                </c:pt>
                <c:pt idx="370">
                  <c:v>0.50730699999999995</c:v>
                </c:pt>
                <c:pt idx="371">
                  <c:v>0.49962400000000001</c:v>
                </c:pt>
                <c:pt idx="372">
                  <c:v>0.49217</c:v>
                </c:pt>
                <c:pt idx="373">
                  <c:v>0.484935</c:v>
                </c:pt>
                <c:pt idx="374">
                  <c:v>0.47791099999999997</c:v>
                </c:pt>
                <c:pt idx="375">
                  <c:v>0.471086</c:v>
                </c:pt>
                <c:pt idx="376">
                  <c:v>0.46445399999999998</c:v>
                </c:pt>
                <c:pt idx="377">
                  <c:v>0.45800600000000002</c:v>
                </c:pt>
                <c:pt idx="378">
                  <c:v>0.45173400000000002</c:v>
                </c:pt>
                <c:pt idx="379">
                  <c:v>0.44563199999999997</c:v>
                </c:pt>
                <c:pt idx="380">
                  <c:v>0.439693</c:v>
                </c:pt>
                <c:pt idx="381">
                  <c:v>0.43391000000000002</c:v>
                </c:pt>
                <c:pt idx="382">
                  <c:v>0.42827700000000002</c:v>
                </c:pt>
                <c:pt idx="383">
                  <c:v>0.422788</c:v>
                </c:pt>
                <c:pt idx="384">
                  <c:v>0.41743799999999998</c:v>
                </c:pt>
                <c:pt idx="385">
                  <c:v>0.41222199999999998</c:v>
                </c:pt>
                <c:pt idx="386">
                  <c:v>0.40713500000000002</c:v>
                </c:pt>
                <c:pt idx="387">
                  <c:v>0.40217199999999997</c:v>
                </c:pt>
                <c:pt idx="388">
                  <c:v>0.39732800000000001</c:v>
                </c:pt>
                <c:pt idx="389">
                  <c:v>0.3926</c:v>
                </c:pt>
                <c:pt idx="390">
                  <c:v>0.38798300000000002</c:v>
                </c:pt>
                <c:pt idx="391">
                  <c:v>0.38347300000000001</c:v>
                </c:pt>
                <c:pt idx="392">
                  <c:v>0.37906699999999999</c:v>
                </c:pt>
                <c:pt idx="393">
                  <c:v>0.37475999999999998</c:v>
                </c:pt>
                <c:pt idx="394">
                  <c:v>0.37055100000000002</c:v>
                </c:pt>
                <c:pt idx="395">
                  <c:v>0.36643500000000001</c:v>
                </c:pt>
                <c:pt idx="396">
                  <c:v>0.36241000000000001</c:v>
                </c:pt>
                <c:pt idx="397">
                  <c:v>0.35847200000000001</c:v>
                </c:pt>
                <c:pt idx="398">
                  <c:v>0.35461900000000002</c:v>
                </c:pt>
                <c:pt idx="399">
                  <c:v>0.35084700000000002</c:v>
                </c:pt>
                <c:pt idx="400">
                  <c:v>0.34715499999999999</c:v>
                </c:pt>
                <c:pt idx="401">
                  <c:v>0.34354000000000001</c:v>
                </c:pt>
                <c:pt idx="402">
                  <c:v>0.34</c:v>
                </c:pt>
                <c:pt idx="403">
                  <c:v>0.33653100000000002</c:v>
                </c:pt>
                <c:pt idx="404">
                  <c:v>0.33313300000000001</c:v>
                </c:pt>
                <c:pt idx="405">
                  <c:v>0.32980300000000001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588-47AA-BC63-806576E71D1D}"/>
            </c:ext>
          </c:extLst>
        </c:ser>
        <c:ser>
          <c:idx val="7"/>
          <c:order val="7"/>
          <c:tx>
            <c:v>100 µA −1.5%</c:v>
          </c:tx>
          <c:spPr>
            <a:ln w="7000">
              <a:solidFill>
                <a:srgbClr val="D62728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Chart_Source!$E$3:$E$4</c:f>
              <c:numCache>
                <c:formatCode>#,##0.000000</c:formatCode>
                <c:ptCount val="2"/>
                <c:pt idx="0">
                  <c:v>98.5</c:v>
                </c:pt>
                <c:pt idx="1">
                  <c:v>98.5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588-47AA-BC63-806576E71D1D}"/>
            </c:ext>
          </c:extLst>
        </c:ser>
        <c:ser>
          <c:idx val="8"/>
          <c:order val="8"/>
          <c:tx>
            <c:v>200 µA</c:v>
          </c:tx>
          <c:spPr>
            <a:ln w="20000">
              <a:solidFill>
                <a:srgbClr val="9467BD"/>
              </a:solidFill>
              <a:prstDash val="solid"/>
            </a:ln>
          </c:spPr>
          <c:marker>
            <c:symbol val="none"/>
          </c:marker>
          <c:xVal>
            <c:numRef>
              <c:f>Raw_Data!$E$1626:$E$2031</c:f>
              <c:numCache>
                <c:formatCode>#,##0.###</c:formatCode>
                <c:ptCount val="40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13.1</c:v>
                </c:pt>
                <c:pt idx="5">
                  <c:v>13.2</c:v>
                </c:pt>
                <c:pt idx="6">
                  <c:v>13.3</c:v>
                </c:pt>
                <c:pt idx="7">
                  <c:v>13.4</c:v>
                </c:pt>
                <c:pt idx="8">
                  <c:v>13.5</c:v>
                </c:pt>
                <c:pt idx="9">
                  <c:v>13.6</c:v>
                </c:pt>
                <c:pt idx="10">
                  <c:v>13.61</c:v>
                </c:pt>
                <c:pt idx="11">
                  <c:v>13.62</c:v>
                </c:pt>
                <c:pt idx="12">
                  <c:v>13.63</c:v>
                </c:pt>
                <c:pt idx="13">
                  <c:v>13.64</c:v>
                </c:pt>
                <c:pt idx="14">
                  <c:v>13.65</c:v>
                </c:pt>
                <c:pt idx="15">
                  <c:v>13.651</c:v>
                </c:pt>
                <c:pt idx="16">
                  <c:v>13.651999999999999</c:v>
                </c:pt>
                <c:pt idx="17">
                  <c:v>13.653</c:v>
                </c:pt>
                <c:pt idx="18">
                  <c:v>13.654</c:v>
                </c:pt>
                <c:pt idx="19">
                  <c:v>13.654999999999999</c:v>
                </c:pt>
                <c:pt idx="20">
                  <c:v>13.656000000000001</c:v>
                </c:pt>
                <c:pt idx="21">
                  <c:v>13.657</c:v>
                </c:pt>
                <c:pt idx="22">
                  <c:v>13.657999999999999</c:v>
                </c:pt>
                <c:pt idx="23">
                  <c:v>13.659000000000001</c:v>
                </c:pt>
                <c:pt idx="24">
                  <c:v>13.66</c:v>
                </c:pt>
                <c:pt idx="25">
                  <c:v>13.67</c:v>
                </c:pt>
                <c:pt idx="26">
                  <c:v>13.68</c:v>
                </c:pt>
                <c:pt idx="27">
                  <c:v>13.69</c:v>
                </c:pt>
                <c:pt idx="28">
                  <c:v>13.7</c:v>
                </c:pt>
                <c:pt idx="29">
                  <c:v>13.71</c:v>
                </c:pt>
                <c:pt idx="30">
                  <c:v>13.72</c:v>
                </c:pt>
                <c:pt idx="31">
                  <c:v>13.73</c:v>
                </c:pt>
                <c:pt idx="32">
                  <c:v>13.74</c:v>
                </c:pt>
                <c:pt idx="33">
                  <c:v>13.741</c:v>
                </c:pt>
                <c:pt idx="34">
                  <c:v>13.742000000000001</c:v>
                </c:pt>
                <c:pt idx="35">
                  <c:v>13.743</c:v>
                </c:pt>
                <c:pt idx="36">
                  <c:v>13.744</c:v>
                </c:pt>
                <c:pt idx="37">
                  <c:v>13.744999999999999</c:v>
                </c:pt>
                <c:pt idx="38">
                  <c:v>13.746</c:v>
                </c:pt>
                <c:pt idx="39">
                  <c:v>13.747</c:v>
                </c:pt>
                <c:pt idx="40">
                  <c:v>13.747999999999999</c:v>
                </c:pt>
                <c:pt idx="41">
                  <c:v>13.749000000000001</c:v>
                </c:pt>
                <c:pt idx="42">
                  <c:v>13.75</c:v>
                </c:pt>
                <c:pt idx="43">
                  <c:v>13.76</c:v>
                </c:pt>
                <c:pt idx="44">
                  <c:v>13.77</c:v>
                </c:pt>
                <c:pt idx="45">
                  <c:v>13.78</c:v>
                </c:pt>
                <c:pt idx="46">
                  <c:v>13.79</c:v>
                </c:pt>
                <c:pt idx="47">
                  <c:v>13.8</c:v>
                </c:pt>
                <c:pt idx="48">
                  <c:v>13.9</c:v>
                </c:pt>
                <c:pt idx="49">
                  <c:v>14</c:v>
                </c:pt>
                <c:pt idx="50">
                  <c:v>15</c:v>
                </c:pt>
                <c:pt idx="51">
                  <c:v>16</c:v>
                </c:pt>
                <c:pt idx="52">
                  <c:v>17</c:v>
                </c:pt>
                <c:pt idx="53">
                  <c:v>18</c:v>
                </c:pt>
                <c:pt idx="54">
                  <c:v>19</c:v>
                </c:pt>
                <c:pt idx="55">
                  <c:v>20</c:v>
                </c:pt>
                <c:pt idx="56">
                  <c:v>21</c:v>
                </c:pt>
                <c:pt idx="57">
                  <c:v>22</c:v>
                </c:pt>
                <c:pt idx="58">
                  <c:v>23</c:v>
                </c:pt>
                <c:pt idx="59">
                  <c:v>24</c:v>
                </c:pt>
                <c:pt idx="60">
                  <c:v>25</c:v>
                </c:pt>
                <c:pt idx="61">
                  <c:v>26</c:v>
                </c:pt>
                <c:pt idx="62">
                  <c:v>27</c:v>
                </c:pt>
                <c:pt idx="63">
                  <c:v>28</c:v>
                </c:pt>
                <c:pt idx="64">
                  <c:v>29</c:v>
                </c:pt>
                <c:pt idx="65">
                  <c:v>30</c:v>
                </c:pt>
                <c:pt idx="66">
                  <c:v>31</c:v>
                </c:pt>
                <c:pt idx="67">
                  <c:v>32</c:v>
                </c:pt>
                <c:pt idx="68">
                  <c:v>33</c:v>
                </c:pt>
                <c:pt idx="69">
                  <c:v>34</c:v>
                </c:pt>
                <c:pt idx="70">
                  <c:v>35</c:v>
                </c:pt>
                <c:pt idx="71">
                  <c:v>36</c:v>
                </c:pt>
                <c:pt idx="72">
                  <c:v>37</c:v>
                </c:pt>
                <c:pt idx="73">
                  <c:v>38</c:v>
                </c:pt>
                <c:pt idx="74">
                  <c:v>39</c:v>
                </c:pt>
                <c:pt idx="75">
                  <c:v>40</c:v>
                </c:pt>
                <c:pt idx="76">
                  <c:v>41</c:v>
                </c:pt>
                <c:pt idx="77">
                  <c:v>42</c:v>
                </c:pt>
                <c:pt idx="78">
                  <c:v>43</c:v>
                </c:pt>
                <c:pt idx="79">
                  <c:v>44</c:v>
                </c:pt>
                <c:pt idx="80">
                  <c:v>45</c:v>
                </c:pt>
                <c:pt idx="81">
                  <c:v>46</c:v>
                </c:pt>
                <c:pt idx="82">
                  <c:v>47</c:v>
                </c:pt>
                <c:pt idx="83">
                  <c:v>48</c:v>
                </c:pt>
                <c:pt idx="84">
                  <c:v>49</c:v>
                </c:pt>
                <c:pt idx="85">
                  <c:v>50</c:v>
                </c:pt>
                <c:pt idx="86">
                  <c:v>51</c:v>
                </c:pt>
                <c:pt idx="87">
                  <c:v>52</c:v>
                </c:pt>
                <c:pt idx="88">
                  <c:v>53</c:v>
                </c:pt>
                <c:pt idx="89">
                  <c:v>54</c:v>
                </c:pt>
                <c:pt idx="90">
                  <c:v>55</c:v>
                </c:pt>
                <c:pt idx="91">
                  <c:v>56</c:v>
                </c:pt>
                <c:pt idx="92">
                  <c:v>57</c:v>
                </c:pt>
                <c:pt idx="93">
                  <c:v>58</c:v>
                </c:pt>
                <c:pt idx="94">
                  <c:v>59</c:v>
                </c:pt>
                <c:pt idx="95">
                  <c:v>60</c:v>
                </c:pt>
                <c:pt idx="96">
                  <c:v>61</c:v>
                </c:pt>
                <c:pt idx="97">
                  <c:v>62</c:v>
                </c:pt>
                <c:pt idx="98">
                  <c:v>63</c:v>
                </c:pt>
                <c:pt idx="99">
                  <c:v>64</c:v>
                </c:pt>
                <c:pt idx="100">
                  <c:v>65</c:v>
                </c:pt>
                <c:pt idx="101">
                  <c:v>66</c:v>
                </c:pt>
                <c:pt idx="102">
                  <c:v>67</c:v>
                </c:pt>
                <c:pt idx="103">
                  <c:v>68</c:v>
                </c:pt>
                <c:pt idx="104">
                  <c:v>69</c:v>
                </c:pt>
                <c:pt idx="105">
                  <c:v>70</c:v>
                </c:pt>
                <c:pt idx="106">
                  <c:v>71</c:v>
                </c:pt>
                <c:pt idx="107">
                  <c:v>72</c:v>
                </c:pt>
                <c:pt idx="108">
                  <c:v>73</c:v>
                </c:pt>
                <c:pt idx="109">
                  <c:v>74</c:v>
                </c:pt>
                <c:pt idx="110">
                  <c:v>75</c:v>
                </c:pt>
                <c:pt idx="111">
                  <c:v>76</c:v>
                </c:pt>
                <c:pt idx="112">
                  <c:v>77</c:v>
                </c:pt>
                <c:pt idx="113">
                  <c:v>78</c:v>
                </c:pt>
                <c:pt idx="114">
                  <c:v>79</c:v>
                </c:pt>
                <c:pt idx="115">
                  <c:v>80</c:v>
                </c:pt>
                <c:pt idx="116">
                  <c:v>81</c:v>
                </c:pt>
                <c:pt idx="117">
                  <c:v>82</c:v>
                </c:pt>
                <c:pt idx="118">
                  <c:v>83</c:v>
                </c:pt>
                <c:pt idx="119">
                  <c:v>84</c:v>
                </c:pt>
                <c:pt idx="120">
                  <c:v>85</c:v>
                </c:pt>
                <c:pt idx="121">
                  <c:v>86</c:v>
                </c:pt>
                <c:pt idx="122">
                  <c:v>87</c:v>
                </c:pt>
                <c:pt idx="123">
                  <c:v>88</c:v>
                </c:pt>
                <c:pt idx="124">
                  <c:v>89</c:v>
                </c:pt>
                <c:pt idx="125">
                  <c:v>90</c:v>
                </c:pt>
                <c:pt idx="126">
                  <c:v>91</c:v>
                </c:pt>
                <c:pt idx="127">
                  <c:v>92</c:v>
                </c:pt>
                <c:pt idx="128">
                  <c:v>93</c:v>
                </c:pt>
                <c:pt idx="129">
                  <c:v>94</c:v>
                </c:pt>
                <c:pt idx="130">
                  <c:v>95</c:v>
                </c:pt>
                <c:pt idx="131">
                  <c:v>96</c:v>
                </c:pt>
                <c:pt idx="132">
                  <c:v>97</c:v>
                </c:pt>
                <c:pt idx="133">
                  <c:v>98</c:v>
                </c:pt>
                <c:pt idx="134">
                  <c:v>99</c:v>
                </c:pt>
                <c:pt idx="135">
                  <c:v>100</c:v>
                </c:pt>
                <c:pt idx="136">
                  <c:v>101</c:v>
                </c:pt>
                <c:pt idx="137">
                  <c:v>102</c:v>
                </c:pt>
                <c:pt idx="138">
                  <c:v>103</c:v>
                </c:pt>
                <c:pt idx="139">
                  <c:v>104</c:v>
                </c:pt>
                <c:pt idx="140">
                  <c:v>105</c:v>
                </c:pt>
                <c:pt idx="141">
                  <c:v>106</c:v>
                </c:pt>
                <c:pt idx="142">
                  <c:v>107</c:v>
                </c:pt>
                <c:pt idx="143">
                  <c:v>108</c:v>
                </c:pt>
                <c:pt idx="144">
                  <c:v>109</c:v>
                </c:pt>
                <c:pt idx="145">
                  <c:v>110</c:v>
                </c:pt>
                <c:pt idx="146">
                  <c:v>111</c:v>
                </c:pt>
                <c:pt idx="147">
                  <c:v>112</c:v>
                </c:pt>
                <c:pt idx="148">
                  <c:v>113</c:v>
                </c:pt>
                <c:pt idx="149">
                  <c:v>114</c:v>
                </c:pt>
                <c:pt idx="150">
                  <c:v>115</c:v>
                </c:pt>
                <c:pt idx="151">
                  <c:v>116</c:v>
                </c:pt>
                <c:pt idx="152">
                  <c:v>117</c:v>
                </c:pt>
                <c:pt idx="153">
                  <c:v>118</c:v>
                </c:pt>
                <c:pt idx="154">
                  <c:v>119</c:v>
                </c:pt>
                <c:pt idx="155">
                  <c:v>120</c:v>
                </c:pt>
                <c:pt idx="156">
                  <c:v>121</c:v>
                </c:pt>
                <c:pt idx="157">
                  <c:v>122</c:v>
                </c:pt>
                <c:pt idx="158">
                  <c:v>123</c:v>
                </c:pt>
                <c:pt idx="159">
                  <c:v>124</c:v>
                </c:pt>
                <c:pt idx="160">
                  <c:v>125</c:v>
                </c:pt>
                <c:pt idx="161">
                  <c:v>126</c:v>
                </c:pt>
                <c:pt idx="162">
                  <c:v>127</c:v>
                </c:pt>
                <c:pt idx="163">
                  <c:v>128</c:v>
                </c:pt>
                <c:pt idx="164">
                  <c:v>129</c:v>
                </c:pt>
                <c:pt idx="165">
                  <c:v>130</c:v>
                </c:pt>
                <c:pt idx="166">
                  <c:v>131</c:v>
                </c:pt>
                <c:pt idx="167">
                  <c:v>132</c:v>
                </c:pt>
                <c:pt idx="168">
                  <c:v>133</c:v>
                </c:pt>
                <c:pt idx="169">
                  <c:v>134</c:v>
                </c:pt>
                <c:pt idx="170">
                  <c:v>135</c:v>
                </c:pt>
                <c:pt idx="171">
                  <c:v>136</c:v>
                </c:pt>
                <c:pt idx="172">
                  <c:v>137</c:v>
                </c:pt>
                <c:pt idx="173">
                  <c:v>138</c:v>
                </c:pt>
                <c:pt idx="174">
                  <c:v>139</c:v>
                </c:pt>
                <c:pt idx="175">
                  <c:v>140</c:v>
                </c:pt>
                <c:pt idx="176">
                  <c:v>141</c:v>
                </c:pt>
                <c:pt idx="177">
                  <c:v>142</c:v>
                </c:pt>
                <c:pt idx="178">
                  <c:v>143</c:v>
                </c:pt>
                <c:pt idx="179">
                  <c:v>144</c:v>
                </c:pt>
                <c:pt idx="180">
                  <c:v>145</c:v>
                </c:pt>
                <c:pt idx="181">
                  <c:v>146</c:v>
                </c:pt>
                <c:pt idx="182">
                  <c:v>147</c:v>
                </c:pt>
                <c:pt idx="183">
                  <c:v>148</c:v>
                </c:pt>
                <c:pt idx="184">
                  <c:v>149</c:v>
                </c:pt>
                <c:pt idx="185">
                  <c:v>150</c:v>
                </c:pt>
                <c:pt idx="186">
                  <c:v>151</c:v>
                </c:pt>
                <c:pt idx="187">
                  <c:v>152</c:v>
                </c:pt>
                <c:pt idx="188">
                  <c:v>153</c:v>
                </c:pt>
                <c:pt idx="189">
                  <c:v>154</c:v>
                </c:pt>
                <c:pt idx="190">
                  <c:v>155</c:v>
                </c:pt>
                <c:pt idx="191">
                  <c:v>156</c:v>
                </c:pt>
                <c:pt idx="192">
                  <c:v>157</c:v>
                </c:pt>
                <c:pt idx="193">
                  <c:v>158</c:v>
                </c:pt>
                <c:pt idx="194">
                  <c:v>159</c:v>
                </c:pt>
                <c:pt idx="195">
                  <c:v>160</c:v>
                </c:pt>
                <c:pt idx="196">
                  <c:v>161</c:v>
                </c:pt>
                <c:pt idx="197">
                  <c:v>162</c:v>
                </c:pt>
                <c:pt idx="198">
                  <c:v>163</c:v>
                </c:pt>
                <c:pt idx="199">
                  <c:v>164</c:v>
                </c:pt>
                <c:pt idx="200">
                  <c:v>165</c:v>
                </c:pt>
                <c:pt idx="201">
                  <c:v>166</c:v>
                </c:pt>
                <c:pt idx="202">
                  <c:v>167</c:v>
                </c:pt>
                <c:pt idx="203">
                  <c:v>168</c:v>
                </c:pt>
                <c:pt idx="204">
                  <c:v>169</c:v>
                </c:pt>
                <c:pt idx="205">
                  <c:v>170</c:v>
                </c:pt>
                <c:pt idx="206">
                  <c:v>171</c:v>
                </c:pt>
                <c:pt idx="207">
                  <c:v>172</c:v>
                </c:pt>
                <c:pt idx="208">
                  <c:v>173</c:v>
                </c:pt>
                <c:pt idx="209">
                  <c:v>174</c:v>
                </c:pt>
                <c:pt idx="210">
                  <c:v>175</c:v>
                </c:pt>
                <c:pt idx="211">
                  <c:v>176</c:v>
                </c:pt>
                <c:pt idx="212">
                  <c:v>177</c:v>
                </c:pt>
                <c:pt idx="213">
                  <c:v>178</c:v>
                </c:pt>
                <c:pt idx="214">
                  <c:v>179</c:v>
                </c:pt>
                <c:pt idx="215">
                  <c:v>180</c:v>
                </c:pt>
                <c:pt idx="216">
                  <c:v>181</c:v>
                </c:pt>
                <c:pt idx="217">
                  <c:v>182</c:v>
                </c:pt>
                <c:pt idx="218">
                  <c:v>183</c:v>
                </c:pt>
                <c:pt idx="219">
                  <c:v>184</c:v>
                </c:pt>
                <c:pt idx="220">
                  <c:v>185</c:v>
                </c:pt>
                <c:pt idx="221">
                  <c:v>186</c:v>
                </c:pt>
                <c:pt idx="222">
                  <c:v>187</c:v>
                </c:pt>
                <c:pt idx="223">
                  <c:v>188</c:v>
                </c:pt>
                <c:pt idx="224">
                  <c:v>189</c:v>
                </c:pt>
                <c:pt idx="225">
                  <c:v>190</c:v>
                </c:pt>
                <c:pt idx="226">
                  <c:v>191</c:v>
                </c:pt>
                <c:pt idx="227">
                  <c:v>192</c:v>
                </c:pt>
                <c:pt idx="228">
                  <c:v>193</c:v>
                </c:pt>
                <c:pt idx="229">
                  <c:v>194</c:v>
                </c:pt>
                <c:pt idx="230">
                  <c:v>195</c:v>
                </c:pt>
                <c:pt idx="231">
                  <c:v>196</c:v>
                </c:pt>
                <c:pt idx="232">
                  <c:v>197</c:v>
                </c:pt>
                <c:pt idx="233">
                  <c:v>198</c:v>
                </c:pt>
                <c:pt idx="234">
                  <c:v>199</c:v>
                </c:pt>
                <c:pt idx="235">
                  <c:v>200</c:v>
                </c:pt>
                <c:pt idx="236">
                  <c:v>210</c:v>
                </c:pt>
                <c:pt idx="237">
                  <c:v>220</c:v>
                </c:pt>
                <c:pt idx="238">
                  <c:v>230</c:v>
                </c:pt>
                <c:pt idx="239">
                  <c:v>240</c:v>
                </c:pt>
                <c:pt idx="240">
                  <c:v>250</c:v>
                </c:pt>
                <c:pt idx="241">
                  <c:v>260</c:v>
                </c:pt>
                <c:pt idx="242">
                  <c:v>270</c:v>
                </c:pt>
                <c:pt idx="243">
                  <c:v>280</c:v>
                </c:pt>
                <c:pt idx="244">
                  <c:v>290</c:v>
                </c:pt>
                <c:pt idx="245">
                  <c:v>300</c:v>
                </c:pt>
                <c:pt idx="246">
                  <c:v>310</c:v>
                </c:pt>
                <c:pt idx="247">
                  <c:v>320</c:v>
                </c:pt>
                <c:pt idx="248">
                  <c:v>330</c:v>
                </c:pt>
                <c:pt idx="249">
                  <c:v>340</c:v>
                </c:pt>
                <c:pt idx="250">
                  <c:v>350</c:v>
                </c:pt>
                <c:pt idx="251">
                  <c:v>360</c:v>
                </c:pt>
                <c:pt idx="252">
                  <c:v>370</c:v>
                </c:pt>
                <c:pt idx="253">
                  <c:v>380</c:v>
                </c:pt>
                <c:pt idx="254">
                  <c:v>390</c:v>
                </c:pt>
                <c:pt idx="255">
                  <c:v>400</c:v>
                </c:pt>
                <c:pt idx="256">
                  <c:v>410</c:v>
                </c:pt>
                <c:pt idx="257">
                  <c:v>420</c:v>
                </c:pt>
                <c:pt idx="258">
                  <c:v>430</c:v>
                </c:pt>
                <c:pt idx="259">
                  <c:v>440</c:v>
                </c:pt>
                <c:pt idx="260">
                  <c:v>450</c:v>
                </c:pt>
                <c:pt idx="261">
                  <c:v>460</c:v>
                </c:pt>
                <c:pt idx="262">
                  <c:v>470</c:v>
                </c:pt>
                <c:pt idx="263">
                  <c:v>480</c:v>
                </c:pt>
                <c:pt idx="264">
                  <c:v>490</c:v>
                </c:pt>
                <c:pt idx="265">
                  <c:v>500</c:v>
                </c:pt>
                <c:pt idx="266">
                  <c:v>510</c:v>
                </c:pt>
                <c:pt idx="267">
                  <c:v>520</c:v>
                </c:pt>
                <c:pt idx="268">
                  <c:v>530</c:v>
                </c:pt>
                <c:pt idx="269">
                  <c:v>540</c:v>
                </c:pt>
                <c:pt idx="270">
                  <c:v>550</c:v>
                </c:pt>
                <c:pt idx="271">
                  <c:v>560</c:v>
                </c:pt>
                <c:pt idx="272">
                  <c:v>570</c:v>
                </c:pt>
                <c:pt idx="273">
                  <c:v>580</c:v>
                </c:pt>
                <c:pt idx="274">
                  <c:v>590</c:v>
                </c:pt>
                <c:pt idx="275">
                  <c:v>600</c:v>
                </c:pt>
                <c:pt idx="276">
                  <c:v>610</c:v>
                </c:pt>
                <c:pt idx="277">
                  <c:v>620</c:v>
                </c:pt>
                <c:pt idx="278">
                  <c:v>630</c:v>
                </c:pt>
                <c:pt idx="279">
                  <c:v>640</c:v>
                </c:pt>
                <c:pt idx="280">
                  <c:v>650</c:v>
                </c:pt>
                <c:pt idx="281">
                  <c:v>660</c:v>
                </c:pt>
                <c:pt idx="282">
                  <c:v>670</c:v>
                </c:pt>
                <c:pt idx="283">
                  <c:v>680</c:v>
                </c:pt>
                <c:pt idx="284">
                  <c:v>690</c:v>
                </c:pt>
                <c:pt idx="285">
                  <c:v>700</c:v>
                </c:pt>
                <c:pt idx="286">
                  <c:v>710</c:v>
                </c:pt>
                <c:pt idx="287">
                  <c:v>720</c:v>
                </c:pt>
                <c:pt idx="288">
                  <c:v>730</c:v>
                </c:pt>
                <c:pt idx="289">
                  <c:v>740</c:v>
                </c:pt>
                <c:pt idx="290">
                  <c:v>750</c:v>
                </c:pt>
                <c:pt idx="291">
                  <c:v>760</c:v>
                </c:pt>
                <c:pt idx="292">
                  <c:v>770</c:v>
                </c:pt>
                <c:pt idx="293">
                  <c:v>780</c:v>
                </c:pt>
                <c:pt idx="294">
                  <c:v>790</c:v>
                </c:pt>
                <c:pt idx="295">
                  <c:v>800</c:v>
                </c:pt>
                <c:pt idx="296">
                  <c:v>810</c:v>
                </c:pt>
                <c:pt idx="297">
                  <c:v>820</c:v>
                </c:pt>
                <c:pt idx="298">
                  <c:v>830</c:v>
                </c:pt>
                <c:pt idx="299">
                  <c:v>840</c:v>
                </c:pt>
                <c:pt idx="300">
                  <c:v>850</c:v>
                </c:pt>
                <c:pt idx="301">
                  <c:v>860</c:v>
                </c:pt>
                <c:pt idx="302">
                  <c:v>870</c:v>
                </c:pt>
                <c:pt idx="303">
                  <c:v>880</c:v>
                </c:pt>
                <c:pt idx="304">
                  <c:v>890</c:v>
                </c:pt>
                <c:pt idx="305">
                  <c:v>900</c:v>
                </c:pt>
                <c:pt idx="306">
                  <c:v>910</c:v>
                </c:pt>
                <c:pt idx="307">
                  <c:v>920</c:v>
                </c:pt>
                <c:pt idx="308">
                  <c:v>930</c:v>
                </c:pt>
                <c:pt idx="309">
                  <c:v>940</c:v>
                </c:pt>
                <c:pt idx="310">
                  <c:v>950</c:v>
                </c:pt>
                <c:pt idx="311">
                  <c:v>960</c:v>
                </c:pt>
                <c:pt idx="312">
                  <c:v>970</c:v>
                </c:pt>
                <c:pt idx="313">
                  <c:v>980</c:v>
                </c:pt>
                <c:pt idx="314">
                  <c:v>990</c:v>
                </c:pt>
                <c:pt idx="315">
                  <c:v>1000</c:v>
                </c:pt>
                <c:pt idx="316">
                  <c:v>1100</c:v>
                </c:pt>
                <c:pt idx="317">
                  <c:v>1200</c:v>
                </c:pt>
                <c:pt idx="318">
                  <c:v>1300</c:v>
                </c:pt>
                <c:pt idx="319">
                  <c:v>1400</c:v>
                </c:pt>
                <c:pt idx="320">
                  <c:v>1500</c:v>
                </c:pt>
                <c:pt idx="321">
                  <c:v>1600</c:v>
                </c:pt>
                <c:pt idx="322">
                  <c:v>1700</c:v>
                </c:pt>
                <c:pt idx="323">
                  <c:v>1800</c:v>
                </c:pt>
                <c:pt idx="324">
                  <c:v>1900</c:v>
                </c:pt>
                <c:pt idx="325">
                  <c:v>2000</c:v>
                </c:pt>
                <c:pt idx="326">
                  <c:v>2100</c:v>
                </c:pt>
                <c:pt idx="327">
                  <c:v>2200</c:v>
                </c:pt>
                <c:pt idx="328">
                  <c:v>2300</c:v>
                </c:pt>
                <c:pt idx="329">
                  <c:v>2400</c:v>
                </c:pt>
                <c:pt idx="330">
                  <c:v>2500</c:v>
                </c:pt>
                <c:pt idx="331">
                  <c:v>2600</c:v>
                </c:pt>
                <c:pt idx="332">
                  <c:v>2700</c:v>
                </c:pt>
                <c:pt idx="333">
                  <c:v>2800</c:v>
                </c:pt>
                <c:pt idx="334">
                  <c:v>2900</c:v>
                </c:pt>
                <c:pt idx="335">
                  <c:v>3000</c:v>
                </c:pt>
                <c:pt idx="336">
                  <c:v>3100</c:v>
                </c:pt>
                <c:pt idx="337">
                  <c:v>3200</c:v>
                </c:pt>
                <c:pt idx="338">
                  <c:v>3300</c:v>
                </c:pt>
                <c:pt idx="339">
                  <c:v>3400</c:v>
                </c:pt>
                <c:pt idx="340">
                  <c:v>3500</c:v>
                </c:pt>
                <c:pt idx="341">
                  <c:v>3600</c:v>
                </c:pt>
                <c:pt idx="342">
                  <c:v>3700</c:v>
                </c:pt>
                <c:pt idx="343">
                  <c:v>3800</c:v>
                </c:pt>
                <c:pt idx="344">
                  <c:v>3900</c:v>
                </c:pt>
                <c:pt idx="345">
                  <c:v>4000</c:v>
                </c:pt>
                <c:pt idx="346">
                  <c:v>4100</c:v>
                </c:pt>
                <c:pt idx="347">
                  <c:v>4200</c:v>
                </c:pt>
                <c:pt idx="348">
                  <c:v>4300</c:v>
                </c:pt>
                <c:pt idx="349">
                  <c:v>4400</c:v>
                </c:pt>
                <c:pt idx="350">
                  <c:v>4500</c:v>
                </c:pt>
                <c:pt idx="351">
                  <c:v>4600</c:v>
                </c:pt>
                <c:pt idx="352">
                  <c:v>4700</c:v>
                </c:pt>
                <c:pt idx="353">
                  <c:v>4800</c:v>
                </c:pt>
                <c:pt idx="354">
                  <c:v>4900</c:v>
                </c:pt>
                <c:pt idx="355">
                  <c:v>5000</c:v>
                </c:pt>
                <c:pt idx="356">
                  <c:v>5100</c:v>
                </c:pt>
                <c:pt idx="357">
                  <c:v>5200</c:v>
                </c:pt>
                <c:pt idx="358">
                  <c:v>5300</c:v>
                </c:pt>
                <c:pt idx="359">
                  <c:v>5400</c:v>
                </c:pt>
                <c:pt idx="360">
                  <c:v>5500</c:v>
                </c:pt>
                <c:pt idx="361">
                  <c:v>5600</c:v>
                </c:pt>
                <c:pt idx="362">
                  <c:v>5700</c:v>
                </c:pt>
                <c:pt idx="363">
                  <c:v>5800</c:v>
                </c:pt>
                <c:pt idx="364">
                  <c:v>5900</c:v>
                </c:pt>
                <c:pt idx="365">
                  <c:v>6000</c:v>
                </c:pt>
                <c:pt idx="366">
                  <c:v>6100</c:v>
                </c:pt>
                <c:pt idx="367">
                  <c:v>6200</c:v>
                </c:pt>
                <c:pt idx="368">
                  <c:v>6300</c:v>
                </c:pt>
                <c:pt idx="369">
                  <c:v>6400</c:v>
                </c:pt>
                <c:pt idx="370">
                  <c:v>6500</c:v>
                </c:pt>
                <c:pt idx="371">
                  <c:v>6600</c:v>
                </c:pt>
                <c:pt idx="372">
                  <c:v>6700</c:v>
                </c:pt>
                <c:pt idx="373">
                  <c:v>6800</c:v>
                </c:pt>
                <c:pt idx="374">
                  <c:v>6900</c:v>
                </c:pt>
                <c:pt idx="375">
                  <c:v>7000</c:v>
                </c:pt>
                <c:pt idx="376">
                  <c:v>7100</c:v>
                </c:pt>
                <c:pt idx="377">
                  <c:v>7200</c:v>
                </c:pt>
                <c:pt idx="378">
                  <c:v>7300</c:v>
                </c:pt>
                <c:pt idx="379">
                  <c:v>7400</c:v>
                </c:pt>
                <c:pt idx="380">
                  <c:v>7500</c:v>
                </c:pt>
                <c:pt idx="381">
                  <c:v>7600</c:v>
                </c:pt>
                <c:pt idx="382">
                  <c:v>7700</c:v>
                </c:pt>
                <c:pt idx="383">
                  <c:v>7800</c:v>
                </c:pt>
                <c:pt idx="384">
                  <c:v>7900</c:v>
                </c:pt>
                <c:pt idx="385">
                  <c:v>8000</c:v>
                </c:pt>
                <c:pt idx="386">
                  <c:v>8100</c:v>
                </c:pt>
                <c:pt idx="387">
                  <c:v>8200</c:v>
                </c:pt>
                <c:pt idx="388">
                  <c:v>8300</c:v>
                </c:pt>
                <c:pt idx="389">
                  <c:v>8400</c:v>
                </c:pt>
                <c:pt idx="390">
                  <c:v>8500</c:v>
                </c:pt>
                <c:pt idx="391">
                  <c:v>8600</c:v>
                </c:pt>
                <c:pt idx="392">
                  <c:v>8700</c:v>
                </c:pt>
                <c:pt idx="393">
                  <c:v>8800</c:v>
                </c:pt>
                <c:pt idx="394">
                  <c:v>8900</c:v>
                </c:pt>
                <c:pt idx="395">
                  <c:v>9000</c:v>
                </c:pt>
                <c:pt idx="396">
                  <c:v>9100</c:v>
                </c:pt>
                <c:pt idx="397">
                  <c:v>9200</c:v>
                </c:pt>
                <c:pt idx="398">
                  <c:v>9300</c:v>
                </c:pt>
                <c:pt idx="399">
                  <c:v>9400</c:v>
                </c:pt>
                <c:pt idx="400">
                  <c:v>9500</c:v>
                </c:pt>
                <c:pt idx="401">
                  <c:v>9600</c:v>
                </c:pt>
                <c:pt idx="402">
                  <c:v>9700</c:v>
                </c:pt>
                <c:pt idx="403">
                  <c:v>9800</c:v>
                </c:pt>
                <c:pt idx="404">
                  <c:v>9900</c:v>
                </c:pt>
                <c:pt idx="405">
                  <c:v>10000</c:v>
                </c:pt>
              </c:numCache>
            </c:numRef>
          </c:xVal>
          <c:yVal>
            <c:numRef>
              <c:f>Raw_Data!$F$1626:$F$2031</c:f>
              <c:numCache>
                <c:formatCode>#,##0.000000</c:formatCode>
                <c:ptCount val="406"/>
                <c:pt idx="0">
                  <c:v>199.70088999999999</c:v>
                </c:pt>
                <c:pt idx="1">
                  <c:v>199.69909899999999</c:v>
                </c:pt>
                <c:pt idx="2">
                  <c:v>199.69673599999999</c:v>
                </c:pt>
                <c:pt idx="3">
                  <c:v>199.691318</c:v>
                </c:pt>
                <c:pt idx="4">
                  <c:v>199.68990700000001</c:v>
                </c:pt>
                <c:pt idx="5">
                  <c:v>199.68787399999999</c:v>
                </c:pt>
                <c:pt idx="6">
                  <c:v>199.684619</c:v>
                </c:pt>
                <c:pt idx="7">
                  <c:v>199.67818800000001</c:v>
                </c:pt>
                <c:pt idx="8">
                  <c:v>199.647941</c:v>
                </c:pt>
                <c:pt idx="9">
                  <c:v>198.68662599999999</c:v>
                </c:pt>
                <c:pt idx="10">
                  <c:v>198.56705299999999</c:v>
                </c:pt>
                <c:pt idx="11">
                  <c:v>198.447633</c:v>
                </c:pt>
                <c:pt idx="12">
                  <c:v>198.32835800000001</c:v>
                </c:pt>
                <c:pt idx="13">
                  <c:v>198.209214</c:v>
                </c:pt>
                <c:pt idx="14">
                  <c:v>198.090216</c:v>
                </c:pt>
                <c:pt idx="15">
                  <c:v>198.078327</c:v>
                </c:pt>
                <c:pt idx="16">
                  <c:v>198.06643800000001</c:v>
                </c:pt>
                <c:pt idx="17">
                  <c:v>198.05454900000001</c:v>
                </c:pt>
                <c:pt idx="18">
                  <c:v>198.04266000000001</c:v>
                </c:pt>
                <c:pt idx="19">
                  <c:v>198.03077200000001</c:v>
                </c:pt>
                <c:pt idx="20">
                  <c:v>198.01889</c:v>
                </c:pt>
                <c:pt idx="21">
                  <c:v>198.00700800000001</c:v>
                </c:pt>
                <c:pt idx="22">
                  <c:v>197.99511899999999</c:v>
                </c:pt>
                <c:pt idx="23">
                  <c:v>197.98324500000001</c:v>
                </c:pt>
                <c:pt idx="24">
                  <c:v>197.971371</c:v>
                </c:pt>
                <c:pt idx="25">
                  <c:v>197.852656</c:v>
                </c:pt>
                <c:pt idx="26">
                  <c:v>197.73408699999999</c:v>
                </c:pt>
                <c:pt idx="27">
                  <c:v>197.61566400000001</c:v>
                </c:pt>
                <c:pt idx="28">
                  <c:v>197.497378</c:v>
                </c:pt>
                <c:pt idx="29">
                  <c:v>197.37923900000001</c:v>
                </c:pt>
                <c:pt idx="30">
                  <c:v>197.26123000000001</c:v>
                </c:pt>
                <c:pt idx="31">
                  <c:v>197.14337399999999</c:v>
                </c:pt>
                <c:pt idx="32">
                  <c:v>197.02564899999999</c:v>
                </c:pt>
                <c:pt idx="33">
                  <c:v>197.013891</c:v>
                </c:pt>
                <c:pt idx="34">
                  <c:v>197.002126</c:v>
                </c:pt>
                <c:pt idx="35">
                  <c:v>196.99036100000001</c:v>
                </c:pt>
                <c:pt idx="36">
                  <c:v>196.97860299999999</c:v>
                </c:pt>
                <c:pt idx="37">
                  <c:v>196.96684500000001</c:v>
                </c:pt>
                <c:pt idx="38">
                  <c:v>196.955094</c:v>
                </c:pt>
                <c:pt idx="39">
                  <c:v>196.94333599999999</c:v>
                </c:pt>
                <c:pt idx="40">
                  <c:v>196.931578</c:v>
                </c:pt>
                <c:pt idx="41">
                  <c:v>196.91982400000001</c:v>
                </c:pt>
                <c:pt idx="42">
                  <c:v>196.90807699999999</c:v>
                </c:pt>
                <c:pt idx="43">
                  <c:v>196.79063600000001</c:v>
                </c:pt>
                <c:pt idx="44">
                  <c:v>196.67333300000001</c:v>
                </c:pt>
                <c:pt idx="45">
                  <c:v>196.55616800000001</c:v>
                </c:pt>
                <c:pt idx="46">
                  <c:v>196.439156</c:v>
                </c:pt>
                <c:pt idx="47">
                  <c:v>196.32227499999999</c:v>
                </c:pt>
                <c:pt idx="48">
                  <c:v>195.16106099999999</c:v>
                </c:pt>
                <c:pt idx="49">
                  <c:v>194.01350400000001</c:v>
                </c:pt>
                <c:pt idx="50">
                  <c:v>183.23877899999999</c:v>
                </c:pt>
                <c:pt idx="51">
                  <c:v>173.597611</c:v>
                </c:pt>
                <c:pt idx="52">
                  <c:v>164.92011500000001</c:v>
                </c:pt>
                <c:pt idx="53">
                  <c:v>157.06873100000001</c:v>
                </c:pt>
                <c:pt idx="54">
                  <c:v>149.93096199999999</c:v>
                </c:pt>
                <c:pt idx="55">
                  <c:v>143.413476</c:v>
                </c:pt>
                <c:pt idx="56">
                  <c:v>137.43906999999999</c:v>
                </c:pt>
                <c:pt idx="57">
                  <c:v>131.94249199999999</c:v>
                </c:pt>
                <c:pt idx="58">
                  <c:v>126.868718</c:v>
                </c:pt>
                <c:pt idx="59">
                  <c:v>122.17053199999999</c:v>
                </c:pt>
                <c:pt idx="60">
                  <c:v>117.808031</c:v>
                </c:pt>
                <c:pt idx="61">
                  <c:v>113.746177</c:v>
                </c:pt>
                <c:pt idx="62">
                  <c:v>109.955145</c:v>
                </c:pt>
                <c:pt idx="63">
                  <c:v>106.408654</c:v>
                </c:pt>
                <c:pt idx="64">
                  <c:v>103.083788</c:v>
                </c:pt>
                <c:pt idx="65">
                  <c:v>99.960402000000002</c:v>
                </c:pt>
                <c:pt idx="66">
                  <c:v>97.020718000000002</c:v>
                </c:pt>
                <c:pt idx="67">
                  <c:v>94.249064000000004</c:v>
                </c:pt>
                <c:pt idx="68">
                  <c:v>91.631235000000004</c:v>
                </c:pt>
                <c:pt idx="69">
                  <c:v>89.154964000000007</c:v>
                </c:pt>
                <c:pt idx="70">
                  <c:v>86.809005999999997</c:v>
                </c:pt>
                <c:pt idx="71">
                  <c:v>84.583337999999998</c:v>
                </c:pt>
                <c:pt idx="72">
                  <c:v>82.469003000000001</c:v>
                </c:pt>
                <c:pt idx="73">
                  <c:v>80.457735999999997</c:v>
                </c:pt>
                <c:pt idx="74">
                  <c:v>78.542186999999998</c:v>
                </c:pt>
                <c:pt idx="75">
                  <c:v>76.715768999999995</c:v>
                </c:pt>
                <c:pt idx="76">
                  <c:v>74.972369</c:v>
                </c:pt>
                <c:pt idx="77">
                  <c:v>73.306488000000002</c:v>
                </c:pt>
                <c:pt idx="78">
                  <c:v>71.712943999999993</c:v>
                </c:pt>
                <c:pt idx="79">
                  <c:v>70.187248999999994</c:v>
                </c:pt>
                <c:pt idx="80">
                  <c:v>68.725116</c:v>
                </c:pt>
                <c:pt idx="81">
                  <c:v>67.322664000000003</c:v>
                </c:pt>
                <c:pt idx="82">
                  <c:v>65.976339999999993</c:v>
                </c:pt>
                <c:pt idx="83">
                  <c:v>64.682732000000001</c:v>
                </c:pt>
                <c:pt idx="84">
                  <c:v>63.438913999999997</c:v>
                </c:pt>
                <c:pt idx="85">
                  <c:v>62.242027</c:v>
                </c:pt>
                <c:pt idx="86">
                  <c:v>61.089471000000003</c:v>
                </c:pt>
                <c:pt idx="87">
                  <c:v>59.978856</c:v>
                </c:pt>
                <c:pt idx="88">
                  <c:v>58.907867000000003</c:v>
                </c:pt>
                <c:pt idx="89">
                  <c:v>57.874422000000003</c:v>
                </c:pt>
                <c:pt idx="90">
                  <c:v>56.876640999999999</c:v>
                </c:pt>
                <c:pt idx="91">
                  <c:v>55.912686000000001</c:v>
                </c:pt>
                <c:pt idx="92">
                  <c:v>54.980857</c:v>
                </c:pt>
                <c:pt idx="93">
                  <c:v>54.079580999999997</c:v>
                </c:pt>
                <c:pt idx="94">
                  <c:v>53.207374000000002</c:v>
                </c:pt>
                <c:pt idx="95">
                  <c:v>52.362855000000003</c:v>
                </c:pt>
                <c:pt idx="96">
                  <c:v>51.544759999999997</c:v>
                </c:pt>
                <c:pt idx="97">
                  <c:v>50.751770999999998</c:v>
                </c:pt>
                <c:pt idx="98">
                  <c:v>49.982841999999998</c:v>
                </c:pt>
                <c:pt idx="99">
                  <c:v>49.236865000000002</c:v>
                </c:pt>
                <c:pt idx="100">
                  <c:v>48.512829000000004</c:v>
                </c:pt>
                <c:pt idx="101">
                  <c:v>47.809775000000002</c:v>
                </c:pt>
                <c:pt idx="102">
                  <c:v>47.126809999999999</c:v>
                </c:pt>
                <c:pt idx="103">
                  <c:v>46.463082999999997</c:v>
                </c:pt>
                <c:pt idx="104">
                  <c:v>45.817788999999998</c:v>
                </c:pt>
                <c:pt idx="105">
                  <c:v>45.190176000000001</c:v>
                </c:pt>
                <c:pt idx="106">
                  <c:v>44.579523000000002</c:v>
                </c:pt>
                <c:pt idx="107">
                  <c:v>43.985156000000003</c:v>
                </c:pt>
                <c:pt idx="108">
                  <c:v>43.406427999999998</c:v>
                </c:pt>
                <c:pt idx="109">
                  <c:v>42.842731999999998</c:v>
                </c:pt>
                <c:pt idx="110">
                  <c:v>42.293488000000004</c:v>
                </c:pt>
                <c:pt idx="111">
                  <c:v>41.758147000000001</c:v>
                </c:pt>
                <c:pt idx="112">
                  <c:v>41.236190999999998</c:v>
                </c:pt>
                <c:pt idx="113">
                  <c:v>40.727122000000001</c:v>
                </c:pt>
                <c:pt idx="114">
                  <c:v>40.230468999999999</c:v>
                </c:pt>
                <c:pt idx="115">
                  <c:v>39.745781999999998</c:v>
                </c:pt>
                <c:pt idx="116">
                  <c:v>39.272635999999999</c:v>
                </c:pt>
                <c:pt idx="117">
                  <c:v>38.810622000000002</c:v>
                </c:pt>
                <c:pt idx="118">
                  <c:v>38.359350999999997</c:v>
                </c:pt>
                <c:pt idx="119">
                  <c:v>37.918455000000002</c:v>
                </c:pt>
                <c:pt idx="120">
                  <c:v>37.487577999999999</c:v>
                </c:pt>
                <c:pt idx="121">
                  <c:v>37.066383999999999</c:v>
                </c:pt>
                <c:pt idx="122">
                  <c:v>36.65455</c:v>
                </c:pt>
                <c:pt idx="123">
                  <c:v>36.251767999999998</c:v>
                </c:pt>
                <c:pt idx="124">
                  <c:v>35.857739000000002</c:v>
                </c:pt>
                <c:pt idx="125">
                  <c:v>35.472183999999999</c:v>
                </c:pt>
                <c:pt idx="126">
                  <c:v>35.094831999999997</c:v>
                </c:pt>
                <c:pt idx="127">
                  <c:v>34.725423999999997</c:v>
                </c:pt>
                <c:pt idx="128">
                  <c:v>34.363714999999999</c:v>
                </c:pt>
                <c:pt idx="129">
                  <c:v>34.009459</c:v>
                </c:pt>
                <c:pt idx="130">
                  <c:v>33.662436</c:v>
                </c:pt>
                <c:pt idx="131">
                  <c:v>33.322423000000001</c:v>
                </c:pt>
                <c:pt idx="132">
                  <c:v>32.989206000000003</c:v>
                </c:pt>
                <c:pt idx="133">
                  <c:v>32.662591999999997</c:v>
                </c:pt>
                <c:pt idx="134">
                  <c:v>32.342379000000001</c:v>
                </c:pt>
                <c:pt idx="135">
                  <c:v>32.028387000000002</c:v>
                </c:pt>
                <c:pt idx="136">
                  <c:v>31.720428999999999</c:v>
                </c:pt>
                <c:pt idx="137">
                  <c:v>31.418337999999999</c:v>
                </c:pt>
                <c:pt idx="138">
                  <c:v>31.121948</c:v>
                </c:pt>
                <c:pt idx="139">
                  <c:v>30.831095999999999</c:v>
                </c:pt>
                <c:pt idx="140">
                  <c:v>30.545632000000001</c:v>
                </c:pt>
                <c:pt idx="141">
                  <c:v>30.265404</c:v>
                </c:pt>
                <c:pt idx="142">
                  <c:v>29.990272000000001</c:v>
                </c:pt>
                <c:pt idx="143">
                  <c:v>29.720096999999999</c:v>
                </c:pt>
                <c:pt idx="144">
                  <c:v>29.454746</c:v>
                </c:pt>
                <c:pt idx="145">
                  <c:v>29.194091</c:v>
                </c:pt>
                <c:pt idx="146">
                  <c:v>28.938009999999998</c:v>
                </c:pt>
                <c:pt idx="147">
                  <c:v>28.686381999999998</c:v>
                </c:pt>
                <c:pt idx="148">
                  <c:v>28.439091999999999</c:v>
                </c:pt>
                <c:pt idx="149">
                  <c:v>28.196027999999998</c:v>
                </c:pt>
                <c:pt idx="150">
                  <c:v>27.957084999999999</c:v>
                </c:pt>
                <c:pt idx="151">
                  <c:v>27.722156999999999</c:v>
                </c:pt>
                <c:pt idx="152">
                  <c:v>27.491144999999999</c:v>
                </c:pt>
                <c:pt idx="153">
                  <c:v>27.263952</c:v>
                </c:pt>
                <c:pt idx="154">
                  <c:v>27.040482000000001</c:v>
                </c:pt>
                <c:pt idx="155">
                  <c:v>26.820646</c:v>
                </c:pt>
                <c:pt idx="156">
                  <c:v>26.604355000000002</c:v>
                </c:pt>
                <c:pt idx="157">
                  <c:v>26.391525999999999</c:v>
                </c:pt>
                <c:pt idx="158">
                  <c:v>26.182075000000001</c:v>
                </c:pt>
                <c:pt idx="159">
                  <c:v>25.975922000000001</c:v>
                </c:pt>
                <c:pt idx="160">
                  <c:v>25.77299</c:v>
                </c:pt>
                <c:pt idx="161">
                  <c:v>25.573204</c:v>
                </c:pt>
                <c:pt idx="162">
                  <c:v>25.376491000000001</c:v>
                </c:pt>
                <c:pt idx="163">
                  <c:v>25.182782</c:v>
                </c:pt>
                <c:pt idx="164">
                  <c:v>24.992007999999998</c:v>
                </c:pt>
                <c:pt idx="165">
                  <c:v>24.804102</c:v>
                </c:pt>
                <c:pt idx="166">
                  <c:v>24.619001000000001</c:v>
                </c:pt>
                <c:pt idx="167">
                  <c:v>24.436641999999999</c:v>
                </c:pt>
                <c:pt idx="168">
                  <c:v>24.256964</c:v>
                </c:pt>
                <c:pt idx="169">
                  <c:v>24.079910000000002</c:v>
                </c:pt>
                <c:pt idx="170">
                  <c:v>23.905422000000002</c:v>
                </c:pt>
                <c:pt idx="171">
                  <c:v>23.733443999999999</c:v>
                </c:pt>
                <c:pt idx="172">
                  <c:v>23.563924</c:v>
                </c:pt>
                <c:pt idx="173">
                  <c:v>23.396808</c:v>
                </c:pt>
                <c:pt idx="174">
                  <c:v>23.232043999999998</c:v>
                </c:pt>
                <c:pt idx="175">
                  <c:v>23.069586000000001</c:v>
                </c:pt>
                <c:pt idx="176">
                  <c:v>22.909383999999999</c:v>
                </c:pt>
                <c:pt idx="177">
                  <c:v>22.751391000000002</c:v>
                </c:pt>
                <c:pt idx="178">
                  <c:v>22.595562999999999</c:v>
                </c:pt>
                <c:pt idx="179">
                  <c:v>22.441853999999999</c:v>
                </c:pt>
                <c:pt idx="180">
                  <c:v>22.290223000000001</c:v>
                </c:pt>
                <c:pt idx="181">
                  <c:v>22.140628</c:v>
                </c:pt>
                <c:pt idx="182">
                  <c:v>21.993026</c:v>
                </c:pt>
                <c:pt idx="183">
                  <c:v>21.847380000000001</c:v>
                </c:pt>
                <c:pt idx="184">
                  <c:v>21.70365</c:v>
                </c:pt>
                <c:pt idx="185">
                  <c:v>21.561798</c:v>
                </c:pt>
                <c:pt idx="186">
                  <c:v>21.421790000000001</c:v>
                </c:pt>
                <c:pt idx="187">
                  <c:v>21.283587000000001</c:v>
                </c:pt>
                <c:pt idx="188">
                  <c:v>21.147157</c:v>
                </c:pt>
                <c:pt idx="189">
                  <c:v>21.012464000000001</c:v>
                </c:pt>
                <c:pt idx="190">
                  <c:v>20.879476</c:v>
                </c:pt>
                <c:pt idx="191">
                  <c:v>20.748162000000001</c:v>
                </c:pt>
                <c:pt idx="192">
                  <c:v>20.618486999999998</c:v>
                </c:pt>
                <c:pt idx="193">
                  <c:v>20.490424999999998</c:v>
                </c:pt>
                <c:pt idx="194">
                  <c:v>20.363942999999999</c:v>
                </c:pt>
                <c:pt idx="195">
                  <c:v>20.239013</c:v>
                </c:pt>
                <c:pt idx="196">
                  <c:v>20.115606</c:v>
                </c:pt>
                <c:pt idx="197">
                  <c:v>19.993696</c:v>
                </c:pt>
                <c:pt idx="198">
                  <c:v>19.873253999999999</c:v>
                </c:pt>
                <c:pt idx="199">
                  <c:v>19.754255000000001</c:v>
                </c:pt>
                <c:pt idx="200">
                  <c:v>19.636672999999998</c:v>
                </c:pt>
                <c:pt idx="201">
                  <c:v>19.520481</c:v>
                </c:pt>
                <c:pt idx="202">
                  <c:v>19.405656</c:v>
                </c:pt>
                <c:pt idx="203">
                  <c:v>19.292175</c:v>
                </c:pt>
                <c:pt idx="204">
                  <c:v>19.180014</c:v>
                </c:pt>
                <c:pt idx="205">
                  <c:v>19.069147999999998</c:v>
                </c:pt>
                <c:pt idx="206">
                  <c:v>18.959558000000001</c:v>
                </c:pt>
                <c:pt idx="207">
                  <c:v>18.851219</c:v>
                </c:pt>
                <c:pt idx="208">
                  <c:v>18.744111</c:v>
                </c:pt>
                <c:pt idx="209">
                  <c:v>18.638213</c:v>
                </c:pt>
                <c:pt idx="210">
                  <c:v>18.533507</c:v>
                </c:pt>
                <c:pt idx="211">
                  <c:v>18.429970000000001</c:v>
                </c:pt>
                <c:pt idx="212">
                  <c:v>18.327582</c:v>
                </c:pt>
                <c:pt idx="213">
                  <c:v>18.226327000000001</c:v>
                </c:pt>
                <c:pt idx="214">
                  <c:v>18.126183999999999</c:v>
                </c:pt>
                <c:pt idx="215">
                  <c:v>18.027135000000001</c:v>
                </c:pt>
                <c:pt idx="216">
                  <c:v>17.929162999999999</c:v>
                </c:pt>
                <c:pt idx="217">
                  <c:v>17.832249999999998</c:v>
                </c:pt>
                <c:pt idx="218">
                  <c:v>17.736378999999999</c:v>
                </c:pt>
                <c:pt idx="219">
                  <c:v>17.641534</c:v>
                </c:pt>
                <c:pt idx="220">
                  <c:v>17.547698</c:v>
                </c:pt>
                <c:pt idx="221">
                  <c:v>17.454854000000001</c:v>
                </c:pt>
                <c:pt idx="222">
                  <c:v>17.362987</c:v>
                </c:pt>
                <c:pt idx="223">
                  <c:v>17.272082999999999</c:v>
                </c:pt>
                <c:pt idx="224">
                  <c:v>17.182126</c:v>
                </c:pt>
                <c:pt idx="225">
                  <c:v>17.093101000000001</c:v>
                </c:pt>
                <c:pt idx="226">
                  <c:v>17.004992999999999</c:v>
                </c:pt>
                <c:pt idx="227">
                  <c:v>16.917788999999999</c:v>
                </c:pt>
                <c:pt idx="228">
                  <c:v>16.831475000000001</c:v>
                </c:pt>
                <c:pt idx="229">
                  <c:v>16.746037999999999</c:v>
                </c:pt>
                <c:pt idx="230">
                  <c:v>16.661463000000001</c:v>
                </c:pt>
                <c:pt idx="231">
                  <c:v>16.577738</c:v>
                </c:pt>
                <c:pt idx="232">
                  <c:v>16.494851000000001</c:v>
                </c:pt>
                <c:pt idx="233">
                  <c:v>16.412787999999999</c:v>
                </c:pt>
                <c:pt idx="234">
                  <c:v>16.331537999999998</c:v>
                </c:pt>
                <c:pt idx="235">
                  <c:v>16.251087999999999</c:v>
                </c:pt>
                <c:pt idx="236">
                  <c:v>15.488137</c:v>
                </c:pt>
                <c:pt idx="237">
                  <c:v>14.793611</c:v>
                </c:pt>
                <c:pt idx="238">
                  <c:v>14.1587</c:v>
                </c:pt>
                <c:pt idx="239">
                  <c:v>13.576044</c:v>
                </c:pt>
                <c:pt idx="240">
                  <c:v>13.039446999999999</c:v>
                </c:pt>
                <c:pt idx="241">
                  <c:v>12.543657</c:v>
                </c:pt>
                <c:pt idx="242">
                  <c:v>12.084187</c:v>
                </c:pt>
                <c:pt idx="243">
                  <c:v>11.657188</c:v>
                </c:pt>
                <c:pt idx="244">
                  <c:v>11.259335999999999</c:v>
                </c:pt>
                <c:pt idx="245">
                  <c:v>10.887744</c:v>
                </c:pt>
                <c:pt idx="246">
                  <c:v>10.539896000000001</c:v>
                </c:pt>
                <c:pt idx="247">
                  <c:v>10.213585999999999</c:v>
                </c:pt>
                <c:pt idx="248">
                  <c:v>9.9068749999999994</c:v>
                </c:pt>
                <c:pt idx="249">
                  <c:v>9.6180470000000007</c:v>
                </c:pt>
                <c:pt idx="250">
                  <c:v>9.3455829999999995</c:v>
                </c:pt>
                <c:pt idx="251">
                  <c:v>9.0881310000000006</c:v>
                </c:pt>
                <c:pt idx="252">
                  <c:v>8.8444839999999996</c:v>
                </c:pt>
                <c:pt idx="253">
                  <c:v>8.6135590000000004</c:v>
                </c:pt>
                <c:pt idx="254">
                  <c:v>8.3943860000000008</c:v>
                </c:pt>
                <c:pt idx="255">
                  <c:v>8.1860900000000001</c:v>
                </c:pt>
                <c:pt idx="256">
                  <c:v>7.9878809999999998</c:v>
                </c:pt>
                <c:pt idx="257">
                  <c:v>7.7990430000000002</c:v>
                </c:pt>
                <c:pt idx="258">
                  <c:v>7.6189280000000004</c:v>
                </c:pt>
                <c:pt idx="259">
                  <c:v>7.4469440000000002</c:v>
                </c:pt>
                <c:pt idx="260">
                  <c:v>7.2825540000000002</c:v>
                </c:pt>
                <c:pt idx="261">
                  <c:v>7.1252639999999996</c:v>
                </c:pt>
                <c:pt idx="262">
                  <c:v>6.9746249999999996</c:v>
                </c:pt>
                <c:pt idx="263">
                  <c:v>6.8302240000000003</c:v>
                </c:pt>
                <c:pt idx="264">
                  <c:v>6.691681</c:v>
                </c:pt>
                <c:pt idx="265">
                  <c:v>6.5586460000000004</c:v>
                </c:pt>
                <c:pt idx="266">
                  <c:v>6.4307980000000002</c:v>
                </c:pt>
                <c:pt idx="267">
                  <c:v>6.3078390000000004</c:v>
                </c:pt>
                <c:pt idx="268">
                  <c:v>6.1894929999999997</c:v>
                </c:pt>
                <c:pt idx="269">
                  <c:v>6.075507</c:v>
                </c:pt>
                <c:pt idx="270">
                  <c:v>5.965643</c:v>
                </c:pt>
                <c:pt idx="271">
                  <c:v>5.8596820000000003</c:v>
                </c:pt>
                <c:pt idx="272">
                  <c:v>5.7574189999999996</c:v>
                </c:pt>
                <c:pt idx="273">
                  <c:v>5.6586650000000001</c:v>
                </c:pt>
                <c:pt idx="274">
                  <c:v>5.5632409999999997</c:v>
                </c:pt>
                <c:pt idx="275">
                  <c:v>5.4709820000000002</c:v>
                </c:pt>
                <c:pt idx="276">
                  <c:v>5.3817329999999997</c:v>
                </c:pt>
                <c:pt idx="277">
                  <c:v>5.2953489999999999</c:v>
                </c:pt>
                <c:pt idx="278">
                  <c:v>5.2116949999999997</c:v>
                </c:pt>
                <c:pt idx="279">
                  <c:v>5.1306419999999999</c:v>
                </c:pt>
                <c:pt idx="280">
                  <c:v>5.0520719999999999</c:v>
                </c:pt>
                <c:pt idx="281">
                  <c:v>4.9758719999999999</c:v>
                </c:pt>
                <c:pt idx="282">
                  <c:v>4.9019370000000002</c:v>
                </c:pt>
                <c:pt idx="283">
                  <c:v>4.8301670000000003</c:v>
                </c:pt>
                <c:pt idx="284">
                  <c:v>4.7604680000000004</c:v>
                </c:pt>
                <c:pt idx="285">
                  <c:v>4.6927510000000003</c:v>
                </c:pt>
                <c:pt idx="286">
                  <c:v>4.6269349999999996</c:v>
                </c:pt>
                <c:pt idx="287">
                  <c:v>4.5629390000000001</c:v>
                </c:pt>
                <c:pt idx="288">
                  <c:v>4.5006890000000004</c:v>
                </c:pt>
                <c:pt idx="289">
                  <c:v>4.4401140000000003</c:v>
                </c:pt>
                <c:pt idx="290">
                  <c:v>4.3811489999999997</c:v>
                </c:pt>
                <c:pt idx="291">
                  <c:v>4.3237290000000002</c:v>
                </c:pt>
                <c:pt idx="292">
                  <c:v>4.2677949999999996</c:v>
                </c:pt>
                <c:pt idx="293">
                  <c:v>4.2132889999999996</c:v>
                </c:pt>
                <c:pt idx="294">
                  <c:v>4.1601590000000002</c:v>
                </c:pt>
                <c:pt idx="295">
                  <c:v>4.1083509999999999</c:v>
                </c:pt>
                <c:pt idx="296">
                  <c:v>4.0578180000000001</c:v>
                </c:pt>
                <c:pt idx="297">
                  <c:v>4.0085129999999998</c:v>
                </c:pt>
                <c:pt idx="298">
                  <c:v>3.9603920000000001</c:v>
                </c:pt>
                <c:pt idx="299">
                  <c:v>3.9134120000000001</c:v>
                </c:pt>
                <c:pt idx="300">
                  <c:v>3.867534</c:v>
                </c:pt>
                <c:pt idx="301">
                  <c:v>3.8227190000000002</c:v>
                </c:pt>
                <c:pt idx="302">
                  <c:v>3.778931</c:v>
                </c:pt>
                <c:pt idx="303">
                  <c:v>3.736135</c:v>
                </c:pt>
                <c:pt idx="304">
                  <c:v>3.6942970000000002</c:v>
                </c:pt>
                <c:pt idx="305">
                  <c:v>3.6533859999999998</c:v>
                </c:pt>
                <c:pt idx="306">
                  <c:v>3.6133709999999999</c:v>
                </c:pt>
                <c:pt idx="307">
                  <c:v>3.5742229999999999</c:v>
                </c:pt>
                <c:pt idx="308">
                  <c:v>3.535914</c:v>
                </c:pt>
                <c:pt idx="309">
                  <c:v>3.4984169999999999</c:v>
                </c:pt>
                <c:pt idx="310">
                  <c:v>3.4617079999999998</c:v>
                </c:pt>
                <c:pt idx="311">
                  <c:v>3.4257610000000001</c:v>
                </c:pt>
                <c:pt idx="312">
                  <c:v>3.3905530000000002</c:v>
                </c:pt>
                <c:pt idx="313">
                  <c:v>3.356061</c:v>
                </c:pt>
                <c:pt idx="314">
                  <c:v>3.3222640000000001</c:v>
                </c:pt>
                <c:pt idx="315">
                  <c:v>3.2891409999999999</c:v>
                </c:pt>
                <c:pt idx="316">
                  <c:v>2.990942</c:v>
                </c:pt>
                <c:pt idx="317">
                  <c:v>2.7423190000000002</c:v>
                </c:pt>
                <c:pt idx="318">
                  <c:v>2.5318580000000002</c:v>
                </c:pt>
                <c:pt idx="319">
                  <c:v>2.3513980000000001</c:v>
                </c:pt>
                <c:pt idx="320">
                  <c:v>2.1949510000000001</c:v>
                </c:pt>
                <c:pt idx="321">
                  <c:v>2.0580229999999999</c:v>
                </c:pt>
                <c:pt idx="322">
                  <c:v>1.9371769999999999</c:v>
                </c:pt>
                <c:pt idx="323">
                  <c:v>1.8297349999999999</c:v>
                </c:pt>
                <c:pt idx="324">
                  <c:v>1.7335849999999999</c:v>
                </c:pt>
                <c:pt idx="325">
                  <c:v>1.6470359999999999</c:v>
                </c:pt>
                <c:pt idx="326">
                  <c:v>1.5687180000000001</c:v>
                </c:pt>
                <c:pt idx="327">
                  <c:v>1.497509</c:v>
                </c:pt>
                <c:pt idx="328">
                  <c:v>1.432485</c:v>
                </c:pt>
                <c:pt idx="329">
                  <c:v>1.372873</c:v>
                </c:pt>
                <c:pt idx="330">
                  <c:v>1.3180240000000001</c:v>
                </c:pt>
                <c:pt idx="331">
                  <c:v>1.2673890000000001</c:v>
                </c:pt>
                <c:pt idx="332">
                  <c:v>1.2205010000000001</c:v>
                </c:pt>
                <c:pt idx="333">
                  <c:v>1.1769579999999999</c:v>
                </c:pt>
                <c:pt idx="334">
                  <c:v>1.1364160000000001</c:v>
                </c:pt>
                <c:pt idx="335">
                  <c:v>1.098573</c:v>
                </c:pt>
                <c:pt idx="336">
                  <c:v>1.063169</c:v>
                </c:pt>
                <c:pt idx="337">
                  <c:v>1.029976</c:v>
                </c:pt>
                <c:pt idx="338">
                  <c:v>0.99879300000000004</c:v>
                </c:pt>
                <c:pt idx="339">
                  <c:v>0.96944300000000005</c:v>
                </c:pt>
                <c:pt idx="340">
                  <c:v>0.94176800000000005</c:v>
                </c:pt>
                <c:pt idx="341">
                  <c:v>0.91563000000000005</c:v>
                </c:pt>
                <c:pt idx="342">
                  <c:v>0.890903</c:v>
                </c:pt>
                <c:pt idx="343">
                  <c:v>0.86747700000000005</c:v>
                </c:pt>
                <c:pt idx="344">
                  <c:v>0.84525099999999997</c:v>
                </c:pt>
                <c:pt idx="345">
                  <c:v>0.82413599999999998</c:v>
                </c:pt>
                <c:pt idx="346">
                  <c:v>0.80405000000000004</c:v>
                </c:pt>
                <c:pt idx="347">
                  <c:v>0.78491900000000003</c:v>
                </c:pt>
                <c:pt idx="348">
                  <c:v>0.76667799999999997</c:v>
                </c:pt>
                <c:pt idx="349">
                  <c:v>0.74926499999999996</c:v>
                </c:pt>
                <c:pt idx="350">
                  <c:v>0.732626</c:v>
                </c:pt>
                <c:pt idx="351">
                  <c:v>0.71670999999999996</c:v>
                </c:pt>
                <c:pt idx="352">
                  <c:v>0.70147000000000004</c:v>
                </c:pt>
                <c:pt idx="353">
                  <c:v>0.68686599999999998</c:v>
                </c:pt>
                <c:pt idx="354">
                  <c:v>0.67285700000000004</c:v>
                </c:pt>
                <c:pt idx="355">
                  <c:v>0.65940799999999999</c:v>
                </c:pt>
                <c:pt idx="356">
                  <c:v>0.64648600000000001</c:v>
                </c:pt>
                <c:pt idx="357">
                  <c:v>0.63405999999999996</c:v>
                </c:pt>
                <c:pt idx="358">
                  <c:v>0.62210399999999999</c:v>
                </c:pt>
                <c:pt idx="359">
                  <c:v>0.61058999999999997</c:v>
                </c:pt>
                <c:pt idx="360">
                  <c:v>0.59949399999999997</c:v>
                </c:pt>
                <c:pt idx="361">
                  <c:v>0.58879499999999996</c:v>
                </c:pt>
                <c:pt idx="362">
                  <c:v>0.57847000000000004</c:v>
                </c:pt>
                <c:pt idx="363">
                  <c:v>0.56850199999999995</c:v>
                </c:pt>
                <c:pt idx="364">
                  <c:v>0.55887100000000001</c:v>
                </c:pt>
                <c:pt idx="365">
                  <c:v>0.54956099999999997</c:v>
                </c:pt>
                <c:pt idx="366">
                  <c:v>0.54055600000000004</c:v>
                </c:pt>
                <c:pt idx="367">
                  <c:v>0.53184200000000004</c:v>
                </c:pt>
                <c:pt idx="368">
                  <c:v>0.52340399999999998</c:v>
                </c:pt>
                <c:pt idx="369">
                  <c:v>0.51522999999999997</c:v>
                </c:pt>
                <c:pt idx="370">
                  <c:v>0.50730699999999995</c:v>
                </c:pt>
                <c:pt idx="371">
                  <c:v>0.49962400000000001</c:v>
                </c:pt>
                <c:pt idx="372">
                  <c:v>0.49217</c:v>
                </c:pt>
                <c:pt idx="373">
                  <c:v>0.484935</c:v>
                </c:pt>
                <c:pt idx="374">
                  <c:v>0.47791099999999997</c:v>
                </c:pt>
                <c:pt idx="375">
                  <c:v>0.471086</c:v>
                </c:pt>
                <c:pt idx="376">
                  <c:v>0.46445399999999998</c:v>
                </c:pt>
                <c:pt idx="377">
                  <c:v>0.45800600000000002</c:v>
                </c:pt>
                <c:pt idx="378">
                  <c:v>0.45173400000000002</c:v>
                </c:pt>
                <c:pt idx="379">
                  <c:v>0.44563199999999997</c:v>
                </c:pt>
                <c:pt idx="380">
                  <c:v>0.439693</c:v>
                </c:pt>
                <c:pt idx="381">
                  <c:v>0.43391000000000002</c:v>
                </c:pt>
                <c:pt idx="382">
                  <c:v>0.42827700000000002</c:v>
                </c:pt>
                <c:pt idx="383">
                  <c:v>0.422788</c:v>
                </c:pt>
                <c:pt idx="384">
                  <c:v>0.41743799999999998</c:v>
                </c:pt>
                <c:pt idx="385">
                  <c:v>0.41222199999999998</c:v>
                </c:pt>
                <c:pt idx="386">
                  <c:v>0.40713500000000002</c:v>
                </c:pt>
                <c:pt idx="387">
                  <c:v>0.40217199999999997</c:v>
                </c:pt>
                <c:pt idx="388">
                  <c:v>0.39732800000000001</c:v>
                </c:pt>
                <c:pt idx="389">
                  <c:v>0.3926</c:v>
                </c:pt>
                <c:pt idx="390">
                  <c:v>0.38798300000000002</c:v>
                </c:pt>
                <c:pt idx="391">
                  <c:v>0.38347300000000001</c:v>
                </c:pt>
                <c:pt idx="392">
                  <c:v>0.37906699999999999</c:v>
                </c:pt>
                <c:pt idx="393">
                  <c:v>0.37475999999999998</c:v>
                </c:pt>
                <c:pt idx="394">
                  <c:v>0.37055100000000002</c:v>
                </c:pt>
                <c:pt idx="395">
                  <c:v>0.36643500000000001</c:v>
                </c:pt>
                <c:pt idx="396">
                  <c:v>0.36241000000000001</c:v>
                </c:pt>
                <c:pt idx="397">
                  <c:v>0.35847200000000001</c:v>
                </c:pt>
                <c:pt idx="398">
                  <c:v>0.35461900000000002</c:v>
                </c:pt>
                <c:pt idx="399">
                  <c:v>0.35084700000000002</c:v>
                </c:pt>
                <c:pt idx="400">
                  <c:v>0.34715499999999999</c:v>
                </c:pt>
                <c:pt idx="401">
                  <c:v>0.34354000000000001</c:v>
                </c:pt>
                <c:pt idx="402">
                  <c:v>0.34</c:v>
                </c:pt>
                <c:pt idx="403">
                  <c:v>0.33653100000000002</c:v>
                </c:pt>
                <c:pt idx="404">
                  <c:v>0.33313300000000001</c:v>
                </c:pt>
                <c:pt idx="405">
                  <c:v>0.32980300000000001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588-47AA-BC63-806576E71D1D}"/>
            </c:ext>
          </c:extLst>
        </c:ser>
        <c:ser>
          <c:idx val="9"/>
          <c:order val="9"/>
          <c:tx>
            <c:v>200 µA −1.5%</c:v>
          </c:tx>
          <c:spPr>
            <a:ln w="7000">
              <a:solidFill>
                <a:srgbClr val="9467BD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Chart_Source!$F$3:$F$4</c:f>
              <c:numCache>
                <c:formatCode>#,##0.000000</c:formatCode>
                <c:ptCount val="2"/>
                <c:pt idx="0">
                  <c:v>197</c:v>
                </c:pt>
                <c:pt idx="1">
                  <c:v>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588-47AA-BC63-806576E71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00"/>
          <c:min val="1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BONE Resistance (k</a:t>
                </a:r>
                <a:r>
                  <a:rPr lang="el-GR" sz="1000" b="0"/>
                  <a:t>Ω, </a:t>
                </a:r>
                <a:r>
                  <a:rPr lang="en-US" sz="1000" b="0"/>
                  <a:t>log scale)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Actual BONE Current (µA)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 sz="1000" b="1"/>
              <a:t>Actual BONE Current vs BONE Resistance — BONE_P = 5 V</a:t>
            </a:r>
          </a:p>
          <a:p>
            <a:pPr>
              <a:defRPr sz="1000" b="1"/>
            </a:pPr>
            <a:r>
              <a:rPr lang="en-US" sz="1000" b="1"/>
              <a:t>(solid: measured current; thin dashed: −1.5 % limit of each target)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10 µA</c:v>
          </c:tx>
          <c:spPr>
            <a:ln w="20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Raw_Data!$E$2032:$E$2428</c:f>
              <c:numCache>
                <c:formatCode>#,##0.###</c:formatCode>
                <c:ptCount val="397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  <c:pt idx="191">
                  <c:v>210</c:v>
                </c:pt>
                <c:pt idx="192">
                  <c:v>220</c:v>
                </c:pt>
                <c:pt idx="193">
                  <c:v>230</c:v>
                </c:pt>
                <c:pt idx="194">
                  <c:v>240</c:v>
                </c:pt>
                <c:pt idx="195">
                  <c:v>250</c:v>
                </c:pt>
                <c:pt idx="196">
                  <c:v>260</c:v>
                </c:pt>
                <c:pt idx="197">
                  <c:v>270</c:v>
                </c:pt>
                <c:pt idx="198">
                  <c:v>280</c:v>
                </c:pt>
                <c:pt idx="199">
                  <c:v>290</c:v>
                </c:pt>
                <c:pt idx="200">
                  <c:v>300</c:v>
                </c:pt>
                <c:pt idx="201">
                  <c:v>310</c:v>
                </c:pt>
                <c:pt idx="202">
                  <c:v>320</c:v>
                </c:pt>
                <c:pt idx="203">
                  <c:v>330</c:v>
                </c:pt>
                <c:pt idx="204">
                  <c:v>340</c:v>
                </c:pt>
                <c:pt idx="205">
                  <c:v>350</c:v>
                </c:pt>
                <c:pt idx="206">
                  <c:v>360</c:v>
                </c:pt>
                <c:pt idx="207">
                  <c:v>370</c:v>
                </c:pt>
                <c:pt idx="208">
                  <c:v>380</c:v>
                </c:pt>
                <c:pt idx="209">
                  <c:v>390</c:v>
                </c:pt>
                <c:pt idx="210">
                  <c:v>400</c:v>
                </c:pt>
                <c:pt idx="211">
                  <c:v>410</c:v>
                </c:pt>
                <c:pt idx="212">
                  <c:v>420</c:v>
                </c:pt>
                <c:pt idx="213">
                  <c:v>430</c:v>
                </c:pt>
                <c:pt idx="214">
                  <c:v>440</c:v>
                </c:pt>
                <c:pt idx="215">
                  <c:v>450</c:v>
                </c:pt>
                <c:pt idx="216">
                  <c:v>460</c:v>
                </c:pt>
                <c:pt idx="217">
                  <c:v>470</c:v>
                </c:pt>
                <c:pt idx="218">
                  <c:v>480</c:v>
                </c:pt>
                <c:pt idx="219">
                  <c:v>490</c:v>
                </c:pt>
                <c:pt idx="220">
                  <c:v>490.01</c:v>
                </c:pt>
                <c:pt idx="221">
                  <c:v>490.02</c:v>
                </c:pt>
                <c:pt idx="222">
                  <c:v>490.03</c:v>
                </c:pt>
                <c:pt idx="223">
                  <c:v>490.04</c:v>
                </c:pt>
                <c:pt idx="224">
                  <c:v>490.05</c:v>
                </c:pt>
                <c:pt idx="225">
                  <c:v>490.06</c:v>
                </c:pt>
                <c:pt idx="226">
                  <c:v>490.07</c:v>
                </c:pt>
                <c:pt idx="227">
                  <c:v>490.08</c:v>
                </c:pt>
                <c:pt idx="228">
                  <c:v>490.08100000000002</c:v>
                </c:pt>
                <c:pt idx="229">
                  <c:v>490.08199999999999</c:v>
                </c:pt>
                <c:pt idx="230">
                  <c:v>490.08300000000003</c:v>
                </c:pt>
                <c:pt idx="231">
                  <c:v>490.084</c:v>
                </c:pt>
                <c:pt idx="232">
                  <c:v>490.08499999999998</c:v>
                </c:pt>
                <c:pt idx="233">
                  <c:v>490.08600000000001</c:v>
                </c:pt>
                <c:pt idx="234">
                  <c:v>490.08699999999999</c:v>
                </c:pt>
                <c:pt idx="235">
                  <c:v>490.08800000000002</c:v>
                </c:pt>
                <c:pt idx="236">
                  <c:v>490.089</c:v>
                </c:pt>
                <c:pt idx="237">
                  <c:v>490.09</c:v>
                </c:pt>
                <c:pt idx="238">
                  <c:v>490.1</c:v>
                </c:pt>
                <c:pt idx="239">
                  <c:v>490.2</c:v>
                </c:pt>
                <c:pt idx="240">
                  <c:v>490.3</c:v>
                </c:pt>
                <c:pt idx="241">
                  <c:v>490.4</c:v>
                </c:pt>
                <c:pt idx="242">
                  <c:v>490.5</c:v>
                </c:pt>
                <c:pt idx="243">
                  <c:v>490.6</c:v>
                </c:pt>
                <c:pt idx="244">
                  <c:v>490.7</c:v>
                </c:pt>
                <c:pt idx="245">
                  <c:v>490.8</c:v>
                </c:pt>
                <c:pt idx="246">
                  <c:v>490.9</c:v>
                </c:pt>
                <c:pt idx="247">
                  <c:v>491</c:v>
                </c:pt>
                <c:pt idx="248">
                  <c:v>492</c:v>
                </c:pt>
                <c:pt idx="249">
                  <c:v>493</c:v>
                </c:pt>
                <c:pt idx="250">
                  <c:v>494</c:v>
                </c:pt>
                <c:pt idx="251">
                  <c:v>495</c:v>
                </c:pt>
                <c:pt idx="252">
                  <c:v>496</c:v>
                </c:pt>
                <c:pt idx="253">
                  <c:v>497</c:v>
                </c:pt>
                <c:pt idx="254">
                  <c:v>498</c:v>
                </c:pt>
                <c:pt idx="255">
                  <c:v>499</c:v>
                </c:pt>
                <c:pt idx="256">
                  <c:v>500</c:v>
                </c:pt>
                <c:pt idx="257">
                  <c:v>510</c:v>
                </c:pt>
                <c:pt idx="258">
                  <c:v>520</c:v>
                </c:pt>
                <c:pt idx="259">
                  <c:v>530</c:v>
                </c:pt>
                <c:pt idx="260">
                  <c:v>540</c:v>
                </c:pt>
                <c:pt idx="261">
                  <c:v>550</c:v>
                </c:pt>
                <c:pt idx="262">
                  <c:v>560</c:v>
                </c:pt>
                <c:pt idx="263">
                  <c:v>570</c:v>
                </c:pt>
                <c:pt idx="264">
                  <c:v>580</c:v>
                </c:pt>
                <c:pt idx="265">
                  <c:v>590</c:v>
                </c:pt>
                <c:pt idx="266">
                  <c:v>600</c:v>
                </c:pt>
                <c:pt idx="267">
                  <c:v>610</c:v>
                </c:pt>
                <c:pt idx="268">
                  <c:v>620</c:v>
                </c:pt>
                <c:pt idx="269">
                  <c:v>630</c:v>
                </c:pt>
                <c:pt idx="270">
                  <c:v>640</c:v>
                </c:pt>
                <c:pt idx="271">
                  <c:v>650</c:v>
                </c:pt>
                <c:pt idx="272">
                  <c:v>660</c:v>
                </c:pt>
                <c:pt idx="273">
                  <c:v>670</c:v>
                </c:pt>
                <c:pt idx="274">
                  <c:v>680</c:v>
                </c:pt>
                <c:pt idx="275">
                  <c:v>690</c:v>
                </c:pt>
                <c:pt idx="276">
                  <c:v>700</c:v>
                </c:pt>
                <c:pt idx="277">
                  <c:v>710</c:v>
                </c:pt>
                <c:pt idx="278">
                  <c:v>720</c:v>
                </c:pt>
                <c:pt idx="279">
                  <c:v>730</c:v>
                </c:pt>
                <c:pt idx="280">
                  <c:v>740</c:v>
                </c:pt>
                <c:pt idx="281">
                  <c:v>750</c:v>
                </c:pt>
                <c:pt idx="282">
                  <c:v>760</c:v>
                </c:pt>
                <c:pt idx="283">
                  <c:v>770</c:v>
                </c:pt>
                <c:pt idx="284">
                  <c:v>780</c:v>
                </c:pt>
                <c:pt idx="285">
                  <c:v>790</c:v>
                </c:pt>
                <c:pt idx="286">
                  <c:v>800</c:v>
                </c:pt>
                <c:pt idx="287">
                  <c:v>810</c:v>
                </c:pt>
                <c:pt idx="288">
                  <c:v>820</c:v>
                </c:pt>
                <c:pt idx="289">
                  <c:v>830</c:v>
                </c:pt>
                <c:pt idx="290">
                  <c:v>840</c:v>
                </c:pt>
                <c:pt idx="291">
                  <c:v>850</c:v>
                </c:pt>
                <c:pt idx="292">
                  <c:v>860</c:v>
                </c:pt>
                <c:pt idx="293">
                  <c:v>870</c:v>
                </c:pt>
                <c:pt idx="294">
                  <c:v>880</c:v>
                </c:pt>
                <c:pt idx="295">
                  <c:v>890</c:v>
                </c:pt>
                <c:pt idx="296">
                  <c:v>900</c:v>
                </c:pt>
                <c:pt idx="297">
                  <c:v>910</c:v>
                </c:pt>
                <c:pt idx="298">
                  <c:v>920</c:v>
                </c:pt>
                <c:pt idx="299">
                  <c:v>930</c:v>
                </c:pt>
                <c:pt idx="300">
                  <c:v>940</c:v>
                </c:pt>
                <c:pt idx="301">
                  <c:v>950</c:v>
                </c:pt>
                <c:pt idx="302">
                  <c:v>960</c:v>
                </c:pt>
                <c:pt idx="303">
                  <c:v>970</c:v>
                </c:pt>
                <c:pt idx="304">
                  <c:v>980</c:v>
                </c:pt>
                <c:pt idx="305">
                  <c:v>990</c:v>
                </c:pt>
                <c:pt idx="306">
                  <c:v>1000</c:v>
                </c:pt>
                <c:pt idx="307">
                  <c:v>1100</c:v>
                </c:pt>
                <c:pt idx="308">
                  <c:v>1200</c:v>
                </c:pt>
                <c:pt idx="309">
                  <c:v>1300</c:v>
                </c:pt>
                <c:pt idx="310">
                  <c:v>1400</c:v>
                </c:pt>
                <c:pt idx="311">
                  <c:v>1500</c:v>
                </c:pt>
                <c:pt idx="312">
                  <c:v>1600</c:v>
                </c:pt>
                <c:pt idx="313">
                  <c:v>1700</c:v>
                </c:pt>
                <c:pt idx="314">
                  <c:v>1800</c:v>
                </c:pt>
                <c:pt idx="315">
                  <c:v>1900</c:v>
                </c:pt>
                <c:pt idx="316">
                  <c:v>2000</c:v>
                </c:pt>
                <c:pt idx="317">
                  <c:v>2100</c:v>
                </c:pt>
                <c:pt idx="318">
                  <c:v>2200</c:v>
                </c:pt>
                <c:pt idx="319">
                  <c:v>2300</c:v>
                </c:pt>
                <c:pt idx="320">
                  <c:v>2400</c:v>
                </c:pt>
                <c:pt idx="321">
                  <c:v>2500</c:v>
                </c:pt>
                <c:pt idx="322">
                  <c:v>2600</c:v>
                </c:pt>
                <c:pt idx="323">
                  <c:v>2700</c:v>
                </c:pt>
                <c:pt idx="324">
                  <c:v>2800</c:v>
                </c:pt>
                <c:pt idx="325">
                  <c:v>2900</c:v>
                </c:pt>
                <c:pt idx="326">
                  <c:v>3000</c:v>
                </c:pt>
                <c:pt idx="327">
                  <c:v>3100</c:v>
                </c:pt>
                <c:pt idx="328">
                  <c:v>3200</c:v>
                </c:pt>
                <c:pt idx="329">
                  <c:v>3300</c:v>
                </c:pt>
                <c:pt idx="330">
                  <c:v>3400</c:v>
                </c:pt>
                <c:pt idx="331">
                  <c:v>3500</c:v>
                </c:pt>
                <c:pt idx="332">
                  <c:v>3600</c:v>
                </c:pt>
                <c:pt idx="333">
                  <c:v>3700</c:v>
                </c:pt>
                <c:pt idx="334">
                  <c:v>3800</c:v>
                </c:pt>
                <c:pt idx="335">
                  <c:v>3900</c:v>
                </c:pt>
                <c:pt idx="336">
                  <c:v>4000</c:v>
                </c:pt>
                <c:pt idx="337">
                  <c:v>4100</c:v>
                </c:pt>
                <c:pt idx="338">
                  <c:v>4200</c:v>
                </c:pt>
                <c:pt idx="339">
                  <c:v>4300</c:v>
                </c:pt>
                <c:pt idx="340">
                  <c:v>4400</c:v>
                </c:pt>
                <c:pt idx="341">
                  <c:v>4500</c:v>
                </c:pt>
                <c:pt idx="342">
                  <c:v>4600</c:v>
                </c:pt>
                <c:pt idx="343">
                  <c:v>4700</c:v>
                </c:pt>
                <c:pt idx="344">
                  <c:v>4800</c:v>
                </c:pt>
                <c:pt idx="345">
                  <c:v>4900</c:v>
                </c:pt>
                <c:pt idx="346">
                  <c:v>5000</c:v>
                </c:pt>
                <c:pt idx="347">
                  <c:v>5100</c:v>
                </c:pt>
                <c:pt idx="348">
                  <c:v>5200</c:v>
                </c:pt>
                <c:pt idx="349">
                  <c:v>5300</c:v>
                </c:pt>
                <c:pt idx="350">
                  <c:v>5400</c:v>
                </c:pt>
                <c:pt idx="351">
                  <c:v>5500</c:v>
                </c:pt>
                <c:pt idx="352">
                  <c:v>5600</c:v>
                </c:pt>
                <c:pt idx="353">
                  <c:v>5700</c:v>
                </c:pt>
                <c:pt idx="354">
                  <c:v>5800</c:v>
                </c:pt>
                <c:pt idx="355">
                  <c:v>5900</c:v>
                </c:pt>
                <c:pt idx="356">
                  <c:v>6000</c:v>
                </c:pt>
                <c:pt idx="357">
                  <c:v>6100</c:v>
                </c:pt>
                <c:pt idx="358">
                  <c:v>6200</c:v>
                </c:pt>
                <c:pt idx="359">
                  <c:v>6300</c:v>
                </c:pt>
                <c:pt idx="360">
                  <c:v>6400</c:v>
                </c:pt>
                <c:pt idx="361">
                  <c:v>6500</c:v>
                </c:pt>
                <c:pt idx="362">
                  <c:v>6600</c:v>
                </c:pt>
                <c:pt idx="363">
                  <c:v>6700</c:v>
                </c:pt>
                <c:pt idx="364">
                  <c:v>6800</c:v>
                </c:pt>
                <c:pt idx="365">
                  <c:v>6900</c:v>
                </c:pt>
                <c:pt idx="366">
                  <c:v>7000</c:v>
                </c:pt>
                <c:pt idx="367">
                  <c:v>7100</c:v>
                </c:pt>
                <c:pt idx="368">
                  <c:v>7200</c:v>
                </c:pt>
                <c:pt idx="369">
                  <c:v>7300</c:v>
                </c:pt>
                <c:pt idx="370">
                  <c:v>7400</c:v>
                </c:pt>
                <c:pt idx="371">
                  <c:v>7500</c:v>
                </c:pt>
                <c:pt idx="372">
                  <c:v>7600</c:v>
                </c:pt>
                <c:pt idx="373">
                  <c:v>7700</c:v>
                </c:pt>
                <c:pt idx="374">
                  <c:v>7800</c:v>
                </c:pt>
                <c:pt idx="375">
                  <c:v>7900</c:v>
                </c:pt>
                <c:pt idx="376">
                  <c:v>8000</c:v>
                </c:pt>
                <c:pt idx="377">
                  <c:v>8100</c:v>
                </c:pt>
                <c:pt idx="378">
                  <c:v>8200</c:v>
                </c:pt>
                <c:pt idx="379">
                  <c:v>8300</c:v>
                </c:pt>
                <c:pt idx="380">
                  <c:v>8400</c:v>
                </c:pt>
                <c:pt idx="381">
                  <c:v>8500</c:v>
                </c:pt>
                <c:pt idx="382">
                  <c:v>8600</c:v>
                </c:pt>
                <c:pt idx="383">
                  <c:v>8700</c:v>
                </c:pt>
                <c:pt idx="384">
                  <c:v>8800</c:v>
                </c:pt>
                <c:pt idx="385">
                  <c:v>8900</c:v>
                </c:pt>
                <c:pt idx="386">
                  <c:v>9000</c:v>
                </c:pt>
                <c:pt idx="387">
                  <c:v>9100</c:v>
                </c:pt>
                <c:pt idx="388">
                  <c:v>9200</c:v>
                </c:pt>
                <c:pt idx="389">
                  <c:v>9300</c:v>
                </c:pt>
                <c:pt idx="390">
                  <c:v>9400</c:v>
                </c:pt>
                <c:pt idx="391">
                  <c:v>9500</c:v>
                </c:pt>
                <c:pt idx="392">
                  <c:v>9600</c:v>
                </c:pt>
                <c:pt idx="393">
                  <c:v>9700</c:v>
                </c:pt>
                <c:pt idx="394">
                  <c:v>9800</c:v>
                </c:pt>
                <c:pt idx="395">
                  <c:v>9900</c:v>
                </c:pt>
                <c:pt idx="396">
                  <c:v>10000</c:v>
                </c:pt>
              </c:numCache>
            </c:numRef>
          </c:xVal>
          <c:yVal>
            <c:numRef>
              <c:f>Raw_Data!$F$2032:$F$2428</c:f>
              <c:numCache>
                <c:formatCode>#,##0.000000</c:formatCode>
                <c:ptCount val="397"/>
                <c:pt idx="0">
                  <c:v>9.8739220000000003</c:v>
                </c:pt>
                <c:pt idx="1">
                  <c:v>9.873901</c:v>
                </c:pt>
                <c:pt idx="2">
                  <c:v>9.8738810000000008</c:v>
                </c:pt>
                <c:pt idx="3">
                  <c:v>9.8738609999999998</c:v>
                </c:pt>
                <c:pt idx="4">
                  <c:v>9.8738410000000005</c:v>
                </c:pt>
                <c:pt idx="5">
                  <c:v>9.8738200000000003</c:v>
                </c:pt>
                <c:pt idx="6">
                  <c:v>9.8737999999999992</c:v>
                </c:pt>
                <c:pt idx="7">
                  <c:v>9.87378</c:v>
                </c:pt>
                <c:pt idx="8">
                  <c:v>9.8737589999999997</c:v>
                </c:pt>
                <c:pt idx="9">
                  <c:v>9.8737390000000005</c:v>
                </c:pt>
                <c:pt idx="10">
                  <c:v>9.8737180000000002</c:v>
                </c:pt>
                <c:pt idx="11">
                  <c:v>9.8736979999999992</c:v>
                </c:pt>
                <c:pt idx="12">
                  <c:v>9.8736770000000007</c:v>
                </c:pt>
                <c:pt idx="13">
                  <c:v>9.8736560000000004</c:v>
                </c:pt>
                <c:pt idx="14">
                  <c:v>9.8736359999999994</c:v>
                </c:pt>
                <c:pt idx="15">
                  <c:v>9.8736149999999991</c:v>
                </c:pt>
                <c:pt idx="16">
                  <c:v>9.8735940000000006</c:v>
                </c:pt>
                <c:pt idx="17">
                  <c:v>9.8735739999999996</c:v>
                </c:pt>
                <c:pt idx="18">
                  <c:v>9.8735529999999994</c:v>
                </c:pt>
                <c:pt idx="19">
                  <c:v>9.8735320000000009</c:v>
                </c:pt>
                <c:pt idx="20">
                  <c:v>9.8735110000000006</c:v>
                </c:pt>
                <c:pt idx="21">
                  <c:v>9.8734900000000003</c:v>
                </c:pt>
                <c:pt idx="22">
                  <c:v>9.8734690000000001</c:v>
                </c:pt>
                <c:pt idx="23">
                  <c:v>9.8734479999999998</c:v>
                </c:pt>
                <c:pt idx="24">
                  <c:v>9.8734269999999995</c:v>
                </c:pt>
                <c:pt idx="25">
                  <c:v>9.8734059999999992</c:v>
                </c:pt>
                <c:pt idx="26">
                  <c:v>9.8733850000000007</c:v>
                </c:pt>
                <c:pt idx="27">
                  <c:v>9.8733640000000005</c:v>
                </c:pt>
                <c:pt idx="28">
                  <c:v>9.8733430000000002</c:v>
                </c:pt>
                <c:pt idx="29">
                  <c:v>9.8733210000000007</c:v>
                </c:pt>
                <c:pt idx="30">
                  <c:v>9.8733000000000004</c:v>
                </c:pt>
                <c:pt idx="31">
                  <c:v>9.8732790000000001</c:v>
                </c:pt>
                <c:pt idx="32">
                  <c:v>9.8732570000000006</c:v>
                </c:pt>
                <c:pt idx="33">
                  <c:v>9.8732360000000003</c:v>
                </c:pt>
                <c:pt idx="34">
                  <c:v>9.8732150000000001</c:v>
                </c:pt>
                <c:pt idx="35">
                  <c:v>9.8731930000000006</c:v>
                </c:pt>
                <c:pt idx="36">
                  <c:v>9.8731720000000003</c:v>
                </c:pt>
                <c:pt idx="37">
                  <c:v>9.8731500000000008</c:v>
                </c:pt>
                <c:pt idx="38">
                  <c:v>9.8731290000000005</c:v>
                </c:pt>
                <c:pt idx="39">
                  <c:v>9.8731069999999992</c:v>
                </c:pt>
                <c:pt idx="40">
                  <c:v>9.8730849999999997</c:v>
                </c:pt>
                <c:pt idx="41">
                  <c:v>9.8730639999999994</c:v>
                </c:pt>
                <c:pt idx="42">
                  <c:v>9.8730419999999999</c:v>
                </c:pt>
                <c:pt idx="43">
                  <c:v>9.8730200000000004</c:v>
                </c:pt>
                <c:pt idx="44">
                  <c:v>9.8729980000000008</c:v>
                </c:pt>
                <c:pt idx="45">
                  <c:v>9.8729759999999995</c:v>
                </c:pt>
                <c:pt idx="46">
                  <c:v>9.872954</c:v>
                </c:pt>
                <c:pt idx="47">
                  <c:v>9.8729320000000005</c:v>
                </c:pt>
                <c:pt idx="48">
                  <c:v>9.8729099999999992</c:v>
                </c:pt>
                <c:pt idx="49">
                  <c:v>9.8728879999999997</c:v>
                </c:pt>
                <c:pt idx="50">
                  <c:v>9.8728660000000001</c:v>
                </c:pt>
                <c:pt idx="51">
                  <c:v>9.8728440000000006</c:v>
                </c:pt>
                <c:pt idx="52">
                  <c:v>9.8728219999999993</c:v>
                </c:pt>
                <c:pt idx="53">
                  <c:v>9.8727999999999998</c:v>
                </c:pt>
                <c:pt idx="54">
                  <c:v>9.8727780000000003</c:v>
                </c:pt>
                <c:pt idx="55">
                  <c:v>9.8727549999999997</c:v>
                </c:pt>
                <c:pt idx="56">
                  <c:v>9.8727330000000002</c:v>
                </c:pt>
                <c:pt idx="57">
                  <c:v>9.8727099999999997</c:v>
                </c:pt>
                <c:pt idx="58">
                  <c:v>9.8726880000000001</c:v>
                </c:pt>
                <c:pt idx="59">
                  <c:v>9.8726660000000006</c:v>
                </c:pt>
                <c:pt idx="60">
                  <c:v>9.8726430000000001</c:v>
                </c:pt>
                <c:pt idx="61">
                  <c:v>9.8726199999999995</c:v>
                </c:pt>
                <c:pt idx="62">
                  <c:v>9.872598</c:v>
                </c:pt>
                <c:pt idx="63">
                  <c:v>9.8725749999999994</c:v>
                </c:pt>
                <c:pt idx="64">
                  <c:v>9.8725529999999999</c:v>
                </c:pt>
                <c:pt idx="65">
                  <c:v>9.8725299999999994</c:v>
                </c:pt>
                <c:pt idx="66">
                  <c:v>9.8725070000000006</c:v>
                </c:pt>
                <c:pt idx="67">
                  <c:v>9.872484</c:v>
                </c:pt>
                <c:pt idx="68">
                  <c:v>9.8724609999999995</c:v>
                </c:pt>
                <c:pt idx="69">
                  <c:v>9.8724380000000007</c:v>
                </c:pt>
                <c:pt idx="70">
                  <c:v>9.8724150000000002</c:v>
                </c:pt>
                <c:pt idx="71">
                  <c:v>9.8723919999999996</c:v>
                </c:pt>
                <c:pt idx="72">
                  <c:v>9.8723690000000008</c:v>
                </c:pt>
                <c:pt idx="73">
                  <c:v>9.8723460000000003</c:v>
                </c:pt>
                <c:pt idx="74">
                  <c:v>9.8723229999999997</c:v>
                </c:pt>
                <c:pt idx="75">
                  <c:v>9.8722999999999992</c:v>
                </c:pt>
                <c:pt idx="76">
                  <c:v>9.8722770000000004</c:v>
                </c:pt>
                <c:pt idx="77">
                  <c:v>9.8722530000000006</c:v>
                </c:pt>
                <c:pt idx="78">
                  <c:v>9.8722300000000001</c:v>
                </c:pt>
                <c:pt idx="79">
                  <c:v>9.8722060000000003</c:v>
                </c:pt>
                <c:pt idx="80">
                  <c:v>9.8721829999999997</c:v>
                </c:pt>
                <c:pt idx="81">
                  <c:v>9.8721599999999992</c:v>
                </c:pt>
                <c:pt idx="82">
                  <c:v>9.8721359999999994</c:v>
                </c:pt>
                <c:pt idx="83">
                  <c:v>9.8721119999999996</c:v>
                </c:pt>
                <c:pt idx="84">
                  <c:v>9.8720890000000008</c:v>
                </c:pt>
                <c:pt idx="85">
                  <c:v>9.8720649999999992</c:v>
                </c:pt>
                <c:pt idx="86">
                  <c:v>9.8720409999999994</c:v>
                </c:pt>
                <c:pt idx="87">
                  <c:v>9.8720180000000006</c:v>
                </c:pt>
                <c:pt idx="88">
                  <c:v>9.8719940000000008</c:v>
                </c:pt>
                <c:pt idx="89">
                  <c:v>9.8719699999999992</c:v>
                </c:pt>
                <c:pt idx="90">
                  <c:v>9.8719459999999994</c:v>
                </c:pt>
                <c:pt idx="91">
                  <c:v>9.8719219999999996</c:v>
                </c:pt>
                <c:pt idx="92">
                  <c:v>9.8718979999999998</c:v>
                </c:pt>
                <c:pt idx="93">
                  <c:v>9.871874</c:v>
                </c:pt>
                <c:pt idx="94">
                  <c:v>9.8718500000000002</c:v>
                </c:pt>
                <c:pt idx="95">
                  <c:v>9.8718260000000004</c:v>
                </c:pt>
                <c:pt idx="96">
                  <c:v>9.8718009999999996</c:v>
                </c:pt>
                <c:pt idx="97">
                  <c:v>9.8717769999999998</c:v>
                </c:pt>
                <c:pt idx="98">
                  <c:v>9.871753</c:v>
                </c:pt>
                <c:pt idx="99">
                  <c:v>9.8717279999999992</c:v>
                </c:pt>
                <c:pt idx="100">
                  <c:v>9.8717039999999994</c:v>
                </c:pt>
                <c:pt idx="101">
                  <c:v>9.8716790000000003</c:v>
                </c:pt>
                <c:pt idx="102">
                  <c:v>9.8716550000000005</c:v>
                </c:pt>
                <c:pt idx="103">
                  <c:v>9.8716299999999997</c:v>
                </c:pt>
                <c:pt idx="104">
                  <c:v>9.8716059999999999</c:v>
                </c:pt>
                <c:pt idx="105">
                  <c:v>9.8715810000000008</c:v>
                </c:pt>
                <c:pt idx="106">
                  <c:v>9.871556</c:v>
                </c:pt>
                <c:pt idx="107">
                  <c:v>9.8715309999999992</c:v>
                </c:pt>
                <c:pt idx="108">
                  <c:v>9.8715060000000001</c:v>
                </c:pt>
                <c:pt idx="109">
                  <c:v>9.8714809999999993</c:v>
                </c:pt>
                <c:pt idx="110">
                  <c:v>9.8714560000000002</c:v>
                </c:pt>
                <c:pt idx="111">
                  <c:v>9.8714309999999994</c:v>
                </c:pt>
                <c:pt idx="112">
                  <c:v>9.8714060000000003</c:v>
                </c:pt>
                <c:pt idx="113">
                  <c:v>9.8713809999999995</c:v>
                </c:pt>
                <c:pt idx="114">
                  <c:v>9.8713560000000005</c:v>
                </c:pt>
                <c:pt idx="115">
                  <c:v>9.8713309999999996</c:v>
                </c:pt>
                <c:pt idx="116">
                  <c:v>9.8713049999999996</c:v>
                </c:pt>
                <c:pt idx="117">
                  <c:v>9.8712800000000005</c:v>
                </c:pt>
                <c:pt idx="118">
                  <c:v>9.8712549999999997</c:v>
                </c:pt>
                <c:pt idx="119">
                  <c:v>9.8712289999999996</c:v>
                </c:pt>
                <c:pt idx="120">
                  <c:v>9.8712040000000005</c:v>
                </c:pt>
                <c:pt idx="121">
                  <c:v>9.8711780000000005</c:v>
                </c:pt>
                <c:pt idx="122">
                  <c:v>9.8711520000000004</c:v>
                </c:pt>
                <c:pt idx="123">
                  <c:v>9.8711269999999995</c:v>
                </c:pt>
                <c:pt idx="124">
                  <c:v>9.8711009999999995</c:v>
                </c:pt>
                <c:pt idx="125">
                  <c:v>9.8710749999999994</c:v>
                </c:pt>
                <c:pt idx="126">
                  <c:v>9.8710489999999993</c:v>
                </c:pt>
                <c:pt idx="127">
                  <c:v>9.8710229999999992</c:v>
                </c:pt>
                <c:pt idx="128">
                  <c:v>9.8709969999999991</c:v>
                </c:pt>
                <c:pt idx="129">
                  <c:v>9.8709710000000008</c:v>
                </c:pt>
                <c:pt idx="130">
                  <c:v>9.8709450000000007</c:v>
                </c:pt>
                <c:pt idx="131">
                  <c:v>9.8709190000000007</c:v>
                </c:pt>
                <c:pt idx="132">
                  <c:v>9.8708930000000006</c:v>
                </c:pt>
                <c:pt idx="133">
                  <c:v>9.8708659999999995</c:v>
                </c:pt>
                <c:pt idx="134">
                  <c:v>9.8708399999999994</c:v>
                </c:pt>
                <c:pt idx="135">
                  <c:v>9.8708139999999993</c:v>
                </c:pt>
                <c:pt idx="136">
                  <c:v>9.870787</c:v>
                </c:pt>
                <c:pt idx="137">
                  <c:v>9.8707609999999999</c:v>
                </c:pt>
                <c:pt idx="138">
                  <c:v>9.8707340000000006</c:v>
                </c:pt>
                <c:pt idx="139">
                  <c:v>9.8707069999999995</c:v>
                </c:pt>
                <c:pt idx="140">
                  <c:v>9.8706809999999994</c:v>
                </c:pt>
                <c:pt idx="141">
                  <c:v>9.870654</c:v>
                </c:pt>
                <c:pt idx="142">
                  <c:v>9.8706270000000007</c:v>
                </c:pt>
                <c:pt idx="143">
                  <c:v>9.8705999999999996</c:v>
                </c:pt>
                <c:pt idx="144">
                  <c:v>9.8705730000000003</c:v>
                </c:pt>
                <c:pt idx="145">
                  <c:v>9.8705459999999992</c:v>
                </c:pt>
                <c:pt idx="146">
                  <c:v>9.8705189999999998</c:v>
                </c:pt>
                <c:pt idx="147">
                  <c:v>9.8704920000000005</c:v>
                </c:pt>
                <c:pt idx="148">
                  <c:v>9.8704649999999994</c:v>
                </c:pt>
                <c:pt idx="149">
                  <c:v>9.8704370000000008</c:v>
                </c:pt>
                <c:pt idx="150">
                  <c:v>9.8704099999999997</c:v>
                </c:pt>
                <c:pt idx="151">
                  <c:v>9.8703819999999993</c:v>
                </c:pt>
                <c:pt idx="152">
                  <c:v>9.870355</c:v>
                </c:pt>
                <c:pt idx="153">
                  <c:v>9.8703269999999996</c:v>
                </c:pt>
                <c:pt idx="154">
                  <c:v>9.8703000000000003</c:v>
                </c:pt>
                <c:pt idx="155">
                  <c:v>9.8702719999999999</c:v>
                </c:pt>
                <c:pt idx="156">
                  <c:v>9.8702439999999996</c:v>
                </c:pt>
                <c:pt idx="157">
                  <c:v>9.8702170000000002</c:v>
                </c:pt>
                <c:pt idx="158">
                  <c:v>9.8701889999999999</c:v>
                </c:pt>
                <c:pt idx="159">
                  <c:v>9.8701609999999995</c:v>
                </c:pt>
                <c:pt idx="160">
                  <c:v>9.8701329999999992</c:v>
                </c:pt>
                <c:pt idx="161">
                  <c:v>9.8701050000000006</c:v>
                </c:pt>
                <c:pt idx="162">
                  <c:v>9.8700759999999992</c:v>
                </c:pt>
                <c:pt idx="163">
                  <c:v>9.8700480000000006</c:v>
                </c:pt>
                <c:pt idx="164">
                  <c:v>9.8700200000000002</c:v>
                </c:pt>
                <c:pt idx="165">
                  <c:v>9.8699910000000006</c:v>
                </c:pt>
                <c:pt idx="166">
                  <c:v>9.8699630000000003</c:v>
                </c:pt>
                <c:pt idx="167">
                  <c:v>9.8699340000000007</c:v>
                </c:pt>
                <c:pt idx="168">
                  <c:v>9.8699060000000003</c:v>
                </c:pt>
                <c:pt idx="169">
                  <c:v>9.8698770000000007</c:v>
                </c:pt>
                <c:pt idx="170">
                  <c:v>9.8698479999999993</c:v>
                </c:pt>
                <c:pt idx="171">
                  <c:v>9.8698200000000007</c:v>
                </c:pt>
                <c:pt idx="172">
                  <c:v>9.8697909999999993</c:v>
                </c:pt>
                <c:pt idx="173">
                  <c:v>9.8697619999999997</c:v>
                </c:pt>
                <c:pt idx="174">
                  <c:v>9.8697330000000001</c:v>
                </c:pt>
                <c:pt idx="175">
                  <c:v>9.8697040000000005</c:v>
                </c:pt>
                <c:pt idx="176">
                  <c:v>9.8696750000000009</c:v>
                </c:pt>
                <c:pt idx="177">
                  <c:v>9.8696450000000002</c:v>
                </c:pt>
                <c:pt idx="178">
                  <c:v>9.8696160000000006</c:v>
                </c:pt>
                <c:pt idx="179">
                  <c:v>9.8695869999999992</c:v>
                </c:pt>
                <c:pt idx="180">
                  <c:v>9.8695570000000004</c:v>
                </c:pt>
                <c:pt idx="181">
                  <c:v>9.8695280000000007</c:v>
                </c:pt>
                <c:pt idx="182">
                  <c:v>9.8694980000000001</c:v>
                </c:pt>
                <c:pt idx="183">
                  <c:v>9.8694679999999995</c:v>
                </c:pt>
                <c:pt idx="184">
                  <c:v>9.8694380000000006</c:v>
                </c:pt>
                <c:pt idx="185">
                  <c:v>9.8694089999999992</c:v>
                </c:pt>
                <c:pt idx="186">
                  <c:v>9.8693790000000003</c:v>
                </c:pt>
                <c:pt idx="187">
                  <c:v>9.8693489999999997</c:v>
                </c:pt>
                <c:pt idx="188">
                  <c:v>9.8693190000000008</c:v>
                </c:pt>
                <c:pt idx="189">
                  <c:v>9.8692879999999992</c:v>
                </c:pt>
                <c:pt idx="190">
                  <c:v>9.8692580000000003</c:v>
                </c:pt>
                <c:pt idx="191">
                  <c:v>9.8689509999999991</c:v>
                </c:pt>
                <c:pt idx="192">
                  <c:v>9.8686360000000004</c:v>
                </c:pt>
                <c:pt idx="193">
                  <c:v>9.8683110000000003</c:v>
                </c:pt>
                <c:pt idx="194">
                  <c:v>9.8679769999999998</c:v>
                </c:pt>
                <c:pt idx="195">
                  <c:v>9.8676329999999997</c:v>
                </c:pt>
                <c:pt idx="196">
                  <c:v>9.8672789999999999</c:v>
                </c:pt>
                <c:pt idx="197">
                  <c:v>9.8669130000000003</c:v>
                </c:pt>
                <c:pt idx="198">
                  <c:v>9.8665350000000007</c:v>
                </c:pt>
                <c:pt idx="199">
                  <c:v>9.8661440000000002</c:v>
                </c:pt>
                <c:pt idx="200">
                  <c:v>9.8657389999999996</c:v>
                </c:pt>
                <c:pt idx="201">
                  <c:v>9.8653189999999995</c:v>
                </c:pt>
                <c:pt idx="202">
                  <c:v>9.8648830000000007</c:v>
                </c:pt>
                <c:pt idx="203">
                  <c:v>9.8644300000000005</c:v>
                </c:pt>
                <c:pt idx="204">
                  <c:v>9.8639569999999992</c:v>
                </c:pt>
                <c:pt idx="205">
                  <c:v>9.8634649999999997</c:v>
                </c:pt>
                <c:pt idx="206">
                  <c:v>9.8629490000000004</c:v>
                </c:pt>
                <c:pt idx="207">
                  <c:v>9.8624089999999995</c:v>
                </c:pt>
                <c:pt idx="208">
                  <c:v>9.8618410000000001</c:v>
                </c:pt>
                <c:pt idx="209">
                  <c:v>9.8612420000000007</c:v>
                </c:pt>
                <c:pt idx="210">
                  <c:v>9.8606090000000002</c:v>
                </c:pt>
                <c:pt idx="211">
                  <c:v>9.8599350000000001</c:v>
                </c:pt>
                <c:pt idx="212">
                  <c:v>9.859216</c:v>
                </c:pt>
                <c:pt idx="213">
                  <c:v>9.8584409999999991</c:v>
                </c:pt>
                <c:pt idx="214">
                  <c:v>9.8575979999999994</c:v>
                </c:pt>
                <c:pt idx="215">
                  <c:v>9.8566680000000009</c:v>
                </c:pt>
                <c:pt idx="216">
                  <c:v>9.8556139999999992</c:v>
                </c:pt>
                <c:pt idx="217">
                  <c:v>9.8543640000000003</c:v>
                </c:pt>
                <c:pt idx="218">
                  <c:v>9.8527280000000008</c:v>
                </c:pt>
                <c:pt idx="219">
                  <c:v>9.8500340000000008</c:v>
                </c:pt>
                <c:pt idx="220">
                  <c:v>9.8500300000000003</c:v>
                </c:pt>
                <c:pt idx="221">
                  <c:v>9.8500259999999997</c:v>
                </c:pt>
                <c:pt idx="222">
                  <c:v>9.8500219999999992</c:v>
                </c:pt>
                <c:pt idx="223">
                  <c:v>9.8500189999999996</c:v>
                </c:pt>
                <c:pt idx="224">
                  <c:v>9.8500150000000009</c:v>
                </c:pt>
                <c:pt idx="225">
                  <c:v>9.8500110000000003</c:v>
                </c:pt>
                <c:pt idx="226">
                  <c:v>9.8500069999999997</c:v>
                </c:pt>
                <c:pt idx="227">
                  <c:v>9.8500029999999992</c:v>
                </c:pt>
                <c:pt idx="228">
                  <c:v>9.8500029999999992</c:v>
                </c:pt>
                <c:pt idx="229">
                  <c:v>9.8500019999999999</c:v>
                </c:pt>
                <c:pt idx="230">
                  <c:v>9.8500019999999999</c:v>
                </c:pt>
                <c:pt idx="231">
                  <c:v>9.8500010000000007</c:v>
                </c:pt>
                <c:pt idx="232">
                  <c:v>9.8500010000000007</c:v>
                </c:pt>
                <c:pt idx="233">
                  <c:v>9.8500010000000007</c:v>
                </c:pt>
                <c:pt idx="234">
                  <c:v>9.85</c:v>
                </c:pt>
                <c:pt idx="235">
                  <c:v>9.85</c:v>
                </c:pt>
                <c:pt idx="236">
                  <c:v>9.85</c:v>
                </c:pt>
                <c:pt idx="237">
                  <c:v>9.8499990000000004</c:v>
                </c:pt>
                <c:pt idx="238">
                  <c:v>9.8499949999999998</c:v>
                </c:pt>
                <c:pt idx="239">
                  <c:v>9.8499560000000006</c:v>
                </c:pt>
                <c:pt idx="240">
                  <c:v>9.8499160000000003</c:v>
                </c:pt>
                <c:pt idx="241">
                  <c:v>9.8498769999999993</c:v>
                </c:pt>
                <c:pt idx="242">
                  <c:v>9.8498359999999998</c:v>
                </c:pt>
                <c:pt idx="243">
                  <c:v>9.8497950000000003</c:v>
                </c:pt>
                <c:pt idx="244">
                  <c:v>9.8497540000000008</c:v>
                </c:pt>
                <c:pt idx="245">
                  <c:v>9.8497120000000002</c:v>
                </c:pt>
                <c:pt idx="246">
                  <c:v>9.8496699999999997</c:v>
                </c:pt>
                <c:pt idx="247">
                  <c:v>9.8496279999999992</c:v>
                </c:pt>
                <c:pt idx="248">
                  <c:v>9.8491769999999992</c:v>
                </c:pt>
                <c:pt idx="249">
                  <c:v>9.8486709999999995</c:v>
                </c:pt>
                <c:pt idx="250">
                  <c:v>9.8480969999999992</c:v>
                </c:pt>
                <c:pt idx="251">
                  <c:v>9.8474400000000006</c:v>
                </c:pt>
                <c:pt idx="252">
                  <c:v>9.8466780000000007</c:v>
                </c:pt>
                <c:pt idx="253">
                  <c:v>9.8457810000000006</c:v>
                </c:pt>
                <c:pt idx="254">
                  <c:v>9.8447060000000004</c:v>
                </c:pt>
                <c:pt idx="255">
                  <c:v>9.8433949999999992</c:v>
                </c:pt>
                <c:pt idx="256">
                  <c:v>9.8417600000000007</c:v>
                </c:pt>
                <c:pt idx="257">
                  <c:v>9.7447649999999992</c:v>
                </c:pt>
                <c:pt idx="258">
                  <c:v>9.5582980000000006</c:v>
                </c:pt>
                <c:pt idx="259">
                  <c:v>9.3789689999999997</c:v>
                </c:pt>
                <c:pt idx="260">
                  <c:v>9.2062460000000002</c:v>
                </c:pt>
                <c:pt idx="261">
                  <c:v>9.0397680000000005</c:v>
                </c:pt>
                <c:pt idx="262">
                  <c:v>8.8792050000000007</c:v>
                </c:pt>
                <c:pt idx="263">
                  <c:v>8.7242460000000008</c:v>
                </c:pt>
                <c:pt idx="264">
                  <c:v>8.5746020000000005</c:v>
                </c:pt>
                <c:pt idx="265">
                  <c:v>8.4300060000000006</c:v>
                </c:pt>
                <c:pt idx="266">
                  <c:v>8.2902059999999995</c:v>
                </c:pt>
                <c:pt idx="267">
                  <c:v>8.1549659999999999</c:v>
                </c:pt>
                <c:pt idx="268">
                  <c:v>8.0240690000000008</c:v>
                </c:pt>
                <c:pt idx="269">
                  <c:v>7.8973069999999996</c:v>
                </c:pt>
                <c:pt idx="270">
                  <c:v>7.7744879999999998</c:v>
                </c:pt>
                <c:pt idx="271">
                  <c:v>7.65543</c:v>
                </c:pt>
                <c:pt idx="272">
                  <c:v>7.5399640000000003</c:v>
                </c:pt>
                <c:pt idx="273">
                  <c:v>7.4279289999999998</c:v>
                </c:pt>
                <c:pt idx="274">
                  <c:v>7.3191750000000004</c:v>
                </c:pt>
                <c:pt idx="275">
                  <c:v>7.2135600000000002</c:v>
                </c:pt>
                <c:pt idx="276">
                  <c:v>7.1109489999999997</c:v>
                </c:pt>
                <c:pt idx="277">
                  <c:v>7.0112170000000003</c:v>
                </c:pt>
                <c:pt idx="278">
                  <c:v>6.9142429999999999</c:v>
                </c:pt>
                <c:pt idx="279">
                  <c:v>6.8199160000000001</c:v>
                </c:pt>
                <c:pt idx="280">
                  <c:v>6.7281269999999997</c:v>
                </c:pt>
                <c:pt idx="281">
                  <c:v>6.638776</c:v>
                </c:pt>
                <c:pt idx="282">
                  <c:v>6.551768</c:v>
                </c:pt>
                <c:pt idx="283">
                  <c:v>6.4670110000000003</c:v>
                </c:pt>
                <c:pt idx="284">
                  <c:v>6.3844180000000001</c:v>
                </c:pt>
                <c:pt idx="285">
                  <c:v>6.303909</c:v>
                </c:pt>
                <c:pt idx="286">
                  <c:v>6.2254050000000003</c:v>
                </c:pt>
                <c:pt idx="287">
                  <c:v>6.1488319999999996</c:v>
                </c:pt>
                <c:pt idx="288">
                  <c:v>6.0741189999999996</c:v>
                </c:pt>
                <c:pt idx="289">
                  <c:v>6.001201</c:v>
                </c:pt>
                <c:pt idx="290">
                  <c:v>5.9300129999999998</c:v>
                </c:pt>
                <c:pt idx="291">
                  <c:v>5.860493</c:v>
                </c:pt>
                <c:pt idx="292">
                  <c:v>5.7925849999999999</c:v>
                </c:pt>
                <c:pt idx="293">
                  <c:v>5.7262329999999997</c:v>
                </c:pt>
                <c:pt idx="294">
                  <c:v>5.6613829999999998</c:v>
                </c:pt>
                <c:pt idx="295">
                  <c:v>5.5979859999999997</c:v>
                </c:pt>
                <c:pt idx="296">
                  <c:v>5.5359930000000004</c:v>
                </c:pt>
                <c:pt idx="297">
                  <c:v>5.4753579999999999</c:v>
                </c:pt>
                <c:pt idx="298">
                  <c:v>5.4160370000000002</c:v>
                </c:pt>
                <c:pt idx="299">
                  <c:v>5.3579869999999996</c:v>
                </c:pt>
                <c:pt idx="300">
                  <c:v>5.3011689999999998</c:v>
                </c:pt>
                <c:pt idx="301">
                  <c:v>5.2455429999999996</c:v>
                </c:pt>
                <c:pt idx="302">
                  <c:v>5.1910720000000001</c:v>
                </c:pt>
                <c:pt idx="303">
                  <c:v>5.137721</c:v>
                </c:pt>
                <c:pt idx="304">
                  <c:v>5.0854559999999998</c:v>
                </c:pt>
                <c:pt idx="305">
                  <c:v>5.034243</c:v>
                </c:pt>
                <c:pt idx="306">
                  <c:v>4.984051</c:v>
                </c:pt>
                <c:pt idx="307">
                  <c:v>4.5321889999999998</c:v>
                </c:pt>
                <c:pt idx="308">
                  <c:v>4.1554489999999999</c:v>
                </c:pt>
                <c:pt idx="309">
                  <c:v>3.8365360000000002</c:v>
                </c:pt>
                <c:pt idx="310">
                  <c:v>3.5630839999999999</c:v>
                </c:pt>
                <c:pt idx="311">
                  <c:v>3.3260200000000002</c:v>
                </c:pt>
                <c:pt idx="312">
                  <c:v>3.1185330000000002</c:v>
                </c:pt>
                <c:pt idx="313">
                  <c:v>2.9354140000000002</c:v>
                </c:pt>
                <c:pt idx="314">
                  <c:v>2.7726069999999998</c:v>
                </c:pt>
                <c:pt idx="315">
                  <c:v>2.6269100000000001</c:v>
                </c:pt>
                <c:pt idx="316">
                  <c:v>2.495762</c:v>
                </c:pt>
                <c:pt idx="317">
                  <c:v>2.3770850000000001</c:v>
                </c:pt>
                <c:pt idx="318">
                  <c:v>2.269183</c:v>
                </c:pt>
                <c:pt idx="319">
                  <c:v>2.170652</c:v>
                </c:pt>
                <c:pt idx="320">
                  <c:v>2.0803210000000001</c:v>
                </c:pt>
                <c:pt idx="321">
                  <c:v>1.9972080000000001</c:v>
                </c:pt>
                <c:pt idx="322">
                  <c:v>1.9204810000000001</c:v>
                </c:pt>
                <c:pt idx="323">
                  <c:v>1.849431</c:v>
                </c:pt>
                <c:pt idx="324">
                  <c:v>1.7834509999999999</c:v>
                </c:pt>
                <c:pt idx="325">
                  <c:v>1.722016</c:v>
                </c:pt>
                <c:pt idx="326">
                  <c:v>1.6646730000000001</c:v>
                </c:pt>
                <c:pt idx="327">
                  <c:v>1.6110260000000001</c:v>
                </c:pt>
                <c:pt idx="328">
                  <c:v>1.5607279999999999</c:v>
                </c:pt>
                <c:pt idx="329">
                  <c:v>1.513477</c:v>
                </c:pt>
                <c:pt idx="330">
                  <c:v>1.4690019999999999</c:v>
                </c:pt>
                <c:pt idx="331">
                  <c:v>1.4270659999999999</c:v>
                </c:pt>
                <c:pt idx="332">
                  <c:v>1.387459</c:v>
                </c:pt>
                <c:pt idx="333">
                  <c:v>1.34999</c:v>
                </c:pt>
                <c:pt idx="334">
                  <c:v>1.314492</c:v>
                </c:pt>
                <c:pt idx="335">
                  <c:v>1.280813</c:v>
                </c:pt>
                <c:pt idx="336">
                  <c:v>1.2488170000000001</c:v>
                </c:pt>
                <c:pt idx="337">
                  <c:v>1.21838</c:v>
                </c:pt>
                <c:pt idx="338">
                  <c:v>1.189392</c:v>
                </c:pt>
                <c:pt idx="339">
                  <c:v>1.161751</c:v>
                </c:pt>
                <c:pt idx="340">
                  <c:v>1.1353660000000001</c:v>
                </c:pt>
                <c:pt idx="341">
                  <c:v>1.110152</c:v>
                </c:pt>
                <c:pt idx="342">
                  <c:v>1.0860339999999999</c:v>
                </c:pt>
                <c:pt idx="343">
                  <c:v>1.0629420000000001</c:v>
                </c:pt>
                <c:pt idx="344">
                  <c:v>1.0408109999999999</c:v>
                </c:pt>
                <c:pt idx="345">
                  <c:v>1.0195829999999999</c:v>
                </c:pt>
                <c:pt idx="346">
                  <c:v>0.99920299999999995</c:v>
                </c:pt>
                <c:pt idx="347">
                  <c:v>0.97962300000000002</c:v>
                </c:pt>
                <c:pt idx="348">
                  <c:v>0.96079499999999995</c:v>
                </c:pt>
                <c:pt idx="349">
                  <c:v>0.94267699999999999</c:v>
                </c:pt>
                <c:pt idx="350">
                  <c:v>0.92523</c:v>
                </c:pt>
                <c:pt idx="351">
                  <c:v>0.908416</c:v>
                </c:pt>
                <c:pt idx="352">
                  <c:v>0.89220299999999997</c:v>
                </c:pt>
                <c:pt idx="353">
                  <c:v>0.87655899999999998</c:v>
                </c:pt>
                <c:pt idx="354">
                  <c:v>0.86145400000000005</c:v>
                </c:pt>
                <c:pt idx="355">
                  <c:v>0.84685999999999995</c:v>
                </c:pt>
                <c:pt idx="356">
                  <c:v>0.83275299999999997</c:v>
                </c:pt>
                <c:pt idx="357">
                  <c:v>0.81910799999999995</c:v>
                </c:pt>
                <c:pt idx="358">
                  <c:v>0.80590300000000004</c:v>
                </c:pt>
                <c:pt idx="359">
                  <c:v>0.79311699999999996</c:v>
                </c:pt>
                <c:pt idx="360">
                  <c:v>0.78073000000000004</c:v>
                </c:pt>
                <c:pt idx="361">
                  <c:v>0.76872399999999996</c:v>
                </c:pt>
                <c:pt idx="362">
                  <c:v>0.75708200000000003</c:v>
                </c:pt>
                <c:pt idx="363">
                  <c:v>0.74578800000000001</c:v>
                </c:pt>
                <c:pt idx="364">
                  <c:v>0.73482499999999995</c:v>
                </c:pt>
                <c:pt idx="365">
                  <c:v>0.72418000000000005</c:v>
                </c:pt>
                <c:pt idx="366">
                  <c:v>0.713839</c:v>
                </c:pt>
                <c:pt idx="367">
                  <c:v>0.703789</c:v>
                </c:pt>
                <c:pt idx="368">
                  <c:v>0.69401900000000005</c:v>
                </c:pt>
                <c:pt idx="369">
                  <c:v>0.68451499999999998</c:v>
                </c:pt>
                <c:pt idx="370">
                  <c:v>0.67526900000000001</c:v>
                </c:pt>
                <c:pt idx="371">
                  <c:v>0.666269</c:v>
                </c:pt>
                <c:pt idx="372">
                  <c:v>0.65750600000000003</c:v>
                </c:pt>
                <c:pt idx="373">
                  <c:v>0.64897000000000005</c:v>
                </c:pt>
                <c:pt idx="374">
                  <c:v>0.64065300000000003</c:v>
                </c:pt>
                <c:pt idx="375">
                  <c:v>0.63254699999999997</c:v>
                </c:pt>
                <c:pt idx="376">
                  <c:v>0.62464299999999995</c:v>
                </c:pt>
                <c:pt idx="377">
                  <c:v>0.61693399999999998</c:v>
                </c:pt>
                <c:pt idx="378">
                  <c:v>0.60941299999999998</c:v>
                </c:pt>
                <c:pt idx="379">
                  <c:v>0.60207299999999997</c:v>
                </c:pt>
                <c:pt idx="380">
                  <c:v>0.59490799999999999</c:v>
                </c:pt>
                <c:pt idx="381">
                  <c:v>0.58791199999999999</c:v>
                </c:pt>
                <c:pt idx="382">
                  <c:v>0.58107799999999998</c:v>
                </c:pt>
                <c:pt idx="383">
                  <c:v>0.57440100000000005</c:v>
                </c:pt>
                <c:pt idx="384">
                  <c:v>0.56787600000000005</c:v>
                </c:pt>
                <c:pt idx="385">
                  <c:v>0.56149800000000005</c:v>
                </c:pt>
                <c:pt idx="386">
                  <c:v>0.555261</c:v>
                </c:pt>
                <c:pt idx="387">
                  <c:v>0.54916100000000001</c:v>
                </c:pt>
                <c:pt idx="388">
                  <c:v>0.54319399999999995</c:v>
                </c:pt>
                <c:pt idx="389">
                  <c:v>0.53735500000000003</c:v>
                </c:pt>
                <c:pt idx="390">
                  <c:v>0.53164100000000003</c:v>
                </c:pt>
                <c:pt idx="391">
                  <c:v>0.52604600000000001</c:v>
                </c:pt>
                <c:pt idx="392">
                  <c:v>0.52056800000000003</c:v>
                </c:pt>
                <c:pt idx="393">
                  <c:v>0.51520299999999997</c:v>
                </c:pt>
                <c:pt idx="394">
                  <c:v>0.50994799999999996</c:v>
                </c:pt>
                <c:pt idx="395">
                  <c:v>0.50479799999999997</c:v>
                </c:pt>
                <c:pt idx="396">
                  <c:v>0.49975199999999997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90-444B-A81A-2140D7EFCD5D}"/>
            </c:ext>
          </c:extLst>
        </c:ser>
        <c:ser>
          <c:idx val="1"/>
          <c:order val="1"/>
          <c:tx>
            <c:v>10 µA −1.5%</c:v>
          </c:tx>
          <c:spPr>
            <a:ln w="7000">
              <a:solidFill>
                <a:srgbClr val="1F77B4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Chart_Source!$B$3:$B$4</c:f>
              <c:numCache>
                <c:formatCode>#,##0.000000</c:formatCode>
                <c:ptCount val="2"/>
                <c:pt idx="0">
                  <c:v>9.85</c:v>
                </c:pt>
                <c:pt idx="1">
                  <c:v>9.85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90-444B-A81A-2140D7EFCD5D}"/>
            </c:ext>
          </c:extLst>
        </c:ser>
        <c:ser>
          <c:idx val="2"/>
          <c:order val="2"/>
          <c:tx>
            <c:v>20 µA</c:v>
          </c:tx>
          <c:spPr>
            <a:ln w="20000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Raw_Data!$E$2429:$E$2861</c:f>
              <c:numCache>
                <c:formatCode>#,##0.###</c:formatCode>
                <c:ptCount val="433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  <c:pt idx="191">
                  <c:v>210</c:v>
                </c:pt>
                <c:pt idx="192">
                  <c:v>220</c:v>
                </c:pt>
                <c:pt idx="193">
                  <c:v>230</c:v>
                </c:pt>
                <c:pt idx="194">
                  <c:v>240</c:v>
                </c:pt>
                <c:pt idx="195">
                  <c:v>241</c:v>
                </c:pt>
                <c:pt idx="196">
                  <c:v>242</c:v>
                </c:pt>
                <c:pt idx="197">
                  <c:v>243</c:v>
                </c:pt>
                <c:pt idx="198">
                  <c:v>244</c:v>
                </c:pt>
                <c:pt idx="199">
                  <c:v>245</c:v>
                </c:pt>
                <c:pt idx="200">
                  <c:v>246</c:v>
                </c:pt>
                <c:pt idx="201">
                  <c:v>247</c:v>
                </c:pt>
                <c:pt idx="202">
                  <c:v>248</c:v>
                </c:pt>
                <c:pt idx="203">
                  <c:v>248.1</c:v>
                </c:pt>
                <c:pt idx="204">
                  <c:v>248.2</c:v>
                </c:pt>
                <c:pt idx="205">
                  <c:v>248.3</c:v>
                </c:pt>
                <c:pt idx="206">
                  <c:v>248.4</c:v>
                </c:pt>
                <c:pt idx="207">
                  <c:v>248.5</c:v>
                </c:pt>
                <c:pt idx="208">
                  <c:v>248.6</c:v>
                </c:pt>
                <c:pt idx="209">
                  <c:v>248.7</c:v>
                </c:pt>
                <c:pt idx="210">
                  <c:v>248.8</c:v>
                </c:pt>
                <c:pt idx="211">
                  <c:v>248.9</c:v>
                </c:pt>
                <c:pt idx="212">
                  <c:v>248.91</c:v>
                </c:pt>
                <c:pt idx="213">
                  <c:v>248.92</c:v>
                </c:pt>
                <c:pt idx="214">
                  <c:v>248.93</c:v>
                </c:pt>
                <c:pt idx="215">
                  <c:v>248.94</c:v>
                </c:pt>
                <c:pt idx="216">
                  <c:v>248.95</c:v>
                </c:pt>
                <c:pt idx="217">
                  <c:v>248.95099999999999</c:v>
                </c:pt>
                <c:pt idx="218">
                  <c:v>248.952</c:v>
                </c:pt>
                <c:pt idx="219">
                  <c:v>248.953</c:v>
                </c:pt>
                <c:pt idx="220">
                  <c:v>248.95400000000001</c:v>
                </c:pt>
                <c:pt idx="221">
                  <c:v>248.95500000000001</c:v>
                </c:pt>
                <c:pt idx="222">
                  <c:v>248.95599999999999</c:v>
                </c:pt>
                <c:pt idx="223">
                  <c:v>248.95699999999999</c:v>
                </c:pt>
                <c:pt idx="224">
                  <c:v>248.958</c:v>
                </c:pt>
                <c:pt idx="225">
                  <c:v>248.959</c:v>
                </c:pt>
                <c:pt idx="226">
                  <c:v>248.96</c:v>
                </c:pt>
                <c:pt idx="227">
                  <c:v>248.97</c:v>
                </c:pt>
                <c:pt idx="228">
                  <c:v>248.98</c:v>
                </c:pt>
                <c:pt idx="229">
                  <c:v>248.99</c:v>
                </c:pt>
                <c:pt idx="230">
                  <c:v>249</c:v>
                </c:pt>
                <c:pt idx="231">
                  <c:v>250</c:v>
                </c:pt>
                <c:pt idx="232">
                  <c:v>250.1</c:v>
                </c:pt>
                <c:pt idx="233">
                  <c:v>250.2</c:v>
                </c:pt>
                <c:pt idx="234">
                  <c:v>250.3</c:v>
                </c:pt>
                <c:pt idx="235">
                  <c:v>250.4</c:v>
                </c:pt>
                <c:pt idx="236">
                  <c:v>250.5</c:v>
                </c:pt>
                <c:pt idx="237">
                  <c:v>250.6</c:v>
                </c:pt>
                <c:pt idx="238">
                  <c:v>250.7</c:v>
                </c:pt>
                <c:pt idx="239">
                  <c:v>250.71</c:v>
                </c:pt>
                <c:pt idx="240">
                  <c:v>250.72</c:v>
                </c:pt>
                <c:pt idx="241">
                  <c:v>250.73</c:v>
                </c:pt>
                <c:pt idx="242">
                  <c:v>250.74</c:v>
                </c:pt>
                <c:pt idx="243">
                  <c:v>250.75</c:v>
                </c:pt>
                <c:pt idx="244">
                  <c:v>250.751</c:v>
                </c:pt>
                <c:pt idx="245">
                  <c:v>250.75200000000001</c:v>
                </c:pt>
                <c:pt idx="246">
                  <c:v>250.75299999999999</c:v>
                </c:pt>
                <c:pt idx="247">
                  <c:v>250.75399999999999</c:v>
                </c:pt>
                <c:pt idx="248">
                  <c:v>250.755</c:v>
                </c:pt>
                <c:pt idx="249">
                  <c:v>250.756</c:v>
                </c:pt>
                <c:pt idx="250">
                  <c:v>250.75700000000001</c:v>
                </c:pt>
                <c:pt idx="251">
                  <c:v>250.75800000000001</c:v>
                </c:pt>
                <c:pt idx="252">
                  <c:v>250.75899999999999</c:v>
                </c:pt>
                <c:pt idx="253">
                  <c:v>250.76</c:v>
                </c:pt>
                <c:pt idx="254">
                  <c:v>250.77</c:v>
                </c:pt>
                <c:pt idx="255">
                  <c:v>250.78</c:v>
                </c:pt>
                <c:pt idx="256">
                  <c:v>250.79</c:v>
                </c:pt>
                <c:pt idx="257">
                  <c:v>250.8</c:v>
                </c:pt>
                <c:pt idx="258">
                  <c:v>250.9</c:v>
                </c:pt>
                <c:pt idx="259">
                  <c:v>251</c:v>
                </c:pt>
                <c:pt idx="260">
                  <c:v>252</c:v>
                </c:pt>
                <c:pt idx="261">
                  <c:v>253</c:v>
                </c:pt>
                <c:pt idx="262">
                  <c:v>254</c:v>
                </c:pt>
                <c:pt idx="263">
                  <c:v>255</c:v>
                </c:pt>
                <c:pt idx="264">
                  <c:v>256</c:v>
                </c:pt>
                <c:pt idx="265">
                  <c:v>257</c:v>
                </c:pt>
                <c:pt idx="266">
                  <c:v>258</c:v>
                </c:pt>
                <c:pt idx="267">
                  <c:v>259</c:v>
                </c:pt>
                <c:pt idx="268">
                  <c:v>260</c:v>
                </c:pt>
                <c:pt idx="269">
                  <c:v>270</c:v>
                </c:pt>
                <c:pt idx="270">
                  <c:v>280</c:v>
                </c:pt>
                <c:pt idx="271">
                  <c:v>290</c:v>
                </c:pt>
                <c:pt idx="272">
                  <c:v>300</c:v>
                </c:pt>
                <c:pt idx="273">
                  <c:v>310</c:v>
                </c:pt>
                <c:pt idx="274">
                  <c:v>320</c:v>
                </c:pt>
                <c:pt idx="275">
                  <c:v>330</c:v>
                </c:pt>
                <c:pt idx="276">
                  <c:v>340</c:v>
                </c:pt>
                <c:pt idx="277">
                  <c:v>350</c:v>
                </c:pt>
                <c:pt idx="278">
                  <c:v>360</c:v>
                </c:pt>
                <c:pt idx="279">
                  <c:v>370</c:v>
                </c:pt>
                <c:pt idx="280">
                  <c:v>380</c:v>
                </c:pt>
                <c:pt idx="281">
                  <c:v>390</c:v>
                </c:pt>
                <c:pt idx="282">
                  <c:v>400</c:v>
                </c:pt>
                <c:pt idx="283">
                  <c:v>410</c:v>
                </c:pt>
                <c:pt idx="284">
                  <c:v>420</c:v>
                </c:pt>
                <c:pt idx="285">
                  <c:v>430</c:v>
                </c:pt>
                <c:pt idx="286">
                  <c:v>440</c:v>
                </c:pt>
                <c:pt idx="287">
                  <c:v>450</c:v>
                </c:pt>
                <c:pt idx="288">
                  <c:v>460</c:v>
                </c:pt>
                <c:pt idx="289">
                  <c:v>470</c:v>
                </c:pt>
                <c:pt idx="290">
                  <c:v>480</c:v>
                </c:pt>
                <c:pt idx="291">
                  <c:v>490</c:v>
                </c:pt>
                <c:pt idx="292">
                  <c:v>500</c:v>
                </c:pt>
                <c:pt idx="293">
                  <c:v>510</c:v>
                </c:pt>
                <c:pt idx="294">
                  <c:v>520</c:v>
                </c:pt>
                <c:pt idx="295">
                  <c:v>530</c:v>
                </c:pt>
                <c:pt idx="296">
                  <c:v>540</c:v>
                </c:pt>
                <c:pt idx="297">
                  <c:v>550</c:v>
                </c:pt>
                <c:pt idx="298">
                  <c:v>560</c:v>
                </c:pt>
                <c:pt idx="299">
                  <c:v>570</c:v>
                </c:pt>
                <c:pt idx="300">
                  <c:v>580</c:v>
                </c:pt>
                <c:pt idx="301">
                  <c:v>590</c:v>
                </c:pt>
                <c:pt idx="302">
                  <c:v>600</c:v>
                </c:pt>
                <c:pt idx="303">
                  <c:v>610</c:v>
                </c:pt>
                <c:pt idx="304">
                  <c:v>620</c:v>
                </c:pt>
                <c:pt idx="305">
                  <c:v>630</c:v>
                </c:pt>
                <c:pt idx="306">
                  <c:v>640</c:v>
                </c:pt>
                <c:pt idx="307">
                  <c:v>650</c:v>
                </c:pt>
                <c:pt idx="308">
                  <c:v>660</c:v>
                </c:pt>
                <c:pt idx="309">
                  <c:v>670</c:v>
                </c:pt>
                <c:pt idx="310">
                  <c:v>680</c:v>
                </c:pt>
                <c:pt idx="311">
                  <c:v>690</c:v>
                </c:pt>
                <c:pt idx="312">
                  <c:v>700</c:v>
                </c:pt>
                <c:pt idx="313">
                  <c:v>710</c:v>
                </c:pt>
                <c:pt idx="314">
                  <c:v>720</c:v>
                </c:pt>
                <c:pt idx="315">
                  <c:v>730</c:v>
                </c:pt>
                <c:pt idx="316">
                  <c:v>740</c:v>
                </c:pt>
                <c:pt idx="317">
                  <c:v>750</c:v>
                </c:pt>
                <c:pt idx="318">
                  <c:v>760</c:v>
                </c:pt>
                <c:pt idx="319">
                  <c:v>770</c:v>
                </c:pt>
                <c:pt idx="320">
                  <c:v>780</c:v>
                </c:pt>
                <c:pt idx="321">
                  <c:v>790</c:v>
                </c:pt>
                <c:pt idx="322">
                  <c:v>800</c:v>
                </c:pt>
                <c:pt idx="323">
                  <c:v>810</c:v>
                </c:pt>
                <c:pt idx="324">
                  <c:v>820</c:v>
                </c:pt>
                <c:pt idx="325">
                  <c:v>830</c:v>
                </c:pt>
                <c:pt idx="326">
                  <c:v>840</c:v>
                </c:pt>
                <c:pt idx="327">
                  <c:v>850</c:v>
                </c:pt>
                <c:pt idx="328">
                  <c:v>860</c:v>
                </c:pt>
                <c:pt idx="329">
                  <c:v>870</c:v>
                </c:pt>
                <c:pt idx="330">
                  <c:v>880</c:v>
                </c:pt>
                <c:pt idx="331">
                  <c:v>890</c:v>
                </c:pt>
                <c:pt idx="332">
                  <c:v>900</c:v>
                </c:pt>
                <c:pt idx="333">
                  <c:v>910</c:v>
                </c:pt>
                <c:pt idx="334">
                  <c:v>920</c:v>
                </c:pt>
                <c:pt idx="335">
                  <c:v>930</c:v>
                </c:pt>
                <c:pt idx="336">
                  <c:v>940</c:v>
                </c:pt>
                <c:pt idx="337">
                  <c:v>950</c:v>
                </c:pt>
                <c:pt idx="338">
                  <c:v>960</c:v>
                </c:pt>
                <c:pt idx="339">
                  <c:v>970</c:v>
                </c:pt>
                <c:pt idx="340">
                  <c:v>980</c:v>
                </c:pt>
                <c:pt idx="341">
                  <c:v>990</c:v>
                </c:pt>
                <c:pt idx="342">
                  <c:v>1000</c:v>
                </c:pt>
                <c:pt idx="343">
                  <c:v>1100</c:v>
                </c:pt>
                <c:pt idx="344">
                  <c:v>1200</c:v>
                </c:pt>
                <c:pt idx="345">
                  <c:v>1300</c:v>
                </c:pt>
                <c:pt idx="346">
                  <c:v>1400</c:v>
                </c:pt>
                <c:pt idx="347">
                  <c:v>1500</c:v>
                </c:pt>
                <c:pt idx="348">
                  <c:v>1600</c:v>
                </c:pt>
                <c:pt idx="349">
                  <c:v>1700</c:v>
                </c:pt>
                <c:pt idx="350">
                  <c:v>1800</c:v>
                </c:pt>
                <c:pt idx="351">
                  <c:v>1900</c:v>
                </c:pt>
                <c:pt idx="352">
                  <c:v>2000</c:v>
                </c:pt>
                <c:pt idx="353">
                  <c:v>2100</c:v>
                </c:pt>
                <c:pt idx="354">
                  <c:v>2200</c:v>
                </c:pt>
                <c:pt idx="355">
                  <c:v>2300</c:v>
                </c:pt>
                <c:pt idx="356">
                  <c:v>2400</c:v>
                </c:pt>
                <c:pt idx="357">
                  <c:v>2500</c:v>
                </c:pt>
                <c:pt idx="358">
                  <c:v>2600</c:v>
                </c:pt>
                <c:pt idx="359">
                  <c:v>2700</c:v>
                </c:pt>
                <c:pt idx="360">
                  <c:v>2800</c:v>
                </c:pt>
                <c:pt idx="361">
                  <c:v>2900</c:v>
                </c:pt>
                <c:pt idx="362">
                  <c:v>3000</c:v>
                </c:pt>
                <c:pt idx="363">
                  <c:v>3100</c:v>
                </c:pt>
                <c:pt idx="364">
                  <c:v>3200</c:v>
                </c:pt>
                <c:pt idx="365">
                  <c:v>3300</c:v>
                </c:pt>
                <c:pt idx="366">
                  <c:v>3400</c:v>
                </c:pt>
                <c:pt idx="367">
                  <c:v>3500</c:v>
                </c:pt>
                <c:pt idx="368">
                  <c:v>3600</c:v>
                </c:pt>
                <c:pt idx="369">
                  <c:v>3700</c:v>
                </c:pt>
                <c:pt idx="370">
                  <c:v>3800</c:v>
                </c:pt>
                <c:pt idx="371">
                  <c:v>3900</c:v>
                </c:pt>
                <c:pt idx="372">
                  <c:v>4000</c:v>
                </c:pt>
                <c:pt idx="373">
                  <c:v>4100</c:v>
                </c:pt>
                <c:pt idx="374">
                  <c:v>4200</c:v>
                </c:pt>
                <c:pt idx="375">
                  <c:v>4300</c:v>
                </c:pt>
                <c:pt idx="376">
                  <c:v>4400</c:v>
                </c:pt>
                <c:pt idx="377">
                  <c:v>4500</c:v>
                </c:pt>
                <c:pt idx="378">
                  <c:v>4600</c:v>
                </c:pt>
                <c:pt idx="379">
                  <c:v>4700</c:v>
                </c:pt>
                <c:pt idx="380">
                  <c:v>4800</c:v>
                </c:pt>
                <c:pt idx="381">
                  <c:v>4900</c:v>
                </c:pt>
                <c:pt idx="382">
                  <c:v>5000</c:v>
                </c:pt>
                <c:pt idx="383">
                  <c:v>5100</c:v>
                </c:pt>
                <c:pt idx="384">
                  <c:v>5200</c:v>
                </c:pt>
                <c:pt idx="385">
                  <c:v>5300</c:v>
                </c:pt>
                <c:pt idx="386">
                  <c:v>5400</c:v>
                </c:pt>
                <c:pt idx="387">
                  <c:v>5500</c:v>
                </c:pt>
                <c:pt idx="388">
                  <c:v>5600</c:v>
                </c:pt>
                <c:pt idx="389">
                  <c:v>5700</c:v>
                </c:pt>
                <c:pt idx="390">
                  <c:v>5800</c:v>
                </c:pt>
                <c:pt idx="391">
                  <c:v>5900</c:v>
                </c:pt>
                <c:pt idx="392">
                  <c:v>6000</c:v>
                </c:pt>
                <c:pt idx="393">
                  <c:v>6100</c:v>
                </c:pt>
                <c:pt idx="394">
                  <c:v>6200</c:v>
                </c:pt>
                <c:pt idx="395">
                  <c:v>6300</c:v>
                </c:pt>
                <c:pt idx="396">
                  <c:v>6400</c:v>
                </c:pt>
                <c:pt idx="397">
                  <c:v>6500</c:v>
                </c:pt>
                <c:pt idx="398">
                  <c:v>6600</c:v>
                </c:pt>
                <c:pt idx="399">
                  <c:v>6700</c:v>
                </c:pt>
                <c:pt idx="400">
                  <c:v>6800</c:v>
                </c:pt>
                <c:pt idx="401">
                  <c:v>6900</c:v>
                </c:pt>
                <c:pt idx="402">
                  <c:v>7000</c:v>
                </c:pt>
                <c:pt idx="403">
                  <c:v>7100</c:v>
                </c:pt>
                <c:pt idx="404">
                  <c:v>7200</c:v>
                </c:pt>
                <c:pt idx="405">
                  <c:v>7300</c:v>
                </c:pt>
                <c:pt idx="406">
                  <c:v>7400</c:v>
                </c:pt>
                <c:pt idx="407">
                  <c:v>7500</c:v>
                </c:pt>
                <c:pt idx="408">
                  <c:v>7600</c:v>
                </c:pt>
                <c:pt idx="409">
                  <c:v>7700</c:v>
                </c:pt>
                <c:pt idx="410">
                  <c:v>7800</c:v>
                </c:pt>
                <c:pt idx="411">
                  <c:v>7900</c:v>
                </c:pt>
                <c:pt idx="412">
                  <c:v>8000</c:v>
                </c:pt>
                <c:pt idx="413">
                  <c:v>8100</c:v>
                </c:pt>
                <c:pt idx="414">
                  <c:v>8200</c:v>
                </c:pt>
                <c:pt idx="415">
                  <c:v>8300</c:v>
                </c:pt>
                <c:pt idx="416">
                  <c:v>8400</c:v>
                </c:pt>
                <c:pt idx="417">
                  <c:v>8500</c:v>
                </c:pt>
                <c:pt idx="418">
                  <c:v>8600</c:v>
                </c:pt>
                <c:pt idx="419">
                  <c:v>8700</c:v>
                </c:pt>
                <c:pt idx="420">
                  <c:v>8800</c:v>
                </c:pt>
                <c:pt idx="421">
                  <c:v>8900</c:v>
                </c:pt>
                <c:pt idx="422">
                  <c:v>9000</c:v>
                </c:pt>
                <c:pt idx="423">
                  <c:v>9100</c:v>
                </c:pt>
                <c:pt idx="424">
                  <c:v>9200</c:v>
                </c:pt>
                <c:pt idx="425">
                  <c:v>9300</c:v>
                </c:pt>
                <c:pt idx="426">
                  <c:v>9400</c:v>
                </c:pt>
                <c:pt idx="427">
                  <c:v>9500</c:v>
                </c:pt>
                <c:pt idx="428">
                  <c:v>9600</c:v>
                </c:pt>
                <c:pt idx="429">
                  <c:v>9700</c:v>
                </c:pt>
                <c:pt idx="430">
                  <c:v>9800</c:v>
                </c:pt>
                <c:pt idx="431">
                  <c:v>9900</c:v>
                </c:pt>
                <c:pt idx="432">
                  <c:v>10000</c:v>
                </c:pt>
              </c:numCache>
            </c:numRef>
          </c:xVal>
          <c:yVal>
            <c:numRef>
              <c:f>Raw_Data!$F$2429:$F$2861</c:f>
              <c:numCache>
                <c:formatCode>#,##0.000000</c:formatCode>
                <c:ptCount val="433"/>
                <c:pt idx="0">
                  <c:v>19.853781999999999</c:v>
                </c:pt>
                <c:pt idx="1">
                  <c:v>19.853739999999998</c:v>
                </c:pt>
                <c:pt idx="2">
                  <c:v>19.853698000000001</c:v>
                </c:pt>
                <c:pt idx="3">
                  <c:v>19.853656000000001</c:v>
                </c:pt>
                <c:pt idx="4">
                  <c:v>19.853614</c:v>
                </c:pt>
                <c:pt idx="5">
                  <c:v>19.853570999999999</c:v>
                </c:pt>
                <c:pt idx="6">
                  <c:v>19.853528000000001</c:v>
                </c:pt>
                <c:pt idx="7">
                  <c:v>19.853486</c:v>
                </c:pt>
                <c:pt idx="8">
                  <c:v>19.853442000000001</c:v>
                </c:pt>
                <c:pt idx="9">
                  <c:v>19.853399</c:v>
                </c:pt>
                <c:pt idx="10">
                  <c:v>19.853356000000002</c:v>
                </c:pt>
                <c:pt idx="11">
                  <c:v>19.853311999999999</c:v>
                </c:pt>
                <c:pt idx="12">
                  <c:v>19.853269000000001</c:v>
                </c:pt>
                <c:pt idx="13">
                  <c:v>19.853224999999998</c:v>
                </c:pt>
                <c:pt idx="14">
                  <c:v>19.853180999999999</c:v>
                </c:pt>
                <c:pt idx="15">
                  <c:v>19.853137</c:v>
                </c:pt>
                <c:pt idx="16">
                  <c:v>19.853092</c:v>
                </c:pt>
                <c:pt idx="17">
                  <c:v>19.853048000000001</c:v>
                </c:pt>
                <c:pt idx="18">
                  <c:v>19.853003000000001</c:v>
                </c:pt>
                <c:pt idx="19">
                  <c:v>19.852958000000001</c:v>
                </c:pt>
                <c:pt idx="20">
                  <c:v>19.852913000000001</c:v>
                </c:pt>
                <c:pt idx="21">
                  <c:v>19.852868000000001</c:v>
                </c:pt>
                <c:pt idx="22">
                  <c:v>19.852823000000001</c:v>
                </c:pt>
                <c:pt idx="23">
                  <c:v>19.852777</c:v>
                </c:pt>
                <c:pt idx="24">
                  <c:v>19.852730999999999</c:v>
                </c:pt>
                <c:pt idx="25">
                  <c:v>19.852685999999999</c:v>
                </c:pt>
                <c:pt idx="26">
                  <c:v>19.852639</c:v>
                </c:pt>
                <c:pt idx="27">
                  <c:v>19.852592999999999</c:v>
                </c:pt>
                <c:pt idx="28">
                  <c:v>19.852547000000001</c:v>
                </c:pt>
                <c:pt idx="29">
                  <c:v>19.852499999999999</c:v>
                </c:pt>
                <c:pt idx="30">
                  <c:v>19.852453000000001</c:v>
                </c:pt>
                <c:pt idx="31">
                  <c:v>19.852405999999998</c:v>
                </c:pt>
                <c:pt idx="32">
                  <c:v>19.852359</c:v>
                </c:pt>
                <c:pt idx="33">
                  <c:v>19.852311</c:v>
                </c:pt>
                <c:pt idx="34">
                  <c:v>19.852264000000002</c:v>
                </c:pt>
                <c:pt idx="35">
                  <c:v>19.852215999999999</c:v>
                </c:pt>
                <c:pt idx="36">
                  <c:v>19.852167999999999</c:v>
                </c:pt>
                <c:pt idx="37">
                  <c:v>19.852119999999999</c:v>
                </c:pt>
                <c:pt idx="38">
                  <c:v>19.852070999999999</c:v>
                </c:pt>
                <c:pt idx="39">
                  <c:v>19.852022000000002</c:v>
                </c:pt>
                <c:pt idx="40">
                  <c:v>19.851973999999998</c:v>
                </c:pt>
                <c:pt idx="41">
                  <c:v>19.851925000000001</c:v>
                </c:pt>
                <c:pt idx="42">
                  <c:v>19.851875</c:v>
                </c:pt>
                <c:pt idx="43">
                  <c:v>19.851825999999999</c:v>
                </c:pt>
                <c:pt idx="44">
                  <c:v>19.851776000000001</c:v>
                </c:pt>
                <c:pt idx="45">
                  <c:v>19.851725999999999</c:v>
                </c:pt>
                <c:pt idx="46">
                  <c:v>19.851676000000001</c:v>
                </c:pt>
                <c:pt idx="47">
                  <c:v>19.851626</c:v>
                </c:pt>
                <c:pt idx="48">
                  <c:v>19.851575</c:v>
                </c:pt>
                <c:pt idx="49">
                  <c:v>19.851524000000001</c:v>
                </c:pt>
                <c:pt idx="50">
                  <c:v>19.851472999999999</c:v>
                </c:pt>
                <c:pt idx="51">
                  <c:v>19.851421999999999</c:v>
                </c:pt>
                <c:pt idx="52">
                  <c:v>19.851371</c:v>
                </c:pt>
                <c:pt idx="53">
                  <c:v>19.851319</c:v>
                </c:pt>
                <c:pt idx="54">
                  <c:v>19.851267</c:v>
                </c:pt>
                <c:pt idx="55">
                  <c:v>19.851215</c:v>
                </c:pt>
                <c:pt idx="56">
                  <c:v>19.851161999999999</c:v>
                </c:pt>
                <c:pt idx="57">
                  <c:v>19.851109999999998</c:v>
                </c:pt>
                <c:pt idx="58">
                  <c:v>19.851057000000001</c:v>
                </c:pt>
                <c:pt idx="59">
                  <c:v>19.851004</c:v>
                </c:pt>
                <c:pt idx="60">
                  <c:v>19.850950000000001</c:v>
                </c:pt>
                <c:pt idx="61">
                  <c:v>19.850897</c:v>
                </c:pt>
                <c:pt idx="62">
                  <c:v>19.850843000000001</c:v>
                </c:pt>
                <c:pt idx="63">
                  <c:v>19.850788999999999</c:v>
                </c:pt>
                <c:pt idx="64">
                  <c:v>19.850733999999999</c:v>
                </c:pt>
                <c:pt idx="65">
                  <c:v>19.850680000000001</c:v>
                </c:pt>
                <c:pt idx="66">
                  <c:v>19.850625000000001</c:v>
                </c:pt>
                <c:pt idx="67">
                  <c:v>19.850569</c:v>
                </c:pt>
                <c:pt idx="68">
                  <c:v>19.850514</c:v>
                </c:pt>
                <c:pt idx="69">
                  <c:v>19.850458</c:v>
                </c:pt>
                <c:pt idx="70">
                  <c:v>19.850401999999999</c:v>
                </c:pt>
                <c:pt idx="71">
                  <c:v>19.850345999999998</c:v>
                </c:pt>
                <c:pt idx="72">
                  <c:v>19.850290000000001</c:v>
                </c:pt>
                <c:pt idx="73">
                  <c:v>19.850232999999999</c:v>
                </c:pt>
                <c:pt idx="74">
                  <c:v>19.850176000000001</c:v>
                </c:pt>
                <c:pt idx="75">
                  <c:v>19.850117999999998</c:v>
                </c:pt>
                <c:pt idx="76">
                  <c:v>19.850061</c:v>
                </c:pt>
                <c:pt idx="77">
                  <c:v>19.850003000000001</c:v>
                </c:pt>
                <c:pt idx="78">
                  <c:v>19.849944000000001</c:v>
                </c:pt>
                <c:pt idx="79">
                  <c:v>19.849886000000001</c:v>
                </c:pt>
                <c:pt idx="80">
                  <c:v>19.849827000000001</c:v>
                </c:pt>
                <c:pt idx="81">
                  <c:v>19.849768000000001</c:v>
                </c:pt>
                <c:pt idx="82">
                  <c:v>19.849708</c:v>
                </c:pt>
                <c:pt idx="83">
                  <c:v>19.849648999999999</c:v>
                </c:pt>
                <c:pt idx="84">
                  <c:v>19.849589000000002</c:v>
                </c:pt>
                <c:pt idx="85">
                  <c:v>19.849527999999999</c:v>
                </c:pt>
                <c:pt idx="86">
                  <c:v>19.849468000000002</c:v>
                </c:pt>
                <c:pt idx="87">
                  <c:v>19.849406999999999</c:v>
                </c:pt>
                <c:pt idx="88">
                  <c:v>19.849345</c:v>
                </c:pt>
                <c:pt idx="89">
                  <c:v>19.849284000000001</c:v>
                </c:pt>
                <c:pt idx="90">
                  <c:v>19.849221</c:v>
                </c:pt>
                <c:pt idx="91">
                  <c:v>19.849159</c:v>
                </c:pt>
                <c:pt idx="92">
                  <c:v>19.849095999999999</c:v>
                </c:pt>
                <c:pt idx="93">
                  <c:v>19.849032999999999</c:v>
                </c:pt>
                <c:pt idx="94">
                  <c:v>19.848970000000001</c:v>
                </c:pt>
                <c:pt idx="95">
                  <c:v>19.848905999999999</c:v>
                </c:pt>
                <c:pt idx="96">
                  <c:v>19.848842000000001</c:v>
                </c:pt>
                <c:pt idx="97">
                  <c:v>19.848777999999999</c:v>
                </c:pt>
                <c:pt idx="98">
                  <c:v>19.848713</c:v>
                </c:pt>
                <c:pt idx="99">
                  <c:v>19.848648000000001</c:v>
                </c:pt>
                <c:pt idx="100">
                  <c:v>19.848582</c:v>
                </c:pt>
                <c:pt idx="101">
                  <c:v>19.848516</c:v>
                </c:pt>
                <c:pt idx="102">
                  <c:v>19.84845</c:v>
                </c:pt>
                <c:pt idx="103">
                  <c:v>19.848382999999998</c:v>
                </c:pt>
                <c:pt idx="104">
                  <c:v>19.848316000000001</c:v>
                </c:pt>
                <c:pt idx="105">
                  <c:v>19.848248999999999</c:v>
                </c:pt>
                <c:pt idx="106">
                  <c:v>19.848181</c:v>
                </c:pt>
                <c:pt idx="107">
                  <c:v>19.848113000000001</c:v>
                </c:pt>
                <c:pt idx="108">
                  <c:v>19.848044000000002</c:v>
                </c:pt>
                <c:pt idx="109">
                  <c:v>19.847975000000002</c:v>
                </c:pt>
                <c:pt idx="110">
                  <c:v>19.847905999999998</c:v>
                </c:pt>
                <c:pt idx="111">
                  <c:v>19.847836000000001</c:v>
                </c:pt>
                <c:pt idx="112">
                  <c:v>19.847764999999999</c:v>
                </c:pt>
                <c:pt idx="113">
                  <c:v>19.847695000000002</c:v>
                </c:pt>
                <c:pt idx="114">
                  <c:v>19.847622999999999</c:v>
                </c:pt>
                <c:pt idx="115">
                  <c:v>19.847552</c:v>
                </c:pt>
                <c:pt idx="116">
                  <c:v>19.847480000000001</c:v>
                </c:pt>
                <c:pt idx="117">
                  <c:v>19.847407</c:v>
                </c:pt>
                <c:pt idx="118">
                  <c:v>19.847334</c:v>
                </c:pt>
                <c:pt idx="119">
                  <c:v>19.847259999999999</c:v>
                </c:pt>
                <c:pt idx="120">
                  <c:v>19.847187000000002</c:v>
                </c:pt>
                <c:pt idx="121">
                  <c:v>19.847111999999999</c:v>
                </c:pt>
                <c:pt idx="122">
                  <c:v>19.847037</c:v>
                </c:pt>
                <c:pt idx="123">
                  <c:v>19.846962000000001</c:v>
                </c:pt>
                <c:pt idx="124">
                  <c:v>19.846886000000001</c:v>
                </c:pt>
                <c:pt idx="125">
                  <c:v>19.846809</c:v>
                </c:pt>
                <c:pt idx="126">
                  <c:v>19.846731999999999</c:v>
                </c:pt>
                <c:pt idx="127">
                  <c:v>19.846654999999998</c:v>
                </c:pt>
                <c:pt idx="128">
                  <c:v>19.846577</c:v>
                </c:pt>
                <c:pt idx="129">
                  <c:v>19.846499000000001</c:v>
                </c:pt>
                <c:pt idx="130">
                  <c:v>19.846419999999998</c:v>
                </c:pt>
                <c:pt idx="131">
                  <c:v>19.846340000000001</c:v>
                </c:pt>
                <c:pt idx="132">
                  <c:v>19.846260000000001</c:v>
                </c:pt>
                <c:pt idx="133">
                  <c:v>19.846178999999999</c:v>
                </c:pt>
                <c:pt idx="134">
                  <c:v>19.846098000000001</c:v>
                </c:pt>
                <c:pt idx="135">
                  <c:v>19.846015999999999</c:v>
                </c:pt>
                <c:pt idx="136">
                  <c:v>19.845934</c:v>
                </c:pt>
                <c:pt idx="137">
                  <c:v>19.845849999999999</c:v>
                </c:pt>
                <c:pt idx="138">
                  <c:v>19.845766999999999</c:v>
                </c:pt>
                <c:pt idx="139">
                  <c:v>19.845683000000001</c:v>
                </c:pt>
                <c:pt idx="140">
                  <c:v>19.845597999999999</c:v>
                </c:pt>
                <c:pt idx="141">
                  <c:v>19.845511999999999</c:v>
                </c:pt>
                <c:pt idx="142">
                  <c:v>19.845426</c:v>
                </c:pt>
                <c:pt idx="143">
                  <c:v>19.845338999999999</c:v>
                </c:pt>
                <c:pt idx="144">
                  <c:v>19.845251999999999</c:v>
                </c:pt>
                <c:pt idx="145">
                  <c:v>19.845164</c:v>
                </c:pt>
                <c:pt idx="146">
                  <c:v>19.845075000000001</c:v>
                </c:pt>
                <c:pt idx="147">
                  <c:v>19.844985000000001</c:v>
                </c:pt>
                <c:pt idx="148">
                  <c:v>19.844895000000001</c:v>
                </c:pt>
                <c:pt idx="149">
                  <c:v>19.844804</c:v>
                </c:pt>
                <c:pt idx="150">
                  <c:v>19.844712000000001</c:v>
                </c:pt>
                <c:pt idx="151">
                  <c:v>19.844619999999999</c:v>
                </c:pt>
                <c:pt idx="152">
                  <c:v>19.844526999999999</c:v>
                </c:pt>
                <c:pt idx="153">
                  <c:v>19.844432999999999</c:v>
                </c:pt>
                <c:pt idx="154">
                  <c:v>19.844338</c:v>
                </c:pt>
                <c:pt idx="155">
                  <c:v>19.844242999999999</c:v>
                </c:pt>
                <c:pt idx="156">
                  <c:v>19.844145999999999</c:v>
                </c:pt>
                <c:pt idx="157">
                  <c:v>19.844048999999998</c:v>
                </c:pt>
                <c:pt idx="158">
                  <c:v>19.843951000000001</c:v>
                </c:pt>
                <c:pt idx="159">
                  <c:v>19.843851999999998</c:v>
                </c:pt>
                <c:pt idx="160">
                  <c:v>19.843753</c:v>
                </c:pt>
                <c:pt idx="161">
                  <c:v>19.843651999999999</c:v>
                </c:pt>
                <c:pt idx="162">
                  <c:v>19.843551000000001</c:v>
                </c:pt>
                <c:pt idx="163">
                  <c:v>19.843447999999999</c:v>
                </c:pt>
                <c:pt idx="164">
                  <c:v>19.843344999999999</c:v>
                </c:pt>
                <c:pt idx="165">
                  <c:v>19.843240999999999</c:v>
                </c:pt>
                <c:pt idx="166">
                  <c:v>19.843135</c:v>
                </c:pt>
                <c:pt idx="167">
                  <c:v>19.843029000000001</c:v>
                </c:pt>
                <c:pt idx="168">
                  <c:v>19.842922000000002</c:v>
                </c:pt>
                <c:pt idx="169">
                  <c:v>19.842814000000001</c:v>
                </c:pt>
                <c:pt idx="170">
                  <c:v>19.842704000000001</c:v>
                </c:pt>
                <c:pt idx="171">
                  <c:v>19.842593999999998</c:v>
                </c:pt>
                <c:pt idx="172">
                  <c:v>19.842483000000001</c:v>
                </c:pt>
                <c:pt idx="173">
                  <c:v>19.842369999999999</c:v>
                </c:pt>
                <c:pt idx="174">
                  <c:v>19.842255999999999</c:v>
                </c:pt>
                <c:pt idx="175">
                  <c:v>19.842141000000002</c:v>
                </c:pt>
                <c:pt idx="176">
                  <c:v>19.842025</c:v>
                </c:pt>
                <c:pt idx="177">
                  <c:v>19.841908</c:v>
                </c:pt>
                <c:pt idx="178">
                  <c:v>19.841788999999999</c:v>
                </c:pt>
                <c:pt idx="179">
                  <c:v>19.841669</c:v>
                </c:pt>
                <c:pt idx="180">
                  <c:v>19.841548</c:v>
                </c:pt>
                <c:pt idx="181">
                  <c:v>19.841425999999998</c:v>
                </c:pt>
                <c:pt idx="182">
                  <c:v>19.841301999999999</c:v>
                </c:pt>
                <c:pt idx="183">
                  <c:v>19.841176999999998</c:v>
                </c:pt>
                <c:pt idx="184">
                  <c:v>19.841049999999999</c:v>
                </c:pt>
                <c:pt idx="185">
                  <c:v>19.840921999999999</c:v>
                </c:pt>
                <c:pt idx="186">
                  <c:v>19.840792</c:v>
                </c:pt>
                <c:pt idx="187">
                  <c:v>19.840661000000001</c:v>
                </c:pt>
                <c:pt idx="188">
                  <c:v>19.840527999999999</c:v>
                </c:pt>
                <c:pt idx="189">
                  <c:v>19.840392999999999</c:v>
                </c:pt>
                <c:pt idx="190">
                  <c:v>19.840257000000001</c:v>
                </c:pt>
                <c:pt idx="191">
                  <c:v>19.838788000000001</c:v>
                </c:pt>
                <c:pt idx="192">
                  <c:v>19.837060999999999</c:v>
                </c:pt>
                <c:pt idx="193">
                  <c:v>19.834876999999999</c:v>
                </c:pt>
                <c:pt idx="194">
                  <c:v>19.831250000000001</c:v>
                </c:pt>
                <c:pt idx="195">
                  <c:v>19.830632000000001</c:v>
                </c:pt>
                <c:pt idx="196">
                  <c:v>19.829898</c:v>
                </c:pt>
                <c:pt idx="197">
                  <c:v>19.828997999999999</c:v>
                </c:pt>
                <c:pt idx="198">
                  <c:v>19.827850999999999</c:v>
                </c:pt>
                <c:pt idx="199">
                  <c:v>19.826312999999999</c:v>
                </c:pt>
                <c:pt idx="200">
                  <c:v>19.824110999999998</c:v>
                </c:pt>
                <c:pt idx="201">
                  <c:v>19.820641999999999</c:v>
                </c:pt>
                <c:pt idx="202">
                  <c:v>19.814274000000001</c:v>
                </c:pt>
                <c:pt idx="203">
                  <c:v>19.813329</c:v>
                </c:pt>
                <c:pt idx="204">
                  <c:v>19.812296</c:v>
                </c:pt>
                <c:pt idx="205">
                  <c:v>19.811164999999999</c:v>
                </c:pt>
                <c:pt idx="206">
                  <c:v>19.809920999999999</c:v>
                </c:pt>
                <c:pt idx="207">
                  <c:v>19.808547000000001</c:v>
                </c:pt>
                <c:pt idx="208">
                  <c:v>19.807023999999998</c:v>
                </c:pt>
                <c:pt idx="209">
                  <c:v>19.805330000000001</c:v>
                </c:pt>
                <c:pt idx="210">
                  <c:v>19.803438</c:v>
                </c:pt>
                <c:pt idx="211">
                  <c:v>19.801317999999998</c:v>
                </c:pt>
                <c:pt idx="212">
                  <c:v>19.801093000000002</c:v>
                </c:pt>
                <c:pt idx="213">
                  <c:v>19.800864000000001</c:v>
                </c:pt>
                <c:pt idx="214">
                  <c:v>19.800633000000001</c:v>
                </c:pt>
                <c:pt idx="215">
                  <c:v>19.8004</c:v>
                </c:pt>
                <c:pt idx="216">
                  <c:v>19.800163000000001</c:v>
                </c:pt>
                <c:pt idx="217">
                  <c:v>19.800139000000001</c:v>
                </c:pt>
                <c:pt idx="218">
                  <c:v>19.800115000000002</c:v>
                </c:pt>
                <c:pt idx="219">
                  <c:v>19.800091999999999</c:v>
                </c:pt>
                <c:pt idx="220">
                  <c:v>19.800068</c:v>
                </c:pt>
                <c:pt idx="221">
                  <c:v>19.800044</c:v>
                </c:pt>
                <c:pt idx="222">
                  <c:v>19.80002</c:v>
                </c:pt>
                <c:pt idx="223">
                  <c:v>19.799996</c:v>
                </c:pt>
                <c:pt idx="224">
                  <c:v>19.799972</c:v>
                </c:pt>
                <c:pt idx="225">
                  <c:v>19.799948000000001</c:v>
                </c:pt>
                <c:pt idx="226">
                  <c:v>19.799924000000001</c:v>
                </c:pt>
                <c:pt idx="227">
                  <c:v>19.799682000000001</c:v>
                </c:pt>
                <c:pt idx="228">
                  <c:v>19.799437000000001</c:v>
                </c:pt>
                <c:pt idx="229">
                  <c:v>19.799188999999998</c:v>
                </c:pt>
                <c:pt idx="230">
                  <c:v>19.798939000000001</c:v>
                </c:pt>
                <c:pt idx="231">
                  <c:v>19.754480999999998</c:v>
                </c:pt>
                <c:pt idx="232">
                  <c:v>19.747896000000001</c:v>
                </c:pt>
                <c:pt idx="233">
                  <c:v>19.741043999999999</c:v>
                </c:pt>
                <c:pt idx="234">
                  <c:v>19.733971</c:v>
                </c:pt>
                <c:pt idx="235">
                  <c:v>19.72672</c:v>
                </c:pt>
                <c:pt idx="236">
                  <c:v>19.719328999999998</c:v>
                </c:pt>
                <c:pt idx="237">
                  <c:v>19.711829999999999</c:v>
                </c:pt>
                <c:pt idx="238">
                  <c:v>19.704249000000001</c:v>
                </c:pt>
                <c:pt idx="239">
                  <c:v>19.703486999999999</c:v>
                </c:pt>
                <c:pt idx="240">
                  <c:v>19.702725000000001</c:v>
                </c:pt>
                <c:pt idx="241">
                  <c:v>19.701962000000002</c:v>
                </c:pt>
                <c:pt idx="242">
                  <c:v>19.701198000000002</c:v>
                </c:pt>
                <c:pt idx="243">
                  <c:v>19.700434000000001</c:v>
                </c:pt>
                <c:pt idx="244">
                  <c:v>19.700358000000001</c:v>
                </c:pt>
                <c:pt idx="245">
                  <c:v>19.700282000000001</c:v>
                </c:pt>
                <c:pt idx="246">
                  <c:v>19.700205</c:v>
                </c:pt>
                <c:pt idx="247">
                  <c:v>19.700129</c:v>
                </c:pt>
                <c:pt idx="248">
                  <c:v>19.700051999999999</c:v>
                </c:pt>
                <c:pt idx="249">
                  <c:v>19.699975999999999</c:v>
                </c:pt>
                <c:pt idx="250">
                  <c:v>19.699898999999998</c:v>
                </c:pt>
                <c:pt idx="251">
                  <c:v>19.699822999999999</c:v>
                </c:pt>
                <c:pt idx="252">
                  <c:v>19.699746000000001</c:v>
                </c:pt>
                <c:pt idx="253">
                  <c:v>19.699670000000001</c:v>
                </c:pt>
                <c:pt idx="254">
                  <c:v>19.698905</c:v>
                </c:pt>
                <c:pt idx="255">
                  <c:v>19.698139999999999</c:v>
                </c:pt>
                <c:pt idx="256">
                  <c:v>19.697374</c:v>
                </c:pt>
                <c:pt idx="257">
                  <c:v>19.696607</c:v>
                </c:pt>
                <c:pt idx="258">
                  <c:v>19.688922000000002</c:v>
                </c:pt>
                <c:pt idx="259">
                  <c:v>19.681206</c:v>
                </c:pt>
                <c:pt idx="260">
                  <c:v>19.603667000000002</c:v>
                </c:pt>
                <c:pt idx="261">
                  <c:v>19.527121999999999</c:v>
                </c:pt>
                <c:pt idx="262">
                  <c:v>19.451211000000001</c:v>
                </c:pt>
                <c:pt idx="263">
                  <c:v>19.375820999999998</c:v>
                </c:pt>
                <c:pt idx="264">
                  <c:v>19.301012</c:v>
                </c:pt>
                <c:pt idx="265">
                  <c:v>19.226776999999998</c:v>
                </c:pt>
                <c:pt idx="266">
                  <c:v>19.153112</c:v>
                </c:pt>
                <c:pt idx="267">
                  <c:v>19.080010000000001</c:v>
                </c:pt>
                <c:pt idx="268">
                  <c:v>19.007463000000001</c:v>
                </c:pt>
                <c:pt idx="269">
                  <c:v>18.311226999999999</c:v>
                </c:pt>
                <c:pt idx="270">
                  <c:v>17.664193000000001</c:v>
                </c:pt>
                <c:pt idx="271">
                  <c:v>17.061326000000001</c:v>
                </c:pt>
                <c:pt idx="272">
                  <c:v>16.498252000000001</c:v>
                </c:pt>
                <c:pt idx="273">
                  <c:v>15.971156000000001</c:v>
                </c:pt>
                <c:pt idx="274">
                  <c:v>15.476697</c:v>
                </c:pt>
                <c:pt idx="275">
                  <c:v>15.011934999999999</c:v>
                </c:pt>
                <c:pt idx="276">
                  <c:v>14.574274000000001</c:v>
                </c:pt>
                <c:pt idx="277">
                  <c:v>14.161408</c:v>
                </c:pt>
                <c:pt idx="278">
                  <c:v>13.77129</c:v>
                </c:pt>
                <c:pt idx="279">
                  <c:v>13.402089</c:v>
                </c:pt>
                <c:pt idx="280">
                  <c:v>13.052168</c:v>
                </c:pt>
                <c:pt idx="281">
                  <c:v>12.720053999999999</c:v>
                </c:pt>
                <c:pt idx="282">
                  <c:v>12.404422</c:v>
                </c:pt>
                <c:pt idx="283">
                  <c:v>12.104075</c:v>
                </c:pt>
                <c:pt idx="284">
                  <c:v>11.817928999999999</c:v>
                </c:pt>
                <c:pt idx="285">
                  <c:v>11.544999000000001</c:v>
                </c:pt>
                <c:pt idx="286">
                  <c:v>11.284390999999999</c:v>
                </c:pt>
                <c:pt idx="287">
                  <c:v>11.035289000000001</c:v>
                </c:pt>
                <c:pt idx="288">
                  <c:v>10.796948</c:v>
                </c:pt>
                <c:pt idx="289">
                  <c:v>10.568683999999999</c:v>
                </c:pt>
                <c:pt idx="290">
                  <c:v>10.349872</c:v>
                </c:pt>
                <c:pt idx="291">
                  <c:v>10.139936000000001</c:v>
                </c:pt>
                <c:pt idx="292">
                  <c:v>9.9383479999999995</c:v>
                </c:pt>
                <c:pt idx="293">
                  <c:v>9.7446199999999994</c:v>
                </c:pt>
                <c:pt idx="294">
                  <c:v>9.5582989999999999</c:v>
                </c:pt>
                <c:pt idx="295">
                  <c:v>9.3789689999999997</c:v>
                </c:pt>
                <c:pt idx="296">
                  <c:v>9.2062460000000002</c:v>
                </c:pt>
                <c:pt idx="297">
                  <c:v>9.0397680000000005</c:v>
                </c:pt>
                <c:pt idx="298">
                  <c:v>8.8792050000000007</c:v>
                </c:pt>
                <c:pt idx="299">
                  <c:v>8.7242460000000008</c:v>
                </c:pt>
                <c:pt idx="300">
                  <c:v>8.5746020000000005</c:v>
                </c:pt>
                <c:pt idx="301">
                  <c:v>8.4300060000000006</c:v>
                </c:pt>
                <c:pt idx="302">
                  <c:v>8.2902059999999995</c:v>
                </c:pt>
                <c:pt idx="303">
                  <c:v>8.1549659999999999</c:v>
                </c:pt>
                <c:pt idx="304">
                  <c:v>8.0240679999999998</c:v>
                </c:pt>
                <c:pt idx="305">
                  <c:v>7.8973069999999996</c:v>
                </c:pt>
                <c:pt idx="306">
                  <c:v>7.7744879999999998</c:v>
                </c:pt>
                <c:pt idx="307">
                  <c:v>7.65543</c:v>
                </c:pt>
                <c:pt idx="308">
                  <c:v>7.5399640000000003</c:v>
                </c:pt>
                <c:pt idx="309">
                  <c:v>7.4279289999999998</c:v>
                </c:pt>
                <c:pt idx="310">
                  <c:v>7.3191750000000004</c:v>
                </c:pt>
                <c:pt idx="311">
                  <c:v>7.2135600000000002</c:v>
                </c:pt>
                <c:pt idx="312">
                  <c:v>7.1109489999999997</c:v>
                </c:pt>
                <c:pt idx="313">
                  <c:v>7.0112170000000003</c:v>
                </c:pt>
                <c:pt idx="314">
                  <c:v>6.9142429999999999</c:v>
                </c:pt>
                <c:pt idx="315">
                  <c:v>6.8199160000000001</c:v>
                </c:pt>
                <c:pt idx="316">
                  <c:v>6.7281269999999997</c:v>
                </c:pt>
                <c:pt idx="317">
                  <c:v>6.638776</c:v>
                </c:pt>
                <c:pt idx="318">
                  <c:v>6.551768</c:v>
                </c:pt>
                <c:pt idx="319">
                  <c:v>6.4670110000000003</c:v>
                </c:pt>
                <c:pt idx="320">
                  <c:v>6.3844180000000001</c:v>
                </c:pt>
                <c:pt idx="321">
                  <c:v>6.303909</c:v>
                </c:pt>
                <c:pt idx="322">
                  <c:v>6.2254050000000003</c:v>
                </c:pt>
                <c:pt idx="323">
                  <c:v>6.1488319999999996</c:v>
                </c:pt>
                <c:pt idx="324">
                  <c:v>6.0741189999999996</c:v>
                </c:pt>
                <c:pt idx="325">
                  <c:v>6.001201</c:v>
                </c:pt>
                <c:pt idx="326">
                  <c:v>5.9300129999999998</c:v>
                </c:pt>
                <c:pt idx="327">
                  <c:v>5.8604940000000001</c:v>
                </c:pt>
                <c:pt idx="328">
                  <c:v>5.7925849999999999</c:v>
                </c:pt>
                <c:pt idx="329">
                  <c:v>5.7262329999999997</c:v>
                </c:pt>
                <c:pt idx="330">
                  <c:v>5.6613829999999998</c:v>
                </c:pt>
                <c:pt idx="331">
                  <c:v>5.5979859999999997</c:v>
                </c:pt>
                <c:pt idx="332">
                  <c:v>5.5359930000000004</c:v>
                </c:pt>
                <c:pt idx="333">
                  <c:v>5.4753579999999999</c:v>
                </c:pt>
                <c:pt idx="334">
                  <c:v>5.4160370000000002</c:v>
                </c:pt>
                <c:pt idx="335">
                  <c:v>5.3579869999999996</c:v>
                </c:pt>
                <c:pt idx="336">
                  <c:v>5.3011689999999998</c:v>
                </c:pt>
                <c:pt idx="337">
                  <c:v>5.2455429999999996</c:v>
                </c:pt>
                <c:pt idx="338">
                  <c:v>5.1910720000000001</c:v>
                </c:pt>
                <c:pt idx="339">
                  <c:v>5.137721</c:v>
                </c:pt>
                <c:pt idx="340">
                  <c:v>5.0854559999999998</c:v>
                </c:pt>
                <c:pt idx="341">
                  <c:v>5.034243</c:v>
                </c:pt>
                <c:pt idx="342">
                  <c:v>4.984051</c:v>
                </c:pt>
                <c:pt idx="343">
                  <c:v>4.5321889999999998</c:v>
                </c:pt>
                <c:pt idx="344">
                  <c:v>4.1554500000000001</c:v>
                </c:pt>
                <c:pt idx="345">
                  <c:v>3.8365360000000002</c:v>
                </c:pt>
                <c:pt idx="346">
                  <c:v>3.5630850000000001</c:v>
                </c:pt>
                <c:pt idx="347">
                  <c:v>3.3260200000000002</c:v>
                </c:pt>
                <c:pt idx="348">
                  <c:v>3.1185330000000002</c:v>
                </c:pt>
                <c:pt idx="349">
                  <c:v>2.9354140000000002</c:v>
                </c:pt>
                <c:pt idx="350">
                  <c:v>2.7726069999999998</c:v>
                </c:pt>
                <c:pt idx="351">
                  <c:v>2.6269100000000001</c:v>
                </c:pt>
                <c:pt idx="352">
                  <c:v>2.495762</c:v>
                </c:pt>
                <c:pt idx="353">
                  <c:v>2.3770850000000001</c:v>
                </c:pt>
                <c:pt idx="354">
                  <c:v>2.269183</c:v>
                </c:pt>
                <c:pt idx="355">
                  <c:v>2.170652</c:v>
                </c:pt>
                <c:pt idx="356">
                  <c:v>2.0803210000000001</c:v>
                </c:pt>
                <c:pt idx="357">
                  <c:v>1.9972080000000001</c:v>
                </c:pt>
                <c:pt idx="358">
                  <c:v>1.9204810000000001</c:v>
                </c:pt>
                <c:pt idx="359">
                  <c:v>1.849431</c:v>
                </c:pt>
                <c:pt idx="360">
                  <c:v>1.7834509999999999</c:v>
                </c:pt>
                <c:pt idx="361">
                  <c:v>1.722016</c:v>
                </c:pt>
                <c:pt idx="362">
                  <c:v>1.6646730000000001</c:v>
                </c:pt>
                <c:pt idx="363">
                  <c:v>1.6110260000000001</c:v>
                </c:pt>
                <c:pt idx="364">
                  <c:v>1.5607279999999999</c:v>
                </c:pt>
                <c:pt idx="365">
                  <c:v>1.513477</c:v>
                </c:pt>
                <c:pt idx="366">
                  <c:v>1.4690019999999999</c:v>
                </c:pt>
                <c:pt idx="367">
                  <c:v>1.4270659999999999</c:v>
                </c:pt>
                <c:pt idx="368">
                  <c:v>1.387459</c:v>
                </c:pt>
                <c:pt idx="369">
                  <c:v>1.34999</c:v>
                </c:pt>
                <c:pt idx="370">
                  <c:v>1.314492</c:v>
                </c:pt>
                <c:pt idx="371">
                  <c:v>1.280813</c:v>
                </c:pt>
                <c:pt idx="372">
                  <c:v>1.2488170000000001</c:v>
                </c:pt>
                <c:pt idx="373">
                  <c:v>1.21838</c:v>
                </c:pt>
                <c:pt idx="374">
                  <c:v>1.189392</c:v>
                </c:pt>
                <c:pt idx="375">
                  <c:v>1.161751</c:v>
                </c:pt>
                <c:pt idx="376">
                  <c:v>1.135365</c:v>
                </c:pt>
                <c:pt idx="377">
                  <c:v>1.110152</c:v>
                </c:pt>
                <c:pt idx="378">
                  <c:v>1.0860339999999999</c:v>
                </c:pt>
                <c:pt idx="379">
                  <c:v>1.0629420000000001</c:v>
                </c:pt>
                <c:pt idx="380">
                  <c:v>1.0408109999999999</c:v>
                </c:pt>
                <c:pt idx="381">
                  <c:v>1.0195829999999999</c:v>
                </c:pt>
                <c:pt idx="382">
                  <c:v>0.99920299999999995</c:v>
                </c:pt>
                <c:pt idx="383">
                  <c:v>0.97962300000000002</c:v>
                </c:pt>
                <c:pt idx="384">
                  <c:v>0.96079499999999995</c:v>
                </c:pt>
                <c:pt idx="385">
                  <c:v>0.94267699999999999</c:v>
                </c:pt>
                <c:pt idx="386">
                  <c:v>0.92523</c:v>
                </c:pt>
                <c:pt idx="387">
                  <c:v>0.908416</c:v>
                </c:pt>
                <c:pt idx="388">
                  <c:v>0.89220299999999997</c:v>
                </c:pt>
                <c:pt idx="389">
                  <c:v>0.87655899999999998</c:v>
                </c:pt>
                <c:pt idx="390">
                  <c:v>0.86145400000000005</c:v>
                </c:pt>
                <c:pt idx="391">
                  <c:v>0.84685999999999995</c:v>
                </c:pt>
                <c:pt idx="392">
                  <c:v>0.83275299999999997</c:v>
                </c:pt>
                <c:pt idx="393">
                  <c:v>0.81910799999999995</c:v>
                </c:pt>
                <c:pt idx="394">
                  <c:v>0.80590300000000004</c:v>
                </c:pt>
                <c:pt idx="395">
                  <c:v>0.79311699999999996</c:v>
                </c:pt>
                <c:pt idx="396">
                  <c:v>0.78073000000000004</c:v>
                </c:pt>
                <c:pt idx="397">
                  <c:v>0.76872499999999999</c:v>
                </c:pt>
                <c:pt idx="398">
                  <c:v>0.75708200000000003</c:v>
                </c:pt>
                <c:pt idx="399">
                  <c:v>0.74578800000000001</c:v>
                </c:pt>
                <c:pt idx="400">
                  <c:v>0.73482499999999995</c:v>
                </c:pt>
                <c:pt idx="401">
                  <c:v>0.72418000000000005</c:v>
                </c:pt>
                <c:pt idx="402">
                  <c:v>0.713839</c:v>
                </c:pt>
                <c:pt idx="403">
                  <c:v>0.703789</c:v>
                </c:pt>
                <c:pt idx="404">
                  <c:v>0.69401900000000005</c:v>
                </c:pt>
                <c:pt idx="405">
                  <c:v>0.68451499999999998</c:v>
                </c:pt>
                <c:pt idx="406">
                  <c:v>0.67526900000000001</c:v>
                </c:pt>
                <c:pt idx="407">
                  <c:v>0.666269</c:v>
                </c:pt>
                <c:pt idx="408">
                  <c:v>0.65750600000000003</c:v>
                </c:pt>
                <c:pt idx="409">
                  <c:v>0.64897000000000005</c:v>
                </c:pt>
                <c:pt idx="410">
                  <c:v>0.64065300000000003</c:v>
                </c:pt>
                <c:pt idx="411">
                  <c:v>0.63254699999999997</c:v>
                </c:pt>
                <c:pt idx="412">
                  <c:v>0.62464299999999995</c:v>
                </c:pt>
                <c:pt idx="413">
                  <c:v>0.61693399999999998</c:v>
                </c:pt>
                <c:pt idx="414">
                  <c:v>0.60941299999999998</c:v>
                </c:pt>
                <c:pt idx="415">
                  <c:v>0.60207299999999997</c:v>
                </c:pt>
                <c:pt idx="416">
                  <c:v>0.59490799999999999</c:v>
                </c:pt>
                <c:pt idx="417">
                  <c:v>0.58791199999999999</c:v>
                </c:pt>
                <c:pt idx="418">
                  <c:v>0.58107799999999998</c:v>
                </c:pt>
                <c:pt idx="419">
                  <c:v>0.57440100000000005</c:v>
                </c:pt>
                <c:pt idx="420">
                  <c:v>0.56787600000000005</c:v>
                </c:pt>
                <c:pt idx="421">
                  <c:v>0.56149800000000005</c:v>
                </c:pt>
                <c:pt idx="422">
                  <c:v>0.555261</c:v>
                </c:pt>
                <c:pt idx="423">
                  <c:v>0.54916100000000001</c:v>
                </c:pt>
                <c:pt idx="424">
                  <c:v>0.54319399999999995</c:v>
                </c:pt>
                <c:pt idx="425">
                  <c:v>0.53735500000000003</c:v>
                </c:pt>
                <c:pt idx="426">
                  <c:v>0.53164100000000003</c:v>
                </c:pt>
                <c:pt idx="427">
                  <c:v>0.52604600000000001</c:v>
                </c:pt>
                <c:pt idx="428">
                  <c:v>0.52056800000000003</c:v>
                </c:pt>
                <c:pt idx="429">
                  <c:v>0.51520299999999997</c:v>
                </c:pt>
                <c:pt idx="430">
                  <c:v>0.50994799999999996</c:v>
                </c:pt>
                <c:pt idx="431">
                  <c:v>0.50479799999999997</c:v>
                </c:pt>
                <c:pt idx="432">
                  <c:v>0.49975199999999997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90-444B-A81A-2140D7EFCD5D}"/>
            </c:ext>
          </c:extLst>
        </c:ser>
        <c:ser>
          <c:idx val="3"/>
          <c:order val="3"/>
          <c:tx>
            <c:v>20 µA −1.5%</c:v>
          </c:tx>
          <c:spPr>
            <a:ln w="7000">
              <a:solidFill>
                <a:srgbClr val="FF7F0E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Chart_Source!$C$3:$C$4</c:f>
              <c:numCache>
                <c:formatCode>#,##0.000000</c:formatCode>
                <c:ptCount val="2"/>
                <c:pt idx="0">
                  <c:v>19.7</c:v>
                </c:pt>
                <c:pt idx="1">
                  <c:v>19.7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90-444B-A81A-2140D7EFCD5D}"/>
            </c:ext>
          </c:extLst>
        </c:ser>
        <c:ser>
          <c:idx val="4"/>
          <c:order val="4"/>
          <c:tx>
            <c:v>50 µA</c:v>
          </c:tx>
          <c:spPr>
            <a:ln w="200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Raw_Data!$E$2862:$E$3276</c:f>
              <c:numCache>
                <c:formatCode>#,##0.###</c:formatCode>
                <c:ptCount val="41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97.1</c:v>
                </c:pt>
                <c:pt idx="89">
                  <c:v>97.2</c:v>
                </c:pt>
                <c:pt idx="90">
                  <c:v>97.3</c:v>
                </c:pt>
                <c:pt idx="91">
                  <c:v>97.4</c:v>
                </c:pt>
                <c:pt idx="92">
                  <c:v>97.5</c:v>
                </c:pt>
                <c:pt idx="93">
                  <c:v>97.6</c:v>
                </c:pt>
                <c:pt idx="94">
                  <c:v>97.7</c:v>
                </c:pt>
                <c:pt idx="95">
                  <c:v>97.8</c:v>
                </c:pt>
                <c:pt idx="96">
                  <c:v>97.9</c:v>
                </c:pt>
                <c:pt idx="97">
                  <c:v>97.91</c:v>
                </c:pt>
                <c:pt idx="98">
                  <c:v>97.92</c:v>
                </c:pt>
                <c:pt idx="99">
                  <c:v>97.93</c:v>
                </c:pt>
                <c:pt idx="100">
                  <c:v>97.94</c:v>
                </c:pt>
                <c:pt idx="101">
                  <c:v>97.95</c:v>
                </c:pt>
                <c:pt idx="102">
                  <c:v>97.96</c:v>
                </c:pt>
                <c:pt idx="103">
                  <c:v>97.97</c:v>
                </c:pt>
                <c:pt idx="104">
                  <c:v>97.98</c:v>
                </c:pt>
                <c:pt idx="105">
                  <c:v>97.980999999999995</c:v>
                </c:pt>
                <c:pt idx="106">
                  <c:v>97.981999999999999</c:v>
                </c:pt>
                <c:pt idx="107">
                  <c:v>97.983000000000004</c:v>
                </c:pt>
                <c:pt idx="108">
                  <c:v>97.983999999999995</c:v>
                </c:pt>
                <c:pt idx="109">
                  <c:v>97.984999999999999</c:v>
                </c:pt>
                <c:pt idx="110">
                  <c:v>97.986000000000004</c:v>
                </c:pt>
                <c:pt idx="111">
                  <c:v>97.986999999999995</c:v>
                </c:pt>
                <c:pt idx="112">
                  <c:v>97.988</c:v>
                </c:pt>
                <c:pt idx="113">
                  <c:v>97.989000000000004</c:v>
                </c:pt>
                <c:pt idx="114">
                  <c:v>97.99</c:v>
                </c:pt>
                <c:pt idx="115">
                  <c:v>98</c:v>
                </c:pt>
                <c:pt idx="116">
                  <c:v>98.1</c:v>
                </c:pt>
                <c:pt idx="117">
                  <c:v>98.2</c:v>
                </c:pt>
                <c:pt idx="118">
                  <c:v>98.3</c:v>
                </c:pt>
                <c:pt idx="119">
                  <c:v>98.4</c:v>
                </c:pt>
                <c:pt idx="120">
                  <c:v>98.41</c:v>
                </c:pt>
                <c:pt idx="121">
                  <c:v>98.42</c:v>
                </c:pt>
                <c:pt idx="122">
                  <c:v>98.43</c:v>
                </c:pt>
                <c:pt idx="123">
                  <c:v>98.44</c:v>
                </c:pt>
                <c:pt idx="124">
                  <c:v>98.45</c:v>
                </c:pt>
                <c:pt idx="125">
                  <c:v>98.46</c:v>
                </c:pt>
                <c:pt idx="126">
                  <c:v>98.47</c:v>
                </c:pt>
                <c:pt idx="127">
                  <c:v>98.48</c:v>
                </c:pt>
                <c:pt idx="128">
                  <c:v>98.49</c:v>
                </c:pt>
                <c:pt idx="129">
                  <c:v>98.491</c:v>
                </c:pt>
                <c:pt idx="130">
                  <c:v>98.492000000000004</c:v>
                </c:pt>
                <c:pt idx="131">
                  <c:v>98.492999999999995</c:v>
                </c:pt>
                <c:pt idx="132">
                  <c:v>98.494</c:v>
                </c:pt>
                <c:pt idx="133">
                  <c:v>98.495000000000005</c:v>
                </c:pt>
                <c:pt idx="134">
                  <c:v>98.495999999999995</c:v>
                </c:pt>
                <c:pt idx="135">
                  <c:v>98.497</c:v>
                </c:pt>
                <c:pt idx="136">
                  <c:v>98.498000000000005</c:v>
                </c:pt>
                <c:pt idx="137">
                  <c:v>98.498999999999995</c:v>
                </c:pt>
                <c:pt idx="138">
                  <c:v>98.5</c:v>
                </c:pt>
                <c:pt idx="139">
                  <c:v>98.6</c:v>
                </c:pt>
                <c:pt idx="140">
                  <c:v>98.7</c:v>
                </c:pt>
                <c:pt idx="141">
                  <c:v>98.8</c:v>
                </c:pt>
                <c:pt idx="142">
                  <c:v>98.9</c:v>
                </c:pt>
                <c:pt idx="143">
                  <c:v>99</c:v>
                </c:pt>
                <c:pt idx="144">
                  <c:v>100</c:v>
                </c:pt>
                <c:pt idx="145">
                  <c:v>101</c:v>
                </c:pt>
                <c:pt idx="146">
                  <c:v>102</c:v>
                </c:pt>
                <c:pt idx="147">
                  <c:v>103</c:v>
                </c:pt>
                <c:pt idx="148">
                  <c:v>104</c:v>
                </c:pt>
                <c:pt idx="149">
                  <c:v>105</c:v>
                </c:pt>
                <c:pt idx="150">
                  <c:v>106</c:v>
                </c:pt>
                <c:pt idx="151">
                  <c:v>107</c:v>
                </c:pt>
                <c:pt idx="152">
                  <c:v>108</c:v>
                </c:pt>
                <c:pt idx="153">
                  <c:v>109</c:v>
                </c:pt>
                <c:pt idx="154">
                  <c:v>110</c:v>
                </c:pt>
                <c:pt idx="155">
                  <c:v>111</c:v>
                </c:pt>
                <c:pt idx="156">
                  <c:v>112</c:v>
                </c:pt>
                <c:pt idx="157">
                  <c:v>113</c:v>
                </c:pt>
                <c:pt idx="158">
                  <c:v>114</c:v>
                </c:pt>
                <c:pt idx="159">
                  <c:v>115</c:v>
                </c:pt>
                <c:pt idx="160">
                  <c:v>116</c:v>
                </c:pt>
                <c:pt idx="161">
                  <c:v>117</c:v>
                </c:pt>
                <c:pt idx="162">
                  <c:v>118</c:v>
                </c:pt>
                <c:pt idx="163">
                  <c:v>119</c:v>
                </c:pt>
                <c:pt idx="164">
                  <c:v>120</c:v>
                </c:pt>
                <c:pt idx="165">
                  <c:v>121</c:v>
                </c:pt>
                <c:pt idx="166">
                  <c:v>122</c:v>
                </c:pt>
                <c:pt idx="167">
                  <c:v>123</c:v>
                </c:pt>
                <c:pt idx="168">
                  <c:v>124</c:v>
                </c:pt>
                <c:pt idx="169">
                  <c:v>125</c:v>
                </c:pt>
                <c:pt idx="170">
                  <c:v>126</c:v>
                </c:pt>
                <c:pt idx="171">
                  <c:v>127</c:v>
                </c:pt>
                <c:pt idx="172">
                  <c:v>128</c:v>
                </c:pt>
                <c:pt idx="173">
                  <c:v>129</c:v>
                </c:pt>
                <c:pt idx="174">
                  <c:v>130</c:v>
                </c:pt>
                <c:pt idx="175">
                  <c:v>131</c:v>
                </c:pt>
                <c:pt idx="176">
                  <c:v>132</c:v>
                </c:pt>
                <c:pt idx="177">
                  <c:v>133</c:v>
                </c:pt>
                <c:pt idx="178">
                  <c:v>134</c:v>
                </c:pt>
                <c:pt idx="179">
                  <c:v>135</c:v>
                </c:pt>
                <c:pt idx="180">
                  <c:v>136</c:v>
                </c:pt>
                <c:pt idx="181">
                  <c:v>137</c:v>
                </c:pt>
                <c:pt idx="182">
                  <c:v>138</c:v>
                </c:pt>
                <c:pt idx="183">
                  <c:v>139</c:v>
                </c:pt>
                <c:pt idx="184">
                  <c:v>140</c:v>
                </c:pt>
                <c:pt idx="185">
                  <c:v>141</c:v>
                </c:pt>
                <c:pt idx="186">
                  <c:v>142</c:v>
                </c:pt>
                <c:pt idx="187">
                  <c:v>143</c:v>
                </c:pt>
                <c:pt idx="188">
                  <c:v>144</c:v>
                </c:pt>
                <c:pt idx="189">
                  <c:v>145</c:v>
                </c:pt>
                <c:pt idx="190">
                  <c:v>146</c:v>
                </c:pt>
                <c:pt idx="191">
                  <c:v>147</c:v>
                </c:pt>
                <c:pt idx="192">
                  <c:v>148</c:v>
                </c:pt>
                <c:pt idx="193">
                  <c:v>149</c:v>
                </c:pt>
                <c:pt idx="194">
                  <c:v>150</c:v>
                </c:pt>
                <c:pt idx="195">
                  <c:v>151</c:v>
                </c:pt>
                <c:pt idx="196">
                  <c:v>152</c:v>
                </c:pt>
                <c:pt idx="197">
                  <c:v>153</c:v>
                </c:pt>
                <c:pt idx="198">
                  <c:v>154</c:v>
                </c:pt>
                <c:pt idx="199">
                  <c:v>155</c:v>
                </c:pt>
                <c:pt idx="200">
                  <c:v>156</c:v>
                </c:pt>
                <c:pt idx="201">
                  <c:v>157</c:v>
                </c:pt>
                <c:pt idx="202">
                  <c:v>158</c:v>
                </c:pt>
                <c:pt idx="203">
                  <c:v>159</c:v>
                </c:pt>
                <c:pt idx="204">
                  <c:v>160</c:v>
                </c:pt>
                <c:pt idx="205">
                  <c:v>161</c:v>
                </c:pt>
                <c:pt idx="206">
                  <c:v>162</c:v>
                </c:pt>
                <c:pt idx="207">
                  <c:v>163</c:v>
                </c:pt>
                <c:pt idx="208">
                  <c:v>164</c:v>
                </c:pt>
                <c:pt idx="209">
                  <c:v>165</c:v>
                </c:pt>
                <c:pt idx="210">
                  <c:v>166</c:v>
                </c:pt>
                <c:pt idx="211">
                  <c:v>167</c:v>
                </c:pt>
                <c:pt idx="212">
                  <c:v>168</c:v>
                </c:pt>
                <c:pt idx="213">
                  <c:v>169</c:v>
                </c:pt>
                <c:pt idx="214">
                  <c:v>170</c:v>
                </c:pt>
                <c:pt idx="215">
                  <c:v>171</c:v>
                </c:pt>
                <c:pt idx="216">
                  <c:v>172</c:v>
                </c:pt>
                <c:pt idx="217">
                  <c:v>173</c:v>
                </c:pt>
                <c:pt idx="218">
                  <c:v>174</c:v>
                </c:pt>
                <c:pt idx="219">
                  <c:v>175</c:v>
                </c:pt>
                <c:pt idx="220">
                  <c:v>176</c:v>
                </c:pt>
                <c:pt idx="221">
                  <c:v>177</c:v>
                </c:pt>
                <c:pt idx="222">
                  <c:v>178</c:v>
                </c:pt>
                <c:pt idx="223">
                  <c:v>179</c:v>
                </c:pt>
                <c:pt idx="224">
                  <c:v>180</c:v>
                </c:pt>
                <c:pt idx="225">
                  <c:v>181</c:v>
                </c:pt>
                <c:pt idx="226">
                  <c:v>182</c:v>
                </c:pt>
                <c:pt idx="227">
                  <c:v>183</c:v>
                </c:pt>
                <c:pt idx="228">
                  <c:v>184</c:v>
                </c:pt>
                <c:pt idx="229">
                  <c:v>185</c:v>
                </c:pt>
                <c:pt idx="230">
                  <c:v>186</c:v>
                </c:pt>
                <c:pt idx="231">
                  <c:v>187</c:v>
                </c:pt>
                <c:pt idx="232">
                  <c:v>188</c:v>
                </c:pt>
                <c:pt idx="233">
                  <c:v>189</c:v>
                </c:pt>
                <c:pt idx="234">
                  <c:v>190</c:v>
                </c:pt>
                <c:pt idx="235">
                  <c:v>191</c:v>
                </c:pt>
                <c:pt idx="236">
                  <c:v>192</c:v>
                </c:pt>
                <c:pt idx="237">
                  <c:v>193</c:v>
                </c:pt>
                <c:pt idx="238">
                  <c:v>194</c:v>
                </c:pt>
                <c:pt idx="239">
                  <c:v>195</c:v>
                </c:pt>
                <c:pt idx="240">
                  <c:v>196</c:v>
                </c:pt>
                <c:pt idx="241">
                  <c:v>197</c:v>
                </c:pt>
                <c:pt idx="242">
                  <c:v>198</c:v>
                </c:pt>
                <c:pt idx="243">
                  <c:v>199</c:v>
                </c:pt>
                <c:pt idx="244">
                  <c:v>200</c:v>
                </c:pt>
                <c:pt idx="245">
                  <c:v>210</c:v>
                </c:pt>
                <c:pt idx="246">
                  <c:v>220</c:v>
                </c:pt>
                <c:pt idx="247">
                  <c:v>230</c:v>
                </c:pt>
                <c:pt idx="248">
                  <c:v>240</c:v>
                </c:pt>
                <c:pt idx="249">
                  <c:v>250</c:v>
                </c:pt>
                <c:pt idx="250">
                  <c:v>260</c:v>
                </c:pt>
                <c:pt idx="251">
                  <c:v>270</c:v>
                </c:pt>
                <c:pt idx="252">
                  <c:v>280</c:v>
                </c:pt>
                <c:pt idx="253">
                  <c:v>290</c:v>
                </c:pt>
                <c:pt idx="254">
                  <c:v>300</c:v>
                </c:pt>
                <c:pt idx="255">
                  <c:v>310</c:v>
                </c:pt>
                <c:pt idx="256">
                  <c:v>320</c:v>
                </c:pt>
                <c:pt idx="257">
                  <c:v>330</c:v>
                </c:pt>
                <c:pt idx="258">
                  <c:v>340</c:v>
                </c:pt>
                <c:pt idx="259">
                  <c:v>350</c:v>
                </c:pt>
                <c:pt idx="260">
                  <c:v>360</c:v>
                </c:pt>
                <c:pt idx="261">
                  <c:v>370</c:v>
                </c:pt>
                <c:pt idx="262">
                  <c:v>380</c:v>
                </c:pt>
                <c:pt idx="263">
                  <c:v>390</c:v>
                </c:pt>
                <c:pt idx="264">
                  <c:v>400</c:v>
                </c:pt>
                <c:pt idx="265">
                  <c:v>410</c:v>
                </c:pt>
                <c:pt idx="266">
                  <c:v>420</c:v>
                </c:pt>
                <c:pt idx="267">
                  <c:v>430</c:v>
                </c:pt>
                <c:pt idx="268">
                  <c:v>440</c:v>
                </c:pt>
                <c:pt idx="269">
                  <c:v>450</c:v>
                </c:pt>
                <c:pt idx="270">
                  <c:v>460</c:v>
                </c:pt>
                <c:pt idx="271">
                  <c:v>470</c:v>
                </c:pt>
                <c:pt idx="272">
                  <c:v>480</c:v>
                </c:pt>
                <c:pt idx="273">
                  <c:v>490</c:v>
                </c:pt>
                <c:pt idx="274">
                  <c:v>500</c:v>
                </c:pt>
                <c:pt idx="275">
                  <c:v>510</c:v>
                </c:pt>
                <c:pt idx="276">
                  <c:v>520</c:v>
                </c:pt>
                <c:pt idx="277">
                  <c:v>530</c:v>
                </c:pt>
                <c:pt idx="278">
                  <c:v>540</c:v>
                </c:pt>
                <c:pt idx="279">
                  <c:v>550</c:v>
                </c:pt>
                <c:pt idx="280">
                  <c:v>560</c:v>
                </c:pt>
                <c:pt idx="281">
                  <c:v>570</c:v>
                </c:pt>
                <c:pt idx="282">
                  <c:v>580</c:v>
                </c:pt>
                <c:pt idx="283">
                  <c:v>590</c:v>
                </c:pt>
                <c:pt idx="284">
                  <c:v>600</c:v>
                </c:pt>
                <c:pt idx="285">
                  <c:v>610</c:v>
                </c:pt>
                <c:pt idx="286">
                  <c:v>620</c:v>
                </c:pt>
                <c:pt idx="287">
                  <c:v>630</c:v>
                </c:pt>
                <c:pt idx="288">
                  <c:v>640</c:v>
                </c:pt>
                <c:pt idx="289">
                  <c:v>650</c:v>
                </c:pt>
                <c:pt idx="290">
                  <c:v>660</c:v>
                </c:pt>
                <c:pt idx="291">
                  <c:v>670</c:v>
                </c:pt>
                <c:pt idx="292">
                  <c:v>680</c:v>
                </c:pt>
                <c:pt idx="293">
                  <c:v>690</c:v>
                </c:pt>
                <c:pt idx="294">
                  <c:v>700</c:v>
                </c:pt>
                <c:pt idx="295">
                  <c:v>710</c:v>
                </c:pt>
                <c:pt idx="296">
                  <c:v>720</c:v>
                </c:pt>
                <c:pt idx="297">
                  <c:v>730</c:v>
                </c:pt>
                <c:pt idx="298">
                  <c:v>740</c:v>
                </c:pt>
                <c:pt idx="299">
                  <c:v>750</c:v>
                </c:pt>
                <c:pt idx="300">
                  <c:v>760</c:v>
                </c:pt>
                <c:pt idx="301">
                  <c:v>770</c:v>
                </c:pt>
                <c:pt idx="302">
                  <c:v>780</c:v>
                </c:pt>
                <c:pt idx="303">
                  <c:v>790</c:v>
                </c:pt>
                <c:pt idx="304">
                  <c:v>800</c:v>
                </c:pt>
                <c:pt idx="305">
                  <c:v>810</c:v>
                </c:pt>
                <c:pt idx="306">
                  <c:v>820</c:v>
                </c:pt>
                <c:pt idx="307">
                  <c:v>830</c:v>
                </c:pt>
                <c:pt idx="308">
                  <c:v>840</c:v>
                </c:pt>
                <c:pt idx="309">
                  <c:v>850</c:v>
                </c:pt>
                <c:pt idx="310">
                  <c:v>860</c:v>
                </c:pt>
                <c:pt idx="311">
                  <c:v>870</c:v>
                </c:pt>
                <c:pt idx="312">
                  <c:v>880</c:v>
                </c:pt>
                <c:pt idx="313">
                  <c:v>890</c:v>
                </c:pt>
                <c:pt idx="314">
                  <c:v>900</c:v>
                </c:pt>
                <c:pt idx="315">
                  <c:v>910</c:v>
                </c:pt>
                <c:pt idx="316">
                  <c:v>920</c:v>
                </c:pt>
                <c:pt idx="317">
                  <c:v>930</c:v>
                </c:pt>
                <c:pt idx="318">
                  <c:v>940</c:v>
                </c:pt>
                <c:pt idx="319">
                  <c:v>950</c:v>
                </c:pt>
                <c:pt idx="320">
                  <c:v>960</c:v>
                </c:pt>
                <c:pt idx="321">
                  <c:v>970</c:v>
                </c:pt>
                <c:pt idx="322">
                  <c:v>980</c:v>
                </c:pt>
                <c:pt idx="323">
                  <c:v>990</c:v>
                </c:pt>
                <c:pt idx="324">
                  <c:v>1000</c:v>
                </c:pt>
                <c:pt idx="325">
                  <c:v>1100</c:v>
                </c:pt>
                <c:pt idx="326">
                  <c:v>1200</c:v>
                </c:pt>
                <c:pt idx="327">
                  <c:v>1300</c:v>
                </c:pt>
                <c:pt idx="328">
                  <c:v>1400</c:v>
                </c:pt>
                <c:pt idx="329">
                  <c:v>1500</c:v>
                </c:pt>
                <c:pt idx="330">
                  <c:v>1600</c:v>
                </c:pt>
                <c:pt idx="331">
                  <c:v>1700</c:v>
                </c:pt>
                <c:pt idx="332">
                  <c:v>1800</c:v>
                </c:pt>
                <c:pt idx="333">
                  <c:v>1900</c:v>
                </c:pt>
                <c:pt idx="334">
                  <c:v>2000</c:v>
                </c:pt>
                <c:pt idx="335">
                  <c:v>2100</c:v>
                </c:pt>
                <c:pt idx="336">
                  <c:v>2200</c:v>
                </c:pt>
                <c:pt idx="337">
                  <c:v>2300</c:v>
                </c:pt>
                <c:pt idx="338">
                  <c:v>2400</c:v>
                </c:pt>
                <c:pt idx="339">
                  <c:v>2500</c:v>
                </c:pt>
                <c:pt idx="340">
                  <c:v>2600</c:v>
                </c:pt>
                <c:pt idx="341">
                  <c:v>2700</c:v>
                </c:pt>
                <c:pt idx="342">
                  <c:v>2800</c:v>
                </c:pt>
                <c:pt idx="343">
                  <c:v>2900</c:v>
                </c:pt>
                <c:pt idx="344">
                  <c:v>3000</c:v>
                </c:pt>
                <c:pt idx="345">
                  <c:v>3100</c:v>
                </c:pt>
                <c:pt idx="346">
                  <c:v>3200</c:v>
                </c:pt>
                <c:pt idx="347">
                  <c:v>3300</c:v>
                </c:pt>
                <c:pt idx="348">
                  <c:v>3400</c:v>
                </c:pt>
                <c:pt idx="349">
                  <c:v>3500</c:v>
                </c:pt>
                <c:pt idx="350">
                  <c:v>3600</c:v>
                </c:pt>
                <c:pt idx="351">
                  <c:v>3700</c:v>
                </c:pt>
                <c:pt idx="352">
                  <c:v>3800</c:v>
                </c:pt>
                <c:pt idx="353">
                  <c:v>3900</c:v>
                </c:pt>
                <c:pt idx="354">
                  <c:v>4000</c:v>
                </c:pt>
                <c:pt idx="355">
                  <c:v>4100</c:v>
                </c:pt>
                <c:pt idx="356">
                  <c:v>4200</c:v>
                </c:pt>
                <c:pt idx="357">
                  <c:v>4300</c:v>
                </c:pt>
                <c:pt idx="358">
                  <c:v>4400</c:v>
                </c:pt>
                <c:pt idx="359">
                  <c:v>4500</c:v>
                </c:pt>
                <c:pt idx="360">
                  <c:v>4600</c:v>
                </c:pt>
                <c:pt idx="361">
                  <c:v>4700</c:v>
                </c:pt>
                <c:pt idx="362">
                  <c:v>4800</c:v>
                </c:pt>
                <c:pt idx="363">
                  <c:v>4900</c:v>
                </c:pt>
                <c:pt idx="364">
                  <c:v>5000</c:v>
                </c:pt>
                <c:pt idx="365">
                  <c:v>5100</c:v>
                </c:pt>
                <c:pt idx="366">
                  <c:v>5200</c:v>
                </c:pt>
                <c:pt idx="367">
                  <c:v>5300</c:v>
                </c:pt>
                <c:pt idx="368">
                  <c:v>5400</c:v>
                </c:pt>
                <c:pt idx="369">
                  <c:v>5500</c:v>
                </c:pt>
                <c:pt idx="370">
                  <c:v>5600</c:v>
                </c:pt>
                <c:pt idx="371">
                  <c:v>5700</c:v>
                </c:pt>
                <c:pt idx="372">
                  <c:v>5800</c:v>
                </c:pt>
                <c:pt idx="373">
                  <c:v>5900</c:v>
                </c:pt>
                <c:pt idx="374">
                  <c:v>6000</c:v>
                </c:pt>
                <c:pt idx="375">
                  <c:v>6100</c:v>
                </c:pt>
                <c:pt idx="376">
                  <c:v>6200</c:v>
                </c:pt>
                <c:pt idx="377">
                  <c:v>6300</c:v>
                </c:pt>
                <c:pt idx="378">
                  <c:v>6400</c:v>
                </c:pt>
                <c:pt idx="379">
                  <c:v>6500</c:v>
                </c:pt>
                <c:pt idx="380">
                  <c:v>6600</c:v>
                </c:pt>
                <c:pt idx="381">
                  <c:v>6700</c:v>
                </c:pt>
                <c:pt idx="382">
                  <c:v>6800</c:v>
                </c:pt>
                <c:pt idx="383">
                  <c:v>6900</c:v>
                </c:pt>
                <c:pt idx="384">
                  <c:v>7000</c:v>
                </c:pt>
                <c:pt idx="385">
                  <c:v>7100</c:v>
                </c:pt>
                <c:pt idx="386">
                  <c:v>7200</c:v>
                </c:pt>
                <c:pt idx="387">
                  <c:v>7300</c:v>
                </c:pt>
                <c:pt idx="388">
                  <c:v>7400</c:v>
                </c:pt>
                <c:pt idx="389">
                  <c:v>7500</c:v>
                </c:pt>
                <c:pt idx="390">
                  <c:v>7600</c:v>
                </c:pt>
                <c:pt idx="391">
                  <c:v>7700</c:v>
                </c:pt>
                <c:pt idx="392">
                  <c:v>7800</c:v>
                </c:pt>
                <c:pt idx="393">
                  <c:v>7900</c:v>
                </c:pt>
                <c:pt idx="394">
                  <c:v>8000</c:v>
                </c:pt>
                <c:pt idx="395">
                  <c:v>8100</c:v>
                </c:pt>
                <c:pt idx="396">
                  <c:v>8200</c:v>
                </c:pt>
                <c:pt idx="397">
                  <c:v>8300</c:v>
                </c:pt>
                <c:pt idx="398">
                  <c:v>8400</c:v>
                </c:pt>
                <c:pt idx="399">
                  <c:v>8500</c:v>
                </c:pt>
                <c:pt idx="400">
                  <c:v>8600</c:v>
                </c:pt>
                <c:pt idx="401">
                  <c:v>8700</c:v>
                </c:pt>
                <c:pt idx="402">
                  <c:v>8800</c:v>
                </c:pt>
                <c:pt idx="403">
                  <c:v>8900</c:v>
                </c:pt>
                <c:pt idx="404">
                  <c:v>9000</c:v>
                </c:pt>
                <c:pt idx="405">
                  <c:v>9100</c:v>
                </c:pt>
                <c:pt idx="406">
                  <c:v>9200</c:v>
                </c:pt>
                <c:pt idx="407">
                  <c:v>9300</c:v>
                </c:pt>
                <c:pt idx="408">
                  <c:v>9400</c:v>
                </c:pt>
                <c:pt idx="409">
                  <c:v>9500</c:v>
                </c:pt>
                <c:pt idx="410">
                  <c:v>9600</c:v>
                </c:pt>
                <c:pt idx="411">
                  <c:v>9700</c:v>
                </c:pt>
                <c:pt idx="412">
                  <c:v>9800</c:v>
                </c:pt>
                <c:pt idx="413">
                  <c:v>9900</c:v>
                </c:pt>
                <c:pt idx="414">
                  <c:v>10000</c:v>
                </c:pt>
              </c:numCache>
            </c:numRef>
          </c:xVal>
          <c:yVal>
            <c:numRef>
              <c:f>Raw_Data!$F$2862:$F$3276</c:f>
              <c:numCache>
                <c:formatCode>#,##0.000000</c:formatCode>
                <c:ptCount val="415"/>
                <c:pt idx="0">
                  <c:v>49.811051999999997</c:v>
                </c:pt>
                <c:pt idx="1">
                  <c:v>49.810935999999998</c:v>
                </c:pt>
                <c:pt idx="2">
                  <c:v>49.81082</c:v>
                </c:pt>
                <c:pt idx="3">
                  <c:v>49.810702999999997</c:v>
                </c:pt>
                <c:pt idx="4">
                  <c:v>49.810583999999999</c:v>
                </c:pt>
                <c:pt idx="5">
                  <c:v>49.810464000000003</c:v>
                </c:pt>
                <c:pt idx="6">
                  <c:v>49.810343000000003</c:v>
                </c:pt>
                <c:pt idx="7">
                  <c:v>49.810220999999999</c:v>
                </c:pt>
                <c:pt idx="8">
                  <c:v>49.810096999999999</c:v>
                </c:pt>
                <c:pt idx="9">
                  <c:v>49.809972000000002</c:v>
                </c:pt>
                <c:pt idx="10">
                  <c:v>49.809845000000003</c:v>
                </c:pt>
                <c:pt idx="11">
                  <c:v>49.809717999999997</c:v>
                </c:pt>
                <c:pt idx="12">
                  <c:v>49.809587999999998</c:v>
                </c:pt>
                <c:pt idx="13">
                  <c:v>49.809457999999999</c:v>
                </c:pt>
                <c:pt idx="14">
                  <c:v>49.809325999999999</c:v>
                </c:pt>
                <c:pt idx="15">
                  <c:v>49.809192000000003</c:v>
                </c:pt>
                <c:pt idx="16">
                  <c:v>49.809057000000003</c:v>
                </c:pt>
                <c:pt idx="17">
                  <c:v>49.808920000000001</c:v>
                </c:pt>
                <c:pt idx="18">
                  <c:v>49.808782000000001</c:v>
                </c:pt>
                <c:pt idx="19">
                  <c:v>49.808641999999999</c:v>
                </c:pt>
                <c:pt idx="20">
                  <c:v>49.808500000000002</c:v>
                </c:pt>
                <c:pt idx="21">
                  <c:v>49.808357000000001</c:v>
                </c:pt>
                <c:pt idx="22">
                  <c:v>49.808211</c:v>
                </c:pt>
                <c:pt idx="23">
                  <c:v>49.808064000000002</c:v>
                </c:pt>
                <c:pt idx="24">
                  <c:v>49.807915000000001</c:v>
                </c:pt>
                <c:pt idx="25">
                  <c:v>49.807765000000003</c:v>
                </c:pt>
                <c:pt idx="26">
                  <c:v>49.807611999999999</c:v>
                </c:pt>
                <c:pt idx="27">
                  <c:v>49.807456999999999</c:v>
                </c:pt>
                <c:pt idx="28">
                  <c:v>49.807299999999998</c:v>
                </c:pt>
                <c:pt idx="29">
                  <c:v>49.807141000000001</c:v>
                </c:pt>
                <c:pt idx="30">
                  <c:v>49.806978999999998</c:v>
                </c:pt>
                <c:pt idx="31">
                  <c:v>49.806815999999998</c:v>
                </c:pt>
                <c:pt idx="32">
                  <c:v>49.806649999999998</c:v>
                </c:pt>
                <c:pt idx="33">
                  <c:v>49.806482000000003</c:v>
                </c:pt>
                <c:pt idx="34">
                  <c:v>49.806311000000001</c:v>
                </c:pt>
                <c:pt idx="35">
                  <c:v>49.806137</c:v>
                </c:pt>
                <c:pt idx="36">
                  <c:v>49.805962000000001</c:v>
                </c:pt>
                <c:pt idx="37">
                  <c:v>49.805782999999998</c:v>
                </c:pt>
                <c:pt idx="38">
                  <c:v>49.805602</c:v>
                </c:pt>
                <c:pt idx="39">
                  <c:v>49.805416999999998</c:v>
                </c:pt>
                <c:pt idx="40">
                  <c:v>49.805230000000002</c:v>
                </c:pt>
                <c:pt idx="41">
                  <c:v>49.805039999999998</c:v>
                </c:pt>
                <c:pt idx="42">
                  <c:v>49.804847000000002</c:v>
                </c:pt>
                <c:pt idx="43">
                  <c:v>49.804650000000002</c:v>
                </c:pt>
                <c:pt idx="44">
                  <c:v>49.804450000000003</c:v>
                </c:pt>
                <c:pt idx="45">
                  <c:v>49.804246999999997</c:v>
                </c:pt>
                <c:pt idx="46">
                  <c:v>49.804039000000003</c:v>
                </c:pt>
                <c:pt idx="47">
                  <c:v>49.803829</c:v>
                </c:pt>
                <c:pt idx="48">
                  <c:v>49.803614000000003</c:v>
                </c:pt>
                <c:pt idx="49">
                  <c:v>49.803395000000002</c:v>
                </c:pt>
                <c:pt idx="50">
                  <c:v>49.803172000000004</c:v>
                </c:pt>
                <c:pt idx="51">
                  <c:v>49.802945000000001</c:v>
                </c:pt>
                <c:pt idx="52">
                  <c:v>49.802714000000002</c:v>
                </c:pt>
                <c:pt idx="53">
                  <c:v>49.802477000000003</c:v>
                </c:pt>
                <c:pt idx="54">
                  <c:v>49.802236000000001</c:v>
                </c:pt>
                <c:pt idx="55">
                  <c:v>49.801988999999999</c:v>
                </c:pt>
                <c:pt idx="56">
                  <c:v>49.801737000000003</c:v>
                </c:pt>
                <c:pt idx="57">
                  <c:v>49.801479999999998</c:v>
                </c:pt>
                <c:pt idx="58">
                  <c:v>49.801217000000001</c:v>
                </c:pt>
                <c:pt idx="59">
                  <c:v>49.800947000000001</c:v>
                </c:pt>
                <c:pt idx="60">
                  <c:v>49.800671000000001</c:v>
                </c:pt>
                <c:pt idx="61">
                  <c:v>49.800389000000003</c:v>
                </c:pt>
                <c:pt idx="62">
                  <c:v>49.800099000000003</c:v>
                </c:pt>
                <c:pt idx="63">
                  <c:v>49.799802</c:v>
                </c:pt>
                <c:pt idx="64">
                  <c:v>49.799495999999998</c:v>
                </c:pt>
                <c:pt idx="65">
                  <c:v>49.799182000000002</c:v>
                </c:pt>
                <c:pt idx="66">
                  <c:v>49.798859</c:v>
                </c:pt>
                <c:pt idx="67">
                  <c:v>49.798527</c:v>
                </c:pt>
                <c:pt idx="68">
                  <c:v>49.798183999999999</c:v>
                </c:pt>
                <c:pt idx="69">
                  <c:v>49.797831000000002</c:v>
                </c:pt>
                <c:pt idx="70">
                  <c:v>49.797465000000003</c:v>
                </c:pt>
                <c:pt idx="71">
                  <c:v>49.797086</c:v>
                </c:pt>
                <c:pt idx="72">
                  <c:v>49.796692999999998</c:v>
                </c:pt>
                <c:pt idx="73">
                  <c:v>49.796284</c:v>
                </c:pt>
                <c:pt idx="74">
                  <c:v>49.795858000000003</c:v>
                </c:pt>
                <c:pt idx="75">
                  <c:v>49.795411000000001</c:v>
                </c:pt>
                <c:pt idx="76">
                  <c:v>49.794941000000001</c:v>
                </c:pt>
                <c:pt idx="77">
                  <c:v>49.794445000000003</c:v>
                </c:pt>
                <c:pt idx="78">
                  <c:v>49.793914999999998</c:v>
                </c:pt>
                <c:pt idx="79">
                  <c:v>49.793343999999998</c:v>
                </c:pt>
                <c:pt idx="80">
                  <c:v>49.792718999999998</c:v>
                </c:pt>
                <c:pt idx="81">
                  <c:v>49.792020000000001</c:v>
                </c:pt>
                <c:pt idx="82">
                  <c:v>49.791210999999997</c:v>
                </c:pt>
                <c:pt idx="83">
                  <c:v>49.790224000000002</c:v>
                </c:pt>
                <c:pt idx="84">
                  <c:v>49.788916999999998</c:v>
                </c:pt>
                <c:pt idx="85">
                  <c:v>49.786935</c:v>
                </c:pt>
                <c:pt idx="86">
                  <c:v>49.783127</c:v>
                </c:pt>
                <c:pt idx="87">
                  <c:v>49.77037</c:v>
                </c:pt>
                <c:pt idx="88">
                  <c:v>49.766908999999998</c:v>
                </c:pt>
                <c:pt idx="89">
                  <c:v>49.762017</c:v>
                </c:pt>
                <c:pt idx="90">
                  <c:v>49.754469999999998</c:v>
                </c:pt>
                <c:pt idx="91">
                  <c:v>49.741534000000001</c:v>
                </c:pt>
                <c:pt idx="92">
                  <c:v>49.718519999999998</c:v>
                </c:pt>
                <c:pt idx="93">
                  <c:v>49.683160000000001</c:v>
                </c:pt>
                <c:pt idx="94">
                  <c:v>49.639111999999997</c:v>
                </c:pt>
                <c:pt idx="95">
                  <c:v>49.591019000000003</c:v>
                </c:pt>
                <c:pt idx="96">
                  <c:v>49.542132000000002</c:v>
                </c:pt>
                <c:pt idx="97">
                  <c:v>49.537239</c:v>
                </c:pt>
                <c:pt idx="98">
                  <c:v>49.532344999999999</c:v>
                </c:pt>
                <c:pt idx="99">
                  <c:v>49.527450999999999</c:v>
                </c:pt>
                <c:pt idx="100">
                  <c:v>49.522557999999997</c:v>
                </c:pt>
                <c:pt idx="101">
                  <c:v>49.517667000000003</c:v>
                </c:pt>
                <c:pt idx="102">
                  <c:v>49.512776000000002</c:v>
                </c:pt>
                <c:pt idx="103">
                  <c:v>49.507886999999997</c:v>
                </c:pt>
                <c:pt idx="104">
                  <c:v>49.502999000000003</c:v>
                </c:pt>
                <c:pt idx="105">
                  <c:v>49.502510000000001</c:v>
                </c:pt>
                <c:pt idx="106">
                  <c:v>49.502020999999999</c:v>
                </c:pt>
                <c:pt idx="107">
                  <c:v>49.501533000000002</c:v>
                </c:pt>
                <c:pt idx="108">
                  <c:v>49.501044</c:v>
                </c:pt>
                <c:pt idx="109">
                  <c:v>49.500554999999999</c:v>
                </c:pt>
                <c:pt idx="110">
                  <c:v>49.500067000000001</c:v>
                </c:pt>
                <c:pt idx="111">
                  <c:v>49.499578999999997</c:v>
                </c:pt>
                <c:pt idx="112">
                  <c:v>49.499090000000002</c:v>
                </c:pt>
                <c:pt idx="113">
                  <c:v>49.498601000000001</c:v>
                </c:pt>
                <c:pt idx="114">
                  <c:v>49.498112999999996</c:v>
                </c:pt>
                <c:pt idx="115">
                  <c:v>49.493228000000002</c:v>
                </c:pt>
                <c:pt idx="116">
                  <c:v>49.444491999999997</c:v>
                </c:pt>
                <c:pt idx="117">
                  <c:v>49.395935000000001</c:v>
                </c:pt>
                <c:pt idx="118">
                  <c:v>49.347181999999997</c:v>
                </c:pt>
                <c:pt idx="119">
                  <c:v>49.298520000000003</c:v>
                </c:pt>
                <c:pt idx="120">
                  <c:v>49.293655999999999</c:v>
                </c:pt>
                <c:pt idx="121">
                  <c:v>49.288795999999998</c:v>
                </c:pt>
                <c:pt idx="122">
                  <c:v>49.283938999999997</c:v>
                </c:pt>
                <c:pt idx="123">
                  <c:v>49.279079000000003</c:v>
                </c:pt>
                <c:pt idx="124">
                  <c:v>49.274222000000002</c:v>
                </c:pt>
                <c:pt idx="125">
                  <c:v>49.269365000000001</c:v>
                </c:pt>
                <c:pt idx="126">
                  <c:v>49.264512000000003</c:v>
                </c:pt>
                <c:pt idx="127">
                  <c:v>49.259656</c:v>
                </c:pt>
                <c:pt idx="128">
                  <c:v>49.254801999999998</c:v>
                </c:pt>
                <c:pt idx="129">
                  <c:v>49.254319000000002</c:v>
                </c:pt>
                <c:pt idx="130">
                  <c:v>49.253830999999998</c:v>
                </c:pt>
                <c:pt idx="131">
                  <c:v>49.253346999999998</c:v>
                </c:pt>
                <c:pt idx="132">
                  <c:v>49.252862</c:v>
                </c:pt>
                <c:pt idx="133">
                  <c:v>49.252375999999998</c:v>
                </c:pt>
                <c:pt idx="134">
                  <c:v>49.251891999999998</c:v>
                </c:pt>
                <c:pt idx="135">
                  <c:v>49.251404999999998</c:v>
                </c:pt>
                <c:pt idx="136">
                  <c:v>49.250920999999998</c:v>
                </c:pt>
                <c:pt idx="137">
                  <c:v>49.250436999999998</c:v>
                </c:pt>
                <c:pt idx="138">
                  <c:v>49.249949000000001</c:v>
                </c:pt>
                <c:pt idx="139">
                  <c:v>49.201476999999997</c:v>
                </c:pt>
                <c:pt idx="140">
                  <c:v>49.153098999999997</c:v>
                </c:pt>
                <c:pt idx="141">
                  <c:v>49.104816</c:v>
                </c:pt>
                <c:pt idx="142">
                  <c:v>49.056631000000003</c:v>
                </c:pt>
                <c:pt idx="143">
                  <c:v>49.008536999999997</c:v>
                </c:pt>
                <c:pt idx="144">
                  <c:v>48.532739999999997</c:v>
                </c:pt>
                <c:pt idx="145">
                  <c:v>48.066094999999997</c:v>
                </c:pt>
                <c:pt idx="146">
                  <c:v>47.608334999999997</c:v>
                </c:pt>
                <c:pt idx="147">
                  <c:v>47.159213999999999</c:v>
                </c:pt>
                <c:pt idx="148">
                  <c:v>46.718487000000003</c:v>
                </c:pt>
                <c:pt idx="149">
                  <c:v>46.285921000000002</c:v>
                </c:pt>
                <c:pt idx="150">
                  <c:v>45.861291999999999</c:v>
                </c:pt>
                <c:pt idx="151">
                  <c:v>45.444383000000002</c:v>
                </c:pt>
                <c:pt idx="152">
                  <c:v>45.034984999999999</c:v>
                </c:pt>
                <c:pt idx="153">
                  <c:v>44.632897999999997</c:v>
                </c:pt>
                <c:pt idx="154">
                  <c:v>44.237927999999997</c:v>
                </c:pt>
                <c:pt idx="155">
                  <c:v>43.849885999999998</c:v>
                </c:pt>
                <c:pt idx="156">
                  <c:v>43.468594000000003</c:v>
                </c:pt>
                <c:pt idx="157">
                  <c:v>43.093874</c:v>
                </c:pt>
                <c:pt idx="158">
                  <c:v>42.725560000000002</c:v>
                </c:pt>
                <c:pt idx="159">
                  <c:v>42.363487999999997</c:v>
                </c:pt>
                <c:pt idx="160">
                  <c:v>42.007503</c:v>
                </c:pt>
                <c:pt idx="161">
                  <c:v>41.657451000000002</c:v>
                </c:pt>
                <c:pt idx="162">
                  <c:v>41.313184</c:v>
                </c:pt>
                <c:pt idx="163">
                  <c:v>40.974558999999999</c:v>
                </c:pt>
                <c:pt idx="164">
                  <c:v>40.641440000000003</c:v>
                </c:pt>
                <c:pt idx="165">
                  <c:v>40.313695000000003</c:v>
                </c:pt>
                <c:pt idx="166">
                  <c:v>39.991193000000003</c:v>
                </c:pt>
                <c:pt idx="167">
                  <c:v>39.673811000000001</c:v>
                </c:pt>
                <c:pt idx="168">
                  <c:v>39.361426000000002</c:v>
                </c:pt>
                <c:pt idx="169">
                  <c:v>39.053922999999998</c:v>
                </c:pt>
                <c:pt idx="170">
                  <c:v>38.751185999999997</c:v>
                </c:pt>
                <c:pt idx="171">
                  <c:v>38.453108999999998</c:v>
                </c:pt>
                <c:pt idx="172">
                  <c:v>38.159579999999998</c:v>
                </c:pt>
                <c:pt idx="173">
                  <c:v>37.870499000000002</c:v>
                </c:pt>
                <c:pt idx="174">
                  <c:v>37.585765000000002</c:v>
                </c:pt>
                <c:pt idx="175">
                  <c:v>37.305278999999999</c:v>
                </c:pt>
                <c:pt idx="176">
                  <c:v>37.028950999999999</c:v>
                </c:pt>
                <c:pt idx="177">
                  <c:v>36.756686000000002</c:v>
                </c:pt>
                <c:pt idx="178">
                  <c:v>36.488394</c:v>
                </c:pt>
                <c:pt idx="179">
                  <c:v>36.223993</c:v>
                </c:pt>
                <c:pt idx="180">
                  <c:v>35.963391999999999</c:v>
                </c:pt>
                <c:pt idx="181">
                  <c:v>35.706516000000001</c:v>
                </c:pt>
                <c:pt idx="182">
                  <c:v>35.453285999999999</c:v>
                </c:pt>
                <c:pt idx="183">
                  <c:v>35.203620000000001</c:v>
                </c:pt>
                <c:pt idx="184">
                  <c:v>34.957447000000002</c:v>
                </c:pt>
                <c:pt idx="185">
                  <c:v>34.714691000000002</c:v>
                </c:pt>
                <c:pt idx="186">
                  <c:v>34.475284000000002</c:v>
                </c:pt>
                <c:pt idx="187">
                  <c:v>34.239158000000003</c:v>
                </c:pt>
                <c:pt idx="188">
                  <c:v>34.006242999999998</c:v>
                </c:pt>
                <c:pt idx="189">
                  <c:v>33.776476000000002</c:v>
                </c:pt>
                <c:pt idx="190">
                  <c:v>33.549793000000001</c:v>
                </c:pt>
                <c:pt idx="191">
                  <c:v>33.326130999999997</c:v>
                </c:pt>
                <c:pt idx="192">
                  <c:v>33.105432999999998</c:v>
                </c:pt>
                <c:pt idx="193">
                  <c:v>32.887639</c:v>
                </c:pt>
                <c:pt idx="194">
                  <c:v>32.672691</c:v>
                </c:pt>
                <c:pt idx="195">
                  <c:v>32.460535</c:v>
                </c:pt>
                <c:pt idx="196">
                  <c:v>32.251117000000001</c:v>
                </c:pt>
                <c:pt idx="197">
                  <c:v>32.044383000000003</c:v>
                </c:pt>
                <c:pt idx="198">
                  <c:v>31.840281999999998</c:v>
                </c:pt>
                <c:pt idx="199">
                  <c:v>31.638764999999999</c:v>
                </c:pt>
                <c:pt idx="200">
                  <c:v>31.439782000000001</c:v>
                </c:pt>
                <c:pt idx="201">
                  <c:v>31.243289000000001</c:v>
                </c:pt>
                <c:pt idx="202">
                  <c:v>31.049233999999998</c:v>
                </c:pt>
                <c:pt idx="203">
                  <c:v>30.857575000000001</c:v>
                </c:pt>
                <c:pt idx="204">
                  <c:v>30.668268999999999</c:v>
                </c:pt>
                <c:pt idx="205">
                  <c:v>30.481271</c:v>
                </c:pt>
                <c:pt idx="206">
                  <c:v>30.29654</c:v>
                </c:pt>
                <c:pt idx="207">
                  <c:v>30.114034</c:v>
                </c:pt>
                <c:pt idx="208">
                  <c:v>29.933713000000001</c:v>
                </c:pt>
                <c:pt idx="209">
                  <c:v>29.75554</c:v>
                </c:pt>
                <c:pt idx="210">
                  <c:v>29.579474000000001</c:v>
                </c:pt>
                <c:pt idx="211">
                  <c:v>29.405481000000002</c:v>
                </c:pt>
                <c:pt idx="212">
                  <c:v>29.233523000000002</c:v>
                </c:pt>
                <c:pt idx="213">
                  <c:v>29.063562999999998</c:v>
                </c:pt>
                <c:pt idx="214">
                  <c:v>28.895568000000001</c:v>
                </c:pt>
                <c:pt idx="215">
                  <c:v>28.729503999999999</c:v>
                </c:pt>
                <c:pt idx="216">
                  <c:v>28.565339000000002</c:v>
                </c:pt>
                <c:pt idx="217">
                  <c:v>28.403037999999999</c:v>
                </c:pt>
                <c:pt idx="218">
                  <c:v>28.242571999999999</c:v>
                </c:pt>
                <c:pt idx="219">
                  <c:v>28.083908000000001</c:v>
                </c:pt>
                <c:pt idx="220">
                  <c:v>27.927018</c:v>
                </c:pt>
                <c:pt idx="221">
                  <c:v>27.77187</c:v>
                </c:pt>
                <c:pt idx="222">
                  <c:v>27.618435999999999</c:v>
                </c:pt>
                <c:pt idx="223">
                  <c:v>27.46669</c:v>
                </c:pt>
                <c:pt idx="224">
                  <c:v>27.316600999999999</c:v>
                </c:pt>
                <c:pt idx="225">
                  <c:v>27.168144000000002</c:v>
                </c:pt>
                <c:pt idx="226">
                  <c:v>27.021291000000002</c:v>
                </c:pt>
                <c:pt idx="227">
                  <c:v>26.876017999999998</c:v>
                </c:pt>
                <c:pt idx="228">
                  <c:v>26.732298</c:v>
                </c:pt>
                <c:pt idx="229">
                  <c:v>26.590107</c:v>
                </c:pt>
                <c:pt idx="230">
                  <c:v>26.449421000000001</c:v>
                </c:pt>
                <c:pt idx="231">
                  <c:v>26.310216</c:v>
                </c:pt>
                <c:pt idx="232">
                  <c:v>26.172467999999999</c:v>
                </c:pt>
                <c:pt idx="233">
                  <c:v>26.036155999999998</c:v>
                </c:pt>
                <c:pt idx="234">
                  <c:v>25.901256</c:v>
                </c:pt>
                <c:pt idx="235">
                  <c:v>25.767745999999999</c:v>
                </c:pt>
                <c:pt idx="236">
                  <c:v>25.635605000000002</c:v>
                </c:pt>
                <c:pt idx="237">
                  <c:v>25.504812999999999</c:v>
                </c:pt>
                <c:pt idx="238">
                  <c:v>25.375350000000001</c:v>
                </c:pt>
                <c:pt idx="239">
                  <c:v>25.247194</c:v>
                </c:pt>
                <c:pt idx="240">
                  <c:v>25.120325000000001</c:v>
                </c:pt>
                <c:pt idx="241">
                  <c:v>24.994724000000001</c:v>
                </c:pt>
                <c:pt idx="242">
                  <c:v>24.870374999999999</c:v>
                </c:pt>
                <c:pt idx="243">
                  <c:v>24.747256</c:v>
                </c:pt>
                <c:pt idx="244">
                  <c:v>24.625350000000001</c:v>
                </c:pt>
                <c:pt idx="245">
                  <c:v>23.469245999999998</c:v>
                </c:pt>
                <c:pt idx="246">
                  <c:v>22.416827999999999</c:v>
                </c:pt>
                <c:pt idx="247">
                  <c:v>21.454744999999999</c:v>
                </c:pt>
                <c:pt idx="248">
                  <c:v>20.571843999999999</c:v>
                </c:pt>
                <c:pt idx="249">
                  <c:v>19.758737</c:v>
                </c:pt>
                <c:pt idx="250">
                  <c:v>19.007463000000001</c:v>
                </c:pt>
                <c:pt idx="251">
                  <c:v>18.311226000000001</c:v>
                </c:pt>
                <c:pt idx="252">
                  <c:v>17.664193000000001</c:v>
                </c:pt>
                <c:pt idx="253">
                  <c:v>17.061326000000001</c:v>
                </c:pt>
                <c:pt idx="254">
                  <c:v>16.498251</c:v>
                </c:pt>
                <c:pt idx="255">
                  <c:v>15.971156000000001</c:v>
                </c:pt>
                <c:pt idx="256">
                  <c:v>15.476697</c:v>
                </c:pt>
                <c:pt idx="257">
                  <c:v>15.011934999999999</c:v>
                </c:pt>
                <c:pt idx="258">
                  <c:v>14.574273</c:v>
                </c:pt>
                <c:pt idx="259">
                  <c:v>14.161408</c:v>
                </c:pt>
                <c:pt idx="260">
                  <c:v>13.77129</c:v>
                </c:pt>
                <c:pt idx="261">
                  <c:v>13.402089</c:v>
                </c:pt>
                <c:pt idx="262">
                  <c:v>13.052168</c:v>
                </c:pt>
                <c:pt idx="263">
                  <c:v>12.720053999999999</c:v>
                </c:pt>
                <c:pt idx="264">
                  <c:v>12.404422</c:v>
                </c:pt>
                <c:pt idx="265">
                  <c:v>12.104075</c:v>
                </c:pt>
                <c:pt idx="266">
                  <c:v>11.817928999999999</c:v>
                </c:pt>
                <c:pt idx="267">
                  <c:v>11.544999000000001</c:v>
                </c:pt>
                <c:pt idx="268">
                  <c:v>11.284390999999999</c:v>
                </c:pt>
                <c:pt idx="269">
                  <c:v>11.035289000000001</c:v>
                </c:pt>
                <c:pt idx="270">
                  <c:v>10.796948</c:v>
                </c:pt>
                <c:pt idx="271">
                  <c:v>10.568683999999999</c:v>
                </c:pt>
                <c:pt idx="272">
                  <c:v>10.349871</c:v>
                </c:pt>
                <c:pt idx="273">
                  <c:v>10.139936000000001</c:v>
                </c:pt>
                <c:pt idx="274">
                  <c:v>9.9383479999999995</c:v>
                </c:pt>
                <c:pt idx="275">
                  <c:v>9.7446199999999994</c:v>
                </c:pt>
                <c:pt idx="276">
                  <c:v>9.5582989999999999</c:v>
                </c:pt>
                <c:pt idx="277">
                  <c:v>9.3789689999999997</c:v>
                </c:pt>
                <c:pt idx="278">
                  <c:v>9.2062460000000002</c:v>
                </c:pt>
                <c:pt idx="279">
                  <c:v>9.0397680000000005</c:v>
                </c:pt>
                <c:pt idx="280">
                  <c:v>8.8792050000000007</c:v>
                </c:pt>
                <c:pt idx="281">
                  <c:v>8.7242460000000008</c:v>
                </c:pt>
                <c:pt idx="282">
                  <c:v>8.5746020000000005</c:v>
                </c:pt>
                <c:pt idx="283">
                  <c:v>8.4300060000000006</c:v>
                </c:pt>
                <c:pt idx="284">
                  <c:v>8.2902059999999995</c:v>
                </c:pt>
                <c:pt idx="285">
                  <c:v>8.1549659999999999</c:v>
                </c:pt>
                <c:pt idx="286">
                  <c:v>8.0240679999999998</c:v>
                </c:pt>
                <c:pt idx="287">
                  <c:v>7.8973069999999996</c:v>
                </c:pt>
                <c:pt idx="288">
                  <c:v>7.7744879999999998</c:v>
                </c:pt>
                <c:pt idx="289">
                  <c:v>7.65543</c:v>
                </c:pt>
                <c:pt idx="290">
                  <c:v>7.5399640000000003</c:v>
                </c:pt>
                <c:pt idx="291">
                  <c:v>7.4279289999999998</c:v>
                </c:pt>
                <c:pt idx="292">
                  <c:v>7.3191750000000004</c:v>
                </c:pt>
                <c:pt idx="293">
                  <c:v>7.2135600000000002</c:v>
                </c:pt>
                <c:pt idx="294">
                  <c:v>7.1109489999999997</c:v>
                </c:pt>
                <c:pt idx="295">
                  <c:v>7.0112170000000003</c:v>
                </c:pt>
                <c:pt idx="296">
                  <c:v>6.9142429999999999</c:v>
                </c:pt>
                <c:pt idx="297">
                  <c:v>6.8199160000000001</c:v>
                </c:pt>
                <c:pt idx="298">
                  <c:v>6.7281269999999997</c:v>
                </c:pt>
                <c:pt idx="299">
                  <c:v>6.6387770000000002</c:v>
                </c:pt>
                <c:pt idx="300">
                  <c:v>6.551768</c:v>
                </c:pt>
                <c:pt idx="301">
                  <c:v>6.4670110000000003</c:v>
                </c:pt>
                <c:pt idx="302">
                  <c:v>6.3844180000000001</c:v>
                </c:pt>
                <c:pt idx="303">
                  <c:v>6.303909</c:v>
                </c:pt>
                <c:pt idx="304">
                  <c:v>6.2254050000000003</c:v>
                </c:pt>
                <c:pt idx="305">
                  <c:v>6.1488319999999996</c:v>
                </c:pt>
                <c:pt idx="306">
                  <c:v>6.0741189999999996</c:v>
                </c:pt>
                <c:pt idx="307">
                  <c:v>6.001201</c:v>
                </c:pt>
                <c:pt idx="308">
                  <c:v>5.9300129999999998</c:v>
                </c:pt>
                <c:pt idx="309">
                  <c:v>5.860493</c:v>
                </c:pt>
                <c:pt idx="310">
                  <c:v>5.7925849999999999</c:v>
                </c:pt>
                <c:pt idx="311">
                  <c:v>5.7262329999999997</c:v>
                </c:pt>
                <c:pt idx="312">
                  <c:v>5.6613829999999998</c:v>
                </c:pt>
                <c:pt idx="313">
                  <c:v>5.5979859999999997</c:v>
                </c:pt>
                <c:pt idx="314">
                  <c:v>5.5359930000000004</c:v>
                </c:pt>
                <c:pt idx="315">
                  <c:v>5.4753579999999999</c:v>
                </c:pt>
                <c:pt idx="316">
                  <c:v>5.4160370000000002</c:v>
                </c:pt>
                <c:pt idx="317">
                  <c:v>5.3579879999999998</c:v>
                </c:pt>
                <c:pt idx="318">
                  <c:v>5.3011689999999998</c:v>
                </c:pt>
                <c:pt idx="319">
                  <c:v>5.2455429999999996</c:v>
                </c:pt>
                <c:pt idx="320">
                  <c:v>5.1910720000000001</c:v>
                </c:pt>
                <c:pt idx="321">
                  <c:v>5.137721</c:v>
                </c:pt>
                <c:pt idx="322">
                  <c:v>5.0854559999999998</c:v>
                </c:pt>
                <c:pt idx="323">
                  <c:v>5.034243</c:v>
                </c:pt>
                <c:pt idx="324">
                  <c:v>4.984051</c:v>
                </c:pt>
                <c:pt idx="325">
                  <c:v>4.5321889999999998</c:v>
                </c:pt>
                <c:pt idx="326">
                  <c:v>4.1554500000000001</c:v>
                </c:pt>
                <c:pt idx="327">
                  <c:v>3.8365360000000002</c:v>
                </c:pt>
                <c:pt idx="328">
                  <c:v>3.5630839999999999</c:v>
                </c:pt>
                <c:pt idx="329">
                  <c:v>3.3260200000000002</c:v>
                </c:pt>
                <c:pt idx="330">
                  <c:v>3.1185330000000002</c:v>
                </c:pt>
                <c:pt idx="331">
                  <c:v>2.935413</c:v>
                </c:pt>
                <c:pt idx="332">
                  <c:v>2.7726069999999998</c:v>
                </c:pt>
                <c:pt idx="333">
                  <c:v>2.6269100000000001</c:v>
                </c:pt>
                <c:pt idx="334">
                  <c:v>2.495762</c:v>
                </c:pt>
                <c:pt idx="335">
                  <c:v>2.3770859999999998</c:v>
                </c:pt>
                <c:pt idx="336">
                  <c:v>2.269183</c:v>
                </c:pt>
                <c:pt idx="337">
                  <c:v>2.170652</c:v>
                </c:pt>
                <c:pt idx="338">
                  <c:v>2.0803210000000001</c:v>
                </c:pt>
                <c:pt idx="339">
                  <c:v>1.9972080000000001</c:v>
                </c:pt>
                <c:pt idx="340">
                  <c:v>1.9204810000000001</c:v>
                </c:pt>
                <c:pt idx="341">
                  <c:v>1.849431</c:v>
                </c:pt>
                <c:pt idx="342">
                  <c:v>1.7834509999999999</c:v>
                </c:pt>
                <c:pt idx="343">
                  <c:v>1.722016</c:v>
                </c:pt>
                <c:pt idx="344">
                  <c:v>1.6646730000000001</c:v>
                </c:pt>
                <c:pt idx="345">
                  <c:v>1.6110260000000001</c:v>
                </c:pt>
                <c:pt idx="346">
                  <c:v>1.5607279999999999</c:v>
                </c:pt>
                <c:pt idx="347">
                  <c:v>1.513477</c:v>
                </c:pt>
                <c:pt idx="348">
                  <c:v>1.4690019999999999</c:v>
                </c:pt>
                <c:pt idx="349">
                  <c:v>1.4270659999999999</c:v>
                </c:pt>
                <c:pt idx="350">
                  <c:v>1.387459</c:v>
                </c:pt>
                <c:pt idx="351">
                  <c:v>1.34999</c:v>
                </c:pt>
                <c:pt idx="352">
                  <c:v>1.314492</c:v>
                </c:pt>
                <c:pt idx="353">
                  <c:v>1.280813</c:v>
                </c:pt>
                <c:pt idx="354">
                  <c:v>1.2488170000000001</c:v>
                </c:pt>
                <c:pt idx="355">
                  <c:v>1.21838</c:v>
                </c:pt>
                <c:pt idx="356">
                  <c:v>1.189392</c:v>
                </c:pt>
                <c:pt idx="357">
                  <c:v>1.161751</c:v>
                </c:pt>
                <c:pt idx="358">
                  <c:v>1.135365</c:v>
                </c:pt>
                <c:pt idx="359">
                  <c:v>1.110152</c:v>
                </c:pt>
                <c:pt idx="360">
                  <c:v>1.0860339999999999</c:v>
                </c:pt>
                <c:pt idx="361">
                  <c:v>1.0629420000000001</c:v>
                </c:pt>
                <c:pt idx="362">
                  <c:v>1.0408109999999999</c:v>
                </c:pt>
                <c:pt idx="363">
                  <c:v>1.0195829999999999</c:v>
                </c:pt>
                <c:pt idx="364">
                  <c:v>0.99920299999999995</c:v>
                </c:pt>
                <c:pt idx="365">
                  <c:v>0.97962300000000002</c:v>
                </c:pt>
                <c:pt idx="366">
                  <c:v>0.96079499999999995</c:v>
                </c:pt>
                <c:pt idx="367">
                  <c:v>0.94267699999999999</c:v>
                </c:pt>
                <c:pt idx="368">
                  <c:v>0.92522899999999997</c:v>
                </c:pt>
                <c:pt idx="369">
                  <c:v>0.908416</c:v>
                </c:pt>
                <c:pt idx="370">
                  <c:v>0.89220299999999997</c:v>
                </c:pt>
                <c:pt idx="371">
                  <c:v>0.87655899999999998</c:v>
                </c:pt>
                <c:pt idx="372">
                  <c:v>0.86145400000000005</c:v>
                </c:pt>
                <c:pt idx="373">
                  <c:v>0.84685999999999995</c:v>
                </c:pt>
                <c:pt idx="374">
                  <c:v>0.83275299999999997</c:v>
                </c:pt>
                <c:pt idx="375">
                  <c:v>0.81910799999999995</c:v>
                </c:pt>
                <c:pt idx="376">
                  <c:v>0.80590300000000004</c:v>
                </c:pt>
                <c:pt idx="377">
                  <c:v>0.79311699999999996</c:v>
                </c:pt>
                <c:pt idx="378">
                  <c:v>0.78073000000000004</c:v>
                </c:pt>
                <c:pt idx="379">
                  <c:v>0.76872499999999999</c:v>
                </c:pt>
                <c:pt idx="380">
                  <c:v>0.75708200000000003</c:v>
                </c:pt>
                <c:pt idx="381">
                  <c:v>0.74578800000000001</c:v>
                </c:pt>
                <c:pt idx="382">
                  <c:v>0.73482499999999995</c:v>
                </c:pt>
                <c:pt idx="383">
                  <c:v>0.72418000000000005</c:v>
                </c:pt>
                <c:pt idx="384">
                  <c:v>0.713839</c:v>
                </c:pt>
                <c:pt idx="385">
                  <c:v>0.703789</c:v>
                </c:pt>
                <c:pt idx="386">
                  <c:v>0.69401900000000005</c:v>
                </c:pt>
                <c:pt idx="387">
                  <c:v>0.68451499999999998</c:v>
                </c:pt>
                <c:pt idx="388">
                  <c:v>0.67526900000000001</c:v>
                </c:pt>
                <c:pt idx="389">
                  <c:v>0.666269</c:v>
                </c:pt>
                <c:pt idx="390">
                  <c:v>0.65750600000000003</c:v>
                </c:pt>
                <c:pt idx="391">
                  <c:v>0.64897000000000005</c:v>
                </c:pt>
                <c:pt idx="392">
                  <c:v>0.64065300000000003</c:v>
                </c:pt>
                <c:pt idx="393">
                  <c:v>0.63254699999999997</c:v>
                </c:pt>
                <c:pt idx="394">
                  <c:v>0.62464299999999995</c:v>
                </c:pt>
                <c:pt idx="395">
                  <c:v>0.61693399999999998</c:v>
                </c:pt>
                <c:pt idx="396">
                  <c:v>0.60941299999999998</c:v>
                </c:pt>
                <c:pt idx="397">
                  <c:v>0.60207299999999997</c:v>
                </c:pt>
                <c:pt idx="398">
                  <c:v>0.59490799999999999</c:v>
                </c:pt>
                <c:pt idx="399">
                  <c:v>0.58791199999999999</c:v>
                </c:pt>
                <c:pt idx="400">
                  <c:v>0.58107799999999998</c:v>
                </c:pt>
                <c:pt idx="401">
                  <c:v>0.57440100000000005</c:v>
                </c:pt>
                <c:pt idx="402">
                  <c:v>0.56787600000000005</c:v>
                </c:pt>
                <c:pt idx="403">
                  <c:v>0.56149800000000005</c:v>
                </c:pt>
                <c:pt idx="404">
                  <c:v>0.555261</c:v>
                </c:pt>
                <c:pt idx="405">
                  <c:v>0.54916100000000001</c:v>
                </c:pt>
                <c:pt idx="406">
                  <c:v>0.54319399999999995</c:v>
                </c:pt>
                <c:pt idx="407">
                  <c:v>0.53735500000000003</c:v>
                </c:pt>
                <c:pt idx="408">
                  <c:v>0.53164100000000003</c:v>
                </c:pt>
                <c:pt idx="409">
                  <c:v>0.52604600000000001</c:v>
                </c:pt>
                <c:pt idx="410">
                  <c:v>0.52056800000000003</c:v>
                </c:pt>
                <c:pt idx="411">
                  <c:v>0.51520299999999997</c:v>
                </c:pt>
                <c:pt idx="412">
                  <c:v>0.50994799999999996</c:v>
                </c:pt>
                <c:pt idx="413">
                  <c:v>0.50479799999999997</c:v>
                </c:pt>
                <c:pt idx="414">
                  <c:v>0.49975199999999997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690-444B-A81A-2140D7EFCD5D}"/>
            </c:ext>
          </c:extLst>
        </c:ser>
        <c:ser>
          <c:idx val="5"/>
          <c:order val="5"/>
          <c:tx>
            <c:v>50 µA −1.5%</c:v>
          </c:tx>
          <c:spPr>
            <a:ln w="7000">
              <a:solidFill>
                <a:srgbClr val="2CA02C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Chart_Source!$D$3:$D$4</c:f>
              <c:numCache>
                <c:formatCode>#,##0.000000</c:formatCode>
                <c:ptCount val="2"/>
                <c:pt idx="0">
                  <c:v>49.25</c:v>
                </c:pt>
                <c:pt idx="1">
                  <c:v>49.25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690-444B-A81A-2140D7EFCD5D}"/>
            </c:ext>
          </c:extLst>
        </c:ser>
        <c:ser>
          <c:idx val="6"/>
          <c:order val="6"/>
          <c:tx>
            <c:v>100 µA</c:v>
          </c:tx>
          <c:spPr>
            <a:ln w="20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Raw_Data!$E$3277:$E$3682</c:f>
              <c:numCache>
                <c:formatCode>#,##0.###</c:formatCode>
                <c:ptCount val="40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47.1</c:v>
                </c:pt>
                <c:pt idx="39">
                  <c:v>47.2</c:v>
                </c:pt>
                <c:pt idx="40">
                  <c:v>47.3</c:v>
                </c:pt>
                <c:pt idx="41">
                  <c:v>47.4</c:v>
                </c:pt>
                <c:pt idx="42">
                  <c:v>47.41</c:v>
                </c:pt>
                <c:pt idx="43">
                  <c:v>47.42</c:v>
                </c:pt>
                <c:pt idx="44">
                  <c:v>47.43</c:v>
                </c:pt>
                <c:pt idx="45">
                  <c:v>47.44</c:v>
                </c:pt>
                <c:pt idx="46">
                  <c:v>47.45</c:v>
                </c:pt>
                <c:pt idx="47">
                  <c:v>47.46</c:v>
                </c:pt>
                <c:pt idx="48">
                  <c:v>47.47</c:v>
                </c:pt>
                <c:pt idx="49">
                  <c:v>47.48</c:v>
                </c:pt>
                <c:pt idx="50">
                  <c:v>47.49</c:v>
                </c:pt>
                <c:pt idx="51">
                  <c:v>47.491</c:v>
                </c:pt>
                <c:pt idx="52">
                  <c:v>47.491999999999997</c:v>
                </c:pt>
                <c:pt idx="53">
                  <c:v>47.493000000000002</c:v>
                </c:pt>
                <c:pt idx="54">
                  <c:v>47.494</c:v>
                </c:pt>
                <c:pt idx="55">
                  <c:v>47.494999999999997</c:v>
                </c:pt>
                <c:pt idx="56">
                  <c:v>47.496000000000002</c:v>
                </c:pt>
                <c:pt idx="57">
                  <c:v>47.497</c:v>
                </c:pt>
                <c:pt idx="58">
                  <c:v>47.497999999999998</c:v>
                </c:pt>
                <c:pt idx="59">
                  <c:v>47.499000000000002</c:v>
                </c:pt>
                <c:pt idx="60">
                  <c:v>47.5</c:v>
                </c:pt>
                <c:pt idx="61">
                  <c:v>47.6</c:v>
                </c:pt>
                <c:pt idx="62">
                  <c:v>47.7</c:v>
                </c:pt>
                <c:pt idx="63">
                  <c:v>47.71</c:v>
                </c:pt>
                <c:pt idx="64">
                  <c:v>47.72</c:v>
                </c:pt>
                <c:pt idx="65">
                  <c:v>47.73</c:v>
                </c:pt>
                <c:pt idx="66">
                  <c:v>47.74</c:v>
                </c:pt>
                <c:pt idx="67">
                  <c:v>47.741</c:v>
                </c:pt>
                <c:pt idx="68">
                  <c:v>47.741999999999997</c:v>
                </c:pt>
                <c:pt idx="69">
                  <c:v>47.743000000000002</c:v>
                </c:pt>
                <c:pt idx="70">
                  <c:v>47.744</c:v>
                </c:pt>
                <c:pt idx="71">
                  <c:v>47.744999999999997</c:v>
                </c:pt>
                <c:pt idx="72">
                  <c:v>47.746000000000002</c:v>
                </c:pt>
                <c:pt idx="73">
                  <c:v>47.747</c:v>
                </c:pt>
                <c:pt idx="74">
                  <c:v>47.747999999999998</c:v>
                </c:pt>
                <c:pt idx="75">
                  <c:v>47.749000000000002</c:v>
                </c:pt>
                <c:pt idx="76">
                  <c:v>47.75</c:v>
                </c:pt>
                <c:pt idx="77">
                  <c:v>47.76</c:v>
                </c:pt>
                <c:pt idx="78">
                  <c:v>47.77</c:v>
                </c:pt>
                <c:pt idx="79">
                  <c:v>47.78</c:v>
                </c:pt>
                <c:pt idx="80">
                  <c:v>47.79</c:v>
                </c:pt>
                <c:pt idx="81">
                  <c:v>47.8</c:v>
                </c:pt>
                <c:pt idx="82">
                  <c:v>47.9</c:v>
                </c:pt>
                <c:pt idx="83">
                  <c:v>48</c:v>
                </c:pt>
                <c:pt idx="84">
                  <c:v>49</c:v>
                </c:pt>
                <c:pt idx="85">
                  <c:v>50</c:v>
                </c:pt>
                <c:pt idx="86">
                  <c:v>51</c:v>
                </c:pt>
                <c:pt idx="87">
                  <c:v>52</c:v>
                </c:pt>
                <c:pt idx="88">
                  <c:v>53</c:v>
                </c:pt>
                <c:pt idx="89">
                  <c:v>54</c:v>
                </c:pt>
                <c:pt idx="90">
                  <c:v>55</c:v>
                </c:pt>
                <c:pt idx="91">
                  <c:v>56</c:v>
                </c:pt>
                <c:pt idx="92">
                  <c:v>57</c:v>
                </c:pt>
                <c:pt idx="93">
                  <c:v>58</c:v>
                </c:pt>
                <c:pt idx="94">
                  <c:v>59</c:v>
                </c:pt>
                <c:pt idx="95">
                  <c:v>60</c:v>
                </c:pt>
                <c:pt idx="96">
                  <c:v>61</c:v>
                </c:pt>
                <c:pt idx="97">
                  <c:v>62</c:v>
                </c:pt>
                <c:pt idx="98">
                  <c:v>63</c:v>
                </c:pt>
                <c:pt idx="99">
                  <c:v>64</c:v>
                </c:pt>
                <c:pt idx="100">
                  <c:v>65</c:v>
                </c:pt>
                <c:pt idx="101">
                  <c:v>66</c:v>
                </c:pt>
                <c:pt idx="102">
                  <c:v>67</c:v>
                </c:pt>
                <c:pt idx="103">
                  <c:v>68</c:v>
                </c:pt>
                <c:pt idx="104">
                  <c:v>69</c:v>
                </c:pt>
                <c:pt idx="105">
                  <c:v>70</c:v>
                </c:pt>
                <c:pt idx="106">
                  <c:v>71</c:v>
                </c:pt>
                <c:pt idx="107">
                  <c:v>72</c:v>
                </c:pt>
                <c:pt idx="108">
                  <c:v>73</c:v>
                </c:pt>
                <c:pt idx="109">
                  <c:v>74</c:v>
                </c:pt>
                <c:pt idx="110">
                  <c:v>75</c:v>
                </c:pt>
                <c:pt idx="111">
                  <c:v>76</c:v>
                </c:pt>
                <c:pt idx="112">
                  <c:v>77</c:v>
                </c:pt>
                <c:pt idx="113">
                  <c:v>78</c:v>
                </c:pt>
                <c:pt idx="114">
                  <c:v>79</c:v>
                </c:pt>
                <c:pt idx="115">
                  <c:v>80</c:v>
                </c:pt>
                <c:pt idx="116">
                  <c:v>81</c:v>
                </c:pt>
                <c:pt idx="117">
                  <c:v>82</c:v>
                </c:pt>
                <c:pt idx="118">
                  <c:v>83</c:v>
                </c:pt>
                <c:pt idx="119">
                  <c:v>84</c:v>
                </c:pt>
                <c:pt idx="120">
                  <c:v>85</c:v>
                </c:pt>
                <c:pt idx="121">
                  <c:v>86</c:v>
                </c:pt>
                <c:pt idx="122">
                  <c:v>87</c:v>
                </c:pt>
                <c:pt idx="123">
                  <c:v>88</c:v>
                </c:pt>
                <c:pt idx="124">
                  <c:v>89</c:v>
                </c:pt>
                <c:pt idx="125">
                  <c:v>90</c:v>
                </c:pt>
                <c:pt idx="126">
                  <c:v>91</c:v>
                </c:pt>
                <c:pt idx="127">
                  <c:v>92</c:v>
                </c:pt>
                <c:pt idx="128">
                  <c:v>93</c:v>
                </c:pt>
                <c:pt idx="129">
                  <c:v>94</c:v>
                </c:pt>
                <c:pt idx="130">
                  <c:v>95</c:v>
                </c:pt>
                <c:pt idx="131">
                  <c:v>96</c:v>
                </c:pt>
                <c:pt idx="132">
                  <c:v>97</c:v>
                </c:pt>
                <c:pt idx="133">
                  <c:v>98</c:v>
                </c:pt>
                <c:pt idx="134">
                  <c:v>99</c:v>
                </c:pt>
                <c:pt idx="135">
                  <c:v>100</c:v>
                </c:pt>
                <c:pt idx="136">
                  <c:v>101</c:v>
                </c:pt>
                <c:pt idx="137">
                  <c:v>102</c:v>
                </c:pt>
                <c:pt idx="138">
                  <c:v>103</c:v>
                </c:pt>
                <c:pt idx="139">
                  <c:v>104</c:v>
                </c:pt>
                <c:pt idx="140">
                  <c:v>105</c:v>
                </c:pt>
                <c:pt idx="141">
                  <c:v>106</c:v>
                </c:pt>
                <c:pt idx="142">
                  <c:v>107</c:v>
                </c:pt>
                <c:pt idx="143">
                  <c:v>108</c:v>
                </c:pt>
                <c:pt idx="144">
                  <c:v>109</c:v>
                </c:pt>
                <c:pt idx="145">
                  <c:v>110</c:v>
                </c:pt>
                <c:pt idx="146">
                  <c:v>111</c:v>
                </c:pt>
                <c:pt idx="147">
                  <c:v>112</c:v>
                </c:pt>
                <c:pt idx="148">
                  <c:v>113</c:v>
                </c:pt>
                <c:pt idx="149">
                  <c:v>114</c:v>
                </c:pt>
                <c:pt idx="150">
                  <c:v>115</c:v>
                </c:pt>
                <c:pt idx="151">
                  <c:v>116</c:v>
                </c:pt>
                <c:pt idx="152">
                  <c:v>117</c:v>
                </c:pt>
                <c:pt idx="153">
                  <c:v>118</c:v>
                </c:pt>
                <c:pt idx="154">
                  <c:v>119</c:v>
                </c:pt>
                <c:pt idx="155">
                  <c:v>120</c:v>
                </c:pt>
                <c:pt idx="156">
                  <c:v>121</c:v>
                </c:pt>
                <c:pt idx="157">
                  <c:v>122</c:v>
                </c:pt>
                <c:pt idx="158">
                  <c:v>123</c:v>
                </c:pt>
                <c:pt idx="159">
                  <c:v>124</c:v>
                </c:pt>
                <c:pt idx="160">
                  <c:v>125</c:v>
                </c:pt>
                <c:pt idx="161">
                  <c:v>126</c:v>
                </c:pt>
                <c:pt idx="162">
                  <c:v>127</c:v>
                </c:pt>
                <c:pt idx="163">
                  <c:v>128</c:v>
                </c:pt>
                <c:pt idx="164">
                  <c:v>129</c:v>
                </c:pt>
                <c:pt idx="165">
                  <c:v>130</c:v>
                </c:pt>
                <c:pt idx="166">
                  <c:v>131</c:v>
                </c:pt>
                <c:pt idx="167">
                  <c:v>132</c:v>
                </c:pt>
                <c:pt idx="168">
                  <c:v>133</c:v>
                </c:pt>
                <c:pt idx="169">
                  <c:v>134</c:v>
                </c:pt>
                <c:pt idx="170">
                  <c:v>135</c:v>
                </c:pt>
                <c:pt idx="171">
                  <c:v>136</c:v>
                </c:pt>
                <c:pt idx="172">
                  <c:v>137</c:v>
                </c:pt>
                <c:pt idx="173">
                  <c:v>138</c:v>
                </c:pt>
                <c:pt idx="174">
                  <c:v>139</c:v>
                </c:pt>
                <c:pt idx="175">
                  <c:v>140</c:v>
                </c:pt>
                <c:pt idx="176">
                  <c:v>141</c:v>
                </c:pt>
                <c:pt idx="177">
                  <c:v>142</c:v>
                </c:pt>
                <c:pt idx="178">
                  <c:v>143</c:v>
                </c:pt>
                <c:pt idx="179">
                  <c:v>144</c:v>
                </c:pt>
                <c:pt idx="180">
                  <c:v>145</c:v>
                </c:pt>
                <c:pt idx="181">
                  <c:v>146</c:v>
                </c:pt>
                <c:pt idx="182">
                  <c:v>147</c:v>
                </c:pt>
                <c:pt idx="183">
                  <c:v>148</c:v>
                </c:pt>
                <c:pt idx="184">
                  <c:v>149</c:v>
                </c:pt>
                <c:pt idx="185">
                  <c:v>150</c:v>
                </c:pt>
                <c:pt idx="186">
                  <c:v>151</c:v>
                </c:pt>
                <c:pt idx="187">
                  <c:v>152</c:v>
                </c:pt>
                <c:pt idx="188">
                  <c:v>153</c:v>
                </c:pt>
                <c:pt idx="189">
                  <c:v>154</c:v>
                </c:pt>
                <c:pt idx="190">
                  <c:v>155</c:v>
                </c:pt>
                <c:pt idx="191">
                  <c:v>156</c:v>
                </c:pt>
                <c:pt idx="192">
                  <c:v>157</c:v>
                </c:pt>
                <c:pt idx="193">
                  <c:v>158</c:v>
                </c:pt>
                <c:pt idx="194">
                  <c:v>159</c:v>
                </c:pt>
                <c:pt idx="195">
                  <c:v>160</c:v>
                </c:pt>
                <c:pt idx="196">
                  <c:v>161</c:v>
                </c:pt>
                <c:pt idx="197">
                  <c:v>162</c:v>
                </c:pt>
                <c:pt idx="198">
                  <c:v>163</c:v>
                </c:pt>
                <c:pt idx="199">
                  <c:v>164</c:v>
                </c:pt>
                <c:pt idx="200">
                  <c:v>165</c:v>
                </c:pt>
                <c:pt idx="201">
                  <c:v>166</c:v>
                </c:pt>
                <c:pt idx="202">
                  <c:v>167</c:v>
                </c:pt>
                <c:pt idx="203">
                  <c:v>168</c:v>
                </c:pt>
                <c:pt idx="204">
                  <c:v>169</c:v>
                </c:pt>
                <c:pt idx="205">
                  <c:v>170</c:v>
                </c:pt>
                <c:pt idx="206">
                  <c:v>171</c:v>
                </c:pt>
                <c:pt idx="207">
                  <c:v>172</c:v>
                </c:pt>
                <c:pt idx="208">
                  <c:v>173</c:v>
                </c:pt>
                <c:pt idx="209">
                  <c:v>174</c:v>
                </c:pt>
                <c:pt idx="210">
                  <c:v>175</c:v>
                </c:pt>
                <c:pt idx="211">
                  <c:v>176</c:v>
                </c:pt>
                <c:pt idx="212">
                  <c:v>177</c:v>
                </c:pt>
                <c:pt idx="213">
                  <c:v>178</c:v>
                </c:pt>
                <c:pt idx="214">
                  <c:v>179</c:v>
                </c:pt>
                <c:pt idx="215">
                  <c:v>180</c:v>
                </c:pt>
                <c:pt idx="216">
                  <c:v>181</c:v>
                </c:pt>
                <c:pt idx="217">
                  <c:v>182</c:v>
                </c:pt>
                <c:pt idx="218">
                  <c:v>183</c:v>
                </c:pt>
                <c:pt idx="219">
                  <c:v>184</c:v>
                </c:pt>
                <c:pt idx="220">
                  <c:v>185</c:v>
                </c:pt>
                <c:pt idx="221">
                  <c:v>186</c:v>
                </c:pt>
                <c:pt idx="222">
                  <c:v>187</c:v>
                </c:pt>
                <c:pt idx="223">
                  <c:v>188</c:v>
                </c:pt>
                <c:pt idx="224">
                  <c:v>189</c:v>
                </c:pt>
                <c:pt idx="225">
                  <c:v>190</c:v>
                </c:pt>
                <c:pt idx="226">
                  <c:v>191</c:v>
                </c:pt>
                <c:pt idx="227">
                  <c:v>192</c:v>
                </c:pt>
                <c:pt idx="228">
                  <c:v>193</c:v>
                </c:pt>
                <c:pt idx="229">
                  <c:v>194</c:v>
                </c:pt>
                <c:pt idx="230">
                  <c:v>195</c:v>
                </c:pt>
                <c:pt idx="231">
                  <c:v>196</c:v>
                </c:pt>
                <c:pt idx="232">
                  <c:v>197</c:v>
                </c:pt>
                <c:pt idx="233">
                  <c:v>198</c:v>
                </c:pt>
                <c:pt idx="234">
                  <c:v>199</c:v>
                </c:pt>
                <c:pt idx="235">
                  <c:v>200</c:v>
                </c:pt>
                <c:pt idx="236">
                  <c:v>210</c:v>
                </c:pt>
                <c:pt idx="237">
                  <c:v>220</c:v>
                </c:pt>
                <c:pt idx="238">
                  <c:v>230</c:v>
                </c:pt>
                <c:pt idx="239">
                  <c:v>240</c:v>
                </c:pt>
                <c:pt idx="240">
                  <c:v>250</c:v>
                </c:pt>
                <c:pt idx="241">
                  <c:v>260</c:v>
                </c:pt>
                <c:pt idx="242">
                  <c:v>270</c:v>
                </c:pt>
                <c:pt idx="243">
                  <c:v>280</c:v>
                </c:pt>
                <c:pt idx="244">
                  <c:v>290</c:v>
                </c:pt>
                <c:pt idx="245">
                  <c:v>300</c:v>
                </c:pt>
                <c:pt idx="246">
                  <c:v>310</c:v>
                </c:pt>
                <c:pt idx="247">
                  <c:v>320</c:v>
                </c:pt>
                <c:pt idx="248">
                  <c:v>330</c:v>
                </c:pt>
                <c:pt idx="249">
                  <c:v>340</c:v>
                </c:pt>
                <c:pt idx="250">
                  <c:v>350</c:v>
                </c:pt>
                <c:pt idx="251">
                  <c:v>360</c:v>
                </c:pt>
                <c:pt idx="252">
                  <c:v>370</c:v>
                </c:pt>
                <c:pt idx="253">
                  <c:v>380</c:v>
                </c:pt>
                <c:pt idx="254">
                  <c:v>390</c:v>
                </c:pt>
                <c:pt idx="255">
                  <c:v>400</c:v>
                </c:pt>
                <c:pt idx="256">
                  <c:v>410</c:v>
                </c:pt>
                <c:pt idx="257">
                  <c:v>420</c:v>
                </c:pt>
                <c:pt idx="258">
                  <c:v>430</c:v>
                </c:pt>
                <c:pt idx="259">
                  <c:v>440</c:v>
                </c:pt>
                <c:pt idx="260">
                  <c:v>450</c:v>
                </c:pt>
                <c:pt idx="261">
                  <c:v>460</c:v>
                </c:pt>
                <c:pt idx="262">
                  <c:v>470</c:v>
                </c:pt>
                <c:pt idx="263">
                  <c:v>480</c:v>
                </c:pt>
                <c:pt idx="264">
                  <c:v>490</c:v>
                </c:pt>
                <c:pt idx="265">
                  <c:v>500</c:v>
                </c:pt>
                <c:pt idx="266">
                  <c:v>510</c:v>
                </c:pt>
                <c:pt idx="267">
                  <c:v>520</c:v>
                </c:pt>
                <c:pt idx="268">
                  <c:v>530</c:v>
                </c:pt>
                <c:pt idx="269">
                  <c:v>540</c:v>
                </c:pt>
                <c:pt idx="270">
                  <c:v>550</c:v>
                </c:pt>
                <c:pt idx="271">
                  <c:v>560</c:v>
                </c:pt>
                <c:pt idx="272">
                  <c:v>570</c:v>
                </c:pt>
                <c:pt idx="273">
                  <c:v>580</c:v>
                </c:pt>
                <c:pt idx="274">
                  <c:v>590</c:v>
                </c:pt>
                <c:pt idx="275">
                  <c:v>600</c:v>
                </c:pt>
                <c:pt idx="276">
                  <c:v>610</c:v>
                </c:pt>
                <c:pt idx="277">
                  <c:v>620</c:v>
                </c:pt>
                <c:pt idx="278">
                  <c:v>630</c:v>
                </c:pt>
                <c:pt idx="279">
                  <c:v>640</c:v>
                </c:pt>
                <c:pt idx="280">
                  <c:v>650</c:v>
                </c:pt>
                <c:pt idx="281">
                  <c:v>660</c:v>
                </c:pt>
                <c:pt idx="282">
                  <c:v>670</c:v>
                </c:pt>
                <c:pt idx="283">
                  <c:v>680</c:v>
                </c:pt>
                <c:pt idx="284">
                  <c:v>690</c:v>
                </c:pt>
                <c:pt idx="285">
                  <c:v>700</c:v>
                </c:pt>
                <c:pt idx="286">
                  <c:v>710</c:v>
                </c:pt>
                <c:pt idx="287">
                  <c:v>720</c:v>
                </c:pt>
                <c:pt idx="288">
                  <c:v>730</c:v>
                </c:pt>
                <c:pt idx="289">
                  <c:v>740</c:v>
                </c:pt>
                <c:pt idx="290">
                  <c:v>750</c:v>
                </c:pt>
                <c:pt idx="291">
                  <c:v>760</c:v>
                </c:pt>
                <c:pt idx="292">
                  <c:v>770</c:v>
                </c:pt>
                <c:pt idx="293">
                  <c:v>780</c:v>
                </c:pt>
                <c:pt idx="294">
                  <c:v>790</c:v>
                </c:pt>
                <c:pt idx="295">
                  <c:v>800</c:v>
                </c:pt>
                <c:pt idx="296">
                  <c:v>810</c:v>
                </c:pt>
                <c:pt idx="297">
                  <c:v>820</c:v>
                </c:pt>
                <c:pt idx="298">
                  <c:v>830</c:v>
                </c:pt>
                <c:pt idx="299">
                  <c:v>840</c:v>
                </c:pt>
                <c:pt idx="300">
                  <c:v>850</c:v>
                </c:pt>
                <c:pt idx="301">
                  <c:v>860</c:v>
                </c:pt>
                <c:pt idx="302">
                  <c:v>870</c:v>
                </c:pt>
                <c:pt idx="303">
                  <c:v>880</c:v>
                </c:pt>
                <c:pt idx="304">
                  <c:v>890</c:v>
                </c:pt>
                <c:pt idx="305">
                  <c:v>900</c:v>
                </c:pt>
                <c:pt idx="306">
                  <c:v>910</c:v>
                </c:pt>
                <c:pt idx="307">
                  <c:v>920</c:v>
                </c:pt>
                <c:pt idx="308">
                  <c:v>930</c:v>
                </c:pt>
                <c:pt idx="309">
                  <c:v>940</c:v>
                </c:pt>
                <c:pt idx="310">
                  <c:v>950</c:v>
                </c:pt>
                <c:pt idx="311">
                  <c:v>960</c:v>
                </c:pt>
                <c:pt idx="312">
                  <c:v>970</c:v>
                </c:pt>
                <c:pt idx="313">
                  <c:v>980</c:v>
                </c:pt>
                <c:pt idx="314">
                  <c:v>990</c:v>
                </c:pt>
                <c:pt idx="315">
                  <c:v>1000</c:v>
                </c:pt>
                <c:pt idx="316">
                  <c:v>1100</c:v>
                </c:pt>
                <c:pt idx="317">
                  <c:v>1200</c:v>
                </c:pt>
                <c:pt idx="318">
                  <c:v>1300</c:v>
                </c:pt>
                <c:pt idx="319">
                  <c:v>1400</c:v>
                </c:pt>
                <c:pt idx="320">
                  <c:v>1500</c:v>
                </c:pt>
                <c:pt idx="321">
                  <c:v>1600</c:v>
                </c:pt>
                <c:pt idx="322">
                  <c:v>1700</c:v>
                </c:pt>
                <c:pt idx="323">
                  <c:v>1800</c:v>
                </c:pt>
                <c:pt idx="324">
                  <c:v>1900</c:v>
                </c:pt>
                <c:pt idx="325">
                  <c:v>2000</c:v>
                </c:pt>
                <c:pt idx="326">
                  <c:v>2100</c:v>
                </c:pt>
                <c:pt idx="327">
                  <c:v>2200</c:v>
                </c:pt>
                <c:pt idx="328">
                  <c:v>2300</c:v>
                </c:pt>
                <c:pt idx="329">
                  <c:v>2400</c:v>
                </c:pt>
                <c:pt idx="330">
                  <c:v>2500</c:v>
                </c:pt>
                <c:pt idx="331">
                  <c:v>2600</c:v>
                </c:pt>
                <c:pt idx="332">
                  <c:v>2700</c:v>
                </c:pt>
                <c:pt idx="333">
                  <c:v>2800</c:v>
                </c:pt>
                <c:pt idx="334">
                  <c:v>2900</c:v>
                </c:pt>
                <c:pt idx="335">
                  <c:v>3000</c:v>
                </c:pt>
                <c:pt idx="336">
                  <c:v>3100</c:v>
                </c:pt>
                <c:pt idx="337">
                  <c:v>3200</c:v>
                </c:pt>
                <c:pt idx="338">
                  <c:v>3300</c:v>
                </c:pt>
                <c:pt idx="339">
                  <c:v>3400</c:v>
                </c:pt>
                <c:pt idx="340">
                  <c:v>3500</c:v>
                </c:pt>
                <c:pt idx="341">
                  <c:v>3600</c:v>
                </c:pt>
                <c:pt idx="342">
                  <c:v>3700</c:v>
                </c:pt>
                <c:pt idx="343">
                  <c:v>3800</c:v>
                </c:pt>
                <c:pt idx="344">
                  <c:v>3900</c:v>
                </c:pt>
                <c:pt idx="345">
                  <c:v>4000</c:v>
                </c:pt>
                <c:pt idx="346">
                  <c:v>4100</c:v>
                </c:pt>
                <c:pt idx="347">
                  <c:v>4200</c:v>
                </c:pt>
                <c:pt idx="348">
                  <c:v>4300</c:v>
                </c:pt>
                <c:pt idx="349">
                  <c:v>4400</c:v>
                </c:pt>
                <c:pt idx="350">
                  <c:v>4500</c:v>
                </c:pt>
                <c:pt idx="351">
                  <c:v>4600</c:v>
                </c:pt>
                <c:pt idx="352">
                  <c:v>4700</c:v>
                </c:pt>
                <c:pt idx="353">
                  <c:v>4800</c:v>
                </c:pt>
                <c:pt idx="354">
                  <c:v>4900</c:v>
                </c:pt>
                <c:pt idx="355">
                  <c:v>5000</c:v>
                </c:pt>
                <c:pt idx="356">
                  <c:v>5100</c:v>
                </c:pt>
                <c:pt idx="357">
                  <c:v>5200</c:v>
                </c:pt>
                <c:pt idx="358">
                  <c:v>5300</c:v>
                </c:pt>
                <c:pt idx="359">
                  <c:v>5400</c:v>
                </c:pt>
                <c:pt idx="360">
                  <c:v>5500</c:v>
                </c:pt>
                <c:pt idx="361">
                  <c:v>5600</c:v>
                </c:pt>
                <c:pt idx="362">
                  <c:v>5700</c:v>
                </c:pt>
                <c:pt idx="363">
                  <c:v>5800</c:v>
                </c:pt>
                <c:pt idx="364">
                  <c:v>5900</c:v>
                </c:pt>
                <c:pt idx="365">
                  <c:v>6000</c:v>
                </c:pt>
                <c:pt idx="366">
                  <c:v>6100</c:v>
                </c:pt>
                <c:pt idx="367">
                  <c:v>6200</c:v>
                </c:pt>
                <c:pt idx="368">
                  <c:v>6300</c:v>
                </c:pt>
                <c:pt idx="369">
                  <c:v>6400</c:v>
                </c:pt>
                <c:pt idx="370">
                  <c:v>6500</c:v>
                </c:pt>
                <c:pt idx="371">
                  <c:v>6600</c:v>
                </c:pt>
                <c:pt idx="372">
                  <c:v>6700</c:v>
                </c:pt>
                <c:pt idx="373">
                  <c:v>6800</c:v>
                </c:pt>
                <c:pt idx="374">
                  <c:v>6900</c:v>
                </c:pt>
                <c:pt idx="375">
                  <c:v>7000</c:v>
                </c:pt>
                <c:pt idx="376">
                  <c:v>7100</c:v>
                </c:pt>
                <c:pt idx="377">
                  <c:v>7200</c:v>
                </c:pt>
                <c:pt idx="378">
                  <c:v>7300</c:v>
                </c:pt>
                <c:pt idx="379">
                  <c:v>7400</c:v>
                </c:pt>
                <c:pt idx="380">
                  <c:v>7500</c:v>
                </c:pt>
                <c:pt idx="381">
                  <c:v>7600</c:v>
                </c:pt>
                <c:pt idx="382">
                  <c:v>7700</c:v>
                </c:pt>
                <c:pt idx="383">
                  <c:v>7800</c:v>
                </c:pt>
                <c:pt idx="384">
                  <c:v>7900</c:v>
                </c:pt>
                <c:pt idx="385">
                  <c:v>8000</c:v>
                </c:pt>
                <c:pt idx="386">
                  <c:v>8100</c:v>
                </c:pt>
                <c:pt idx="387">
                  <c:v>8200</c:v>
                </c:pt>
                <c:pt idx="388">
                  <c:v>8300</c:v>
                </c:pt>
                <c:pt idx="389">
                  <c:v>8400</c:v>
                </c:pt>
                <c:pt idx="390">
                  <c:v>8500</c:v>
                </c:pt>
                <c:pt idx="391">
                  <c:v>8600</c:v>
                </c:pt>
                <c:pt idx="392">
                  <c:v>8700</c:v>
                </c:pt>
                <c:pt idx="393">
                  <c:v>8800</c:v>
                </c:pt>
                <c:pt idx="394">
                  <c:v>8900</c:v>
                </c:pt>
                <c:pt idx="395">
                  <c:v>9000</c:v>
                </c:pt>
                <c:pt idx="396">
                  <c:v>9100</c:v>
                </c:pt>
                <c:pt idx="397">
                  <c:v>9200</c:v>
                </c:pt>
                <c:pt idx="398">
                  <c:v>9300</c:v>
                </c:pt>
                <c:pt idx="399">
                  <c:v>9400</c:v>
                </c:pt>
                <c:pt idx="400">
                  <c:v>9500</c:v>
                </c:pt>
                <c:pt idx="401">
                  <c:v>9600</c:v>
                </c:pt>
                <c:pt idx="402">
                  <c:v>9700</c:v>
                </c:pt>
                <c:pt idx="403">
                  <c:v>9800</c:v>
                </c:pt>
                <c:pt idx="404">
                  <c:v>9900</c:v>
                </c:pt>
                <c:pt idx="405">
                  <c:v>10000</c:v>
                </c:pt>
              </c:numCache>
            </c:numRef>
          </c:xVal>
          <c:yVal>
            <c:numRef>
              <c:f>Raw_Data!$F$3277:$F$3682</c:f>
              <c:numCache>
                <c:formatCode>#,##0.000000</c:formatCode>
                <c:ptCount val="406"/>
                <c:pt idx="0">
                  <c:v>99.762135999999998</c:v>
                </c:pt>
                <c:pt idx="1">
                  <c:v>99.761866999999995</c:v>
                </c:pt>
                <c:pt idx="2">
                  <c:v>99.761591999999993</c:v>
                </c:pt>
                <c:pt idx="3">
                  <c:v>99.761309999999995</c:v>
                </c:pt>
                <c:pt idx="4">
                  <c:v>99.761021</c:v>
                </c:pt>
                <c:pt idx="5">
                  <c:v>99.760724999999994</c:v>
                </c:pt>
                <c:pt idx="6">
                  <c:v>99.760420999999994</c:v>
                </c:pt>
                <c:pt idx="7">
                  <c:v>99.760109</c:v>
                </c:pt>
                <c:pt idx="8">
                  <c:v>99.759789999999995</c:v>
                </c:pt>
                <c:pt idx="9">
                  <c:v>99.759461000000002</c:v>
                </c:pt>
                <c:pt idx="10">
                  <c:v>99.759123000000002</c:v>
                </c:pt>
                <c:pt idx="11">
                  <c:v>99.758774000000003</c:v>
                </c:pt>
                <c:pt idx="12">
                  <c:v>99.758414999999999</c:v>
                </c:pt>
                <c:pt idx="13">
                  <c:v>99.758045999999993</c:v>
                </c:pt>
                <c:pt idx="14">
                  <c:v>99.757664000000005</c:v>
                </c:pt>
                <c:pt idx="15">
                  <c:v>99.757268999999994</c:v>
                </c:pt>
                <c:pt idx="16">
                  <c:v>99.756861999999998</c:v>
                </c:pt>
                <c:pt idx="17">
                  <c:v>99.756439</c:v>
                </c:pt>
                <c:pt idx="18">
                  <c:v>99.756001999999995</c:v>
                </c:pt>
                <c:pt idx="19">
                  <c:v>99.755547000000007</c:v>
                </c:pt>
                <c:pt idx="20">
                  <c:v>99.755073999999993</c:v>
                </c:pt>
                <c:pt idx="21">
                  <c:v>99.754581999999999</c:v>
                </c:pt>
                <c:pt idx="22">
                  <c:v>99.754069000000001</c:v>
                </c:pt>
                <c:pt idx="23">
                  <c:v>99.753532000000007</c:v>
                </c:pt>
                <c:pt idx="24">
                  <c:v>99.752970000000005</c:v>
                </c:pt>
                <c:pt idx="25">
                  <c:v>99.752379000000005</c:v>
                </c:pt>
                <c:pt idx="26">
                  <c:v>99.751756999999998</c:v>
                </c:pt>
                <c:pt idx="27">
                  <c:v>99.751099999999994</c:v>
                </c:pt>
                <c:pt idx="28">
                  <c:v>99.750401999999994</c:v>
                </c:pt>
                <c:pt idx="29">
                  <c:v>99.749656000000002</c:v>
                </c:pt>
                <c:pt idx="30">
                  <c:v>99.748855000000006</c:v>
                </c:pt>
                <c:pt idx="31">
                  <c:v>99.747984000000002</c:v>
                </c:pt>
                <c:pt idx="32">
                  <c:v>99.747021000000004</c:v>
                </c:pt>
                <c:pt idx="33">
                  <c:v>99.745924000000002</c:v>
                </c:pt>
                <c:pt idx="34">
                  <c:v>99.744600000000005</c:v>
                </c:pt>
                <c:pt idx="35">
                  <c:v>99.742778000000001</c:v>
                </c:pt>
                <c:pt idx="36">
                  <c:v>99.739289999999997</c:v>
                </c:pt>
                <c:pt idx="37">
                  <c:v>99.715599999999995</c:v>
                </c:pt>
                <c:pt idx="38">
                  <c:v>99.689749000000006</c:v>
                </c:pt>
                <c:pt idx="39">
                  <c:v>99.567856000000006</c:v>
                </c:pt>
                <c:pt idx="40">
                  <c:v>99.376811000000004</c:v>
                </c:pt>
                <c:pt idx="41">
                  <c:v>99.180481</c:v>
                </c:pt>
                <c:pt idx="42">
                  <c:v>99.160807000000005</c:v>
                </c:pt>
                <c:pt idx="43">
                  <c:v>99.141142000000002</c:v>
                </c:pt>
                <c:pt idx="44">
                  <c:v>99.121483999999995</c:v>
                </c:pt>
                <c:pt idx="45">
                  <c:v>99.101834999999994</c:v>
                </c:pt>
                <c:pt idx="46">
                  <c:v>99.082194000000001</c:v>
                </c:pt>
                <c:pt idx="47">
                  <c:v>99.062558999999993</c:v>
                </c:pt>
                <c:pt idx="48">
                  <c:v>99.042933000000005</c:v>
                </c:pt>
                <c:pt idx="49">
                  <c:v>99.023313000000002</c:v>
                </c:pt>
                <c:pt idx="50">
                  <c:v>99.003703999999999</c:v>
                </c:pt>
                <c:pt idx="51">
                  <c:v>99.001739999999998</c:v>
                </c:pt>
                <c:pt idx="52">
                  <c:v>98.999781999999996</c:v>
                </c:pt>
                <c:pt idx="53">
                  <c:v>98.997821000000002</c:v>
                </c:pt>
                <c:pt idx="54">
                  <c:v>98.995861000000005</c:v>
                </c:pt>
                <c:pt idx="55">
                  <c:v>98.993899999999996</c:v>
                </c:pt>
                <c:pt idx="56">
                  <c:v>98.991939000000002</c:v>
                </c:pt>
                <c:pt idx="57">
                  <c:v>98.989977999999994</c:v>
                </c:pt>
                <c:pt idx="58">
                  <c:v>98.988016999999999</c:v>
                </c:pt>
                <c:pt idx="59">
                  <c:v>98.986059999999995</c:v>
                </c:pt>
                <c:pt idx="60">
                  <c:v>98.984099000000001</c:v>
                </c:pt>
                <c:pt idx="61">
                  <c:v>98.788492000000005</c:v>
                </c:pt>
                <c:pt idx="62">
                  <c:v>98.59366</c:v>
                </c:pt>
                <c:pt idx="63">
                  <c:v>98.574214999999995</c:v>
                </c:pt>
                <c:pt idx="64">
                  <c:v>98.554784999999995</c:v>
                </c:pt>
                <c:pt idx="65">
                  <c:v>98.535358000000002</c:v>
                </c:pt>
                <c:pt idx="66">
                  <c:v>98.515939000000003</c:v>
                </c:pt>
                <c:pt idx="67">
                  <c:v>98.513999999999996</c:v>
                </c:pt>
                <c:pt idx="68">
                  <c:v>98.512056999999999</c:v>
                </c:pt>
                <c:pt idx="69">
                  <c:v>98.510116999999994</c:v>
                </c:pt>
                <c:pt idx="70">
                  <c:v>98.508174999999994</c:v>
                </c:pt>
                <c:pt idx="71">
                  <c:v>98.506231999999997</c:v>
                </c:pt>
                <c:pt idx="72">
                  <c:v>98.504289999999997</c:v>
                </c:pt>
                <c:pt idx="73">
                  <c:v>98.502351000000004</c:v>
                </c:pt>
                <c:pt idx="74">
                  <c:v>98.500411999999997</c:v>
                </c:pt>
                <c:pt idx="75">
                  <c:v>98.498469</c:v>
                </c:pt>
                <c:pt idx="76">
                  <c:v>98.496530000000007</c:v>
                </c:pt>
                <c:pt idx="77">
                  <c:v>98.477129000000005</c:v>
                </c:pt>
                <c:pt idx="78">
                  <c:v>98.457730999999995</c:v>
                </c:pt>
                <c:pt idx="79">
                  <c:v>98.438344000000001</c:v>
                </c:pt>
                <c:pt idx="80">
                  <c:v>98.418960999999996</c:v>
                </c:pt>
                <c:pt idx="81">
                  <c:v>98.399589000000006</c:v>
                </c:pt>
                <c:pt idx="82">
                  <c:v>98.206284999999994</c:v>
                </c:pt>
                <c:pt idx="83">
                  <c:v>98.013737000000006</c:v>
                </c:pt>
                <c:pt idx="84">
                  <c:v>96.128998999999993</c:v>
                </c:pt>
                <c:pt idx="85">
                  <c:v>94.315371999999996</c:v>
                </c:pt>
                <c:pt idx="86">
                  <c:v>92.568909000000005</c:v>
                </c:pt>
                <c:pt idx="87">
                  <c:v>90.885951000000006</c:v>
                </c:pt>
                <c:pt idx="88">
                  <c:v>89.263092</c:v>
                </c:pt>
                <c:pt idx="89">
                  <c:v>87.697175000000001</c:v>
                </c:pt>
                <c:pt idx="90">
                  <c:v>86.185249999999996</c:v>
                </c:pt>
                <c:pt idx="91">
                  <c:v>84.724571999999995</c:v>
                </c:pt>
                <c:pt idx="92">
                  <c:v>83.312580999999994</c:v>
                </c:pt>
                <c:pt idx="93">
                  <c:v>81.946877000000001</c:v>
                </c:pt>
                <c:pt idx="94">
                  <c:v>80.625228000000007</c:v>
                </c:pt>
                <c:pt idx="95">
                  <c:v>79.34554</c:v>
                </c:pt>
                <c:pt idx="96">
                  <c:v>78.105833000000004</c:v>
                </c:pt>
                <c:pt idx="97">
                  <c:v>76.904267000000004</c:v>
                </c:pt>
                <c:pt idx="98">
                  <c:v>75.739116999999993</c:v>
                </c:pt>
                <c:pt idx="99">
                  <c:v>74.608739</c:v>
                </c:pt>
                <c:pt idx="100">
                  <c:v>73.511605000000003</c:v>
                </c:pt>
                <c:pt idx="101">
                  <c:v>72.446273000000005</c:v>
                </c:pt>
                <c:pt idx="102">
                  <c:v>71.411381000000006</c:v>
                </c:pt>
                <c:pt idx="103">
                  <c:v>70.405632999999995</c:v>
                </c:pt>
                <c:pt idx="104">
                  <c:v>69.427820999999994</c:v>
                </c:pt>
                <c:pt idx="105">
                  <c:v>68.476802000000006</c:v>
                </c:pt>
                <c:pt idx="106">
                  <c:v>67.551481999999993</c:v>
                </c:pt>
                <c:pt idx="107">
                  <c:v>66.650835000000001</c:v>
                </c:pt>
                <c:pt idx="108">
                  <c:v>65.773893000000001</c:v>
                </c:pt>
                <c:pt idx="109">
                  <c:v>64.919720999999996</c:v>
                </c:pt>
                <c:pt idx="110">
                  <c:v>64.087452999999996</c:v>
                </c:pt>
                <c:pt idx="111">
                  <c:v>63.276252999999997</c:v>
                </c:pt>
                <c:pt idx="112">
                  <c:v>62.485334999999999</c:v>
                </c:pt>
                <c:pt idx="113">
                  <c:v>61.713940999999998</c:v>
                </c:pt>
                <c:pt idx="114">
                  <c:v>60.961362999999999</c:v>
                </c:pt>
                <c:pt idx="115">
                  <c:v>60.226917</c:v>
                </c:pt>
                <c:pt idx="116">
                  <c:v>59.509959000000002</c:v>
                </c:pt>
                <c:pt idx="117">
                  <c:v>58.809869999999997</c:v>
                </c:pt>
                <c:pt idx="118">
                  <c:v>58.126058999999998</c:v>
                </c:pt>
                <c:pt idx="119">
                  <c:v>57.457968000000001</c:v>
                </c:pt>
                <c:pt idx="120">
                  <c:v>56.805064000000002</c:v>
                </c:pt>
                <c:pt idx="121">
                  <c:v>56.166828000000002</c:v>
                </c:pt>
                <c:pt idx="122">
                  <c:v>55.542771999999999</c:v>
                </c:pt>
                <c:pt idx="123">
                  <c:v>54.932436000000003</c:v>
                </c:pt>
                <c:pt idx="124">
                  <c:v>54.335363999999998</c:v>
                </c:pt>
                <c:pt idx="125">
                  <c:v>53.751133000000003</c:v>
                </c:pt>
                <c:pt idx="126">
                  <c:v>53.179333999999997</c:v>
                </c:pt>
                <c:pt idx="127">
                  <c:v>52.619568999999998</c:v>
                </c:pt>
                <c:pt idx="128">
                  <c:v>52.071468000000003</c:v>
                </c:pt>
                <c:pt idx="129">
                  <c:v>51.534666000000001</c:v>
                </c:pt>
                <c:pt idx="130">
                  <c:v>51.008817999999998</c:v>
                </c:pt>
                <c:pt idx="131">
                  <c:v>50.493595999999997</c:v>
                </c:pt>
                <c:pt idx="132">
                  <c:v>49.988677000000003</c:v>
                </c:pt>
                <c:pt idx="133">
                  <c:v>49.493754000000003</c:v>
                </c:pt>
                <c:pt idx="134">
                  <c:v>49.008536999999997</c:v>
                </c:pt>
                <c:pt idx="135">
                  <c:v>48.532739999999997</c:v>
                </c:pt>
                <c:pt idx="136">
                  <c:v>48.066094999999997</c:v>
                </c:pt>
                <c:pt idx="137">
                  <c:v>47.608334999999997</c:v>
                </c:pt>
                <c:pt idx="138">
                  <c:v>47.159213999999999</c:v>
                </c:pt>
                <c:pt idx="139">
                  <c:v>46.718487000000003</c:v>
                </c:pt>
                <c:pt idx="140">
                  <c:v>46.285921000000002</c:v>
                </c:pt>
                <c:pt idx="141">
                  <c:v>45.861289999999997</c:v>
                </c:pt>
                <c:pt idx="142">
                  <c:v>45.444383000000002</c:v>
                </c:pt>
                <c:pt idx="143">
                  <c:v>45.034982999999997</c:v>
                </c:pt>
                <c:pt idx="144">
                  <c:v>44.632899999999999</c:v>
                </c:pt>
                <c:pt idx="145">
                  <c:v>44.237927999999997</c:v>
                </c:pt>
                <c:pt idx="146">
                  <c:v>43.849885999999998</c:v>
                </c:pt>
                <c:pt idx="147">
                  <c:v>43.468594000000003</c:v>
                </c:pt>
                <c:pt idx="148">
                  <c:v>43.093874</c:v>
                </c:pt>
                <c:pt idx="149">
                  <c:v>42.725561999999996</c:v>
                </c:pt>
                <c:pt idx="150">
                  <c:v>42.363487999999997</c:v>
                </c:pt>
                <c:pt idx="151">
                  <c:v>42.007503</c:v>
                </c:pt>
                <c:pt idx="152">
                  <c:v>41.657451000000002</c:v>
                </c:pt>
                <c:pt idx="153">
                  <c:v>41.313181999999998</c:v>
                </c:pt>
                <c:pt idx="154">
                  <c:v>40.974558999999999</c:v>
                </c:pt>
                <c:pt idx="155">
                  <c:v>40.641440000000003</c:v>
                </c:pt>
                <c:pt idx="156">
                  <c:v>40.313695000000003</c:v>
                </c:pt>
                <c:pt idx="157">
                  <c:v>39.991194999999998</c:v>
                </c:pt>
                <c:pt idx="158">
                  <c:v>39.673811000000001</c:v>
                </c:pt>
                <c:pt idx="159">
                  <c:v>39.361424999999997</c:v>
                </c:pt>
                <c:pt idx="160">
                  <c:v>39.053924000000002</c:v>
                </c:pt>
                <c:pt idx="161">
                  <c:v>38.751185999999997</c:v>
                </c:pt>
                <c:pt idx="162">
                  <c:v>38.453108999999998</c:v>
                </c:pt>
                <c:pt idx="163">
                  <c:v>38.159578000000003</c:v>
                </c:pt>
                <c:pt idx="164">
                  <c:v>37.870497</c:v>
                </c:pt>
                <c:pt idx="165">
                  <c:v>37.585763</c:v>
                </c:pt>
                <c:pt idx="166">
                  <c:v>37.305278999999999</c:v>
                </c:pt>
                <c:pt idx="167">
                  <c:v>37.028950999999999</c:v>
                </c:pt>
                <c:pt idx="168">
                  <c:v>36.756686000000002</c:v>
                </c:pt>
                <c:pt idx="169">
                  <c:v>36.488396000000002</c:v>
                </c:pt>
                <c:pt idx="170">
                  <c:v>36.223992000000003</c:v>
                </c:pt>
                <c:pt idx="171">
                  <c:v>35.963391999999999</c:v>
                </c:pt>
                <c:pt idx="172">
                  <c:v>35.706518000000003</c:v>
                </c:pt>
                <c:pt idx="173">
                  <c:v>35.453283999999996</c:v>
                </c:pt>
                <c:pt idx="174">
                  <c:v>35.203619000000003</c:v>
                </c:pt>
                <c:pt idx="175">
                  <c:v>34.957447000000002</c:v>
                </c:pt>
                <c:pt idx="176">
                  <c:v>34.714691000000002</c:v>
                </c:pt>
                <c:pt idx="177">
                  <c:v>34.475284000000002</c:v>
                </c:pt>
                <c:pt idx="178">
                  <c:v>34.239158000000003</c:v>
                </c:pt>
                <c:pt idx="179">
                  <c:v>34.006242999999998</c:v>
                </c:pt>
                <c:pt idx="180">
                  <c:v>33.776476000000002</c:v>
                </c:pt>
                <c:pt idx="181">
                  <c:v>33.549793000000001</c:v>
                </c:pt>
                <c:pt idx="182">
                  <c:v>33.326132000000001</c:v>
                </c:pt>
                <c:pt idx="183">
                  <c:v>33.105434000000002</c:v>
                </c:pt>
                <c:pt idx="184">
                  <c:v>32.887638000000003</c:v>
                </c:pt>
                <c:pt idx="185">
                  <c:v>32.672691</c:v>
                </c:pt>
                <c:pt idx="186">
                  <c:v>32.460535</c:v>
                </c:pt>
                <c:pt idx="187">
                  <c:v>32.251117000000001</c:v>
                </c:pt>
                <c:pt idx="188">
                  <c:v>32.044383000000003</c:v>
                </c:pt>
                <c:pt idx="189">
                  <c:v>31.840284</c:v>
                </c:pt>
                <c:pt idx="190">
                  <c:v>31.638764999999999</c:v>
                </c:pt>
                <c:pt idx="191">
                  <c:v>31.439784</c:v>
                </c:pt>
                <c:pt idx="192">
                  <c:v>31.243289000000001</c:v>
                </c:pt>
                <c:pt idx="193">
                  <c:v>31.049233999999998</c:v>
                </c:pt>
                <c:pt idx="194">
                  <c:v>30.857576000000002</c:v>
                </c:pt>
                <c:pt idx="195">
                  <c:v>30.66827</c:v>
                </c:pt>
                <c:pt idx="196">
                  <c:v>30.481271</c:v>
                </c:pt>
                <c:pt idx="197">
                  <c:v>30.296538999999999</c:v>
                </c:pt>
                <c:pt idx="198">
                  <c:v>30.114034</c:v>
                </c:pt>
                <c:pt idx="199">
                  <c:v>29.933713000000001</c:v>
                </c:pt>
                <c:pt idx="200">
                  <c:v>29.75554</c:v>
                </c:pt>
                <c:pt idx="201">
                  <c:v>29.579474000000001</c:v>
                </c:pt>
                <c:pt idx="202">
                  <c:v>29.405481000000002</c:v>
                </c:pt>
                <c:pt idx="203">
                  <c:v>29.233522000000001</c:v>
                </c:pt>
                <c:pt idx="204">
                  <c:v>29.063562999999998</c:v>
                </c:pt>
                <c:pt idx="205">
                  <c:v>28.895568000000001</c:v>
                </c:pt>
                <c:pt idx="206">
                  <c:v>28.729503999999999</c:v>
                </c:pt>
                <c:pt idx="207">
                  <c:v>28.565339000000002</c:v>
                </c:pt>
                <c:pt idx="208">
                  <c:v>28.403037999999999</c:v>
                </c:pt>
                <c:pt idx="209">
                  <c:v>28.242571999999999</c:v>
                </c:pt>
                <c:pt idx="210">
                  <c:v>28.083908999999998</c:v>
                </c:pt>
                <c:pt idx="211">
                  <c:v>27.927016999999999</c:v>
                </c:pt>
                <c:pt idx="212">
                  <c:v>27.77187</c:v>
                </c:pt>
                <c:pt idx="213">
                  <c:v>27.618435999999999</c:v>
                </c:pt>
                <c:pt idx="214">
                  <c:v>27.46669</c:v>
                </c:pt>
                <c:pt idx="215">
                  <c:v>27.316600999999999</c:v>
                </c:pt>
                <c:pt idx="216">
                  <c:v>27.168144000000002</c:v>
                </c:pt>
                <c:pt idx="217">
                  <c:v>27.021291000000002</c:v>
                </c:pt>
                <c:pt idx="218">
                  <c:v>26.876017999999998</c:v>
                </c:pt>
                <c:pt idx="219">
                  <c:v>26.732298</c:v>
                </c:pt>
                <c:pt idx="220">
                  <c:v>26.590107</c:v>
                </c:pt>
                <c:pt idx="221">
                  <c:v>26.449421999999998</c:v>
                </c:pt>
                <c:pt idx="222">
                  <c:v>26.310216</c:v>
                </c:pt>
                <c:pt idx="223">
                  <c:v>26.172467999999999</c:v>
                </c:pt>
                <c:pt idx="224">
                  <c:v>26.036155999999998</c:v>
                </c:pt>
                <c:pt idx="225">
                  <c:v>25.901256</c:v>
                </c:pt>
                <c:pt idx="226">
                  <c:v>25.767745999999999</c:v>
                </c:pt>
                <c:pt idx="227">
                  <c:v>25.635605000000002</c:v>
                </c:pt>
                <c:pt idx="228">
                  <c:v>25.504812999999999</c:v>
                </c:pt>
                <c:pt idx="229">
                  <c:v>25.375350000000001</c:v>
                </c:pt>
                <c:pt idx="230">
                  <c:v>25.247194</c:v>
                </c:pt>
                <c:pt idx="231">
                  <c:v>25.120325000000001</c:v>
                </c:pt>
                <c:pt idx="232">
                  <c:v>24.994724000000001</c:v>
                </c:pt>
                <c:pt idx="233">
                  <c:v>24.870374999999999</c:v>
                </c:pt>
                <c:pt idx="234">
                  <c:v>24.747256</c:v>
                </c:pt>
                <c:pt idx="235">
                  <c:v>24.625350000000001</c:v>
                </c:pt>
                <c:pt idx="236">
                  <c:v>23.469245999999998</c:v>
                </c:pt>
                <c:pt idx="237">
                  <c:v>22.416827999999999</c:v>
                </c:pt>
                <c:pt idx="238">
                  <c:v>21.454744999999999</c:v>
                </c:pt>
                <c:pt idx="239">
                  <c:v>20.571843999999999</c:v>
                </c:pt>
                <c:pt idx="240">
                  <c:v>19.758737</c:v>
                </c:pt>
                <c:pt idx="241">
                  <c:v>19.007463000000001</c:v>
                </c:pt>
                <c:pt idx="242">
                  <c:v>18.311226000000001</c:v>
                </c:pt>
                <c:pt idx="243">
                  <c:v>17.664193000000001</c:v>
                </c:pt>
                <c:pt idx="244">
                  <c:v>17.061326000000001</c:v>
                </c:pt>
                <c:pt idx="245">
                  <c:v>16.498252000000001</c:v>
                </c:pt>
                <c:pt idx="246">
                  <c:v>15.971156000000001</c:v>
                </c:pt>
                <c:pt idx="247">
                  <c:v>15.476697</c:v>
                </c:pt>
                <c:pt idx="248">
                  <c:v>15.011934999999999</c:v>
                </c:pt>
                <c:pt idx="249">
                  <c:v>14.574273</c:v>
                </c:pt>
                <c:pt idx="250">
                  <c:v>14.161408</c:v>
                </c:pt>
                <c:pt idx="251">
                  <c:v>13.77129</c:v>
                </c:pt>
                <c:pt idx="252">
                  <c:v>13.402089</c:v>
                </c:pt>
                <c:pt idx="253">
                  <c:v>13.052168</c:v>
                </c:pt>
                <c:pt idx="254">
                  <c:v>12.720053999999999</c:v>
                </c:pt>
                <c:pt idx="255">
                  <c:v>12.404422</c:v>
                </c:pt>
                <c:pt idx="256">
                  <c:v>12.104075</c:v>
                </c:pt>
                <c:pt idx="257">
                  <c:v>11.817928999999999</c:v>
                </c:pt>
                <c:pt idx="258">
                  <c:v>11.544999000000001</c:v>
                </c:pt>
                <c:pt idx="259">
                  <c:v>11.284390999999999</c:v>
                </c:pt>
                <c:pt idx="260">
                  <c:v>11.035289000000001</c:v>
                </c:pt>
                <c:pt idx="261">
                  <c:v>10.796948</c:v>
                </c:pt>
                <c:pt idx="262">
                  <c:v>10.568683999999999</c:v>
                </c:pt>
                <c:pt idx="263">
                  <c:v>10.349871</c:v>
                </c:pt>
                <c:pt idx="264">
                  <c:v>10.139936000000001</c:v>
                </c:pt>
                <c:pt idx="265">
                  <c:v>9.9383490000000005</c:v>
                </c:pt>
                <c:pt idx="266">
                  <c:v>9.7446190000000001</c:v>
                </c:pt>
                <c:pt idx="267">
                  <c:v>9.5582989999999999</c:v>
                </c:pt>
                <c:pt idx="268">
                  <c:v>9.3789689999999997</c:v>
                </c:pt>
                <c:pt idx="269">
                  <c:v>9.2062460000000002</c:v>
                </c:pt>
                <c:pt idx="270">
                  <c:v>9.0397680000000005</c:v>
                </c:pt>
                <c:pt idx="271">
                  <c:v>8.8792050000000007</c:v>
                </c:pt>
                <c:pt idx="272">
                  <c:v>8.7242460000000008</c:v>
                </c:pt>
                <c:pt idx="273">
                  <c:v>8.5746020000000005</c:v>
                </c:pt>
                <c:pt idx="274">
                  <c:v>8.4300060000000006</c:v>
                </c:pt>
                <c:pt idx="275">
                  <c:v>8.2902059999999995</c:v>
                </c:pt>
                <c:pt idx="276">
                  <c:v>8.1549659999999999</c:v>
                </c:pt>
                <c:pt idx="277">
                  <c:v>8.0240690000000008</c:v>
                </c:pt>
                <c:pt idx="278">
                  <c:v>7.8973060000000004</c:v>
                </c:pt>
                <c:pt idx="279">
                  <c:v>7.7744879999999998</c:v>
                </c:pt>
                <c:pt idx="280">
                  <c:v>7.65543</c:v>
                </c:pt>
                <c:pt idx="281">
                  <c:v>7.5399640000000003</c:v>
                </c:pt>
                <c:pt idx="282">
                  <c:v>7.4279289999999998</c:v>
                </c:pt>
                <c:pt idx="283">
                  <c:v>7.3191750000000004</c:v>
                </c:pt>
                <c:pt idx="284">
                  <c:v>7.2135600000000002</c:v>
                </c:pt>
                <c:pt idx="285">
                  <c:v>7.1109489999999997</c:v>
                </c:pt>
                <c:pt idx="286">
                  <c:v>7.0112170000000003</c:v>
                </c:pt>
                <c:pt idx="287">
                  <c:v>6.9142429999999999</c:v>
                </c:pt>
                <c:pt idx="288">
                  <c:v>6.8199160000000001</c:v>
                </c:pt>
                <c:pt idx="289">
                  <c:v>6.7281269999999997</c:v>
                </c:pt>
                <c:pt idx="290">
                  <c:v>6.6387770000000002</c:v>
                </c:pt>
                <c:pt idx="291">
                  <c:v>6.551768</c:v>
                </c:pt>
                <c:pt idx="292">
                  <c:v>6.4670110000000003</c:v>
                </c:pt>
                <c:pt idx="293">
                  <c:v>6.3844180000000001</c:v>
                </c:pt>
                <c:pt idx="294">
                  <c:v>6.303909</c:v>
                </c:pt>
                <c:pt idx="295">
                  <c:v>6.2254050000000003</c:v>
                </c:pt>
                <c:pt idx="296">
                  <c:v>6.1488319999999996</c:v>
                </c:pt>
                <c:pt idx="297">
                  <c:v>6.0741189999999996</c:v>
                </c:pt>
                <c:pt idx="298">
                  <c:v>6.001201</c:v>
                </c:pt>
                <c:pt idx="299">
                  <c:v>5.9300129999999998</c:v>
                </c:pt>
                <c:pt idx="300">
                  <c:v>5.860493</c:v>
                </c:pt>
                <c:pt idx="301">
                  <c:v>5.7925849999999999</c:v>
                </c:pt>
                <c:pt idx="302">
                  <c:v>5.7262329999999997</c:v>
                </c:pt>
                <c:pt idx="303">
                  <c:v>5.6613829999999998</c:v>
                </c:pt>
                <c:pt idx="304">
                  <c:v>5.5979859999999997</c:v>
                </c:pt>
                <c:pt idx="305">
                  <c:v>5.5359930000000004</c:v>
                </c:pt>
                <c:pt idx="306">
                  <c:v>5.4753579999999999</c:v>
                </c:pt>
                <c:pt idx="307">
                  <c:v>5.4160370000000002</c:v>
                </c:pt>
                <c:pt idx="308">
                  <c:v>5.3579869999999996</c:v>
                </c:pt>
                <c:pt idx="309">
                  <c:v>5.3011689999999998</c:v>
                </c:pt>
                <c:pt idx="310">
                  <c:v>5.2455429999999996</c:v>
                </c:pt>
                <c:pt idx="311">
                  <c:v>5.1910720000000001</c:v>
                </c:pt>
                <c:pt idx="312">
                  <c:v>5.137721</c:v>
                </c:pt>
                <c:pt idx="313">
                  <c:v>5.0854559999999998</c:v>
                </c:pt>
                <c:pt idx="314">
                  <c:v>5.034243</c:v>
                </c:pt>
                <c:pt idx="315">
                  <c:v>4.984051</c:v>
                </c:pt>
                <c:pt idx="316">
                  <c:v>4.5321889999999998</c:v>
                </c:pt>
                <c:pt idx="317">
                  <c:v>4.1554500000000001</c:v>
                </c:pt>
                <c:pt idx="318">
                  <c:v>3.8365360000000002</c:v>
                </c:pt>
                <c:pt idx="319">
                  <c:v>3.5630850000000001</c:v>
                </c:pt>
                <c:pt idx="320">
                  <c:v>3.3260200000000002</c:v>
                </c:pt>
                <c:pt idx="321">
                  <c:v>3.1185330000000002</c:v>
                </c:pt>
                <c:pt idx="322">
                  <c:v>2.9354140000000002</c:v>
                </c:pt>
                <c:pt idx="323">
                  <c:v>2.7726069999999998</c:v>
                </c:pt>
                <c:pt idx="324">
                  <c:v>2.6269100000000001</c:v>
                </c:pt>
                <c:pt idx="325">
                  <c:v>2.495762</c:v>
                </c:pt>
                <c:pt idx="326">
                  <c:v>2.3770850000000001</c:v>
                </c:pt>
                <c:pt idx="327">
                  <c:v>2.269183</c:v>
                </c:pt>
                <c:pt idx="328">
                  <c:v>2.170652</c:v>
                </c:pt>
                <c:pt idx="329">
                  <c:v>2.0803210000000001</c:v>
                </c:pt>
                <c:pt idx="330">
                  <c:v>1.9972080000000001</c:v>
                </c:pt>
                <c:pt idx="331">
                  <c:v>1.9204810000000001</c:v>
                </c:pt>
                <c:pt idx="332">
                  <c:v>1.849431</c:v>
                </c:pt>
                <c:pt idx="333">
                  <c:v>1.7834509999999999</c:v>
                </c:pt>
                <c:pt idx="334">
                  <c:v>1.722016</c:v>
                </c:pt>
                <c:pt idx="335">
                  <c:v>1.6646730000000001</c:v>
                </c:pt>
                <c:pt idx="336">
                  <c:v>1.6110260000000001</c:v>
                </c:pt>
                <c:pt idx="337">
                  <c:v>1.5607279999999999</c:v>
                </c:pt>
                <c:pt idx="338">
                  <c:v>1.513477</c:v>
                </c:pt>
                <c:pt idx="339">
                  <c:v>1.4690019999999999</c:v>
                </c:pt>
                <c:pt idx="340">
                  <c:v>1.4270659999999999</c:v>
                </c:pt>
                <c:pt idx="341">
                  <c:v>1.387459</c:v>
                </c:pt>
                <c:pt idx="342">
                  <c:v>1.34999</c:v>
                </c:pt>
                <c:pt idx="343">
                  <c:v>1.314492</c:v>
                </c:pt>
                <c:pt idx="344">
                  <c:v>1.280813</c:v>
                </c:pt>
                <c:pt idx="345">
                  <c:v>1.2488170000000001</c:v>
                </c:pt>
                <c:pt idx="346">
                  <c:v>1.21838</c:v>
                </c:pt>
                <c:pt idx="347">
                  <c:v>1.189392</c:v>
                </c:pt>
                <c:pt idx="348">
                  <c:v>1.161751</c:v>
                </c:pt>
                <c:pt idx="349">
                  <c:v>1.1353660000000001</c:v>
                </c:pt>
                <c:pt idx="350">
                  <c:v>1.110152</c:v>
                </c:pt>
                <c:pt idx="351">
                  <c:v>1.0860339999999999</c:v>
                </c:pt>
                <c:pt idx="352">
                  <c:v>1.0629420000000001</c:v>
                </c:pt>
                <c:pt idx="353">
                  <c:v>1.0408109999999999</c:v>
                </c:pt>
                <c:pt idx="354">
                  <c:v>1.0195829999999999</c:v>
                </c:pt>
                <c:pt idx="355">
                  <c:v>0.99920299999999995</c:v>
                </c:pt>
                <c:pt idx="356">
                  <c:v>0.97962300000000002</c:v>
                </c:pt>
                <c:pt idx="357">
                  <c:v>0.96079499999999995</c:v>
                </c:pt>
                <c:pt idx="358">
                  <c:v>0.94267699999999999</c:v>
                </c:pt>
                <c:pt idx="359">
                  <c:v>0.92523</c:v>
                </c:pt>
                <c:pt idx="360">
                  <c:v>0.908416</c:v>
                </c:pt>
                <c:pt idx="361">
                  <c:v>0.89220299999999997</c:v>
                </c:pt>
                <c:pt idx="362">
                  <c:v>0.87655899999999998</c:v>
                </c:pt>
                <c:pt idx="363">
                  <c:v>0.86145400000000005</c:v>
                </c:pt>
                <c:pt idx="364">
                  <c:v>0.84685999999999995</c:v>
                </c:pt>
                <c:pt idx="365">
                  <c:v>0.83275299999999997</c:v>
                </c:pt>
                <c:pt idx="366">
                  <c:v>0.81910799999999995</c:v>
                </c:pt>
                <c:pt idx="367">
                  <c:v>0.80590300000000004</c:v>
                </c:pt>
                <c:pt idx="368">
                  <c:v>0.79311699999999996</c:v>
                </c:pt>
                <c:pt idx="369">
                  <c:v>0.78073000000000004</c:v>
                </c:pt>
                <c:pt idx="370">
                  <c:v>0.76872499999999999</c:v>
                </c:pt>
                <c:pt idx="371">
                  <c:v>0.75708200000000003</c:v>
                </c:pt>
                <c:pt idx="372">
                  <c:v>0.74578800000000001</c:v>
                </c:pt>
                <c:pt idx="373">
                  <c:v>0.73482499999999995</c:v>
                </c:pt>
                <c:pt idx="374">
                  <c:v>0.72418000000000005</c:v>
                </c:pt>
                <c:pt idx="375">
                  <c:v>0.713839</c:v>
                </c:pt>
                <c:pt idx="376">
                  <c:v>0.703789</c:v>
                </c:pt>
                <c:pt idx="377">
                  <c:v>0.69401900000000005</c:v>
                </c:pt>
                <c:pt idx="378">
                  <c:v>0.68451499999999998</c:v>
                </c:pt>
                <c:pt idx="379">
                  <c:v>0.67526900000000001</c:v>
                </c:pt>
                <c:pt idx="380">
                  <c:v>0.666269</c:v>
                </c:pt>
                <c:pt idx="381">
                  <c:v>0.65750600000000003</c:v>
                </c:pt>
                <c:pt idx="382">
                  <c:v>0.64897000000000005</c:v>
                </c:pt>
                <c:pt idx="383">
                  <c:v>0.64065300000000003</c:v>
                </c:pt>
                <c:pt idx="384">
                  <c:v>0.63254699999999997</c:v>
                </c:pt>
                <c:pt idx="385">
                  <c:v>0.62464299999999995</c:v>
                </c:pt>
                <c:pt idx="386">
                  <c:v>0.61693399999999998</c:v>
                </c:pt>
                <c:pt idx="387">
                  <c:v>0.60941299999999998</c:v>
                </c:pt>
                <c:pt idx="388">
                  <c:v>0.60207299999999997</c:v>
                </c:pt>
                <c:pt idx="389">
                  <c:v>0.59490799999999999</c:v>
                </c:pt>
                <c:pt idx="390">
                  <c:v>0.58791199999999999</c:v>
                </c:pt>
                <c:pt idx="391">
                  <c:v>0.58107799999999998</c:v>
                </c:pt>
                <c:pt idx="392">
                  <c:v>0.57440100000000005</c:v>
                </c:pt>
                <c:pt idx="393">
                  <c:v>0.56787600000000005</c:v>
                </c:pt>
                <c:pt idx="394">
                  <c:v>0.56149800000000005</c:v>
                </c:pt>
                <c:pt idx="395">
                  <c:v>0.555261</c:v>
                </c:pt>
                <c:pt idx="396">
                  <c:v>0.54916100000000001</c:v>
                </c:pt>
                <c:pt idx="397">
                  <c:v>0.54319399999999995</c:v>
                </c:pt>
                <c:pt idx="398">
                  <c:v>0.53735500000000003</c:v>
                </c:pt>
                <c:pt idx="399">
                  <c:v>0.53164100000000003</c:v>
                </c:pt>
                <c:pt idx="400">
                  <c:v>0.52604600000000001</c:v>
                </c:pt>
                <c:pt idx="401">
                  <c:v>0.52056800000000003</c:v>
                </c:pt>
                <c:pt idx="402">
                  <c:v>0.51520299999999997</c:v>
                </c:pt>
                <c:pt idx="403">
                  <c:v>0.50994799999999996</c:v>
                </c:pt>
                <c:pt idx="404">
                  <c:v>0.50479799999999997</c:v>
                </c:pt>
                <c:pt idx="405">
                  <c:v>0.49975199999999997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690-444B-A81A-2140D7EFCD5D}"/>
            </c:ext>
          </c:extLst>
        </c:ser>
        <c:ser>
          <c:idx val="7"/>
          <c:order val="7"/>
          <c:tx>
            <c:v>100 µA −1.5%</c:v>
          </c:tx>
          <c:spPr>
            <a:ln w="7000">
              <a:solidFill>
                <a:srgbClr val="D62728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Chart_Source!$E$3:$E$4</c:f>
              <c:numCache>
                <c:formatCode>#,##0.000000</c:formatCode>
                <c:ptCount val="2"/>
                <c:pt idx="0">
                  <c:v>98.5</c:v>
                </c:pt>
                <c:pt idx="1">
                  <c:v>98.5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690-444B-A81A-2140D7EFCD5D}"/>
            </c:ext>
          </c:extLst>
        </c:ser>
        <c:ser>
          <c:idx val="8"/>
          <c:order val="8"/>
          <c:tx>
            <c:v>200 µA</c:v>
          </c:tx>
          <c:spPr>
            <a:ln w="20000">
              <a:solidFill>
                <a:srgbClr val="9467BD"/>
              </a:solidFill>
              <a:prstDash val="solid"/>
            </a:ln>
          </c:spPr>
          <c:marker>
            <c:symbol val="none"/>
          </c:marker>
          <c:xVal>
            <c:numRef>
              <c:f>Raw_Data!$E$3683:$E$4088</c:f>
              <c:numCache>
                <c:formatCode>#,##0.###</c:formatCode>
                <c:ptCount val="40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22.1</c:v>
                </c:pt>
                <c:pt idx="14">
                  <c:v>22.2</c:v>
                </c:pt>
                <c:pt idx="15">
                  <c:v>22.21</c:v>
                </c:pt>
                <c:pt idx="16">
                  <c:v>22.22</c:v>
                </c:pt>
                <c:pt idx="17">
                  <c:v>22.23</c:v>
                </c:pt>
                <c:pt idx="18">
                  <c:v>22.24</c:v>
                </c:pt>
                <c:pt idx="19">
                  <c:v>22.241</c:v>
                </c:pt>
                <c:pt idx="20">
                  <c:v>22.242000000000001</c:v>
                </c:pt>
                <c:pt idx="21">
                  <c:v>22.242999999999999</c:v>
                </c:pt>
                <c:pt idx="22">
                  <c:v>22.244</c:v>
                </c:pt>
                <c:pt idx="23">
                  <c:v>22.245000000000001</c:v>
                </c:pt>
                <c:pt idx="24">
                  <c:v>22.245999999999999</c:v>
                </c:pt>
                <c:pt idx="25">
                  <c:v>22.247</c:v>
                </c:pt>
                <c:pt idx="26">
                  <c:v>22.248000000000001</c:v>
                </c:pt>
                <c:pt idx="27">
                  <c:v>22.248999999999999</c:v>
                </c:pt>
                <c:pt idx="28">
                  <c:v>22.25</c:v>
                </c:pt>
                <c:pt idx="29">
                  <c:v>22.26</c:v>
                </c:pt>
                <c:pt idx="30">
                  <c:v>22.27</c:v>
                </c:pt>
                <c:pt idx="31">
                  <c:v>22.28</c:v>
                </c:pt>
                <c:pt idx="32">
                  <c:v>22.29</c:v>
                </c:pt>
                <c:pt idx="33">
                  <c:v>22.3</c:v>
                </c:pt>
                <c:pt idx="34">
                  <c:v>22.31</c:v>
                </c:pt>
                <c:pt idx="35">
                  <c:v>22.32</c:v>
                </c:pt>
                <c:pt idx="36">
                  <c:v>22.33</c:v>
                </c:pt>
                <c:pt idx="37">
                  <c:v>22.34</c:v>
                </c:pt>
                <c:pt idx="38">
                  <c:v>22.35</c:v>
                </c:pt>
                <c:pt idx="39">
                  <c:v>22.36</c:v>
                </c:pt>
                <c:pt idx="40">
                  <c:v>22.37</c:v>
                </c:pt>
                <c:pt idx="41">
                  <c:v>22.370999999999999</c:v>
                </c:pt>
                <c:pt idx="42">
                  <c:v>22.372</c:v>
                </c:pt>
                <c:pt idx="43">
                  <c:v>22.373000000000001</c:v>
                </c:pt>
                <c:pt idx="44">
                  <c:v>22.373999999999999</c:v>
                </c:pt>
                <c:pt idx="45">
                  <c:v>22.375</c:v>
                </c:pt>
                <c:pt idx="46">
                  <c:v>22.376000000000001</c:v>
                </c:pt>
                <c:pt idx="47">
                  <c:v>22.376999999999999</c:v>
                </c:pt>
                <c:pt idx="48">
                  <c:v>22.378</c:v>
                </c:pt>
                <c:pt idx="49">
                  <c:v>22.379000000000001</c:v>
                </c:pt>
                <c:pt idx="50">
                  <c:v>22.38</c:v>
                </c:pt>
                <c:pt idx="51">
                  <c:v>22.39</c:v>
                </c:pt>
                <c:pt idx="52">
                  <c:v>22.4</c:v>
                </c:pt>
                <c:pt idx="53">
                  <c:v>22.5</c:v>
                </c:pt>
                <c:pt idx="54">
                  <c:v>22.6</c:v>
                </c:pt>
                <c:pt idx="55">
                  <c:v>22.7</c:v>
                </c:pt>
                <c:pt idx="56">
                  <c:v>22.8</c:v>
                </c:pt>
                <c:pt idx="57">
                  <c:v>22.9</c:v>
                </c:pt>
                <c:pt idx="58">
                  <c:v>23</c:v>
                </c:pt>
                <c:pt idx="59">
                  <c:v>24</c:v>
                </c:pt>
                <c:pt idx="60">
                  <c:v>25</c:v>
                </c:pt>
                <c:pt idx="61">
                  <c:v>26</c:v>
                </c:pt>
                <c:pt idx="62">
                  <c:v>27</c:v>
                </c:pt>
                <c:pt idx="63">
                  <c:v>28</c:v>
                </c:pt>
                <c:pt idx="64">
                  <c:v>29</c:v>
                </c:pt>
                <c:pt idx="65">
                  <c:v>30</c:v>
                </c:pt>
                <c:pt idx="66">
                  <c:v>31</c:v>
                </c:pt>
                <c:pt idx="67">
                  <c:v>32</c:v>
                </c:pt>
                <c:pt idx="68">
                  <c:v>33</c:v>
                </c:pt>
                <c:pt idx="69">
                  <c:v>34</c:v>
                </c:pt>
                <c:pt idx="70">
                  <c:v>35</c:v>
                </c:pt>
                <c:pt idx="71">
                  <c:v>36</c:v>
                </c:pt>
                <c:pt idx="72">
                  <c:v>37</c:v>
                </c:pt>
                <c:pt idx="73">
                  <c:v>38</c:v>
                </c:pt>
                <c:pt idx="74">
                  <c:v>39</c:v>
                </c:pt>
                <c:pt idx="75">
                  <c:v>40</c:v>
                </c:pt>
                <c:pt idx="76">
                  <c:v>41</c:v>
                </c:pt>
                <c:pt idx="77">
                  <c:v>42</c:v>
                </c:pt>
                <c:pt idx="78">
                  <c:v>43</c:v>
                </c:pt>
                <c:pt idx="79">
                  <c:v>44</c:v>
                </c:pt>
                <c:pt idx="80">
                  <c:v>45</c:v>
                </c:pt>
                <c:pt idx="81">
                  <c:v>46</c:v>
                </c:pt>
                <c:pt idx="82">
                  <c:v>47</c:v>
                </c:pt>
                <c:pt idx="83">
                  <c:v>48</c:v>
                </c:pt>
                <c:pt idx="84">
                  <c:v>49</c:v>
                </c:pt>
                <c:pt idx="85">
                  <c:v>50</c:v>
                </c:pt>
                <c:pt idx="86">
                  <c:v>51</c:v>
                </c:pt>
                <c:pt idx="87">
                  <c:v>52</c:v>
                </c:pt>
                <c:pt idx="88">
                  <c:v>53</c:v>
                </c:pt>
                <c:pt idx="89">
                  <c:v>54</c:v>
                </c:pt>
                <c:pt idx="90">
                  <c:v>55</c:v>
                </c:pt>
                <c:pt idx="91">
                  <c:v>56</c:v>
                </c:pt>
                <c:pt idx="92">
                  <c:v>57</c:v>
                </c:pt>
                <c:pt idx="93">
                  <c:v>58</c:v>
                </c:pt>
                <c:pt idx="94">
                  <c:v>59</c:v>
                </c:pt>
                <c:pt idx="95">
                  <c:v>60</c:v>
                </c:pt>
                <c:pt idx="96">
                  <c:v>61</c:v>
                </c:pt>
                <c:pt idx="97">
                  <c:v>62</c:v>
                </c:pt>
                <c:pt idx="98">
                  <c:v>63</c:v>
                </c:pt>
                <c:pt idx="99">
                  <c:v>64</c:v>
                </c:pt>
                <c:pt idx="100">
                  <c:v>65</c:v>
                </c:pt>
                <c:pt idx="101">
                  <c:v>66</c:v>
                </c:pt>
                <c:pt idx="102">
                  <c:v>67</c:v>
                </c:pt>
                <c:pt idx="103">
                  <c:v>68</c:v>
                </c:pt>
                <c:pt idx="104">
                  <c:v>69</c:v>
                </c:pt>
                <c:pt idx="105">
                  <c:v>70</c:v>
                </c:pt>
                <c:pt idx="106">
                  <c:v>71</c:v>
                </c:pt>
                <c:pt idx="107">
                  <c:v>72</c:v>
                </c:pt>
                <c:pt idx="108">
                  <c:v>73</c:v>
                </c:pt>
                <c:pt idx="109">
                  <c:v>74</c:v>
                </c:pt>
                <c:pt idx="110">
                  <c:v>75</c:v>
                </c:pt>
                <c:pt idx="111">
                  <c:v>76</c:v>
                </c:pt>
                <c:pt idx="112">
                  <c:v>77</c:v>
                </c:pt>
                <c:pt idx="113">
                  <c:v>78</c:v>
                </c:pt>
                <c:pt idx="114">
                  <c:v>79</c:v>
                </c:pt>
                <c:pt idx="115">
                  <c:v>80</c:v>
                </c:pt>
                <c:pt idx="116">
                  <c:v>81</c:v>
                </c:pt>
                <c:pt idx="117">
                  <c:v>82</c:v>
                </c:pt>
                <c:pt idx="118">
                  <c:v>83</c:v>
                </c:pt>
                <c:pt idx="119">
                  <c:v>84</c:v>
                </c:pt>
                <c:pt idx="120">
                  <c:v>85</c:v>
                </c:pt>
                <c:pt idx="121">
                  <c:v>86</c:v>
                </c:pt>
                <c:pt idx="122">
                  <c:v>87</c:v>
                </c:pt>
                <c:pt idx="123">
                  <c:v>88</c:v>
                </c:pt>
                <c:pt idx="124">
                  <c:v>89</c:v>
                </c:pt>
                <c:pt idx="125">
                  <c:v>90</c:v>
                </c:pt>
                <c:pt idx="126">
                  <c:v>91</c:v>
                </c:pt>
                <c:pt idx="127">
                  <c:v>92</c:v>
                </c:pt>
                <c:pt idx="128">
                  <c:v>93</c:v>
                </c:pt>
                <c:pt idx="129">
                  <c:v>94</c:v>
                </c:pt>
                <c:pt idx="130">
                  <c:v>95</c:v>
                </c:pt>
                <c:pt idx="131">
                  <c:v>96</c:v>
                </c:pt>
                <c:pt idx="132">
                  <c:v>97</c:v>
                </c:pt>
                <c:pt idx="133">
                  <c:v>98</c:v>
                </c:pt>
                <c:pt idx="134">
                  <c:v>99</c:v>
                </c:pt>
                <c:pt idx="135">
                  <c:v>100</c:v>
                </c:pt>
                <c:pt idx="136">
                  <c:v>101</c:v>
                </c:pt>
                <c:pt idx="137">
                  <c:v>102</c:v>
                </c:pt>
                <c:pt idx="138">
                  <c:v>103</c:v>
                </c:pt>
                <c:pt idx="139">
                  <c:v>104</c:v>
                </c:pt>
                <c:pt idx="140">
                  <c:v>105</c:v>
                </c:pt>
                <c:pt idx="141">
                  <c:v>106</c:v>
                </c:pt>
                <c:pt idx="142">
                  <c:v>107</c:v>
                </c:pt>
                <c:pt idx="143">
                  <c:v>108</c:v>
                </c:pt>
                <c:pt idx="144">
                  <c:v>109</c:v>
                </c:pt>
                <c:pt idx="145">
                  <c:v>110</c:v>
                </c:pt>
                <c:pt idx="146">
                  <c:v>111</c:v>
                </c:pt>
                <c:pt idx="147">
                  <c:v>112</c:v>
                </c:pt>
                <c:pt idx="148">
                  <c:v>113</c:v>
                </c:pt>
                <c:pt idx="149">
                  <c:v>114</c:v>
                </c:pt>
                <c:pt idx="150">
                  <c:v>115</c:v>
                </c:pt>
                <c:pt idx="151">
                  <c:v>116</c:v>
                </c:pt>
                <c:pt idx="152">
                  <c:v>117</c:v>
                </c:pt>
                <c:pt idx="153">
                  <c:v>118</c:v>
                </c:pt>
                <c:pt idx="154">
                  <c:v>119</c:v>
                </c:pt>
                <c:pt idx="155">
                  <c:v>120</c:v>
                </c:pt>
                <c:pt idx="156">
                  <c:v>121</c:v>
                </c:pt>
                <c:pt idx="157">
                  <c:v>122</c:v>
                </c:pt>
                <c:pt idx="158">
                  <c:v>123</c:v>
                </c:pt>
                <c:pt idx="159">
                  <c:v>124</c:v>
                </c:pt>
                <c:pt idx="160">
                  <c:v>125</c:v>
                </c:pt>
                <c:pt idx="161">
                  <c:v>126</c:v>
                </c:pt>
                <c:pt idx="162">
                  <c:v>127</c:v>
                </c:pt>
                <c:pt idx="163">
                  <c:v>128</c:v>
                </c:pt>
                <c:pt idx="164">
                  <c:v>129</c:v>
                </c:pt>
                <c:pt idx="165">
                  <c:v>130</c:v>
                </c:pt>
                <c:pt idx="166">
                  <c:v>131</c:v>
                </c:pt>
                <c:pt idx="167">
                  <c:v>132</c:v>
                </c:pt>
                <c:pt idx="168">
                  <c:v>133</c:v>
                </c:pt>
                <c:pt idx="169">
                  <c:v>134</c:v>
                </c:pt>
                <c:pt idx="170">
                  <c:v>135</c:v>
                </c:pt>
                <c:pt idx="171">
                  <c:v>136</c:v>
                </c:pt>
                <c:pt idx="172">
                  <c:v>137</c:v>
                </c:pt>
                <c:pt idx="173">
                  <c:v>138</c:v>
                </c:pt>
                <c:pt idx="174">
                  <c:v>139</c:v>
                </c:pt>
                <c:pt idx="175">
                  <c:v>140</c:v>
                </c:pt>
                <c:pt idx="176">
                  <c:v>141</c:v>
                </c:pt>
                <c:pt idx="177">
                  <c:v>142</c:v>
                </c:pt>
                <c:pt idx="178">
                  <c:v>143</c:v>
                </c:pt>
                <c:pt idx="179">
                  <c:v>144</c:v>
                </c:pt>
                <c:pt idx="180">
                  <c:v>145</c:v>
                </c:pt>
                <c:pt idx="181">
                  <c:v>146</c:v>
                </c:pt>
                <c:pt idx="182">
                  <c:v>147</c:v>
                </c:pt>
                <c:pt idx="183">
                  <c:v>148</c:v>
                </c:pt>
                <c:pt idx="184">
                  <c:v>149</c:v>
                </c:pt>
                <c:pt idx="185">
                  <c:v>150</c:v>
                </c:pt>
                <c:pt idx="186">
                  <c:v>151</c:v>
                </c:pt>
                <c:pt idx="187">
                  <c:v>152</c:v>
                </c:pt>
                <c:pt idx="188">
                  <c:v>153</c:v>
                </c:pt>
                <c:pt idx="189">
                  <c:v>154</c:v>
                </c:pt>
                <c:pt idx="190">
                  <c:v>155</c:v>
                </c:pt>
                <c:pt idx="191">
                  <c:v>156</c:v>
                </c:pt>
                <c:pt idx="192">
                  <c:v>157</c:v>
                </c:pt>
                <c:pt idx="193">
                  <c:v>158</c:v>
                </c:pt>
                <c:pt idx="194">
                  <c:v>159</c:v>
                </c:pt>
                <c:pt idx="195">
                  <c:v>160</c:v>
                </c:pt>
                <c:pt idx="196">
                  <c:v>161</c:v>
                </c:pt>
                <c:pt idx="197">
                  <c:v>162</c:v>
                </c:pt>
                <c:pt idx="198">
                  <c:v>163</c:v>
                </c:pt>
                <c:pt idx="199">
                  <c:v>164</c:v>
                </c:pt>
                <c:pt idx="200">
                  <c:v>165</c:v>
                </c:pt>
                <c:pt idx="201">
                  <c:v>166</c:v>
                </c:pt>
                <c:pt idx="202">
                  <c:v>167</c:v>
                </c:pt>
                <c:pt idx="203">
                  <c:v>168</c:v>
                </c:pt>
                <c:pt idx="204">
                  <c:v>169</c:v>
                </c:pt>
                <c:pt idx="205">
                  <c:v>170</c:v>
                </c:pt>
                <c:pt idx="206">
                  <c:v>171</c:v>
                </c:pt>
                <c:pt idx="207">
                  <c:v>172</c:v>
                </c:pt>
                <c:pt idx="208">
                  <c:v>173</c:v>
                </c:pt>
                <c:pt idx="209">
                  <c:v>174</c:v>
                </c:pt>
                <c:pt idx="210">
                  <c:v>175</c:v>
                </c:pt>
                <c:pt idx="211">
                  <c:v>176</c:v>
                </c:pt>
                <c:pt idx="212">
                  <c:v>177</c:v>
                </c:pt>
                <c:pt idx="213">
                  <c:v>178</c:v>
                </c:pt>
                <c:pt idx="214">
                  <c:v>179</c:v>
                </c:pt>
                <c:pt idx="215">
                  <c:v>180</c:v>
                </c:pt>
                <c:pt idx="216">
                  <c:v>181</c:v>
                </c:pt>
                <c:pt idx="217">
                  <c:v>182</c:v>
                </c:pt>
                <c:pt idx="218">
                  <c:v>183</c:v>
                </c:pt>
                <c:pt idx="219">
                  <c:v>184</c:v>
                </c:pt>
                <c:pt idx="220">
                  <c:v>185</c:v>
                </c:pt>
                <c:pt idx="221">
                  <c:v>186</c:v>
                </c:pt>
                <c:pt idx="222">
                  <c:v>187</c:v>
                </c:pt>
                <c:pt idx="223">
                  <c:v>188</c:v>
                </c:pt>
                <c:pt idx="224">
                  <c:v>189</c:v>
                </c:pt>
                <c:pt idx="225">
                  <c:v>190</c:v>
                </c:pt>
                <c:pt idx="226">
                  <c:v>191</c:v>
                </c:pt>
                <c:pt idx="227">
                  <c:v>192</c:v>
                </c:pt>
                <c:pt idx="228">
                  <c:v>193</c:v>
                </c:pt>
                <c:pt idx="229">
                  <c:v>194</c:v>
                </c:pt>
                <c:pt idx="230">
                  <c:v>195</c:v>
                </c:pt>
                <c:pt idx="231">
                  <c:v>196</c:v>
                </c:pt>
                <c:pt idx="232">
                  <c:v>197</c:v>
                </c:pt>
                <c:pt idx="233">
                  <c:v>198</c:v>
                </c:pt>
                <c:pt idx="234">
                  <c:v>199</c:v>
                </c:pt>
                <c:pt idx="235">
                  <c:v>200</c:v>
                </c:pt>
                <c:pt idx="236">
                  <c:v>210</c:v>
                </c:pt>
                <c:pt idx="237">
                  <c:v>220</c:v>
                </c:pt>
                <c:pt idx="238">
                  <c:v>230</c:v>
                </c:pt>
                <c:pt idx="239">
                  <c:v>240</c:v>
                </c:pt>
                <c:pt idx="240">
                  <c:v>250</c:v>
                </c:pt>
                <c:pt idx="241">
                  <c:v>260</c:v>
                </c:pt>
                <c:pt idx="242">
                  <c:v>270</c:v>
                </c:pt>
                <c:pt idx="243">
                  <c:v>280</c:v>
                </c:pt>
                <c:pt idx="244">
                  <c:v>290</c:v>
                </c:pt>
                <c:pt idx="245">
                  <c:v>300</c:v>
                </c:pt>
                <c:pt idx="246">
                  <c:v>310</c:v>
                </c:pt>
                <c:pt idx="247">
                  <c:v>320</c:v>
                </c:pt>
                <c:pt idx="248">
                  <c:v>330</c:v>
                </c:pt>
                <c:pt idx="249">
                  <c:v>340</c:v>
                </c:pt>
                <c:pt idx="250">
                  <c:v>350</c:v>
                </c:pt>
                <c:pt idx="251">
                  <c:v>360</c:v>
                </c:pt>
                <c:pt idx="252">
                  <c:v>370</c:v>
                </c:pt>
                <c:pt idx="253">
                  <c:v>380</c:v>
                </c:pt>
                <c:pt idx="254">
                  <c:v>390</c:v>
                </c:pt>
                <c:pt idx="255">
                  <c:v>400</c:v>
                </c:pt>
                <c:pt idx="256">
                  <c:v>410</c:v>
                </c:pt>
                <c:pt idx="257">
                  <c:v>420</c:v>
                </c:pt>
                <c:pt idx="258">
                  <c:v>430</c:v>
                </c:pt>
                <c:pt idx="259">
                  <c:v>440</c:v>
                </c:pt>
                <c:pt idx="260">
                  <c:v>450</c:v>
                </c:pt>
                <c:pt idx="261">
                  <c:v>460</c:v>
                </c:pt>
                <c:pt idx="262">
                  <c:v>470</c:v>
                </c:pt>
                <c:pt idx="263">
                  <c:v>480</c:v>
                </c:pt>
                <c:pt idx="264">
                  <c:v>490</c:v>
                </c:pt>
                <c:pt idx="265">
                  <c:v>500</c:v>
                </c:pt>
                <c:pt idx="266">
                  <c:v>510</c:v>
                </c:pt>
                <c:pt idx="267">
                  <c:v>520</c:v>
                </c:pt>
                <c:pt idx="268">
                  <c:v>530</c:v>
                </c:pt>
                <c:pt idx="269">
                  <c:v>540</c:v>
                </c:pt>
                <c:pt idx="270">
                  <c:v>550</c:v>
                </c:pt>
                <c:pt idx="271">
                  <c:v>560</c:v>
                </c:pt>
                <c:pt idx="272">
                  <c:v>570</c:v>
                </c:pt>
                <c:pt idx="273">
                  <c:v>580</c:v>
                </c:pt>
                <c:pt idx="274">
                  <c:v>590</c:v>
                </c:pt>
                <c:pt idx="275">
                  <c:v>600</c:v>
                </c:pt>
                <c:pt idx="276">
                  <c:v>610</c:v>
                </c:pt>
                <c:pt idx="277">
                  <c:v>620</c:v>
                </c:pt>
                <c:pt idx="278">
                  <c:v>630</c:v>
                </c:pt>
                <c:pt idx="279">
                  <c:v>640</c:v>
                </c:pt>
                <c:pt idx="280">
                  <c:v>650</c:v>
                </c:pt>
                <c:pt idx="281">
                  <c:v>660</c:v>
                </c:pt>
                <c:pt idx="282">
                  <c:v>670</c:v>
                </c:pt>
                <c:pt idx="283">
                  <c:v>680</c:v>
                </c:pt>
                <c:pt idx="284">
                  <c:v>690</c:v>
                </c:pt>
                <c:pt idx="285">
                  <c:v>700</c:v>
                </c:pt>
                <c:pt idx="286">
                  <c:v>710</c:v>
                </c:pt>
                <c:pt idx="287">
                  <c:v>720</c:v>
                </c:pt>
                <c:pt idx="288">
                  <c:v>730</c:v>
                </c:pt>
                <c:pt idx="289">
                  <c:v>740</c:v>
                </c:pt>
                <c:pt idx="290">
                  <c:v>750</c:v>
                </c:pt>
                <c:pt idx="291">
                  <c:v>760</c:v>
                </c:pt>
                <c:pt idx="292">
                  <c:v>770</c:v>
                </c:pt>
                <c:pt idx="293">
                  <c:v>780</c:v>
                </c:pt>
                <c:pt idx="294">
                  <c:v>790</c:v>
                </c:pt>
                <c:pt idx="295">
                  <c:v>800</c:v>
                </c:pt>
                <c:pt idx="296">
                  <c:v>810</c:v>
                </c:pt>
                <c:pt idx="297">
                  <c:v>820</c:v>
                </c:pt>
                <c:pt idx="298">
                  <c:v>830</c:v>
                </c:pt>
                <c:pt idx="299">
                  <c:v>840</c:v>
                </c:pt>
                <c:pt idx="300">
                  <c:v>850</c:v>
                </c:pt>
                <c:pt idx="301">
                  <c:v>860</c:v>
                </c:pt>
                <c:pt idx="302">
                  <c:v>870</c:v>
                </c:pt>
                <c:pt idx="303">
                  <c:v>880</c:v>
                </c:pt>
                <c:pt idx="304">
                  <c:v>890</c:v>
                </c:pt>
                <c:pt idx="305">
                  <c:v>900</c:v>
                </c:pt>
                <c:pt idx="306">
                  <c:v>910</c:v>
                </c:pt>
                <c:pt idx="307">
                  <c:v>920</c:v>
                </c:pt>
                <c:pt idx="308">
                  <c:v>930</c:v>
                </c:pt>
                <c:pt idx="309">
                  <c:v>940</c:v>
                </c:pt>
                <c:pt idx="310">
                  <c:v>950</c:v>
                </c:pt>
                <c:pt idx="311">
                  <c:v>960</c:v>
                </c:pt>
                <c:pt idx="312">
                  <c:v>970</c:v>
                </c:pt>
                <c:pt idx="313">
                  <c:v>980</c:v>
                </c:pt>
                <c:pt idx="314">
                  <c:v>990</c:v>
                </c:pt>
                <c:pt idx="315">
                  <c:v>1000</c:v>
                </c:pt>
                <c:pt idx="316">
                  <c:v>1100</c:v>
                </c:pt>
                <c:pt idx="317">
                  <c:v>1200</c:v>
                </c:pt>
                <c:pt idx="318">
                  <c:v>1300</c:v>
                </c:pt>
                <c:pt idx="319">
                  <c:v>1400</c:v>
                </c:pt>
                <c:pt idx="320">
                  <c:v>1500</c:v>
                </c:pt>
                <c:pt idx="321">
                  <c:v>1600</c:v>
                </c:pt>
                <c:pt idx="322">
                  <c:v>1700</c:v>
                </c:pt>
                <c:pt idx="323">
                  <c:v>1800</c:v>
                </c:pt>
                <c:pt idx="324">
                  <c:v>1900</c:v>
                </c:pt>
                <c:pt idx="325">
                  <c:v>2000</c:v>
                </c:pt>
                <c:pt idx="326">
                  <c:v>2100</c:v>
                </c:pt>
                <c:pt idx="327">
                  <c:v>2200</c:v>
                </c:pt>
                <c:pt idx="328">
                  <c:v>2300</c:v>
                </c:pt>
                <c:pt idx="329">
                  <c:v>2400</c:v>
                </c:pt>
                <c:pt idx="330">
                  <c:v>2500</c:v>
                </c:pt>
                <c:pt idx="331">
                  <c:v>2600</c:v>
                </c:pt>
                <c:pt idx="332">
                  <c:v>2700</c:v>
                </c:pt>
                <c:pt idx="333">
                  <c:v>2800</c:v>
                </c:pt>
                <c:pt idx="334">
                  <c:v>2900</c:v>
                </c:pt>
                <c:pt idx="335">
                  <c:v>3000</c:v>
                </c:pt>
                <c:pt idx="336">
                  <c:v>3100</c:v>
                </c:pt>
                <c:pt idx="337">
                  <c:v>3200</c:v>
                </c:pt>
                <c:pt idx="338">
                  <c:v>3300</c:v>
                </c:pt>
                <c:pt idx="339">
                  <c:v>3400</c:v>
                </c:pt>
                <c:pt idx="340">
                  <c:v>3500</c:v>
                </c:pt>
                <c:pt idx="341">
                  <c:v>3600</c:v>
                </c:pt>
                <c:pt idx="342">
                  <c:v>3700</c:v>
                </c:pt>
                <c:pt idx="343">
                  <c:v>3800</c:v>
                </c:pt>
                <c:pt idx="344">
                  <c:v>3900</c:v>
                </c:pt>
                <c:pt idx="345">
                  <c:v>4000</c:v>
                </c:pt>
                <c:pt idx="346">
                  <c:v>4100</c:v>
                </c:pt>
                <c:pt idx="347">
                  <c:v>4200</c:v>
                </c:pt>
                <c:pt idx="348">
                  <c:v>4300</c:v>
                </c:pt>
                <c:pt idx="349">
                  <c:v>4400</c:v>
                </c:pt>
                <c:pt idx="350">
                  <c:v>4500</c:v>
                </c:pt>
                <c:pt idx="351">
                  <c:v>4600</c:v>
                </c:pt>
                <c:pt idx="352">
                  <c:v>4700</c:v>
                </c:pt>
                <c:pt idx="353">
                  <c:v>4800</c:v>
                </c:pt>
                <c:pt idx="354">
                  <c:v>4900</c:v>
                </c:pt>
                <c:pt idx="355">
                  <c:v>5000</c:v>
                </c:pt>
                <c:pt idx="356">
                  <c:v>5100</c:v>
                </c:pt>
                <c:pt idx="357">
                  <c:v>5200</c:v>
                </c:pt>
                <c:pt idx="358">
                  <c:v>5300</c:v>
                </c:pt>
                <c:pt idx="359">
                  <c:v>5400</c:v>
                </c:pt>
                <c:pt idx="360">
                  <c:v>5500</c:v>
                </c:pt>
                <c:pt idx="361">
                  <c:v>5600</c:v>
                </c:pt>
                <c:pt idx="362">
                  <c:v>5700</c:v>
                </c:pt>
                <c:pt idx="363">
                  <c:v>5800</c:v>
                </c:pt>
                <c:pt idx="364">
                  <c:v>5900</c:v>
                </c:pt>
                <c:pt idx="365">
                  <c:v>6000</c:v>
                </c:pt>
                <c:pt idx="366">
                  <c:v>6100</c:v>
                </c:pt>
                <c:pt idx="367">
                  <c:v>6200</c:v>
                </c:pt>
                <c:pt idx="368">
                  <c:v>6300</c:v>
                </c:pt>
                <c:pt idx="369">
                  <c:v>6400</c:v>
                </c:pt>
                <c:pt idx="370">
                  <c:v>6500</c:v>
                </c:pt>
                <c:pt idx="371">
                  <c:v>6600</c:v>
                </c:pt>
                <c:pt idx="372">
                  <c:v>6700</c:v>
                </c:pt>
                <c:pt idx="373">
                  <c:v>6800</c:v>
                </c:pt>
                <c:pt idx="374">
                  <c:v>6900</c:v>
                </c:pt>
                <c:pt idx="375">
                  <c:v>7000</c:v>
                </c:pt>
                <c:pt idx="376">
                  <c:v>7100</c:v>
                </c:pt>
                <c:pt idx="377">
                  <c:v>7200</c:v>
                </c:pt>
                <c:pt idx="378">
                  <c:v>7300</c:v>
                </c:pt>
                <c:pt idx="379">
                  <c:v>7400</c:v>
                </c:pt>
                <c:pt idx="380">
                  <c:v>7500</c:v>
                </c:pt>
                <c:pt idx="381">
                  <c:v>7600</c:v>
                </c:pt>
                <c:pt idx="382">
                  <c:v>7700</c:v>
                </c:pt>
                <c:pt idx="383">
                  <c:v>7800</c:v>
                </c:pt>
                <c:pt idx="384">
                  <c:v>7900</c:v>
                </c:pt>
                <c:pt idx="385">
                  <c:v>8000</c:v>
                </c:pt>
                <c:pt idx="386">
                  <c:v>8100</c:v>
                </c:pt>
                <c:pt idx="387">
                  <c:v>8200</c:v>
                </c:pt>
                <c:pt idx="388">
                  <c:v>8300</c:v>
                </c:pt>
                <c:pt idx="389">
                  <c:v>8400</c:v>
                </c:pt>
                <c:pt idx="390">
                  <c:v>8500</c:v>
                </c:pt>
                <c:pt idx="391">
                  <c:v>8600</c:v>
                </c:pt>
                <c:pt idx="392">
                  <c:v>8700</c:v>
                </c:pt>
                <c:pt idx="393">
                  <c:v>8800</c:v>
                </c:pt>
                <c:pt idx="394">
                  <c:v>8900</c:v>
                </c:pt>
                <c:pt idx="395">
                  <c:v>9000</c:v>
                </c:pt>
                <c:pt idx="396">
                  <c:v>9100</c:v>
                </c:pt>
                <c:pt idx="397">
                  <c:v>9200</c:v>
                </c:pt>
                <c:pt idx="398">
                  <c:v>9300</c:v>
                </c:pt>
                <c:pt idx="399">
                  <c:v>9400</c:v>
                </c:pt>
                <c:pt idx="400">
                  <c:v>9500</c:v>
                </c:pt>
                <c:pt idx="401">
                  <c:v>9600</c:v>
                </c:pt>
                <c:pt idx="402">
                  <c:v>9700</c:v>
                </c:pt>
                <c:pt idx="403">
                  <c:v>9800</c:v>
                </c:pt>
                <c:pt idx="404">
                  <c:v>9900</c:v>
                </c:pt>
                <c:pt idx="405">
                  <c:v>10000</c:v>
                </c:pt>
              </c:numCache>
            </c:numRef>
          </c:xVal>
          <c:yVal>
            <c:numRef>
              <c:f>Raw_Data!$F$3683:$F$4088</c:f>
              <c:numCache>
                <c:formatCode>#,##0.000000</c:formatCode>
                <c:ptCount val="406"/>
                <c:pt idx="0">
                  <c:v>199.710035</c:v>
                </c:pt>
                <c:pt idx="1">
                  <c:v>199.70925500000001</c:v>
                </c:pt>
                <c:pt idx="2">
                  <c:v>199.70842099999999</c:v>
                </c:pt>
                <c:pt idx="3">
                  <c:v>199.707527</c:v>
                </c:pt>
                <c:pt idx="4">
                  <c:v>199.70656199999999</c:v>
                </c:pt>
                <c:pt idx="5">
                  <c:v>199.70551399999999</c:v>
                </c:pt>
                <c:pt idx="6">
                  <c:v>199.70436799999999</c:v>
                </c:pt>
                <c:pt idx="7">
                  <c:v>199.70310000000001</c:v>
                </c:pt>
                <c:pt idx="8">
                  <c:v>199.70167900000001</c:v>
                </c:pt>
                <c:pt idx="9">
                  <c:v>199.700042</c:v>
                </c:pt>
                <c:pt idx="10">
                  <c:v>199.698037</c:v>
                </c:pt>
                <c:pt idx="11">
                  <c:v>199.69494599999999</c:v>
                </c:pt>
                <c:pt idx="12">
                  <c:v>199.65648400000001</c:v>
                </c:pt>
                <c:pt idx="13">
                  <c:v>199.13127399999999</c:v>
                </c:pt>
                <c:pt idx="14">
                  <c:v>198.34128000000001</c:v>
                </c:pt>
                <c:pt idx="15">
                  <c:v>198.26262700000001</c:v>
                </c:pt>
                <c:pt idx="16">
                  <c:v>198.18404000000001</c:v>
                </c:pt>
                <c:pt idx="17">
                  <c:v>198.10551000000001</c:v>
                </c:pt>
                <c:pt idx="18">
                  <c:v>198.02704600000001</c:v>
                </c:pt>
                <c:pt idx="19">
                  <c:v>198.019203</c:v>
                </c:pt>
                <c:pt idx="20">
                  <c:v>198.011359</c:v>
                </c:pt>
                <c:pt idx="21">
                  <c:v>198.00351599999999</c:v>
                </c:pt>
                <c:pt idx="22">
                  <c:v>197.99567200000001</c:v>
                </c:pt>
                <c:pt idx="23">
                  <c:v>197.98783599999999</c:v>
                </c:pt>
                <c:pt idx="24">
                  <c:v>197.97999899999999</c:v>
                </c:pt>
                <c:pt idx="25">
                  <c:v>197.97215600000001</c:v>
                </c:pt>
                <c:pt idx="26">
                  <c:v>197.964313</c:v>
                </c:pt>
                <c:pt idx="27">
                  <c:v>197.95647700000001</c:v>
                </c:pt>
                <c:pt idx="28">
                  <c:v>197.94864100000001</c:v>
                </c:pt>
                <c:pt idx="29">
                  <c:v>197.870293</c:v>
                </c:pt>
                <c:pt idx="30">
                  <c:v>197.79201800000001</c:v>
                </c:pt>
                <c:pt idx="31">
                  <c:v>197.71379400000001</c:v>
                </c:pt>
                <c:pt idx="32">
                  <c:v>197.63563600000001</c:v>
                </c:pt>
                <c:pt idx="33">
                  <c:v>197.55754300000001</c:v>
                </c:pt>
                <c:pt idx="34">
                  <c:v>197.479501</c:v>
                </c:pt>
                <c:pt idx="35">
                  <c:v>197.401532</c:v>
                </c:pt>
                <c:pt idx="36">
                  <c:v>197.323621</c:v>
                </c:pt>
                <c:pt idx="37">
                  <c:v>197.24577600000001</c:v>
                </c:pt>
                <c:pt idx="38">
                  <c:v>197.16798900000001</c:v>
                </c:pt>
                <c:pt idx="39">
                  <c:v>197.090259</c:v>
                </c:pt>
                <c:pt idx="40">
                  <c:v>197.012596</c:v>
                </c:pt>
                <c:pt idx="41">
                  <c:v>197.00483199999999</c:v>
                </c:pt>
                <c:pt idx="42">
                  <c:v>196.99706900000001</c:v>
                </c:pt>
                <c:pt idx="43">
                  <c:v>196.989306</c:v>
                </c:pt>
                <c:pt idx="44">
                  <c:v>196.98154199999999</c:v>
                </c:pt>
                <c:pt idx="45">
                  <c:v>196.97378599999999</c:v>
                </c:pt>
                <c:pt idx="46">
                  <c:v>196.96602300000001</c:v>
                </c:pt>
                <c:pt idx="47">
                  <c:v>196.95826600000001</c:v>
                </c:pt>
                <c:pt idx="48">
                  <c:v>196.950503</c:v>
                </c:pt>
                <c:pt idx="49">
                  <c:v>196.942747</c:v>
                </c:pt>
                <c:pt idx="50">
                  <c:v>196.934991</c:v>
                </c:pt>
                <c:pt idx="51">
                  <c:v>196.85744299999999</c:v>
                </c:pt>
                <c:pt idx="52">
                  <c:v>196.77996200000001</c:v>
                </c:pt>
                <c:pt idx="53">
                  <c:v>196.00848500000001</c:v>
                </c:pt>
                <c:pt idx="54">
                  <c:v>195.24302499999999</c:v>
                </c:pt>
                <c:pt idx="55">
                  <c:v>194.48352399999999</c:v>
                </c:pt>
                <c:pt idx="56">
                  <c:v>193.72990899999999</c:v>
                </c:pt>
                <c:pt idx="57">
                  <c:v>192.982101</c:v>
                </c:pt>
                <c:pt idx="58">
                  <c:v>192.24005500000001</c:v>
                </c:pt>
                <c:pt idx="59">
                  <c:v>185.121724</c:v>
                </c:pt>
                <c:pt idx="60">
                  <c:v>178.51164700000001</c:v>
                </c:pt>
                <c:pt idx="61">
                  <c:v>172.357293</c:v>
                </c:pt>
                <c:pt idx="62">
                  <c:v>166.613114</c:v>
                </c:pt>
                <c:pt idx="63">
                  <c:v>161.23941199999999</c:v>
                </c:pt>
                <c:pt idx="64">
                  <c:v>156.20149499999999</c:v>
                </c:pt>
                <c:pt idx="65">
                  <c:v>151.468896</c:v>
                </c:pt>
                <c:pt idx="66">
                  <c:v>147.01449299999999</c:v>
                </c:pt>
                <c:pt idx="67">
                  <c:v>142.81465</c:v>
                </c:pt>
                <c:pt idx="68">
                  <c:v>138.84815599999999</c:v>
                </c:pt>
                <c:pt idx="69">
                  <c:v>135.09589199999999</c:v>
                </c:pt>
                <c:pt idx="70">
                  <c:v>131.541157</c:v>
                </c:pt>
                <c:pt idx="71">
                  <c:v>128.16874000000001</c:v>
                </c:pt>
                <c:pt idx="72">
                  <c:v>124.96481199999999</c:v>
                </c:pt>
                <c:pt idx="73">
                  <c:v>121.917205</c:v>
                </c:pt>
                <c:pt idx="74">
                  <c:v>119.014701</c:v>
                </c:pt>
                <c:pt idx="75">
                  <c:v>116.247182</c:v>
                </c:pt>
                <c:pt idx="76">
                  <c:v>113.605445</c:v>
                </c:pt>
                <c:pt idx="77">
                  <c:v>111.08110600000001</c:v>
                </c:pt>
                <c:pt idx="78">
                  <c:v>108.666507</c:v>
                </c:pt>
                <c:pt idx="79">
                  <c:v>106.35469500000001</c:v>
                </c:pt>
                <c:pt idx="80">
                  <c:v>104.13910799999999</c:v>
                </c:pt>
                <c:pt idx="81">
                  <c:v>102.014032</c:v>
                </c:pt>
                <c:pt idx="82">
                  <c:v>99.973861999999997</c:v>
                </c:pt>
                <c:pt idx="83">
                  <c:v>98.013737000000006</c:v>
                </c:pt>
                <c:pt idx="84">
                  <c:v>96.128995000000003</c:v>
                </c:pt>
                <c:pt idx="85">
                  <c:v>94.315409000000002</c:v>
                </c:pt>
                <c:pt idx="86">
                  <c:v>92.568909000000005</c:v>
                </c:pt>
                <c:pt idx="87">
                  <c:v>90.885991000000004</c:v>
                </c:pt>
                <c:pt idx="88">
                  <c:v>89.263092</c:v>
                </c:pt>
                <c:pt idx="89">
                  <c:v>87.697175000000001</c:v>
                </c:pt>
                <c:pt idx="90">
                  <c:v>86.185246000000006</c:v>
                </c:pt>
                <c:pt idx="91">
                  <c:v>84.724571999999995</c:v>
                </c:pt>
                <c:pt idx="92">
                  <c:v>83.312617000000003</c:v>
                </c:pt>
                <c:pt idx="93">
                  <c:v>81.946877000000001</c:v>
                </c:pt>
                <c:pt idx="94">
                  <c:v>80.625228000000007</c:v>
                </c:pt>
                <c:pt idx="95">
                  <c:v>79.34554</c:v>
                </c:pt>
                <c:pt idx="96">
                  <c:v>78.105833000000004</c:v>
                </c:pt>
                <c:pt idx="97">
                  <c:v>76.904267000000004</c:v>
                </c:pt>
                <c:pt idx="98">
                  <c:v>75.739116999999993</c:v>
                </c:pt>
                <c:pt idx="99">
                  <c:v>74.608739</c:v>
                </c:pt>
                <c:pt idx="100">
                  <c:v>73.511605000000003</c:v>
                </c:pt>
                <c:pt idx="101">
                  <c:v>72.446303999999998</c:v>
                </c:pt>
                <c:pt idx="102">
                  <c:v>71.411377999999999</c:v>
                </c:pt>
                <c:pt idx="103">
                  <c:v>70.405632999999995</c:v>
                </c:pt>
                <c:pt idx="104">
                  <c:v>69.427820999999994</c:v>
                </c:pt>
                <c:pt idx="105">
                  <c:v>68.476802000000006</c:v>
                </c:pt>
                <c:pt idx="106">
                  <c:v>67.551511000000005</c:v>
                </c:pt>
                <c:pt idx="107">
                  <c:v>66.650835000000001</c:v>
                </c:pt>
                <c:pt idx="108">
                  <c:v>65.773893000000001</c:v>
                </c:pt>
                <c:pt idx="109">
                  <c:v>64.919747000000001</c:v>
                </c:pt>
                <c:pt idx="110">
                  <c:v>64.087452999999996</c:v>
                </c:pt>
                <c:pt idx="111">
                  <c:v>63.276280999999997</c:v>
                </c:pt>
                <c:pt idx="112">
                  <c:v>62.485360999999997</c:v>
                </c:pt>
                <c:pt idx="113">
                  <c:v>61.713945000000002</c:v>
                </c:pt>
                <c:pt idx="114">
                  <c:v>60.961362999999999</c:v>
                </c:pt>
                <c:pt idx="115">
                  <c:v>60.226917</c:v>
                </c:pt>
                <c:pt idx="116">
                  <c:v>59.509959000000002</c:v>
                </c:pt>
                <c:pt idx="117">
                  <c:v>58.809869999999997</c:v>
                </c:pt>
                <c:pt idx="118">
                  <c:v>58.126085000000003</c:v>
                </c:pt>
                <c:pt idx="119">
                  <c:v>57.457968000000001</c:v>
                </c:pt>
                <c:pt idx="120">
                  <c:v>56.805062</c:v>
                </c:pt>
                <c:pt idx="121">
                  <c:v>56.166828000000002</c:v>
                </c:pt>
                <c:pt idx="122">
                  <c:v>55.542771999999999</c:v>
                </c:pt>
                <c:pt idx="123">
                  <c:v>54.932436000000003</c:v>
                </c:pt>
                <c:pt idx="124">
                  <c:v>54.335386</c:v>
                </c:pt>
                <c:pt idx="125">
                  <c:v>53.751133000000003</c:v>
                </c:pt>
                <c:pt idx="126">
                  <c:v>53.179333</c:v>
                </c:pt>
                <c:pt idx="127">
                  <c:v>52.619568999999998</c:v>
                </c:pt>
                <c:pt idx="128">
                  <c:v>52.071468000000003</c:v>
                </c:pt>
                <c:pt idx="129">
                  <c:v>51.534666000000001</c:v>
                </c:pt>
                <c:pt idx="130">
                  <c:v>51.008839000000002</c:v>
                </c:pt>
                <c:pt idx="131">
                  <c:v>50.493595999999997</c:v>
                </c:pt>
                <c:pt idx="132">
                  <c:v>49.988677000000003</c:v>
                </c:pt>
                <c:pt idx="133">
                  <c:v>49.493755999999998</c:v>
                </c:pt>
                <c:pt idx="134">
                  <c:v>49.008536999999997</c:v>
                </c:pt>
                <c:pt idx="135">
                  <c:v>48.532739999999997</c:v>
                </c:pt>
                <c:pt idx="136">
                  <c:v>48.066093000000002</c:v>
                </c:pt>
                <c:pt idx="137">
                  <c:v>47.608333000000002</c:v>
                </c:pt>
                <c:pt idx="138">
                  <c:v>47.159232000000003</c:v>
                </c:pt>
                <c:pt idx="139">
                  <c:v>46.718487000000003</c:v>
                </c:pt>
                <c:pt idx="140">
                  <c:v>46.285921000000002</c:v>
                </c:pt>
                <c:pt idx="141">
                  <c:v>45.861291999999999</c:v>
                </c:pt>
                <c:pt idx="142">
                  <c:v>45.444383000000002</c:v>
                </c:pt>
                <c:pt idx="143">
                  <c:v>45.034984999999999</c:v>
                </c:pt>
                <c:pt idx="144">
                  <c:v>44.632897999999997</c:v>
                </c:pt>
                <c:pt idx="145">
                  <c:v>44.237927999999997</c:v>
                </c:pt>
                <c:pt idx="146">
                  <c:v>43.849885999999998</c:v>
                </c:pt>
                <c:pt idx="147">
                  <c:v>43.468594000000003</c:v>
                </c:pt>
                <c:pt idx="148">
                  <c:v>43.093874</c:v>
                </c:pt>
                <c:pt idx="149">
                  <c:v>42.725561999999996</c:v>
                </c:pt>
                <c:pt idx="150">
                  <c:v>42.363489999999999</c:v>
                </c:pt>
                <c:pt idx="151">
                  <c:v>42.007505000000002</c:v>
                </c:pt>
                <c:pt idx="152">
                  <c:v>41.657449</c:v>
                </c:pt>
                <c:pt idx="153">
                  <c:v>41.313181999999998</c:v>
                </c:pt>
                <c:pt idx="154">
                  <c:v>40.974558999999999</c:v>
                </c:pt>
                <c:pt idx="155">
                  <c:v>40.641440000000003</c:v>
                </c:pt>
                <c:pt idx="156">
                  <c:v>40.313695000000003</c:v>
                </c:pt>
                <c:pt idx="157">
                  <c:v>39.991194999999998</c:v>
                </c:pt>
                <c:pt idx="158">
                  <c:v>39.673811000000001</c:v>
                </c:pt>
                <c:pt idx="159">
                  <c:v>39.361424999999997</c:v>
                </c:pt>
                <c:pt idx="160">
                  <c:v>39.053922999999998</c:v>
                </c:pt>
                <c:pt idx="161">
                  <c:v>38.751185999999997</c:v>
                </c:pt>
                <c:pt idx="162">
                  <c:v>38.453108999999998</c:v>
                </c:pt>
                <c:pt idx="163">
                  <c:v>38.159578000000003</c:v>
                </c:pt>
                <c:pt idx="164">
                  <c:v>37.870497</c:v>
                </c:pt>
                <c:pt idx="165">
                  <c:v>37.585763</c:v>
                </c:pt>
                <c:pt idx="166">
                  <c:v>37.305278999999999</c:v>
                </c:pt>
                <c:pt idx="167">
                  <c:v>37.028953000000001</c:v>
                </c:pt>
                <c:pt idx="168">
                  <c:v>36.756686000000002</c:v>
                </c:pt>
                <c:pt idx="169">
                  <c:v>36.488394</c:v>
                </c:pt>
                <c:pt idx="170">
                  <c:v>36.223992000000003</c:v>
                </c:pt>
                <c:pt idx="171">
                  <c:v>35.963391999999999</c:v>
                </c:pt>
                <c:pt idx="172">
                  <c:v>35.706518000000003</c:v>
                </c:pt>
                <c:pt idx="173">
                  <c:v>35.453285999999999</c:v>
                </c:pt>
                <c:pt idx="174">
                  <c:v>35.203620000000001</c:v>
                </c:pt>
                <c:pt idx="175">
                  <c:v>34.957447000000002</c:v>
                </c:pt>
                <c:pt idx="176">
                  <c:v>34.714691000000002</c:v>
                </c:pt>
                <c:pt idx="177">
                  <c:v>34.475284000000002</c:v>
                </c:pt>
                <c:pt idx="178">
                  <c:v>34.239158000000003</c:v>
                </c:pt>
                <c:pt idx="179">
                  <c:v>34.006242999999998</c:v>
                </c:pt>
                <c:pt idx="180">
                  <c:v>33.776476000000002</c:v>
                </c:pt>
                <c:pt idx="181">
                  <c:v>33.549793000000001</c:v>
                </c:pt>
                <c:pt idx="182">
                  <c:v>33.326132000000001</c:v>
                </c:pt>
                <c:pt idx="183">
                  <c:v>33.105434000000002</c:v>
                </c:pt>
                <c:pt idx="184">
                  <c:v>32.887638000000003</c:v>
                </c:pt>
                <c:pt idx="185">
                  <c:v>32.672691</c:v>
                </c:pt>
                <c:pt idx="186">
                  <c:v>32.460535</c:v>
                </c:pt>
                <c:pt idx="187">
                  <c:v>32.251114999999999</c:v>
                </c:pt>
                <c:pt idx="188">
                  <c:v>32.044383000000003</c:v>
                </c:pt>
                <c:pt idx="189">
                  <c:v>31.840284</c:v>
                </c:pt>
                <c:pt idx="190">
                  <c:v>31.638767000000001</c:v>
                </c:pt>
                <c:pt idx="191">
                  <c:v>31.439784</c:v>
                </c:pt>
                <c:pt idx="192">
                  <c:v>31.243289000000001</c:v>
                </c:pt>
                <c:pt idx="193">
                  <c:v>31.049236000000001</c:v>
                </c:pt>
                <c:pt idx="194">
                  <c:v>30.857576000000002</c:v>
                </c:pt>
                <c:pt idx="195">
                  <c:v>30.668268999999999</c:v>
                </c:pt>
                <c:pt idx="196">
                  <c:v>30.481271</c:v>
                </c:pt>
                <c:pt idx="197">
                  <c:v>30.296538999999999</c:v>
                </c:pt>
                <c:pt idx="198">
                  <c:v>30.114034</c:v>
                </c:pt>
                <c:pt idx="199">
                  <c:v>29.933713000000001</c:v>
                </c:pt>
                <c:pt idx="200">
                  <c:v>29.75554</c:v>
                </c:pt>
                <c:pt idx="201">
                  <c:v>29.579474000000001</c:v>
                </c:pt>
                <c:pt idx="202">
                  <c:v>29.405481000000002</c:v>
                </c:pt>
                <c:pt idx="203">
                  <c:v>29.233522000000001</c:v>
                </c:pt>
                <c:pt idx="204">
                  <c:v>29.063562999999998</c:v>
                </c:pt>
                <c:pt idx="205">
                  <c:v>28.895568000000001</c:v>
                </c:pt>
                <c:pt idx="206">
                  <c:v>28.729503999999999</c:v>
                </c:pt>
                <c:pt idx="207">
                  <c:v>28.565339000000002</c:v>
                </c:pt>
                <c:pt idx="208">
                  <c:v>28.403037999999999</c:v>
                </c:pt>
                <c:pt idx="209">
                  <c:v>28.242571999999999</c:v>
                </c:pt>
                <c:pt idx="210">
                  <c:v>28.083908999999998</c:v>
                </c:pt>
                <c:pt idx="211">
                  <c:v>27.927018</c:v>
                </c:pt>
                <c:pt idx="212">
                  <c:v>27.77187</c:v>
                </c:pt>
                <c:pt idx="213">
                  <c:v>27.618437</c:v>
                </c:pt>
                <c:pt idx="214">
                  <c:v>27.46669</c:v>
                </c:pt>
                <c:pt idx="215">
                  <c:v>27.316602</c:v>
                </c:pt>
                <c:pt idx="216">
                  <c:v>27.168144000000002</c:v>
                </c:pt>
                <c:pt idx="217">
                  <c:v>27.021291000000002</c:v>
                </c:pt>
                <c:pt idx="218">
                  <c:v>26.876017999999998</c:v>
                </c:pt>
                <c:pt idx="219">
                  <c:v>26.732298</c:v>
                </c:pt>
                <c:pt idx="220">
                  <c:v>26.590107</c:v>
                </c:pt>
                <c:pt idx="221">
                  <c:v>26.449421000000001</c:v>
                </c:pt>
                <c:pt idx="222">
                  <c:v>26.310216</c:v>
                </c:pt>
                <c:pt idx="223">
                  <c:v>26.172469</c:v>
                </c:pt>
                <c:pt idx="224">
                  <c:v>26.036155999999998</c:v>
                </c:pt>
                <c:pt idx="225">
                  <c:v>25.901254999999999</c:v>
                </c:pt>
                <c:pt idx="226">
                  <c:v>25.767745999999999</c:v>
                </c:pt>
                <c:pt idx="227">
                  <c:v>25.635605999999999</c:v>
                </c:pt>
                <c:pt idx="228">
                  <c:v>25.504814</c:v>
                </c:pt>
                <c:pt idx="229">
                  <c:v>25.375350000000001</c:v>
                </c:pt>
                <c:pt idx="230">
                  <c:v>25.247192999999999</c:v>
                </c:pt>
                <c:pt idx="231">
                  <c:v>25.120325999999999</c:v>
                </c:pt>
                <c:pt idx="232">
                  <c:v>24.994724000000001</c:v>
                </c:pt>
                <c:pt idx="233">
                  <c:v>24.870374999999999</c:v>
                </c:pt>
                <c:pt idx="234">
                  <c:v>24.747256</c:v>
                </c:pt>
                <c:pt idx="235">
                  <c:v>24.625350000000001</c:v>
                </c:pt>
                <c:pt idx="236">
                  <c:v>23.469246999999999</c:v>
                </c:pt>
                <c:pt idx="237">
                  <c:v>22.416829</c:v>
                </c:pt>
                <c:pt idx="238">
                  <c:v>21.454744999999999</c:v>
                </c:pt>
                <c:pt idx="239">
                  <c:v>20.571843999999999</c:v>
                </c:pt>
                <c:pt idx="240">
                  <c:v>19.758738000000001</c:v>
                </c:pt>
                <c:pt idx="241">
                  <c:v>19.007463000000001</c:v>
                </c:pt>
                <c:pt idx="242">
                  <c:v>18.311226000000001</c:v>
                </c:pt>
                <c:pt idx="243">
                  <c:v>17.664193000000001</c:v>
                </c:pt>
                <c:pt idx="244">
                  <c:v>17.061326000000001</c:v>
                </c:pt>
                <c:pt idx="245">
                  <c:v>16.498252000000001</c:v>
                </c:pt>
                <c:pt idx="246">
                  <c:v>15.971156000000001</c:v>
                </c:pt>
                <c:pt idx="247">
                  <c:v>15.476697</c:v>
                </c:pt>
                <c:pt idx="248">
                  <c:v>15.011936</c:v>
                </c:pt>
                <c:pt idx="249">
                  <c:v>14.574274000000001</c:v>
                </c:pt>
                <c:pt idx="250">
                  <c:v>14.161408</c:v>
                </c:pt>
                <c:pt idx="251">
                  <c:v>13.77129</c:v>
                </c:pt>
                <c:pt idx="252">
                  <c:v>13.402089</c:v>
                </c:pt>
                <c:pt idx="253">
                  <c:v>13.052168</c:v>
                </c:pt>
                <c:pt idx="254">
                  <c:v>12.720053999999999</c:v>
                </c:pt>
                <c:pt idx="255">
                  <c:v>12.404422</c:v>
                </c:pt>
                <c:pt idx="256">
                  <c:v>12.104075</c:v>
                </c:pt>
                <c:pt idx="257">
                  <c:v>11.817928999999999</c:v>
                </c:pt>
                <c:pt idx="258">
                  <c:v>11.544999000000001</c:v>
                </c:pt>
                <c:pt idx="259">
                  <c:v>11.284390999999999</c:v>
                </c:pt>
                <c:pt idx="260">
                  <c:v>11.035289000000001</c:v>
                </c:pt>
                <c:pt idx="261">
                  <c:v>10.796946999999999</c:v>
                </c:pt>
                <c:pt idx="262">
                  <c:v>10.568683999999999</c:v>
                </c:pt>
                <c:pt idx="263">
                  <c:v>10.349871</c:v>
                </c:pt>
                <c:pt idx="264">
                  <c:v>10.139936000000001</c:v>
                </c:pt>
                <c:pt idx="265">
                  <c:v>9.9383490000000005</c:v>
                </c:pt>
                <c:pt idx="266">
                  <c:v>9.7446190000000001</c:v>
                </c:pt>
                <c:pt idx="267">
                  <c:v>9.5582989999999999</c:v>
                </c:pt>
                <c:pt idx="268">
                  <c:v>9.3789689999999997</c:v>
                </c:pt>
                <c:pt idx="269">
                  <c:v>9.2062460000000002</c:v>
                </c:pt>
                <c:pt idx="270">
                  <c:v>9.0397680000000005</c:v>
                </c:pt>
                <c:pt idx="271">
                  <c:v>8.8792050000000007</c:v>
                </c:pt>
                <c:pt idx="272">
                  <c:v>8.7242460000000008</c:v>
                </c:pt>
                <c:pt idx="273">
                  <c:v>8.5746020000000005</c:v>
                </c:pt>
                <c:pt idx="274">
                  <c:v>8.4300060000000006</c:v>
                </c:pt>
                <c:pt idx="275">
                  <c:v>8.2902059999999995</c:v>
                </c:pt>
                <c:pt idx="276">
                  <c:v>8.1549669999999992</c:v>
                </c:pt>
                <c:pt idx="277">
                  <c:v>8.0240679999999998</c:v>
                </c:pt>
                <c:pt idx="278">
                  <c:v>7.8973069999999996</c:v>
                </c:pt>
                <c:pt idx="279">
                  <c:v>7.7744879999999998</c:v>
                </c:pt>
                <c:pt idx="280">
                  <c:v>7.65543</c:v>
                </c:pt>
                <c:pt idx="281">
                  <c:v>7.5399640000000003</c:v>
                </c:pt>
                <c:pt idx="282">
                  <c:v>7.4279289999999998</c:v>
                </c:pt>
                <c:pt idx="283">
                  <c:v>7.3191750000000004</c:v>
                </c:pt>
                <c:pt idx="284">
                  <c:v>7.2135600000000002</c:v>
                </c:pt>
                <c:pt idx="285">
                  <c:v>7.1109489999999997</c:v>
                </c:pt>
                <c:pt idx="286">
                  <c:v>7.0112170000000003</c:v>
                </c:pt>
                <c:pt idx="287">
                  <c:v>6.9142429999999999</c:v>
                </c:pt>
                <c:pt idx="288">
                  <c:v>6.8199160000000001</c:v>
                </c:pt>
                <c:pt idx="289">
                  <c:v>6.7281269999999997</c:v>
                </c:pt>
                <c:pt idx="290">
                  <c:v>6.6387770000000002</c:v>
                </c:pt>
                <c:pt idx="291">
                  <c:v>6.551768</c:v>
                </c:pt>
                <c:pt idx="292">
                  <c:v>6.4670110000000003</c:v>
                </c:pt>
                <c:pt idx="293">
                  <c:v>6.3844180000000001</c:v>
                </c:pt>
                <c:pt idx="294">
                  <c:v>6.303909</c:v>
                </c:pt>
                <c:pt idx="295">
                  <c:v>6.2254050000000003</c:v>
                </c:pt>
                <c:pt idx="296">
                  <c:v>6.1488319999999996</c:v>
                </c:pt>
                <c:pt idx="297">
                  <c:v>6.0741189999999996</c:v>
                </c:pt>
                <c:pt idx="298">
                  <c:v>6.001201</c:v>
                </c:pt>
                <c:pt idx="299">
                  <c:v>5.9300129999999998</c:v>
                </c:pt>
                <c:pt idx="300">
                  <c:v>5.860493</c:v>
                </c:pt>
                <c:pt idx="301">
                  <c:v>5.7925849999999999</c:v>
                </c:pt>
                <c:pt idx="302">
                  <c:v>5.7262329999999997</c:v>
                </c:pt>
                <c:pt idx="303">
                  <c:v>5.6613829999999998</c:v>
                </c:pt>
                <c:pt idx="304">
                  <c:v>5.5979859999999997</c:v>
                </c:pt>
                <c:pt idx="305">
                  <c:v>5.5359930000000004</c:v>
                </c:pt>
                <c:pt idx="306">
                  <c:v>5.4753579999999999</c:v>
                </c:pt>
                <c:pt idx="307">
                  <c:v>5.4160370000000002</c:v>
                </c:pt>
                <c:pt idx="308">
                  <c:v>5.3579879999999998</c:v>
                </c:pt>
                <c:pt idx="309">
                  <c:v>5.3011689999999998</c:v>
                </c:pt>
                <c:pt idx="310">
                  <c:v>5.2455429999999996</c:v>
                </c:pt>
                <c:pt idx="311">
                  <c:v>5.1910720000000001</c:v>
                </c:pt>
                <c:pt idx="312">
                  <c:v>5.137721</c:v>
                </c:pt>
                <c:pt idx="313">
                  <c:v>5.0854559999999998</c:v>
                </c:pt>
                <c:pt idx="314">
                  <c:v>5.034243</c:v>
                </c:pt>
                <c:pt idx="315">
                  <c:v>4.984051</c:v>
                </c:pt>
                <c:pt idx="316">
                  <c:v>4.5321889999999998</c:v>
                </c:pt>
                <c:pt idx="317">
                  <c:v>4.1554489999999999</c:v>
                </c:pt>
                <c:pt idx="318">
                  <c:v>3.8365360000000002</c:v>
                </c:pt>
                <c:pt idx="319">
                  <c:v>3.5630839999999999</c:v>
                </c:pt>
                <c:pt idx="320">
                  <c:v>3.3260200000000002</c:v>
                </c:pt>
                <c:pt idx="321">
                  <c:v>3.1185330000000002</c:v>
                </c:pt>
                <c:pt idx="322">
                  <c:v>2.9354140000000002</c:v>
                </c:pt>
                <c:pt idx="323">
                  <c:v>2.7726069999999998</c:v>
                </c:pt>
                <c:pt idx="324">
                  <c:v>2.6269100000000001</c:v>
                </c:pt>
                <c:pt idx="325">
                  <c:v>2.495762</c:v>
                </c:pt>
                <c:pt idx="326">
                  <c:v>2.3770859999999998</c:v>
                </c:pt>
                <c:pt idx="327">
                  <c:v>2.269183</c:v>
                </c:pt>
                <c:pt idx="328">
                  <c:v>2.170652</c:v>
                </c:pt>
                <c:pt idx="329">
                  <c:v>2.0803210000000001</c:v>
                </c:pt>
                <c:pt idx="330">
                  <c:v>1.9972080000000001</c:v>
                </c:pt>
                <c:pt idx="331">
                  <c:v>1.9204810000000001</c:v>
                </c:pt>
                <c:pt idx="332">
                  <c:v>1.849431</c:v>
                </c:pt>
                <c:pt idx="333">
                  <c:v>1.7834509999999999</c:v>
                </c:pt>
                <c:pt idx="334">
                  <c:v>1.722016</c:v>
                </c:pt>
                <c:pt idx="335">
                  <c:v>1.6646730000000001</c:v>
                </c:pt>
                <c:pt idx="336">
                  <c:v>1.6110260000000001</c:v>
                </c:pt>
                <c:pt idx="337">
                  <c:v>1.5607279999999999</c:v>
                </c:pt>
                <c:pt idx="338">
                  <c:v>1.513477</c:v>
                </c:pt>
                <c:pt idx="339">
                  <c:v>1.4690019999999999</c:v>
                </c:pt>
                <c:pt idx="340">
                  <c:v>1.4270659999999999</c:v>
                </c:pt>
                <c:pt idx="341">
                  <c:v>1.387459</c:v>
                </c:pt>
                <c:pt idx="342">
                  <c:v>1.34999</c:v>
                </c:pt>
                <c:pt idx="343">
                  <c:v>1.314492</c:v>
                </c:pt>
                <c:pt idx="344">
                  <c:v>1.280813</c:v>
                </c:pt>
                <c:pt idx="345">
                  <c:v>1.2488170000000001</c:v>
                </c:pt>
                <c:pt idx="346">
                  <c:v>1.21838</c:v>
                </c:pt>
                <c:pt idx="347">
                  <c:v>1.189392</c:v>
                </c:pt>
                <c:pt idx="348">
                  <c:v>1.161751</c:v>
                </c:pt>
                <c:pt idx="349">
                  <c:v>1.135365</c:v>
                </c:pt>
                <c:pt idx="350">
                  <c:v>1.110152</c:v>
                </c:pt>
                <c:pt idx="351">
                  <c:v>1.0860339999999999</c:v>
                </c:pt>
                <c:pt idx="352">
                  <c:v>1.0629420000000001</c:v>
                </c:pt>
                <c:pt idx="353">
                  <c:v>1.0408109999999999</c:v>
                </c:pt>
                <c:pt idx="354">
                  <c:v>1.0195829999999999</c:v>
                </c:pt>
                <c:pt idx="355">
                  <c:v>0.99920299999999995</c:v>
                </c:pt>
                <c:pt idx="356">
                  <c:v>0.97962300000000002</c:v>
                </c:pt>
                <c:pt idx="357">
                  <c:v>0.96079499999999995</c:v>
                </c:pt>
                <c:pt idx="358">
                  <c:v>0.94267699999999999</c:v>
                </c:pt>
                <c:pt idx="359">
                  <c:v>0.92522899999999997</c:v>
                </c:pt>
                <c:pt idx="360">
                  <c:v>0.908416</c:v>
                </c:pt>
                <c:pt idx="361">
                  <c:v>0.89220299999999997</c:v>
                </c:pt>
                <c:pt idx="362">
                  <c:v>0.87655899999999998</c:v>
                </c:pt>
                <c:pt idx="363">
                  <c:v>0.86145400000000005</c:v>
                </c:pt>
                <c:pt idx="364">
                  <c:v>0.84685999999999995</c:v>
                </c:pt>
                <c:pt idx="365">
                  <c:v>0.83275299999999997</c:v>
                </c:pt>
                <c:pt idx="366">
                  <c:v>0.81910799999999995</c:v>
                </c:pt>
                <c:pt idx="367">
                  <c:v>0.80590300000000004</c:v>
                </c:pt>
                <c:pt idx="368">
                  <c:v>0.79311699999999996</c:v>
                </c:pt>
                <c:pt idx="369">
                  <c:v>0.78073000000000004</c:v>
                </c:pt>
                <c:pt idx="370">
                  <c:v>0.76872499999999999</c:v>
                </c:pt>
                <c:pt idx="371">
                  <c:v>0.75708200000000003</c:v>
                </c:pt>
                <c:pt idx="372">
                  <c:v>0.74578800000000001</c:v>
                </c:pt>
                <c:pt idx="373">
                  <c:v>0.73482499999999995</c:v>
                </c:pt>
                <c:pt idx="374">
                  <c:v>0.72418000000000005</c:v>
                </c:pt>
                <c:pt idx="375">
                  <c:v>0.713839</c:v>
                </c:pt>
                <c:pt idx="376">
                  <c:v>0.703789</c:v>
                </c:pt>
                <c:pt idx="377">
                  <c:v>0.69401900000000005</c:v>
                </c:pt>
                <c:pt idx="378">
                  <c:v>0.68451499999999998</c:v>
                </c:pt>
                <c:pt idx="379">
                  <c:v>0.67526900000000001</c:v>
                </c:pt>
                <c:pt idx="380">
                  <c:v>0.666269</c:v>
                </c:pt>
                <c:pt idx="381">
                  <c:v>0.65750600000000003</c:v>
                </c:pt>
                <c:pt idx="382">
                  <c:v>0.64897000000000005</c:v>
                </c:pt>
                <c:pt idx="383">
                  <c:v>0.64065300000000003</c:v>
                </c:pt>
                <c:pt idx="384">
                  <c:v>0.63254699999999997</c:v>
                </c:pt>
                <c:pt idx="385">
                  <c:v>0.62464299999999995</c:v>
                </c:pt>
                <c:pt idx="386">
                  <c:v>0.61693399999999998</c:v>
                </c:pt>
                <c:pt idx="387">
                  <c:v>0.60941299999999998</c:v>
                </c:pt>
                <c:pt idx="388">
                  <c:v>0.60207299999999997</c:v>
                </c:pt>
                <c:pt idx="389">
                  <c:v>0.59490799999999999</c:v>
                </c:pt>
                <c:pt idx="390">
                  <c:v>0.58791199999999999</c:v>
                </c:pt>
                <c:pt idx="391">
                  <c:v>0.58107799999999998</c:v>
                </c:pt>
                <c:pt idx="392">
                  <c:v>0.57440100000000005</c:v>
                </c:pt>
                <c:pt idx="393">
                  <c:v>0.56787600000000005</c:v>
                </c:pt>
                <c:pt idx="394">
                  <c:v>0.56149800000000005</c:v>
                </c:pt>
                <c:pt idx="395">
                  <c:v>0.555261</c:v>
                </c:pt>
                <c:pt idx="396">
                  <c:v>0.54916100000000001</c:v>
                </c:pt>
                <c:pt idx="397">
                  <c:v>0.54319399999999995</c:v>
                </c:pt>
                <c:pt idx="398">
                  <c:v>0.53735500000000003</c:v>
                </c:pt>
                <c:pt idx="399">
                  <c:v>0.53164100000000003</c:v>
                </c:pt>
                <c:pt idx="400">
                  <c:v>0.52604600000000001</c:v>
                </c:pt>
                <c:pt idx="401">
                  <c:v>0.52056800000000003</c:v>
                </c:pt>
                <c:pt idx="402">
                  <c:v>0.51520299999999997</c:v>
                </c:pt>
                <c:pt idx="403">
                  <c:v>0.50994799999999996</c:v>
                </c:pt>
                <c:pt idx="404">
                  <c:v>0.50479799999999997</c:v>
                </c:pt>
                <c:pt idx="405">
                  <c:v>0.49975199999999997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690-444B-A81A-2140D7EFCD5D}"/>
            </c:ext>
          </c:extLst>
        </c:ser>
        <c:ser>
          <c:idx val="9"/>
          <c:order val="9"/>
          <c:tx>
            <c:v>200 µA −1.5%</c:v>
          </c:tx>
          <c:spPr>
            <a:ln w="7000">
              <a:solidFill>
                <a:srgbClr val="9467BD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Chart_Source!$F$3:$F$4</c:f>
              <c:numCache>
                <c:formatCode>#,##0.000000</c:formatCode>
                <c:ptCount val="2"/>
                <c:pt idx="0">
                  <c:v>197</c:v>
                </c:pt>
                <c:pt idx="1">
                  <c:v>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690-444B-A81A-2140D7EFC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00"/>
          <c:min val="1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BONE Resistance (k</a:t>
                </a:r>
                <a:r>
                  <a:rPr lang="el-GR" sz="1000" b="0"/>
                  <a:t>Ω, </a:t>
                </a:r>
                <a:r>
                  <a:rPr lang="en-US" sz="1000" b="0"/>
                  <a:t>log scale)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Actual BONE Current (µA)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 sz="1000" b="1"/>
              <a:t>Actual BONE Current vs BONE Resistance — BONE_P = 8 V</a:t>
            </a:r>
          </a:p>
          <a:p>
            <a:pPr>
              <a:defRPr sz="1000" b="1"/>
            </a:pPr>
            <a:r>
              <a:rPr lang="en-US" sz="1000" b="1"/>
              <a:t>(solid: measured current; thin dashed: −1.5 % limit of each target)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10 µA</c:v>
          </c:tx>
          <c:spPr>
            <a:ln w="20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Raw_Data!$E$4089:$E$4485</c:f>
              <c:numCache>
                <c:formatCode>#,##0.###</c:formatCode>
                <c:ptCount val="397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  <c:pt idx="191">
                  <c:v>210</c:v>
                </c:pt>
                <c:pt idx="192">
                  <c:v>220</c:v>
                </c:pt>
                <c:pt idx="193">
                  <c:v>230</c:v>
                </c:pt>
                <c:pt idx="194">
                  <c:v>240</c:v>
                </c:pt>
                <c:pt idx="195">
                  <c:v>250</c:v>
                </c:pt>
                <c:pt idx="196">
                  <c:v>260</c:v>
                </c:pt>
                <c:pt idx="197">
                  <c:v>270</c:v>
                </c:pt>
                <c:pt idx="198">
                  <c:v>280</c:v>
                </c:pt>
                <c:pt idx="199">
                  <c:v>290</c:v>
                </c:pt>
                <c:pt idx="200">
                  <c:v>300</c:v>
                </c:pt>
                <c:pt idx="201">
                  <c:v>310</c:v>
                </c:pt>
                <c:pt idx="202">
                  <c:v>320</c:v>
                </c:pt>
                <c:pt idx="203">
                  <c:v>330</c:v>
                </c:pt>
                <c:pt idx="204">
                  <c:v>340</c:v>
                </c:pt>
                <c:pt idx="205">
                  <c:v>350</c:v>
                </c:pt>
                <c:pt idx="206">
                  <c:v>360</c:v>
                </c:pt>
                <c:pt idx="207">
                  <c:v>370</c:v>
                </c:pt>
                <c:pt idx="208">
                  <c:v>380</c:v>
                </c:pt>
                <c:pt idx="209">
                  <c:v>390</c:v>
                </c:pt>
                <c:pt idx="210">
                  <c:v>400</c:v>
                </c:pt>
                <c:pt idx="211">
                  <c:v>410</c:v>
                </c:pt>
                <c:pt idx="212">
                  <c:v>420</c:v>
                </c:pt>
                <c:pt idx="213">
                  <c:v>430</c:v>
                </c:pt>
                <c:pt idx="214">
                  <c:v>440</c:v>
                </c:pt>
                <c:pt idx="215">
                  <c:v>450</c:v>
                </c:pt>
                <c:pt idx="216">
                  <c:v>460</c:v>
                </c:pt>
                <c:pt idx="217">
                  <c:v>470</c:v>
                </c:pt>
                <c:pt idx="218">
                  <c:v>480</c:v>
                </c:pt>
                <c:pt idx="219">
                  <c:v>490</c:v>
                </c:pt>
                <c:pt idx="220">
                  <c:v>500</c:v>
                </c:pt>
                <c:pt idx="221">
                  <c:v>510</c:v>
                </c:pt>
                <c:pt idx="222">
                  <c:v>520</c:v>
                </c:pt>
                <c:pt idx="223">
                  <c:v>530</c:v>
                </c:pt>
                <c:pt idx="224">
                  <c:v>540</c:v>
                </c:pt>
                <c:pt idx="225">
                  <c:v>550</c:v>
                </c:pt>
                <c:pt idx="226">
                  <c:v>560</c:v>
                </c:pt>
                <c:pt idx="227">
                  <c:v>570</c:v>
                </c:pt>
                <c:pt idx="228">
                  <c:v>580</c:v>
                </c:pt>
                <c:pt idx="229">
                  <c:v>590</c:v>
                </c:pt>
                <c:pt idx="230">
                  <c:v>600</c:v>
                </c:pt>
                <c:pt idx="231">
                  <c:v>610</c:v>
                </c:pt>
                <c:pt idx="232">
                  <c:v>620</c:v>
                </c:pt>
                <c:pt idx="233">
                  <c:v>630</c:v>
                </c:pt>
                <c:pt idx="234">
                  <c:v>640</c:v>
                </c:pt>
                <c:pt idx="235">
                  <c:v>650</c:v>
                </c:pt>
                <c:pt idx="236">
                  <c:v>660</c:v>
                </c:pt>
                <c:pt idx="237">
                  <c:v>670</c:v>
                </c:pt>
                <c:pt idx="238">
                  <c:v>680</c:v>
                </c:pt>
                <c:pt idx="239">
                  <c:v>690</c:v>
                </c:pt>
                <c:pt idx="240">
                  <c:v>700</c:v>
                </c:pt>
                <c:pt idx="241">
                  <c:v>710</c:v>
                </c:pt>
                <c:pt idx="242">
                  <c:v>720</c:v>
                </c:pt>
                <c:pt idx="243">
                  <c:v>730</c:v>
                </c:pt>
                <c:pt idx="244">
                  <c:v>740</c:v>
                </c:pt>
                <c:pt idx="245">
                  <c:v>750</c:v>
                </c:pt>
                <c:pt idx="246">
                  <c:v>760</c:v>
                </c:pt>
                <c:pt idx="247">
                  <c:v>770</c:v>
                </c:pt>
                <c:pt idx="248">
                  <c:v>780</c:v>
                </c:pt>
                <c:pt idx="249">
                  <c:v>790</c:v>
                </c:pt>
                <c:pt idx="250">
                  <c:v>791</c:v>
                </c:pt>
                <c:pt idx="251">
                  <c:v>792</c:v>
                </c:pt>
                <c:pt idx="252">
                  <c:v>793</c:v>
                </c:pt>
                <c:pt idx="253">
                  <c:v>794</c:v>
                </c:pt>
                <c:pt idx="254">
                  <c:v>794.1</c:v>
                </c:pt>
                <c:pt idx="255">
                  <c:v>794.11</c:v>
                </c:pt>
                <c:pt idx="256">
                  <c:v>794.12</c:v>
                </c:pt>
                <c:pt idx="257">
                  <c:v>794.12099999999998</c:v>
                </c:pt>
                <c:pt idx="258">
                  <c:v>794.12199999999996</c:v>
                </c:pt>
                <c:pt idx="259">
                  <c:v>794.12300000000005</c:v>
                </c:pt>
                <c:pt idx="260">
                  <c:v>794.12400000000002</c:v>
                </c:pt>
                <c:pt idx="261">
                  <c:v>794.125</c:v>
                </c:pt>
                <c:pt idx="262">
                  <c:v>794.12599999999998</c:v>
                </c:pt>
                <c:pt idx="263">
                  <c:v>794.12699999999995</c:v>
                </c:pt>
                <c:pt idx="264">
                  <c:v>794.12800000000004</c:v>
                </c:pt>
                <c:pt idx="265">
                  <c:v>794.12900000000002</c:v>
                </c:pt>
                <c:pt idx="266">
                  <c:v>794.13</c:v>
                </c:pt>
                <c:pt idx="267">
                  <c:v>794.14</c:v>
                </c:pt>
                <c:pt idx="268">
                  <c:v>794.15</c:v>
                </c:pt>
                <c:pt idx="269">
                  <c:v>794.16</c:v>
                </c:pt>
                <c:pt idx="270">
                  <c:v>794.17</c:v>
                </c:pt>
                <c:pt idx="271">
                  <c:v>794.18</c:v>
                </c:pt>
                <c:pt idx="272">
                  <c:v>794.19</c:v>
                </c:pt>
                <c:pt idx="273">
                  <c:v>794.2</c:v>
                </c:pt>
                <c:pt idx="274">
                  <c:v>794.3</c:v>
                </c:pt>
                <c:pt idx="275">
                  <c:v>794.4</c:v>
                </c:pt>
                <c:pt idx="276">
                  <c:v>794.5</c:v>
                </c:pt>
                <c:pt idx="277">
                  <c:v>794.6</c:v>
                </c:pt>
                <c:pt idx="278">
                  <c:v>794.7</c:v>
                </c:pt>
                <c:pt idx="279">
                  <c:v>794.8</c:v>
                </c:pt>
                <c:pt idx="280">
                  <c:v>794.9</c:v>
                </c:pt>
                <c:pt idx="281">
                  <c:v>795</c:v>
                </c:pt>
                <c:pt idx="282">
                  <c:v>796</c:v>
                </c:pt>
                <c:pt idx="283">
                  <c:v>797</c:v>
                </c:pt>
                <c:pt idx="284">
                  <c:v>798</c:v>
                </c:pt>
                <c:pt idx="285">
                  <c:v>799</c:v>
                </c:pt>
                <c:pt idx="286">
                  <c:v>800</c:v>
                </c:pt>
                <c:pt idx="287">
                  <c:v>810</c:v>
                </c:pt>
                <c:pt idx="288">
                  <c:v>820</c:v>
                </c:pt>
                <c:pt idx="289">
                  <c:v>830</c:v>
                </c:pt>
                <c:pt idx="290">
                  <c:v>840</c:v>
                </c:pt>
                <c:pt idx="291">
                  <c:v>850</c:v>
                </c:pt>
                <c:pt idx="292">
                  <c:v>860</c:v>
                </c:pt>
                <c:pt idx="293">
                  <c:v>870</c:v>
                </c:pt>
                <c:pt idx="294">
                  <c:v>880</c:v>
                </c:pt>
                <c:pt idx="295">
                  <c:v>890</c:v>
                </c:pt>
                <c:pt idx="296">
                  <c:v>900</c:v>
                </c:pt>
                <c:pt idx="297">
                  <c:v>910</c:v>
                </c:pt>
                <c:pt idx="298">
                  <c:v>920</c:v>
                </c:pt>
                <c:pt idx="299">
                  <c:v>930</c:v>
                </c:pt>
                <c:pt idx="300">
                  <c:v>940</c:v>
                </c:pt>
                <c:pt idx="301">
                  <c:v>950</c:v>
                </c:pt>
                <c:pt idx="302">
                  <c:v>960</c:v>
                </c:pt>
                <c:pt idx="303">
                  <c:v>970</c:v>
                </c:pt>
                <c:pt idx="304">
                  <c:v>980</c:v>
                </c:pt>
                <c:pt idx="305">
                  <c:v>990</c:v>
                </c:pt>
                <c:pt idx="306">
                  <c:v>1000</c:v>
                </c:pt>
                <c:pt idx="307">
                  <c:v>1100</c:v>
                </c:pt>
                <c:pt idx="308">
                  <c:v>1200</c:v>
                </c:pt>
                <c:pt idx="309">
                  <c:v>1300</c:v>
                </c:pt>
                <c:pt idx="310">
                  <c:v>1400</c:v>
                </c:pt>
                <c:pt idx="311">
                  <c:v>1500</c:v>
                </c:pt>
                <c:pt idx="312">
                  <c:v>1600</c:v>
                </c:pt>
                <c:pt idx="313">
                  <c:v>1700</c:v>
                </c:pt>
                <c:pt idx="314">
                  <c:v>1800</c:v>
                </c:pt>
                <c:pt idx="315">
                  <c:v>1900</c:v>
                </c:pt>
                <c:pt idx="316">
                  <c:v>2000</c:v>
                </c:pt>
                <c:pt idx="317">
                  <c:v>2100</c:v>
                </c:pt>
                <c:pt idx="318">
                  <c:v>2200</c:v>
                </c:pt>
                <c:pt idx="319">
                  <c:v>2300</c:v>
                </c:pt>
                <c:pt idx="320">
                  <c:v>2400</c:v>
                </c:pt>
                <c:pt idx="321">
                  <c:v>2500</c:v>
                </c:pt>
                <c:pt idx="322">
                  <c:v>2600</c:v>
                </c:pt>
                <c:pt idx="323">
                  <c:v>2700</c:v>
                </c:pt>
                <c:pt idx="324">
                  <c:v>2800</c:v>
                </c:pt>
                <c:pt idx="325">
                  <c:v>2900</c:v>
                </c:pt>
                <c:pt idx="326">
                  <c:v>3000</c:v>
                </c:pt>
                <c:pt idx="327">
                  <c:v>3100</c:v>
                </c:pt>
                <c:pt idx="328">
                  <c:v>3200</c:v>
                </c:pt>
                <c:pt idx="329">
                  <c:v>3300</c:v>
                </c:pt>
                <c:pt idx="330">
                  <c:v>3400</c:v>
                </c:pt>
                <c:pt idx="331">
                  <c:v>3500</c:v>
                </c:pt>
                <c:pt idx="332">
                  <c:v>3600</c:v>
                </c:pt>
                <c:pt idx="333">
                  <c:v>3700</c:v>
                </c:pt>
                <c:pt idx="334">
                  <c:v>3800</c:v>
                </c:pt>
                <c:pt idx="335">
                  <c:v>3900</c:v>
                </c:pt>
                <c:pt idx="336">
                  <c:v>4000</c:v>
                </c:pt>
                <c:pt idx="337">
                  <c:v>4100</c:v>
                </c:pt>
                <c:pt idx="338">
                  <c:v>4200</c:v>
                </c:pt>
                <c:pt idx="339">
                  <c:v>4300</c:v>
                </c:pt>
                <c:pt idx="340">
                  <c:v>4400</c:v>
                </c:pt>
                <c:pt idx="341">
                  <c:v>4500</c:v>
                </c:pt>
                <c:pt idx="342">
                  <c:v>4600</c:v>
                </c:pt>
                <c:pt idx="343">
                  <c:v>4700</c:v>
                </c:pt>
                <c:pt idx="344">
                  <c:v>4800</c:v>
                </c:pt>
                <c:pt idx="345">
                  <c:v>4900</c:v>
                </c:pt>
                <c:pt idx="346">
                  <c:v>5000</c:v>
                </c:pt>
                <c:pt idx="347">
                  <c:v>5100</c:v>
                </c:pt>
                <c:pt idx="348">
                  <c:v>5200</c:v>
                </c:pt>
                <c:pt idx="349">
                  <c:v>5300</c:v>
                </c:pt>
                <c:pt idx="350">
                  <c:v>5400</c:v>
                </c:pt>
                <c:pt idx="351">
                  <c:v>5500</c:v>
                </c:pt>
                <c:pt idx="352">
                  <c:v>5600</c:v>
                </c:pt>
                <c:pt idx="353">
                  <c:v>5700</c:v>
                </c:pt>
                <c:pt idx="354">
                  <c:v>5800</c:v>
                </c:pt>
                <c:pt idx="355">
                  <c:v>5900</c:v>
                </c:pt>
                <c:pt idx="356">
                  <c:v>6000</c:v>
                </c:pt>
                <c:pt idx="357">
                  <c:v>6100</c:v>
                </c:pt>
                <c:pt idx="358">
                  <c:v>6200</c:v>
                </c:pt>
                <c:pt idx="359">
                  <c:v>6300</c:v>
                </c:pt>
                <c:pt idx="360">
                  <c:v>6400</c:v>
                </c:pt>
                <c:pt idx="361">
                  <c:v>6500</c:v>
                </c:pt>
                <c:pt idx="362">
                  <c:v>6600</c:v>
                </c:pt>
                <c:pt idx="363">
                  <c:v>6700</c:v>
                </c:pt>
                <c:pt idx="364">
                  <c:v>6800</c:v>
                </c:pt>
                <c:pt idx="365">
                  <c:v>6900</c:v>
                </c:pt>
                <c:pt idx="366">
                  <c:v>7000</c:v>
                </c:pt>
                <c:pt idx="367">
                  <c:v>7100</c:v>
                </c:pt>
                <c:pt idx="368">
                  <c:v>7200</c:v>
                </c:pt>
                <c:pt idx="369">
                  <c:v>7300</c:v>
                </c:pt>
                <c:pt idx="370">
                  <c:v>7400</c:v>
                </c:pt>
                <c:pt idx="371">
                  <c:v>7500</c:v>
                </c:pt>
                <c:pt idx="372">
                  <c:v>7600</c:v>
                </c:pt>
                <c:pt idx="373">
                  <c:v>7700</c:v>
                </c:pt>
                <c:pt idx="374">
                  <c:v>7800</c:v>
                </c:pt>
                <c:pt idx="375">
                  <c:v>7900</c:v>
                </c:pt>
                <c:pt idx="376">
                  <c:v>8000</c:v>
                </c:pt>
                <c:pt idx="377">
                  <c:v>8100</c:v>
                </c:pt>
                <c:pt idx="378">
                  <c:v>8200</c:v>
                </c:pt>
                <c:pt idx="379">
                  <c:v>8300</c:v>
                </c:pt>
                <c:pt idx="380">
                  <c:v>8400</c:v>
                </c:pt>
                <c:pt idx="381">
                  <c:v>8500</c:v>
                </c:pt>
                <c:pt idx="382">
                  <c:v>8600</c:v>
                </c:pt>
                <c:pt idx="383">
                  <c:v>8700</c:v>
                </c:pt>
                <c:pt idx="384">
                  <c:v>8800</c:v>
                </c:pt>
                <c:pt idx="385">
                  <c:v>8900</c:v>
                </c:pt>
                <c:pt idx="386">
                  <c:v>9000</c:v>
                </c:pt>
                <c:pt idx="387">
                  <c:v>9100</c:v>
                </c:pt>
                <c:pt idx="388">
                  <c:v>9200</c:v>
                </c:pt>
                <c:pt idx="389">
                  <c:v>9300</c:v>
                </c:pt>
                <c:pt idx="390">
                  <c:v>9400</c:v>
                </c:pt>
                <c:pt idx="391">
                  <c:v>9500</c:v>
                </c:pt>
                <c:pt idx="392">
                  <c:v>9600</c:v>
                </c:pt>
                <c:pt idx="393">
                  <c:v>9700</c:v>
                </c:pt>
                <c:pt idx="394">
                  <c:v>9800</c:v>
                </c:pt>
                <c:pt idx="395">
                  <c:v>9900</c:v>
                </c:pt>
                <c:pt idx="396">
                  <c:v>10000</c:v>
                </c:pt>
              </c:numCache>
            </c:numRef>
          </c:xVal>
          <c:yVal>
            <c:numRef>
              <c:f>Raw_Data!$F$4089:$F$4485</c:f>
              <c:numCache>
                <c:formatCode>#,##0.000000</c:formatCode>
                <c:ptCount val="397"/>
                <c:pt idx="0">
                  <c:v>9.8788119999999999</c:v>
                </c:pt>
                <c:pt idx="1">
                  <c:v>9.8787990000000008</c:v>
                </c:pt>
                <c:pt idx="2">
                  <c:v>9.8787859999999998</c:v>
                </c:pt>
                <c:pt idx="3">
                  <c:v>9.8787730000000007</c:v>
                </c:pt>
                <c:pt idx="4">
                  <c:v>9.8787599999999998</c:v>
                </c:pt>
                <c:pt idx="5">
                  <c:v>9.8787459999999996</c:v>
                </c:pt>
                <c:pt idx="6">
                  <c:v>9.8787330000000004</c:v>
                </c:pt>
                <c:pt idx="7">
                  <c:v>9.8787199999999995</c:v>
                </c:pt>
                <c:pt idx="8">
                  <c:v>9.8787070000000003</c:v>
                </c:pt>
                <c:pt idx="9">
                  <c:v>9.8786930000000002</c:v>
                </c:pt>
                <c:pt idx="10">
                  <c:v>9.8786799999999992</c:v>
                </c:pt>
                <c:pt idx="11">
                  <c:v>9.8786670000000001</c:v>
                </c:pt>
                <c:pt idx="12">
                  <c:v>9.8786529999999999</c:v>
                </c:pt>
                <c:pt idx="13">
                  <c:v>9.8786400000000008</c:v>
                </c:pt>
                <c:pt idx="14">
                  <c:v>9.8786269999999998</c:v>
                </c:pt>
                <c:pt idx="15">
                  <c:v>9.8786129999999996</c:v>
                </c:pt>
                <c:pt idx="16">
                  <c:v>9.8786000000000005</c:v>
                </c:pt>
                <c:pt idx="17">
                  <c:v>9.8785869999999996</c:v>
                </c:pt>
                <c:pt idx="18">
                  <c:v>9.8785729999999994</c:v>
                </c:pt>
                <c:pt idx="19">
                  <c:v>9.8785600000000002</c:v>
                </c:pt>
                <c:pt idx="20">
                  <c:v>9.878546</c:v>
                </c:pt>
                <c:pt idx="21">
                  <c:v>9.8785329999999991</c:v>
                </c:pt>
                <c:pt idx="22">
                  <c:v>9.8785190000000007</c:v>
                </c:pt>
                <c:pt idx="23">
                  <c:v>9.8785059999999998</c:v>
                </c:pt>
                <c:pt idx="24">
                  <c:v>9.8784919999999996</c:v>
                </c:pt>
                <c:pt idx="25">
                  <c:v>9.8784790000000005</c:v>
                </c:pt>
                <c:pt idx="26">
                  <c:v>9.8784650000000003</c:v>
                </c:pt>
                <c:pt idx="27">
                  <c:v>9.8784519999999993</c:v>
                </c:pt>
                <c:pt idx="28">
                  <c:v>9.8784379999999992</c:v>
                </c:pt>
                <c:pt idx="29">
                  <c:v>9.878425</c:v>
                </c:pt>
                <c:pt idx="30">
                  <c:v>9.8784109999999998</c:v>
                </c:pt>
                <c:pt idx="31">
                  <c:v>9.8783969999999997</c:v>
                </c:pt>
                <c:pt idx="32">
                  <c:v>9.8783840000000005</c:v>
                </c:pt>
                <c:pt idx="33">
                  <c:v>9.8783700000000003</c:v>
                </c:pt>
                <c:pt idx="34">
                  <c:v>9.8783560000000001</c:v>
                </c:pt>
                <c:pt idx="35">
                  <c:v>9.8783429999999992</c:v>
                </c:pt>
                <c:pt idx="36">
                  <c:v>9.8783290000000008</c:v>
                </c:pt>
                <c:pt idx="37">
                  <c:v>9.8783150000000006</c:v>
                </c:pt>
                <c:pt idx="38">
                  <c:v>9.8783019999999997</c:v>
                </c:pt>
                <c:pt idx="39">
                  <c:v>9.8782879999999995</c:v>
                </c:pt>
                <c:pt idx="40">
                  <c:v>9.8782739999999993</c:v>
                </c:pt>
                <c:pt idx="41">
                  <c:v>9.8782599999999992</c:v>
                </c:pt>
                <c:pt idx="42">
                  <c:v>9.878247</c:v>
                </c:pt>
                <c:pt idx="43">
                  <c:v>9.8782329999999998</c:v>
                </c:pt>
                <c:pt idx="44">
                  <c:v>9.8782189999999996</c:v>
                </c:pt>
                <c:pt idx="45">
                  <c:v>9.8782049999999995</c:v>
                </c:pt>
                <c:pt idx="46">
                  <c:v>9.8781909999999993</c:v>
                </c:pt>
                <c:pt idx="47">
                  <c:v>9.8781770000000009</c:v>
                </c:pt>
                <c:pt idx="48">
                  <c:v>9.8781630000000007</c:v>
                </c:pt>
                <c:pt idx="49">
                  <c:v>9.8781499999999998</c:v>
                </c:pt>
                <c:pt idx="50">
                  <c:v>9.8781359999999996</c:v>
                </c:pt>
                <c:pt idx="51">
                  <c:v>9.8781219999999994</c:v>
                </c:pt>
                <c:pt idx="52">
                  <c:v>9.8781079999999992</c:v>
                </c:pt>
                <c:pt idx="53">
                  <c:v>9.8780940000000008</c:v>
                </c:pt>
                <c:pt idx="54">
                  <c:v>9.8780800000000006</c:v>
                </c:pt>
                <c:pt idx="55">
                  <c:v>9.8780660000000005</c:v>
                </c:pt>
                <c:pt idx="56">
                  <c:v>9.8780520000000003</c:v>
                </c:pt>
                <c:pt idx="57">
                  <c:v>9.8780380000000001</c:v>
                </c:pt>
                <c:pt idx="58">
                  <c:v>9.8780239999999999</c:v>
                </c:pt>
                <c:pt idx="59">
                  <c:v>9.8780090000000005</c:v>
                </c:pt>
                <c:pt idx="60">
                  <c:v>9.8779950000000003</c:v>
                </c:pt>
                <c:pt idx="61">
                  <c:v>9.8779810000000001</c:v>
                </c:pt>
                <c:pt idx="62">
                  <c:v>9.8779669999999999</c:v>
                </c:pt>
                <c:pt idx="63">
                  <c:v>9.8779529999999998</c:v>
                </c:pt>
                <c:pt idx="64">
                  <c:v>9.8779389999999996</c:v>
                </c:pt>
                <c:pt idx="65">
                  <c:v>9.8779249999999994</c:v>
                </c:pt>
                <c:pt idx="66">
                  <c:v>9.87791</c:v>
                </c:pt>
                <c:pt idx="67">
                  <c:v>9.8778959999999998</c:v>
                </c:pt>
                <c:pt idx="68">
                  <c:v>9.8778819999999996</c:v>
                </c:pt>
                <c:pt idx="69">
                  <c:v>9.8778679999999994</c:v>
                </c:pt>
                <c:pt idx="70">
                  <c:v>9.877853</c:v>
                </c:pt>
                <c:pt idx="71">
                  <c:v>9.8778389999999998</c:v>
                </c:pt>
                <c:pt idx="72">
                  <c:v>9.8778249999999996</c:v>
                </c:pt>
                <c:pt idx="73">
                  <c:v>9.8778100000000002</c:v>
                </c:pt>
                <c:pt idx="74">
                  <c:v>9.877796</c:v>
                </c:pt>
                <c:pt idx="75">
                  <c:v>9.8777819999999998</c:v>
                </c:pt>
                <c:pt idx="76">
                  <c:v>9.8777670000000004</c:v>
                </c:pt>
                <c:pt idx="77">
                  <c:v>9.8777530000000002</c:v>
                </c:pt>
                <c:pt idx="78">
                  <c:v>9.8777380000000008</c:v>
                </c:pt>
                <c:pt idx="79">
                  <c:v>9.8777240000000006</c:v>
                </c:pt>
                <c:pt idx="80">
                  <c:v>9.8777100000000004</c:v>
                </c:pt>
                <c:pt idx="81">
                  <c:v>9.8776949999999992</c:v>
                </c:pt>
                <c:pt idx="82">
                  <c:v>9.8776810000000008</c:v>
                </c:pt>
                <c:pt idx="83">
                  <c:v>9.8776659999999996</c:v>
                </c:pt>
                <c:pt idx="84">
                  <c:v>9.8776519999999994</c:v>
                </c:pt>
                <c:pt idx="85">
                  <c:v>9.877637</c:v>
                </c:pt>
                <c:pt idx="86">
                  <c:v>9.8776220000000006</c:v>
                </c:pt>
                <c:pt idx="87">
                  <c:v>9.8776080000000004</c:v>
                </c:pt>
                <c:pt idx="88">
                  <c:v>9.8775929999999992</c:v>
                </c:pt>
                <c:pt idx="89">
                  <c:v>9.8775790000000008</c:v>
                </c:pt>
                <c:pt idx="90">
                  <c:v>9.8775639999999996</c:v>
                </c:pt>
                <c:pt idx="91">
                  <c:v>9.8775490000000001</c:v>
                </c:pt>
                <c:pt idx="92">
                  <c:v>9.877535</c:v>
                </c:pt>
                <c:pt idx="93">
                  <c:v>9.8775200000000005</c:v>
                </c:pt>
                <c:pt idx="94">
                  <c:v>9.8775049999999993</c:v>
                </c:pt>
                <c:pt idx="95">
                  <c:v>9.8774899999999999</c:v>
                </c:pt>
                <c:pt idx="96">
                  <c:v>9.8774759999999997</c:v>
                </c:pt>
                <c:pt idx="97">
                  <c:v>9.8774610000000003</c:v>
                </c:pt>
                <c:pt idx="98">
                  <c:v>9.8774460000000008</c:v>
                </c:pt>
                <c:pt idx="99">
                  <c:v>9.8774309999999996</c:v>
                </c:pt>
                <c:pt idx="100">
                  <c:v>9.8774160000000002</c:v>
                </c:pt>
                <c:pt idx="101">
                  <c:v>9.877402</c:v>
                </c:pt>
                <c:pt idx="102">
                  <c:v>9.8773870000000006</c:v>
                </c:pt>
                <c:pt idx="103">
                  <c:v>9.8773719999999994</c:v>
                </c:pt>
                <c:pt idx="104">
                  <c:v>9.8773569999999999</c:v>
                </c:pt>
                <c:pt idx="105">
                  <c:v>9.8773420000000005</c:v>
                </c:pt>
                <c:pt idx="106">
                  <c:v>9.8773269999999993</c:v>
                </c:pt>
                <c:pt idx="107">
                  <c:v>9.8773119999999999</c:v>
                </c:pt>
                <c:pt idx="108">
                  <c:v>9.8772970000000004</c:v>
                </c:pt>
                <c:pt idx="109">
                  <c:v>9.8772819999999992</c:v>
                </c:pt>
                <c:pt idx="110">
                  <c:v>9.8772669999999998</c:v>
                </c:pt>
                <c:pt idx="111">
                  <c:v>9.8772520000000004</c:v>
                </c:pt>
                <c:pt idx="112">
                  <c:v>9.8772369999999992</c:v>
                </c:pt>
                <c:pt idx="113">
                  <c:v>9.8772219999999997</c:v>
                </c:pt>
                <c:pt idx="114">
                  <c:v>9.8772070000000003</c:v>
                </c:pt>
                <c:pt idx="115">
                  <c:v>9.8771920000000009</c:v>
                </c:pt>
                <c:pt idx="116">
                  <c:v>9.8771769999999997</c:v>
                </c:pt>
                <c:pt idx="117">
                  <c:v>9.8771609999999992</c:v>
                </c:pt>
                <c:pt idx="118">
                  <c:v>9.8771459999999998</c:v>
                </c:pt>
                <c:pt idx="119">
                  <c:v>9.8771310000000003</c:v>
                </c:pt>
                <c:pt idx="120">
                  <c:v>9.8771159999999991</c:v>
                </c:pt>
                <c:pt idx="121">
                  <c:v>9.8771000000000004</c:v>
                </c:pt>
                <c:pt idx="122">
                  <c:v>9.8770849999999992</c:v>
                </c:pt>
                <c:pt idx="123">
                  <c:v>9.8770699999999998</c:v>
                </c:pt>
                <c:pt idx="124">
                  <c:v>9.8770550000000004</c:v>
                </c:pt>
                <c:pt idx="125">
                  <c:v>9.8770389999999999</c:v>
                </c:pt>
                <c:pt idx="126">
                  <c:v>9.8770240000000005</c:v>
                </c:pt>
                <c:pt idx="127">
                  <c:v>9.877008</c:v>
                </c:pt>
                <c:pt idx="128">
                  <c:v>9.8769930000000006</c:v>
                </c:pt>
                <c:pt idx="129">
                  <c:v>9.8769779999999994</c:v>
                </c:pt>
                <c:pt idx="130">
                  <c:v>9.8769620000000007</c:v>
                </c:pt>
                <c:pt idx="131">
                  <c:v>9.8769469999999995</c:v>
                </c:pt>
                <c:pt idx="132">
                  <c:v>9.8769310000000008</c:v>
                </c:pt>
                <c:pt idx="133">
                  <c:v>9.8769159999999996</c:v>
                </c:pt>
                <c:pt idx="134">
                  <c:v>9.8768999999999991</c:v>
                </c:pt>
                <c:pt idx="135">
                  <c:v>9.8768849999999997</c:v>
                </c:pt>
                <c:pt idx="136">
                  <c:v>9.8768689999999992</c:v>
                </c:pt>
                <c:pt idx="137">
                  <c:v>9.8768539999999998</c:v>
                </c:pt>
                <c:pt idx="138">
                  <c:v>9.8768379999999993</c:v>
                </c:pt>
                <c:pt idx="139">
                  <c:v>9.8768220000000007</c:v>
                </c:pt>
                <c:pt idx="140">
                  <c:v>9.8768069999999994</c:v>
                </c:pt>
                <c:pt idx="141">
                  <c:v>9.8767910000000008</c:v>
                </c:pt>
                <c:pt idx="142">
                  <c:v>9.8767750000000003</c:v>
                </c:pt>
                <c:pt idx="143">
                  <c:v>9.8767600000000009</c:v>
                </c:pt>
                <c:pt idx="144">
                  <c:v>9.8767440000000004</c:v>
                </c:pt>
                <c:pt idx="145">
                  <c:v>9.876728</c:v>
                </c:pt>
                <c:pt idx="146">
                  <c:v>9.8767119999999995</c:v>
                </c:pt>
                <c:pt idx="147">
                  <c:v>9.8766970000000001</c:v>
                </c:pt>
                <c:pt idx="148">
                  <c:v>9.8766809999999996</c:v>
                </c:pt>
                <c:pt idx="149">
                  <c:v>9.8766649999999991</c:v>
                </c:pt>
                <c:pt idx="150">
                  <c:v>9.8766490000000005</c:v>
                </c:pt>
                <c:pt idx="151">
                  <c:v>9.876633</c:v>
                </c:pt>
                <c:pt idx="152">
                  <c:v>9.8766169999999995</c:v>
                </c:pt>
                <c:pt idx="153">
                  <c:v>9.8766010000000009</c:v>
                </c:pt>
                <c:pt idx="154">
                  <c:v>9.8765850000000004</c:v>
                </c:pt>
                <c:pt idx="155">
                  <c:v>9.8765699999999992</c:v>
                </c:pt>
                <c:pt idx="156">
                  <c:v>9.8765540000000005</c:v>
                </c:pt>
                <c:pt idx="157">
                  <c:v>9.876538</c:v>
                </c:pt>
                <c:pt idx="158">
                  <c:v>9.8765219999999996</c:v>
                </c:pt>
                <c:pt idx="159">
                  <c:v>9.8765049999999999</c:v>
                </c:pt>
                <c:pt idx="160">
                  <c:v>9.8764889999999994</c:v>
                </c:pt>
                <c:pt idx="161">
                  <c:v>9.8764730000000007</c:v>
                </c:pt>
                <c:pt idx="162">
                  <c:v>9.8764570000000003</c:v>
                </c:pt>
                <c:pt idx="163">
                  <c:v>9.8764409999999998</c:v>
                </c:pt>
                <c:pt idx="164">
                  <c:v>9.8764249999999993</c:v>
                </c:pt>
                <c:pt idx="165">
                  <c:v>9.8764090000000007</c:v>
                </c:pt>
                <c:pt idx="166">
                  <c:v>9.8763919999999992</c:v>
                </c:pt>
                <c:pt idx="167">
                  <c:v>9.8763760000000005</c:v>
                </c:pt>
                <c:pt idx="168">
                  <c:v>9.87636</c:v>
                </c:pt>
                <c:pt idx="169">
                  <c:v>9.8763439999999996</c:v>
                </c:pt>
                <c:pt idx="170">
                  <c:v>9.8763269999999999</c:v>
                </c:pt>
                <c:pt idx="171">
                  <c:v>9.8763109999999994</c:v>
                </c:pt>
                <c:pt idx="172">
                  <c:v>9.8762950000000007</c:v>
                </c:pt>
                <c:pt idx="173">
                  <c:v>9.8762779999999992</c:v>
                </c:pt>
                <c:pt idx="174">
                  <c:v>9.8762620000000005</c:v>
                </c:pt>
                <c:pt idx="175">
                  <c:v>9.8762450000000008</c:v>
                </c:pt>
                <c:pt idx="176">
                  <c:v>9.8762290000000004</c:v>
                </c:pt>
                <c:pt idx="177">
                  <c:v>9.8762120000000007</c:v>
                </c:pt>
                <c:pt idx="178">
                  <c:v>9.8761960000000002</c:v>
                </c:pt>
                <c:pt idx="179">
                  <c:v>9.8761790000000005</c:v>
                </c:pt>
                <c:pt idx="180">
                  <c:v>9.876163</c:v>
                </c:pt>
                <c:pt idx="181">
                  <c:v>9.8761460000000003</c:v>
                </c:pt>
                <c:pt idx="182">
                  <c:v>9.8761299999999999</c:v>
                </c:pt>
                <c:pt idx="183">
                  <c:v>9.8761130000000001</c:v>
                </c:pt>
                <c:pt idx="184">
                  <c:v>9.8760960000000004</c:v>
                </c:pt>
                <c:pt idx="185">
                  <c:v>9.87608</c:v>
                </c:pt>
                <c:pt idx="186">
                  <c:v>9.8760630000000003</c:v>
                </c:pt>
                <c:pt idx="187">
                  <c:v>9.8760460000000005</c:v>
                </c:pt>
                <c:pt idx="188">
                  <c:v>9.8760300000000001</c:v>
                </c:pt>
                <c:pt idx="189">
                  <c:v>9.8760130000000004</c:v>
                </c:pt>
                <c:pt idx="190">
                  <c:v>9.8759960000000007</c:v>
                </c:pt>
                <c:pt idx="191">
                  <c:v>9.8758269999999992</c:v>
                </c:pt>
                <c:pt idx="192">
                  <c:v>9.8756550000000001</c:v>
                </c:pt>
                <c:pt idx="193">
                  <c:v>9.8754799999999996</c:v>
                </c:pt>
                <c:pt idx="194">
                  <c:v>9.8753030000000006</c:v>
                </c:pt>
                <c:pt idx="195">
                  <c:v>9.8751230000000003</c:v>
                </c:pt>
                <c:pt idx="196">
                  <c:v>9.8749409999999997</c:v>
                </c:pt>
                <c:pt idx="197">
                  <c:v>9.8747550000000004</c:v>
                </c:pt>
                <c:pt idx="198">
                  <c:v>9.8745659999999997</c:v>
                </c:pt>
                <c:pt idx="199">
                  <c:v>9.8743739999999995</c:v>
                </c:pt>
                <c:pt idx="200">
                  <c:v>9.8741789999999998</c:v>
                </c:pt>
                <c:pt idx="201">
                  <c:v>9.8739799999999995</c:v>
                </c:pt>
                <c:pt idx="202">
                  <c:v>9.8737779999999997</c:v>
                </c:pt>
                <c:pt idx="203">
                  <c:v>9.8735719999999993</c:v>
                </c:pt>
                <c:pt idx="204">
                  <c:v>9.8733629999999994</c:v>
                </c:pt>
                <c:pt idx="205">
                  <c:v>9.8731489999999997</c:v>
                </c:pt>
                <c:pt idx="206">
                  <c:v>9.8729320000000005</c:v>
                </c:pt>
                <c:pt idx="207">
                  <c:v>9.8727099999999997</c:v>
                </c:pt>
                <c:pt idx="208">
                  <c:v>9.872484</c:v>
                </c:pt>
                <c:pt idx="209">
                  <c:v>9.8722539999999999</c:v>
                </c:pt>
                <c:pt idx="210">
                  <c:v>9.8720180000000006</c:v>
                </c:pt>
                <c:pt idx="211">
                  <c:v>9.8717780000000008</c:v>
                </c:pt>
                <c:pt idx="212">
                  <c:v>9.8715329999999994</c:v>
                </c:pt>
                <c:pt idx="213">
                  <c:v>9.8712820000000008</c:v>
                </c:pt>
                <c:pt idx="214">
                  <c:v>9.8710260000000005</c:v>
                </c:pt>
                <c:pt idx="215">
                  <c:v>9.8707630000000002</c:v>
                </c:pt>
                <c:pt idx="216">
                  <c:v>9.870495</c:v>
                </c:pt>
                <c:pt idx="217">
                  <c:v>9.8702199999999998</c:v>
                </c:pt>
                <c:pt idx="218">
                  <c:v>9.8699390000000005</c:v>
                </c:pt>
                <c:pt idx="219">
                  <c:v>9.86965</c:v>
                </c:pt>
                <c:pt idx="220">
                  <c:v>9.8693539999999995</c:v>
                </c:pt>
                <c:pt idx="221">
                  <c:v>9.8690499999999997</c:v>
                </c:pt>
                <c:pt idx="222">
                  <c:v>9.8687380000000005</c:v>
                </c:pt>
                <c:pt idx="223">
                  <c:v>9.8684170000000009</c:v>
                </c:pt>
                <c:pt idx="224">
                  <c:v>9.8680869999999992</c:v>
                </c:pt>
                <c:pt idx="225">
                  <c:v>9.8677460000000004</c:v>
                </c:pt>
                <c:pt idx="226">
                  <c:v>9.8673959999999994</c:v>
                </c:pt>
                <c:pt idx="227">
                  <c:v>9.8670349999999996</c:v>
                </c:pt>
                <c:pt idx="228">
                  <c:v>9.8666610000000006</c:v>
                </c:pt>
                <c:pt idx="229">
                  <c:v>9.8662749999999999</c:v>
                </c:pt>
                <c:pt idx="230">
                  <c:v>9.8658760000000001</c:v>
                </c:pt>
                <c:pt idx="231">
                  <c:v>9.8654620000000008</c:v>
                </c:pt>
                <c:pt idx="232">
                  <c:v>9.8650319999999994</c:v>
                </c:pt>
                <c:pt idx="233">
                  <c:v>9.8645859999999992</c:v>
                </c:pt>
                <c:pt idx="234">
                  <c:v>9.8641210000000008</c:v>
                </c:pt>
                <c:pt idx="235">
                  <c:v>9.8636370000000007</c:v>
                </c:pt>
                <c:pt idx="236">
                  <c:v>9.86313</c:v>
                </c:pt>
                <c:pt idx="237">
                  <c:v>9.8626000000000005</c:v>
                </c:pt>
                <c:pt idx="238">
                  <c:v>9.8620439999999991</c:v>
                </c:pt>
                <c:pt idx="239">
                  <c:v>9.8614580000000007</c:v>
                </c:pt>
                <c:pt idx="240">
                  <c:v>9.8608390000000004</c:v>
                </c:pt>
                <c:pt idx="241">
                  <c:v>9.860182</c:v>
                </c:pt>
                <c:pt idx="242">
                  <c:v>9.8594819999999999</c:v>
                </c:pt>
                <c:pt idx="243">
                  <c:v>9.8587310000000006</c:v>
                </c:pt>
                <c:pt idx="244">
                  <c:v>9.8579170000000005</c:v>
                </c:pt>
                <c:pt idx="245">
                  <c:v>9.8570259999999994</c:v>
                </c:pt>
                <c:pt idx="246">
                  <c:v>9.8560280000000002</c:v>
                </c:pt>
                <c:pt idx="247">
                  <c:v>9.8548709999999993</c:v>
                </c:pt>
                <c:pt idx="248">
                  <c:v>9.8534299999999995</c:v>
                </c:pt>
                <c:pt idx="249">
                  <c:v>9.8513319999999993</c:v>
                </c:pt>
                <c:pt idx="250">
                  <c:v>9.8510480000000005</c:v>
                </c:pt>
                <c:pt idx="251">
                  <c:v>9.8507420000000003</c:v>
                </c:pt>
                <c:pt idx="252">
                  <c:v>9.8504109999999994</c:v>
                </c:pt>
                <c:pt idx="253">
                  <c:v>9.8500490000000003</c:v>
                </c:pt>
                <c:pt idx="254">
                  <c:v>9.8500110000000003</c:v>
                </c:pt>
                <c:pt idx="255">
                  <c:v>9.8500080000000008</c:v>
                </c:pt>
                <c:pt idx="256">
                  <c:v>9.8500040000000002</c:v>
                </c:pt>
                <c:pt idx="257">
                  <c:v>9.8500029999999992</c:v>
                </c:pt>
                <c:pt idx="258">
                  <c:v>9.8500029999999992</c:v>
                </c:pt>
                <c:pt idx="259">
                  <c:v>9.8500029999999992</c:v>
                </c:pt>
                <c:pt idx="260">
                  <c:v>9.8500019999999999</c:v>
                </c:pt>
                <c:pt idx="261">
                  <c:v>9.8500019999999999</c:v>
                </c:pt>
                <c:pt idx="262">
                  <c:v>9.8500010000000007</c:v>
                </c:pt>
                <c:pt idx="263">
                  <c:v>9.8500010000000007</c:v>
                </c:pt>
                <c:pt idx="264">
                  <c:v>9.8500010000000007</c:v>
                </c:pt>
                <c:pt idx="265">
                  <c:v>9.85</c:v>
                </c:pt>
                <c:pt idx="266">
                  <c:v>9.85</c:v>
                </c:pt>
                <c:pt idx="267">
                  <c:v>9.8499960000000009</c:v>
                </c:pt>
                <c:pt idx="268">
                  <c:v>9.8499920000000003</c:v>
                </c:pt>
                <c:pt idx="269">
                  <c:v>9.8499879999999997</c:v>
                </c:pt>
                <c:pt idx="270">
                  <c:v>9.8499850000000002</c:v>
                </c:pt>
                <c:pt idx="271">
                  <c:v>9.8499809999999997</c:v>
                </c:pt>
                <c:pt idx="272">
                  <c:v>9.8499770000000009</c:v>
                </c:pt>
                <c:pt idx="273">
                  <c:v>9.8499730000000003</c:v>
                </c:pt>
                <c:pt idx="274">
                  <c:v>9.8499339999999993</c:v>
                </c:pt>
                <c:pt idx="275">
                  <c:v>9.8498950000000001</c:v>
                </c:pt>
                <c:pt idx="276">
                  <c:v>9.8498560000000008</c:v>
                </c:pt>
                <c:pt idx="277">
                  <c:v>9.8498160000000006</c:v>
                </c:pt>
                <c:pt idx="278">
                  <c:v>9.8497760000000003</c:v>
                </c:pt>
                <c:pt idx="279">
                  <c:v>9.8497350000000008</c:v>
                </c:pt>
                <c:pt idx="280">
                  <c:v>9.8496939999999995</c:v>
                </c:pt>
                <c:pt idx="281">
                  <c:v>9.849653</c:v>
                </c:pt>
                <c:pt idx="282">
                  <c:v>9.8492139999999999</c:v>
                </c:pt>
                <c:pt idx="283">
                  <c:v>9.848725</c:v>
                </c:pt>
                <c:pt idx="284">
                  <c:v>9.8481740000000002</c:v>
                </c:pt>
                <c:pt idx="285">
                  <c:v>9.8475479999999997</c:v>
                </c:pt>
                <c:pt idx="286">
                  <c:v>9.8468289999999996</c:v>
                </c:pt>
                <c:pt idx="287">
                  <c:v>9.8224040000000006</c:v>
                </c:pt>
                <c:pt idx="288">
                  <c:v>9.7194929999999999</c:v>
                </c:pt>
                <c:pt idx="289">
                  <c:v>9.6025989999999997</c:v>
                </c:pt>
                <c:pt idx="290">
                  <c:v>9.4887200000000007</c:v>
                </c:pt>
                <c:pt idx="291">
                  <c:v>9.3774809999999995</c:v>
                </c:pt>
                <c:pt idx="292">
                  <c:v>9.2688199999999998</c:v>
                </c:pt>
                <c:pt idx="293">
                  <c:v>9.1626480000000008</c:v>
                </c:pt>
                <c:pt idx="294">
                  <c:v>9.0588809999999995</c:v>
                </c:pt>
                <c:pt idx="295">
                  <c:v>8.9574379999999998</c:v>
                </c:pt>
                <c:pt idx="296">
                  <c:v>8.8582420000000006</c:v>
                </c:pt>
                <c:pt idx="297">
                  <c:v>8.7612190000000005</c:v>
                </c:pt>
                <c:pt idx="298">
                  <c:v>8.6662979999999994</c:v>
                </c:pt>
                <c:pt idx="299">
                  <c:v>8.5734119999999994</c:v>
                </c:pt>
                <c:pt idx="300">
                  <c:v>8.4824959999999994</c:v>
                </c:pt>
                <c:pt idx="301">
                  <c:v>8.3934870000000004</c:v>
                </c:pt>
                <c:pt idx="302">
                  <c:v>8.3063280000000006</c:v>
                </c:pt>
                <c:pt idx="303">
                  <c:v>8.2209599999999998</c:v>
                </c:pt>
                <c:pt idx="304">
                  <c:v>8.1373289999999994</c:v>
                </c:pt>
                <c:pt idx="305">
                  <c:v>8.0553819999999998</c:v>
                </c:pt>
                <c:pt idx="306">
                  <c:v>7.9750699999999997</c:v>
                </c:pt>
                <c:pt idx="307">
                  <c:v>7.2520369999999996</c:v>
                </c:pt>
                <c:pt idx="308">
                  <c:v>6.6492089999999999</c:v>
                </c:pt>
                <c:pt idx="309">
                  <c:v>6.1389100000000001</c:v>
                </c:pt>
                <c:pt idx="310">
                  <c:v>5.7013550000000004</c:v>
                </c:pt>
                <c:pt idx="311">
                  <c:v>5.3220239999999999</c:v>
                </c:pt>
                <c:pt idx="312">
                  <c:v>4.9900209999999996</c:v>
                </c:pt>
                <c:pt idx="313">
                  <c:v>4.6970080000000003</c:v>
                </c:pt>
                <c:pt idx="314">
                  <c:v>4.4364980000000003</c:v>
                </c:pt>
                <c:pt idx="315">
                  <c:v>4.2033659999999999</c:v>
                </c:pt>
                <c:pt idx="316">
                  <c:v>3.9935130000000001</c:v>
                </c:pt>
                <c:pt idx="317">
                  <c:v>3.803617</c:v>
                </c:pt>
                <c:pt idx="318">
                  <c:v>3.6309610000000001</c:v>
                </c:pt>
                <c:pt idx="319">
                  <c:v>3.4732989999999999</c:v>
                </c:pt>
                <c:pt idx="320">
                  <c:v>3.3287589999999998</c:v>
                </c:pt>
                <c:pt idx="321">
                  <c:v>3.1957680000000002</c:v>
                </c:pt>
                <c:pt idx="322">
                  <c:v>3.0729959999999998</c:v>
                </c:pt>
                <c:pt idx="323">
                  <c:v>2.959308</c:v>
                </c:pt>
                <c:pt idx="324">
                  <c:v>2.8537319999999999</c:v>
                </c:pt>
                <c:pt idx="325">
                  <c:v>2.7554289999999999</c:v>
                </c:pt>
                <c:pt idx="326">
                  <c:v>2.6636730000000002</c:v>
                </c:pt>
                <c:pt idx="327">
                  <c:v>2.5778310000000002</c:v>
                </c:pt>
                <c:pt idx="328">
                  <c:v>2.49735</c:v>
                </c:pt>
                <c:pt idx="329">
                  <c:v>2.4217409999999999</c:v>
                </c:pt>
                <c:pt idx="330">
                  <c:v>2.3505760000000002</c:v>
                </c:pt>
                <c:pt idx="331">
                  <c:v>2.283474</c:v>
                </c:pt>
                <c:pt idx="332">
                  <c:v>2.220097</c:v>
                </c:pt>
                <c:pt idx="333">
                  <c:v>2.1601430000000001</c:v>
                </c:pt>
                <c:pt idx="334">
                  <c:v>2.1033430000000002</c:v>
                </c:pt>
                <c:pt idx="335">
                  <c:v>2.0494520000000001</c:v>
                </c:pt>
                <c:pt idx="336">
                  <c:v>1.998254</c:v>
                </c:pt>
                <c:pt idx="337">
                  <c:v>1.949552</c:v>
                </c:pt>
                <c:pt idx="338">
                  <c:v>1.9031670000000001</c:v>
                </c:pt>
                <c:pt idx="339">
                  <c:v>1.8589389999999999</c:v>
                </c:pt>
                <c:pt idx="340">
                  <c:v>1.816719</c:v>
                </c:pt>
                <c:pt idx="341">
                  <c:v>1.7763739999999999</c:v>
                </c:pt>
                <c:pt idx="342">
                  <c:v>1.7377819999999999</c:v>
                </c:pt>
                <c:pt idx="343">
                  <c:v>1.7008319999999999</c:v>
                </c:pt>
                <c:pt idx="344">
                  <c:v>1.6654199999999999</c:v>
                </c:pt>
                <c:pt idx="345">
                  <c:v>1.631453</c:v>
                </c:pt>
                <c:pt idx="346">
                  <c:v>1.598843</c:v>
                </c:pt>
                <c:pt idx="347">
                  <c:v>1.567512</c:v>
                </c:pt>
                <c:pt idx="348">
                  <c:v>1.537385</c:v>
                </c:pt>
                <c:pt idx="349">
                  <c:v>1.508394</c:v>
                </c:pt>
                <c:pt idx="350">
                  <c:v>1.4804759999999999</c:v>
                </c:pt>
                <c:pt idx="351">
                  <c:v>1.453573</c:v>
                </c:pt>
                <c:pt idx="352">
                  <c:v>1.42763</c:v>
                </c:pt>
                <c:pt idx="353">
                  <c:v>1.402598</c:v>
                </c:pt>
                <c:pt idx="354">
                  <c:v>1.3784270000000001</c:v>
                </c:pt>
                <c:pt idx="355">
                  <c:v>1.3550759999999999</c:v>
                </c:pt>
                <c:pt idx="356">
                  <c:v>1.332503</c:v>
                </c:pt>
                <c:pt idx="357">
                  <c:v>1.3106690000000001</c:v>
                </c:pt>
                <c:pt idx="358">
                  <c:v>1.2895399999999999</c:v>
                </c:pt>
                <c:pt idx="359">
                  <c:v>1.26908</c:v>
                </c:pt>
                <c:pt idx="360">
                  <c:v>1.24926</c:v>
                </c:pt>
                <c:pt idx="361">
                  <c:v>1.2300500000000001</c:v>
                </c:pt>
                <c:pt idx="362">
                  <c:v>1.2114210000000001</c:v>
                </c:pt>
                <c:pt idx="363">
                  <c:v>1.1933480000000001</c:v>
                </c:pt>
                <c:pt idx="364">
                  <c:v>1.175807</c:v>
                </c:pt>
                <c:pt idx="365">
                  <c:v>1.158774</c:v>
                </c:pt>
                <c:pt idx="366">
                  <c:v>1.1422270000000001</c:v>
                </c:pt>
                <c:pt idx="367">
                  <c:v>1.1261460000000001</c:v>
                </c:pt>
                <c:pt idx="368">
                  <c:v>1.1105119999999999</c:v>
                </c:pt>
                <c:pt idx="369">
                  <c:v>1.095305</c:v>
                </c:pt>
                <c:pt idx="370">
                  <c:v>1.0805100000000001</c:v>
                </c:pt>
                <c:pt idx="371">
                  <c:v>1.066109</c:v>
                </c:pt>
                <c:pt idx="372">
                  <c:v>1.052087</c:v>
                </c:pt>
                <c:pt idx="373">
                  <c:v>1.0384279999999999</c:v>
                </c:pt>
                <c:pt idx="374">
                  <c:v>1.02512</c:v>
                </c:pt>
                <c:pt idx="375">
                  <c:v>1.012149</c:v>
                </c:pt>
                <c:pt idx="376">
                  <c:v>0.999502</c:v>
                </c:pt>
                <c:pt idx="377">
                  <c:v>0.98716700000000002</c:v>
                </c:pt>
                <c:pt idx="378">
                  <c:v>0.97513300000000003</c:v>
                </c:pt>
                <c:pt idx="379">
                  <c:v>0.96338900000000005</c:v>
                </c:pt>
                <c:pt idx="380">
                  <c:v>0.95192399999999999</c:v>
                </c:pt>
                <c:pt idx="381">
                  <c:v>0.94072900000000004</c:v>
                </c:pt>
                <c:pt idx="382">
                  <c:v>0.92979400000000001</c:v>
                </c:pt>
                <c:pt idx="383">
                  <c:v>0.91910999999999998</c:v>
                </c:pt>
                <c:pt idx="384">
                  <c:v>0.90866899999999995</c:v>
                </c:pt>
                <c:pt idx="385">
                  <c:v>0.89846300000000001</c:v>
                </c:pt>
                <c:pt idx="386">
                  <c:v>0.88848300000000002</c:v>
                </c:pt>
                <c:pt idx="387">
                  <c:v>0.87872300000000003</c:v>
                </c:pt>
                <c:pt idx="388">
                  <c:v>0.86917500000000003</c:v>
                </c:pt>
                <c:pt idx="389">
                  <c:v>0.85983200000000004</c:v>
                </c:pt>
                <c:pt idx="390">
                  <c:v>0.850688</c:v>
                </c:pt>
                <c:pt idx="391">
                  <c:v>0.84173600000000004</c:v>
                </c:pt>
                <c:pt idx="392">
                  <c:v>0.83296999999999999</c:v>
                </c:pt>
                <c:pt idx="393">
                  <c:v>0.82438599999999995</c:v>
                </c:pt>
                <c:pt idx="394">
                  <c:v>0.81597600000000003</c:v>
                </c:pt>
                <c:pt idx="395">
                  <c:v>0.80773700000000004</c:v>
                </c:pt>
                <c:pt idx="396">
                  <c:v>0.79966199999999998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65-4CCE-BAFE-B77D85582BEF}"/>
            </c:ext>
          </c:extLst>
        </c:ser>
        <c:ser>
          <c:idx val="1"/>
          <c:order val="1"/>
          <c:tx>
            <c:v>10 µA −1.5%</c:v>
          </c:tx>
          <c:spPr>
            <a:ln w="7000">
              <a:solidFill>
                <a:srgbClr val="1F77B4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Chart_Source!$B$3:$B$4</c:f>
              <c:numCache>
                <c:formatCode>#,##0.000000</c:formatCode>
                <c:ptCount val="2"/>
                <c:pt idx="0">
                  <c:v>9.85</c:v>
                </c:pt>
                <c:pt idx="1">
                  <c:v>9.85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65-4CCE-BAFE-B77D85582BEF}"/>
            </c:ext>
          </c:extLst>
        </c:ser>
        <c:ser>
          <c:idx val="2"/>
          <c:order val="2"/>
          <c:tx>
            <c:v>20 µA</c:v>
          </c:tx>
          <c:spPr>
            <a:ln w="20000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Raw_Data!$E$4486:$E$4909</c:f>
              <c:numCache>
                <c:formatCode>#,##0.###</c:formatCode>
                <c:ptCount val="424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  <c:pt idx="191">
                  <c:v>210</c:v>
                </c:pt>
                <c:pt idx="192">
                  <c:v>220</c:v>
                </c:pt>
                <c:pt idx="193">
                  <c:v>230</c:v>
                </c:pt>
                <c:pt idx="194">
                  <c:v>240</c:v>
                </c:pt>
                <c:pt idx="195">
                  <c:v>250</c:v>
                </c:pt>
                <c:pt idx="196">
                  <c:v>260</c:v>
                </c:pt>
                <c:pt idx="197">
                  <c:v>270</c:v>
                </c:pt>
                <c:pt idx="198">
                  <c:v>280</c:v>
                </c:pt>
                <c:pt idx="199">
                  <c:v>290</c:v>
                </c:pt>
                <c:pt idx="200">
                  <c:v>300</c:v>
                </c:pt>
                <c:pt idx="201">
                  <c:v>310</c:v>
                </c:pt>
                <c:pt idx="202">
                  <c:v>320</c:v>
                </c:pt>
                <c:pt idx="203">
                  <c:v>330</c:v>
                </c:pt>
                <c:pt idx="204">
                  <c:v>340</c:v>
                </c:pt>
                <c:pt idx="205">
                  <c:v>350</c:v>
                </c:pt>
                <c:pt idx="206">
                  <c:v>360</c:v>
                </c:pt>
                <c:pt idx="207">
                  <c:v>370</c:v>
                </c:pt>
                <c:pt idx="208">
                  <c:v>380</c:v>
                </c:pt>
                <c:pt idx="209">
                  <c:v>390</c:v>
                </c:pt>
                <c:pt idx="210">
                  <c:v>400</c:v>
                </c:pt>
                <c:pt idx="211">
                  <c:v>400.1</c:v>
                </c:pt>
                <c:pt idx="212">
                  <c:v>400.2</c:v>
                </c:pt>
                <c:pt idx="213">
                  <c:v>400.3</c:v>
                </c:pt>
                <c:pt idx="214">
                  <c:v>400.31</c:v>
                </c:pt>
                <c:pt idx="215">
                  <c:v>400.32</c:v>
                </c:pt>
                <c:pt idx="216">
                  <c:v>400.33</c:v>
                </c:pt>
                <c:pt idx="217">
                  <c:v>400.34</c:v>
                </c:pt>
                <c:pt idx="218">
                  <c:v>400.35</c:v>
                </c:pt>
                <c:pt idx="219">
                  <c:v>400.36</c:v>
                </c:pt>
                <c:pt idx="220">
                  <c:v>400.36099999999999</c:v>
                </c:pt>
                <c:pt idx="221">
                  <c:v>400.36200000000002</c:v>
                </c:pt>
                <c:pt idx="222">
                  <c:v>400.363</c:v>
                </c:pt>
                <c:pt idx="223">
                  <c:v>400.36399999999998</c:v>
                </c:pt>
                <c:pt idx="224">
                  <c:v>400.36500000000001</c:v>
                </c:pt>
                <c:pt idx="225">
                  <c:v>400.36599999999999</c:v>
                </c:pt>
                <c:pt idx="226">
                  <c:v>400.36700000000002</c:v>
                </c:pt>
                <c:pt idx="227">
                  <c:v>400.36799999999999</c:v>
                </c:pt>
                <c:pt idx="228">
                  <c:v>400.36900000000003</c:v>
                </c:pt>
                <c:pt idx="229">
                  <c:v>400.37</c:v>
                </c:pt>
                <c:pt idx="230">
                  <c:v>400.38</c:v>
                </c:pt>
                <c:pt idx="231">
                  <c:v>400.39</c:v>
                </c:pt>
                <c:pt idx="232">
                  <c:v>400.4</c:v>
                </c:pt>
                <c:pt idx="233">
                  <c:v>400.5</c:v>
                </c:pt>
                <c:pt idx="234">
                  <c:v>400.6</c:v>
                </c:pt>
                <c:pt idx="235">
                  <c:v>400.7</c:v>
                </c:pt>
                <c:pt idx="236">
                  <c:v>400.8</c:v>
                </c:pt>
                <c:pt idx="237">
                  <c:v>400.9</c:v>
                </c:pt>
                <c:pt idx="238">
                  <c:v>401</c:v>
                </c:pt>
                <c:pt idx="239">
                  <c:v>402</c:v>
                </c:pt>
                <c:pt idx="240">
                  <c:v>403</c:v>
                </c:pt>
                <c:pt idx="241">
                  <c:v>403.01</c:v>
                </c:pt>
                <c:pt idx="242">
                  <c:v>403.02</c:v>
                </c:pt>
                <c:pt idx="243">
                  <c:v>403.03</c:v>
                </c:pt>
                <c:pt idx="244">
                  <c:v>403.03100000000001</c:v>
                </c:pt>
                <c:pt idx="245">
                  <c:v>403.03199999999998</c:v>
                </c:pt>
                <c:pt idx="246">
                  <c:v>403.03300000000002</c:v>
                </c:pt>
                <c:pt idx="247">
                  <c:v>403.03399999999999</c:v>
                </c:pt>
                <c:pt idx="248">
                  <c:v>403.03500000000003</c:v>
                </c:pt>
                <c:pt idx="249">
                  <c:v>403.036</c:v>
                </c:pt>
                <c:pt idx="250">
                  <c:v>403.03699999999998</c:v>
                </c:pt>
                <c:pt idx="251">
                  <c:v>403.03800000000001</c:v>
                </c:pt>
                <c:pt idx="252">
                  <c:v>403.03899999999999</c:v>
                </c:pt>
                <c:pt idx="253">
                  <c:v>403.04</c:v>
                </c:pt>
                <c:pt idx="254">
                  <c:v>403.05</c:v>
                </c:pt>
                <c:pt idx="255">
                  <c:v>403.06</c:v>
                </c:pt>
                <c:pt idx="256">
                  <c:v>403.07</c:v>
                </c:pt>
                <c:pt idx="257">
                  <c:v>403.08</c:v>
                </c:pt>
                <c:pt idx="258">
                  <c:v>403.09</c:v>
                </c:pt>
                <c:pt idx="259">
                  <c:v>403.1</c:v>
                </c:pt>
                <c:pt idx="260">
                  <c:v>403.2</c:v>
                </c:pt>
                <c:pt idx="261">
                  <c:v>403.3</c:v>
                </c:pt>
                <c:pt idx="262">
                  <c:v>403.4</c:v>
                </c:pt>
                <c:pt idx="263">
                  <c:v>403.5</c:v>
                </c:pt>
                <c:pt idx="264">
                  <c:v>403.6</c:v>
                </c:pt>
                <c:pt idx="265">
                  <c:v>403.7</c:v>
                </c:pt>
                <c:pt idx="266">
                  <c:v>403.8</c:v>
                </c:pt>
                <c:pt idx="267">
                  <c:v>403.9</c:v>
                </c:pt>
                <c:pt idx="268">
                  <c:v>404</c:v>
                </c:pt>
                <c:pt idx="269">
                  <c:v>405</c:v>
                </c:pt>
                <c:pt idx="270">
                  <c:v>406</c:v>
                </c:pt>
                <c:pt idx="271">
                  <c:v>407</c:v>
                </c:pt>
                <c:pt idx="272">
                  <c:v>408</c:v>
                </c:pt>
                <c:pt idx="273">
                  <c:v>409</c:v>
                </c:pt>
                <c:pt idx="274">
                  <c:v>410</c:v>
                </c:pt>
                <c:pt idx="275">
                  <c:v>420</c:v>
                </c:pt>
                <c:pt idx="276">
                  <c:v>430</c:v>
                </c:pt>
                <c:pt idx="277">
                  <c:v>440</c:v>
                </c:pt>
                <c:pt idx="278">
                  <c:v>450</c:v>
                </c:pt>
                <c:pt idx="279">
                  <c:v>460</c:v>
                </c:pt>
                <c:pt idx="280">
                  <c:v>470</c:v>
                </c:pt>
                <c:pt idx="281">
                  <c:v>480</c:v>
                </c:pt>
                <c:pt idx="282">
                  <c:v>490</c:v>
                </c:pt>
                <c:pt idx="283">
                  <c:v>500</c:v>
                </c:pt>
                <c:pt idx="284">
                  <c:v>510</c:v>
                </c:pt>
                <c:pt idx="285">
                  <c:v>520</c:v>
                </c:pt>
                <c:pt idx="286">
                  <c:v>530</c:v>
                </c:pt>
                <c:pt idx="287">
                  <c:v>540</c:v>
                </c:pt>
                <c:pt idx="288">
                  <c:v>550</c:v>
                </c:pt>
                <c:pt idx="289">
                  <c:v>560</c:v>
                </c:pt>
                <c:pt idx="290">
                  <c:v>570</c:v>
                </c:pt>
                <c:pt idx="291">
                  <c:v>580</c:v>
                </c:pt>
                <c:pt idx="292">
                  <c:v>590</c:v>
                </c:pt>
                <c:pt idx="293">
                  <c:v>600</c:v>
                </c:pt>
                <c:pt idx="294">
                  <c:v>610</c:v>
                </c:pt>
                <c:pt idx="295">
                  <c:v>620</c:v>
                </c:pt>
                <c:pt idx="296">
                  <c:v>630</c:v>
                </c:pt>
                <c:pt idx="297">
                  <c:v>640</c:v>
                </c:pt>
                <c:pt idx="298">
                  <c:v>650</c:v>
                </c:pt>
                <c:pt idx="299">
                  <c:v>660</c:v>
                </c:pt>
                <c:pt idx="300">
                  <c:v>670</c:v>
                </c:pt>
                <c:pt idx="301">
                  <c:v>680</c:v>
                </c:pt>
                <c:pt idx="302">
                  <c:v>690</c:v>
                </c:pt>
                <c:pt idx="303">
                  <c:v>700</c:v>
                </c:pt>
                <c:pt idx="304">
                  <c:v>710</c:v>
                </c:pt>
                <c:pt idx="305">
                  <c:v>720</c:v>
                </c:pt>
                <c:pt idx="306">
                  <c:v>730</c:v>
                </c:pt>
                <c:pt idx="307">
                  <c:v>740</c:v>
                </c:pt>
                <c:pt idx="308">
                  <c:v>750</c:v>
                </c:pt>
                <c:pt idx="309">
                  <c:v>760</c:v>
                </c:pt>
                <c:pt idx="310">
                  <c:v>770</c:v>
                </c:pt>
                <c:pt idx="311">
                  <c:v>780</c:v>
                </c:pt>
                <c:pt idx="312">
                  <c:v>790</c:v>
                </c:pt>
                <c:pt idx="313">
                  <c:v>800</c:v>
                </c:pt>
                <c:pt idx="314">
                  <c:v>810</c:v>
                </c:pt>
                <c:pt idx="315">
                  <c:v>820</c:v>
                </c:pt>
                <c:pt idx="316">
                  <c:v>830</c:v>
                </c:pt>
                <c:pt idx="317">
                  <c:v>840</c:v>
                </c:pt>
                <c:pt idx="318">
                  <c:v>850</c:v>
                </c:pt>
                <c:pt idx="319">
                  <c:v>860</c:v>
                </c:pt>
                <c:pt idx="320">
                  <c:v>870</c:v>
                </c:pt>
                <c:pt idx="321">
                  <c:v>880</c:v>
                </c:pt>
                <c:pt idx="322">
                  <c:v>890</c:v>
                </c:pt>
                <c:pt idx="323">
                  <c:v>900</c:v>
                </c:pt>
                <c:pt idx="324">
                  <c:v>910</c:v>
                </c:pt>
                <c:pt idx="325">
                  <c:v>920</c:v>
                </c:pt>
                <c:pt idx="326">
                  <c:v>930</c:v>
                </c:pt>
                <c:pt idx="327">
                  <c:v>940</c:v>
                </c:pt>
                <c:pt idx="328">
                  <c:v>950</c:v>
                </c:pt>
                <c:pt idx="329">
                  <c:v>960</c:v>
                </c:pt>
                <c:pt idx="330">
                  <c:v>970</c:v>
                </c:pt>
                <c:pt idx="331">
                  <c:v>980</c:v>
                </c:pt>
                <c:pt idx="332">
                  <c:v>990</c:v>
                </c:pt>
                <c:pt idx="333">
                  <c:v>1000</c:v>
                </c:pt>
                <c:pt idx="334">
                  <c:v>1100</c:v>
                </c:pt>
                <c:pt idx="335">
                  <c:v>1200</c:v>
                </c:pt>
                <c:pt idx="336">
                  <c:v>1300</c:v>
                </c:pt>
                <c:pt idx="337">
                  <c:v>1400</c:v>
                </c:pt>
                <c:pt idx="338">
                  <c:v>1500</c:v>
                </c:pt>
                <c:pt idx="339">
                  <c:v>1600</c:v>
                </c:pt>
                <c:pt idx="340">
                  <c:v>1700</c:v>
                </c:pt>
                <c:pt idx="341">
                  <c:v>1800</c:v>
                </c:pt>
                <c:pt idx="342">
                  <c:v>1900</c:v>
                </c:pt>
                <c:pt idx="343">
                  <c:v>2000</c:v>
                </c:pt>
                <c:pt idx="344">
                  <c:v>2100</c:v>
                </c:pt>
                <c:pt idx="345">
                  <c:v>2200</c:v>
                </c:pt>
                <c:pt idx="346">
                  <c:v>2300</c:v>
                </c:pt>
                <c:pt idx="347">
                  <c:v>2400</c:v>
                </c:pt>
                <c:pt idx="348">
                  <c:v>2500</c:v>
                </c:pt>
                <c:pt idx="349">
                  <c:v>2600</c:v>
                </c:pt>
                <c:pt idx="350">
                  <c:v>2700</c:v>
                </c:pt>
                <c:pt idx="351">
                  <c:v>2800</c:v>
                </c:pt>
                <c:pt idx="352">
                  <c:v>2900</c:v>
                </c:pt>
                <c:pt idx="353">
                  <c:v>3000</c:v>
                </c:pt>
                <c:pt idx="354">
                  <c:v>3100</c:v>
                </c:pt>
                <c:pt idx="355">
                  <c:v>3200</c:v>
                </c:pt>
                <c:pt idx="356">
                  <c:v>3300</c:v>
                </c:pt>
                <c:pt idx="357">
                  <c:v>3400</c:v>
                </c:pt>
                <c:pt idx="358">
                  <c:v>3500</c:v>
                </c:pt>
                <c:pt idx="359">
                  <c:v>3600</c:v>
                </c:pt>
                <c:pt idx="360">
                  <c:v>3700</c:v>
                </c:pt>
                <c:pt idx="361">
                  <c:v>3800</c:v>
                </c:pt>
                <c:pt idx="362">
                  <c:v>3900</c:v>
                </c:pt>
                <c:pt idx="363">
                  <c:v>4000</c:v>
                </c:pt>
                <c:pt idx="364">
                  <c:v>4100</c:v>
                </c:pt>
                <c:pt idx="365">
                  <c:v>4200</c:v>
                </c:pt>
                <c:pt idx="366">
                  <c:v>4300</c:v>
                </c:pt>
                <c:pt idx="367">
                  <c:v>4400</c:v>
                </c:pt>
                <c:pt idx="368">
                  <c:v>4500</c:v>
                </c:pt>
                <c:pt idx="369">
                  <c:v>4600</c:v>
                </c:pt>
                <c:pt idx="370">
                  <c:v>4700</c:v>
                </c:pt>
                <c:pt idx="371">
                  <c:v>4800</c:v>
                </c:pt>
                <c:pt idx="372">
                  <c:v>4900</c:v>
                </c:pt>
                <c:pt idx="373">
                  <c:v>5000</c:v>
                </c:pt>
                <c:pt idx="374">
                  <c:v>5100</c:v>
                </c:pt>
                <c:pt idx="375">
                  <c:v>5200</c:v>
                </c:pt>
                <c:pt idx="376">
                  <c:v>5300</c:v>
                </c:pt>
                <c:pt idx="377">
                  <c:v>5400</c:v>
                </c:pt>
                <c:pt idx="378">
                  <c:v>5500</c:v>
                </c:pt>
                <c:pt idx="379">
                  <c:v>5600</c:v>
                </c:pt>
                <c:pt idx="380">
                  <c:v>5700</c:v>
                </c:pt>
                <c:pt idx="381">
                  <c:v>5800</c:v>
                </c:pt>
                <c:pt idx="382">
                  <c:v>5900</c:v>
                </c:pt>
                <c:pt idx="383">
                  <c:v>6000</c:v>
                </c:pt>
                <c:pt idx="384">
                  <c:v>6100</c:v>
                </c:pt>
                <c:pt idx="385">
                  <c:v>6200</c:v>
                </c:pt>
                <c:pt idx="386">
                  <c:v>6300</c:v>
                </c:pt>
                <c:pt idx="387">
                  <c:v>6400</c:v>
                </c:pt>
                <c:pt idx="388">
                  <c:v>6500</c:v>
                </c:pt>
                <c:pt idx="389">
                  <c:v>6600</c:v>
                </c:pt>
                <c:pt idx="390">
                  <c:v>6700</c:v>
                </c:pt>
                <c:pt idx="391">
                  <c:v>6800</c:v>
                </c:pt>
                <c:pt idx="392">
                  <c:v>6900</c:v>
                </c:pt>
                <c:pt idx="393">
                  <c:v>7000</c:v>
                </c:pt>
                <c:pt idx="394">
                  <c:v>7100</c:v>
                </c:pt>
                <c:pt idx="395">
                  <c:v>7200</c:v>
                </c:pt>
                <c:pt idx="396">
                  <c:v>7300</c:v>
                </c:pt>
                <c:pt idx="397">
                  <c:v>7400</c:v>
                </c:pt>
                <c:pt idx="398">
                  <c:v>7500</c:v>
                </c:pt>
                <c:pt idx="399">
                  <c:v>7600</c:v>
                </c:pt>
                <c:pt idx="400">
                  <c:v>7700</c:v>
                </c:pt>
                <c:pt idx="401">
                  <c:v>7800</c:v>
                </c:pt>
                <c:pt idx="402">
                  <c:v>7900</c:v>
                </c:pt>
                <c:pt idx="403">
                  <c:v>8000</c:v>
                </c:pt>
                <c:pt idx="404">
                  <c:v>8100</c:v>
                </c:pt>
                <c:pt idx="405">
                  <c:v>8200</c:v>
                </c:pt>
                <c:pt idx="406">
                  <c:v>8300</c:v>
                </c:pt>
                <c:pt idx="407">
                  <c:v>8400</c:v>
                </c:pt>
                <c:pt idx="408">
                  <c:v>8500</c:v>
                </c:pt>
                <c:pt idx="409">
                  <c:v>8600</c:v>
                </c:pt>
                <c:pt idx="410">
                  <c:v>8700</c:v>
                </c:pt>
                <c:pt idx="411">
                  <c:v>8800</c:v>
                </c:pt>
                <c:pt idx="412">
                  <c:v>8900</c:v>
                </c:pt>
                <c:pt idx="413">
                  <c:v>9000</c:v>
                </c:pt>
                <c:pt idx="414">
                  <c:v>9100</c:v>
                </c:pt>
                <c:pt idx="415">
                  <c:v>9200</c:v>
                </c:pt>
                <c:pt idx="416">
                  <c:v>9300</c:v>
                </c:pt>
                <c:pt idx="417">
                  <c:v>9400</c:v>
                </c:pt>
                <c:pt idx="418">
                  <c:v>9500</c:v>
                </c:pt>
                <c:pt idx="419">
                  <c:v>9600</c:v>
                </c:pt>
                <c:pt idx="420">
                  <c:v>9700</c:v>
                </c:pt>
                <c:pt idx="421">
                  <c:v>9800</c:v>
                </c:pt>
                <c:pt idx="422">
                  <c:v>9900</c:v>
                </c:pt>
                <c:pt idx="423">
                  <c:v>10000</c:v>
                </c:pt>
              </c:numCache>
            </c:numRef>
          </c:xVal>
          <c:yVal>
            <c:numRef>
              <c:f>Raw_Data!$F$4486:$F$4909</c:f>
              <c:numCache>
                <c:formatCode>#,##0.000000</c:formatCode>
                <c:ptCount val="424"/>
                <c:pt idx="0">
                  <c:v>19.858806000000001</c:v>
                </c:pt>
                <c:pt idx="1">
                  <c:v>19.858778999999998</c:v>
                </c:pt>
                <c:pt idx="2">
                  <c:v>19.858751000000002</c:v>
                </c:pt>
                <c:pt idx="3">
                  <c:v>19.858723999999999</c:v>
                </c:pt>
                <c:pt idx="4">
                  <c:v>19.858696999999999</c:v>
                </c:pt>
                <c:pt idx="5">
                  <c:v>19.85867</c:v>
                </c:pt>
                <c:pt idx="6">
                  <c:v>19.858642</c:v>
                </c:pt>
                <c:pt idx="7">
                  <c:v>19.858615</c:v>
                </c:pt>
                <c:pt idx="8">
                  <c:v>19.858587</c:v>
                </c:pt>
                <c:pt idx="9">
                  <c:v>19.858560000000001</c:v>
                </c:pt>
                <c:pt idx="10">
                  <c:v>19.858532</c:v>
                </c:pt>
                <c:pt idx="11">
                  <c:v>19.858505000000001</c:v>
                </c:pt>
                <c:pt idx="12">
                  <c:v>19.858477000000001</c:v>
                </c:pt>
                <c:pt idx="13">
                  <c:v>19.858449</c:v>
                </c:pt>
                <c:pt idx="14">
                  <c:v>19.858421</c:v>
                </c:pt>
                <c:pt idx="15">
                  <c:v>19.858393</c:v>
                </c:pt>
                <c:pt idx="16">
                  <c:v>19.858364999999999</c:v>
                </c:pt>
                <c:pt idx="17">
                  <c:v>19.858336999999999</c:v>
                </c:pt>
                <c:pt idx="18">
                  <c:v>19.858308999999998</c:v>
                </c:pt>
                <c:pt idx="19">
                  <c:v>19.858281000000002</c:v>
                </c:pt>
                <c:pt idx="20">
                  <c:v>19.858252</c:v>
                </c:pt>
                <c:pt idx="21">
                  <c:v>19.858224</c:v>
                </c:pt>
                <c:pt idx="22">
                  <c:v>19.858194999999998</c:v>
                </c:pt>
                <c:pt idx="23">
                  <c:v>19.858167000000002</c:v>
                </c:pt>
                <c:pt idx="24">
                  <c:v>19.858138</c:v>
                </c:pt>
                <c:pt idx="25">
                  <c:v>19.85811</c:v>
                </c:pt>
                <c:pt idx="26">
                  <c:v>19.858080999999999</c:v>
                </c:pt>
                <c:pt idx="27">
                  <c:v>19.858052000000001</c:v>
                </c:pt>
                <c:pt idx="28">
                  <c:v>19.858022999999999</c:v>
                </c:pt>
                <c:pt idx="29">
                  <c:v>19.857994000000001</c:v>
                </c:pt>
                <c:pt idx="30">
                  <c:v>19.857965</c:v>
                </c:pt>
                <c:pt idx="31">
                  <c:v>19.857935999999999</c:v>
                </c:pt>
                <c:pt idx="32">
                  <c:v>19.857907000000001</c:v>
                </c:pt>
                <c:pt idx="33">
                  <c:v>19.857877999999999</c:v>
                </c:pt>
                <c:pt idx="34">
                  <c:v>19.857848000000001</c:v>
                </c:pt>
                <c:pt idx="35">
                  <c:v>19.857818999999999</c:v>
                </c:pt>
                <c:pt idx="36">
                  <c:v>19.857790000000001</c:v>
                </c:pt>
                <c:pt idx="37">
                  <c:v>19.857759999999999</c:v>
                </c:pt>
                <c:pt idx="38">
                  <c:v>19.85773</c:v>
                </c:pt>
                <c:pt idx="39">
                  <c:v>19.857700999999999</c:v>
                </c:pt>
                <c:pt idx="40">
                  <c:v>19.857671</c:v>
                </c:pt>
                <c:pt idx="41">
                  <c:v>19.857641000000001</c:v>
                </c:pt>
                <c:pt idx="42">
                  <c:v>19.857610999999999</c:v>
                </c:pt>
                <c:pt idx="43">
                  <c:v>19.857581</c:v>
                </c:pt>
                <c:pt idx="44">
                  <c:v>19.857551000000001</c:v>
                </c:pt>
                <c:pt idx="45">
                  <c:v>19.857520999999998</c:v>
                </c:pt>
                <c:pt idx="46">
                  <c:v>19.857491</c:v>
                </c:pt>
                <c:pt idx="47">
                  <c:v>19.85746</c:v>
                </c:pt>
                <c:pt idx="48">
                  <c:v>19.857430000000001</c:v>
                </c:pt>
                <c:pt idx="49">
                  <c:v>19.857399000000001</c:v>
                </c:pt>
                <c:pt idx="50">
                  <c:v>19.857368999999998</c:v>
                </c:pt>
                <c:pt idx="51">
                  <c:v>19.857337999999999</c:v>
                </c:pt>
                <c:pt idx="52">
                  <c:v>19.857308</c:v>
                </c:pt>
                <c:pt idx="53">
                  <c:v>19.857277</c:v>
                </c:pt>
                <c:pt idx="54">
                  <c:v>19.857246</c:v>
                </c:pt>
                <c:pt idx="55">
                  <c:v>19.857215</c:v>
                </c:pt>
                <c:pt idx="56">
                  <c:v>19.857184</c:v>
                </c:pt>
                <c:pt idx="57">
                  <c:v>19.857153</c:v>
                </c:pt>
                <c:pt idx="58">
                  <c:v>19.857120999999999</c:v>
                </c:pt>
                <c:pt idx="59">
                  <c:v>19.857089999999999</c:v>
                </c:pt>
                <c:pt idx="60">
                  <c:v>19.857059</c:v>
                </c:pt>
                <c:pt idx="61">
                  <c:v>19.857026999999999</c:v>
                </c:pt>
                <c:pt idx="62">
                  <c:v>19.856995999999999</c:v>
                </c:pt>
                <c:pt idx="63">
                  <c:v>19.856964000000001</c:v>
                </c:pt>
                <c:pt idx="64">
                  <c:v>19.856932</c:v>
                </c:pt>
                <c:pt idx="65">
                  <c:v>19.8569</c:v>
                </c:pt>
                <c:pt idx="66">
                  <c:v>19.856869</c:v>
                </c:pt>
                <c:pt idx="67">
                  <c:v>19.856836000000001</c:v>
                </c:pt>
                <c:pt idx="68">
                  <c:v>19.856804</c:v>
                </c:pt>
                <c:pt idx="69">
                  <c:v>19.856771999999999</c:v>
                </c:pt>
                <c:pt idx="70">
                  <c:v>19.856739999999999</c:v>
                </c:pt>
                <c:pt idx="71">
                  <c:v>19.856708000000001</c:v>
                </c:pt>
                <c:pt idx="72">
                  <c:v>19.856674999999999</c:v>
                </c:pt>
                <c:pt idx="73">
                  <c:v>19.856642000000001</c:v>
                </c:pt>
                <c:pt idx="74">
                  <c:v>19.85661</c:v>
                </c:pt>
                <c:pt idx="75">
                  <c:v>19.856577000000001</c:v>
                </c:pt>
                <c:pt idx="76">
                  <c:v>19.856544</c:v>
                </c:pt>
                <c:pt idx="77">
                  <c:v>19.856511000000001</c:v>
                </c:pt>
                <c:pt idx="78">
                  <c:v>19.856477999999999</c:v>
                </c:pt>
                <c:pt idx="79">
                  <c:v>19.856445000000001</c:v>
                </c:pt>
                <c:pt idx="80">
                  <c:v>19.856411999999999</c:v>
                </c:pt>
                <c:pt idx="81">
                  <c:v>19.856379</c:v>
                </c:pt>
                <c:pt idx="82">
                  <c:v>19.856345000000001</c:v>
                </c:pt>
                <c:pt idx="83">
                  <c:v>19.856311999999999</c:v>
                </c:pt>
                <c:pt idx="84">
                  <c:v>19.856278</c:v>
                </c:pt>
                <c:pt idx="85">
                  <c:v>19.856245000000001</c:v>
                </c:pt>
                <c:pt idx="86">
                  <c:v>19.856210999999998</c:v>
                </c:pt>
                <c:pt idx="87">
                  <c:v>19.856176999999999</c:v>
                </c:pt>
                <c:pt idx="88">
                  <c:v>19.856142999999999</c:v>
                </c:pt>
                <c:pt idx="89">
                  <c:v>19.856109</c:v>
                </c:pt>
                <c:pt idx="90">
                  <c:v>19.856074</c:v>
                </c:pt>
                <c:pt idx="91">
                  <c:v>19.85604</c:v>
                </c:pt>
                <c:pt idx="92">
                  <c:v>19.856006000000001</c:v>
                </c:pt>
                <c:pt idx="93">
                  <c:v>19.855971</c:v>
                </c:pt>
                <c:pt idx="94">
                  <c:v>19.855937000000001</c:v>
                </c:pt>
                <c:pt idx="95">
                  <c:v>19.855902</c:v>
                </c:pt>
                <c:pt idx="96">
                  <c:v>19.855867</c:v>
                </c:pt>
                <c:pt idx="97">
                  <c:v>19.855831999999999</c:v>
                </c:pt>
                <c:pt idx="98">
                  <c:v>19.855796999999999</c:v>
                </c:pt>
                <c:pt idx="99">
                  <c:v>19.855761999999999</c:v>
                </c:pt>
                <c:pt idx="100">
                  <c:v>19.855727000000002</c:v>
                </c:pt>
                <c:pt idx="101">
                  <c:v>19.855691</c:v>
                </c:pt>
                <c:pt idx="102">
                  <c:v>19.855656</c:v>
                </c:pt>
                <c:pt idx="103">
                  <c:v>19.855619999999998</c:v>
                </c:pt>
                <c:pt idx="104">
                  <c:v>19.855585000000001</c:v>
                </c:pt>
                <c:pt idx="105">
                  <c:v>19.855549</c:v>
                </c:pt>
                <c:pt idx="106">
                  <c:v>19.855512999999998</c:v>
                </c:pt>
                <c:pt idx="107">
                  <c:v>19.855477</c:v>
                </c:pt>
                <c:pt idx="108">
                  <c:v>19.855440999999999</c:v>
                </c:pt>
                <c:pt idx="109">
                  <c:v>19.855404</c:v>
                </c:pt>
                <c:pt idx="110">
                  <c:v>19.855367999999999</c:v>
                </c:pt>
                <c:pt idx="111">
                  <c:v>19.855332000000001</c:v>
                </c:pt>
                <c:pt idx="112">
                  <c:v>19.855295000000002</c:v>
                </c:pt>
                <c:pt idx="113">
                  <c:v>19.855257999999999</c:v>
                </c:pt>
                <c:pt idx="114">
                  <c:v>19.855222000000001</c:v>
                </c:pt>
                <c:pt idx="115">
                  <c:v>19.855184999999999</c:v>
                </c:pt>
                <c:pt idx="116">
                  <c:v>19.855146999999999</c:v>
                </c:pt>
                <c:pt idx="117">
                  <c:v>19.85511</c:v>
                </c:pt>
                <c:pt idx="118">
                  <c:v>19.855073000000001</c:v>
                </c:pt>
                <c:pt idx="119">
                  <c:v>19.855035000000001</c:v>
                </c:pt>
                <c:pt idx="120">
                  <c:v>19.854997999999998</c:v>
                </c:pt>
                <c:pt idx="121">
                  <c:v>19.854959999999998</c:v>
                </c:pt>
                <c:pt idx="122">
                  <c:v>19.854922999999999</c:v>
                </c:pt>
                <c:pt idx="123">
                  <c:v>19.854884999999999</c:v>
                </c:pt>
                <c:pt idx="124">
                  <c:v>19.854846999999999</c:v>
                </c:pt>
                <c:pt idx="125">
                  <c:v>19.854807999999998</c:v>
                </c:pt>
                <c:pt idx="126">
                  <c:v>19.854769999999998</c:v>
                </c:pt>
                <c:pt idx="127">
                  <c:v>19.854731999999998</c:v>
                </c:pt>
                <c:pt idx="128">
                  <c:v>19.854693000000001</c:v>
                </c:pt>
                <c:pt idx="129">
                  <c:v>19.854654</c:v>
                </c:pt>
                <c:pt idx="130">
                  <c:v>19.854616</c:v>
                </c:pt>
                <c:pt idx="131">
                  <c:v>19.854576999999999</c:v>
                </c:pt>
                <c:pt idx="132">
                  <c:v>19.854538000000002</c:v>
                </c:pt>
                <c:pt idx="133">
                  <c:v>19.854498</c:v>
                </c:pt>
                <c:pt idx="134">
                  <c:v>19.854458999999999</c:v>
                </c:pt>
                <c:pt idx="135">
                  <c:v>19.854420000000001</c:v>
                </c:pt>
                <c:pt idx="136">
                  <c:v>19.854379999999999</c:v>
                </c:pt>
                <c:pt idx="137">
                  <c:v>19.854340000000001</c:v>
                </c:pt>
                <c:pt idx="138">
                  <c:v>19.854299999999999</c:v>
                </c:pt>
                <c:pt idx="139">
                  <c:v>19.85426</c:v>
                </c:pt>
                <c:pt idx="140">
                  <c:v>19.854220000000002</c:v>
                </c:pt>
                <c:pt idx="141">
                  <c:v>19.854179999999999</c:v>
                </c:pt>
                <c:pt idx="142">
                  <c:v>19.854139</c:v>
                </c:pt>
                <c:pt idx="143">
                  <c:v>19.854099000000001</c:v>
                </c:pt>
                <c:pt idx="144">
                  <c:v>19.854057999999998</c:v>
                </c:pt>
                <c:pt idx="145">
                  <c:v>19.854016999999999</c:v>
                </c:pt>
                <c:pt idx="146">
                  <c:v>19.853975999999999</c:v>
                </c:pt>
                <c:pt idx="147">
                  <c:v>19.853935</c:v>
                </c:pt>
                <c:pt idx="148">
                  <c:v>19.853892999999999</c:v>
                </c:pt>
                <c:pt idx="149">
                  <c:v>19.853852</c:v>
                </c:pt>
                <c:pt idx="150">
                  <c:v>19.853809999999999</c:v>
                </c:pt>
                <c:pt idx="151">
                  <c:v>19.853769</c:v>
                </c:pt>
                <c:pt idx="152">
                  <c:v>19.853726999999999</c:v>
                </c:pt>
                <c:pt idx="153">
                  <c:v>19.853684999999999</c:v>
                </c:pt>
                <c:pt idx="154">
                  <c:v>19.853642000000001</c:v>
                </c:pt>
                <c:pt idx="155">
                  <c:v>19.8536</c:v>
                </c:pt>
                <c:pt idx="156">
                  <c:v>19.853556999999999</c:v>
                </c:pt>
                <c:pt idx="157">
                  <c:v>19.853515000000002</c:v>
                </c:pt>
                <c:pt idx="158">
                  <c:v>19.853472</c:v>
                </c:pt>
                <c:pt idx="159">
                  <c:v>19.853428999999998</c:v>
                </c:pt>
                <c:pt idx="160">
                  <c:v>19.853386</c:v>
                </c:pt>
                <c:pt idx="161">
                  <c:v>19.853342000000001</c:v>
                </c:pt>
                <c:pt idx="162">
                  <c:v>19.853299</c:v>
                </c:pt>
                <c:pt idx="163">
                  <c:v>19.853255000000001</c:v>
                </c:pt>
                <c:pt idx="164">
                  <c:v>19.853211000000002</c:v>
                </c:pt>
                <c:pt idx="165">
                  <c:v>19.853166999999999</c:v>
                </c:pt>
                <c:pt idx="166">
                  <c:v>19.853123</c:v>
                </c:pt>
                <c:pt idx="167">
                  <c:v>19.853079000000001</c:v>
                </c:pt>
                <c:pt idx="168">
                  <c:v>19.853034000000001</c:v>
                </c:pt>
                <c:pt idx="169">
                  <c:v>19.852989000000001</c:v>
                </c:pt>
                <c:pt idx="170">
                  <c:v>19.852944999999998</c:v>
                </c:pt>
                <c:pt idx="171">
                  <c:v>19.852900000000002</c:v>
                </c:pt>
                <c:pt idx="172">
                  <c:v>19.852854000000001</c:v>
                </c:pt>
                <c:pt idx="173">
                  <c:v>19.852809000000001</c:v>
                </c:pt>
                <c:pt idx="174">
                  <c:v>19.852762999999999</c:v>
                </c:pt>
                <c:pt idx="175">
                  <c:v>19.852717999999999</c:v>
                </c:pt>
                <c:pt idx="176">
                  <c:v>19.852671999999998</c:v>
                </c:pt>
                <c:pt idx="177">
                  <c:v>19.852625</c:v>
                </c:pt>
                <c:pt idx="178">
                  <c:v>19.852578999999999</c:v>
                </c:pt>
                <c:pt idx="179">
                  <c:v>19.852533000000001</c:v>
                </c:pt>
                <c:pt idx="180">
                  <c:v>19.852485999999999</c:v>
                </c:pt>
                <c:pt idx="181">
                  <c:v>19.852439</c:v>
                </c:pt>
                <c:pt idx="182">
                  <c:v>19.852391999999998</c:v>
                </c:pt>
                <c:pt idx="183">
                  <c:v>19.852345</c:v>
                </c:pt>
                <c:pt idx="184">
                  <c:v>19.852297</c:v>
                </c:pt>
                <c:pt idx="185">
                  <c:v>19.852250000000002</c:v>
                </c:pt>
                <c:pt idx="186">
                  <c:v>19.852201999999998</c:v>
                </c:pt>
                <c:pt idx="187">
                  <c:v>19.852153999999999</c:v>
                </c:pt>
                <c:pt idx="188">
                  <c:v>19.852105000000002</c:v>
                </c:pt>
                <c:pt idx="189">
                  <c:v>19.852056999999999</c:v>
                </c:pt>
                <c:pt idx="190">
                  <c:v>19.852008000000001</c:v>
                </c:pt>
                <c:pt idx="191">
                  <c:v>19.851510000000001</c:v>
                </c:pt>
                <c:pt idx="192">
                  <c:v>19.850988999999998</c:v>
                </c:pt>
                <c:pt idx="193">
                  <c:v>19.850444</c:v>
                </c:pt>
                <c:pt idx="194">
                  <c:v>19.849871</c:v>
                </c:pt>
                <c:pt idx="195">
                  <c:v>19.849269</c:v>
                </c:pt>
                <c:pt idx="196">
                  <c:v>19.848633</c:v>
                </c:pt>
                <c:pt idx="197">
                  <c:v>19.84796</c:v>
                </c:pt>
                <c:pt idx="198">
                  <c:v>19.847245000000001</c:v>
                </c:pt>
                <c:pt idx="199">
                  <c:v>19.846482999999999</c:v>
                </c:pt>
                <c:pt idx="200">
                  <c:v>19.845666999999999</c:v>
                </c:pt>
                <c:pt idx="201">
                  <c:v>19.844788000000001</c:v>
                </c:pt>
                <c:pt idx="202">
                  <c:v>19.843837000000001</c:v>
                </c:pt>
                <c:pt idx="203">
                  <c:v>19.842797999999998</c:v>
                </c:pt>
                <c:pt idx="204">
                  <c:v>19.841653999999998</c:v>
                </c:pt>
                <c:pt idx="205">
                  <c:v>19.840378000000001</c:v>
                </c:pt>
                <c:pt idx="206">
                  <c:v>19.838930000000001</c:v>
                </c:pt>
                <c:pt idx="207">
                  <c:v>19.837235</c:v>
                </c:pt>
                <c:pt idx="208">
                  <c:v>19.835117</c:v>
                </c:pt>
                <c:pt idx="209">
                  <c:v>19.831785</c:v>
                </c:pt>
                <c:pt idx="210">
                  <c:v>19.806001999999999</c:v>
                </c:pt>
                <c:pt idx="211">
                  <c:v>19.804524000000001</c:v>
                </c:pt>
                <c:pt idx="212">
                  <c:v>19.802928999999999</c:v>
                </c:pt>
                <c:pt idx="213">
                  <c:v>19.801207000000002</c:v>
                </c:pt>
                <c:pt idx="214">
                  <c:v>19.801027999999999</c:v>
                </c:pt>
                <c:pt idx="215">
                  <c:v>19.800847000000001</c:v>
                </c:pt>
                <c:pt idx="216">
                  <c:v>19.800664999999999</c:v>
                </c:pt>
                <c:pt idx="217">
                  <c:v>19.800481000000001</c:v>
                </c:pt>
                <c:pt idx="218">
                  <c:v>19.800295999999999</c:v>
                </c:pt>
                <c:pt idx="219">
                  <c:v>19.80011</c:v>
                </c:pt>
                <c:pt idx="220">
                  <c:v>19.800090999999998</c:v>
                </c:pt>
                <c:pt idx="221">
                  <c:v>19.800072</c:v>
                </c:pt>
                <c:pt idx="222">
                  <c:v>19.800053999999999</c:v>
                </c:pt>
                <c:pt idx="223">
                  <c:v>19.800035000000001</c:v>
                </c:pt>
                <c:pt idx="224">
                  <c:v>19.800015999999999</c:v>
                </c:pt>
                <c:pt idx="225">
                  <c:v>19.799997000000001</c:v>
                </c:pt>
                <c:pt idx="226">
                  <c:v>19.799979</c:v>
                </c:pt>
                <c:pt idx="227">
                  <c:v>19.799959999999999</c:v>
                </c:pt>
                <c:pt idx="228">
                  <c:v>19.799941</c:v>
                </c:pt>
                <c:pt idx="229">
                  <c:v>19.799921999999999</c:v>
                </c:pt>
                <c:pt idx="230">
                  <c:v>19.799733</c:v>
                </c:pt>
                <c:pt idx="231">
                  <c:v>19.799541999999999</c:v>
                </c:pt>
                <c:pt idx="232">
                  <c:v>19.79935</c:v>
                </c:pt>
                <c:pt idx="233">
                  <c:v>19.797348</c:v>
                </c:pt>
                <c:pt idx="234">
                  <c:v>19.795193999999999</c:v>
                </c:pt>
                <c:pt idx="235">
                  <c:v>19.79288</c:v>
                </c:pt>
                <c:pt idx="236">
                  <c:v>19.790400000000002</c:v>
                </c:pt>
                <c:pt idx="237">
                  <c:v>19.787749999999999</c:v>
                </c:pt>
                <c:pt idx="238">
                  <c:v>19.784925999999999</c:v>
                </c:pt>
                <c:pt idx="239">
                  <c:v>19.748009</c:v>
                </c:pt>
                <c:pt idx="240">
                  <c:v>19.701855999999999</c:v>
                </c:pt>
                <c:pt idx="241">
                  <c:v>19.701377999999998</c:v>
                </c:pt>
                <c:pt idx="242">
                  <c:v>19.700899</c:v>
                </c:pt>
                <c:pt idx="243">
                  <c:v>19.700420000000001</c:v>
                </c:pt>
                <c:pt idx="244">
                  <c:v>19.700372000000002</c:v>
                </c:pt>
                <c:pt idx="245">
                  <c:v>19.700323999999998</c:v>
                </c:pt>
                <c:pt idx="246">
                  <c:v>19.700275999999999</c:v>
                </c:pt>
                <c:pt idx="247">
                  <c:v>19.700227999999999</c:v>
                </c:pt>
                <c:pt idx="248">
                  <c:v>19.70018</c:v>
                </c:pt>
                <c:pt idx="249">
                  <c:v>19.700133000000001</c:v>
                </c:pt>
                <c:pt idx="250">
                  <c:v>19.700085000000001</c:v>
                </c:pt>
                <c:pt idx="251">
                  <c:v>19.700036999999998</c:v>
                </c:pt>
                <c:pt idx="252">
                  <c:v>19.699988999999999</c:v>
                </c:pt>
                <c:pt idx="253">
                  <c:v>19.699940999999999</c:v>
                </c:pt>
                <c:pt idx="254">
                  <c:v>19.699462</c:v>
                </c:pt>
                <c:pt idx="255">
                  <c:v>19.698982000000001</c:v>
                </c:pt>
                <c:pt idx="256">
                  <c:v>19.698502999999999</c:v>
                </c:pt>
                <c:pt idx="257">
                  <c:v>19.698022999999999</c:v>
                </c:pt>
                <c:pt idx="258">
                  <c:v>19.697544000000001</c:v>
                </c:pt>
                <c:pt idx="259">
                  <c:v>19.697064000000001</c:v>
                </c:pt>
                <c:pt idx="260">
                  <c:v>19.692257999999999</c:v>
                </c:pt>
                <c:pt idx="261">
                  <c:v>19.687442000000001</c:v>
                </c:pt>
                <c:pt idx="262">
                  <c:v>19.682618999999999</c:v>
                </c:pt>
                <c:pt idx="263">
                  <c:v>19.677789000000001</c:v>
                </c:pt>
                <c:pt idx="264">
                  <c:v>19.672954000000001</c:v>
                </c:pt>
                <c:pt idx="265">
                  <c:v>19.668116000000001</c:v>
                </c:pt>
                <c:pt idx="266">
                  <c:v>19.663274999999999</c:v>
                </c:pt>
                <c:pt idx="267">
                  <c:v>19.658434</c:v>
                </c:pt>
                <c:pt idx="268">
                  <c:v>19.653590999999999</c:v>
                </c:pt>
                <c:pt idx="269">
                  <c:v>19.605235</c:v>
                </c:pt>
                <c:pt idx="270">
                  <c:v>19.557279000000001</c:v>
                </c:pt>
                <c:pt idx="271">
                  <c:v>19.509647000000001</c:v>
                </c:pt>
                <c:pt idx="272">
                  <c:v>19.462192999999999</c:v>
                </c:pt>
                <c:pt idx="273">
                  <c:v>19.414954999999999</c:v>
                </c:pt>
                <c:pt idx="274">
                  <c:v>19.367946</c:v>
                </c:pt>
                <c:pt idx="275">
                  <c:v>18.910077999999999</c:v>
                </c:pt>
                <c:pt idx="276">
                  <c:v>18.473358999999999</c:v>
                </c:pt>
                <c:pt idx="277">
                  <c:v>18.056356000000001</c:v>
                </c:pt>
                <c:pt idx="278">
                  <c:v>17.657762999999999</c:v>
                </c:pt>
                <c:pt idx="279">
                  <c:v>17.276388000000001</c:v>
                </c:pt>
                <c:pt idx="280">
                  <c:v>16.911138999999999</c:v>
                </c:pt>
                <c:pt idx="281">
                  <c:v>16.561014</c:v>
                </c:pt>
                <c:pt idx="282">
                  <c:v>16.225093999999999</c:v>
                </c:pt>
                <c:pt idx="283">
                  <c:v>15.902528999999999</c:v>
                </c:pt>
                <c:pt idx="284">
                  <c:v>15.59254</c:v>
                </c:pt>
                <c:pt idx="285">
                  <c:v>15.294404999999999</c:v>
                </c:pt>
                <c:pt idx="286">
                  <c:v>15.007457</c:v>
                </c:pt>
                <c:pt idx="287">
                  <c:v>14.731078</c:v>
                </c:pt>
                <c:pt idx="288">
                  <c:v>14.464694</c:v>
                </c:pt>
                <c:pt idx="289">
                  <c:v>14.207774000000001</c:v>
                </c:pt>
                <c:pt idx="290">
                  <c:v>13.959821</c:v>
                </c:pt>
                <c:pt idx="291">
                  <c:v>13.720374</c:v>
                </c:pt>
                <c:pt idx="292">
                  <c:v>13.489003</c:v>
                </c:pt>
                <c:pt idx="293">
                  <c:v>13.265306000000001</c:v>
                </c:pt>
                <c:pt idx="294">
                  <c:v>13.048907</c:v>
                </c:pt>
                <c:pt idx="295">
                  <c:v>12.839454999999999</c:v>
                </c:pt>
                <c:pt idx="296">
                  <c:v>12.636621999999999</c:v>
                </c:pt>
                <c:pt idx="297">
                  <c:v>12.440097</c:v>
                </c:pt>
                <c:pt idx="298">
                  <c:v>12.24959</c:v>
                </c:pt>
                <c:pt idx="299">
                  <c:v>12.064831</c:v>
                </c:pt>
                <c:pt idx="300">
                  <c:v>11.885562999999999</c:v>
                </c:pt>
                <c:pt idx="301">
                  <c:v>11.711543000000001</c:v>
                </c:pt>
                <c:pt idx="302">
                  <c:v>11.542546</c:v>
                </c:pt>
                <c:pt idx="303">
                  <c:v>11.378356999999999</c:v>
                </c:pt>
                <c:pt idx="304">
                  <c:v>11.218774</c:v>
                </c:pt>
                <c:pt idx="305">
                  <c:v>11.063604</c:v>
                </c:pt>
                <c:pt idx="306">
                  <c:v>10.912668999999999</c:v>
                </c:pt>
                <c:pt idx="307">
                  <c:v>10.765796999999999</c:v>
                </c:pt>
                <c:pt idx="308">
                  <c:v>10.622825000000001</c:v>
                </c:pt>
                <c:pt idx="309">
                  <c:v>10.483601</c:v>
                </c:pt>
                <c:pt idx="310">
                  <c:v>10.347979</c:v>
                </c:pt>
                <c:pt idx="311">
                  <c:v>10.215821999999999</c:v>
                </c:pt>
                <c:pt idx="312">
                  <c:v>10.086997</c:v>
                </c:pt>
                <c:pt idx="313">
                  <c:v>9.9613820000000004</c:v>
                </c:pt>
                <c:pt idx="314">
                  <c:v>9.8388550000000006</c:v>
                </c:pt>
                <c:pt idx="315">
                  <c:v>9.7193070000000006</c:v>
                </c:pt>
                <c:pt idx="316">
                  <c:v>9.6026290000000003</c:v>
                </c:pt>
                <c:pt idx="317">
                  <c:v>9.4887200000000007</c:v>
                </c:pt>
                <c:pt idx="318">
                  <c:v>9.3774809999999995</c:v>
                </c:pt>
                <c:pt idx="319">
                  <c:v>9.2688199999999998</c:v>
                </c:pt>
                <c:pt idx="320">
                  <c:v>9.1626480000000008</c:v>
                </c:pt>
                <c:pt idx="321">
                  <c:v>9.0588809999999995</c:v>
                </c:pt>
                <c:pt idx="322">
                  <c:v>8.9574379999999998</c:v>
                </c:pt>
                <c:pt idx="323">
                  <c:v>8.8582420000000006</c:v>
                </c:pt>
                <c:pt idx="324">
                  <c:v>8.7612179999999995</c:v>
                </c:pt>
                <c:pt idx="325">
                  <c:v>8.6662979999999994</c:v>
                </c:pt>
                <c:pt idx="326">
                  <c:v>8.5734119999999994</c:v>
                </c:pt>
                <c:pt idx="327">
                  <c:v>8.4824959999999994</c:v>
                </c:pt>
                <c:pt idx="328">
                  <c:v>8.3934879999999996</c:v>
                </c:pt>
                <c:pt idx="329">
                  <c:v>8.3063280000000006</c:v>
                </c:pt>
                <c:pt idx="330">
                  <c:v>8.2209599999999998</c:v>
                </c:pt>
                <c:pt idx="331">
                  <c:v>8.1373289999999994</c:v>
                </c:pt>
                <c:pt idx="332">
                  <c:v>8.0553819999999998</c:v>
                </c:pt>
                <c:pt idx="333">
                  <c:v>7.9750699999999997</c:v>
                </c:pt>
                <c:pt idx="334">
                  <c:v>7.2520369999999996</c:v>
                </c:pt>
                <c:pt idx="335">
                  <c:v>6.6492089999999999</c:v>
                </c:pt>
                <c:pt idx="336">
                  <c:v>6.1389100000000001</c:v>
                </c:pt>
                <c:pt idx="337">
                  <c:v>5.7013550000000004</c:v>
                </c:pt>
                <c:pt idx="338">
                  <c:v>5.3220239999999999</c:v>
                </c:pt>
                <c:pt idx="339">
                  <c:v>4.9900209999999996</c:v>
                </c:pt>
                <c:pt idx="340">
                  <c:v>4.6970080000000003</c:v>
                </c:pt>
                <c:pt idx="341">
                  <c:v>4.4364970000000001</c:v>
                </c:pt>
                <c:pt idx="342">
                  <c:v>4.2033659999999999</c:v>
                </c:pt>
                <c:pt idx="343">
                  <c:v>3.9935130000000001</c:v>
                </c:pt>
                <c:pt idx="344">
                  <c:v>3.803617</c:v>
                </c:pt>
                <c:pt idx="345">
                  <c:v>3.6309610000000001</c:v>
                </c:pt>
                <c:pt idx="346">
                  <c:v>3.4732989999999999</c:v>
                </c:pt>
                <c:pt idx="347">
                  <c:v>3.3287589999999998</c:v>
                </c:pt>
                <c:pt idx="348">
                  <c:v>3.1957680000000002</c:v>
                </c:pt>
                <c:pt idx="349">
                  <c:v>3.0729959999999998</c:v>
                </c:pt>
                <c:pt idx="350">
                  <c:v>2.959308</c:v>
                </c:pt>
                <c:pt idx="351">
                  <c:v>2.8537319999999999</c:v>
                </c:pt>
                <c:pt idx="352">
                  <c:v>2.7554289999999999</c:v>
                </c:pt>
                <c:pt idx="353">
                  <c:v>2.6636730000000002</c:v>
                </c:pt>
                <c:pt idx="354">
                  <c:v>2.5778310000000002</c:v>
                </c:pt>
                <c:pt idx="355">
                  <c:v>2.49735</c:v>
                </c:pt>
                <c:pt idx="356">
                  <c:v>2.4217409999999999</c:v>
                </c:pt>
                <c:pt idx="357">
                  <c:v>2.3505760000000002</c:v>
                </c:pt>
                <c:pt idx="358">
                  <c:v>2.283474</c:v>
                </c:pt>
                <c:pt idx="359">
                  <c:v>2.220097</c:v>
                </c:pt>
                <c:pt idx="360">
                  <c:v>2.1601439999999998</c:v>
                </c:pt>
                <c:pt idx="361">
                  <c:v>2.103342</c:v>
                </c:pt>
                <c:pt idx="362">
                  <c:v>2.0494520000000001</c:v>
                </c:pt>
                <c:pt idx="363">
                  <c:v>1.998254</c:v>
                </c:pt>
                <c:pt idx="364">
                  <c:v>1.949552</c:v>
                </c:pt>
                <c:pt idx="365">
                  <c:v>1.9031670000000001</c:v>
                </c:pt>
                <c:pt idx="366">
                  <c:v>1.858938</c:v>
                </c:pt>
                <c:pt idx="367">
                  <c:v>1.816719</c:v>
                </c:pt>
                <c:pt idx="368">
                  <c:v>1.7763739999999999</c:v>
                </c:pt>
                <c:pt idx="369">
                  <c:v>1.7377819999999999</c:v>
                </c:pt>
                <c:pt idx="370">
                  <c:v>1.7008319999999999</c:v>
                </c:pt>
                <c:pt idx="371">
                  <c:v>1.6654199999999999</c:v>
                </c:pt>
                <c:pt idx="372">
                  <c:v>1.631453</c:v>
                </c:pt>
                <c:pt idx="373">
                  <c:v>1.598843</c:v>
                </c:pt>
                <c:pt idx="374">
                  <c:v>1.567512</c:v>
                </c:pt>
                <c:pt idx="375">
                  <c:v>1.537385</c:v>
                </c:pt>
                <c:pt idx="376">
                  <c:v>1.508394</c:v>
                </c:pt>
                <c:pt idx="377">
                  <c:v>1.4804759999999999</c:v>
                </c:pt>
                <c:pt idx="378">
                  <c:v>1.453573</c:v>
                </c:pt>
                <c:pt idx="379">
                  <c:v>1.42763</c:v>
                </c:pt>
                <c:pt idx="380">
                  <c:v>1.4025970000000001</c:v>
                </c:pt>
                <c:pt idx="381">
                  <c:v>1.3784270000000001</c:v>
                </c:pt>
                <c:pt idx="382">
                  <c:v>1.3550759999999999</c:v>
                </c:pt>
                <c:pt idx="383">
                  <c:v>1.332503</c:v>
                </c:pt>
                <c:pt idx="384">
                  <c:v>1.3106690000000001</c:v>
                </c:pt>
                <c:pt idx="385">
                  <c:v>1.2895399999999999</c:v>
                </c:pt>
                <c:pt idx="386">
                  <c:v>1.26908</c:v>
                </c:pt>
                <c:pt idx="387">
                  <c:v>1.24926</c:v>
                </c:pt>
                <c:pt idx="388">
                  <c:v>1.2300500000000001</c:v>
                </c:pt>
                <c:pt idx="389">
                  <c:v>1.2114210000000001</c:v>
                </c:pt>
                <c:pt idx="390">
                  <c:v>1.1933480000000001</c:v>
                </c:pt>
                <c:pt idx="391">
                  <c:v>1.175807</c:v>
                </c:pt>
                <c:pt idx="392">
                  <c:v>1.158774</c:v>
                </c:pt>
                <c:pt idx="393">
                  <c:v>1.1422270000000001</c:v>
                </c:pt>
                <c:pt idx="394">
                  <c:v>1.1261460000000001</c:v>
                </c:pt>
                <c:pt idx="395">
                  <c:v>1.1105119999999999</c:v>
                </c:pt>
                <c:pt idx="396">
                  <c:v>1.095305</c:v>
                </c:pt>
                <c:pt idx="397">
                  <c:v>1.0805100000000001</c:v>
                </c:pt>
                <c:pt idx="398">
                  <c:v>1.066109</c:v>
                </c:pt>
                <c:pt idx="399">
                  <c:v>1.052087</c:v>
                </c:pt>
                <c:pt idx="400">
                  <c:v>1.0384279999999999</c:v>
                </c:pt>
                <c:pt idx="401">
                  <c:v>1.02512</c:v>
                </c:pt>
                <c:pt idx="402">
                  <c:v>1.012149</c:v>
                </c:pt>
                <c:pt idx="403">
                  <c:v>0.999502</c:v>
                </c:pt>
                <c:pt idx="404">
                  <c:v>0.98716700000000002</c:v>
                </c:pt>
                <c:pt idx="405">
                  <c:v>0.97513300000000003</c:v>
                </c:pt>
                <c:pt idx="406">
                  <c:v>0.96338900000000005</c:v>
                </c:pt>
                <c:pt idx="407">
                  <c:v>0.95192399999999999</c:v>
                </c:pt>
                <c:pt idx="408">
                  <c:v>0.94072900000000004</c:v>
                </c:pt>
                <c:pt idx="409">
                  <c:v>0.92979400000000001</c:v>
                </c:pt>
                <c:pt idx="410">
                  <c:v>0.91910999999999998</c:v>
                </c:pt>
                <c:pt idx="411">
                  <c:v>0.90866899999999995</c:v>
                </c:pt>
                <c:pt idx="412">
                  <c:v>0.89846300000000001</c:v>
                </c:pt>
                <c:pt idx="413">
                  <c:v>0.88848300000000002</c:v>
                </c:pt>
                <c:pt idx="414">
                  <c:v>0.87872300000000003</c:v>
                </c:pt>
                <c:pt idx="415">
                  <c:v>0.86917500000000003</c:v>
                </c:pt>
                <c:pt idx="416">
                  <c:v>0.85983200000000004</c:v>
                </c:pt>
                <c:pt idx="417">
                  <c:v>0.850688</c:v>
                </c:pt>
                <c:pt idx="418">
                  <c:v>0.84173600000000004</c:v>
                </c:pt>
                <c:pt idx="419">
                  <c:v>0.83296999999999999</c:v>
                </c:pt>
                <c:pt idx="420">
                  <c:v>0.82438599999999995</c:v>
                </c:pt>
                <c:pt idx="421">
                  <c:v>0.81597600000000003</c:v>
                </c:pt>
                <c:pt idx="422">
                  <c:v>0.80773700000000004</c:v>
                </c:pt>
                <c:pt idx="423">
                  <c:v>0.79966199999999998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65-4CCE-BAFE-B77D85582BEF}"/>
            </c:ext>
          </c:extLst>
        </c:ser>
        <c:ser>
          <c:idx val="3"/>
          <c:order val="3"/>
          <c:tx>
            <c:v>20 µA −1.5%</c:v>
          </c:tx>
          <c:spPr>
            <a:ln w="7000">
              <a:solidFill>
                <a:srgbClr val="FF7F0E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Chart_Source!$C$3:$C$4</c:f>
              <c:numCache>
                <c:formatCode>#,##0.000000</c:formatCode>
                <c:ptCount val="2"/>
                <c:pt idx="0">
                  <c:v>19.7</c:v>
                </c:pt>
                <c:pt idx="1">
                  <c:v>19.7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65-4CCE-BAFE-B77D85582BEF}"/>
            </c:ext>
          </c:extLst>
        </c:ser>
        <c:ser>
          <c:idx val="4"/>
          <c:order val="4"/>
          <c:tx>
            <c:v>50 µA</c:v>
          </c:tx>
          <c:spPr>
            <a:ln w="200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Raw_Data!$E$4910:$E$5324</c:f>
              <c:numCache>
                <c:formatCode>#,##0.###</c:formatCode>
                <c:ptCount val="41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158.1</c:v>
                </c:pt>
                <c:pt idx="150">
                  <c:v>158.19999999999999</c:v>
                </c:pt>
                <c:pt idx="151">
                  <c:v>158.30000000000001</c:v>
                </c:pt>
                <c:pt idx="152">
                  <c:v>158.4</c:v>
                </c:pt>
                <c:pt idx="153">
                  <c:v>158.5</c:v>
                </c:pt>
                <c:pt idx="154">
                  <c:v>158.51</c:v>
                </c:pt>
                <c:pt idx="155">
                  <c:v>158.52000000000001</c:v>
                </c:pt>
                <c:pt idx="156">
                  <c:v>158.53</c:v>
                </c:pt>
                <c:pt idx="157">
                  <c:v>158.54</c:v>
                </c:pt>
                <c:pt idx="158">
                  <c:v>158.55000000000001</c:v>
                </c:pt>
                <c:pt idx="159">
                  <c:v>158.56</c:v>
                </c:pt>
                <c:pt idx="160">
                  <c:v>158.57</c:v>
                </c:pt>
                <c:pt idx="161">
                  <c:v>158.58000000000001</c:v>
                </c:pt>
                <c:pt idx="162">
                  <c:v>158.59</c:v>
                </c:pt>
                <c:pt idx="163">
                  <c:v>158.59100000000001</c:v>
                </c:pt>
                <c:pt idx="164">
                  <c:v>158.59200000000001</c:v>
                </c:pt>
                <c:pt idx="165">
                  <c:v>158.59299999999999</c:v>
                </c:pt>
                <c:pt idx="166">
                  <c:v>158.59399999999999</c:v>
                </c:pt>
                <c:pt idx="167">
                  <c:v>158.595</c:v>
                </c:pt>
                <c:pt idx="168">
                  <c:v>158.596</c:v>
                </c:pt>
                <c:pt idx="169">
                  <c:v>158.59700000000001</c:v>
                </c:pt>
                <c:pt idx="170">
                  <c:v>158.59800000000001</c:v>
                </c:pt>
                <c:pt idx="171">
                  <c:v>158.59899999999999</c:v>
                </c:pt>
                <c:pt idx="172">
                  <c:v>158.6</c:v>
                </c:pt>
                <c:pt idx="173">
                  <c:v>158.69999999999999</c:v>
                </c:pt>
                <c:pt idx="174">
                  <c:v>158.80000000000001</c:v>
                </c:pt>
                <c:pt idx="175">
                  <c:v>158.9</c:v>
                </c:pt>
                <c:pt idx="176">
                  <c:v>159</c:v>
                </c:pt>
                <c:pt idx="177">
                  <c:v>159.1</c:v>
                </c:pt>
                <c:pt idx="178">
                  <c:v>159.19999999999999</c:v>
                </c:pt>
                <c:pt idx="179">
                  <c:v>159.30000000000001</c:v>
                </c:pt>
                <c:pt idx="180">
                  <c:v>159.4</c:v>
                </c:pt>
                <c:pt idx="181">
                  <c:v>159.41</c:v>
                </c:pt>
                <c:pt idx="182">
                  <c:v>159.411</c:v>
                </c:pt>
                <c:pt idx="183">
                  <c:v>159.41200000000001</c:v>
                </c:pt>
                <c:pt idx="184">
                  <c:v>159.41300000000001</c:v>
                </c:pt>
                <c:pt idx="185">
                  <c:v>159.41399999999999</c:v>
                </c:pt>
                <c:pt idx="186">
                  <c:v>159.41499999999999</c:v>
                </c:pt>
                <c:pt idx="187">
                  <c:v>159.416</c:v>
                </c:pt>
                <c:pt idx="188">
                  <c:v>159.417</c:v>
                </c:pt>
                <c:pt idx="189">
                  <c:v>159.41800000000001</c:v>
                </c:pt>
                <c:pt idx="190">
                  <c:v>159.41900000000001</c:v>
                </c:pt>
                <c:pt idx="191">
                  <c:v>159.41999999999999</c:v>
                </c:pt>
                <c:pt idx="192">
                  <c:v>159.43</c:v>
                </c:pt>
                <c:pt idx="193">
                  <c:v>159.44</c:v>
                </c:pt>
                <c:pt idx="194">
                  <c:v>159.44999999999999</c:v>
                </c:pt>
                <c:pt idx="195">
                  <c:v>159.46</c:v>
                </c:pt>
                <c:pt idx="196">
                  <c:v>159.47</c:v>
                </c:pt>
                <c:pt idx="197">
                  <c:v>159.47999999999999</c:v>
                </c:pt>
                <c:pt idx="198">
                  <c:v>159.49</c:v>
                </c:pt>
                <c:pt idx="199">
                  <c:v>159.5</c:v>
                </c:pt>
                <c:pt idx="200">
                  <c:v>159.6</c:v>
                </c:pt>
                <c:pt idx="201">
                  <c:v>159.69999999999999</c:v>
                </c:pt>
                <c:pt idx="202">
                  <c:v>159.80000000000001</c:v>
                </c:pt>
                <c:pt idx="203">
                  <c:v>159.9</c:v>
                </c:pt>
                <c:pt idx="204">
                  <c:v>160</c:v>
                </c:pt>
                <c:pt idx="205">
                  <c:v>161</c:v>
                </c:pt>
                <c:pt idx="206">
                  <c:v>162</c:v>
                </c:pt>
                <c:pt idx="207">
                  <c:v>163</c:v>
                </c:pt>
                <c:pt idx="208">
                  <c:v>164</c:v>
                </c:pt>
                <c:pt idx="209">
                  <c:v>165</c:v>
                </c:pt>
                <c:pt idx="210">
                  <c:v>166</c:v>
                </c:pt>
                <c:pt idx="211">
                  <c:v>167</c:v>
                </c:pt>
                <c:pt idx="212">
                  <c:v>168</c:v>
                </c:pt>
                <c:pt idx="213">
                  <c:v>169</c:v>
                </c:pt>
                <c:pt idx="214">
                  <c:v>170</c:v>
                </c:pt>
                <c:pt idx="215">
                  <c:v>171</c:v>
                </c:pt>
                <c:pt idx="216">
                  <c:v>172</c:v>
                </c:pt>
                <c:pt idx="217">
                  <c:v>173</c:v>
                </c:pt>
                <c:pt idx="218">
                  <c:v>174</c:v>
                </c:pt>
                <c:pt idx="219">
                  <c:v>175</c:v>
                </c:pt>
                <c:pt idx="220">
                  <c:v>176</c:v>
                </c:pt>
                <c:pt idx="221">
                  <c:v>177</c:v>
                </c:pt>
                <c:pt idx="222">
                  <c:v>178</c:v>
                </c:pt>
                <c:pt idx="223">
                  <c:v>179</c:v>
                </c:pt>
                <c:pt idx="224">
                  <c:v>180</c:v>
                </c:pt>
                <c:pt idx="225">
                  <c:v>181</c:v>
                </c:pt>
                <c:pt idx="226">
                  <c:v>182</c:v>
                </c:pt>
                <c:pt idx="227">
                  <c:v>183</c:v>
                </c:pt>
                <c:pt idx="228">
                  <c:v>184</c:v>
                </c:pt>
                <c:pt idx="229">
                  <c:v>185</c:v>
                </c:pt>
                <c:pt idx="230">
                  <c:v>186</c:v>
                </c:pt>
                <c:pt idx="231">
                  <c:v>187</c:v>
                </c:pt>
                <c:pt idx="232">
                  <c:v>188</c:v>
                </c:pt>
                <c:pt idx="233">
                  <c:v>189</c:v>
                </c:pt>
                <c:pt idx="234">
                  <c:v>190</c:v>
                </c:pt>
                <c:pt idx="235">
                  <c:v>191</c:v>
                </c:pt>
                <c:pt idx="236">
                  <c:v>192</c:v>
                </c:pt>
                <c:pt idx="237">
                  <c:v>193</c:v>
                </c:pt>
                <c:pt idx="238">
                  <c:v>194</c:v>
                </c:pt>
                <c:pt idx="239">
                  <c:v>195</c:v>
                </c:pt>
                <c:pt idx="240">
                  <c:v>196</c:v>
                </c:pt>
                <c:pt idx="241">
                  <c:v>197</c:v>
                </c:pt>
                <c:pt idx="242">
                  <c:v>198</c:v>
                </c:pt>
                <c:pt idx="243">
                  <c:v>199</c:v>
                </c:pt>
                <c:pt idx="244">
                  <c:v>200</c:v>
                </c:pt>
                <c:pt idx="245">
                  <c:v>210</c:v>
                </c:pt>
                <c:pt idx="246">
                  <c:v>220</c:v>
                </c:pt>
                <c:pt idx="247">
                  <c:v>230</c:v>
                </c:pt>
                <c:pt idx="248">
                  <c:v>240</c:v>
                </c:pt>
                <c:pt idx="249">
                  <c:v>250</c:v>
                </c:pt>
                <c:pt idx="250">
                  <c:v>260</c:v>
                </c:pt>
                <c:pt idx="251">
                  <c:v>270</c:v>
                </c:pt>
                <c:pt idx="252">
                  <c:v>280</c:v>
                </c:pt>
                <c:pt idx="253">
                  <c:v>290</c:v>
                </c:pt>
                <c:pt idx="254">
                  <c:v>300</c:v>
                </c:pt>
                <c:pt idx="255">
                  <c:v>310</c:v>
                </c:pt>
                <c:pt idx="256">
                  <c:v>320</c:v>
                </c:pt>
                <c:pt idx="257">
                  <c:v>330</c:v>
                </c:pt>
                <c:pt idx="258">
                  <c:v>340</c:v>
                </c:pt>
                <c:pt idx="259">
                  <c:v>350</c:v>
                </c:pt>
                <c:pt idx="260">
                  <c:v>360</c:v>
                </c:pt>
                <c:pt idx="261">
                  <c:v>370</c:v>
                </c:pt>
                <c:pt idx="262">
                  <c:v>380</c:v>
                </c:pt>
                <c:pt idx="263">
                  <c:v>390</c:v>
                </c:pt>
                <c:pt idx="264">
                  <c:v>400</c:v>
                </c:pt>
                <c:pt idx="265">
                  <c:v>410</c:v>
                </c:pt>
                <c:pt idx="266">
                  <c:v>420</c:v>
                </c:pt>
                <c:pt idx="267">
                  <c:v>430</c:v>
                </c:pt>
                <c:pt idx="268">
                  <c:v>440</c:v>
                </c:pt>
                <c:pt idx="269">
                  <c:v>450</c:v>
                </c:pt>
                <c:pt idx="270">
                  <c:v>460</c:v>
                </c:pt>
                <c:pt idx="271">
                  <c:v>470</c:v>
                </c:pt>
                <c:pt idx="272">
                  <c:v>480</c:v>
                </c:pt>
                <c:pt idx="273">
                  <c:v>490</c:v>
                </c:pt>
                <c:pt idx="274">
                  <c:v>500</c:v>
                </c:pt>
                <c:pt idx="275">
                  <c:v>510</c:v>
                </c:pt>
                <c:pt idx="276">
                  <c:v>520</c:v>
                </c:pt>
                <c:pt idx="277">
                  <c:v>530</c:v>
                </c:pt>
                <c:pt idx="278">
                  <c:v>540</c:v>
                </c:pt>
                <c:pt idx="279">
                  <c:v>550</c:v>
                </c:pt>
                <c:pt idx="280">
                  <c:v>560</c:v>
                </c:pt>
                <c:pt idx="281">
                  <c:v>570</c:v>
                </c:pt>
                <c:pt idx="282">
                  <c:v>580</c:v>
                </c:pt>
                <c:pt idx="283">
                  <c:v>590</c:v>
                </c:pt>
                <c:pt idx="284">
                  <c:v>600</c:v>
                </c:pt>
                <c:pt idx="285">
                  <c:v>610</c:v>
                </c:pt>
                <c:pt idx="286">
                  <c:v>620</c:v>
                </c:pt>
                <c:pt idx="287">
                  <c:v>630</c:v>
                </c:pt>
                <c:pt idx="288">
                  <c:v>640</c:v>
                </c:pt>
                <c:pt idx="289">
                  <c:v>650</c:v>
                </c:pt>
                <c:pt idx="290">
                  <c:v>660</c:v>
                </c:pt>
                <c:pt idx="291">
                  <c:v>670</c:v>
                </c:pt>
                <c:pt idx="292">
                  <c:v>680</c:v>
                </c:pt>
                <c:pt idx="293">
                  <c:v>690</c:v>
                </c:pt>
                <c:pt idx="294">
                  <c:v>700</c:v>
                </c:pt>
                <c:pt idx="295">
                  <c:v>710</c:v>
                </c:pt>
                <c:pt idx="296">
                  <c:v>720</c:v>
                </c:pt>
                <c:pt idx="297">
                  <c:v>730</c:v>
                </c:pt>
                <c:pt idx="298">
                  <c:v>740</c:v>
                </c:pt>
                <c:pt idx="299">
                  <c:v>750</c:v>
                </c:pt>
                <c:pt idx="300">
                  <c:v>760</c:v>
                </c:pt>
                <c:pt idx="301">
                  <c:v>770</c:v>
                </c:pt>
                <c:pt idx="302">
                  <c:v>780</c:v>
                </c:pt>
                <c:pt idx="303">
                  <c:v>790</c:v>
                </c:pt>
                <c:pt idx="304">
                  <c:v>800</c:v>
                </c:pt>
                <c:pt idx="305">
                  <c:v>810</c:v>
                </c:pt>
                <c:pt idx="306">
                  <c:v>820</c:v>
                </c:pt>
                <c:pt idx="307">
                  <c:v>830</c:v>
                </c:pt>
                <c:pt idx="308">
                  <c:v>840</c:v>
                </c:pt>
                <c:pt idx="309">
                  <c:v>850</c:v>
                </c:pt>
                <c:pt idx="310">
                  <c:v>860</c:v>
                </c:pt>
                <c:pt idx="311">
                  <c:v>870</c:v>
                </c:pt>
                <c:pt idx="312">
                  <c:v>880</c:v>
                </c:pt>
                <c:pt idx="313">
                  <c:v>890</c:v>
                </c:pt>
                <c:pt idx="314">
                  <c:v>900</c:v>
                </c:pt>
                <c:pt idx="315">
                  <c:v>910</c:v>
                </c:pt>
                <c:pt idx="316">
                  <c:v>920</c:v>
                </c:pt>
                <c:pt idx="317">
                  <c:v>930</c:v>
                </c:pt>
                <c:pt idx="318">
                  <c:v>940</c:v>
                </c:pt>
                <c:pt idx="319">
                  <c:v>950</c:v>
                </c:pt>
                <c:pt idx="320">
                  <c:v>960</c:v>
                </c:pt>
                <c:pt idx="321">
                  <c:v>970</c:v>
                </c:pt>
                <c:pt idx="322">
                  <c:v>980</c:v>
                </c:pt>
                <c:pt idx="323">
                  <c:v>990</c:v>
                </c:pt>
                <c:pt idx="324">
                  <c:v>1000</c:v>
                </c:pt>
                <c:pt idx="325">
                  <c:v>1100</c:v>
                </c:pt>
                <c:pt idx="326">
                  <c:v>1200</c:v>
                </c:pt>
                <c:pt idx="327">
                  <c:v>1300</c:v>
                </c:pt>
                <c:pt idx="328">
                  <c:v>1400</c:v>
                </c:pt>
                <c:pt idx="329">
                  <c:v>1500</c:v>
                </c:pt>
                <c:pt idx="330">
                  <c:v>1600</c:v>
                </c:pt>
                <c:pt idx="331">
                  <c:v>1700</c:v>
                </c:pt>
                <c:pt idx="332">
                  <c:v>1800</c:v>
                </c:pt>
                <c:pt idx="333">
                  <c:v>1900</c:v>
                </c:pt>
                <c:pt idx="334">
                  <c:v>2000</c:v>
                </c:pt>
                <c:pt idx="335">
                  <c:v>2100</c:v>
                </c:pt>
                <c:pt idx="336">
                  <c:v>2200</c:v>
                </c:pt>
                <c:pt idx="337">
                  <c:v>2300</c:v>
                </c:pt>
                <c:pt idx="338">
                  <c:v>2400</c:v>
                </c:pt>
                <c:pt idx="339">
                  <c:v>2500</c:v>
                </c:pt>
                <c:pt idx="340">
                  <c:v>2600</c:v>
                </c:pt>
                <c:pt idx="341">
                  <c:v>2700</c:v>
                </c:pt>
                <c:pt idx="342">
                  <c:v>2800</c:v>
                </c:pt>
                <c:pt idx="343">
                  <c:v>2900</c:v>
                </c:pt>
                <c:pt idx="344">
                  <c:v>3000</c:v>
                </c:pt>
                <c:pt idx="345">
                  <c:v>3100</c:v>
                </c:pt>
                <c:pt idx="346">
                  <c:v>3200</c:v>
                </c:pt>
                <c:pt idx="347">
                  <c:v>3300</c:v>
                </c:pt>
                <c:pt idx="348">
                  <c:v>3400</c:v>
                </c:pt>
                <c:pt idx="349">
                  <c:v>3500</c:v>
                </c:pt>
                <c:pt idx="350">
                  <c:v>3600</c:v>
                </c:pt>
                <c:pt idx="351">
                  <c:v>3700</c:v>
                </c:pt>
                <c:pt idx="352">
                  <c:v>3800</c:v>
                </c:pt>
                <c:pt idx="353">
                  <c:v>3900</c:v>
                </c:pt>
                <c:pt idx="354">
                  <c:v>4000</c:v>
                </c:pt>
                <c:pt idx="355">
                  <c:v>4100</c:v>
                </c:pt>
                <c:pt idx="356">
                  <c:v>4200</c:v>
                </c:pt>
                <c:pt idx="357">
                  <c:v>4300</c:v>
                </c:pt>
                <c:pt idx="358">
                  <c:v>4400</c:v>
                </c:pt>
                <c:pt idx="359">
                  <c:v>4500</c:v>
                </c:pt>
                <c:pt idx="360">
                  <c:v>4600</c:v>
                </c:pt>
                <c:pt idx="361">
                  <c:v>4700</c:v>
                </c:pt>
                <c:pt idx="362">
                  <c:v>4800</c:v>
                </c:pt>
                <c:pt idx="363">
                  <c:v>4900</c:v>
                </c:pt>
                <c:pt idx="364">
                  <c:v>5000</c:v>
                </c:pt>
                <c:pt idx="365">
                  <c:v>5100</c:v>
                </c:pt>
                <c:pt idx="366">
                  <c:v>5200</c:v>
                </c:pt>
                <c:pt idx="367">
                  <c:v>5300</c:v>
                </c:pt>
                <c:pt idx="368">
                  <c:v>5400</c:v>
                </c:pt>
                <c:pt idx="369">
                  <c:v>5500</c:v>
                </c:pt>
                <c:pt idx="370">
                  <c:v>5600</c:v>
                </c:pt>
                <c:pt idx="371">
                  <c:v>5700</c:v>
                </c:pt>
                <c:pt idx="372">
                  <c:v>5800</c:v>
                </c:pt>
                <c:pt idx="373">
                  <c:v>5900</c:v>
                </c:pt>
                <c:pt idx="374">
                  <c:v>6000</c:v>
                </c:pt>
                <c:pt idx="375">
                  <c:v>6100</c:v>
                </c:pt>
                <c:pt idx="376">
                  <c:v>6200</c:v>
                </c:pt>
                <c:pt idx="377">
                  <c:v>6300</c:v>
                </c:pt>
                <c:pt idx="378">
                  <c:v>6400</c:v>
                </c:pt>
                <c:pt idx="379">
                  <c:v>6500</c:v>
                </c:pt>
                <c:pt idx="380">
                  <c:v>6600</c:v>
                </c:pt>
                <c:pt idx="381">
                  <c:v>6700</c:v>
                </c:pt>
                <c:pt idx="382">
                  <c:v>6800</c:v>
                </c:pt>
                <c:pt idx="383">
                  <c:v>6900</c:v>
                </c:pt>
                <c:pt idx="384">
                  <c:v>7000</c:v>
                </c:pt>
                <c:pt idx="385">
                  <c:v>7100</c:v>
                </c:pt>
                <c:pt idx="386">
                  <c:v>7200</c:v>
                </c:pt>
                <c:pt idx="387">
                  <c:v>7300</c:v>
                </c:pt>
                <c:pt idx="388">
                  <c:v>7400</c:v>
                </c:pt>
                <c:pt idx="389">
                  <c:v>7500</c:v>
                </c:pt>
                <c:pt idx="390">
                  <c:v>7600</c:v>
                </c:pt>
                <c:pt idx="391">
                  <c:v>7700</c:v>
                </c:pt>
                <c:pt idx="392">
                  <c:v>7800</c:v>
                </c:pt>
                <c:pt idx="393">
                  <c:v>7900</c:v>
                </c:pt>
                <c:pt idx="394">
                  <c:v>8000</c:v>
                </c:pt>
                <c:pt idx="395">
                  <c:v>8100</c:v>
                </c:pt>
                <c:pt idx="396">
                  <c:v>8200</c:v>
                </c:pt>
                <c:pt idx="397">
                  <c:v>8300</c:v>
                </c:pt>
                <c:pt idx="398">
                  <c:v>8400</c:v>
                </c:pt>
                <c:pt idx="399">
                  <c:v>8500</c:v>
                </c:pt>
                <c:pt idx="400">
                  <c:v>8600</c:v>
                </c:pt>
                <c:pt idx="401">
                  <c:v>8700</c:v>
                </c:pt>
                <c:pt idx="402">
                  <c:v>8800</c:v>
                </c:pt>
                <c:pt idx="403">
                  <c:v>8900</c:v>
                </c:pt>
                <c:pt idx="404">
                  <c:v>9000</c:v>
                </c:pt>
                <c:pt idx="405">
                  <c:v>9100</c:v>
                </c:pt>
                <c:pt idx="406">
                  <c:v>9200</c:v>
                </c:pt>
                <c:pt idx="407">
                  <c:v>9300</c:v>
                </c:pt>
                <c:pt idx="408">
                  <c:v>9400</c:v>
                </c:pt>
                <c:pt idx="409">
                  <c:v>9500</c:v>
                </c:pt>
                <c:pt idx="410">
                  <c:v>9600</c:v>
                </c:pt>
                <c:pt idx="411">
                  <c:v>9700</c:v>
                </c:pt>
                <c:pt idx="412">
                  <c:v>9800</c:v>
                </c:pt>
                <c:pt idx="413">
                  <c:v>9900</c:v>
                </c:pt>
                <c:pt idx="414">
                  <c:v>10000</c:v>
                </c:pt>
              </c:numCache>
            </c:numRef>
          </c:xVal>
          <c:yVal>
            <c:numRef>
              <c:f>Raw_Data!$F$4910:$F$5324</c:f>
              <c:numCache>
                <c:formatCode>#,##0.000000</c:formatCode>
                <c:ptCount val="415"/>
                <c:pt idx="0">
                  <c:v>49.816454</c:v>
                </c:pt>
                <c:pt idx="1">
                  <c:v>49.816381</c:v>
                </c:pt>
                <c:pt idx="2">
                  <c:v>49.816308999999997</c:v>
                </c:pt>
                <c:pt idx="3">
                  <c:v>49.816236000000004</c:v>
                </c:pt>
                <c:pt idx="4">
                  <c:v>49.816161999999998</c:v>
                </c:pt>
                <c:pt idx="5">
                  <c:v>49.816088000000001</c:v>
                </c:pt>
                <c:pt idx="6">
                  <c:v>49.816014000000003</c:v>
                </c:pt>
                <c:pt idx="7">
                  <c:v>49.815939</c:v>
                </c:pt>
                <c:pt idx="8">
                  <c:v>49.815863999999998</c:v>
                </c:pt>
                <c:pt idx="9">
                  <c:v>49.815787999999998</c:v>
                </c:pt>
                <c:pt idx="10">
                  <c:v>49.815711</c:v>
                </c:pt>
                <c:pt idx="11">
                  <c:v>49.815634000000003</c:v>
                </c:pt>
                <c:pt idx="12">
                  <c:v>49.815556999999998</c:v>
                </c:pt>
                <c:pt idx="13">
                  <c:v>49.815479000000003</c:v>
                </c:pt>
                <c:pt idx="14">
                  <c:v>49.815401000000001</c:v>
                </c:pt>
                <c:pt idx="15">
                  <c:v>49.815322000000002</c:v>
                </c:pt>
                <c:pt idx="16">
                  <c:v>49.815241999999998</c:v>
                </c:pt>
                <c:pt idx="17">
                  <c:v>49.815162000000001</c:v>
                </c:pt>
                <c:pt idx="18">
                  <c:v>49.815080999999999</c:v>
                </c:pt>
                <c:pt idx="19">
                  <c:v>49.814999999999998</c:v>
                </c:pt>
                <c:pt idx="20">
                  <c:v>49.814917999999999</c:v>
                </c:pt>
                <c:pt idx="21">
                  <c:v>49.814836</c:v>
                </c:pt>
                <c:pt idx="22">
                  <c:v>49.814753000000003</c:v>
                </c:pt>
                <c:pt idx="23">
                  <c:v>49.81467</c:v>
                </c:pt>
                <c:pt idx="24">
                  <c:v>49.814585000000001</c:v>
                </c:pt>
                <c:pt idx="25">
                  <c:v>49.814501</c:v>
                </c:pt>
                <c:pt idx="26">
                  <c:v>49.814414999999997</c:v>
                </c:pt>
                <c:pt idx="27">
                  <c:v>49.814329000000001</c:v>
                </c:pt>
                <c:pt idx="28">
                  <c:v>49.814242999999998</c:v>
                </c:pt>
                <c:pt idx="29">
                  <c:v>49.814155</c:v>
                </c:pt>
                <c:pt idx="30">
                  <c:v>49.814067000000001</c:v>
                </c:pt>
                <c:pt idx="31">
                  <c:v>49.813979000000003</c:v>
                </c:pt>
                <c:pt idx="32">
                  <c:v>49.813889000000003</c:v>
                </c:pt>
                <c:pt idx="33">
                  <c:v>49.813799000000003</c:v>
                </c:pt>
                <c:pt idx="34">
                  <c:v>49.813709000000003</c:v>
                </c:pt>
                <c:pt idx="35">
                  <c:v>49.813617000000001</c:v>
                </c:pt>
                <c:pt idx="36">
                  <c:v>49.813524999999998</c:v>
                </c:pt>
                <c:pt idx="37">
                  <c:v>49.813431999999999</c:v>
                </c:pt>
                <c:pt idx="38">
                  <c:v>49.813338000000002</c:v>
                </c:pt>
                <c:pt idx="39">
                  <c:v>49.813243999999997</c:v>
                </c:pt>
                <c:pt idx="40">
                  <c:v>49.813149000000003</c:v>
                </c:pt>
                <c:pt idx="41">
                  <c:v>49.813052999999996</c:v>
                </c:pt>
                <c:pt idx="42">
                  <c:v>49.812956</c:v>
                </c:pt>
                <c:pt idx="43">
                  <c:v>49.812857999999999</c:v>
                </c:pt>
                <c:pt idx="44">
                  <c:v>49.812759999999997</c:v>
                </c:pt>
                <c:pt idx="45">
                  <c:v>49.812660999999999</c:v>
                </c:pt>
                <c:pt idx="46">
                  <c:v>49.812559999999998</c:v>
                </c:pt>
                <c:pt idx="47">
                  <c:v>49.812460000000002</c:v>
                </c:pt>
                <c:pt idx="48">
                  <c:v>49.812358000000003</c:v>
                </c:pt>
                <c:pt idx="49">
                  <c:v>49.812255</c:v>
                </c:pt>
                <c:pt idx="50">
                  <c:v>49.812151</c:v>
                </c:pt>
                <c:pt idx="51">
                  <c:v>49.812047</c:v>
                </c:pt>
                <c:pt idx="52">
                  <c:v>49.811940999999997</c:v>
                </c:pt>
                <c:pt idx="53">
                  <c:v>49.811833999999998</c:v>
                </c:pt>
                <c:pt idx="54">
                  <c:v>49.811726999999998</c:v>
                </c:pt>
                <c:pt idx="55">
                  <c:v>49.811618000000003</c:v>
                </c:pt>
                <c:pt idx="56">
                  <c:v>49.811509000000001</c:v>
                </c:pt>
                <c:pt idx="57">
                  <c:v>49.811397999999997</c:v>
                </c:pt>
                <c:pt idx="58">
                  <c:v>49.811287</c:v>
                </c:pt>
                <c:pt idx="59">
                  <c:v>49.811174000000001</c:v>
                </c:pt>
                <c:pt idx="60">
                  <c:v>49.811059999999998</c:v>
                </c:pt>
                <c:pt idx="61">
                  <c:v>49.810944999999997</c:v>
                </c:pt>
                <c:pt idx="62">
                  <c:v>49.810828999999998</c:v>
                </c:pt>
                <c:pt idx="63">
                  <c:v>49.810712000000002</c:v>
                </c:pt>
                <c:pt idx="64">
                  <c:v>49.810592999999997</c:v>
                </c:pt>
                <c:pt idx="65">
                  <c:v>49.810473000000002</c:v>
                </c:pt>
                <c:pt idx="66">
                  <c:v>49.810352999999999</c:v>
                </c:pt>
                <c:pt idx="67">
                  <c:v>49.810229999999997</c:v>
                </c:pt>
                <c:pt idx="68">
                  <c:v>49.810107000000002</c:v>
                </c:pt>
                <c:pt idx="69">
                  <c:v>49.809981999999998</c:v>
                </c:pt>
                <c:pt idx="70">
                  <c:v>49.809856000000003</c:v>
                </c:pt>
                <c:pt idx="71">
                  <c:v>49.809728</c:v>
                </c:pt>
                <c:pt idx="72">
                  <c:v>49.809598999999999</c:v>
                </c:pt>
                <c:pt idx="73">
                  <c:v>49.809469</c:v>
                </c:pt>
                <c:pt idx="74">
                  <c:v>49.809336999999999</c:v>
                </c:pt>
                <c:pt idx="75">
                  <c:v>49.809204000000001</c:v>
                </c:pt>
                <c:pt idx="76">
                  <c:v>49.809069000000001</c:v>
                </c:pt>
                <c:pt idx="77">
                  <c:v>49.808931999999999</c:v>
                </c:pt>
                <c:pt idx="78">
                  <c:v>49.808793999999999</c:v>
                </c:pt>
                <c:pt idx="79">
                  <c:v>49.808653999999997</c:v>
                </c:pt>
                <c:pt idx="80">
                  <c:v>49.808512999999998</c:v>
                </c:pt>
                <c:pt idx="81">
                  <c:v>49.808369999999996</c:v>
                </c:pt>
                <c:pt idx="82">
                  <c:v>49.808225</c:v>
                </c:pt>
                <c:pt idx="83">
                  <c:v>49.808078000000002</c:v>
                </c:pt>
                <c:pt idx="84">
                  <c:v>49.807929000000001</c:v>
                </c:pt>
                <c:pt idx="85">
                  <c:v>49.807777999999999</c:v>
                </c:pt>
                <c:pt idx="86">
                  <c:v>49.807625999999999</c:v>
                </c:pt>
                <c:pt idx="87">
                  <c:v>49.807471</c:v>
                </c:pt>
                <c:pt idx="88">
                  <c:v>49.807313999999998</c:v>
                </c:pt>
                <c:pt idx="89">
                  <c:v>49.807155999999999</c:v>
                </c:pt>
                <c:pt idx="90">
                  <c:v>49.806995000000001</c:v>
                </c:pt>
                <c:pt idx="91">
                  <c:v>49.806831000000003</c:v>
                </c:pt>
                <c:pt idx="92">
                  <c:v>49.806666</c:v>
                </c:pt>
                <c:pt idx="93">
                  <c:v>49.806497999999998</c:v>
                </c:pt>
                <c:pt idx="94">
                  <c:v>49.806328000000001</c:v>
                </c:pt>
                <c:pt idx="95">
                  <c:v>49.806154999999997</c:v>
                </c:pt>
                <c:pt idx="96">
                  <c:v>49.805979000000001</c:v>
                </c:pt>
                <c:pt idx="97">
                  <c:v>49.805801000000002</c:v>
                </c:pt>
                <c:pt idx="98">
                  <c:v>49.805619999999998</c:v>
                </c:pt>
                <c:pt idx="99">
                  <c:v>49.805436</c:v>
                </c:pt>
                <c:pt idx="100">
                  <c:v>49.805250000000001</c:v>
                </c:pt>
                <c:pt idx="101">
                  <c:v>49.805059999999997</c:v>
                </c:pt>
                <c:pt idx="102">
                  <c:v>49.804867000000002</c:v>
                </c:pt>
                <c:pt idx="103">
                  <c:v>49.804670999999999</c:v>
                </c:pt>
                <c:pt idx="104">
                  <c:v>49.804470999999999</c:v>
                </c:pt>
                <c:pt idx="105">
                  <c:v>49.804268</c:v>
                </c:pt>
                <c:pt idx="106">
                  <c:v>49.804062000000002</c:v>
                </c:pt>
                <c:pt idx="107">
                  <c:v>49.803851999999999</c:v>
                </c:pt>
                <c:pt idx="108">
                  <c:v>49.803637999999999</c:v>
                </c:pt>
                <c:pt idx="109">
                  <c:v>49.803420000000003</c:v>
                </c:pt>
                <c:pt idx="110">
                  <c:v>49.803196999999997</c:v>
                </c:pt>
                <c:pt idx="111">
                  <c:v>49.802970999999999</c:v>
                </c:pt>
                <c:pt idx="112">
                  <c:v>49.80274</c:v>
                </c:pt>
                <c:pt idx="113">
                  <c:v>49.802503999999999</c:v>
                </c:pt>
                <c:pt idx="114">
                  <c:v>49.802263000000004</c:v>
                </c:pt>
                <c:pt idx="115">
                  <c:v>49.802017999999997</c:v>
                </c:pt>
                <c:pt idx="116">
                  <c:v>49.801766999999998</c:v>
                </c:pt>
                <c:pt idx="117">
                  <c:v>49.80151</c:v>
                </c:pt>
                <c:pt idx="118">
                  <c:v>49.801248000000001</c:v>
                </c:pt>
                <c:pt idx="119">
                  <c:v>49.800978999999998</c:v>
                </c:pt>
                <c:pt idx="120">
                  <c:v>49.800704000000003</c:v>
                </c:pt>
                <c:pt idx="121">
                  <c:v>49.800423000000002</c:v>
                </c:pt>
                <c:pt idx="122">
                  <c:v>49.800134</c:v>
                </c:pt>
                <c:pt idx="123">
                  <c:v>49.799838000000001</c:v>
                </c:pt>
                <c:pt idx="124">
                  <c:v>49.799534000000001</c:v>
                </c:pt>
                <c:pt idx="125">
                  <c:v>49.799222</c:v>
                </c:pt>
                <c:pt idx="126">
                  <c:v>49.798900000000003</c:v>
                </c:pt>
                <c:pt idx="127">
                  <c:v>49.798569000000001</c:v>
                </c:pt>
                <c:pt idx="128">
                  <c:v>49.798228000000002</c:v>
                </c:pt>
                <c:pt idx="129">
                  <c:v>49.797876000000002</c:v>
                </c:pt>
                <c:pt idx="130">
                  <c:v>49.797511999999998</c:v>
                </c:pt>
                <c:pt idx="131">
                  <c:v>49.797136000000002</c:v>
                </c:pt>
                <c:pt idx="132">
                  <c:v>49.796745000000001</c:v>
                </c:pt>
                <c:pt idx="133">
                  <c:v>49.796339000000003</c:v>
                </c:pt>
                <c:pt idx="134">
                  <c:v>49.795915000000001</c:v>
                </c:pt>
                <c:pt idx="135">
                  <c:v>49.795471999999997</c:v>
                </c:pt>
                <c:pt idx="136">
                  <c:v>49.795006999999998</c:v>
                </c:pt>
                <c:pt idx="137">
                  <c:v>49.794513999999999</c:v>
                </c:pt>
                <c:pt idx="138">
                  <c:v>49.793990000000001</c:v>
                </c:pt>
                <c:pt idx="139">
                  <c:v>49.793427000000001</c:v>
                </c:pt>
                <c:pt idx="140">
                  <c:v>49.792811999999998</c:v>
                </c:pt>
                <c:pt idx="141">
                  <c:v>49.792127000000001</c:v>
                </c:pt>
                <c:pt idx="142">
                  <c:v>49.791339999999998</c:v>
                </c:pt>
                <c:pt idx="143">
                  <c:v>49.790390000000002</c:v>
                </c:pt>
                <c:pt idx="144">
                  <c:v>49.789155000000001</c:v>
                </c:pt>
                <c:pt idx="145">
                  <c:v>49.787337999999998</c:v>
                </c:pt>
                <c:pt idx="146">
                  <c:v>49.784053</c:v>
                </c:pt>
                <c:pt idx="147">
                  <c:v>49.775044000000001</c:v>
                </c:pt>
                <c:pt idx="148">
                  <c:v>49.677182999999999</c:v>
                </c:pt>
                <c:pt idx="149">
                  <c:v>49.649273999999998</c:v>
                </c:pt>
                <c:pt idx="150">
                  <c:v>49.619731999999999</c:v>
                </c:pt>
                <c:pt idx="151">
                  <c:v>49.589354</c:v>
                </c:pt>
                <c:pt idx="152">
                  <c:v>49.558790999999999</c:v>
                </c:pt>
                <c:pt idx="153">
                  <c:v>49.528187000000003</c:v>
                </c:pt>
                <c:pt idx="154">
                  <c:v>49.525126999999998</c:v>
                </c:pt>
                <c:pt idx="155">
                  <c:v>49.522067</c:v>
                </c:pt>
                <c:pt idx="156">
                  <c:v>49.519007000000002</c:v>
                </c:pt>
                <c:pt idx="157">
                  <c:v>49.515948000000002</c:v>
                </c:pt>
                <c:pt idx="158">
                  <c:v>49.512889000000001</c:v>
                </c:pt>
                <c:pt idx="159">
                  <c:v>49.509830000000001</c:v>
                </c:pt>
                <c:pt idx="160">
                  <c:v>49.506771999999998</c:v>
                </c:pt>
                <c:pt idx="161">
                  <c:v>49.503714000000002</c:v>
                </c:pt>
                <c:pt idx="162">
                  <c:v>49.500656999999997</c:v>
                </c:pt>
                <c:pt idx="163">
                  <c:v>49.500351000000002</c:v>
                </c:pt>
                <c:pt idx="164">
                  <c:v>49.500045999999998</c:v>
                </c:pt>
                <c:pt idx="165">
                  <c:v>49.499740000000003</c:v>
                </c:pt>
                <c:pt idx="166">
                  <c:v>49.499433000000003</c:v>
                </c:pt>
                <c:pt idx="167">
                  <c:v>49.499127999999999</c:v>
                </c:pt>
                <c:pt idx="168">
                  <c:v>49.498823000000002</c:v>
                </c:pt>
                <c:pt idx="169">
                  <c:v>49.498517</c:v>
                </c:pt>
                <c:pt idx="170">
                  <c:v>49.498210999999998</c:v>
                </c:pt>
                <c:pt idx="171">
                  <c:v>49.497905000000003</c:v>
                </c:pt>
                <c:pt idx="172">
                  <c:v>49.497599999999998</c:v>
                </c:pt>
                <c:pt idx="173">
                  <c:v>49.467063000000003</c:v>
                </c:pt>
                <c:pt idx="174">
                  <c:v>49.436588</c:v>
                </c:pt>
                <c:pt idx="175">
                  <c:v>49.406177999999997</c:v>
                </c:pt>
                <c:pt idx="176">
                  <c:v>49.375737999999998</c:v>
                </c:pt>
                <c:pt idx="177">
                  <c:v>49.345277000000003</c:v>
                </c:pt>
                <c:pt idx="178">
                  <c:v>49.314855999999999</c:v>
                </c:pt>
                <c:pt idx="179">
                  <c:v>49.284472000000001</c:v>
                </c:pt>
                <c:pt idx="180">
                  <c:v>49.254123999999997</c:v>
                </c:pt>
                <c:pt idx="181">
                  <c:v>49.251094000000002</c:v>
                </c:pt>
                <c:pt idx="182">
                  <c:v>49.250788</c:v>
                </c:pt>
                <c:pt idx="183">
                  <c:v>49.250486000000002</c:v>
                </c:pt>
                <c:pt idx="184">
                  <c:v>49.250183999999997</c:v>
                </c:pt>
                <c:pt idx="185">
                  <c:v>49.249878000000002</c:v>
                </c:pt>
                <c:pt idx="186">
                  <c:v>49.249575999999998</c:v>
                </c:pt>
                <c:pt idx="187">
                  <c:v>49.249274999999997</c:v>
                </c:pt>
                <c:pt idx="188">
                  <c:v>49.248969000000002</c:v>
                </c:pt>
                <c:pt idx="189">
                  <c:v>49.248666999999998</c:v>
                </c:pt>
                <c:pt idx="190">
                  <c:v>49.248365</c:v>
                </c:pt>
                <c:pt idx="191">
                  <c:v>49.248058999999998</c:v>
                </c:pt>
                <c:pt idx="192">
                  <c:v>49.245029000000002</c:v>
                </c:pt>
                <c:pt idx="193">
                  <c:v>49.241998000000002</c:v>
                </c:pt>
                <c:pt idx="194">
                  <c:v>49.238964000000003</c:v>
                </c:pt>
                <c:pt idx="195">
                  <c:v>49.235934</c:v>
                </c:pt>
                <c:pt idx="196">
                  <c:v>49.232903999999998</c:v>
                </c:pt>
                <c:pt idx="197">
                  <c:v>49.229872999999998</c:v>
                </c:pt>
                <c:pt idx="198">
                  <c:v>49.226846000000002</c:v>
                </c:pt>
                <c:pt idx="199">
                  <c:v>49.223815999999999</c:v>
                </c:pt>
                <c:pt idx="200">
                  <c:v>49.193544000000003</c:v>
                </c:pt>
                <c:pt idx="201">
                  <c:v>49.163308999999998</c:v>
                </c:pt>
                <c:pt idx="202">
                  <c:v>49.133110000000002</c:v>
                </c:pt>
                <c:pt idx="203">
                  <c:v>49.102947999999998</c:v>
                </c:pt>
                <c:pt idx="204">
                  <c:v>49.072825000000002</c:v>
                </c:pt>
                <c:pt idx="205">
                  <c:v>48.773605000000003</c:v>
                </c:pt>
                <c:pt idx="206">
                  <c:v>48.478015999999997</c:v>
                </c:pt>
                <c:pt idx="207">
                  <c:v>48.185983999999998</c:v>
                </c:pt>
                <c:pt idx="208">
                  <c:v>47.897450999999997</c:v>
                </c:pt>
                <c:pt idx="209">
                  <c:v>47.612352999999999</c:v>
                </c:pt>
                <c:pt idx="210">
                  <c:v>47.330627999999997</c:v>
                </c:pt>
                <c:pt idx="211">
                  <c:v>47.052216999999999</c:v>
                </c:pt>
                <c:pt idx="212">
                  <c:v>46.777062000000001</c:v>
                </c:pt>
                <c:pt idx="213">
                  <c:v>46.505108999999997</c:v>
                </c:pt>
                <c:pt idx="214">
                  <c:v>46.236299000000002</c:v>
                </c:pt>
                <c:pt idx="215">
                  <c:v>45.970576999999999</c:v>
                </c:pt>
                <c:pt idx="216">
                  <c:v>45.707892999999999</c:v>
                </c:pt>
                <c:pt idx="217">
                  <c:v>45.448194000000001</c:v>
                </c:pt>
                <c:pt idx="218">
                  <c:v>45.191426999999997</c:v>
                </c:pt>
                <c:pt idx="219">
                  <c:v>44.937548</c:v>
                </c:pt>
                <c:pt idx="220">
                  <c:v>44.686504999999997</c:v>
                </c:pt>
                <c:pt idx="221">
                  <c:v>44.438251000000001</c:v>
                </c:pt>
                <c:pt idx="222">
                  <c:v>44.192740000000001</c:v>
                </c:pt>
                <c:pt idx="223">
                  <c:v>43.949927000000002</c:v>
                </c:pt>
                <c:pt idx="224">
                  <c:v>43.709767999999997</c:v>
                </c:pt>
                <c:pt idx="225">
                  <c:v>43.472219000000003</c:v>
                </c:pt>
                <c:pt idx="226">
                  <c:v>43.237237999999998</c:v>
                </c:pt>
                <c:pt idx="227">
                  <c:v>43.004784000000001</c:v>
                </c:pt>
                <c:pt idx="228">
                  <c:v>42.774816000000001</c:v>
                </c:pt>
                <c:pt idx="229">
                  <c:v>42.547294000000001</c:v>
                </c:pt>
                <c:pt idx="230">
                  <c:v>42.322178999999998</c:v>
                </c:pt>
                <c:pt idx="231">
                  <c:v>42.099435</c:v>
                </c:pt>
                <c:pt idx="232">
                  <c:v>41.879021999999999</c:v>
                </c:pt>
                <c:pt idx="233">
                  <c:v>41.660907000000002</c:v>
                </c:pt>
                <c:pt idx="234">
                  <c:v>41.445050000000002</c:v>
                </c:pt>
                <c:pt idx="235">
                  <c:v>41.231417999999998</c:v>
                </c:pt>
                <c:pt idx="236">
                  <c:v>41.019978999999999</c:v>
                </c:pt>
                <c:pt idx="237">
                  <c:v>40.810696999999998</c:v>
                </c:pt>
                <c:pt idx="238">
                  <c:v>40.603540000000002</c:v>
                </c:pt>
                <c:pt idx="239">
                  <c:v>40.398474</c:v>
                </c:pt>
                <c:pt idx="240">
                  <c:v>40.195469000000003</c:v>
                </c:pt>
                <c:pt idx="241">
                  <c:v>39.994495000000001</c:v>
                </c:pt>
                <c:pt idx="242">
                  <c:v>39.795523000000003</c:v>
                </c:pt>
                <c:pt idx="243">
                  <c:v>39.598517000000001</c:v>
                </c:pt>
                <c:pt idx="244">
                  <c:v>39.403452000000001</c:v>
                </c:pt>
                <c:pt idx="245">
                  <c:v>37.553553000000001</c:v>
                </c:pt>
                <c:pt idx="246">
                  <c:v>35.869562000000002</c:v>
                </c:pt>
                <c:pt idx="247">
                  <c:v>34.330114000000002</c:v>
                </c:pt>
                <c:pt idx="248">
                  <c:v>32.917369000000001</c:v>
                </c:pt>
                <c:pt idx="249">
                  <c:v>31.616304</c:v>
                </c:pt>
                <c:pt idx="250">
                  <c:v>30.414178</c:v>
                </c:pt>
                <c:pt idx="251">
                  <c:v>29.300118000000001</c:v>
                </c:pt>
                <c:pt idx="252">
                  <c:v>28.264787999999999</c:v>
                </c:pt>
                <c:pt idx="253">
                  <c:v>27.300129999999999</c:v>
                </c:pt>
                <c:pt idx="254">
                  <c:v>26.399144</c:v>
                </c:pt>
                <c:pt idx="255">
                  <c:v>25.555730000000001</c:v>
                </c:pt>
                <c:pt idx="256">
                  <c:v>24.764538000000002</c:v>
                </c:pt>
                <c:pt idx="257">
                  <c:v>24.020864</c:v>
                </c:pt>
                <c:pt idx="258">
                  <c:v>23.320554000000001</c:v>
                </c:pt>
                <c:pt idx="259">
                  <c:v>22.65992</c:v>
                </c:pt>
                <c:pt idx="260">
                  <c:v>22.035685000000001</c:v>
                </c:pt>
                <c:pt idx="261">
                  <c:v>21.444921000000001</c:v>
                </c:pt>
                <c:pt idx="262">
                  <c:v>20.885006000000001</c:v>
                </c:pt>
                <c:pt idx="263">
                  <c:v>20.353584999999999</c:v>
                </c:pt>
                <c:pt idx="264">
                  <c:v>19.848537</c:v>
                </c:pt>
                <c:pt idx="265">
                  <c:v>19.367946</c:v>
                </c:pt>
                <c:pt idx="266">
                  <c:v>18.910077000000001</c:v>
                </c:pt>
                <c:pt idx="267">
                  <c:v>18.473358000000001</c:v>
                </c:pt>
                <c:pt idx="268">
                  <c:v>18.056356000000001</c:v>
                </c:pt>
                <c:pt idx="269">
                  <c:v>17.657762999999999</c:v>
                </c:pt>
                <c:pt idx="270">
                  <c:v>17.276388000000001</c:v>
                </c:pt>
                <c:pt idx="271">
                  <c:v>16.911138999999999</c:v>
                </c:pt>
                <c:pt idx="272">
                  <c:v>16.561014</c:v>
                </c:pt>
                <c:pt idx="273">
                  <c:v>16.225093999999999</c:v>
                </c:pt>
                <c:pt idx="274">
                  <c:v>15.902528999999999</c:v>
                </c:pt>
                <c:pt idx="275">
                  <c:v>15.592539</c:v>
                </c:pt>
                <c:pt idx="276">
                  <c:v>15.294404999999999</c:v>
                </c:pt>
                <c:pt idx="277">
                  <c:v>15.007457</c:v>
                </c:pt>
                <c:pt idx="278">
                  <c:v>14.731078</c:v>
                </c:pt>
                <c:pt idx="279">
                  <c:v>14.464695000000001</c:v>
                </c:pt>
                <c:pt idx="280">
                  <c:v>14.207774000000001</c:v>
                </c:pt>
                <c:pt idx="281">
                  <c:v>13.959821</c:v>
                </c:pt>
                <c:pt idx="282">
                  <c:v>13.720374</c:v>
                </c:pt>
                <c:pt idx="283">
                  <c:v>13.489003</c:v>
                </c:pt>
                <c:pt idx="284">
                  <c:v>13.265306000000001</c:v>
                </c:pt>
                <c:pt idx="285">
                  <c:v>13.048907</c:v>
                </c:pt>
                <c:pt idx="286">
                  <c:v>12.839456</c:v>
                </c:pt>
                <c:pt idx="287">
                  <c:v>12.636621</c:v>
                </c:pt>
                <c:pt idx="288">
                  <c:v>12.440097</c:v>
                </c:pt>
                <c:pt idx="289">
                  <c:v>12.24959</c:v>
                </c:pt>
                <c:pt idx="290">
                  <c:v>12.064831</c:v>
                </c:pt>
                <c:pt idx="291">
                  <c:v>11.885562999999999</c:v>
                </c:pt>
                <c:pt idx="292">
                  <c:v>11.711543000000001</c:v>
                </c:pt>
                <c:pt idx="293">
                  <c:v>11.542546</c:v>
                </c:pt>
                <c:pt idx="294">
                  <c:v>11.378356999999999</c:v>
                </c:pt>
                <c:pt idx="295">
                  <c:v>11.218774</c:v>
                </c:pt>
                <c:pt idx="296">
                  <c:v>11.063604</c:v>
                </c:pt>
                <c:pt idx="297">
                  <c:v>10.912668999999999</c:v>
                </c:pt>
                <c:pt idx="298">
                  <c:v>10.765796999999999</c:v>
                </c:pt>
                <c:pt idx="299">
                  <c:v>10.622825000000001</c:v>
                </c:pt>
                <c:pt idx="300">
                  <c:v>10.483601</c:v>
                </c:pt>
                <c:pt idx="301">
                  <c:v>10.34798</c:v>
                </c:pt>
                <c:pt idx="302">
                  <c:v>10.215821</c:v>
                </c:pt>
                <c:pt idx="303">
                  <c:v>10.086997</c:v>
                </c:pt>
                <c:pt idx="304">
                  <c:v>9.9613809999999994</c:v>
                </c:pt>
                <c:pt idx="305">
                  <c:v>9.8388550000000006</c:v>
                </c:pt>
                <c:pt idx="306">
                  <c:v>9.7193070000000006</c:v>
                </c:pt>
                <c:pt idx="307">
                  <c:v>9.6026290000000003</c:v>
                </c:pt>
                <c:pt idx="308">
                  <c:v>9.4887200000000007</c:v>
                </c:pt>
                <c:pt idx="309">
                  <c:v>9.3774809999999995</c:v>
                </c:pt>
                <c:pt idx="310">
                  <c:v>9.2688199999999998</c:v>
                </c:pt>
                <c:pt idx="311">
                  <c:v>9.1626480000000008</c:v>
                </c:pt>
                <c:pt idx="312">
                  <c:v>9.0588809999999995</c:v>
                </c:pt>
                <c:pt idx="313">
                  <c:v>8.9574379999999998</c:v>
                </c:pt>
                <c:pt idx="314">
                  <c:v>8.8582420000000006</c:v>
                </c:pt>
                <c:pt idx="315">
                  <c:v>8.7612190000000005</c:v>
                </c:pt>
                <c:pt idx="316">
                  <c:v>8.6662979999999994</c:v>
                </c:pt>
                <c:pt idx="317">
                  <c:v>8.5734119999999994</c:v>
                </c:pt>
                <c:pt idx="318">
                  <c:v>8.4824959999999994</c:v>
                </c:pt>
                <c:pt idx="319">
                  <c:v>8.3934870000000004</c:v>
                </c:pt>
                <c:pt idx="320">
                  <c:v>8.3063280000000006</c:v>
                </c:pt>
                <c:pt idx="321">
                  <c:v>8.2209599999999998</c:v>
                </c:pt>
                <c:pt idx="322">
                  <c:v>8.1373289999999994</c:v>
                </c:pt>
                <c:pt idx="323">
                  <c:v>8.0553819999999998</c:v>
                </c:pt>
                <c:pt idx="324">
                  <c:v>7.9750699999999997</c:v>
                </c:pt>
                <c:pt idx="325">
                  <c:v>7.2520369999999996</c:v>
                </c:pt>
                <c:pt idx="326">
                  <c:v>6.6492089999999999</c:v>
                </c:pt>
                <c:pt idx="327">
                  <c:v>6.1389100000000001</c:v>
                </c:pt>
                <c:pt idx="328">
                  <c:v>5.7013550000000004</c:v>
                </c:pt>
                <c:pt idx="329">
                  <c:v>5.3220239999999999</c:v>
                </c:pt>
                <c:pt idx="330">
                  <c:v>4.9900209999999996</c:v>
                </c:pt>
                <c:pt idx="331">
                  <c:v>4.6970080000000003</c:v>
                </c:pt>
                <c:pt idx="332">
                  <c:v>4.4364970000000001</c:v>
                </c:pt>
                <c:pt idx="333">
                  <c:v>4.2033659999999999</c:v>
                </c:pt>
                <c:pt idx="334">
                  <c:v>3.9935130000000001</c:v>
                </c:pt>
                <c:pt idx="335">
                  <c:v>3.803617</c:v>
                </c:pt>
                <c:pt idx="336">
                  <c:v>3.6309610000000001</c:v>
                </c:pt>
                <c:pt idx="337">
                  <c:v>3.4732989999999999</c:v>
                </c:pt>
                <c:pt idx="338">
                  <c:v>3.3287589999999998</c:v>
                </c:pt>
                <c:pt idx="339">
                  <c:v>3.1957680000000002</c:v>
                </c:pt>
                <c:pt idx="340">
                  <c:v>3.0729959999999998</c:v>
                </c:pt>
                <c:pt idx="341">
                  <c:v>2.959308</c:v>
                </c:pt>
                <c:pt idx="342">
                  <c:v>2.8537319999999999</c:v>
                </c:pt>
                <c:pt idx="343">
                  <c:v>2.7554289999999999</c:v>
                </c:pt>
                <c:pt idx="344">
                  <c:v>2.6636730000000002</c:v>
                </c:pt>
                <c:pt idx="345">
                  <c:v>2.5778310000000002</c:v>
                </c:pt>
                <c:pt idx="346">
                  <c:v>2.49735</c:v>
                </c:pt>
                <c:pt idx="347">
                  <c:v>2.4217409999999999</c:v>
                </c:pt>
                <c:pt idx="348">
                  <c:v>2.3505760000000002</c:v>
                </c:pt>
                <c:pt idx="349">
                  <c:v>2.283474</c:v>
                </c:pt>
                <c:pt idx="350">
                  <c:v>2.220097</c:v>
                </c:pt>
                <c:pt idx="351">
                  <c:v>2.1601430000000001</c:v>
                </c:pt>
                <c:pt idx="352">
                  <c:v>2.1033430000000002</c:v>
                </c:pt>
                <c:pt idx="353">
                  <c:v>2.0494520000000001</c:v>
                </c:pt>
                <c:pt idx="354">
                  <c:v>1.998254</c:v>
                </c:pt>
                <c:pt idx="355">
                  <c:v>1.949552</c:v>
                </c:pt>
                <c:pt idx="356">
                  <c:v>1.9031670000000001</c:v>
                </c:pt>
                <c:pt idx="357">
                  <c:v>1.858938</c:v>
                </c:pt>
                <c:pt idx="358">
                  <c:v>1.816719</c:v>
                </c:pt>
                <c:pt idx="359">
                  <c:v>1.7763739999999999</c:v>
                </c:pt>
                <c:pt idx="360">
                  <c:v>1.7377819999999999</c:v>
                </c:pt>
                <c:pt idx="361">
                  <c:v>1.7008319999999999</c:v>
                </c:pt>
                <c:pt idx="362">
                  <c:v>1.6654199999999999</c:v>
                </c:pt>
                <c:pt idx="363">
                  <c:v>1.631453</c:v>
                </c:pt>
                <c:pt idx="364">
                  <c:v>1.598843</c:v>
                </c:pt>
                <c:pt idx="365">
                  <c:v>1.567512</c:v>
                </c:pt>
                <c:pt idx="366">
                  <c:v>1.537385</c:v>
                </c:pt>
                <c:pt idx="367">
                  <c:v>1.508394</c:v>
                </c:pt>
                <c:pt idx="368">
                  <c:v>1.4804759999999999</c:v>
                </c:pt>
                <c:pt idx="369">
                  <c:v>1.453573</c:v>
                </c:pt>
                <c:pt idx="370">
                  <c:v>1.42763</c:v>
                </c:pt>
                <c:pt idx="371">
                  <c:v>1.4025970000000001</c:v>
                </c:pt>
                <c:pt idx="372">
                  <c:v>1.3784270000000001</c:v>
                </c:pt>
                <c:pt idx="373">
                  <c:v>1.3550759999999999</c:v>
                </c:pt>
                <c:pt idx="374">
                  <c:v>1.332503</c:v>
                </c:pt>
                <c:pt idx="375">
                  <c:v>1.3106690000000001</c:v>
                </c:pt>
                <c:pt idx="376">
                  <c:v>1.2895399999999999</c:v>
                </c:pt>
                <c:pt idx="377">
                  <c:v>1.26908</c:v>
                </c:pt>
                <c:pt idx="378">
                  <c:v>1.24926</c:v>
                </c:pt>
                <c:pt idx="379">
                  <c:v>1.2300500000000001</c:v>
                </c:pt>
                <c:pt idx="380">
                  <c:v>1.2114210000000001</c:v>
                </c:pt>
                <c:pt idx="381">
                  <c:v>1.1933480000000001</c:v>
                </c:pt>
                <c:pt idx="382">
                  <c:v>1.175807</c:v>
                </c:pt>
                <c:pt idx="383">
                  <c:v>1.158774</c:v>
                </c:pt>
                <c:pt idx="384">
                  <c:v>1.1422270000000001</c:v>
                </c:pt>
                <c:pt idx="385">
                  <c:v>1.1261460000000001</c:v>
                </c:pt>
                <c:pt idx="386">
                  <c:v>1.1105119999999999</c:v>
                </c:pt>
                <c:pt idx="387">
                  <c:v>1.095305</c:v>
                </c:pt>
                <c:pt idx="388">
                  <c:v>1.0805100000000001</c:v>
                </c:pt>
                <c:pt idx="389">
                  <c:v>1.066109</c:v>
                </c:pt>
                <c:pt idx="390">
                  <c:v>1.052087</c:v>
                </c:pt>
                <c:pt idx="391">
                  <c:v>1.0384279999999999</c:v>
                </c:pt>
                <c:pt idx="392">
                  <c:v>1.02512</c:v>
                </c:pt>
                <c:pt idx="393">
                  <c:v>1.012149</c:v>
                </c:pt>
                <c:pt idx="394">
                  <c:v>0.999502</c:v>
                </c:pt>
                <c:pt idx="395">
                  <c:v>0.98716700000000002</c:v>
                </c:pt>
                <c:pt idx="396">
                  <c:v>0.97513300000000003</c:v>
                </c:pt>
                <c:pt idx="397">
                  <c:v>0.96338900000000005</c:v>
                </c:pt>
                <c:pt idx="398">
                  <c:v>0.95192399999999999</c:v>
                </c:pt>
                <c:pt idx="399">
                  <c:v>0.94072900000000004</c:v>
                </c:pt>
                <c:pt idx="400">
                  <c:v>0.92979400000000001</c:v>
                </c:pt>
                <c:pt idx="401">
                  <c:v>0.91910999999999998</c:v>
                </c:pt>
                <c:pt idx="402">
                  <c:v>0.90866899999999995</c:v>
                </c:pt>
                <c:pt idx="403">
                  <c:v>0.89846300000000001</c:v>
                </c:pt>
                <c:pt idx="404">
                  <c:v>0.88848300000000002</c:v>
                </c:pt>
                <c:pt idx="405">
                  <c:v>0.87872300000000003</c:v>
                </c:pt>
                <c:pt idx="406">
                  <c:v>0.86917500000000003</c:v>
                </c:pt>
                <c:pt idx="407">
                  <c:v>0.85983200000000004</c:v>
                </c:pt>
                <c:pt idx="408">
                  <c:v>0.850688</c:v>
                </c:pt>
                <c:pt idx="409">
                  <c:v>0.84173600000000004</c:v>
                </c:pt>
                <c:pt idx="410">
                  <c:v>0.83296999999999999</c:v>
                </c:pt>
                <c:pt idx="411">
                  <c:v>0.82438599999999995</c:v>
                </c:pt>
                <c:pt idx="412">
                  <c:v>0.81597600000000003</c:v>
                </c:pt>
                <c:pt idx="413">
                  <c:v>0.80773700000000004</c:v>
                </c:pt>
                <c:pt idx="414">
                  <c:v>0.79966199999999998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65-4CCE-BAFE-B77D85582BEF}"/>
            </c:ext>
          </c:extLst>
        </c:ser>
        <c:ser>
          <c:idx val="5"/>
          <c:order val="5"/>
          <c:tx>
            <c:v>50 µA −1.5%</c:v>
          </c:tx>
          <c:spPr>
            <a:ln w="7000">
              <a:solidFill>
                <a:srgbClr val="2CA02C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Chart_Source!$D$3:$D$4</c:f>
              <c:numCache>
                <c:formatCode>#,##0.000000</c:formatCode>
                <c:ptCount val="2"/>
                <c:pt idx="0">
                  <c:v>49.25</c:v>
                </c:pt>
                <c:pt idx="1">
                  <c:v>49.25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65-4CCE-BAFE-B77D85582BEF}"/>
            </c:ext>
          </c:extLst>
        </c:ser>
        <c:ser>
          <c:idx val="6"/>
          <c:order val="6"/>
          <c:tx>
            <c:v>100 µA</c:v>
          </c:tx>
          <c:spPr>
            <a:ln w="20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Raw_Data!$E$5325:$E$5739</c:f>
              <c:numCache>
                <c:formatCode>#,##0.###</c:formatCode>
                <c:ptCount val="41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77.099999999999994</c:v>
                </c:pt>
                <c:pt idx="69">
                  <c:v>77.2</c:v>
                </c:pt>
                <c:pt idx="70">
                  <c:v>77.3</c:v>
                </c:pt>
                <c:pt idx="71">
                  <c:v>77.400000000000006</c:v>
                </c:pt>
                <c:pt idx="72">
                  <c:v>77.5</c:v>
                </c:pt>
                <c:pt idx="73">
                  <c:v>77.599999999999994</c:v>
                </c:pt>
                <c:pt idx="74">
                  <c:v>77.7</c:v>
                </c:pt>
                <c:pt idx="75">
                  <c:v>77.709999999999994</c:v>
                </c:pt>
                <c:pt idx="76">
                  <c:v>77.72</c:v>
                </c:pt>
                <c:pt idx="77">
                  <c:v>77.73</c:v>
                </c:pt>
                <c:pt idx="78">
                  <c:v>77.739999999999995</c:v>
                </c:pt>
                <c:pt idx="79">
                  <c:v>77.75</c:v>
                </c:pt>
                <c:pt idx="80">
                  <c:v>77.760000000000005</c:v>
                </c:pt>
                <c:pt idx="81">
                  <c:v>77.77</c:v>
                </c:pt>
                <c:pt idx="82">
                  <c:v>77.78</c:v>
                </c:pt>
                <c:pt idx="83">
                  <c:v>77.790000000000006</c:v>
                </c:pt>
                <c:pt idx="84">
                  <c:v>77.790999999999997</c:v>
                </c:pt>
                <c:pt idx="85">
                  <c:v>77.792000000000002</c:v>
                </c:pt>
                <c:pt idx="86">
                  <c:v>77.793000000000006</c:v>
                </c:pt>
                <c:pt idx="87">
                  <c:v>77.793999999999997</c:v>
                </c:pt>
                <c:pt idx="88">
                  <c:v>77.795000000000002</c:v>
                </c:pt>
                <c:pt idx="89">
                  <c:v>77.796000000000006</c:v>
                </c:pt>
                <c:pt idx="90">
                  <c:v>77.796999999999997</c:v>
                </c:pt>
                <c:pt idx="91">
                  <c:v>77.798000000000002</c:v>
                </c:pt>
                <c:pt idx="92">
                  <c:v>77.799000000000007</c:v>
                </c:pt>
                <c:pt idx="93">
                  <c:v>77.8</c:v>
                </c:pt>
                <c:pt idx="94">
                  <c:v>77.900000000000006</c:v>
                </c:pt>
                <c:pt idx="95">
                  <c:v>78</c:v>
                </c:pt>
                <c:pt idx="96">
                  <c:v>78.099999999999994</c:v>
                </c:pt>
                <c:pt idx="97">
                  <c:v>78.2</c:v>
                </c:pt>
                <c:pt idx="98">
                  <c:v>78.200999999999993</c:v>
                </c:pt>
                <c:pt idx="99">
                  <c:v>78.201999999999998</c:v>
                </c:pt>
                <c:pt idx="100">
                  <c:v>78.203000000000003</c:v>
                </c:pt>
                <c:pt idx="101">
                  <c:v>78.203999999999994</c:v>
                </c:pt>
                <c:pt idx="102">
                  <c:v>78.204999999999998</c:v>
                </c:pt>
                <c:pt idx="103">
                  <c:v>78.206000000000003</c:v>
                </c:pt>
                <c:pt idx="104">
                  <c:v>78.206999999999994</c:v>
                </c:pt>
                <c:pt idx="105">
                  <c:v>78.207999999999998</c:v>
                </c:pt>
                <c:pt idx="106">
                  <c:v>78.209000000000003</c:v>
                </c:pt>
                <c:pt idx="107">
                  <c:v>78.209999999999994</c:v>
                </c:pt>
                <c:pt idx="108">
                  <c:v>78.22</c:v>
                </c:pt>
                <c:pt idx="109">
                  <c:v>78.23</c:v>
                </c:pt>
                <c:pt idx="110">
                  <c:v>78.239999999999995</c:v>
                </c:pt>
                <c:pt idx="111">
                  <c:v>78.25</c:v>
                </c:pt>
                <c:pt idx="112">
                  <c:v>78.260000000000005</c:v>
                </c:pt>
                <c:pt idx="113">
                  <c:v>78.27</c:v>
                </c:pt>
                <c:pt idx="114">
                  <c:v>78.28</c:v>
                </c:pt>
                <c:pt idx="115">
                  <c:v>78.290000000000006</c:v>
                </c:pt>
                <c:pt idx="116">
                  <c:v>78.3</c:v>
                </c:pt>
                <c:pt idx="117">
                  <c:v>78.400000000000006</c:v>
                </c:pt>
                <c:pt idx="118">
                  <c:v>78.5</c:v>
                </c:pt>
                <c:pt idx="119">
                  <c:v>78.599999999999994</c:v>
                </c:pt>
                <c:pt idx="120">
                  <c:v>78.7</c:v>
                </c:pt>
                <c:pt idx="121">
                  <c:v>78.8</c:v>
                </c:pt>
                <c:pt idx="122">
                  <c:v>78.900000000000006</c:v>
                </c:pt>
                <c:pt idx="123">
                  <c:v>79</c:v>
                </c:pt>
                <c:pt idx="124">
                  <c:v>80</c:v>
                </c:pt>
                <c:pt idx="125">
                  <c:v>81</c:v>
                </c:pt>
                <c:pt idx="126">
                  <c:v>82</c:v>
                </c:pt>
                <c:pt idx="127">
                  <c:v>83</c:v>
                </c:pt>
                <c:pt idx="128">
                  <c:v>84</c:v>
                </c:pt>
                <c:pt idx="129">
                  <c:v>85</c:v>
                </c:pt>
                <c:pt idx="130">
                  <c:v>86</c:v>
                </c:pt>
                <c:pt idx="131">
                  <c:v>87</c:v>
                </c:pt>
                <c:pt idx="132">
                  <c:v>88</c:v>
                </c:pt>
                <c:pt idx="133">
                  <c:v>89</c:v>
                </c:pt>
                <c:pt idx="134">
                  <c:v>90</c:v>
                </c:pt>
                <c:pt idx="135">
                  <c:v>91</c:v>
                </c:pt>
                <c:pt idx="136">
                  <c:v>92</c:v>
                </c:pt>
                <c:pt idx="137">
                  <c:v>93</c:v>
                </c:pt>
                <c:pt idx="138">
                  <c:v>94</c:v>
                </c:pt>
                <c:pt idx="139">
                  <c:v>95</c:v>
                </c:pt>
                <c:pt idx="140">
                  <c:v>96</c:v>
                </c:pt>
                <c:pt idx="141">
                  <c:v>97</c:v>
                </c:pt>
                <c:pt idx="142">
                  <c:v>98</c:v>
                </c:pt>
                <c:pt idx="143">
                  <c:v>99</c:v>
                </c:pt>
                <c:pt idx="144">
                  <c:v>100</c:v>
                </c:pt>
                <c:pt idx="145">
                  <c:v>101</c:v>
                </c:pt>
                <c:pt idx="146">
                  <c:v>102</c:v>
                </c:pt>
                <c:pt idx="147">
                  <c:v>103</c:v>
                </c:pt>
                <c:pt idx="148">
                  <c:v>104</c:v>
                </c:pt>
                <c:pt idx="149">
                  <c:v>105</c:v>
                </c:pt>
                <c:pt idx="150">
                  <c:v>106</c:v>
                </c:pt>
                <c:pt idx="151">
                  <c:v>107</c:v>
                </c:pt>
                <c:pt idx="152">
                  <c:v>108</c:v>
                </c:pt>
                <c:pt idx="153">
                  <c:v>109</c:v>
                </c:pt>
                <c:pt idx="154">
                  <c:v>110</c:v>
                </c:pt>
                <c:pt idx="155">
                  <c:v>111</c:v>
                </c:pt>
                <c:pt idx="156">
                  <c:v>112</c:v>
                </c:pt>
                <c:pt idx="157">
                  <c:v>113</c:v>
                </c:pt>
                <c:pt idx="158">
                  <c:v>114</c:v>
                </c:pt>
                <c:pt idx="159">
                  <c:v>115</c:v>
                </c:pt>
                <c:pt idx="160">
                  <c:v>116</c:v>
                </c:pt>
                <c:pt idx="161">
                  <c:v>117</c:v>
                </c:pt>
                <c:pt idx="162">
                  <c:v>118</c:v>
                </c:pt>
                <c:pt idx="163">
                  <c:v>119</c:v>
                </c:pt>
                <c:pt idx="164">
                  <c:v>120</c:v>
                </c:pt>
                <c:pt idx="165">
                  <c:v>121</c:v>
                </c:pt>
                <c:pt idx="166">
                  <c:v>122</c:v>
                </c:pt>
                <c:pt idx="167">
                  <c:v>123</c:v>
                </c:pt>
                <c:pt idx="168">
                  <c:v>124</c:v>
                </c:pt>
                <c:pt idx="169">
                  <c:v>125</c:v>
                </c:pt>
                <c:pt idx="170">
                  <c:v>126</c:v>
                </c:pt>
                <c:pt idx="171">
                  <c:v>127</c:v>
                </c:pt>
                <c:pt idx="172">
                  <c:v>128</c:v>
                </c:pt>
                <c:pt idx="173">
                  <c:v>129</c:v>
                </c:pt>
                <c:pt idx="174">
                  <c:v>130</c:v>
                </c:pt>
                <c:pt idx="175">
                  <c:v>131</c:v>
                </c:pt>
                <c:pt idx="176">
                  <c:v>132</c:v>
                </c:pt>
                <c:pt idx="177">
                  <c:v>133</c:v>
                </c:pt>
                <c:pt idx="178">
                  <c:v>134</c:v>
                </c:pt>
                <c:pt idx="179">
                  <c:v>135</c:v>
                </c:pt>
                <c:pt idx="180">
                  <c:v>136</c:v>
                </c:pt>
                <c:pt idx="181">
                  <c:v>137</c:v>
                </c:pt>
                <c:pt idx="182">
                  <c:v>138</c:v>
                </c:pt>
                <c:pt idx="183">
                  <c:v>139</c:v>
                </c:pt>
                <c:pt idx="184">
                  <c:v>140</c:v>
                </c:pt>
                <c:pt idx="185">
                  <c:v>141</c:v>
                </c:pt>
                <c:pt idx="186">
                  <c:v>142</c:v>
                </c:pt>
                <c:pt idx="187">
                  <c:v>143</c:v>
                </c:pt>
                <c:pt idx="188">
                  <c:v>144</c:v>
                </c:pt>
                <c:pt idx="189">
                  <c:v>145</c:v>
                </c:pt>
                <c:pt idx="190">
                  <c:v>146</c:v>
                </c:pt>
                <c:pt idx="191">
                  <c:v>147</c:v>
                </c:pt>
                <c:pt idx="192">
                  <c:v>148</c:v>
                </c:pt>
                <c:pt idx="193">
                  <c:v>149</c:v>
                </c:pt>
                <c:pt idx="194">
                  <c:v>150</c:v>
                </c:pt>
                <c:pt idx="195">
                  <c:v>151</c:v>
                </c:pt>
                <c:pt idx="196">
                  <c:v>152</c:v>
                </c:pt>
                <c:pt idx="197">
                  <c:v>153</c:v>
                </c:pt>
                <c:pt idx="198">
                  <c:v>154</c:v>
                </c:pt>
                <c:pt idx="199">
                  <c:v>155</c:v>
                </c:pt>
                <c:pt idx="200">
                  <c:v>156</c:v>
                </c:pt>
                <c:pt idx="201">
                  <c:v>157</c:v>
                </c:pt>
                <c:pt idx="202">
                  <c:v>158</c:v>
                </c:pt>
                <c:pt idx="203">
                  <c:v>159</c:v>
                </c:pt>
                <c:pt idx="204">
                  <c:v>160</c:v>
                </c:pt>
                <c:pt idx="205">
                  <c:v>161</c:v>
                </c:pt>
                <c:pt idx="206">
                  <c:v>162</c:v>
                </c:pt>
                <c:pt idx="207">
                  <c:v>163</c:v>
                </c:pt>
                <c:pt idx="208">
                  <c:v>164</c:v>
                </c:pt>
                <c:pt idx="209">
                  <c:v>165</c:v>
                </c:pt>
                <c:pt idx="210">
                  <c:v>166</c:v>
                </c:pt>
                <c:pt idx="211">
                  <c:v>167</c:v>
                </c:pt>
                <c:pt idx="212">
                  <c:v>168</c:v>
                </c:pt>
                <c:pt idx="213">
                  <c:v>169</c:v>
                </c:pt>
                <c:pt idx="214">
                  <c:v>170</c:v>
                </c:pt>
                <c:pt idx="215">
                  <c:v>171</c:v>
                </c:pt>
                <c:pt idx="216">
                  <c:v>172</c:v>
                </c:pt>
                <c:pt idx="217">
                  <c:v>173</c:v>
                </c:pt>
                <c:pt idx="218">
                  <c:v>174</c:v>
                </c:pt>
                <c:pt idx="219">
                  <c:v>175</c:v>
                </c:pt>
                <c:pt idx="220">
                  <c:v>176</c:v>
                </c:pt>
                <c:pt idx="221">
                  <c:v>177</c:v>
                </c:pt>
                <c:pt idx="222">
                  <c:v>178</c:v>
                </c:pt>
                <c:pt idx="223">
                  <c:v>179</c:v>
                </c:pt>
                <c:pt idx="224">
                  <c:v>180</c:v>
                </c:pt>
                <c:pt idx="225">
                  <c:v>181</c:v>
                </c:pt>
                <c:pt idx="226">
                  <c:v>182</c:v>
                </c:pt>
                <c:pt idx="227">
                  <c:v>183</c:v>
                </c:pt>
                <c:pt idx="228">
                  <c:v>184</c:v>
                </c:pt>
                <c:pt idx="229">
                  <c:v>185</c:v>
                </c:pt>
                <c:pt idx="230">
                  <c:v>186</c:v>
                </c:pt>
                <c:pt idx="231">
                  <c:v>187</c:v>
                </c:pt>
                <c:pt idx="232">
                  <c:v>188</c:v>
                </c:pt>
                <c:pt idx="233">
                  <c:v>189</c:v>
                </c:pt>
                <c:pt idx="234">
                  <c:v>190</c:v>
                </c:pt>
                <c:pt idx="235">
                  <c:v>191</c:v>
                </c:pt>
                <c:pt idx="236">
                  <c:v>192</c:v>
                </c:pt>
                <c:pt idx="237">
                  <c:v>193</c:v>
                </c:pt>
                <c:pt idx="238">
                  <c:v>194</c:v>
                </c:pt>
                <c:pt idx="239">
                  <c:v>195</c:v>
                </c:pt>
                <c:pt idx="240">
                  <c:v>196</c:v>
                </c:pt>
                <c:pt idx="241">
                  <c:v>197</c:v>
                </c:pt>
                <c:pt idx="242">
                  <c:v>198</c:v>
                </c:pt>
                <c:pt idx="243">
                  <c:v>199</c:v>
                </c:pt>
                <c:pt idx="244">
                  <c:v>200</c:v>
                </c:pt>
                <c:pt idx="245">
                  <c:v>210</c:v>
                </c:pt>
                <c:pt idx="246">
                  <c:v>220</c:v>
                </c:pt>
                <c:pt idx="247">
                  <c:v>230</c:v>
                </c:pt>
                <c:pt idx="248">
                  <c:v>240</c:v>
                </c:pt>
                <c:pt idx="249">
                  <c:v>250</c:v>
                </c:pt>
                <c:pt idx="250">
                  <c:v>260</c:v>
                </c:pt>
                <c:pt idx="251">
                  <c:v>270</c:v>
                </c:pt>
                <c:pt idx="252">
                  <c:v>280</c:v>
                </c:pt>
                <c:pt idx="253">
                  <c:v>290</c:v>
                </c:pt>
                <c:pt idx="254">
                  <c:v>300</c:v>
                </c:pt>
                <c:pt idx="255">
                  <c:v>310</c:v>
                </c:pt>
                <c:pt idx="256">
                  <c:v>320</c:v>
                </c:pt>
                <c:pt idx="257">
                  <c:v>330</c:v>
                </c:pt>
                <c:pt idx="258">
                  <c:v>340</c:v>
                </c:pt>
                <c:pt idx="259">
                  <c:v>350</c:v>
                </c:pt>
                <c:pt idx="260">
                  <c:v>360</c:v>
                </c:pt>
                <c:pt idx="261">
                  <c:v>370</c:v>
                </c:pt>
                <c:pt idx="262">
                  <c:v>380</c:v>
                </c:pt>
                <c:pt idx="263">
                  <c:v>390</c:v>
                </c:pt>
                <c:pt idx="264">
                  <c:v>400</c:v>
                </c:pt>
                <c:pt idx="265">
                  <c:v>410</c:v>
                </c:pt>
                <c:pt idx="266">
                  <c:v>420</c:v>
                </c:pt>
                <c:pt idx="267">
                  <c:v>430</c:v>
                </c:pt>
                <c:pt idx="268">
                  <c:v>440</c:v>
                </c:pt>
                <c:pt idx="269">
                  <c:v>450</c:v>
                </c:pt>
                <c:pt idx="270">
                  <c:v>460</c:v>
                </c:pt>
                <c:pt idx="271">
                  <c:v>470</c:v>
                </c:pt>
                <c:pt idx="272">
                  <c:v>480</c:v>
                </c:pt>
                <c:pt idx="273">
                  <c:v>490</c:v>
                </c:pt>
                <c:pt idx="274">
                  <c:v>500</c:v>
                </c:pt>
                <c:pt idx="275">
                  <c:v>510</c:v>
                </c:pt>
                <c:pt idx="276">
                  <c:v>520</c:v>
                </c:pt>
                <c:pt idx="277">
                  <c:v>530</c:v>
                </c:pt>
                <c:pt idx="278">
                  <c:v>540</c:v>
                </c:pt>
                <c:pt idx="279">
                  <c:v>550</c:v>
                </c:pt>
                <c:pt idx="280">
                  <c:v>560</c:v>
                </c:pt>
                <c:pt idx="281">
                  <c:v>570</c:v>
                </c:pt>
                <c:pt idx="282">
                  <c:v>580</c:v>
                </c:pt>
                <c:pt idx="283">
                  <c:v>590</c:v>
                </c:pt>
                <c:pt idx="284">
                  <c:v>600</c:v>
                </c:pt>
                <c:pt idx="285">
                  <c:v>610</c:v>
                </c:pt>
                <c:pt idx="286">
                  <c:v>620</c:v>
                </c:pt>
                <c:pt idx="287">
                  <c:v>630</c:v>
                </c:pt>
                <c:pt idx="288">
                  <c:v>640</c:v>
                </c:pt>
                <c:pt idx="289">
                  <c:v>650</c:v>
                </c:pt>
                <c:pt idx="290">
                  <c:v>660</c:v>
                </c:pt>
                <c:pt idx="291">
                  <c:v>670</c:v>
                </c:pt>
                <c:pt idx="292">
                  <c:v>680</c:v>
                </c:pt>
                <c:pt idx="293">
                  <c:v>690</c:v>
                </c:pt>
                <c:pt idx="294">
                  <c:v>700</c:v>
                </c:pt>
                <c:pt idx="295">
                  <c:v>710</c:v>
                </c:pt>
                <c:pt idx="296">
                  <c:v>720</c:v>
                </c:pt>
                <c:pt idx="297">
                  <c:v>730</c:v>
                </c:pt>
                <c:pt idx="298">
                  <c:v>740</c:v>
                </c:pt>
                <c:pt idx="299">
                  <c:v>750</c:v>
                </c:pt>
                <c:pt idx="300">
                  <c:v>760</c:v>
                </c:pt>
                <c:pt idx="301">
                  <c:v>770</c:v>
                </c:pt>
                <c:pt idx="302">
                  <c:v>780</c:v>
                </c:pt>
                <c:pt idx="303">
                  <c:v>790</c:v>
                </c:pt>
                <c:pt idx="304">
                  <c:v>800</c:v>
                </c:pt>
                <c:pt idx="305">
                  <c:v>810</c:v>
                </c:pt>
                <c:pt idx="306">
                  <c:v>820</c:v>
                </c:pt>
                <c:pt idx="307">
                  <c:v>830</c:v>
                </c:pt>
                <c:pt idx="308">
                  <c:v>840</c:v>
                </c:pt>
                <c:pt idx="309">
                  <c:v>850</c:v>
                </c:pt>
                <c:pt idx="310">
                  <c:v>860</c:v>
                </c:pt>
                <c:pt idx="311">
                  <c:v>870</c:v>
                </c:pt>
                <c:pt idx="312">
                  <c:v>880</c:v>
                </c:pt>
                <c:pt idx="313">
                  <c:v>890</c:v>
                </c:pt>
                <c:pt idx="314">
                  <c:v>900</c:v>
                </c:pt>
                <c:pt idx="315">
                  <c:v>910</c:v>
                </c:pt>
                <c:pt idx="316">
                  <c:v>920</c:v>
                </c:pt>
                <c:pt idx="317">
                  <c:v>930</c:v>
                </c:pt>
                <c:pt idx="318">
                  <c:v>940</c:v>
                </c:pt>
                <c:pt idx="319">
                  <c:v>950</c:v>
                </c:pt>
                <c:pt idx="320">
                  <c:v>960</c:v>
                </c:pt>
                <c:pt idx="321">
                  <c:v>970</c:v>
                </c:pt>
                <c:pt idx="322">
                  <c:v>980</c:v>
                </c:pt>
                <c:pt idx="323">
                  <c:v>990</c:v>
                </c:pt>
                <c:pt idx="324">
                  <c:v>1000</c:v>
                </c:pt>
                <c:pt idx="325">
                  <c:v>1100</c:v>
                </c:pt>
                <c:pt idx="326">
                  <c:v>1200</c:v>
                </c:pt>
                <c:pt idx="327">
                  <c:v>1300</c:v>
                </c:pt>
                <c:pt idx="328">
                  <c:v>1400</c:v>
                </c:pt>
                <c:pt idx="329">
                  <c:v>1500</c:v>
                </c:pt>
                <c:pt idx="330">
                  <c:v>1600</c:v>
                </c:pt>
                <c:pt idx="331">
                  <c:v>1700</c:v>
                </c:pt>
                <c:pt idx="332">
                  <c:v>1800</c:v>
                </c:pt>
                <c:pt idx="333">
                  <c:v>1900</c:v>
                </c:pt>
                <c:pt idx="334">
                  <c:v>2000</c:v>
                </c:pt>
                <c:pt idx="335">
                  <c:v>2100</c:v>
                </c:pt>
                <c:pt idx="336">
                  <c:v>2200</c:v>
                </c:pt>
                <c:pt idx="337">
                  <c:v>2300</c:v>
                </c:pt>
                <c:pt idx="338">
                  <c:v>2400</c:v>
                </c:pt>
                <c:pt idx="339">
                  <c:v>2500</c:v>
                </c:pt>
                <c:pt idx="340">
                  <c:v>2600</c:v>
                </c:pt>
                <c:pt idx="341">
                  <c:v>2700</c:v>
                </c:pt>
                <c:pt idx="342">
                  <c:v>2800</c:v>
                </c:pt>
                <c:pt idx="343">
                  <c:v>2900</c:v>
                </c:pt>
                <c:pt idx="344">
                  <c:v>3000</c:v>
                </c:pt>
                <c:pt idx="345">
                  <c:v>3100</c:v>
                </c:pt>
                <c:pt idx="346">
                  <c:v>3200</c:v>
                </c:pt>
                <c:pt idx="347">
                  <c:v>3300</c:v>
                </c:pt>
                <c:pt idx="348">
                  <c:v>3400</c:v>
                </c:pt>
                <c:pt idx="349">
                  <c:v>3500</c:v>
                </c:pt>
                <c:pt idx="350">
                  <c:v>3600</c:v>
                </c:pt>
                <c:pt idx="351">
                  <c:v>3700</c:v>
                </c:pt>
                <c:pt idx="352">
                  <c:v>3800</c:v>
                </c:pt>
                <c:pt idx="353">
                  <c:v>3900</c:v>
                </c:pt>
                <c:pt idx="354">
                  <c:v>4000</c:v>
                </c:pt>
                <c:pt idx="355">
                  <c:v>4100</c:v>
                </c:pt>
                <c:pt idx="356">
                  <c:v>4200</c:v>
                </c:pt>
                <c:pt idx="357">
                  <c:v>4300</c:v>
                </c:pt>
                <c:pt idx="358">
                  <c:v>4400</c:v>
                </c:pt>
                <c:pt idx="359">
                  <c:v>4500</c:v>
                </c:pt>
                <c:pt idx="360">
                  <c:v>4600</c:v>
                </c:pt>
                <c:pt idx="361">
                  <c:v>4700</c:v>
                </c:pt>
                <c:pt idx="362">
                  <c:v>4800</c:v>
                </c:pt>
                <c:pt idx="363">
                  <c:v>4900</c:v>
                </c:pt>
                <c:pt idx="364">
                  <c:v>5000</c:v>
                </c:pt>
                <c:pt idx="365">
                  <c:v>5100</c:v>
                </c:pt>
                <c:pt idx="366">
                  <c:v>5200</c:v>
                </c:pt>
                <c:pt idx="367">
                  <c:v>5300</c:v>
                </c:pt>
                <c:pt idx="368">
                  <c:v>5400</c:v>
                </c:pt>
                <c:pt idx="369">
                  <c:v>5500</c:v>
                </c:pt>
                <c:pt idx="370">
                  <c:v>5600</c:v>
                </c:pt>
                <c:pt idx="371">
                  <c:v>5700</c:v>
                </c:pt>
                <c:pt idx="372">
                  <c:v>5800</c:v>
                </c:pt>
                <c:pt idx="373">
                  <c:v>5900</c:v>
                </c:pt>
                <c:pt idx="374">
                  <c:v>6000</c:v>
                </c:pt>
                <c:pt idx="375">
                  <c:v>6100</c:v>
                </c:pt>
                <c:pt idx="376">
                  <c:v>6200</c:v>
                </c:pt>
                <c:pt idx="377">
                  <c:v>6300</c:v>
                </c:pt>
                <c:pt idx="378">
                  <c:v>6400</c:v>
                </c:pt>
                <c:pt idx="379">
                  <c:v>6500</c:v>
                </c:pt>
                <c:pt idx="380">
                  <c:v>6600</c:v>
                </c:pt>
                <c:pt idx="381">
                  <c:v>6700</c:v>
                </c:pt>
                <c:pt idx="382">
                  <c:v>6800</c:v>
                </c:pt>
                <c:pt idx="383">
                  <c:v>6900</c:v>
                </c:pt>
                <c:pt idx="384">
                  <c:v>7000</c:v>
                </c:pt>
                <c:pt idx="385">
                  <c:v>7100</c:v>
                </c:pt>
                <c:pt idx="386">
                  <c:v>7200</c:v>
                </c:pt>
                <c:pt idx="387">
                  <c:v>7300</c:v>
                </c:pt>
                <c:pt idx="388">
                  <c:v>7400</c:v>
                </c:pt>
                <c:pt idx="389">
                  <c:v>7500</c:v>
                </c:pt>
                <c:pt idx="390">
                  <c:v>7600</c:v>
                </c:pt>
                <c:pt idx="391">
                  <c:v>7700</c:v>
                </c:pt>
                <c:pt idx="392">
                  <c:v>7800</c:v>
                </c:pt>
                <c:pt idx="393">
                  <c:v>7900</c:v>
                </c:pt>
                <c:pt idx="394">
                  <c:v>8000</c:v>
                </c:pt>
                <c:pt idx="395">
                  <c:v>8100</c:v>
                </c:pt>
                <c:pt idx="396">
                  <c:v>8200</c:v>
                </c:pt>
                <c:pt idx="397">
                  <c:v>8300</c:v>
                </c:pt>
                <c:pt idx="398">
                  <c:v>8400</c:v>
                </c:pt>
                <c:pt idx="399">
                  <c:v>8500</c:v>
                </c:pt>
                <c:pt idx="400">
                  <c:v>8600</c:v>
                </c:pt>
                <c:pt idx="401">
                  <c:v>8700</c:v>
                </c:pt>
                <c:pt idx="402">
                  <c:v>8800</c:v>
                </c:pt>
                <c:pt idx="403">
                  <c:v>8900</c:v>
                </c:pt>
                <c:pt idx="404">
                  <c:v>9000</c:v>
                </c:pt>
                <c:pt idx="405">
                  <c:v>9100</c:v>
                </c:pt>
                <c:pt idx="406">
                  <c:v>9200</c:v>
                </c:pt>
                <c:pt idx="407">
                  <c:v>9300</c:v>
                </c:pt>
                <c:pt idx="408">
                  <c:v>9400</c:v>
                </c:pt>
                <c:pt idx="409">
                  <c:v>9500</c:v>
                </c:pt>
                <c:pt idx="410">
                  <c:v>9600</c:v>
                </c:pt>
                <c:pt idx="411">
                  <c:v>9700</c:v>
                </c:pt>
                <c:pt idx="412">
                  <c:v>9800</c:v>
                </c:pt>
                <c:pt idx="413">
                  <c:v>9900</c:v>
                </c:pt>
                <c:pt idx="414">
                  <c:v>10000</c:v>
                </c:pt>
              </c:numCache>
            </c:numRef>
          </c:xVal>
          <c:yVal>
            <c:numRef>
              <c:f>Raw_Data!$F$5325:$F$5739</c:f>
              <c:numCache>
                <c:formatCode>#,##0.000000</c:formatCode>
                <c:ptCount val="415"/>
                <c:pt idx="0">
                  <c:v>99.768230000000003</c:v>
                </c:pt>
                <c:pt idx="1">
                  <c:v>99.768071000000006</c:v>
                </c:pt>
                <c:pt idx="2">
                  <c:v>99.767909000000003</c:v>
                </c:pt>
                <c:pt idx="3">
                  <c:v>99.767745000000005</c:v>
                </c:pt>
                <c:pt idx="4">
                  <c:v>99.767578999999998</c:v>
                </c:pt>
                <c:pt idx="5">
                  <c:v>99.767409999999998</c:v>
                </c:pt>
                <c:pt idx="6">
                  <c:v>99.767239000000004</c:v>
                </c:pt>
                <c:pt idx="7">
                  <c:v>99.767065000000002</c:v>
                </c:pt>
                <c:pt idx="8">
                  <c:v>99.766889000000006</c:v>
                </c:pt>
                <c:pt idx="9">
                  <c:v>99.766710000000003</c:v>
                </c:pt>
                <c:pt idx="10">
                  <c:v>99.766527999999994</c:v>
                </c:pt>
                <c:pt idx="11">
                  <c:v>99.766344000000004</c:v>
                </c:pt>
                <c:pt idx="12">
                  <c:v>99.766155999999995</c:v>
                </c:pt>
                <c:pt idx="13">
                  <c:v>99.765964999999994</c:v>
                </c:pt>
                <c:pt idx="14">
                  <c:v>99.765771999999998</c:v>
                </c:pt>
                <c:pt idx="15">
                  <c:v>99.765574000000001</c:v>
                </c:pt>
                <c:pt idx="16">
                  <c:v>99.765373999999994</c:v>
                </c:pt>
                <c:pt idx="17">
                  <c:v>99.765170999999995</c:v>
                </c:pt>
                <c:pt idx="18">
                  <c:v>99.764962999999995</c:v>
                </c:pt>
                <c:pt idx="19">
                  <c:v>99.764752000000001</c:v>
                </c:pt>
                <c:pt idx="20">
                  <c:v>99.764537000000004</c:v>
                </c:pt>
                <c:pt idx="21">
                  <c:v>99.764318000000003</c:v>
                </c:pt>
                <c:pt idx="22">
                  <c:v>99.764094999999998</c:v>
                </c:pt>
                <c:pt idx="23">
                  <c:v>99.763867000000005</c:v>
                </c:pt>
                <c:pt idx="24">
                  <c:v>99.763634999999994</c:v>
                </c:pt>
                <c:pt idx="25">
                  <c:v>99.763397999999995</c:v>
                </c:pt>
                <c:pt idx="26">
                  <c:v>99.763157000000007</c:v>
                </c:pt>
                <c:pt idx="27">
                  <c:v>99.762910000000005</c:v>
                </c:pt>
                <c:pt idx="28">
                  <c:v>99.762658999999999</c:v>
                </c:pt>
                <c:pt idx="29">
                  <c:v>99.762401999999994</c:v>
                </c:pt>
                <c:pt idx="30">
                  <c:v>99.762139000000005</c:v>
                </c:pt>
                <c:pt idx="31">
                  <c:v>99.761870000000002</c:v>
                </c:pt>
                <c:pt idx="32">
                  <c:v>99.761594000000002</c:v>
                </c:pt>
                <c:pt idx="33">
                  <c:v>99.761312000000004</c:v>
                </c:pt>
                <c:pt idx="34">
                  <c:v>99.761024000000006</c:v>
                </c:pt>
                <c:pt idx="35">
                  <c:v>99.760728</c:v>
                </c:pt>
                <c:pt idx="36">
                  <c:v>99.760424999999998</c:v>
                </c:pt>
                <c:pt idx="37">
                  <c:v>99.760113000000004</c:v>
                </c:pt>
                <c:pt idx="38">
                  <c:v>99.759793000000002</c:v>
                </c:pt>
                <c:pt idx="39">
                  <c:v>99.759465000000006</c:v>
                </c:pt>
                <c:pt idx="40">
                  <c:v>99.759127000000007</c:v>
                </c:pt>
                <c:pt idx="41">
                  <c:v>99.758779000000004</c:v>
                </c:pt>
                <c:pt idx="42">
                  <c:v>99.758420999999998</c:v>
                </c:pt>
                <c:pt idx="43">
                  <c:v>99.758050999999995</c:v>
                </c:pt>
                <c:pt idx="44">
                  <c:v>99.757670000000005</c:v>
                </c:pt>
                <c:pt idx="45">
                  <c:v>99.757276000000005</c:v>
                </c:pt>
                <c:pt idx="46">
                  <c:v>99.756868999999995</c:v>
                </c:pt>
                <c:pt idx="47">
                  <c:v>99.756446999999994</c:v>
                </c:pt>
                <c:pt idx="48">
                  <c:v>99.756010000000003</c:v>
                </c:pt>
                <c:pt idx="49">
                  <c:v>99.755555000000001</c:v>
                </c:pt>
                <c:pt idx="50">
                  <c:v>99.755083999999997</c:v>
                </c:pt>
                <c:pt idx="51">
                  <c:v>99.754592000000002</c:v>
                </c:pt>
                <c:pt idx="52">
                  <c:v>99.754079000000004</c:v>
                </c:pt>
                <c:pt idx="53">
                  <c:v>99.753542999999993</c:v>
                </c:pt>
                <c:pt idx="54">
                  <c:v>99.752982000000003</c:v>
                </c:pt>
                <c:pt idx="55">
                  <c:v>99.752392999999998</c:v>
                </c:pt>
                <c:pt idx="56">
                  <c:v>99.751772000000003</c:v>
                </c:pt>
                <c:pt idx="57">
                  <c:v>99.751115999999996</c:v>
                </c:pt>
                <c:pt idx="58">
                  <c:v>99.750418999999994</c:v>
                </c:pt>
                <c:pt idx="59">
                  <c:v>99.749675999999994</c:v>
                </c:pt>
                <c:pt idx="60">
                  <c:v>99.748876999999993</c:v>
                </c:pt>
                <c:pt idx="61">
                  <c:v>99.748008999999996</c:v>
                </c:pt>
                <c:pt idx="62">
                  <c:v>99.747050000000002</c:v>
                </c:pt>
                <c:pt idx="63">
                  <c:v>99.745958999999999</c:v>
                </c:pt>
                <c:pt idx="64">
                  <c:v>99.744646000000003</c:v>
                </c:pt>
                <c:pt idx="65">
                  <c:v>99.742853999999994</c:v>
                </c:pt>
                <c:pt idx="66">
                  <c:v>99.739502999999999</c:v>
                </c:pt>
                <c:pt idx="67">
                  <c:v>99.721073000000004</c:v>
                </c:pt>
                <c:pt idx="68">
                  <c:v>99.710459999999998</c:v>
                </c:pt>
                <c:pt idx="69">
                  <c:v>99.680558000000005</c:v>
                </c:pt>
                <c:pt idx="70">
                  <c:v>99.599812999999997</c:v>
                </c:pt>
                <c:pt idx="71">
                  <c:v>99.484441000000004</c:v>
                </c:pt>
                <c:pt idx="72">
                  <c:v>99.362194000000002</c:v>
                </c:pt>
                <c:pt idx="73">
                  <c:v>99.239405000000005</c:v>
                </c:pt>
                <c:pt idx="74">
                  <c:v>99.116438000000002</c:v>
                </c:pt>
                <c:pt idx="75">
                  <c:v>99.104156000000003</c:v>
                </c:pt>
                <c:pt idx="76">
                  <c:v>99.091881999999998</c:v>
                </c:pt>
                <c:pt idx="77">
                  <c:v>99.079606999999996</c:v>
                </c:pt>
                <c:pt idx="78">
                  <c:v>99.067335999999997</c:v>
                </c:pt>
                <c:pt idx="79">
                  <c:v>99.055069000000003</c:v>
                </c:pt>
                <c:pt idx="80">
                  <c:v>99.042805000000001</c:v>
                </c:pt>
                <c:pt idx="81">
                  <c:v>99.030541999999997</c:v>
                </c:pt>
                <c:pt idx="82">
                  <c:v>99.018281999999999</c:v>
                </c:pt>
                <c:pt idx="83">
                  <c:v>99.006024999999994</c:v>
                </c:pt>
                <c:pt idx="84">
                  <c:v>99.004802999999995</c:v>
                </c:pt>
                <c:pt idx="85">
                  <c:v>99.003577000000007</c:v>
                </c:pt>
                <c:pt idx="86">
                  <c:v>99.002351000000004</c:v>
                </c:pt>
                <c:pt idx="87">
                  <c:v>99.001125000000002</c:v>
                </c:pt>
                <c:pt idx="88">
                  <c:v>98.999898999999999</c:v>
                </c:pt>
                <c:pt idx="89">
                  <c:v>98.998677000000001</c:v>
                </c:pt>
                <c:pt idx="90">
                  <c:v>98.997450999999998</c:v>
                </c:pt>
                <c:pt idx="91">
                  <c:v>98.996224999999995</c:v>
                </c:pt>
                <c:pt idx="92">
                  <c:v>98.994999000000007</c:v>
                </c:pt>
                <c:pt idx="93">
                  <c:v>98.993773000000004</c:v>
                </c:pt>
                <c:pt idx="94">
                  <c:v>98.871413000000004</c:v>
                </c:pt>
                <c:pt idx="95">
                  <c:v>98.749358999999998</c:v>
                </c:pt>
                <c:pt idx="96">
                  <c:v>98.627599000000004</c:v>
                </c:pt>
                <c:pt idx="97">
                  <c:v>98.506145000000004</c:v>
                </c:pt>
                <c:pt idx="98">
                  <c:v>98.504930000000002</c:v>
                </c:pt>
                <c:pt idx="99">
                  <c:v>98.503719000000004</c:v>
                </c:pt>
                <c:pt idx="100">
                  <c:v>98.502504000000002</c:v>
                </c:pt>
                <c:pt idx="101">
                  <c:v>98.501292000000007</c:v>
                </c:pt>
                <c:pt idx="102">
                  <c:v>98.500077000000005</c:v>
                </c:pt>
                <c:pt idx="103">
                  <c:v>98.498866000000007</c:v>
                </c:pt>
                <c:pt idx="104">
                  <c:v>98.497653999999997</c:v>
                </c:pt>
                <c:pt idx="105">
                  <c:v>98.496438999999995</c:v>
                </c:pt>
                <c:pt idx="106">
                  <c:v>98.495223999999993</c:v>
                </c:pt>
                <c:pt idx="107">
                  <c:v>98.494016000000002</c:v>
                </c:pt>
                <c:pt idx="108">
                  <c:v>98.481887</c:v>
                </c:pt>
                <c:pt idx="109">
                  <c:v>98.469764999999995</c:v>
                </c:pt>
                <c:pt idx="110">
                  <c:v>98.457644000000002</c:v>
                </c:pt>
                <c:pt idx="111">
                  <c:v>98.445528999999993</c:v>
                </c:pt>
                <c:pt idx="112">
                  <c:v>98.433414999999997</c:v>
                </c:pt>
                <c:pt idx="113">
                  <c:v>98.421300000000002</c:v>
                </c:pt>
                <c:pt idx="114">
                  <c:v>98.409193000000002</c:v>
                </c:pt>
                <c:pt idx="115">
                  <c:v>98.397086000000002</c:v>
                </c:pt>
                <c:pt idx="116">
                  <c:v>98.384985999999998</c:v>
                </c:pt>
                <c:pt idx="117">
                  <c:v>98.264125000000007</c:v>
                </c:pt>
                <c:pt idx="118">
                  <c:v>98.143562000000003</c:v>
                </c:pt>
                <c:pt idx="119">
                  <c:v>98.023291</c:v>
                </c:pt>
                <c:pt idx="120">
                  <c:v>97.903317000000001</c:v>
                </c:pt>
                <c:pt idx="121">
                  <c:v>97.783638999999994</c:v>
                </c:pt>
                <c:pt idx="122">
                  <c:v>97.664248000000001</c:v>
                </c:pt>
                <c:pt idx="123">
                  <c:v>97.545151000000004</c:v>
                </c:pt>
                <c:pt idx="124">
                  <c:v>96.369963999999996</c:v>
                </c:pt>
                <c:pt idx="125">
                  <c:v>95.222748999999993</c:v>
                </c:pt>
                <c:pt idx="126">
                  <c:v>94.102536000000001</c:v>
                </c:pt>
                <c:pt idx="127">
                  <c:v>93.008365999999995</c:v>
                </c:pt>
                <c:pt idx="128">
                  <c:v>91.939350000000005</c:v>
                </c:pt>
                <c:pt idx="129">
                  <c:v>90.894627999999997</c:v>
                </c:pt>
                <c:pt idx="130">
                  <c:v>89.873384999999999</c:v>
                </c:pt>
                <c:pt idx="131">
                  <c:v>88.874829000000005</c:v>
                </c:pt>
                <c:pt idx="132">
                  <c:v>87.898224999999996</c:v>
                </c:pt>
                <c:pt idx="133">
                  <c:v>86.942847999999998</c:v>
                </c:pt>
                <c:pt idx="134">
                  <c:v>86.008010999999996</c:v>
                </c:pt>
                <c:pt idx="135">
                  <c:v>85.093065999999993</c:v>
                </c:pt>
                <c:pt idx="136">
                  <c:v>84.197384999999997</c:v>
                </c:pt>
                <c:pt idx="137">
                  <c:v>83.320363</c:v>
                </c:pt>
                <c:pt idx="138">
                  <c:v>82.461417999999995</c:v>
                </c:pt>
                <c:pt idx="139">
                  <c:v>81.620012000000003</c:v>
                </c:pt>
                <c:pt idx="140">
                  <c:v>80.795595000000006</c:v>
                </c:pt>
                <c:pt idx="141">
                  <c:v>79.987665000000007</c:v>
                </c:pt>
                <c:pt idx="142">
                  <c:v>79.195734999999999</c:v>
                </c:pt>
                <c:pt idx="143">
                  <c:v>78.419332999999995</c:v>
                </c:pt>
                <c:pt idx="144">
                  <c:v>77.658005000000003</c:v>
                </c:pt>
                <c:pt idx="145">
                  <c:v>76.911321000000001</c:v>
                </c:pt>
                <c:pt idx="146">
                  <c:v>76.178858000000005</c:v>
                </c:pt>
                <c:pt idx="147">
                  <c:v>75.460215000000005</c:v>
                </c:pt>
                <c:pt idx="148">
                  <c:v>74.754999999999995</c:v>
                </c:pt>
                <c:pt idx="149">
                  <c:v>74.062845999999993</c:v>
                </c:pt>
                <c:pt idx="150">
                  <c:v>73.383394999999993</c:v>
                </c:pt>
                <c:pt idx="151">
                  <c:v>72.716290999999998</c:v>
                </c:pt>
                <c:pt idx="152">
                  <c:v>72.061211999999998</c:v>
                </c:pt>
                <c:pt idx="153">
                  <c:v>71.417823999999996</c:v>
                </c:pt>
                <c:pt idx="154">
                  <c:v>70.785826999999998</c:v>
                </c:pt>
                <c:pt idx="155">
                  <c:v>70.164918999999998</c:v>
                </c:pt>
                <c:pt idx="156">
                  <c:v>69.554807999999994</c:v>
                </c:pt>
                <c:pt idx="157">
                  <c:v>68.955218000000002</c:v>
                </c:pt>
                <c:pt idx="158">
                  <c:v>68.365872999999993</c:v>
                </c:pt>
                <c:pt idx="159">
                  <c:v>67.786517000000003</c:v>
                </c:pt>
                <c:pt idx="160">
                  <c:v>67.216897000000003</c:v>
                </c:pt>
                <c:pt idx="161">
                  <c:v>66.656772000000004</c:v>
                </c:pt>
                <c:pt idx="162">
                  <c:v>66.105906000000004</c:v>
                </c:pt>
                <c:pt idx="163">
                  <c:v>65.564069000000003</c:v>
                </c:pt>
                <c:pt idx="164">
                  <c:v>65.031040000000004</c:v>
                </c:pt>
                <c:pt idx="165">
                  <c:v>64.506609999999995</c:v>
                </c:pt>
                <c:pt idx="166">
                  <c:v>63.990574000000002</c:v>
                </c:pt>
                <c:pt idx="167">
                  <c:v>63.482726999999997</c:v>
                </c:pt>
                <c:pt idx="168">
                  <c:v>62.982872</c:v>
                </c:pt>
                <c:pt idx="169">
                  <c:v>62.490834999999997</c:v>
                </c:pt>
                <c:pt idx="170">
                  <c:v>62.006419999999999</c:v>
                </c:pt>
                <c:pt idx="171">
                  <c:v>61.529459000000003</c:v>
                </c:pt>
                <c:pt idx="172">
                  <c:v>61.059784999999998</c:v>
                </c:pt>
                <c:pt idx="173">
                  <c:v>60.59722</c:v>
                </c:pt>
                <c:pt idx="174">
                  <c:v>60.141612000000002</c:v>
                </c:pt>
                <c:pt idx="175">
                  <c:v>59.692807999999999</c:v>
                </c:pt>
                <c:pt idx="176">
                  <c:v>59.250647999999998</c:v>
                </c:pt>
                <c:pt idx="177">
                  <c:v>58.814991999999997</c:v>
                </c:pt>
                <c:pt idx="178">
                  <c:v>58.385696000000003</c:v>
                </c:pt>
                <c:pt idx="179">
                  <c:v>57.962620999999999</c:v>
                </c:pt>
                <c:pt idx="180">
                  <c:v>57.545631999999998</c:v>
                </c:pt>
                <c:pt idx="181">
                  <c:v>57.134602999999998</c:v>
                </c:pt>
                <c:pt idx="182">
                  <c:v>56.729401000000003</c:v>
                </c:pt>
                <c:pt idx="183">
                  <c:v>56.329906999999999</c:v>
                </c:pt>
                <c:pt idx="184">
                  <c:v>55.936000999999997</c:v>
                </c:pt>
                <c:pt idx="185">
                  <c:v>55.547567000000001</c:v>
                </c:pt>
                <c:pt idx="186">
                  <c:v>55.164487999999999</c:v>
                </c:pt>
                <c:pt idx="187">
                  <c:v>54.786658000000003</c:v>
                </c:pt>
                <c:pt idx="188">
                  <c:v>54.413969000000002</c:v>
                </c:pt>
                <c:pt idx="189">
                  <c:v>54.046312999999998</c:v>
                </c:pt>
                <c:pt idx="190">
                  <c:v>53.683593999999999</c:v>
                </c:pt>
                <c:pt idx="191">
                  <c:v>53.325712000000003</c:v>
                </c:pt>
                <c:pt idx="192">
                  <c:v>52.972569</c:v>
                </c:pt>
                <c:pt idx="193">
                  <c:v>52.624073000000003</c:v>
                </c:pt>
                <c:pt idx="194">
                  <c:v>52.280132999999999</c:v>
                </c:pt>
                <c:pt idx="195">
                  <c:v>51.940657000000002</c:v>
                </c:pt>
                <c:pt idx="196">
                  <c:v>51.605561999999999</c:v>
                </c:pt>
                <c:pt idx="197">
                  <c:v>51.274766999999997</c:v>
                </c:pt>
                <c:pt idx="198">
                  <c:v>50.948180000000001</c:v>
                </c:pt>
                <c:pt idx="199">
                  <c:v>50.625731000000002</c:v>
                </c:pt>
                <c:pt idx="200">
                  <c:v>50.307335000000002</c:v>
                </c:pt>
                <c:pt idx="201">
                  <c:v>49.992922999999998</c:v>
                </c:pt>
                <c:pt idx="202">
                  <c:v>49.682414000000001</c:v>
                </c:pt>
                <c:pt idx="203">
                  <c:v>49.375737999999998</c:v>
                </c:pt>
                <c:pt idx="204">
                  <c:v>49.072823</c:v>
                </c:pt>
                <c:pt idx="205">
                  <c:v>48.773606999999998</c:v>
                </c:pt>
                <c:pt idx="206">
                  <c:v>48.478015999999997</c:v>
                </c:pt>
                <c:pt idx="207">
                  <c:v>48.185983999999998</c:v>
                </c:pt>
                <c:pt idx="208">
                  <c:v>47.897450999999997</c:v>
                </c:pt>
                <c:pt idx="209">
                  <c:v>47.612352999999999</c:v>
                </c:pt>
                <c:pt idx="210">
                  <c:v>47.330627999999997</c:v>
                </c:pt>
                <c:pt idx="211">
                  <c:v>47.052216999999999</c:v>
                </c:pt>
                <c:pt idx="212">
                  <c:v>46.777062000000001</c:v>
                </c:pt>
                <c:pt idx="213">
                  <c:v>46.505108999999997</c:v>
                </c:pt>
                <c:pt idx="214">
                  <c:v>46.236299000000002</c:v>
                </c:pt>
                <c:pt idx="215">
                  <c:v>45.970576999999999</c:v>
                </c:pt>
                <c:pt idx="216">
                  <c:v>45.707892999999999</c:v>
                </c:pt>
                <c:pt idx="217">
                  <c:v>45.448194000000001</c:v>
                </c:pt>
                <c:pt idx="218">
                  <c:v>45.191426999999997</c:v>
                </c:pt>
                <c:pt idx="219">
                  <c:v>44.937548</c:v>
                </c:pt>
                <c:pt idx="220">
                  <c:v>44.686504999999997</c:v>
                </c:pt>
                <c:pt idx="221">
                  <c:v>44.438251000000001</c:v>
                </c:pt>
                <c:pt idx="222">
                  <c:v>44.192740000000001</c:v>
                </c:pt>
                <c:pt idx="223">
                  <c:v>43.949927000000002</c:v>
                </c:pt>
                <c:pt idx="224">
                  <c:v>43.709769999999999</c:v>
                </c:pt>
                <c:pt idx="225">
                  <c:v>43.472220999999998</c:v>
                </c:pt>
                <c:pt idx="226">
                  <c:v>43.237236000000003</c:v>
                </c:pt>
                <c:pt idx="227">
                  <c:v>43.004784000000001</c:v>
                </c:pt>
                <c:pt idx="228">
                  <c:v>42.774814999999997</c:v>
                </c:pt>
                <c:pt idx="229">
                  <c:v>42.547294000000001</c:v>
                </c:pt>
                <c:pt idx="230">
                  <c:v>42.322178999999998</c:v>
                </c:pt>
                <c:pt idx="231">
                  <c:v>42.099432999999998</c:v>
                </c:pt>
                <c:pt idx="232">
                  <c:v>41.879021999999999</c:v>
                </c:pt>
                <c:pt idx="233">
                  <c:v>41.660907000000002</c:v>
                </c:pt>
                <c:pt idx="234">
                  <c:v>41.445050999999999</c:v>
                </c:pt>
                <c:pt idx="235">
                  <c:v>41.231417999999998</c:v>
                </c:pt>
                <c:pt idx="236">
                  <c:v>41.019978999999999</c:v>
                </c:pt>
                <c:pt idx="237">
                  <c:v>40.810696999999998</c:v>
                </c:pt>
                <c:pt idx="238">
                  <c:v>40.603540000000002</c:v>
                </c:pt>
                <c:pt idx="239">
                  <c:v>40.398474</c:v>
                </c:pt>
                <c:pt idx="240">
                  <c:v>40.195470999999998</c:v>
                </c:pt>
                <c:pt idx="241">
                  <c:v>39.994495000000001</c:v>
                </c:pt>
                <c:pt idx="242">
                  <c:v>39.795523000000003</c:v>
                </c:pt>
                <c:pt idx="243">
                  <c:v>39.598517000000001</c:v>
                </c:pt>
                <c:pt idx="244">
                  <c:v>39.403452000000001</c:v>
                </c:pt>
                <c:pt idx="245">
                  <c:v>37.553553000000001</c:v>
                </c:pt>
                <c:pt idx="246">
                  <c:v>35.869562000000002</c:v>
                </c:pt>
                <c:pt idx="247">
                  <c:v>34.330114000000002</c:v>
                </c:pt>
                <c:pt idx="248">
                  <c:v>32.917371000000003</c:v>
                </c:pt>
                <c:pt idx="249">
                  <c:v>31.616306000000002</c:v>
                </c:pt>
                <c:pt idx="250">
                  <c:v>30.414176999999999</c:v>
                </c:pt>
                <c:pt idx="251">
                  <c:v>29.300118000000001</c:v>
                </c:pt>
                <c:pt idx="252">
                  <c:v>28.264789</c:v>
                </c:pt>
                <c:pt idx="253">
                  <c:v>27.300129999999999</c:v>
                </c:pt>
                <c:pt idx="254">
                  <c:v>26.399145000000001</c:v>
                </c:pt>
                <c:pt idx="255">
                  <c:v>25.555730000000001</c:v>
                </c:pt>
                <c:pt idx="256">
                  <c:v>24.764538000000002</c:v>
                </c:pt>
                <c:pt idx="257">
                  <c:v>24.020865000000001</c:v>
                </c:pt>
                <c:pt idx="258">
                  <c:v>23.320554000000001</c:v>
                </c:pt>
                <c:pt idx="259">
                  <c:v>22.65992</c:v>
                </c:pt>
                <c:pt idx="260">
                  <c:v>22.035685000000001</c:v>
                </c:pt>
                <c:pt idx="261">
                  <c:v>21.444921000000001</c:v>
                </c:pt>
                <c:pt idx="262">
                  <c:v>20.885005</c:v>
                </c:pt>
                <c:pt idx="263">
                  <c:v>20.353584999999999</c:v>
                </c:pt>
                <c:pt idx="264">
                  <c:v>19.848537</c:v>
                </c:pt>
                <c:pt idx="265">
                  <c:v>19.367946</c:v>
                </c:pt>
                <c:pt idx="266">
                  <c:v>18.910077999999999</c:v>
                </c:pt>
                <c:pt idx="267">
                  <c:v>18.473358000000001</c:v>
                </c:pt>
                <c:pt idx="268">
                  <c:v>18.056356000000001</c:v>
                </c:pt>
                <c:pt idx="269">
                  <c:v>17.657762999999999</c:v>
                </c:pt>
                <c:pt idx="270">
                  <c:v>17.276388000000001</c:v>
                </c:pt>
                <c:pt idx="271">
                  <c:v>16.911138999999999</c:v>
                </c:pt>
                <c:pt idx="272">
                  <c:v>16.561014</c:v>
                </c:pt>
                <c:pt idx="273">
                  <c:v>16.225093000000001</c:v>
                </c:pt>
                <c:pt idx="274">
                  <c:v>15.902528999999999</c:v>
                </c:pt>
                <c:pt idx="275">
                  <c:v>15.592539</c:v>
                </c:pt>
                <c:pt idx="276">
                  <c:v>15.294404999999999</c:v>
                </c:pt>
                <c:pt idx="277">
                  <c:v>15.007457</c:v>
                </c:pt>
                <c:pt idx="278">
                  <c:v>14.731078</c:v>
                </c:pt>
                <c:pt idx="279">
                  <c:v>14.464695000000001</c:v>
                </c:pt>
                <c:pt idx="280">
                  <c:v>14.207774000000001</c:v>
                </c:pt>
                <c:pt idx="281">
                  <c:v>13.959821</c:v>
                </c:pt>
                <c:pt idx="282">
                  <c:v>13.720374</c:v>
                </c:pt>
                <c:pt idx="283">
                  <c:v>13.489003</c:v>
                </c:pt>
                <c:pt idx="284">
                  <c:v>13.265306000000001</c:v>
                </c:pt>
                <c:pt idx="285">
                  <c:v>13.048907</c:v>
                </c:pt>
                <c:pt idx="286">
                  <c:v>12.839454999999999</c:v>
                </c:pt>
                <c:pt idx="287">
                  <c:v>12.636621999999999</c:v>
                </c:pt>
                <c:pt idx="288">
                  <c:v>12.440096</c:v>
                </c:pt>
                <c:pt idx="289">
                  <c:v>12.24959</c:v>
                </c:pt>
                <c:pt idx="290">
                  <c:v>12.064831</c:v>
                </c:pt>
                <c:pt idx="291">
                  <c:v>11.885562</c:v>
                </c:pt>
                <c:pt idx="292">
                  <c:v>11.711543000000001</c:v>
                </c:pt>
                <c:pt idx="293">
                  <c:v>11.542546</c:v>
                </c:pt>
                <c:pt idx="294">
                  <c:v>11.378356999999999</c:v>
                </c:pt>
                <c:pt idx="295">
                  <c:v>11.218774</c:v>
                </c:pt>
                <c:pt idx="296">
                  <c:v>11.063604</c:v>
                </c:pt>
                <c:pt idx="297">
                  <c:v>10.912668999999999</c:v>
                </c:pt>
                <c:pt idx="298">
                  <c:v>10.765796</c:v>
                </c:pt>
                <c:pt idx="299">
                  <c:v>10.622825000000001</c:v>
                </c:pt>
                <c:pt idx="300">
                  <c:v>10.483601</c:v>
                </c:pt>
                <c:pt idx="301">
                  <c:v>10.347979</c:v>
                </c:pt>
                <c:pt idx="302">
                  <c:v>10.215821999999999</c:v>
                </c:pt>
                <c:pt idx="303">
                  <c:v>10.086997</c:v>
                </c:pt>
                <c:pt idx="304">
                  <c:v>9.9613809999999994</c:v>
                </c:pt>
                <c:pt idx="305">
                  <c:v>9.8388550000000006</c:v>
                </c:pt>
                <c:pt idx="306">
                  <c:v>9.7193070000000006</c:v>
                </c:pt>
                <c:pt idx="307">
                  <c:v>9.6026290000000003</c:v>
                </c:pt>
                <c:pt idx="308">
                  <c:v>9.4887189999999997</c:v>
                </c:pt>
                <c:pt idx="309">
                  <c:v>9.3774809999999995</c:v>
                </c:pt>
                <c:pt idx="310">
                  <c:v>9.2688190000000006</c:v>
                </c:pt>
                <c:pt idx="311">
                  <c:v>9.1626480000000008</c:v>
                </c:pt>
                <c:pt idx="312">
                  <c:v>9.0588809999999995</c:v>
                </c:pt>
                <c:pt idx="313">
                  <c:v>8.9574379999999998</c:v>
                </c:pt>
                <c:pt idx="314">
                  <c:v>8.8582420000000006</c:v>
                </c:pt>
                <c:pt idx="315">
                  <c:v>8.7612190000000005</c:v>
                </c:pt>
                <c:pt idx="316">
                  <c:v>8.6662979999999994</c:v>
                </c:pt>
                <c:pt idx="317">
                  <c:v>8.5734119999999994</c:v>
                </c:pt>
                <c:pt idx="318">
                  <c:v>8.4824959999999994</c:v>
                </c:pt>
                <c:pt idx="319">
                  <c:v>8.3934879999999996</c:v>
                </c:pt>
                <c:pt idx="320">
                  <c:v>8.3063280000000006</c:v>
                </c:pt>
                <c:pt idx="321">
                  <c:v>8.2209599999999998</c:v>
                </c:pt>
                <c:pt idx="322">
                  <c:v>8.1373289999999994</c:v>
                </c:pt>
                <c:pt idx="323">
                  <c:v>8.0553819999999998</c:v>
                </c:pt>
                <c:pt idx="324">
                  <c:v>7.9750699999999997</c:v>
                </c:pt>
                <c:pt idx="325">
                  <c:v>7.2520369999999996</c:v>
                </c:pt>
                <c:pt idx="326">
                  <c:v>6.6492089999999999</c:v>
                </c:pt>
                <c:pt idx="327">
                  <c:v>6.1389100000000001</c:v>
                </c:pt>
                <c:pt idx="328">
                  <c:v>5.7013550000000004</c:v>
                </c:pt>
                <c:pt idx="329">
                  <c:v>5.3220239999999999</c:v>
                </c:pt>
                <c:pt idx="330">
                  <c:v>4.9900209999999996</c:v>
                </c:pt>
                <c:pt idx="331">
                  <c:v>4.6970080000000003</c:v>
                </c:pt>
                <c:pt idx="332">
                  <c:v>4.4364980000000003</c:v>
                </c:pt>
                <c:pt idx="333">
                  <c:v>4.2033659999999999</c:v>
                </c:pt>
                <c:pt idx="334">
                  <c:v>3.9935130000000001</c:v>
                </c:pt>
                <c:pt idx="335">
                  <c:v>3.803617</c:v>
                </c:pt>
                <c:pt idx="336">
                  <c:v>3.6309610000000001</c:v>
                </c:pt>
                <c:pt idx="337">
                  <c:v>3.4732989999999999</c:v>
                </c:pt>
                <c:pt idx="338">
                  <c:v>3.3287589999999998</c:v>
                </c:pt>
                <c:pt idx="339">
                  <c:v>3.1957680000000002</c:v>
                </c:pt>
                <c:pt idx="340">
                  <c:v>3.0729959999999998</c:v>
                </c:pt>
                <c:pt idx="341">
                  <c:v>2.959308</c:v>
                </c:pt>
                <c:pt idx="342">
                  <c:v>2.8537319999999999</c:v>
                </c:pt>
                <c:pt idx="343">
                  <c:v>2.7554289999999999</c:v>
                </c:pt>
                <c:pt idx="344">
                  <c:v>2.6636730000000002</c:v>
                </c:pt>
                <c:pt idx="345">
                  <c:v>2.5778310000000002</c:v>
                </c:pt>
                <c:pt idx="346">
                  <c:v>2.49735</c:v>
                </c:pt>
                <c:pt idx="347">
                  <c:v>2.4217409999999999</c:v>
                </c:pt>
                <c:pt idx="348">
                  <c:v>2.3505760000000002</c:v>
                </c:pt>
                <c:pt idx="349">
                  <c:v>2.283474</c:v>
                </c:pt>
                <c:pt idx="350">
                  <c:v>2.220097</c:v>
                </c:pt>
                <c:pt idx="351">
                  <c:v>2.1601439999999998</c:v>
                </c:pt>
                <c:pt idx="352">
                  <c:v>2.103342</c:v>
                </c:pt>
                <c:pt idx="353">
                  <c:v>2.0494520000000001</c:v>
                </c:pt>
                <c:pt idx="354">
                  <c:v>1.998254</c:v>
                </c:pt>
                <c:pt idx="355">
                  <c:v>1.949552</c:v>
                </c:pt>
                <c:pt idx="356">
                  <c:v>1.9031670000000001</c:v>
                </c:pt>
                <c:pt idx="357">
                  <c:v>1.8589389999999999</c:v>
                </c:pt>
                <c:pt idx="358">
                  <c:v>1.816719</c:v>
                </c:pt>
                <c:pt idx="359">
                  <c:v>1.7763739999999999</c:v>
                </c:pt>
                <c:pt idx="360">
                  <c:v>1.7377819999999999</c:v>
                </c:pt>
                <c:pt idx="361">
                  <c:v>1.7008319999999999</c:v>
                </c:pt>
                <c:pt idx="362">
                  <c:v>1.6654199999999999</c:v>
                </c:pt>
                <c:pt idx="363">
                  <c:v>1.631453</c:v>
                </c:pt>
                <c:pt idx="364">
                  <c:v>1.598843</c:v>
                </c:pt>
                <c:pt idx="365">
                  <c:v>1.567512</c:v>
                </c:pt>
                <c:pt idx="366">
                  <c:v>1.537385</c:v>
                </c:pt>
                <c:pt idx="367">
                  <c:v>1.508394</c:v>
                </c:pt>
                <c:pt idx="368">
                  <c:v>1.4804759999999999</c:v>
                </c:pt>
                <c:pt idx="369">
                  <c:v>1.453573</c:v>
                </c:pt>
                <c:pt idx="370">
                  <c:v>1.42763</c:v>
                </c:pt>
                <c:pt idx="371">
                  <c:v>1.4025970000000001</c:v>
                </c:pt>
                <c:pt idx="372">
                  <c:v>1.3784270000000001</c:v>
                </c:pt>
                <c:pt idx="373">
                  <c:v>1.3550759999999999</c:v>
                </c:pt>
                <c:pt idx="374">
                  <c:v>1.332503</c:v>
                </c:pt>
                <c:pt idx="375">
                  <c:v>1.3106690000000001</c:v>
                </c:pt>
                <c:pt idx="376">
                  <c:v>1.2895399999999999</c:v>
                </c:pt>
                <c:pt idx="377">
                  <c:v>1.26908</c:v>
                </c:pt>
                <c:pt idx="378">
                  <c:v>1.24926</c:v>
                </c:pt>
                <c:pt idx="379">
                  <c:v>1.2300500000000001</c:v>
                </c:pt>
                <c:pt idx="380">
                  <c:v>1.2114210000000001</c:v>
                </c:pt>
                <c:pt idx="381">
                  <c:v>1.1933480000000001</c:v>
                </c:pt>
                <c:pt idx="382">
                  <c:v>1.175807</c:v>
                </c:pt>
                <c:pt idx="383">
                  <c:v>1.158774</c:v>
                </c:pt>
                <c:pt idx="384">
                  <c:v>1.1422270000000001</c:v>
                </c:pt>
                <c:pt idx="385">
                  <c:v>1.1261460000000001</c:v>
                </c:pt>
                <c:pt idx="386">
                  <c:v>1.1105119999999999</c:v>
                </c:pt>
                <c:pt idx="387">
                  <c:v>1.095305</c:v>
                </c:pt>
                <c:pt idx="388">
                  <c:v>1.0805100000000001</c:v>
                </c:pt>
                <c:pt idx="389">
                  <c:v>1.066109</c:v>
                </c:pt>
                <c:pt idx="390">
                  <c:v>1.052087</c:v>
                </c:pt>
                <c:pt idx="391">
                  <c:v>1.0384279999999999</c:v>
                </c:pt>
                <c:pt idx="392">
                  <c:v>1.02512</c:v>
                </c:pt>
                <c:pt idx="393">
                  <c:v>1.012149</c:v>
                </c:pt>
                <c:pt idx="394">
                  <c:v>0.999502</c:v>
                </c:pt>
                <c:pt idx="395">
                  <c:v>0.98716700000000002</c:v>
                </c:pt>
                <c:pt idx="396">
                  <c:v>0.97513300000000003</c:v>
                </c:pt>
                <c:pt idx="397">
                  <c:v>0.96338900000000005</c:v>
                </c:pt>
                <c:pt idx="398">
                  <c:v>0.95192399999999999</c:v>
                </c:pt>
                <c:pt idx="399">
                  <c:v>0.94072900000000004</c:v>
                </c:pt>
                <c:pt idx="400">
                  <c:v>0.92979400000000001</c:v>
                </c:pt>
                <c:pt idx="401">
                  <c:v>0.91910999999999998</c:v>
                </c:pt>
                <c:pt idx="402">
                  <c:v>0.90866899999999995</c:v>
                </c:pt>
                <c:pt idx="403">
                  <c:v>0.89846300000000001</c:v>
                </c:pt>
                <c:pt idx="404">
                  <c:v>0.88848300000000002</c:v>
                </c:pt>
                <c:pt idx="405">
                  <c:v>0.87872300000000003</c:v>
                </c:pt>
                <c:pt idx="406">
                  <c:v>0.86917500000000003</c:v>
                </c:pt>
                <c:pt idx="407">
                  <c:v>0.85983200000000004</c:v>
                </c:pt>
                <c:pt idx="408">
                  <c:v>0.850688</c:v>
                </c:pt>
                <c:pt idx="409">
                  <c:v>0.84173600000000004</c:v>
                </c:pt>
                <c:pt idx="410">
                  <c:v>0.83296999999999999</c:v>
                </c:pt>
                <c:pt idx="411">
                  <c:v>0.82438599999999995</c:v>
                </c:pt>
                <c:pt idx="412">
                  <c:v>0.81597600000000003</c:v>
                </c:pt>
                <c:pt idx="413">
                  <c:v>0.80773700000000004</c:v>
                </c:pt>
                <c:pt idx="414">
                  <c:v>0.79966199999999998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C65-4CCE-BAFE-B77D85582BEF}"/>
            </c:ext>
          </c:extLst>
        </c:ser>
        <c:ser>
          <c:idx val="7"/>
          <c:order val="7"/>
          <c:tx>
            <c:v>100 µA −1.5%</c:v>
          </c:tx>
          <c:spPr>
            <a:ln w="7000">
              <a:solidFill>
                <a:srgbClr val="D62728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Chart_Source!$E$3:$E$4</c:f>
              <c:numCache>
                <c:formatCode>#,##0.000000</c:formatCode>
                <c:ptCount val="2"/>
                <c:pt idx="0">
                  <c:v>98.5</c:v>
                </c:pt>
                <c:pt idx="1">
                  <c:v>98.5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C65-4CCE-BAFE-B77D85582BEF}"/>
            </c:ext>
          </c:extLst>
        </c:ser>
        <c:ser>
          <c:idx val="8"/>
          <c:order val="8"/>
          <c:tx>
            <c:v>200 µA</c:v>
          </c:tx>
          <c:spPr>
            <a:ln w="20000">
              <a:solidFill>
                <a:srgbClr val="9467BD"/>
              </a:solidFill>
              <a:prstDash val="solid"/>
            </a:ln>
          </c:spPr>
          <c:marker>
            <c:symbol val="none"/>
          </c:marker>
          <c:xVal>
            <c:numRef>
              <c:f>Raw_Data!$E$5740:$E$6145</c:f>
              <c:numCache>
                <c:formatCode>#,##0.###</c:formatCode>
                <c:ptCount val="40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37.1</c:v>
                </c:pt>
                <c:pt idx="29">
                  <c:v>37.200000000000003</c:v>
                </c:pt>
                <c:pt idx="30">
                  <c:v>37.299999999999997</c:v>
                </c:pt>
                <c:pt idx="31">
                  <c:v>37.31</c:v>
                </c:pt>
                <c:pt idx="32">
                  <c:v>37.32</c:v>
                </c:pt>
                <c:pt idx="33">
                  <c:v>37.33</c:v>
                </c:pt>
                <c:pt idx="34">
                  <c:v>37.340000000000003</c:v>
                </c:pt>
                <c:pt idx="35">
                  <c:v>37.35</c:v>
                </c:pt>
                <c:pt idx="36">
                  <c:v>37.36</c:v>
                </c:pt>
                <c:pt idx="37">
                  <c:v>37.369999999999997</c:v>
                </c:pt>
                <c:pt idx="38">
                  <c:v>37.380000000000003</c:v>
                </c:pt>
                <c:pt idx="39">
                  <c:v>37.39</c:v>
                </c:pt>
                <c:pt idx="40">
                  <c:v>37.390999999999998</c:v>
                </c:pt>
                <c:pt idx="41">
                  <c:v>37.392000000000003</c:v>
                </c:pt>
                <c:pt idx="42">
                  <c:v>37.393000000000001</c:v>
                </c:pt>
                <c:pt idx="43">
                  <c:v>37.393999999999998</c:v>
                </c:pt>
                <c:pt idx="44">
                  <c:v>37.395000000000003</c:v>
                </c:pt>
                <c:pt idx="45">
                  <c:v>37.396000000000001</c:v>
                </c:pt>
                <c:pt idx="46">
                  <c:v>37.396999999999998</c:v>
                </c:pt>
                <c:pt idx="47">
                  <c:v>37.398000000000003</c:v>
                </c:pt>
                <c:pt idx="48">
                  <c:v>37.399000000000001</c:v>
                </c:pt>
                <c:pt idx="49">
                  <c:v>37.4</c:v>
                </c:pt>
                <c:pt idx="50">
                  <c:v>37.5</c:v>
                </c:pt>
                <c:pt idx="51">
                  <c:v>37.6</c:v>
                </c:pt>
                <c:pt idx="52">
                  <c:v>37.600999999999999</c:v>
                </c:pt>
                <c:pt idx="53">
                  <c:v>37.601999999999997</c:v>
                </c:pt>
                <c:pt idx="54">
                  <c:v>37.603000000000002</c:v>
                </c:pt>
                <c:pt idx="55">
                  <c:v>37.603999999999999</c:v>
                </c:pt>
                <c:pt idx="56">
                  <c:v>37.604999999999997</c:v>
                </c:pt>
                <c:pt idx="57">
                  <c:v>37.606000000000002</c:v>
                </c:pt>
                <c:pt idx="58">
                  <c:v>37.606999999999999</c:v>
                </c:pt>
                <c:pt idx="59">
                  <c:v>37.607999999999997</c:v>
                </c:pt>
                <c:pt idx="60">
                  <c:v>37.609000000000002</c:v>
                </c:pt>
                <c:pt idx="61">
                  <c:v>37.61</c:v>
                </c:pt>
                <c:pt idx="62">
                  <c:v>37.619999999999997</c:v>
                </c:pt>
                <c:pt idx="63">
                  <c:v>37.630000000000003</c:v>
                </c:pt>
                <c:pt idx="64">
                  <c:v>37.64</c:v>
                </c:pt>
                <c:pt idx="65">
                  <c:v>37.65</c:v>
                </c:pt>
                <c:pt idx="66">
                  <c:v>37.659999999999997</c:v>
                </c:pt>
                <c:pt idx="67">
                  <c:v>37.67</c:v>
                </c:pt>
                <c:pt idx="68">
                  <c:v>37.68</c:v>
                </c:pt>
                <c:pt idx="69">
                  <c:v>37.69</c:v>
                </c:pt>
                <c:pt idx="70">
                  <c:v>37.700000000000003</c:v>
                </c:pt>
                <c:pt idx="71">
                  <c:v>37.799999999999997</c:v>
                </c:pt>
                <c:pt idx="72">
                  <c:v>37.9</c:v>
                </c:pt>
                <c:pt idx="73">
                  <c:v>38</c:v>
                </c:pt>
                <c:pt idx="74">
                  <c:v>39</c:v>
                </c:pt>
                <c:pt idx="75">
                  <c:v>40</c:v>
                </c:pt>
                <c:pt idx="76">
                  <c:v>41</c:v>
                </c:pt>
                <c:pt idx="77">
                  <c:v>42</c:v>
                </c:pt>
                <c:pt idx="78">
                  <c:v>43</c:v>
                </c:pt>
                <c:pt idx="79">
                  <c:v>44</c:v>
                </c:pt>
                <c:pt idx="80">
                  <c:v>45</c:v>
                </c:pt>
                <c:pt idx="81">
                  <c:v>46</c:v>
                </c:pt>
                <c:pt idx="82">
                  <c:v>47</c:v>
                </c:pt>
                <c:pt idx="83">
                  <c:v>48</c:v>
                </c:pt>
                <c:pt idx="84">
                  <c:v>49</c:v>
                </c:pt>
                <c:pt idx="85">
                  <c:v>50</c:v>
                </c:pt>
                <c:pt idx="86">
                  <c:v>51</c:v>
                </c:pt>
                <c:pt idx="87">
                  <c:v>52</c:v>
                </c:pt>
                <c:pt idx="88">
                  <c:v>53</c:v>
                </c:pt>
                <c:pt idx="89">
                  <c:v>54</c:v>
                </c:pt>
                <c:pt idx="90">
                  <c:v>55</c:v>
                </c:pt>
                <c:pt idx="91">
                  <c:v>56</c:v>
                </c:pt>
                <c:pt idx="92">
                  <c:v>57</c:v>
                </c:pt>
                <c:pt idx="93">
                  <c:v>58</c:v>
                </c:pt>
                <c:pt idx="94">
                  <c:v>59</c:v>
                </c:pt>
                <c:pt idx="95">
                  <c:v>60</c:v>
                </c:pt>
                <c:pt idx="96">
                  <c:v>61</c:v>
                </c:pt>
                <c:pt idx="97">
                  <c:v>62</c:v>
                </c:pt>
                <c:pt idx="98">
                  <c:v>63</c:v>
                </c:pt>
                <c:pt idx="99">
                  <c:v>64</c:v>
                </c:pt>
                <c:pt idx="100">
                  <c:v>65</c:v>
                </c:pt>
                <c:pt idx="101">
                  <c:v>66</c:v>
                </c:pt>
                <c:pt idx="102">
                  <c:v>67</c:v>
                </c:pt>
                <c:pt idx="103">
                  <c:v>68</c:v>
                </c:pt>
                <c:pt idx="104">
                  <c:v>69</c:v>
                </c:pt>
                <c:pt idx="105">
                  <c:v>70</c:v>
                </c:pt>
                <c:pt idx="106">
                  <c:v>71</c:v>
                </c:pt>
                <c:pt idx="107">
                  <c:v>72</c:v>
                </c:pt>
                <c:pt idx="108">
                  <c:v>73</c:v>
                </c:pt>
                <c:pt idx="109">
                  <c:v>74</c:v>
                </c:pt>
                <c:pt idx="110">
                  <c:v>75</c:v>
                </c:pt>
                <c:pt idx="111">
                  <c:v>76</c:v>
                </c:pt>
                <c:pt idx="112">
                  <c:v>77</c:v>
                </c:pt>
                <c:pt idx="113">
                  <c:v>78</c:v>
                </c:pt>
                <c:pt idx="114">
                  <c:v>79</c:v>
                </c:pt>
                <c:pt idx="115">
                  <c:v>80</c:v>
                </c:pt>
                <c:pt idx="116">
                  <c:v>81</c:v>
                </c:pt>
                <c:pt idx="117">
                  <c:v>82</c:v>
                </c:pt>
                <c:pt idx="118">
                  <c:v>83</c:v>
                </c:pt>
                <c:pt idx="119">
                  <c:v>84</c:v>
                </c:pt>
                <c:pt idx="120">
                  <c:v>85</c:v>
                </c:pt>
                <c:pt idx="121">
                  <c:v>86</c:v>
                </c:pt>
                <c:pt idx="122">
                  <c:v>87</c:v>
                </c:pt>
                <c:pt idx="123">
                  <c:v>88</c:v>
                </c:pt>
                <c:pt idx="124">
                  <c:v>89</c:v>
                </c:pt>
                <c:pt idx="125">
                  <c:v>90</c:v>
                </c:pt>
                <c:pt idx="126">
                  <c:v>91</c:v>
                </c:pt>
                <c:pt idx="127">
                  <c:v>92</c:v>
                </c:pt>
                <c:pt idx="128">
                  <c:v>93</c:v>
                </c:pt>
                <c:pt idx="129">
                  <c:v>94</c:v>
                </c:pt>
                <c:pt idx="130">
                  <c:v>95</c:v>
                </c:pt>
                <c:pt idx="131">
                  <c:v>96</c:v>
                </c:pt>
                <c:pt idx="132">
                  <c:v>97</c:v>
                </c:pt>
                <c:pt idx="133">
                  <c:v>98</c:v>
                </c:pt>
                <c:pt idx="134">
                  <c:v>99</c:v>
                </c:pt>
                <c:pt idx="135">
                  <c:v>100</c:v>
                </c:pt>
                <c:pt idx="136">
                  <c:v>101</c:v>
                </c:pt>
                <c:pt idx="137">
                  <c:v>102</c:v>
                </c:pt>
                <c:pt idx="138">
                  <c:v>103</c:v>
                </c:pt>
                <c:pt idx="139">
                  <c:v>104</c:v>
                </c:pt>
                <c:pt idx="140">
                  <c:v>105</c:v>
                </c:pt>
                <c:pt idx="141">
                  <c:v>106</c:v>
                </c:pt>
                <c:pt idx="142">
                  <c:v>107</c:v>
                </c:pt>
                <c:pt idx="143">
                  <c:v>108</c:v>
                </c:pt>
                <c:pt idx="144">
                  <c:v>109</c:v>
                </c:pt>
                <c:pt idx="145">
                  <c:v>110</c:v>
                </c:pt>
                <c:pt idx="146">
                  <c:v>111</c:v>
                </c:pt>
                <c:pt idx="147">
                  <c:v>112</c:v>
                </c:pt>
                <c:pt idx="148">
                  <c:v>113</c:v>
                </c:pt>
                <c:pt idx="149">
                  <c:v>114</c:v>
                </c:pt>
                <c:pt idx="150">
                  <c:v>115</c:v>
                </c:pt>
                <c:pt idx="151">
                  <c:v>116</c:v>
                </c:pt>
                <c:pt idx="152">
                  <c:v>117</c:v>
                </c:pt>
                <c:pt idx="153">
                  <c:v>118</c:v>
                </c:pt>
                <c:pt idx="154">
                  <c:v>119</c:v>
                </c:pt>
                <c:pt idx="155">
                  <c:v>120</c:v>
                </c:pt>
                <c:pt idx="156">
                  <c:v>121</c:v>
                </c:pt>
                <c:pt idx="157">
                  <c:v>122</c:v>
                </c:pt>
                <c:pt idx="158">
                  <c:v>123</c:v>
                </c:pt>
                <c:pt idx="159">
                  <c:v>124</c:v>
                </c:pt>
                <c:pt idx="160">
                  <c:v>125</c:v>
                </c:pt>
                <c:pt idx="161">
                  <c:v>126</c:v>
                </c:pt>
                <c:pt idx="162">
                  <c:v>127</c:v>
                </c:pt>
                <c:pt idx="163">
                  <c:v>128</c:v>
                </c:pt>
                <c:pt idx="164">
                  <c:v>129</c:v>
                </c:pt>
                <c:pt idx="165">
                  <c:v>130</c:v>
                </c:pt>
                <c:pt idx="166">
                  <c:v>131</c:v>
                </c:pt>
                <c:pt idx="167">
                  <c:v>132</c:v>
                </c:pt>
                <c:pt idx="168">
                  <c:v>133</c:v>
                </c:pt>
                <c:pt idx="169">
                  <c:v>134</c:v>
                </c:pt>
                <c:pt idx="170">
                  <c:v>135</c:v>
                </c:pt>
                <c:pt idx="171">
                  <c:v>136</c:v>
                </c:pt>
                <c:pt idx="172">
                  <c:v>137</c:v>
                </c:pt>
                <c:pt idx="173">
                  <c:v>138</c:v>
                </c:pt>
                <c:pt idx="174">
                  <c:v>139</c:v>
                </c:pt>
                <c:pt idx="175">
                  <c:v>140</c:v>
                </c:pt>
                <c:pt idx="176">
                  <c:v>141</c:v>
                </c:pt>
                <c:pt idx="177">
                  <c:v>142</c:v>
                </c:pt>
                <c:pt idx="178">
                  <c:v>143</c:v>
                </c:pt>
                <c:pt idx="179">
                  <c:v>144</c:v>
                </c:pt>
                <c:pt idx="180">
                  <c:v>145</c:v>
                </c:pt>
                <c:pt idx="181">
                  <c:v>146</c:v>
                </c:pt>
                <c:pt idx="182">
                  <c:v>147</c:v>
                </c:pt>
                <c:pt idx="183">
                  <c:v>148</c:v>
                </c:pt>
                <c:pt idx="184">
                  <c:v>149</c:v>
                </c:pt>
                <c:pt idx="185">
                  <c:v>150</c:v>
                </c:pt>
                <c:pt idx="186">
                  <c:v>151</c:v>
                </c:pt>
                <c:pt idx="187">
                  <c:v>152</c:v>
                </c:pt>
                <c:pt idx="188">
                  <c:v>153</c:v>
                </c:pt>
                <c:pt idx="189">
                  <c:v>154</c:v>
                </c:pt>
                <c:pt idx="190">
                  <c:v>155</c:v>
                </c:pt>
                <c:pt idx="191">
                  <c:v>156</c:v>
                </c:pt>
                <c:pt idx="192">
                  <c:v>157</c:v>
                </c:pt>
                <c:pt idx="193">
                  <c:v>158</c:v>
                </c:pt>
                <c:pt idx="194">
                  <c:v>159</c:v>
                </c:pt>
                <c:pt idx="195">
                  <c:v>160</c:v>
                </c:pt>
                <c:pt idx="196">
                  <c:v>161</c:v>
                </c:pt>
                <c:pt idx="197">
                  <c:v>162</c:v>
                </c:pt>
                <c:pt idx="198">
                  <c:v>163</c:v>
                </c:pt>
                <c:pt idx="199">
                  <c:v>164</c:v>
                </c:pt>
                <c:pt idx="200">
                  <c:v>165</c:v>
                </c:pt>
                <c:pt idx="201">
                  <c:v>166</c:v>
                </c:pt>
                <c:pt idx="202">
                  <c:v>167</c:v>
                </c:pt>
                <c:pt idx="203">
                  <c:v>168</c:v>
                </c:pt>
                <c:pt idx="204">
                  <c:v>169</c:v>
                </c:pt>
                <c:pt idx="205">
                  <c:v>170</c:v>
                </c:pt>
                <c:pt idx="206">
                  <c:v>171</c:v>
                </c:pt>
                <c:pt idx="207">
                  <c:v>172</c:v>
                </c:pt>
                <c:pt idx="208">
                  <c:v>173</c:v>
                </c:pt>
                <c:pt idx="209">
                  <c:v>174</c:v>
                </c:pt>
                <c:pt idx="210">
                  <c:v>175</c:v>
                </c:pt>
                <c:pt idx="211">
                  <c:v>176</c:v>
                </c:pt>
                <c:pt idx="212">
                  <c:v>177</c:v>
                </c:pt>
                <c:pt idx="213">
                  <c:v>178</c:v>
                </c:pt>
                <c:pt idx="214">
                  <c:v>179</c:v>
                </c:pt>
                <c:pt idx="215">
                  <c:v>180</c:v>
                </c:pt>
                <c:pt idx="216">
                  <c:v>181</c:v>
                </c:pt>
                <c:pt idx="217">
                  <c:v>182</c:v>
                </c:pt>
                <c:pt idx="218">
                  <c:v>183</c:v>
                </c:pt>
                <c:pt idx="219">
                  <c:v>184</c:v>
                </c:pt>
                <c:pt idx="220">
                  <c:v>185</c:v>
                </c:pt>
                <c:pt idx="221">
                  <c:v>186</c:v>
                </c:pt>
                <c:pt idx="222">
                  <c:v>187</c:v>
                </c:pt>
                <c:pt idx="223">
                  <c:v>188</c:v>
                </c:pt>
                <c:pt idx="224">
                  <c:v>189</c:v>
                </c:pt>
                <c:pt idx="225">
                  <c:v>190</c:v>
                </c:pt>
                <c:pt idx="226">
                  <c:v>191</c:v>
                </c:pt>
                <c:pt idx="227">
                  <c:v>192</c:v>
                </c:pt>
                <c:pt idx="228">
                  <c:v>193</c:v>
                </c:pt>
                <c:pt idx="229">
                  <c:v>194</c:v>
                </c:pt>
                <c:pt idx="230">
                  <c:v>195</c:v>
                </c:pt>
                <c:pt idx="231">
                  <c:v>196</c:v>
                </c:pt>
                <c:pt idx="232">
                  <c:v>197</c:v>
                </c:pt>
                <c:pt idx="233">
                  <c:v>198</c:v>
                </c:pt>
                <c:pt idx="234">
                  <c:v>199</c:v>
                </c:pt>
                <c:pt idx="235">
                  <c:v>200</c:v>
                </c:pt>
                <c:pt idx="236">
                  <c:v>210</c:v>
                </c:pt>
                <c:pt idx="237">
                  <c:v>220</c:v>
                </c:pt>
                <c:pt idx="238">
                  <c:v>230</c:v>
                </c:pt>
                <c:pt idx="239">
                  <c:v>240</c:v>
                </c:pt>
                <c:pt idx="240">
                  <c:v>250</c:v>
                </c:pt>
                <c:pt idx="241">
                  <c:v>260</c:v>
                </c:pt>
                <c:pt idx="242">
                  <c:v>270</c:v>
                </c:pt>
                <c:pt idx="243">
                  <c:v>280</c:v>
                </c:pt>
                <c:pt idx="244">
                  <c:v>290</c:v>
                </c:pt>
                <c:pt idx="245">
                  <c:v>300</c:v>
                </c:pt>
                <c:pt idx="246">
                  <c:v>310</c:v>
                </c:pt>
                <c:pt idx="247">
                  <c:v>320</c:v>
                </c:pt>
                <c:pt idx="248">
                  <c:v>330</c:v>
                </c:pt>
                <c:pt idx="249">
                  <c:v>340</c:v>
                </c:pt>
                <c:pt idx="250">
                  <c:v>350</c:v>
                </c:pt>
                <c:pt idx="251">
                  <c:v>360</c:v>
                </c:pt>
                <c:pt idx="252">
                  <c:v>370</c:v>
                </c:pt>
                <c:pt idx="253">
                  <c:v>380</c:v>
                </c:pt>
                <c:pt idx="254">
                  <c:v>390</c:v>
                </c:pt>
                <c:pt idx="255">
                  <c:v>400</c:v>
                </c:pt>
                <c:pt idx="256">
                  <c:v>410</c:v>
                </c:pt>
                <c:pt idx="257">
                  <c:v>420</c:v>
                </c:pt>
                <c:pt idx="258">
                  <c:v>430</c:v>
                </c:pt>
                <c:pt idx="259">
                  <c:v>440</c:v>
                </c:pt>
                <c:pt idx="260">
                  <c:v>450</c:v>
                </c:pt>
                <c:pt idx="261">
                  <c:v>460</c:v>
                </c:pt>
                <c:pt idx="262">
                  <c:v>470</c:v>
                </c:pt>
                <c:pt idx="263">
                  <c:v>480</c:v>
                </c:pt>
                <c:pt idx="264">
                  <c:v>490</c:v>
                </c:pt>
                <c:pt idx="265">
                  <c:v>500</c:v>
                </c:pt>
                <c:pt idx="266">
                  <c:v>510</c:v>
                </c:pt>
                <c:pt idx="267">
                  <c:v>520</c:v>
                </c:pt>
                <c:pt idx="268">
                  <c:v>530</c:v>
                </c:pt>
                <c:pt idx="269">
                  <c:v>540</c:v>
                </c:pt>
                <c:pt idx="270">
                  <c:v>550</c:v>
                </c:pt>
                <c:pt idx="271">
                  <c:v>560</c:v>
                </c:pt>
                <c:pt idx="272">
                  <c:v>570</c:v>
                </c:pt>
                <c:pt idx="273">
                  <c:v>580</c:v>
                </c:pt>
                <c:pt idx="274">
                  <c:v>590</c:v>
                </c:pt>
                <c:pt idx="275">
                  <c:v>600</c:v>
                </c:pt>
                <c:pt idx="276">
                  <c:v>610</c:v>
                </c:pt>
                <c:pt idx="277">
                  <c:v>620</c:v>
                </c:pt>
                <c:pt idx="278">
                  <c:v>630</c:v>
                </c:pt>
                <c:pt idx="279">
                  <c:v>640</c:v>
                </c:pt>
                <c:pt idx="280">
                  <c:v>650</c:v>
                </c:pt>
                <c:pt idx="281">
                  <c:v>660</c:v>
                </c:pt>
                <c:pt idx="282">
                  <c:v>670</c:v>
                </c:pt>
                <c:pt idx="283">
                  <c:v>680</c:v>
                </c:pt>
                <c:pt idx="284">
                  <c:v>690</c:v>
                </c:pt>
                <c:pt idx="285">
                  <c:v>700</c:v>
                </c:pt>
                <c:pt idx="286">
                  <c:v>710</c:v>
                </c:pt>
                <c:pt idx="287">
                  <c:v>720</c:v>
                </c:pt>
                <c:pt idx="288">
                  <c:v>730</c:v>
                </c:pt>
                <c:pt idx="289">
                  <c:v>740</c:v>
                </c:pt>
                <c:pt idx="290">
                  <c:v>750</c:v>
                </c:pt>
                <c:pt idx="291">
                  <c:v>760</c:v>
                </c:pt>
                <c:pt idx="292">
                  <c:v>770</c:v>
                </c:pt>
                <c:pt idx="293">
                  <c:v>780</c:v>
                </c:pt>
                <c:pt idx="294">
                  <c:v>790</c:v>
                </c:pt>
                <c:pt idx="295">
                  <c:v>800</c:v>
                </c:pt>
                <c:pt idx="296">
                  <c:v>810</c:v>
                </c:pt>
                <c:pt idx="297">
                  <c:v>820</c:v>
                </c:pt>
                <c:pt idx="298">
                  <c:v>830</c:v>
                </c:pt>
                <c:pt idx="299">
                  <c:v>840</c:v>
                </c:pt>
                <c:pt idx="300">
                  <c:v>850</c:v>
                </c:pt>
                <c:pt idx="301">
                  <c:v>860</c:v>
                </c:pt>
                <c:pt idx="302">
                  <c:v>870</c:v>
                </c:pt>
                <c:pt idx="303">
                  <c:v>880</c:v>
                </c:pt>
                <c:pt idx="304">
                  <c:v>890</c:v>
                </c:pt>
                <c:pt idx="305">
                  <c:v>900</c:v>
                </c:pt>
                <c:pt idx="306">
                  <c:v>910</c:v>
                </c:pt>
                <c:pt idx="307">
                  <c:v>920</c:v>
                </c:pt>
                <c:pt idx="308">
                  <c:v>930</c:v>
                </c:pt>
                <c:pt idx="309">
                  <c:v>940</c:v>
                </c:pt>
                <c:pt idx="310">
                  <c:v>950</c:v>
                </c:pt>
                <c:pt idx="311">
                  <c:v>960</c:v>
                </c:pt>
                <c:pt idx="312">
                  <c:v>970</c:v>
                </c:pt>
                <c:pt idx="313">
                  <c:v>980</c:v>
                </c:pt>
                <c:pt idx="314">
                  <c:v>990</c:v>
                </c:pt>
                <c:pt idx="315">
                  <c:v>1000</c:v>
                </c:pt>
                <c:pt idx="316">
                  <c:v>1100</c:v>
                </c:pt>
                <c:pt idx="317">
                  <c:v>1200</c:v>
                </c:pt>
                <c:pt idx="318">
                  <c:v>1300</c:v>
                </c:pt>
                <c:pt idx="319">
                  <c:v>1400</c:v>
                </c:pt>
                <c:pt idx="320">
                  <c:v>1500</c:v>
                </c:pt>
                <c:pt idx="321">
                  <c:v>1600</c:v>
                </c:pt>
                <c:pt idx="322">
                  <c:v>1700</c:v>
                </c:pt>
                <c:pt idx="323">
                  <c:v>1800</c:v>
                </c:pt>
                <c:pt idx="324">
                  <c:v>1900</c:v>
                </c:pt>
                <c:pt idx="325">
                  <c:v>2000</c:v>
                </c:pt>
                <c:pt idx="326">
                  <c:v>2100</c:v>
                </c:pt>
                <c:pt idx="327">
                  <c:v>2200</c:v>
                </c:pt>
                <c:pt idx="328">
                  <c:v>2300</c:v>
                </c:pt>
                <c:pt idx="329">
                  <c:v>2400</c:v>
                </c:pt>
                <c:pt idx="330">
                  <c:v>2500</c:v>
                </c:pt>
                <c:pt idx="331">
                  <c:v>2600</c:v>
                </c:pt>
                <c:pt idx="332">
                  <c:v>2700</c:v>
                </c:pt>
                <c:pt idx="333">
                  <c:v>2800</c:v>
                </c:pt>
                <c:pt idx="334">
                  <c:v>2900</c:v>
                </c:pt>
                <c:pt idx="335">
                  <c:v>3000</c:v>
                </c:pt>
                <c:pt idx="336">
                  <c:v>3100</c:v>
                </c:pt>
                <c:pt idx="337">
                  <c:v>3200</c:v>
                </c:pt>
                <c:pt idx="338">
                  <c:v>3300</c:v>
                </c:pt>
                <c:pt idx="339">
                  <c:v>3400</c:v>
                </c:pt>
                <c:pt idx="340">
                  <c:v>3500</c:v>
                </c:pt>
                <c:pt idx="341">
                  <c:v>3600</c:v>
                </c:pt>
                <c:pt idx="342">
                  <c:v>3700</c:v>
                </c:pt>
                <c:pt idx="343">
                  <c:v>3800</c:v>
                </c:pt>
                <c:pt idx="344">
                  <c:v>3900</c:v>
                </c:pt>
                <c:pt idx="345">
                  <c:v>4000</c:v>
                </c:pt>
                <c:pt idx="346">
                  <c:v>4100</c:v>
                </c:pt>
                <c:pt idx="347">
                  <c:v>4200</c:v>
                </c:pt>
                <c:pt idx="348">
                  <c:v>4300</c:v>
                </c:pt>
                <c:pt idx="349">
                  <c:v>4400</c:v>
                </c:pt>
                <c:pt idx="350">
                  <c:v>4500</c:v>
                </c:pt>
                <c:pt idx="351">
                  <c:v>4600</c:v>
                </c:pt>
                <c:pt idx="352">
                  <c:v>4700</c:v>
                </c:pt>
                <c:pt idx="353">
                  <c:v>4800</c:v>
                </c:pt>
                <c:pt idx="354">
                  <c:v>4900</c:v>
                </c:pt>
                <c:pt idx="355">
                  <c:v>5000</c:v>
                </c:pt>
                <c:pt idx="356">
                  <c:v>5100</c:v>
                </c:pt>
                <c:pt idx="357">
                  <c:v>5200</c:v>
                </c:pt>
                <c:pt idx="358">
                  <c:v>5300</c:v>
                </c:pt>
                <c:pt idx="359">
                  <c:v>5400</c:v>
                </c:pt>
                <c:pt idx="360">
                  <c:v>5500</c:v>
                </c:pt>
                <c:pt idx="361">
                  <c:v>5600</c:v>
                </c:pt>
                <c:pt idx="362">
                  <c:v>5700</c:v>
                </c:pt>
                <c:pt idx="363">
                  <c:v>5800</c:v>
                </c:pt>
                <c:pt idx="364">
                  <c:v>5900</c:v>
                </c:pt>
                <c:pt idx="365">
                  <c:v>6000</c:v>
                </c:pt>
                <c:pt idx="366">
                  <c:v>6100</c:v>
                </c:pt>
                <c:pt idx="367">
                  <c:v>6200</c:v>
                </c:pt>
                <c:pt idx="368">
                  <c:v>6300</c:v>
                </c:pt>
                <c:pt idx="369">
                  <c:v>6400</c:v>
                </c:pt>
                <c:pt idx="370">
                  <c:v>6500</c:v>
                </c:pt>
                <c:pt idx="371">
                  <c:v>6600</c:v>
                </c:pt>
                <c:pt idx="372">
                  <c:v>6700</c:v>
                </c:pt>
                <c:pt idx="373">
                  <c:v>6800</c:v>
                </c:pt>
                <c:pt idx="374">
                  <c:v>6900</c:v>
                </c:pt>
                <c:pt idx="375">
                  <c:v>7000</c:v>
                </c:pt>
                <c:pt idx="376">
                  <c:v>7100</c:v>
                </c:pt>
                <c:pt idx="377">
                  <c:v>7200</c:v>
                </c:pt>
                <c:pt idx="378">
                  <c:v>7300</c:v>
                </c:pt>
                <c:pt idx="379">
                  <c:v>7400</c:v>
                </c:pt>
                <c:pt idx="380">
                  <c:v>7500</c:v>
                </c:pt>
                <c:pt idx="381">
                  <c:v>7600</c:v>
                </c:pt>
                <c:pt idx="382">
                  <c:v>7700</c:v>
                </c:pt>
                <c:pt idx="383">
                  <c:v>7800</c:v>
                </c:pt>
                <c:pt idx="384">
                  <c:v>7900</c:v>
                </c:pt>
                <c:pt idx="385">
                  <c:v>8000</c:v>
                </c:pt>
                <c:pt idx="386">
                  <c:v>8100</c:v>
                </c:pt>
                <c:pt idx="387">
                  <c:v>8200</c:v>
                </c:pt>
                <c:pt idx="388">
                  <c:v>8300</c:v>
                </c:pt>
                <c:pt idx="389">
                  <c:v>8400</c:v>
                </c:pt>
                <c:pt idx="390">
                  <c:v>8500</c:v>
                </c:pt>
                <c:pt idx="391">
                  <c:v>8600</c:v>
                </c:pt>
                <c:pt idx="392">
                  <c:v>8700</c:v>
                </c:pt>
                <c:pt idx="393">
                  <c:v>8800</c:v>
                </c:pt>
                <c:pt idx="394">
                  <c:v>8900</c:v>
                </c:pt>
                <c:pt idx="395">
                  <c:v>9000</c:v>
                </c:pt>
                <c:pt idx="396">
                  <c:v>9100</c:v>
                </c:pt>
                <c:pt idx="397">
                  <c:v>9200</c:v>
                </c:pt>
                <c:pt idx="398">
                  <c:v>9300</c:v>
                </c:pt>
                <c:pt idx="399">
                  <c:v>9400</c:v>
                </c:pt>
                <c:pt idx="400">
                  <c:v>9500</c:v>
                </c:pt>
                <c:pt idx="401">
                  <c:v>9600</c:v>
                </c:pt>
                <c:pt idx="402">
                  <c:v>9700</c:v>
                </c:pt>
                <c:pt idx="403">
                  <c:v>9800</c:v>
                </c:pt>
                <c:pt idx="404">
                  <c:v>9900</c:v>
                </c:pt>
                <c:pt idx="405">
                  <c:v>10000</c:v>
                </c:pt>
              </c:numCache>
            </c:numRef>
          </c:xVal>
          <c:yVal>
            <c:numRef>
              <c:f>Raw_Data!$F$5740:$F$6145</c:f>
              <c:numCache>
                <c:formatCode>#,##0.000000</c:formatCode>
                <c:ptCount val="406"/>
                <c:pt idx="0">
                  <c:v>199.71803600000001</c:v>
                </c:pt>
                <c:pt idx="1">
                  <c:v>199.71764099999999</c:v>
                </c:pt>
                <c:pt idx="2">
                  <c:v>199.717231</c:v>
                </c:pt>
                <c:pt idx="3">
                  <c:v>199.71680699999999</c:v>
                </c:pt>
                <c:pt idx="4">
                  <c:v>199.71636799999999</c:v>
                </c:pt>
                <c:pt idx="5">
                  <c:v>199.71591100000001</c:v>
                </c:pt>
                <c:pt idx="6">
                  <c:v>199.71543700000001</c:v>
                </c:pt>
                <c:pt idx="7">
                  <c:v>199.71494300000001</c:v>
                </c:pt>
                <c:pt idx="8">
                  <c:v>199.714428</c:v>
                </c:pt>
                <c:pt idx="9">
                  <c:v>199.71388999999999</c:v>
                </c:pt>
                <c:pt idx="10">
                  <c:v>199.71332699999999</c:v>
                </c:pt>
                <c:pt idx="11">
                  <c:v>199.71273600000001</c:v>
                </c:pt>
                <c:pt idx="12">
                  <c:v>199.71211500000001</c:v>
                </c:pt>
                <c:pt idx="13">
                  <c:v>199.71145999999999</c:v>
                </c:pt>
                <c:pt idx="14">
                  <c:v>199.710769</c:v>
                </c:pt>
                <c:pt idx="15">
                  <c:v>199.710035</c:v>
                </c:pt>
                <c:pt idx="16">
                  <c:v>199.70925600000001</c:v>
                </c:pt>
                <c:pt idx="17">
                  <c:v>199.70842200000001</c:v>
                </c:pt>
                <c:pt idx="18">
                  <c:v>199.707528</c:v>
                </c:pt>
                <c:pt idx="19">
                  <c:v>199.70656399999999</c:v>
                </c:pt>
                <c:pt idx="20">
                  <c:v>199.70551699999999</c:v>
                </c:pt>
                <c:pt idx="21">
                  <c:v>199.70437100000001</c:v>
                </c:pt>
                <c:pt idx="22">
                  <c:v>199.70310499999999</c:v>
                </c:pt>
                <c:pt idx="23">
                  <c:v>199.701685</c:v>
                </c:pt>
                <c:pt idx="24">
                  <c:v>199.70005</c:v>
                </c:pt>
                <c:pt idx="25">
                  <c:v>199.698048</c:v>
                </c:pt>
                <c:pt idx="26">
                  <c:v>199.694976</c:v>
                </c:pt>
                <c:pt idx="27">
                  <c:v>199.66411099999999</c:v>
                </c:pt>
                <c:pt idx="28">
                  <c:v>199.45015799999999</c:v>
                </c:pt>
                <c:pt idx="29">
                  <c:v>198.96010799999999</c:v>
                </c:pt>
                <c:pt idx="30">
                  <c:v>198.46649199999999</c:v>
                </c:pt>
                <c:pt idx="31">
                  <c:v>198.41726299999999</c:v>
                </c:pt>
                <c:pt idx="32">
                  <c:v>198.36806300000001</c:v>
                </c:pt>
                <c:pt idx="33">
                  <c:v>198.31887800000001</c:v>
                </c:pt>
                <c:pt idx="34">
                  <c:v>198.26973599999999</c:v>
                </c:pt>
                <c:pt idx="35">
                  <c:v>198.220596</c:v>
                </c:pt>
                <c:pt idx="36">
                  <c:v>198.17149599999999</c:v>
                </c:pt>
                <c:pt idx="37">
                  <c:v>198.12241900000001</c:v>
                </c:pt>
                <c:pt idx="38">
                  <c:v>198.07335800000001</c:v>
                </c:pt>
                <c:pt idx="39">
                  <c:v>198.024325</c:v>
                </c:pt>
                <c:pt idx="40">
                  <c:v>198.019428</c:v>
                </c:pt>
                <c:pt idx="41">
                  <c:v>198.01452399999999</c:v>
                </c:pt>
                <c:pt idx="42">
                  <c:v>198.00962000000001</c:v>
                </c:pt>
                <c:pt idx="43">
                  <c:v>198.00472400000001</c:v>
                </c:pt>
                <c:pt idx="44">
                  <c:v>197.99982</c:v>
                </c:pt>
                <c:pt idx="45">
                  <c:v>197.994923</c:v>
                </c:pt>
                <c:pt idx="46">
                  <c:v>197.99001899999999</c:v>
                </c:pt>
                <c:pt idx="47">
                  <c:v>197.98511500000001</c:v>
                </c:pt>
                <c:pt idx="48">
                  <c:v>197.98021800000001</c:v>
                </c:pt>
                <c:pt idx="49">
                  <c:v>197.97531599999999</c:v>
                </c:pt>
                <c:pt idx="50">
                  <c:v>197.48657399999999</c:v>
                </c:pt>
                <c:pt idx="51">
                  <c:v>197.00023400000001</c:v>
                </c:pt>
                <c:pt idx="52">
                  <c:v>196.99538799999999</c:v>
                </c:pt>
                <c:pt idx="53">
                  <c:v>196.99053499999999</c:v>
                </c:pt>
                <c:pt idx="54">
                  <c:v>196.985682</c:v>
                </c:pt>
                <c:pt idx="55">
                  <c:v>196.98083600000001</c:v>
                </c:pt>
                <c:pt idx="56">
                  <c:v>196.975976</c:v>
                </c:pt>
                <c:pt idx="57">
                  <c:v>196.97112999999999</c:v>
                </c:pt>
                <c:pt idx="58">
                  <c:v>196.966284</c:v>
                </c:pt>
                <c:pt idx="59">
                  <c:v>196.961431</c:v>
                </c:pt>
                <c:pt idx="60">
                  <c:v>196.95658599999999</c:v>
                </c:pt>
                <c:pt idx="61">
                  <c:v>196.95173299999999</c:v>
                </c:pt>
                <c:pt idx="62">
                  <c:v>196.90325999999999</c:v>
                </c:pt>
                <c:pt idx="63">
                  <c:v>196.85480200000001</c:v>
                </c:pt>
                <c:pt idx="64">
                  <c:v>196.80637300000001</c:v>
                </c:pt>
                <c:pt idx="65">
                  <c:v>196.75796600000001</c:v>
                </c:pt>
                <c:pt idx="66">
                  <c:v>196.709574</c:v>
                </c:pt>
                <c:pt idx="67">
                  <c:v>196.66121799999999</c:v>
                </c:pt>
                <c:pt idx="68">
                  <c:v>196.61289099999999</c:v>
                </c:pt>
                <c:pt idx="69">
                  <c:v>196.56457900000001</c:v>
                </c:pt>
                <c:pt idx="70">
                  <c:v>196.516288</c:v>
                </c:pt>
                <c:pt idx="71">
                  <c:v>196.03471400000001</c:v>
                </c:pt>
                <c:pt idx="72">
                  <c:v>195.55549099999999</c:v>
                </c:pt>
                <c:pt idx="73">
                  <c:v>195.07859500000001</c:v>
                </c:pt>
                <c:pt idx="74">
                  <c:v>190.43459899999999</c:v>
                </c:pt>
                <c:pt idx="75">
                  <c:v>186.006531</c:v>
                </c:pt>
                <c:pt idx="76">
                  <c:v>181.77970199999999</c:v>
                </c:pt>
                <c:pt idx="77">
                  <c:v>177.74073300000001</c:v>
                </c:pt>
                <c:pt idx="78">
                  <c:v>173.877241</c:v>
                </c:pt>
                <c:pt idx="79">
                  <c:v>170.178158</c:v>
                </c:pt>
                <c:pt idx="80">
                  <c:v>166.633195</c:v>
                </c:pt>
                <c:pt idx="81">
                  <c:v>163.232879</c:v>
                </c:pt>
                <c:pt idx="82">
                  <c:v>159.96856399999999</c:v>
                </c:pt>
                <c:pt idx="83">
                  <c:v>156.83224799999999</c:v>
                </c:pt>
                <c:pt idx="84">
                  <c:v>153.81653800000001</c:v>
                </c:pt>
                <c:pt idx="85">
                  <c:v>150.91461000000001</c:v>
                </c:pt>
                <c:pt idx="86">
                  <c:v>148.120147</c:v>
                </c:pt>
                <c:pt idx="87">
                  <c:v>145.427323</c:v>
                </c:pt>
                <c:pt idx="88">
                  <c:v>142.83058399999999</c:v>
                </c:pt>
                <c:pt idx="89">
                  <c:v>140.32499200000001</c:v>
                </c:pt>
                <c:pt idx="90">
                  <c:v>137.905779</c:v>
                </c:pt>
                <c:pt idx="91">
                  <c:v>135.56858199999999</c:v>
                </c:pt>
                <c:pt idx="92">
                  <c:v>133.30926600000001</c:v>
                </c:pt>
                <c:pt idx="93">
                  <c:v>131.12403399999999</c:v>
                </c:pt>
                <c:pt idx="94">
                  <c:v>129.009277</c:v>
                </c:pt>
                <c:pt idx="95">
                  <c:v>126.96165499999999</c:v>
                </c:pt>
                <c:pt idx="96">
                  <c:v>124.978003</c:v>
                </c:pt>
                <c:pt idx="97">
                  <c:v>123.05539</c:v>
                </c:pt>
                <c:pt idx="98">
                  <c:v>121.191035</c:v>
                </c:pt>
                <c:pt idx="99">
                  <c:v>119.38232600000001</c:v>
                </c:pt>
                <c:pt idx="100">
                  <c:v>117.626813</c:v>
                </c:pt>
                <c:pt idx="101">
                  <c:v>115.922179</c:v>
                </c:pt>
                <c:pt idx="102">
                  <c:v>114.266244</c:v>
                </c:pt>
                <c:pt idx="103">
                  <c:v>112.65698399999999</c:v>
                </c:pt>
                <c:pt idx="104">
                  <c:v>111.092359</c:v>
                </c:pt>
                <c:pt idx="105">
                  <c:v>109.570628</c:v>
                </c:pt>
                <c:pt idx="106">
                  <c:v>108.09002599999999</c:v>
                </c:pt>
                <c:pt idx="107">
                  <c:v>106.648928</c:v>
                </c:pt>
                <c:pt idx="108">
                  <c:v>105.245694</c:v>
                </c:pt>
                <c:pt idx="109">
                  <c:v>103.878934</c:v>
                </c:pt>
                <c:pt idx="110">
                  <c:v>102.547223</c:v>
                </c:pt>
                <c:pt idx="111">
                  <c:v>101.24922100000001</c:v>
                </c:pt>
                <c:pt idx="112">
                  <c:v>99.983663000000007</c:v>
                </c:pt>
                <c:pt idx="113">
                  <c:v>98.749354999999994</c:v>
                </c:pt>
                <c:pt idx="114">
                  <c:v>97.545154999999994</c:v>
                </c:pt>
                <c:pt idx="115">
                  <c:v>96.369990000000001</c:v>
                </c:pt>
                <c:pt idx="116">
                  <c:v>95.222778000000005</c:v>
                </c:pt>
                <c:pt idx="117">
                  <c:v>94.102531999999997</c:v>
                </c:pt>
                <c:pt idx="118">
                  <c:v>93.008362000000005</c:v>
                </c:pt>
                <c:pt idx="119">
                  <c:v>91.939350000000005</c:v>
                </c:pt>
                <c:pt idx="120">
                  <c:v>90.894631000000004</c:v>
                </c:pt>
                <c:pt idx="121">
                  <c:v>89.873384999999999</c:v>
                </c:pt>
                <c:pt idx="122">
                  <c:v>88.874832999999995</c:v>
                </c:pt>
                <c:pt idx="123">
                  <c:v>87.898246999999998</c:v>
                </c:pt>
                <c:pt idx="124">
                  <c:v>86.942847999999998</c:v>
                </c:pt>
                <c:pt idx="125">
                  <c:v>86.008014000000003</c:v>
                </c:pt>
                <c:pt idx="126">
                  <c:v>85.093065999999993</c:v>
                </c:pt>
                <c:pt idx="127">
                  <c:v>84.197384999999997</c:v>
                </c:pt>
                <c:pt idx="128">
                  <c:v>83.320358999999996</c:v>
                </c:pt>
                <c:pt idx="129">
                  <c:v>82.461444999999998</c:v>
                </c:pt>
                <c:pt idx="130">
                  <c:v>81.620007999999999</c:v>
                </c:pt>
                <c:pt idx="131">
                  <c:v>80.795595000000006</c:v>
                </c:pt>
                <c:pt idx="132">
                  <c:v>79.987665000000007</c:v>
                </c:pt>
                <c:pt idx="133">
                  <c:v>79.195734999999999</c:v>
                </c:pt>
                <c:pt idx="134">
                  <c:v>78.419332999999995</c:v>
                </c:pt>
                <c:pt idx="135">
                  <c:v>77.658009000000007</c:v>
                </c:pt>
                <c:pt idx="136">
                  <c:v>76.911325000000005</c:v>
                </c:pt>
                <c:pt idx="137">
                  <c:v>76.178854000000001</c:v>
                </c:pt>
                <c:pt idx="138">
                  <c:v>75.460215000000005</c:v>
                </c:pt>
                <c:pt idx="139">
                  <c:v>74.754999999999995</c:v>
                </c:pt>
                <c:pt idx="140">
                  <c:v>74.062845999999993</c:v>
                </c:pt>
                <c:pt idx="141">
                  <c:v>73.383409999999998</c:v>
                </c:pt>
                <c:pt idx="142">
                  <c:v>72.716290999999998</c:v>
                </c:pt>
                <c:pt idx="143">
                  <c:v>72.061207999999993</c:v>
                </c:pt>
                <c:pt idx="144">
                  <c:v>71.417823999999996</c:v>
                </c:pt>
                <c:pt idx="145">
                  <c:v>70.785826999999998</c:v>
                </c:pt>
                <c:pt idx="146">
                  <c:v>70.164936999999995</c:v>
                </c:pt>
                <c:pt idx="147">
                  <c:v>69.554807999999994</c:v>
                </c:pt>
                <c:pt idx="148">
                  <c:v>68.955218000000002</c:v>
                </c:pt>
                <c:pt idx="149">
                  <c:v>68.365888999999996</c:v>
                </c:pt>
                <c:pt idx="150">
                  <c:v>67.786517000000003</c:v>
                </c:pt>
                <c:pt idx="151">
                  <c:v>67.216897000000003</c:v>
                </c:pt>
                <c:pt idx="152">
                  <c:v>66.656772000000004</c:v>
                </c:pt>
                <c:pt idx="153">
                  <c:v>66.105919999999998</c:v>
                </c:pt>
                <c:pt idx="154">
                  <c:v>65.564069000000003</c:v>
                </c:pt>
                <c:pt idx="155">
                  <c:v>65.031039000000007</c:v>
                </c:pt>
                <c:pt idx="156">
                  <c:v>64.506631999999996</c:v>
                </c:pt>
                <c:pt idx="157">
                  <c:v>63.990589</c:v>
                </c:pt>
                <c:pt idx="158">
                  <c:v>63.482723</c:v>
                </c:pt>
                <c:pt idx="159">
                  <c:v>62.982889999999998</c:v>
                </c:pt>
                <c:pt idx="160">
                  <c:v>62.490848</c:v>
                </c:pt>
                <c:pt idx="161">
                  <c:v>62.006435000000003</c:v>
                </c:pt>
                <c:pt idx="162">
                  <c:v>61.529476000000003</c:v>
                </c:pt>
                <c:pt idx="163">
                  <c:v>61.059784999999998</c:v>
                </c:pt>
                <c:pt idx="164">
                  <c:v>60.597234999999998</c:v>
                </c:pt>
                <c:pt idx="165">
                  <c:v>60.141613999999997</c:v>
                </c:pt>
                <c:pt idx="166">
                  <c:v>59.692805999999997</c:v>
                </c:pt>
                <c:pt idx="167">
                  <c:v>59.250647999999998</c:v>
                </c:pt>
                <c:pt idx="168">
                  <c:v>58.814991999999997</c:v>
                </c:pt>
                <c:pt idx="169">
                  <c:v>58.385696000000003</c:v>
                </c:pt>
                <c:pt idx="170">
                  <c:v>57.962620999999999</c:v>
                </c:pt>
                <c:pt idx="171">
                  <c:v>57.545631999999998</c:v>
                </c:pt>
                <c:pt idx="172">
                  <c:v>57.134616999999999</c:v>
                </c:pt>
                <c:pt idx="173">
                  <c:v>56.729401000000003</c:v>
                </c:pt>
                <c:pt idx="174">
                  <c:v>56.329906999999999</c:v>
                </c:pt>
                <c:pt idx="175">
                  <c:v>55.936000999999997</c:v>
                </c:pt>
                <c:pt idx="176">
                  <c:v>55.547567000000001</c:v>
                </c:pt>
                <c:pt idx="177">
                  <c:v>55.164487999999999</c:v>
                </c:pt>
                <c:pt idx="178">
                  <c:v>54.786658000000003</c:v>
                </c:pt>
                <c:pt idx="179">
                  <c:v>54.413969000000002</c:v>
                </c:pt>
                <c:pt idx="180">
                  <c:v>54.046326999999998</c:v>
                </c:pt>
                <c:pt idx="181">
                  <c:v>53.683596000000001</c:v>
                </c:pt>
                <c:pt idx="182">
                  <c:v>53.325712000000003</c:v>
                </c:pt>
                <c:pt idx="183">
                  <c:v>52.972569</c:v>
                </c:pt>
                <c:pt idx="184">
                  <c:v>52.624073000000003</c:v>
                </c:pt>
                <c:pt idx="185">
                  <c:v>52.280130999999997</c:v>
                </c:pt>
                <c:pt idx="186">
                  <c:v>51.940657000000002</c:v>
                </c:pt>
                <c:pt idx="187">
                  <c:v>51.605564000000001</c:v>
                </c:pt>
                <c:pt idx="188">
                  <c:v>51.274765000000002</c:v>
                </c:pt>
                <c:pt idx="189">
                  <c:v>50.948180000000001</c:v>
                </c:pt>
                <c:pt idx="190">
                  <c:v>50.625731000000002</c:v>
                </c:pt>
                <c:pt idx="191">
                  <c:v>50.307335000000002</c:v>
                </c:pt>
                <c:pt idx="192">
                  <c:v>49.992922999999998</c:v>
                </c:pt>
                <c:pt idx="193">
                  <c:v>49.682414000000001</c:v>
                </c:pt>
                <c:pt idx="194">
                  <c:v>49.375737999999998</c:v>
                </c:pt>
                <c:pt idx="195">
                  <c:v>49.072823</c:v>
                </c:pt>
                <c:pt idx="196">
                  <c:v>48.773606999999998</c:v>
                </c:pt>
                <c:pt idx="197">
                  <c:v>48.478014000000002</c:v>
                </c:pt>
                <c:pt idx="198">
                  <c:v>48.185983999999998</c:v>
                </c:pt>
                <c:pt idx="199">
                  <c:v>47.897450999999997</c:v>
                </c:pt>
                <c:pt idx="200">
                  <c:v>47.612352999999999</c:v>
                </c:pt>
                <c:pt idx="201">
                  <c:v>47.330626000000002</c:v>
                </c:pt>
                <c:pt idx="202">
                  <c:v>47.052216999999999</c:v>
                </c:pt>
                <c:pt idx="203">
                  <c:v>46.777064000000003</c:v>
                </c:pt>
                <c:pt idx="204">
                  <c:v>46.505108999999997</c:v>
                </c:pt>
                <c:pt idx="205">
                  <c:v>46.236299000000002</c:v>
                </c:pt>
                <c:pt idx="206">
                  <c:v>45.970576999999999</c:v>
                </c:pt>
                <c:pt idx="207">
                  <c:v>45.707892000000001</c:v>
                </c:pt>
                <c:pt idx="208">
                  <c:v>45.448191999999999</c:v>
                </c:pt>
                <c:pt idx="209">
                  <c:v>45.191426999999997</c:v>
                </c:pt>
                <c:pt idx="210">
                  <c:v>44.937548</c:v>
                </c:pt>
                <c:pt idx="211">
                  <c:v>44.686504999999997</c:v>
                </c:pt>
                <c:pt idx="212">
                  <c:v>44.438251000000001</c:v>
                </c:pt>
                <c:pt idx="213">
                  <c:v>44.192740000000001</c:v>
                </c:pt>
                <c:pt idx="214">
                  <c:v>43.949927000000002</c:v>
                </c:pt>
                <c:pt idx="215">
                  <c:v>43.709767999999997</c:v>
                </c:pt>
                <c:pt idx="216">
                  <c:v>43.472220999999998</c:v>
                </c:pt>
                <c:pt idx="217">
                  <c:v>43.237236000000003</c:v>
                </c:pt>
                <c:pt idx="218">
                  <c:v>43.004784000000001</c:v>
                </c:pt>
                <c:pt idx="219">
                  <c:v>42.774816000000001</c:v>
                </c:pt>
                <c:pt idx="220">
                  <c:v>42.547294000000001</c:v>
                </c:pt>
                <c:pt idx="221">
                  <c:v>42.322178999999998</c:v>
                </c:pt>
                <c:pt idx="222">
                  <c:v>42.099432999999998</c:v>
                </c:pt>
                <c:pt idx="223">
                  <c:v>41.879021999999999</c:v>
                </c:pt>
                <c:pt idx="224">
                  <c:v>41.660907000000002</c:v>
                </c:pt>
                <c:pt idx="225">
                  <c:v>41.445050999999999</c:v>
                </c:pt>
                <c:pt idx="226">
                  <c:v>41.231417999999998</c:v>
                </c:pt>
                <c:pt idx="227">
                  <c:v>41.019978999999999</c:v>
                </c:pt>
                <c:pt idx="228">
                  <c:v>40.810696999999998</c:v>
                </c:pt>
                <c:pt idx="229">
                  <c:v>40.603540000000002</c:v>
                </c:pt>
                <c:pt idx="230">
                  <c:v>40.398474</c:v>
                </c:pt>
                <c:pt idx="231">
                  <c:v>40.195470999999998</c:v>
                </c:pt>
                <c:pt idx="232">
                  <c:v>39.994495000000001</c:v>
                </c:pt>
                <c:pt idx="233">
                  <c:v>39.795523000000003</c:v>
                </c:pt>
                <c:pt idx="234">
                  <c:v>39.598514999999999</c:v>
                </c:pt>
                <c:pt idx="235">
                  <c:v>39.403454000000004</c:v>
                </c:pt>
                <c:pt idx="236">
                  <c:v>37.553553000000001</c:v>
                </c:pt>
                <c:pt idx="237">
                  <c:v>35.869562000000002</c:v>
                </c:pt>
                <c:pt idx="238">
                  <c:v>34.330114000000002</c:v>
                </c:pt>
                <c:pt idx="239">
                  <c:v>32.917369000000001</c:v>
                </c:pt>
                <c:pt idx="240">
                  <c:v>31.616304</c:v>
                </c:pt>
                <c:pt idx="241">
                  <c:v>30.414178</c:v>
                </c:pt>
                <c:pt idx="242">
                  <c:v>29.300117</c:v>
                </c:pt>
                <c:pt idx="243">
                  <c:v>28.264789</c:v>
                </c:pt>
                <c:pt idx="244">
                  <c:v>27.300129999999999</c:v>
                </c:pt>
                <c:pt idx="245">
                  <c:v>26.399144</c:v>
                </c:pt>
                <c:pt idx="246">
                  <c:v>25.555730000000001</c:v>
                </c:pt>
                <c:pt idx="247">
                  <c:v>24.764538000000002</c:v>
                </c:pt>
                <c:pt idx="248">
                  <c:v>24.020865000000001</c:v>
                </c:pt>
                <c:pt idx="249">
                  <c:v>23.320554000000001</c:v>
                </c:pt>
                <c:pt idx="250">
                  <c:v>22.65992</c:v>
                </c:pt>
                <c:pt idx="251">
                  <c:v>22.035685000000001</c:v>
                </c:pt>
                <c:pt idx="252">
                  <c:v>21.444921000000001</c:v>
                </c:pt>
                <c:pt idx="253">
                  <c:v>20.885005</c:v>
                </c:pt>
                <c:pt idx="254">
                  <c:v>20.353584999999999</c:v>
                </c:pt>
                <c:pt idx="255">
                  <c:v>19.848535999999999</c:v>
                </c:pt>
                <c:pt idx="256">
                  <c:v>19.367946</c:v>
                </c:pt>
                <c:pt idx="257">
                  <c:v>18.910077999999999</c:v>
                </c:pt>
                <c:pt idx="258">
                  <c:v>18.473358999999999</c:v>
                </c:pt>
                <c:pt idx="259">
                  <c:v>18.056356000000001</c:v>
                </c:pt>
                <c:pt idx="260">
                  <c:v>17.657762999999999</c:v>
                </c:pt>
                <c:pt idx="261">
                  <c:v>17.276388000000001</c:v>
                </c:pt>
                <c:pt idx="262">
                  <c:v>16.911138999999999</c:v>
                </c:pt>
                <c:pt idx="263">
                  <c:v>16.561014</c:v>
                </c:pt>
                <c:pt idx="264">
                  <c:v>16.225093000000001</c:v>
                </c:pt>
                <c:pt idx="265">
                  <c:v>15.902528999999999</c:v>
                </c:pt>
                <c:pt idx="266">
                  <c:v>15.592539</c:v>
                </c:pt>
                <c:pt idx="267">
                  <c:v>15.294404</c:v>
                </c:pt>
                <c:pt idx="268">
                  <c:v>15.007457</c:v>
                </c:pt>
                <c:pt idx="269">
                  <c:v>14.731078</c:v>
                </c:pt>
                <c:pt idx="270">
                  <c:v>14.464695000000001</c:v>
                </c:pt>
                <c:pt idx="271">
                  <c:v>14.207774000000001</c:v>
                </c:pt>
                <c:pt idx="272">
                  <c:v>13.959821</c:v>
                </c:pt>
                <c:pt idx="273">
                  <c:v>13.720374</c:v>
                </c:pt>
                <c:pt idx="274">
                  <c:v>13.489003</c:v>
                </c:pt>
                <c:pt idx="275">
                  <c:v>13.265306000000001</c:v>
                </c:pt>
                <c:pt idx="276">
                  <c:v>13.048907</c:v>
                </c:pt>
                <c:pt idx="277">
                  <c:v>12.839454999999999</c:v>
                </c:pt>
                <c:pt idx="278">
                  <c:v>12.636621</c:v>
                </c:pt>
                <c:pt idx="279">
                  <c:v>12.440096</c:v>
                </c:pt>
                <c:pt idx="280">
                  <c:v>12.24959</c:v>
                </c:pt>
                <c:pt idx="281">
                  <c:v>12.064831</c:v>
                </c:pt>
                <c:pt idx="282">
                  <c:v>11.885562999999999</c:v>
                </c:pt>
                <c:pt idx="283">
                  <c:v>11.711543000000001</c:v>
                </c:pt>
                <c:pt idx="284">
                  <c:v>11.542546</c:v>
                </c:pt>
                <c:pt idx="285">
                  <c:v>11.378356999999999</c:v>
                </c:pt>
                <c:pt idx="286">
                  <c:v>11.218774</c:v>
                </c:pt>
                <c:pt idx="287">
                  <c:v>11.063604</c:v>
                </c:pt>
                <c:pt idx="288">
                  <c:v>10.912668999999999</c:v>
                </c:pt>
                <c:pt idx="289">
                  <c:v>10.765796999999999</c:v>
                </c:pt>
                <c:pt idx="290">
                  <c:v>10.622825000000001</c:v>
                </c:pt>
                <c:pt idx="291">
                  <c:v>10.483601</c:v>
                </c:pt>
                <c:pt idx="292">
                  <c:v>10.34798</c:v>
                </c:pt>
                <c:pt idx="293">
                  <c:v>10.215821999999999</c:v>
                </c:pt>
                <c:pt idx="294">
                  <c:v>10.086997</c:v>
                </c:pt>
                <c:pt idx="295">
                  <c:v>9.9613809999999994</c:v>
                </c:pt>
                <c:pt idx="296">
                  <c:v>9.8388550000000006</c:v>
                </c:pt>
                <c:pt idx="297">
                  <c:v>9.7193070000000006</c:v>
                </c:pt>
                <c:pt idx="298">
                  <c:v>9.6026290000000003</c:v>
                </c:pt>
                <c:pt idx="299">
                  <c:v>9.4887200000000007</c:v>
                </c:pt>
                <c:pt idx="300">
                  <c:v>9.3774809999999995</c:v>
                </c:pt>
                <c:pt idx="301">
                  <c:v>9.2688190000000006</c:v>
                </c:pt>
                <c:pt idx="302">
                  <c:v>9.1626480000000008</c:v>
                </c:pt>
                <c:pt idx="303">
                  <c:v>9.0588809999999995</c:v>
                </c:pt>
                <c:pt idx="304">
                  <c:v>8.9574379999999998</c:v>
                </c:pt>
                <c:pt idx="305">
                  <c:v>8.8582409999999996</c:v>
                </c:pt>
                <c:pt idx="306">
                  <c:v>8.7612190000000005</c:v>
                </c:pt>
                <c:pt idx="307">
                  <c:v>8.6662979999999994</c:v>
                </c:pt>
                <c:pt idx="308">
                  <c:v>8.5734119999999994</c:v>
                </c:pt>
                <c:pt idx="309">
                  <c:v>8.4824959999999994</c:v>
                </c:pt>
                <c:pt idx="310">
                  <c:v>8.3934870000000004</c:v>
                </c:pt>
                <c:pt idx="311">
                  <c:v>8.3063280000000006</c:v>
                </c:pt>
                <c:pt idx="312">
                  <c:v>8.2209599999999998</c:v>
                </c:pt>
                <c:pt idx="313">
                  <c:v>8.1373289999999994</c:v>
                </c:pt>
                <c:pt idx="314">
                  <c:v>8.0553819999999998</c:v>
                </c:pt>
                <c:pt idx="315">
                  <c:v>7.9750690000000004</c:v>
                </c:pt>
                <c:pt idx="316">
                  <c:v>7.2520369999999996</c:v>
                </c:pt>
                <c:pt idx="317">
                  <c:v>6.6492089999999999</c:v>
                </c:pt>
                <c:pt idx="318">
                  <c:v>6.1389100000000001</c:v>
                </c:pt>
                <c:pt idx="319">
                  <c:v>5.7013550000000004</c:v>
                </c:pt>
                <c:pt idx="320">
                  <c:v>5.3220239999999999</c:v>
                </c:pt>
                <c:pt idx="321">
                  <c:v>4.9900209999999996</c:v>
                </c:pt>
                <c:pt idx="322">
                  <c:v>4.6970080000000003</c:v>
                </c:pt>
                <c:pt idx="323">
                  <c:v>4.4364970000000001</c:v>
                </c:pt>
                <c:pt idx="324">
                  <c:v>4.2033659999999999</c:v>
                </c:pt>
                <c:pt idx="325">
                  <c:v>3.9935130000000001</c:v>
                </c:pt>
                <c:pt idx="326">
                  <c:v>3.803617</c:v>
                </c:pt>
                <c:pt idx="327">
                  <c:v>3.6309610000000001</c:v>
                </c:pt>
                <c:pt idx="328">
                  <c:v>3.4732989999999999</c:v>
                </c:pt>
                <c:pt idx="329">
                  <c:v>3.3287589999999998</c:v>
                </c:pt>
                <c:pt idx="330">
                  <c:v>3.1957680000000002</c:v>
                </c:pt>
                <c:pt idx="331">
                  <c:v>3.0729959999999998</c:v>
                </c:pt>
                <c:pt idx="332">
                  <c:v>2.959308</c:v>
                </c:pt>
                <c:pt idx="333">
                  <c:v>2.8537319999999999</c:v>
                </c:pt>
                <c:pt idx="334">
                  <c:v>2.7554289999999999</c:v>
                </c:pt>
                <c:pt idx="335">
                  <c:v>2.6636730000000002</c:v>
                </c:pt>
                <c:pt idx="336">
                  <c:v>2.5778310000000002</c:v>
                </c:pt>
                <c:pt idx="337">
                  <c:v>2.4973489999999998</c:v>
                </c:pt>
                <c:pt idx="338">
                  <c:v>2.4217409999999999</c:v>
                </c:pt>
                <c:pt idx="339">
                  <c:v>2.3505760000000002</c:v>
                </c:pt>
                <c:pt idx="340">
                  <c:v>2.283474</c:v>
                </c:pt>
                <c:pt idx="341">
                  <c:v>2.220097</c:v>
                </c:pt>
                <c:pt idx="342">
                  <c:v>2.1601430000000001</c:v>
                </c:pt>
                <c:pt idx="343">
                  <c:v>2.1033430000000002</c:v>
                </c:pt>
                <c:pt idx="344">
                  <c:v>2.0494520000000001</c:v>
                </c:pt>
                <c:pt idx="345">
                  <c:v>1.998254</c:v>
                </c:pt>
                <c:pt idx="346">
                  <c:v>1.949552</c:v>
                </c:pt>
                <c:pt idx="347">
                  <c:v>1.9031670000000001</c:v>
                </c:pt>
                <c:pt idx="348">
                  <c:v>1.8589389999999999</c:v>
                </c:pt>
                <c:pt idx="349">
                  <c:v>1.816719</c:v>
                </c:pt>
                <c:pt idx="350">
                  <c:v>1.7763739999999999</c:v>
                </c:pt>
                <c:pt idx="351">
                  <c:v>1.7377819999999999</c:v>
                </c:pt>
                <c:pt idx="352">
                  <c:v>1.7008319999999999</c:v>
                </c:pt>
                <c:pt idx="353">
                  <c:v>1.6654199999999999</c:v>
                </c:pt>
                <c:pt idx="354">
                  <c:v>1.631453</c:v>
                </c:pt>
                <c:pt idx="355">
                  <c:v>1.598843</c:v>
                </c:pt>
                <c:pt idx="356">
                  <c:v>1.567512</c:v>
                </c:pt>
                <c:pt idx="357">
                  <c:v>1.537385</c:v>
                </c:pt>
                <c:pt idx="358">
                  <c:v>1.508394</c:v>
                </c:pt>
                <c:pt idx="359">
                  <c:v>1.4804759999999999</c:v>
                </c:pt>
                <c:pt idx="360">
                  <c:v>1.453573</c:v>
                </c:pt>
                <c:pt idx="361">
                  <c:v>1.42763</c:v>
                </c:pt>
                <c:pt idx="362">
                  <c:v>1.402598</c:v>
                </c:pt>
                <c:pt idx="363">
                  <c:v>1.3784270000000001</c:v>
                </c:pt>
                <c:pt idx="364">
                  <c:v>1.3550759999999999</c:v>
                </c:pt>
                <c:pt idx="365">
                  <c:v>1.332503</c:v>
                </c:pt>
                <c:pt idx="366">
                  <c:v>1.3106690000000001</c:v>
                </c:pt>
                <c:pt idx="367">
                  <c:v>1.2895399999999999</c:v>
                </c:pt>
                <c:pt idx="368">
                  <c:v>1.26908</c:v>
                </c:pt>
                <c:pt idx="369">
                  <c:v>1.24926</c:v>
                </c:pt>
                <c:pt idx="370">
                  <c:v>1.2300500000000001</c:v>
                </c:pt>
                <c:pt idx="371">
                  <c:v>1.2114210000000001</c:v>
                </c:pt>
                <c:pt idx="372">
                  <c:v>1.1933480000000001</c:v>
                </c:pt>
                <c:pt idx="373">
                  <c:v>1.175807</c:v>
                </c:pt>
                <c:pt idx="374">
                  <c:v>1.158774</c:v>
                </c:pt>
                <c:pt idx="375">
                  <c:v>1.1422270000000001</c:v>
                </c:pt>
                <c:pt idx="376">
                  <c:v>1.1261460000000001</c:v>
                </c:pt>
                <c:pt idx="377">
                  <c:v>1.1105119999999999</c:v>
                </c:pt>
                <c:pt idx="378">
                  <c:v>1.095305</c:v>
                </c:pt>
                <c:pt idx="379">
                  <c:v>1.0805100000000001</c:v>
                </c:pt>
                <c:pt idx="380">
                  <c:v>1.066109</c:v>
                </c:pt>
                <c:pt idx="381">
                  <c:v>1.052087</c:v>
                </c:pt>
                <c:pt idx="382">
                  <c:v>1.0384279999999999</c:v>
                </c:pt>
                <c:pt idx="383">
                  <c:v>1.02512</c:v>
                </c:pt>
                <c:pt idx="384">
                  <c:v>1.012149</c:v>
                </c:pt>
                <c:pt idx="385">
                  <c:v>0.999502</c:v>
                </c:pt>
                <c:pt idx="386">
                  <c:v>0.98716700000000002</c:v>
                </c:pt>
                <c:pt idx="387">
                  <c:v>0.97513300000000003</c:v>
                </c:pt>
                <c:pt idx="388">
                  <c:v>0.96338900000000005</c:v>
                </c:pt>
                <c:pt idx="389">
                  <c:v>0.95192399999999999</c:v>
                </c:pt>
                <c:pt idx="390">
                  <c:v>0.94072900000000004</c:v>
                </c:pt>
                <c:pt idx="391">
                  <c:v>0.92979400000000001</c:v>
                </c:pt>
                <c:pt idx="392">
                  <c:v>0.91910999999999998</c:v>
                </c:pt>
                <c:pt idx="393">
                  <c:v>0.90866899999999995</c:v>
                </c:pt>
                <c:pt idx="394">
                  <c:v>0.89846300000000001</c:v>
                </c:pt>
                <c:pt idx="395">
                  <c:v>0.88848300000000002</c:v>
                </c:pt>
                <c:pt idx="396">
                  <c:v>0.87872300000000003</c:v>
                </c:pt>
                <c:pt idx="397">
                  <c:v>0.86917500000000003</c:v>
                </c:pt>
                <c:pt idx="398">
                  <c:v>0.85983200000000004</c:v>
                </c:pt>
                <c:pt idx="399">
                  <c:v>0.850688</c:v>
                </c:pt>
                <c:pt idx="400">
                  <c:v>0.84173600000000004</c:v>
                </c:pt>
                <c:pt idx="401">
                  <c:v>0.83296999999999999</c:v>
                </c:pt>
                <c:pt idx="402">
                  <c:v>0.82438599999999995</c:v>
                </c:pt>
                <c:pt idx="403">
                  <c:v>0.81597600000000003</c:v>
                </c:pt>
                <c:pt idx="404">
                  <c:v>0.80773700000000004</c:v>
                </c:pt>
                <c:pt idx="405">
                  <c:v>0.79966199999999998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C65-4CCE-BAFE-B77D85582BEF}"/>
            </c:ext>
          </c:extLst>
        </c:ser>
        <c:ser>
          <c:idx val="9"/>
          <c:order val="9"/>
          <c:tx>
            <c:v>200 µA −1.5%</c:v>
          </c:tx>
          <c:spPr>
            <a:ln w="7000">
              <a:solidFill>
                <a:srgbClr val="9467BD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Chart_Source!$F$3:$F$4</c:f>
              <c:numCache>
                <c:formatCode>#,##0.000000</c:formatCode>
                <c:ptCount val="2"/>
                <c:pt idx="0">
                  <c:v>197</c:v>
                </c:pt>
                <c:pt idx="1">
                  <c:v>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C65-4CCE-BAFE-B77D85582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00"/>
          <c:min val="1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BONE Resistance (k</a:t>
                </a:r>
                <a:r>
                  <a:rPr lang="el-GR" sz="1000" b="0"/>
                  <a:t>Ω, </a:t>
                </a:r>
                <a:r>
                  <a:rPr lang="en-US" sz="1000" b="0"/>
                  <a:t>log scale)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Actual BONE Current (µA)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 sz="1000" b="1"/>
              <a:t>Actual BONE Current vs BONE Resistance — BONE_P = 10 V</a:t>
            </a:r>
          </a:p>
          <a:p>
            <a:pPr>
              <a:defRPr sz="1000" b="1"/>
            </a:pPr>
            <a:r>
              <a:rPr lang="en-US" sz="1000" b="1"/>
              <a:t>(solid: measured current; thin dashed: −1.5 % limit of each target)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10 µA</c:v>
          </c:tx>
          <c:spPr>
            <a:ln w="20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Raw_Data!$E$6146:$E$6542</c:f>
              <c:numCache>
                <c:formatCode>#,##0.###</c:formatCode>
                <c:ptCount val="397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  <c:pt idx="191">
                  <c:v>210</c:v>
                </c:pt>
                <c:pt idx="192">
                  <c:v>220</c:v>
                </c:pt>
                <c:pt idx="193">
                  <c:v>230</c:v>
                </c:pt>
                <c:pt idx="194">
                  <c:v>240</c:v>
                </c:pt>
                <c:pt idx="195">
                  <c:v>250</c:v>
                </c:pt>
                <c:pt idx="196">
                  <c:v>260</c:v>
                </c:pt>
                <c:pt idx="197">
                  <c:v>270</c:v>
                </c:pt>
                <c:pt idx="198">
                  <c:v>280</c:v>
                </c:pt>
                <c:pt idx="199">
                  <c:v>290</c:v>
                </c:pt>
                <c:pt idx="200">
                  <c:v>300</c:v>
                </c:pt>
                <c:pt idx="201">
                  <c:v>310</c:v>
                </c:pt>
                <c:pt idx="202">
                  <c:v>320</c:v>
                </c:pt>
                <c:pt idx="203">
                  <c:v>330</c:v>
                </c:pt>
                <c:pt idx="204">
                  <c:v>340</c:v>
                </c:pt>
                <c:pt idx="205">
                  <c:v>350</c:v>
                </c:pt>
                <c:pt idx="206">
                  <c:v>360</c:v>
                </c:pt>
                <c:pt idx="207">
                  <c:v>370</c:v>
                </c:pt>
                <c:pt idx="208">
                  <c:v>380</c:v>
                </c:pt>
                <c:pt idx="209">
                  <c:v>390</c:v>
                </c:pt>
                <c:pt idx="210">
                  <c:v>400</c:v>
                </c:pt>
                <c:pt idx="211">
                  <c:v>410</c:v>
                </c:pt>
                <c:pt idx="212">
                  <c:v>420</c:v>
                </c:pt>
                <c:pt idx="213">
                  <c:v>430</c:v>
                </c:pt>
                <c:pt idx="214">
                  <c:v>440</c:v>
                </c:pt>
                <c:pt idx="215">
                  <c:v>450</c:v>
                </c:pt>
                <c:pt idx="216">
                  <c:v>460</c:v>
                </c:pt>
                <c:pt idx="217">
                  <c:v>470</c:v>
                </c:pt>
                <c:pt idx="218">
                  <c:v>480</c:v>
                </c:pt>
                <c:pt idx="219">
                  <c:v>490</c:v>
                </c:pt>
                <c:pt idx="220">
                  <c:v>500</c:v>
                </c:pt>
                <c:pt idx="221">
                  <c:v>510</c:v>
                </c:pt>
                <c:pt idx="222">
                  <c:v>520</c:v>
                </c:pt>
                <c:pt idx="223">
                  <c:v>530</c:v>
                </c:pt>
                <c:pt idx="224">
                  <c:v>540</c:v>
                </c:pt>
                <c:pt idx="225">
                  <c:v>550</c:v>
                </c:pt>
                <c:pt idx="226">
                  <c:v>560</c:v>
                </c:pt>
                <c:pt idx="227">
                  <c:v>570</c:v>
                </c:pt>
                <c:pt idx="228">
                  <c:v>580</c:v>
                </c:pt>
                <c:pt idx="229">
                  <c:v>590</c:v>
                </c:pt>
                <c:pt idx="230">
                  <c:v>600</c:v>
                </c:pt>
                <c:pt idx="231">
                  <c:v>610</c:v>
                </c:pt>
                <c:pt idx="232">
                  <c:v>620</c:v>
                </c:pt>
                <c:pt idx="233">
                  <c:v>630</c:v>
                </c:pt>
                <c:pt idx="234">
                  <c:v>640</c:v>
                </c:pt>
                <c:pt idx="235">
                  <c:v>650</c:v>
                </c:pt>
                <c:pt idx="236">
                  <c:v>660</c:v>
                </c:pt>
                <c:pt idx="237">
                  <c:v>670</c:v>
                </c:pt>
                <c:pt idx="238">
                  <c:v>680</c:v>
                </c:pt>
                <c:pt idx="239">
                  <c:v>690</c:v>
                </c:pt>
                <c:pt idx="240">
                  <c:v>700</c:v>
                </c:pt>
                <c:pt idx="241">
                  <c:v>710</c:v>
                </c:pt>
                <c:pt idx="242">
                  <c:v>720</c:v>
                </c:pt>
                <c:pt idx="243">
                  <c:v>730</c:v>
                </c:pt>
                <c:pt idx="244">
                  <c:v>740</c:v>
                </c:pt>
                <c:pt idx="245">
                  <c:v>750</c:v>
                </c:pt>
                <c:pt idx="246">
                  <c:v>760</c:v>
                </c:pt>
                <c:pt idx="247">
                  <c:v>770</c:v>
                </c:pt>
                <c:pt idx="248">
                  <c:v>780</c:v>
                </c:pt>
                <c:pt idx="249">
                  <c:v>790</c:v>
                </c:pt>
                <c:pt idx="250">
                  <c:v>800</c:v>
                </c:pt>
                <c:pt idx="251">
                  <c:v>810</c:v>
                </c:pt>
                <c:pt idx="252">
                  <c:v>820</c:v>
                </c:pt>
                <c:pt idx="253">
                  <c:v>830</c:v>
                </c:pt>
                <c:pt idx="254">
                  <c:v>840</c:v>
                </c:pt>
                <c:pt idx="255">
                  <c:v>850</c:v>
                </c:pt>
                <c:pt idx="256">
                  <c:v>860</c:v>
                </c:pt>
                <c:pt idx="257">
                  <c:v>870</c:v>
                </c:pt>
                <c:pt idx="258">
                  <c:v>880</c:v>
                </c:pt>
                <c:pt idx="259">
                  <c:v>890</c:v>
                </c:pt>
                <c:pt idx="260">
                  <c:v>900</c:v>
                </c:pt>
                <c:pt idx="261">
                  <c:v>910</c:v>
                </c:pt>
                <c:pt idx="262">
                  <c:v>920</c:v>
                </c:pt>
                <c:pt idx="263">
                  <c:v>930</c:v>
                </c:pt>
                <c:pt idx="264">
                  <c:v>940</c:v>
                </c:pt>
                <c:pt idx="265">
                  <c:v>950</c:v>
                </c:pt>
                <c:pt idx="266">
                  <c:v>960</c:v>
                </c:pt>
                <c:pt idx="267">
                  <c:v>970</c:v>
                </c:pt>
                <c:pt idx="268">
                  <c:v>980</c:v>
                </c:pt>
                <c:pt idx="269">
                  <c:v>990</c:v>
                </c:pt>
                <c:pt idx="270">
                  <c:v>991</c:v>
                </c:pt>
                <c:pt idx="271">
                  <c:v>992</c:v>
                </c:pt>
                <c:pt idx="272">
                  <c:v>993</c:v>
                </c:pt>
                <c:pt idx="273">
                  <c:v>994</c:v>
                </c:pt>
                <c:pt idx="274">
                  <c:v>995</c:v>
                </c:pt>
                <c:pt idx="275">
                  <c:v>996</c:v>
                </c:pt>
                <c:pt idx="276">
                  <c:v>996.1</c:v>
                </c:pt>
                <c:pt idx="277">
                  <c:v>996.2</c:v>
                </c:pt>
                <c:pt idx="278">
                  <c:v>996.3</c:v>
                </c:pt>
                <c:pt idx="279">
                  <c:v>996.4</c:v>
                </c:pt>
                <c:pt idx="280">
                  <c:v>996.5</c:v>
                </c:pt>
                <c:pt idx="281">
                  <c:v>996.6</c:v>
                </c:pt>
                <c:pt idx="282">
                  <c:v>996.7</c:v>
                </c:pt>
                <c:pt idx="283">
                  <c:v>996.8</c:v>
                </c:pt>
                <c:pt idx="284">
                  <c:v>996.81</c:v>
                </c:pt>
                <c:pt idx="285">
                  <c:v>996.82</c:v>
                </c:pt>
                <c:pt idx="286">
                  <c:v>996.83</c:v>
                </c:pt>
                <c:pt idx="287">
                  <c:v>996.83100000000002</c:v>
                </c:pt>
                <c:pt idx="288">
                  <c:v>996.83199999999999</c:v>
                </c:pt>
                <c:pt idx="289">
                  <c:v>996.83299999999997</c:v>
                </c:pt>
                <c:pt idx="290">
                  <c:v>996.83399999999995</c:v>
                </c:pt>
                <c:pt idx="291">
                  <c:v>996.83500000000004</c:v>
                </c:pt>
                <c:pt idx="292">
                  <c:v>996.83600000000001</c:v>
                </c:pt>
                <c:pt idx="293">
                  <c:v>996.83699999999999</c:v>
                </c:pt>
                <c:pt idx="294">
                  <c:v>996.83799999999997</c:v>
                </c:pt>
                <c:pt idx="295">
                  <c:v>996.83900000000006</c:v>
                </c:pt>
                <c:pt idx="296">
                  <c:v>996.84</c:v>
                </c:pt>
                <c:pt idx="297">
                  <c:v>996.85</c:v>
                </c:pt>
                <c:pt idx="298">
                  <c:v>996.86</c:v>
                </c:pt>
                <c:pt idx="299">
                  <c:v>996.87</c:v>
                </c:pt>
                <c:pt idx="300">
                  <c:v>996.88</c:v>
                </c:pt>
                <c:pt idx="301">
                  <c:v>996.89</c:v>
                </c:pt>
                <c:pt idx="302">
                  <c:v>996.9</c:v>
                </c:pt>
                <c:pt idx="303">
                  <c:v>997</c:v>
                </c:pt>
                <c:pt idx="304">
                  <c:v>998</c:v>
                </c:pt>
                <c:pt idx="305">
                  <c:v>999</c:v>
                </c:pt>
                <c:pt idx="306">
                  <c:v>1000</c:v>
                </c:pt>
                <c:pt idx="307">
                  <c:v>1100</c:v>
                </c:pt>
                <c:pt idx="308">
                  <c:v>1200</c:v>
                </c:pt>
                <c:pt idx="309">
                  <c:v>1300</c:v>
                </c:pt>
                <c:pt idx="310">
                  <c:v>1400</c:v>
                </c:pt>
                <c:pt idx="311">
                  <c:v>1500</c:v>
                </c:pt>
                <c:pt idx="312">
                  <c:v>1600</c:v>
                </c:pt>
                <c:pt idx="313">
                  <c:v>1700</c:v>
                </c:pt>
                <c:pt idx="314">
                  <c:v>1800</c:v>
                </c:pt>
                <c:pt idx="315">
                  <c:v>1900</c:v>
                </c:pt>
                <c:pt idx="316">
                  <c:v>2000</c:v>
                </c:pt>
                <c:pt idx="317">
                  <c:v>2100</c:v>
                </c:pt>
                <c:pt idx="318">
                  <c:v>2200</c:v>
                </c:pt>
                <c:pt idx="319">
                  <c:v>2300</c:v>
                </c:pt>
                <c:pt idx="320">
                  <c:v>2400</c:v>
                </c:pt>
                <c:pt idx="321">
                  <c:v>2500</c:v>
                </c:pt>
                <c:pt idx="322">
                  <c:v>2600</c:v>
                </c:pt>
                <c:pt idx="323">
                  <c:v>2700</c:v>
                </c:pt>
                <c:pt idx="324">
                  <c:v>2800</c:v>
                </c:pt>
                <c:pt idx="325">
                  <c:v>2900</c:v>
                </c:pt>
                <c:pt idx="326">
                  <c:v>3000</c:v>
                </c:pt>
                <c:pt idx="327">
                  <c:v>3100</c:v>
                </c:pt>
                <c:pt idx="328">
                  <c:v>3200</c:v>
                </c:pt>
                <c:pt idx="329">
                  <c:v>3300</c:v>
                </c:pt>
                <c:pt idx="330">
                  <c:v>3400</c:v>
                </c:pt>
                <c:pt idx="331">
                  <c:v>3500</c:v>
                </c:pt>
                <c:pt idx="332">
                  <c:v>3600</c:v>
                </c:pt>
                <c:pt idx="333">
                  <c:v>3700</c:v>
                </c:pt>
                <c:pt idx="334">
                  <c:v>3800</c:v>
                </c:pt>
                <c:pt idx="335">
                  <c:v>3900</c:v>
                </c:pt>
                <c:pt idx="336">
                  <c:v>4000</c:v>
                </c:pt>
                <c:pt idx="337">
                  <c:v>4100</c:v>
                </c:pt>
                <c:pt idx="338">
                  <c:v>4200</c:v>
                </c:pt>
                <c:pt idx="339">
                  <c:v>4300</c:v>
                </c:pt>
                <c:pt idx="340">
                  <c:v>4400</c:v>
                </c:pt>
                <c:pt idx="341">
                  <c:v>4500</c:v>
                </c:pt>
                <c:pt idx="342">
                  <c:v>4600</c:v>
                </c:pt>
                <c:pt idx="343">
                  <c:v>4700</c:v>
                </c:pt>
                <c:pt idx="344">
                  <c:v>4800</c:v>
                </c:pt>
                <c:pt idx="345">
                  <c:v>4900</c:v>
                </c:pt>
                <c:pt idx="346">
                  <c:v>5000</c:v>
                </c:pt>
                <c:pt idx="347">
                  <c:v>5100</c:v>
                </c:pt>
                <c:pt idx="348">
                  <c:v>5200</c:v>
                </c:pt>
                <c:pt idx="349">
                  <c:v>5300</c:v>
                </c:pt>
                <c:pt idx="350">
                  <c:v>5400</c:v>
                </c:pt>
                <c:pt idx="351">
                  <c:v>5500</c:v>
                </c:pt>
                <c:pt idx="352">
                  <c:v>5600</c:v>
                </c:pt>
                <c:pt idx="353">
                  <c:v>5700</c:v>
                </c:pt>
                <c:pt idx="354">
                  <c:v>5800</c:v>
                </c:pt>
                <c:pt idx="355">
                  <c:v>5900</c:v>
                </c:pt>
                <c:pt idx="356">
                  <c:v>6000</c:v>
                </c:pt>
                <c:pt idx="357">
                  <c:v>6100</c:v>
                </c:pt>
                <c:pt idx="358">
                  <c:v>6200</c:v>
                </c:pt>
                <c:pt idx="359">
                  <c:v>6300</c:v>
                </c:pt>
                <c:pt idx="360">
                  <c:v>6400</c:v>
                </c:pt>
                <c:pt idx="361">
                  <c:v>6500</c:v>
                </c:pt>
                <c:pt idx="362">
                  <c:v>6600</c:v>
                </c:pt>
                <c:pt idx="363">
                  <c:v>6700</c:v>
                </c:pt>
                <c:pt idx="364">
                  <c:v>6800</c:v>
                </c:pt>
                <c:pt idx="365">
                  <c:v>6900</c:v>
                </c:pt>
                <c:pt idx="366">
                  <c:v>7000</c:v>
                </c:pt>
                <c:pt idx="367">
                  <c:v>7100</c:v>
                </c:pt>
                <c:pt idx="368">
                  <c:v>7200</c:v>
                </c:pt>
                <c:pt idx="369">
                  <c:v>7300</c:v>
                </c:pt>
                <c:pt idx="370">
                  <c:v>7400</c:v>
                </c:pt>
                <c:pt idx="371">
                  <c:v>7500</c:v>
                </c:pt>
                <c:pt idx="372">
                  <c:v>7600</c:v>
                </c:pt>
                <c:pt idx="373">
                  <c:v>7700</c:v>
                </c:pt>
                <c:pt idx="374">
                  <c:v>7800</c:v>
                </c:pt>
                <c:pt idx="375">
                  <c:v>7900</c:v>
                </c:pt>
                <c:pt idx="376">
                  <c:v>8000</c:v>
                </c:pt>
                <c:pt idx="377">
                  <c:v>8100</c:v>
                </c:pt>
                <c:pt idx="378">
                  <c:v>8200</c:v>
                </c:pt>
                <c:pt idx="379">
                  <c:v>8300</c:v>
                </c:pt>
                <c:pt idx="380">
                  <c:v>8400</c:v>
                </c:pt>
                <c:pt idx="381">
                  <c:v>8500</c:v>
                </c:pt>
                <c:pt idx="382">
                  <c:v>8600</c:v>
                </c:pt>
                <c:pt idx="383">
                  <c:v>8700</c:v>
                </c:pt>
                <c:pt idx="384">
                  <c:v>8800</c:v>
                </c:pt>
                <c:pt idx="385">
                  <c:v>8900</c:v>
                </c:pt>
                <c:pt idx="386">
                  <c:v>9000</c:v>
                </c:pt>
                <c:pt idx="387">
                  <c:v>9100</c:v>
                </c:pt>
                <c:pt idx="388">
                  <c:v>9200</c:v>
                </c:pt>
                <c:pt idx="389">
                  <c:v>9300</c:v>
                </c:pt>
                <c:pt idx="390">
                  <c:v>9400</c:v>
                </c:pt>
                <c:pt idx="391">
                  <c:v>9500</c:v>
                </c:pt>
                <c:pt idx="392">
                  <c:v>9600</c:v>
                </c:pt>
                <c:pt idx="393">
                  <c:v>9700</c:v>
                </c:pt>
                <c:pt idx="394">
                  <c:v>9800</c:v>
                </c:pt>
                <c:pt idx="395">
                  <c:v>9900</c:v>
                </c:pt>
                <c:pt idx="396">
                  <c:v>10000</c:v>
                </c:pt>
              </c:numCache>
            </c:numRef>
          </c:xVal>
          <c:yVal>
            <c:numRef>
              <c:f>Raw_Data!$F$6146:$F$6542</c:f>
              <c:numCache>
                <c:formatCode>#,##0.000000</c:formatCode>
                <c:ptCount val="397"/>
                <c:pt idx="0">
                  <c:v>9.881195</c:v>
                </c:pt>
                <c:pt idx="1">
                  <c:v>9.8811839999999993</c:v>
                </c:pt>
                <c:pt idx="2">
                  <c:v>9.8811739999999997</c:v>
                </c:pt>
                <c:pt idx="3">
                  <c:v>9.8811630000000008</c:v>
                </c:pt>
                <c:pt idx="4">
                  <c:v>9.8811520000000002</c:v>
                </c:pt>
                <c:pt idx="5">
                  <c:v>9.8811420000000005</c:v>
                </c:pt>
                <c:pt idx="6">
                  <c:v>9.8811309999999999</c:v>
                </c:pt>
                <c:pt idx="7">
                  <c:v>9.8811199999999992</c:v>
                </c:pt>
                <c:pt idx="8">
                  <c:v>9.8811090000000004</c:v>
                </c:pt>
                <c:pt idx="9">
                  <c:v>9.8810990000000007</c:v>
                </c:pt>
                <c:pt idx="10">
                  <c:v>9.8810880000000001</c:v>
                </c:pt>
                <c:pt idx="11">
                  <c:v>9.8810769999999994</c:v>
                </c:pt>
                <c:pt idx="12">
                  <c:v>9.8810660000000006</c:v>
                </c:pt>
                <c:pt idx="13">
                  <c:v>9.8810559999999992</c:v>
                </c:pt>
                <c:pt idx="14">
                  <c:v>9.8810450000000003</c:v>
                </c:pt>
                <c:pt idx="15">
                  <c:v>9.8810339999999997</c:v>
                </c:pt>
                <c:pt idx="16">
                  <c:v>9.8810230000000008</c:v>
                </c:pt>
                <c:pt idx="17">
                  <c:v>9.8810120000000001</c:v>
                </c:pt>
                <c:pt idx="18">
                  <c:v>9.8810009999999995</c:v>
                </c:pt>
                <c:pt idx="19">
                  <c:v>9.8809909999999999</c:v>
                </c:pt>
                <c:pt idx="20">
                  <c:v>9.8809799999999992</c:v>
                </c:pt>
                <c:pt idx="21">
                  <c:v>9.8809690000000003</c:v>
                </c:pt>
                <c:pt idx="22">
                  <c:v>9.8809579999999997</c:v>
                </c:pt>
                <c:pt idx="23">
                  <c:v>9.8809470000000008</c:v>
                </c:pt>
                <c:pt idx="24">
                  <c:v>9.8809360000000002</c:v>
                </c:pt>
                <c:pt idx="25">
                  <c:v>9.8809249999999995</c:v>
                </c:pt>
                <c:pt idx="26">
                  <c:v>9.8809140000000006</c:v>
                </c:pt>
                <c:pt idx="27">
                  <c:v>9.880903</c:v>
                </c:pt>
                <c:pt idx="28">
                  <c:v>9.8808930000000004</c:v>
                </c:pt>
                <c:pt idx="29">
                  <c:v>9.8808819999999997</c:v>
                </c:pt>
                <c:pt idx="30">
                  <c:v>9.8808710000000008</c:v>
                </c:pt>
                <c:pt idx="31">
                  <c:v>9.8808600000000002</c:v>
                </c:pt>
                <c:pt idx="32">
                  <c:v>9.8808489999999995</c:v>
                </c:pt>
                <c:pt idx="33">
                  <c:v>9.8808380000000007</c:v>
                </c:pt>
                <c:pt idx="34">
                  <c:v>9.880827</c:v>
                </c:pt>
                <c:pt idx="35">
                  <c:v>9.8808159999999994</c:v>
                </c:pt>
                <c:pt idx="36">
                  <c:v>9.8808050000000005</c:v>
                </c:pt>
                <c:pt idx="37">
                  <c:v>9.8807939999999999</c:v>
                </c:pt>
                <c:pt idx="38">
                  <c:v>9.8807829999999992</c:v>
                </c:pt>
                <c:pt idx="39">
                  <c:v>9.8807709999999993</c:v>
                </c:pt>
                <c:pt idx="40">
                  <c:v>9.8807600000000004</c:v>
                </c:pt>
                <c:pt idx="41">
                  <c:v>9.8807489999999998</c:v>
                </c:pt>
                <c:pt idx="42">
                  <c:v>9.8807379999999991</c:v>
                </c:pt>
                <c:pt idx="43">
                  <c:v>9.8807270000000003</c:v>
                </c:pt>
                <c:pt idx="44">
                  <c:v>9.8807159999999996</c:v>
                </c:pt>
                <c:pt idx="45">
                  <c:v>9.8807050000000007</c:v>
                </c:pt>
                <c:pt idx="46">
                  <c:v>9.8806940000000001</c:v>
                </c:pt>
                <c:pt idx="47">
                  <c:v>9.8806829999999994</c:v>
                </c:pt>
                <c:pt idx="48">
                  <c:v>9.8806709999999995</c:v>
                </c:pt>
                <c:pt idx="49">
                  <c:v>9.8806600000000007</c:v>
                </c:pt>
                <c:pt idx="50">
                  <c:v>9.880649</c:v>
                </c:pt>
                <c:pt idx="51">
                  <c:v>9.8806379999999994</c:v>
                </c:pt>
                <c:pt idx="52">
                  <c:v>9.8806270000000005</c:v>
                </c:pt>
                <c:pt idx="53">
                  <c:v>9.8806150000000006</c:v>
                </c:pt>
                <c:pt idx="54">
                  <c:v>9.8806039999999999</c:v>
                </c:pt>
                <c:pt idx="55">
                  <c:v>9.8805929999999993</c:v>
                </c:pt>
                <c:pt idx="56">
                  <c:v>9.8805820000000004</c:v>
                </c:pt>
                <c:pt idx="57">
                  <c:v>9.8805700000000005</c:v>
                </c:pt>
                <c:pt idx="58">
                  <c:v>9.8805589999999999</c:v>
                </c:pt>
                <c:pt idx="59">
                  <c:v>9.8805479999999992</c:v>
                </c:pt>
                <c:pt idx="60">
                  <c:v>9.8805370000000003</c:v>
                </c:pt>
                <c:pt idx="61">
                  <c:v>9.8805250000000004</c:v>
                </c:pt>
                <c:pt idx="62">
                  <c:v>9.8805139999999998</c:v>
                </c:pt>
                <c:pt idx="63">
                  <c:v>9.8805029999999991</c:v>
                </c:pt>
                <c:pt idx="64">
                  <c:v>9.8804909999999992</c:v>
                </c:pt>
                <c:pt idx="65">
                  <c:v>9.8804800000000004</c:v>
                </c:pt>
                <c:pt idx="66">
                  <c:v>9.8804689999999997</c:v>
                </c:pt>
                <c:pt idx="67">
                  <c:v>9.8804569999999998</c:v>
                </c:pt>
                <c:pt idx="68">
                  <c:v>9.8804459999999992</c:v>
                </c:pt>
                <c:pt idx="69">
                  <c:v>9.8804350000000003</c:v>
                </c:pt>
                <c:pt idx="70">
                  <c:v>9.8804230000000004</c:v>
                </c:pt>
                <c:pt idx="71">
                  <c:v>9.8804119999999998</c:v>
                </c:pt>
                <c:pt idx="72">
                  <c:v>9.8803999999999998</c:v>
                </c:pt>
                <c:pt idx="73">
                  <c:v>9.8803889999999992</c:v>
                </c:pt>
                <c:pt idx="74">
                  <c:v>9.8803769999999993</c:v>
                </c:pt>
                <c:pt idx="75">
                  <c:v>9.8803660000000004</c:v>
                </c:pt>
                <c:pt idx="76">
                  <c:v>9.8803540000000005</c:v>
                </c:pt>
                <c:pt idx="77">
                  <c:v>9.8803429999999999</c:v>
                </c:pt>
                <c:pt idx="78">
                  <c:v>9.8803319999999992</c:v>
                </c:pt>
                <c:pt idx="79">
                  <c:v>9.8803199999999993</c:v>
                </c:pt>
                <c:pt idx="80">
                  <c:v>9.8803079999999994</c:v>
                </c:pt>
                <c:pt idx="81">
                  <c:v>9.8802970000000006</c:v>
                </c:pt>
                <c:pt idx="82">
                  <c:v>9.8802850000000007</c:v>
                </c:pt>
                <c:pt idx="83">
                  <c:v>9.880274</c:v>
                </c:pt>
                <c:pt idx="84">
                  <c:v>9.8802620000000001</c:v>
                </c:pt>
                <c:pt idx="85">
                  <c:v>9.8802509999999995</c:v>
                </c:pt>
                <c:pt idx="86">
                  <c:v>9.8802389999999995</c:v>
                </c:pt>
                <c:pt idx="87">
                  <c:v>9.8802280000000007</c:v>
                </c:pt>
                <c:pt idx="88">
                  <c:v>9.8802160000000008</c:v>
                </c:pt>
                <c:pt idx="89">
                  <c:v>9.8802040000000009</c:v>
                </c:pt>
                <c:pt idx="90">
                  <c:v>9.8801930000000002</c:v>
                </c:pt>
                <c:pt idx="91">
                  <c:v>9.8801810000000003</c:v>
                </c:pt>
                <c:pt idx="92">
                  <c:v>9.8801690000000004</c:v>
                </c:pt>
                <c:pt idx="93">
                  <c:v>9.8801579999999998</c:v>
                </c:pt>
                <c:pt idx="94">
                  <c:v>9.8801459999999999</c:v>
                </c:pt>
                <c:pt idx="95">
                  <c:v>9.880134</c:v>
                </c:pt>
                <c:pt idx="96">
                  <c:v>9.8801229999999993</c:v>
                </c:pt>
                <c:pt idx="97">
                  <c:v>9.8801109999999994</c:v>
                </c:pt>
                <c:pt idx="98">
                  <c:v>9.8800989999999995</c:v>
                </c:pt>
                <c:pt idx="99">
                  <c:v>9.8800869999999996</c:v>
                </c:pt>
                <c:pt idx="100">
                  <c:v>9.8800760000000007</c:v>
                </c:pt>
                <c:pt idx="101">
                  <c:v>9.8800640000000008</c:v>
                </c:pt>
                <c:pt idx="102">
                  <c:v>9.8800519999999992</c:v>
                </c:pt>
                <c:pt idx="103">
                  <c:v>9.8800399999999993</c:v>
                </c:pt>
                <c:pt idx="104">
                  <c:v>9.8800290000000004</c:v>
                </c:pt>
                <c:pt idx="105">
                  <c:v>9.8800170000000005</c:v>
                </c:pt>
                <c:pt idx="106">
                  <c:v>9.8800050000000006</c:v>
                </c:pt>
                <c:pt idx="107">
                  <c:v>9.8799930000000007</c:v>
                </c:pt>
                <c:pt idx="108">
                  <c:v>9.8799810000000008</c:v>
                </c:pt>
                <c:pt idx="109">
                  <c:v>9.8799689999999991</c:v>
                </c:pt>
                <c:pt idx="110">
                  <c:v>9.8799569999999992</c:v>
                </c:pt>
                <c:pt idx="111">
                  <c:v>9.8799460000000003</c:v>
                </c:pt>
                <c:pt idx="112">
                  <c:v>9.8799340000000004</c:v>
                </c:pt>
                <c:pt idx="113">
                  <c:v>9.8799220000000005</c:v>
                </c:pt>
                <c:pt idx="114">
                  <c:v>9.8799100000000006</c:v>
                </c:pt>
                <c:pt idx="115">
                  <c:v>9.8798980000000007</c:v>
                </c:pt>
                <c:pt idx="116">
                  <c:v>9.8798860000000008</c:v>
                </c:pt>
                <c:pt idx="117">
                  <c:v>9.8798739999999992</c:v>
                </c:pt>
                <c:pt idx="118">
                  <c:v>9.8798619999999993</c:v>
                </c:pt>
                <c:pt idx="119">
                  <c:v>9.8798499999999994</c:v>
                </c:pt>
                <c:pt idx="120">
                  <c:v>9.8798379999999995</c:v>
                </c:pt>
                <c:pt idx="121">
                  <c:v>9.8798259999999996</c:v>
                </c:pt>
                <c:pt idx="122">
                  <c:v>9.8798139999999997</c:v>
                </c:pt>
                <c:pt idx="123">
                  <c:v>9.8798019999999998</c:v>
                </c:pt>
                <c:pt idx="124">
                  <c:v>9.8797899999999998</c:v>
                </c:pt>
                <c:pt idx="125">
                  <c:v>9.8797779999999999</c:v>
                </c:pt>
                <c:pt idx="126">
                  <c:v>9.879766</c:v>
                </c:pt>
                <c:pt idx="127">
                  <c:v>9.8797540000000001</c:v>
                </c:pt>
                <c:pt idx="128">
                  <c:v>9.8797420000000002</c:v>
                </c:pt>
                <c:pt idx="129">
                  <c:v>9.8797289999999993</c:v>
                </c:pt>
                <c:pt idx="130">
                  <c:v>9.8797169999999994</c:v>
                </c:pt>
                <c:pt idx="131">
                  <c:v>9.8797049999999995</c:v>
                </c:pt>
                <c:pt idx="132">
                  <c:v>9.8796929999999996</c:v>
                </c:pt>
                <c:pt idx="133">
                  <c:v>9.8796809999999997</c:v>
                </c:pt>
                <c:pt idx="134">
                  <c:v>9.8796689999999998</c:v>
                </c:pt>
                <c:pt idx="135">
                  <c:v>9.8796569999999999</c:v>
                </c:pt>
                <c:pt idx="136">
                  <c:v>9.8796440000000008</c:v>
                </c:pt>
                <c:pt idx="137">
                  <c:v>9.8796320000000009</c:v>
                </c:pt>
                <c:pt idx="138">
                  <c:v>9.8796199999999992</c:v>
                </c:pt>
                <c:pt idx="139">
                  <c:v>9.8796079999999993</c:v>
                </c:pt>
                <c:pt idx="140">
                  <c:v>9.8795950000000001</c:v>
                </c:pt>
                <c:pt idx="141">
                  <c:v>9.8795830000000002</c:v>
                </c:pt>
                <c:pt idx="142">
                  <c:v>9.8795710000000003</c:v>
                </c:pt>
                <c:pt idx="143">
                  <c:v>9.8795590000000004</c:v>
                </c:pt>
                <c:pt idx="144">
                  <c:v>9.8795459999999995</c:v>
                </c:pt>
                <c:pt idx="145">
                  <c:v>9.8795339999999996</c:v>
                </c:pt>
                <c:pt idx="146">
                  <c:v>9.8795219999999997</c:v>
                </c:pt>
                <c:pt idx="147">
                  <c:v>9.8795090000000005</c:v>
                </c:pt>
                <c:pt idx="148">
                  <c:v>9.8794970000000006</c:v>
                </c:pt>
                <c:pt idx="149">
                  <c:v>9.8794839999999997</c:v>
                </c:pt>
                <c:pt idx="150">
                  <c:v>9.8794719999999998</c:v>
                </c:pt>
                <c:pt idx="151">
                  <c:v>9.8794599999999999</c:v>
                </c:pt>
                <c:pt idx="152">
                  <c:v>9.8794470000000008</c:v>
                </c:pt>
                <c:pt idx="153">
                  <c:v>9.8794350000000009</c:v>
                </c:pt>
                <c:pt idx="154">
                  <c:v>9.8794219999999999</c:v>
                </c:pt>
                <c:pt idx="155">
                  <c:v>9.87941</c:v>
                </c:pt>
                <c:pt idx="156">
                  <c:v>9.8793970000000009</c:v>
                </c:pt>
                <c:pt idx="157">
                  <c:v>9.8793849999999992</c:v>
                </c:pt>
                <c:pt idx="158">
                  <c:v>9.879372</c:v>
                </c:pt>
                <c:pt idx="159">
                  <c:v>9.8793600000000001</c:v>
                </c:pt>
                <c:pt idx="160">
                  <c:v>9.8793469999999992</c:v>
                </c:pt>
                <c:pt idx="161">
                  <c:v>9.8793349999999993</c:v>
                </c:pt>
                <c:pt idx="162">
                  <c:v>9.8793220000000002</c:v>
                </c:pt>
                <c:pt idx="163">
                  <c:v>9.8793100000000003</c:v>
                </c:pt>
                <c:pt idx="164">
                  <c:v>9.8792969999999993</c:v>
                </c:pt>
                <c:pt idx="165">
                  <c:v>9.8792849999999994</c:v>
                </c:pt>
                <c:pt idx="166">
                  <c:v>9.8792720000000003</c:v>
                </c:pt>
                <c:pt idx="167">
                  <c:v>9.8792589999999993</c:v>
                </c:pt>
                <c:pt idx="168">
                  <c:v>9.8792469999999994</c:v>
                </c:pt>
                <c:pt idx="169">
                  <c:v>9.8792340000000003</c:v>
                </c:pt>
                <c:pt idx="170">
                  <c:v>9.8792209999999994</c:v>
                </c:pt>
                <c:pt idx="171">
                  <c:v>9.8792089999999995</c:v>
                </c:pt>
                <c:pt idx="172">
                  <c:v>9.8791960000000003</c:v>
                </c:pt>
                <c:pt idx="173">
                  <c:v>9.8791829999999994</c:v>
                </c:pt>
                <c:pt idx="174">
                  <c:v>9.8791709999999995</c:v>
                </c:pt>
                <c:pt idx="175">
                  <c:v>9.8791580000000003</c:v>
                </c:pt>
                <c:pt idx="176">
                  <c:v>9.8791449999999994</c:v>
                </c:pt>
                <c:pt idx="177">
                  <c:v>9.8791320000000002</c:v>
                </c:pt>
                <c:pt idx="178">
                  <c:v>9.8791200000000003</c:v>
                </c:pt>
                <c:pt idx="179">
                  <c:v>9.8791069999999994</c:v>
                </c:pt>
                <c:pt idx="180">
                  <c:v>9.8790940000000003</c:v>
                </c:pt>
                <c:pt idx="181">
                  <c:v>9.8790809999999993</c:v>
                </c:pt>
                <c:pt idx="182">
                  <c:v>9.8790680000000002</c:v>
                </c:pt>
                <c:pt idx="183">
                  <c:v>9.8790560000000003</c:v>
                </c:pt>
                <c:pt idx="184">
                  <c:v>9.8790429999999994</c:v>
                </c:pt>
                <c:pt idx="185">
                  <c:v>9.8790300000000002</c:v>
                </c:pt>
                <c:pt idx="186">
                  <c:v>9.8790169999999993</c:v>
                </c:pt>
                <c:pt idx="187">
                  <c:v>9.8790040000000001</c:v>
                </c:pt>
                <c:pt idx="188">
                  <c:v>9.8789909999999992</c:v>
                </c:pt>
                <c:pt idx="189">
                  <c:v>9.878978</c:v>
                </c:pt>
                <c:pt idx="190">
                  <c:v>9.8789650000000009</c:v>
                </c:pt>
                <c:pt idx="191">
                  <c:v>9.8788350000000005</c:v>
                </c:pt>
                <c:pt idx="192">
                  <c:v>9.8787029999999998</c:v>
                </c:pt>
                <c:pt idx="193">
                  <c:v>9.8785699999999999</c:v>
                </c:pt>
                <c:pt idx="194">
                  <c:v>9.8784349999999996</c:v>
                </c:pt>
                <c:pt idx="195">
                  <c:v>9.8782979999999991</c:v>
                </c:pt>
                <c:pt idx="196">
                  <c:v>9.8781599999999994</c:v>
                </c:pt>
                <c:pt idx="197">
                  <c:v>9.8780199999999994</c:v>
                </c:pt>
                <c:pt idx="198">
                  <c:v>9.8778790000000001</c:v>
                </c:pt>
                <c:pt idx="199">
                  <c:v>9.8777349999999995</c:v>
                </c:pt>
                <c:pt idx="200">
                  <c:v>9.8775899999999996</c:v>
                </c:pt>
                <c:pt idx="201">
                  <c:v>9.8774429999999995</c:v>
                </c:pt>
                <c:pt idx="202">
                  <c:v>9.8772939999999991</c:v>
                </c:pt>
                <c:pt idx="203">
                  <c:v>9.8771430000000002</c:v>
                </c:pt>
                <c:pt idx="204">
                  <c:v>9.8769899999999993</c:v>
                </c:pt>
                <c:pt idx="205">
                  <c:v>9.8768349999999998</c:v>
                </c:pt>
                <c:pt idx="206">
                  <c:v>9.8766780000000001</c:v>
                </c:pt>
                <c:pt idx="207">
                  <c:v>9.876519</c:v>
                </c:pt>
                <c:pt idx="208">
                  <c:v>9.8763570000000005</c:v>
                </c:pt>
                <c:pt idx="209">
                  <c:v>9.8761939999999999</c:v>
                </c:pt>
                <c:pt idx="210">
                  <c:v>9.8760270000000006</c:v>
                </c:pt>
                <c:pt idx="211">
                  <c:v>9.8758590000000002</c:v>
                </c:pt>
                <c:pt idx="212">
                  <c:v>9.8756869999999992</c:v>
                </c:pt>
                <c:pt idx="213">
                  <c:v>9.8755140000000008</c:v>
                </c:pt>
                <c:pt idx="214">
                  <c:v>9.875337</c:v>
                </c:pt>
                <c:pt idx="215">
                  <c:v>9.8751580000000008</c:v>
                </c:pt>
                <c:pt idx="216">
                  <c:v>9.8749760000000002</c:v>
                </c:pt>
                <c:pt idx="217">
                  <c:v>9.8747910000000001</c:v>
                </c:pt>
                <c:pt idx="218">
                  <c:v>9.8746030000000005</c:v>
                </c:pt>
                <c:pt idx="219">
                  <c:v>9.8744110000000003</c:v>
                </c:pt>
                <c:pt idx="220">
                  <c:v>9.8742169999999998</c:v>
                </c:pt>
                <c:pt idx="221">
                  <c:v>9.8740190000000005</c:v>
                </c:pt>
                <c:pt idx="222">
                  <c:v>9.873818</c:v>
                </c:pt>
                <c:pt idx="223">
                  <c:v>9.8736130000000006</c:v>
                </c:pt>
                <c:pt idx="224">
                  <c:v>9.873405</c:v>
                </c:pt>
                <c:pt idx="225">
                  <c:v>9.8731919999999995</c:v>
                </c:pt>
                <c:pt idx="226">
                  <c:v>9.8729759999999995</c:v>
                </c:pt>
                <c:pt idx="227">
                  <c:v>9.8727549999999997</c:v>
                </c:pt>
                <c:pt idx="228">
                  <c:v>9.8725299999999994</c:v>
                </c:pt>
                <c:pt idx="229">
                  <c:v>9.8723010000000002</c:v>
                </c:pt>
                <c:pt idx="230">
                  <c:v>9.8720660000000002</c:v>
                </c:pt>
                <c:pt idx="231">
                  <c:v>9.8718269999999997</c:v>
                </c:pt>
                <c:pt idx="232">
                  <c:v>9.8715829999999993</c:v>
                </c:pt>
                <c:pt idx="233">
                  <c:v>9.8713339999999992</c:v>
                </c:pt>
                <c:pt idx="234">
                  <c:v>9.8710789999999999</c:v>
                </c:pt>
                <c:pt idx="235">
                  <c:v>9.8708179999999999</c:v>
                </c:pt>
                <c:pt idx="236">
                  <c:v>9.8705510000000007</c:v>
                </c:pt>
                <c:pt idx="237">
                  <c:v>9.8702780000000008</c:v>
                </c:pt>
                <c:pt idx="238">
                  <c:v>9.8699980000000007</c:v>
                </c:pt>
                <c:pt idx="239">
                  <c:v>9.8697110000000006</c:v>
                </c:pt>
                <c:pt idx="240">
                  <c:v>9.8694170000000003</c:v>
                </c:pt>
                <c:pt idx="241">
                  <c:v>9.8691150000000007</c:v>
                </c:pt>
                <c:pt idx="242">
                  <c:v>9.868805</c:v>
                </c:pt>
                <c:pt idx="243">
                  <c:v>9.8684860000000008</c:v>
                </c:pt>
                <c:pt idx="244">
                  <c:v>9.8681590000000003</c:v>
                </c:pt>
                <c:pt idx="245">
                  <c:v>9.8678209999999993</c:v>
                </c:pt>
                <c:pt idx="246">
                  <c:v>9.8674730000000004</c:v>
                </c:pt>
                <c:pt idx="247">
                  <c:v>9.8671150000000001</c:v>
                </c:pt>
                <c:pt idx="248">
                  <c:v>9.8667440000000006</c:v>
                </c:pt>
                <c:pt idx="249">
                  <c:v>9.8663620000000005</c:v>
                </c:pt>
                <c:pt idx="250">
                  <c:v>9.8659660000000002</c:v>
                </c:pt>
                <c:pt idx="251">
                  <c:v>9.8655559999999998</c:v>
                </c:pt>
                <c:pt idx="252">
                  <c:v>9.8651300000000006</c:v>
                </c:pt>
                <c:pt idx="253">
                  <c:v>9.8646890000000003</c:v>
                </c:pt>
                <c:pt idx="254">
                  <c:v>9.8642289999999999</c:v>
                </c:pt>
                <c:pt idx="255">
                  <c:v>9.8637499999999996</c:v>
                </c:pt>
                <c:pt idx="256">
                  <c:v>9.8632489999999997</c:v>
                </c:pt>
                <c:pt idx="257">
                  <c:v>9.8627260000000003</c:v>
                </c:pt>
                <c:pt idx="258">
                  <c:v>9.8621759999999998</c:v>
                </c:pt>
                <c:pt idx="259">
                  <c:v>9.8615980000000008</c:v>
                </c:pt>
                <c:pt idx="260">
                  <c:v>9.860989</c:v>
                </c:pt>
                <c:pt idx="261">
                  <c:v>9.8603419999999993</c:v>
                </c:pt>
                <c:pt idx="262">
                  <c:v>9.8596550000000001</c:v>
                </c:pt>
                <c:pt idx="263">
                  <c:v>9.8589179999999992</c:v>
                </c:pt>
                <c:pt idx="264">
                  <c:v>9.8581230000000009</c:v>
                </c:pt>
                <c:pt idx="265">
                  <c:v>9.8572550000000003</c:v>
                </c:pt>
                <c:pt idx="266">
                  <c:v>9.8562899999999996</c:v>
                </c:pt>
                <c:pt idx="267">
                  <c:v>9.8551839999999995</c:v>
                </c:pt>
                <c:pt idx="268">
                  <c:v>9.8538409999999992</c:v>
                </c:pt>
                <c:pt idx="269">
                  <c:v>9.8519959999999998</c:v>
                </c:pt>
                <c:pt idx="270">
                  <c:v>9.8517589999999995</c:v>
                </c:pt>
                <c:pt idx="271">
                  <c:v>9.8515069999999998</c:v>
                </c:pt>
                <c:pt idx="272">
                  <c:v>9.8512380000000004</c:v>
                </c:pt>
                <c:pt idx="273">
                  <c:v>9.8509499999999992</c:v>
                </c:pt>
                <c:pt idx="274">
                  <c:v>9.8506400000000003</c:v>
                </c:pt>
                <c:pt idx="275">
                  <c:v>9.8503039999999995</c:v>
                </c:pt>
                <c:pt idx="276">
                  <c:v>9.8502690000000008</c:v>
                </c:pt>
                <c:pt idx="277">
                  <c:v>9.8502329999999994</c:v>
                </c:pt>
                <c:pt idx="278">
                  <c:v>9.8501980000000007</c:v>
                </c:pt>
                <c:pt idx="279">
                  <c:v>9.8501609999999999</c:v>
                </c:pt>
                <c:pt idx="280">
                  <c:v>9.8501250000000002</c:v>
                </c:pt>
                <c:pt idx="281">
                  <c:v>9.8500879999999995</c:v>
                </c:pt>
                <c:pt idx="282">
                  <c:v>9.8500510000000006</c:v>
                </c:pt>
                <c:pt idx="283">
                  <c:v>9.8500139999999998</c:v>
                </c:pt>
                <c:pt idx="284">
                  <c:v>9.8500099999999993</c:v>
                </c:pt>
                <c:pt idx="285">
                  <c:v>9.8500060000000005</c:v>
                </c:pt>
                <c:pt idx="286">
                  <c:v>9.8500019999999999</c:v>
                </c:pt>
                <c:pt idx="287">
                  <c:v>9.8500019999999999</c:v>
                </c:pt>
                <c:pt idx="288">
                  <c:v>9.8500019999999999</c:v>
                </c:pt>
                <c:pt idx="289">
                  <c:v>9.8500010000000007</c:v>
                </c:pt>
                <c:pt idx="290">
                  <c:v>9.8500010000000007</c:v>
                </c:pt>
                <c:pt idx="291">
                  <c:v>9.85</c:v>
                </c:pt>
                <c:pt idx="292">
                  <c:v>9.85</c:v>
                </c:pt>
                <c:pt idx="293">
                  <c:v>9.85</c:v>
                </c:pt>
                <c:pt idx="294">
                  <c:v>9.8499990000000004</c:v>
                </c:pt>
                <c:pt idx="295">
                  <c:v>9.8499990000000004</c:v>
                </c:pt>
                <c:pt idx="296">
                  <c:v>9.8499990000000004</c:v>
                </c:pt>
                <c:pt idx="297">
                  <c:v>9.8499949999999998</c:v>
                </c:pt>
                <c:pt idx="298">
                  <c:v>9.8499909999999993</c:v>
                </c:pt>
                <c:pt idx="299">
                  <c:v>9.8499870000000005</c:v>
                </c:pt>
                <c:pt idx="300">
                  <c:v>9.8499829999999999</c:v>
                </c:pt>
                <c:pt idx="301">
                  <c:v>9.8499800000000004</c:v>
                </c:pt>
                <c:pt idx="302">
                  <c:v>9.8499759999999998</c:v>
                </c:pt>
                <c:pt idx="303">
                  <c:v>9.8499379999999999</c:v>
                </c:pt>
                <c:pt idx="304">
                  <c:v>9.8495349999999995</c:v>
                </c:pt>
                <c:pt idx="305">
                  <c:v>9.8490909999999996</c:v>
                </c:pt>
                <c:pt idx="306">
                  <c:v>9.8485949999999995</c:v>
                </c:pt>
                <c:pt idx="307">
                  <c:v>9.0652690000000007</c:v>
                </c:pt>
                <c:pt idx="308">
                  <c:v>8.3117160000000005</c:v>
                </c:pt>
                <c:pt idx="309">
                  <c:v>7.673826</c:v>
                </c:pt>
                <c:pt idx="310">
                  <c:v>7.1268690000000001</c:v>
                </c:pt>
                <c:pt idx="311">
                  <c:v>6.6526940000000003</c:v>
                </c:pt>
                <c:pt idx="312">
                  <c:v>6.237679</c:v>
                </c:pt>
                <c:pt idx="313">
                  <c:v>5.8714040000000001</c:v>
                </c:pt>
                <c:pt idx="314">
                  <c:v>5.5457580000000002</c:v>
                </c:pt>
                <c:pt idx="315">
                  <c:v>5.2543369999999996</c:v>
                </c:pt>
                <c:pt idx="316">
                  <c:v>4.9920140000000002</c:v>
                </c:pt>
                <c:pt idx="317">
                  <c:v>4.7546379999999999</c:v>
                </c:pt>
                <c:pt idx="318">
                  <c:v>4.5388130000000002</c:v>
                </c:pt>
                <c:pt idx="319">
                  <c:v>4.3417300000000001</c:v>
                </c:pt>
                <c:pt idx="320">
                  <c:v>4.1610509999999996</c:v>
                </c:pt>
                <c:pt idx="321">
                  <c:v>3.9948090000000001</c:v>
                </c:pt>
                <c:pt idx="322">
                  <c:v>3.8413400000000002</c:v>
                </c:pt>
                <c:pt idx="323">
                  <c:v>3.6992259999999999</c:v>
                </c:pt>
                <c:pt idx="324">
                  <c:v>3.5672519999999999</c:v>
                </c:pt>
                <c:pt idx="325">
                  <c:v>3.4443709999999998</c:v>
                </c:pt>
                <c:pt idx="326">
                  <c:v>3.3296730000000001</c:v>
                </c:pt>
                <c:pt idx="327">
                  <c:v>3.2223679999999999</c:v>
                </c:pt>
                <c:pt idx="328">
                  <c:v>3.1217630000000001</c:v>
                </c:pt>
                <c:pt idx="329">
                  <c:v>3.0272510000000001</c:v>
                </c:pt>
                <c:pt idx="330">
                  <c:v>2.9382920000000001</c:v>
                </c:pt>
                <c:pt idx="331">
                  <c:v>2.8544130000000001</c:v>
                </c:pt>
                <c:pt idx="332">
                  <c:v>2.7751899999999998</c:v>
                </c:pt>
                <c:pt idx="333">
                  <c:v>2.7002459999999999</c:v>
                </c:pt>
                <c:pt idx="334">
                  <c:v>2.6292430000000002</c:v>
                </c:pt>
                <c:pt idx="335">
                  <c:v>2.5618780000000001</c:v>
                </c:pt>
                <c:pt idx="336">
                  <c:v>2.4978790000000002</c:v>
                </c:pt>
                <c:pt idx="337">
                  <c:v>2.4369999999999998</c:v>
                </c:pt>
                <c:pt idx="338">
                  <c:v>2.3790179999999999</c:v>
                </c:pt>
                <c:pt idx="339">
                  <c:v>2.3237299999999999</c:v>
                </c:pt>
                <c:pt idx="340">
                  <c:v>2.2709540000000001</c:v>
                </c:pt>
                <c:pt idx="341">
                  <c:v>2.2205219999999999</c:v>
                </c:pt>
                <c:pt idx="342">
                  <c:v>2.1722809999999999</c:v>
                </c:pt>
                <c:pt idx="343">
                  <c:v>2.1260919999999999</c:v>
                </c:pt>
                <c:pt idx="344">
                  <c:v>2.081826</c:v>
                </c:pt>
                <c:pt idx="345">
                  <c:v>2.0393659999999998</c:v>
                </c:pt>
                <c:pt idx="346">
                  <c:v>1.9986029999999999</c:v>
                </c:pt>
                <c:pt idx="347">
                  <c:v>1.959438</c:v>
                </c:pt>
                <c:pt idx="348">
                  <c:v>1.921778</c:v>
                </c:pt>
                <c:pt idx="349">
                  <c:v>1.8855390000000001</c:v>
                </c:pt>
                <c:pt idx="350">
                  <c:v>1.850641</c:v>
                </c:pt>
                <c:pt idx="351">
                  <c:v>1.8170109999999999</c:v>
                </c:pt>
                <c:pt idx="352">
                  <c:v>1.7845819999999999</c:v>
                </c:pt>
                <c:pt idx="353">
                  <c:v>1.75329</c:v>
                </c:pt>
                <c:pt idx="354">
                  <c:v>1.7230760000000001</c:v>
                </c:pt>
                <c:pt idx="355">
                  <c:v>1.6938869999999999</c:v>
                </c:pt>
                <c:pt idx="356">
                  <c:v>1.6656690000000001</c:v>
                </c:pt>
                <c:pt idx="357">
                  <c:v>1.638377</c:v>
                </c:pt>
                <c:pt idx="358">
                  <c:v>1.611964</c:v>
                </c:pt>
                <c:pt idx="359">
                  <c:v>1.586389</c:v>
                </c:pt>
                <c:pt idx="360">
                  <c:v>1.5616140000000001</c:v>
                </c:pt>
                <c:pt idx="361">
                  <c:v>1.5376000000000001</c:v>
                </c:pt>
                <c:pt idx="362">
                  <c:v>1.5143139999999999</c:v>
                </c:pt>
                <c:pt idx="363">
                  <c:v>1.491722</c:v>
                </c:pt>
                <c:pt idx="364">
                  <c:v>1.469795</c:v>
                </c:pt>
                <c:pt idx="365">
                  <c:v>1.4485030000000001</c:v>
                </c:pt>
                <c:pt idx="366">
                  <c:v>1.4278189999999999</c:v>
                </c:pt>
                <c:pt idx="367">
                  <c:v>1.4077170000000001</c:v>
                </c:pt>
                <c:pt idx="368">
                  <c:v>1.3881730000000001</c:v>
                </c:pt>
                <c:pt idx="369">
                  <c:v>1.369165</c:v>
                </c:pt>
                <c:pt idx="370">
                  <c:v>1.350671</c:v>
                </c:pt>
                <c:pt idx="371">
                  <c:v>1.3326690000000001</c:v>
                </c:pt>
                <c:pt idx="372">
                  <c:v>1.3151409999999999</c:v>
                </c:pt>
                <c:pt idx="373">
                  <c:v>1.298068</c:v>
                </c:pt>
                <c:pt idx="374">
                  <c:v>1.2814319999999999</c:v>
                </c:pt>
                <c:pt idx="375">
                  <c:v>1.265218</c:v>
                </c:pt>
                <c:pt idx="376">
                  <c:v>1.2494080000000001</c:v>
                </c:pt>
                <c:pt idx="377">
                  <c:v>1.233989</c:v>
                </c:pt>
                <c:pt idx="378">
                  <c:v>1.2189460000000001</c:v>
                </c:pt>
                <c:pt idx="379">
                  <c:v>1.2042649999999999</c:v>
                </c:pt>
                <c:pt idx="380">
                  <c:v>1.189934</c:v>
                </c:pt>
                <c:pt idx="381">
                  <c:v>1.17594</c:v>
                </c:pt>
                <c:pt idx="382">
                  <c:v>1.1622710000000001</c:v>
                </c:pt>
                <c:pt idx="383">
                  <c:v>1.148916</c:v>
                </c:pt>
                <c:pt idx="384">
                  <c:v>1.135864</c:v>
                </c:pt>
                <c:pt idx="385">
                  <c:v>1.1231059999999999</c:v>
                </c:pt>
                <c:pt idx="386">
                  <c:v>1.1106309999999999</c:v>
                </c:pt>
                <c:pt idx="387">
                  <c:v>1.0984309999999999</c:v>
                </c:pt>
                <c:pt idx="388">
                  <c:v>1.086495</c:v>
                </c:pt>
                <c:pt idx="389">
                  <c:v>1.074816</c:v>
                </c:pt>
                <c:pt idx="390">
                  <c:v>1.0633859999999999</c:v>
                </c:pt>
                <c:pt idx="391">
                  <c:v>1.0521959999999999</c:v>
                </c:pt>
                <c:pt idx="392">
                  <c:v>1.041239</c:v>
                </c:pt>
                <c:pt idx="393">
                  <c:v>1.030508</c:v>
                </c:pt>
                <c:pt idx="394">
                  <c:v>1.019995</c:v>
                </c:pt>
                <c:pt idx="395">
                  <c:v>1.009695</c:v>
                </c:pt>
                <c:pt idx="396">
                  <c:v>0.99960199999999999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41-44AF-AB56-BB02226AC6BF}"/>
            </c:ext>
          </c:extLst>
        </c:ser>
        <c:ser>
          <c:idx val="1"/>
          <c:order val="1"/>
          <c:tx>
            <c:v>10 µA −1.5%</c:v>
          </c:tx>
          <c:spPr>
            <a:ln w="7000">
              <a:solidFill>
                <a:srgbClr val="1F77B4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Chart_Source!$B$3:$B$4</c:f>
              <c:numCache>
                <c:formatCode>#,##0.000000</c:formatCode>
                <c:ptCount val="2"/>
                <c:pt idx="0">
                  <c:v>9.85</c:v>
                </c:pt>
                <c:pt idx="1">
                  <c:v>9.85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41-44AF-AB56-BB02226AC6BF}"/>
            </c:ext>
          </c:extLst>
        </c:ser>
        <c:ser>
          <c:idx val="2"/>
          <c:order val="2"/>
          <c:tx>
            <c:v>20 µA</c:v>
          </c:tx>
          <c:spPr>
            <a:ln w="20000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Raw_Data!$E$6543:$E$6966</c:f>
              <c:numCache>
                <c:formatCode>#,##0.###</c:formatCode>
                <c:ptCount val="424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  <c:pt idx="191">
                  <c:v>210</c:v>
                </c:pt>
                <c:pt idx="192">
                  <c:v>220</c:v>
                </c:pt>
                <c:pt idx="193">
                  <c:v>230</c:v>
                </c:pt>
                <c:pt idx="194">
                  <c:v>240</c:v>
                </c:pt>
                <c:pt idx="195">
                  <c:v>250</c:v>
                </c:pt>
                <c:pt idx="196">
                  <c:v>260</c:v>
                </c:pt>
                <c:pt idx="197">
                  <c:v>270</c:v>
                </c:pt>
                <c:pt idx="198">
                  <c:v>280</c:v>
                </c:pt>
                <c:pt idx="199">
                  <c:v>290</c:v>
                </c:pt>
                <c:pt idx="200">
                  <c:v>300</c:v>
                </c:pt>
                <c:pt idx="201">
                  <c:v>310</c:v>
                </c:pt>
                <c:pt idx="202">
                  <c:v>320</c:v>
                </c:pt>
                <c:pt idx="203">
                  <c:v>330</c:v>
                </c:pt>
                <c:pt idx="204">
                  <c:v>340</c:v>
                </c:pt>
                <c:pt idx="205">
                  <c:v>350</c:v>
                </c:pt>
                <c:pt idx="206">
                  <c:v>360</c:v>
                </c:pt>
                <c:pt idx="207">
                  <c:v>370</c:v>
                </c:pt>
                <c:pt idx="208">
                  <c:v>380</c:v>
                </c:pt>
                <c:pt idx="209">
                  <c:v>390</c:v>
                </c:pt>
                <c:pt idx="210">
                  <c:v>400</c:v>
                </c:pt>
                <c:pt idx="211">
                  <c:v>410</c:v>
                </c:pt>
                <c:pt idx="212">
                  <c:v>420</c:v>
                </c:pt>
                <c:pt idx="213">
                  <c:v>430</c:v>
                </c:pt>
                <c:pt idx="214">
                  <c:v>440</c:v>
                </c:pt>
                <c:pt idx="215">
                  <c:v>450</c:v>
                </c:pt>
                <c:pt idx="216">
                  <c:v>460</c:v>
                </c:pt>
                <c:pt idx="217">
                  <c:v>470</c:v>
                </c:pt>
                <c:pt idx="218">
                  <c:v>480</c:v>
                </c:pt>
                <c:pt idx="219">
                  <c:v>490</c:v>
                </c:pt>
                <c:pt idx="220">
                  <c:v>500</c:v>
                </c:pt>
                <c:pt idx="221">
                  <c:v>501</c:v>
                </c:pt>
                <c:pt idx="222">
                  <c:v>501.1</c:v>
                </c:pt>
                <c:pt idx="223">
                  <c:v>501.2</c:v>
                </c:pt>
                <c:pt idx="224">
                  <c:v>501.3</c:v>
                </c:pt>
                <c:pt idx="225">
                  <c:v>501.31</c:v>
                </c:pt>
                <c:pt idx="226">
                  <c:v>501.31099999999998</c:v>
                </c:pt>
                <c:pt idx="227">
                  <c:v>501.31200000000001</c:v>
                </c:pt>
                <c:pt idx="228">
                  <c:v>501.31299999999999</c:v>
                </c:pt>
                <c:pt idx="229">
                  <c:v>501.31400000000002</c:v>
                </c:pt>
                <c:pt idx="230">
                  <c:v>501.315</c:v>
                </c:pt>
                <c:pt idx="231">
                  <c:v>501.31599999999997</c:v>
                </c:pt>
                <c:pt idx="232">
                  <c:v>501.31700000000001</c:v>
                </c:pt>
                <c:pt idx="233">
                  <c:v>501.31799999999998</c:v>
                </c:pt>
                <c:pt idx="234">
                  <c:v>501.31900000000002</c:v>
                </c:pt>
                <c:pt idx="235">
                  <c:v>501.32</c:v>
                </c:pt>
                <c:pt idx="236">
                  <c:v>501.33</c:v>
                </c:pt>
                <c:pt idx="237">
                  <c:v>501.34</c:v>
                </c:pt>
                <c:pt idx="238">
                  <c:v>501.35</c:v>
                </c:pt>
                <c:pt idx="239">
                  <c:v>501.36</c:v>
                </c:pt>
                <c:pt idx="240">
                  <c:v>501.37</c:v>
                </c:pt>
                <c:pt idx="241">
                  <c:v>501.38</c:v>
                </c:pt>
                <c:pt idx="242">
                  <c:v>501.39</c:v>
                </c:pt>
                <c:pt idx="243">
                  <c:v>501.4</c:v>
                </c:pt>
                <c:pt idx="244">
                  <c:v>501.5</c:v>
                </c:pt>
                <c:pt idx="245">
                  <c:v>501.6</c:v>
                </c:pt>
                <c:pt idx="246">
                  <c:v>501.7</c:v>
                </c:pt>
                <c:pt idx="247">
                  <c:v>501.8</c:v>
                </c:pt>
                <c:pt idx="248">
                  <c:v>501.9</c:v>
                </c:pt>
                <c:pt idx="249">
                  <c:v>502</c:v>
                </c:pt>
                <c:pt idx="250">
                  <c:v>503</c:v>
                </c:pt>
                <c:pt idx="251">
                  <c:v>504</c:v>
                </c:pt>
                <c:pt idx="252">
                  <c:v>504.1</c:v>
                </c:pt>
                <c:pt idx="253">
                  <c:v>504.2</c:v>
                </c:pt>
                <c:pt idx="254">
                  <c:v>504.3</c:v>
                </c:pt>
                <c:pt idx="255">
                  <c:v>504.4</c:v>
                </c:pt>
                <c:pt idx="256">
                  <c:v>504.5</c:v>
                </c:pt>
                <c:pt idx="257">
                  <c:v>504.51</c:v>
                </c:pt>
                <c:pt idx="258">
                  <c:v>504.52</c:v>
                </c:pt>
                <c:pt idx="259">
                  <c:v>504.53</c:v>
                </c:pt>
                <c:pt idx="260">
                  <c:v>504.54</c:v>
                </c:pt>
                <c:pt idx="261">
                  <c:v>504.55</c:v>
                </c:pt>
                <c:pt idx="262">
                  <c:v>504.56</c:v>
                </c:pt>
                <c:pt idx="263">
                  <c:v>504.56099999999998</c:v>
                </c:pt>
                <c:pt idx="264">
                  <c:v>504.56200000000001</c:v>
                </c:pt>
                <c:pt idx="265">
                  <c:v>504.56299999999999</c:v>
                </c:pt>
                <c:pt idx="266">
                  <c:v>504.56400000000002</c:v>
                </c:pt>
                <c:pt idx="267">
                  <c:v>504.565</c:v>
                </c:pt>
                <c:pt idx="268">
                  <c:v>504.56599999999997</c:v>
                </c:pt>
                <c:pt idx="269">
                  <c:v>504.56700000000001</c:v>
                </c:pt>
                <c:pt idx="270">
                  <c:v>504.56799999999998</c:v>
                </c:pt>
                <c:pt idx="271">
                  <c:v>504.56900000000002</c:v>
                </c:pt>
                <c:pt idx="272">
                  <c:v>504.57</c:v>
                </c:pt>
                <c:pt idx="273">
                  <c:v>504.58</c:v>
                </c:pt>
                <c:pt idx="274">
                  <c:v>504.59</c:v>
                </c:pt>
                <c:pt idx="275">
                  <c:v>504.6</c:v>
                </c:pt>
                <c:pt idx="276">
                  <c:v>504.7</c:v>
                </c:pt>
                <c:pt idx="277">
                  <c:v>504.8</c:v>
                </c:pt>
                <c:pt idx="278">
                  <c:v>504.9</c:v>
                </c:pt>
                <c:pt idx="279">
                  <c:v>505</c:v>
                </c:pt>
                <c:pt idx="280">
                  <c:v>506</c:v>
                </c:pt>
                <c:pt idx="281">
                  <c:v>507</c:v>
                </c:pt>
                <c:pt idx="282">
                  <c:v>508</c:v>
                </c:pt>
                <c:pt idx="283">
                  <c:v>509</c:v>
                </c:pt>
                <c:pt idx="284">
                  <c:v>510</c:v>
                </c:pt>
                <c:pt idx="285">
                  <c:v>520</c:v>
                </c:pt>
                <c:pt idx="286">
                  <c:v>530</c:v>
                </c:pt>
                <c:pt idx="287">
                  <c:v>540</c:v>
                </c:pt>
                <c:pt idx="288">
                  <c:v>550</c:v>
                </c:pt>
                <c:pt idx="289">
                  <c:v>560</c:v>
                </c:pt>
                <c:pt idx="290">
                  <c:v>570</c:v>
                </c:pt>
                <c:pt idx="291">
                  <c:v>580</c:v>
                </c:pt>
                <c:pt idx="292">
                  <c:v>590</c:v>
                </c:pt>
                <c:pt idx="293">
                  <c:v>600</c:v>
                </c:pt>
                <c:pt idx="294">
                  <c:v>610</c:v>
                </c:pt>
                <c:pt idx="295">
                  <c:v>620</c:v>
                </c:pt>
                <c:pt idx="296">
                  <c:v>630</c:v>
                </c:pt>
                <c:pt idx="297">
                  <c:v>640</c:v>
                </c:pt>
                <c:pt idx="298">
                  <c:v>650</c:v>
                </c:pt>
                <c:pt idx="299">
                  <c:v>660</c:v>
                </c:pt>
                <c:pt idx="300">
                  <c:v>670</c:v>
                </c:pt>
                <c:pt idx="301">
                  <c:v>680</c:v>
                </c:pt>
                <c:pt idx="302">
                  <c:v>690</c:v>
                </c:pt>
                <c:pt idx="303">
                  <c:v>700</c:v>
                </c:pt>
                <c:pt idx="304">
                  <c:v>710</c:v>
                </c:pt>
                <c:pt idx="305">
                  <c:v>720</c:v>
                </c:pt>
                <c:pt idx="306">
                  <c:v>730</c:v>
                </c:pt>
                <c:pt idx="307">
                  <c:v>740</c:v>
                </c:pt>
                <c:pt idx="308">
                  <c:v>750</c:v>
                </c:pt>
                <c:pt idx="309">
                  <c:v>760</c:v>
                </c:pt>
                <c:pt idx="310">
                  <c:v>770</c:v>
                </c:pt>
                <c:pt idx="311">
                  <c:v>780</c:v>
                </c:pt>
                <c:pt idx="312">
                  <c:v>790</c:v>
                </c:pt>
                <c:pt idx="313">
                  <c:v>800</c:v>
                </c:pt>
                <c:pt idx="314">
                  <c:v>810</c:v>
                </c:pt>
                <c:pt idx="315">
                  <c:v>820</c:v>
                </c:pt>
                <c:pt idx="316">
                  <c:v>830</c:v>
                </c:pt>
                <c:pt idx="317">
                  <c:v>840</c:v>
                </c:pt>
                <c:pt idx="318">
                  <c:v>850</c:v>
                </c:pt>
                <c:pt idx="319">
                  <c:v>860</c:v>
                </c:pt>
                <c:pt idx="320">
                  <c:v>870</c:v>
                </c:pt>
                <c:pt idx="321">
                  <c:v>880</c:v>
                </c:pt>
                <c:pt idx="322">
                  <c:v>890</c:v>
                </c:pt>
                <c:pt idx="323">
                  <c:v>900</c:v>
                </c:pt>
                <c:pt idx="324">
                  <c:v>910</c:v>
                </c:pt>
                <c:pt idx="325">
                  <c:v>920</c:v>
                </c:pt>
                <c:pt idx="326">
                  <c:v>930</c:v>
                </c:pt>
                <c:pt idx="327">
                  <c:v>940</c:v>
                </c:pt>
                <c:pt idx="328">
                  <c:v>950</c:v>
                </c:pt>
                <c:pt idx="329">
                  <c:v>960</c:v>
                </c:pt>
                <c:pt idx="330">
                  <c:v>970</c:v>
                </c:pt>
                <c:pt idx="331">
                  <c:v>980</c:v>
                </c:pt>
                <c:pt idx="332">
                  <c:v>990</c:v>
                </c:pt>
                <c:pt idx="333">
                  <c:v>1000</c:v>
                </c:pt>
                <c:pt idx="334">
                  <c:v>1100</c:v>
                </c:pt>
                <c:pt idx="335">
                  <c:v>1200</c:v>
                </c:pt>
                <c:pt idx="336">
                  <c:v>1300</c:v>
                </c:pt>
                <c:pt idx="337">
                  <c:v>1400</c:v>
                </c:pt>
                <c:pt idx="338">
                  <c:v>1500</c:v>
                </c:pt>
                <c:pt idx="339">
                  <c:v>1600</c:v>
                </c:pt>
                <c:pt idx="340">
                  <c:v>1700</c:v>
                </c:pt>
                <c:pt idx="341">
                  <c:v>1800</c:v>
                </c:pt>
                <c:pt idx="342">
                  <c:v>1900</c:v>
                </c:pt>
                <c:pt idx="343">
                  <c:v>2000</c:v>
                </c:pt>
                <c:pt idx="344">
                  <c:v>2100</c:v>
                </c:pt>
                <c:pt idx="345">
                  <c:v>2200</c:v>
                </c:pt>
                <c:pt idx="346">
                  <c:v>2300</c:v>
                </c:pt>
                <c:pt idx="347">
                  <c:v>2400</c:v>
                </c:pt>
                <c:pt idx="348">
                  <c:v>2500</c:v>
                </c:pt>
                <c:pt idx="349">
                  <c:v>2600</c:v>
                </c:pt>
                <c:pt idx="350">
                  <c:v>2700</c:v>
                </c:pt>
                <c:pt idx="351">
                  <c:v>2800</c:v>
                </c:pt>
                <c:pt idx="352">
                  <c:v>2900</c:v>
                </c:pt>
                <c:pt idx="353">
                  <c:v>3000</c:v>
                </c:pt>
                <c:pt idx="354">
                  <c:v>3100</c:v>
                </c:pt>
                <c:pt idx="355">
                  <c:v>3200</c:v>
                </c:pt>
                <c:pt idx="356">
                  <c:v>3300</c:v>
                </c:pt>
                <c:pt idx="357">
                  <c:v>3400</c:v>
                </c:pt>
                <c:pt idx="358">
                  <c:v>3500</c:v>
                </c:pt>
                <c:pt idx="359">
                  <c:v>3600</c:v>
                </c:pt>
                <c:pt idx="360">
                  <c:v>3700</c:v>
                </c:pt>
                <c:pt idx="361">
                  <c:v>3800</c:v>
                </c:pt>
                <c:pt idx="362">
                  <c:v>3900</c:v>
                </c:pt>
                <c:pt idx="363">
                  <c:v>4000</c:v>
                </c:pt>
                <c:pt idx="364">
                  <c:v>4100</c:v>
                </c:pt>
                <c:pt idx="365">
                  <c:v>4200</c:v>
                </c:pt>
                <c:pt idx="366">
                  <c:v>4300</c:v>
                </c:pt>
                <c:pt idx="367">
                  <c:v>4400</c:v>
                </c:pt>
                <c:pt idx="368">
                  <c:v>4500</c:v>
                </c:pt>
                <c:pt idx="369">
                  <c:v>4600</c:v>
                </c:pt>
                <c:pt idx="370">
                  <c:v>4700</c:v>
                </c:pt>
                <c:pt idx="371">
                  <c:v>4800</c:v>
                </c:pt>
                <c:pt idx="372">
                  <c:v>4900</c:v>
                </c:pt>
                <c:pt idx="373">
                  <c:v>5000</c:v>
                </c:pt>
                <c:pt idx="374">
                  <c:v>5100</c:v>
                </c:pt>
                <c:pt idx="375">
                  <c:v>5200</c:v>
                </c:pt>
                <c:pt idx="376">
                  <c:v>5300</c:v>
                </c:pt>
                <c:pt idx="377">
                  <c:v>5400</c:v>
                </c:pt>
                <c:pt idx="378">
                  <c:v>5500</c:v>
                </c:pt>
                <c:pt idx="379">
                  <c:v>5600</c:v>
                </c:pt>
                <c:pt idx="380">
                  <c:v>5700</c:v>
                </c:pt>
                <c:pt idx="381">
                  <c:v>5800</c:v>
                </c:pt>
                <c:pt idx="382">
                  <c:v>5900</c:v>
                </c:pt>
                <c:pt idx="383">
                  <c:v>6000</c:v>
                </c:pt>
                <c:pt idx="384">
                  <c:v>6100</c:v>
                </c:pt>
                <c:pt idx="385">
                  <c:v>6200</c:v>
                </c:pt>
                <c:pt idx="386">
                  <c:v>6300</c:v>
                </c:pt>
                <c:pt idx="387">
                  <c:v>6400</c:v>
                </c:pt>
                <c:pt idx="388">
                  <c:v>6500</c:v>
                </c:pt>
                <c:pt idx="389">
                  <c:v>6600</c:v>
                </c:pt>
                <c:pt idx="390">
                  <c:v>6700</c:v>
                </c:pt>
                <c:pt idx="391">
                  <c:v>6800</c:v>
                </c:pt>
                <c:pt idx="392">
                  <c:v>6900</c:v>
                </c:pt>
                <c:pt idx="393">
                  <c:v>7000</c:v>
                </c:pt>
                <c:pt idx="394">
                  <c:v>7100</c:v>
                </c:pt>
                <c:pt idx="395">
                  <c:v>7200</c:v>
                </c:pt>
                <c:pt idx="396">
                  <c:v>7300</c:v>
                </c:pt>
                <c:pt idx="397">
                  <c:v>7400</c:v>
                </c:pt>
                <c:pt idx="398">
                  <c:v>7500</c:v>
                </c:pt>
                <c:pt idx="399">
                  <c:v>7600</c:v>
                </c:pt>
                <c:pt idx="400">
                  <c:v>7700</c:v>
                </c:pt>
                <c:pt idx="401">
                  <c:v>7800</c:v>
                </c:pt>
                <c:pt idx="402">
                  <c:v>7900</c:v>
                </c:pt>
                <c:pt idx="403">
                  <c:v>8000</c:v>
                </c:pt>
                <c:pt idx="404">
                  <c:v>8100</c:v>
                </c:pt>
                <c:pt idx="405">
                  <c:v>8200</c:v>
                </c:pt>
                <c:pt idx="406">
                  <c:v>8300</c:v>
                </c:pt>
                <c:pt idx="407">
                  <c:v>8400</c:v>
                </c:pt>
                <c:pt idx="408">
                  <c:v>8500</c:v>
                </c:pt>
                <c:pt idx="409">
                  <c:v>8600</c:v>
                </c:pt>
                <c:pt idx="410">
                  <c:v>8700</c:v>
                </c:pt>
                <c:pt idx="411">
                  <c:v>8800</c:v>
                </c:pt>
                <c:pt idx="412">
                  <c:v>8900</c:v>
                </c:pt>
                <c:pt idx="413">
                  <c:v>9000</c:v>
                </c:pt>
                <c:pt idx="414">
                  <c:v>9100</c:v>
                </c:pt>
                <c:pt idx="415">
                  <c:v>9200</c:v>
                </c:pt>
                <c:pt idx="416">
                  <c:v>9300</c:v>
                </c:pt>
                <c:pt idx="417">
                  <c:v>9400</c:v>
                </c:pt>
                <c:pt idx="418">
                  <c:v>9500</c:v>
                </c:pt>
                <c:pt idx="419">
                  <c:v>9600</c:v>
                </c:pt>
                <c:pt idx="420">
                  <c:v>9700</c:v>
                </c:pt>
                <c:pt idx="421">
                  <c:v>9800</c:v>
                </c:pt>
                <c:pt idx="422">
                  <c:v>9900</c:v>
                </c:pt>
                <c:pt idx="423">
                  <c:v>10000</c:v>
                </c:pt>
              </c:numCache>
            </c:numRef>
          </c:xVal>
          <c:yVal>
            <c:numRef>
              <c:f>Raw_Data!$F$6543:$F$6966</c:f>
              <c:numCache>
                <c:formatCode>#,##0.000000</c:formatCode>
                <c:ptCount val="424"/>
                <c:pt idx="0">
                  <c:v>19.861238</c:v>
                </c:pt>
                <c:pt idx="1">
                  <c:v>19.861215999999999</c:v>
                </c:pt>
                <c:pt idx="2">
                  <c:v>19.861194000000001</c:v>
                </c:pt>
                <c:pt idx="3">
                  <c:v>19.861173000000001</c:v>
                </c:pt>
                <c:pt idx="4">
                  <c:v>19.861151</c:v>
                </c:pt>
                <c:pt idx="5">
                  <c:v>19.861128999999998</c:v>
                </c:pt>
                <c:pt idx="6">
                  <c:v>19.861105999999999</c:v>
                </c:pt>
                <c:pt idx="7">
                  <c:v>19.861084000000002</c:v>
                </c:pt>
                <c:pt idx="8">
                  <c:v>19.861062</c:v>
                </c:pt>
                <c:pt idx="9">
                  <c:v>19.861039999999999</c:v>
                </c:pt>
                <c:pt idx="10">
                  <c:v>19.861018000000001</c:v>
                </c:pt>
                <c:pt idx="11">
                  <c:v>19.860994999999999</c:v>
                </c:pt>
                <c:pt idx="12">
                  <c:v>19.860973000000001</c:v>
                </c:pt>
                <c:pt idx="13">
                  <c:v>19.860951</c:v>
                </c:pt>
                <c:pt idx="14">
                  <c:v>19.860928000000001</c:v>
                </c:pt>
                <c:pt idx="15">
                  <c:v>19.860906</c:v>
                </c:pt>
                <c:pt idx="16">
                  <c:v>19.860883000000001</c:v>
                </c:pt>
                <c:pt idx="17">
                  <c:v>19.860861</c:v>
                </c:pt>
                <c:pt idx="18">
                  <c:v>19.860838000000001</c:v>
                </c:pt>
                <c:pt idx="19">
                  <c:v>19.860816</c:v>
                </c:pt>
                <c:pt idx="20">
                  <c:v>19.860793000000001</c:v>
                </c:pt>
                <c:pt idx="21">
                  <c:v>19.860769999999999</c:v>
                </c:pt>
                <c:pt idx="22">
                  <c:v>19.860747</c:v>
                </c:pt>
                <c:pt idx="23">
                  <c:v>19.860724999999999</c:v>
                </c:pt>
                <c:pt idx="24">
                  <c:v>19.860702</c:v>
                </c:pt>
                <c:pt idx="25">
                  <c:v>19.860679000000001</c:v>
                </c:pt>
                <c:pt idx="26">
                  <c:v>19.860655999999999</c:v>
                </c:pt>
                <c:pt idx="27">
                  <c:v>19.860633</c:v>
                </c:pt>
                <c:pt idx="28">
                  <c:v>19.860610000000001</c:v>
                </c:pt>
                <c:pt idx="29">
                  <c:v>19.860586999999999</c:v>
                </c:pt>
                <c:pt idx="30">
                  <c:v>19.860564</c:v>
                </c:pt>
                <c:pt idx="31">
                  <c:v>19.86054</c:v>
                </c:pt>
                <c:pt idx="32">
                  <c:v>19.860517000000002</c:v>
                </c:pt>
                <c:pt idx="33">
                  <c:v>19.860493999999999</c:v>
                </c:pt>
                <c:pt idx="34">
                  <c:v>19.860471</c:v>
                </c:pt>
                <c:pt idx="35">
                  <c:v>19.860447000000001</c:v>
                </c:pt>
                <c:pt idx="36">
                  <c:v>19.860423999999998</c:v>
                </c:pt>
                <c:pt idx="37">
                  <c:v>19.860399999999998</c:v>
                </c:pt>
                <c:pt idx="38">
                  <c:v>19.860377</c:v>
                </c:pt>
                <c:pt idx="39">
                  <c:v>19.860353</c:v>
                </c:pt>
                <c:pt idx="40">
                  <c:v>19.860330000000001</c:v>
                </c:pt>
                <c:pt idx="41">
                  <c:v>19.860306000000001</c:v>
                </c:pt>
                <c:pt idx="42">
                  <c:v>19.860282000000002</c:v>
                </c:pt>
                <c:pt idx="43">
                  <c:v>19.860258000000002</c:v>
                </c:pt>
                <c:pt idx="44">
                  <c:v>19.860234999999999</c:v>
                </c:pt>
                <c:pt idx="45">
                  <c:v>19.860211</c:v>
                </c:pt>
                <c:pt idx="46">
                  <c:v>19.860187</c:v>
                </c:pt>
                <c:pt idx="47">
                  <c:v>19.860163</c:v>
                </c:pt>
                <c:pt idx="48">
                  <c:v>19.860139</c:v>
                </c:pt>
                <c:pt idx="49">
                  <c:v>19.860115</c:v>
                </c:pt>
                <c:pt idx="50">
                  <c:v>19.860091000000001</c:v>
                </c:pt>
                <c:pt idx="51">
                  <c:v>19.860066</c:v>
                </c:pt>
                <c:pt idx="52">
                  <c:v>19.860042</c:v>
                </c:pt>
                <c:pt idx="53">
                  <c:v>19.860018</c:v>
                </c:pt>
                <c:pt idx="54">
                  <c:v>19.859994</c:v>
                </c:pt>
                <c:pt idx="55">
                  <c:v>19.859969</c:v>
                </c:pt>
                <c:pt idx="56">
                  <c:v>19.859945</c:v>
                </c:pt>
                <c:pt idx="57">
                  <c:v>19.859919999999999</c:v>
                </c:pt>
                <c:pt idx="58">
                  <c:v>19.859895999999999</c:v>
                </c:pt>
                <c:pt idx="59">
                  <c:v>19.859870999999998</c:v>
                </c:pt>
                <c:pt idx="60">
                  <c:v>19.859846999999998</c:v>
                </c:pt>
                <c:pt idx="61">
                  <c:v>19.859822000000001</c:v>
                </c:pt>
                <c:pt idx="62">
                  <c:v>19.859797</c:v>
                </c:pt>
                <c:pt idx="63">
                  <c:v>19.859772</c:v>
                </c:pt>
                <c:pt idx="64">
                  <c:v>19.859748</c:v>
                </c:pt>
                <c:pt idx="65">
                  <c:v>19.859722999999999</c:v>
                </c:pt>
                <c:pt idx="66">
                  <c:v>19.859698000000002</c:v>
                </c:pt>
                <c:pt idx="67">
                  <c:v>19.859673000000001</c:v>
                </c:pt>
                <c:pt idx="68">
                  <c:v>19.859648</c:v>
                </c:pt>
                <c:pt idx="69">
                  <c:v>19.859622999999999</c:v>
                </c:pt>
                <c:pt idx="70">
                  <c:v>19.859597000000001</c:v>
                </c:pt>
                <c:pt idx="71">
                  <c:v>19.859572</c:v>
                </c:pt>
                <c:pt idx="72">
                  <c:v>19.859546999999999</c:v>
                </c:pt>
                <c:pt idx="73">
                  <c:v>19.859521999999998</c:v>
                </c:pt>
                <c:pt idx="74">
                  <c:v>19.859496</c:v>
                </c:pt>
                <c:pt idx="75">
                  <c:v>19.859470999999999</c:v>
                </c:pt>
                <c:pt idx="76">
                  <c:v>19.859445000000001</c:v>
                </c:pt>
                <c:pt idx="77">
                  <c:v>19.85942</c:v>
                </c:pt>
                <c:pt idx="78">
                  <c:v>19.859394000000002</c:v>
                </c:pt>
                <c:pt idx="79">
                  <c:v>19.859368</c:v>
                </c:pt>
                <c:pt idx="80">
                  <c:v>19.859342999999999</c:v>
                </c:pt>
                <c:pt idx="81">
                  <c:v>19.859317000000001</c:v>
                </c:pt>
                <c:pt idx="82">
                  <c:v>19.859290999999999</c:v>
                </c:pt>
                <c:pt idx="83">
                  <c:v>19.859265000000001</c:v>
                </c:pt>
                <c:pt idx="84">
                  <c:v>19.859238999999999</c:v>
                </c:pt>
                <c:pt idx="85">
                  <c:v>19.859213</c:v>
                </c:pt>
                <c:pt idx="86">
                  <c:v>19.859186999999999</c:v>
                </c:pt>
                <c:pt idx="87">
                  <c:v>19.859161</c:v>
                </c:pt>
                <c:pt idx="88">
                  <c:v>19.859134999999998</c:v>
                </c:pt>
                <c:pt idx="89">
                  <c:v>19.859107999999999</c:v>
                </c:pt>
                <c:pt idx="90">
                  <c:v>19.859082000000001</c:v>
                </c:pt>
                <c:pt idx="91">
                  <c:v>19.859055999999999</c:v>
                </c:pt>
                <c:pt idx="92">
                  <c:v>19.859029</c:v>
                </c:pt>
                <c:pt idx="93">
                  <c:v>19.859003000000001</c:v>
                </c:pt>
                <c:pt idx="94">
                  <c:v>19.858975999999998</c:v>
                </c:pt>
                <c:pt idx="95">
                  <c:v>19.85895</c:v>
                </c:pt>
                <c:pt idx="96">
                  <c:v>19.858923000000001</c:v>
                </c:pt>
                <c:pt idx="97">
                  <c:v>19.858896000000001</c:v>
                </c:pt>
                <c:pt idx="98">
                  <c:v>19.858868999999999</c:v>
                </c:pt>
                <c:pt idx="99">
                  <c:v>19.858841999999999</c:v>
                </c:pt>
                <c:pt idx="100">
                  <c:v>19.858816000000001</c:v>
                </c:pt>
                <c:pt idx="101">
                  <c:v>19.858788000000001</c:v>
                </c:pt>
                <c:pt idx="102">
                  <c:v>19.858761000000001</c:v>
                </c:pt>
                <c:pt idx="103">
                  <c:v>19.858733999999998</c:v>
                </c:pt>
                <c:pt idx="104">
                  <c:v>19.858706999999999</c:v>
                </c:pt>
                <c:pt idx="105">
                  <c:v>19.85868</c:v>
                </c:pt>
                <c:pt idx="106">
                  <c:v>19.858651999999999</c:v>
                </c:pt>
                <c:pt idx="107">
                  <c:v>19.858625</c:v>
                </c:pt>
                <c:pt idx="108">
                  <c:v>19.858598000000001</c:v>
                </c:pt>
                <c:pt idx="109">
                  <c:v>19.85857</c:v>
                </c:pt>
                <c:pt idx="110">
                  <c:v>19.858543000000001</c:v>
                </c:pt>
                <c:pt idx="111">
                  <c:v>19.858515000000001</c:v>
                </c:pt>
                <c:pt idx="112">
                  <c:v>19.858487</c:v>
                </c:pt>
                <c:pt idx="113">
                  <c:v>19.858459</c:v>
                </c:pt>
                <c:pt idx="114">
                  <c:v>19.858431</c:v>
                </c:pt>
                <c:pt idx="115">
                  <c:v>19.858404</c:v>
                </c:pt>
                <c:pt idx="116">
                  <c:v>19.858376</c:v>
                </c:pt>
                <c:pt idx="117">
                  <c:v>19.858347999999999</c:v>
                </c:pt>
                <c:pt idx="118">
                  <c:v>19.858319000000002</c:v>
                </c:pt>
                <c:pt idx="119">
                  <c:v>19.858291000000001</c:v>
                </c:pt>
                <c:pt idx="120">
                  <c:v>19.858263000000001</c:v>
                </c:pt>
                <c:pt idx="121">
                  <c:v>19.858235000000001</c:v>
                </c:pt>
                <c:pt idx="122">
                  <c:v>19.858205999999999</c:v>
                </c:pt>
                <c:pt idx="123">
                  <c:v>19.858177999999999</c:v>
                </c:pt>
                <c:pt idx="124">
                  <c:v>19.858149000000001</c:v>
                </c:pt>
                <c:pt idx="125">
                  <c:v>19.858121000000001</c:v>
                </c:pt>
                <c:pt idx="126">
                  <c:v>19.858091999999999</c:v>
                </c:pt>
                <c:pt idx="127">
                  <c:v>19.858063000000001</c:v>
                </c:pt>
                <c:pt idx="128">
                  <c:v>19.858034</c:v>
                </c:pt>
                <c:pt idx="129">
                  <c:v>19.858004999999999</c:v>
                </c:pt>
                <c:pt idx="130">
                  <c:v>19.857976000000001</c:v>
                </c:pt>
                <c:pt idx="131">
                  <c:v>19.857946999999999</c:v>
                </c:pt>
                <c:pt idx="132">
                  <c:v>19.857918000000002</c:v>
                </c:pt>
                <c:pt idx="133">
                  <c:v>19.857889</c:v>
                </c:pt>
                <c:pt idx="134">
                  <c:v>19.857859999999999</c:v>
                </c:pt>
                <c:pt idx="135">
                  <c:v>19.85783</c:v>
                </c:pt>
                <c:pt idx="136">
                  <c:v>19.857800999999998</c:v>
                </c:pt>
                <c:pt idx="137">
                  <c:v>19.857771</c:v>
                </c:pt>
                <c:pt idx="138">
                  <c:v>19.857741999999998</c:v>
                </c:pt>
                <c:pt idx="139">
                  <c:v>19.857711999999999</c:v>
                </c:pt>
                <c:pt idx="140">
                  <c:v>19.857682</c:v>
                </c:pt>
                <c:pt idx="141">
                  <c:v>19.857652999999999</c:v>
                </c:pt>
                <c:pt idx="142">
                  <c:v>19.857623</c:v>
                </c:pt>
                <c:pt idx="143">
                  <c:v>19.857593000000001</c:v>
                </c:pt>
                <c:pt idx="144">
                  <c:v>19.857562999999999</c:v>
                </c:pt>
                <c:pt idx="145">
                  <c:v>19.857533</c:v>
                </c:pt>
                <c:pt idx="146">
                  <c:v>19.857503000000001</c:v>
                </c:pt>
                <c:pt idx="147">
                  <c:v>19.857472000000001</c:v>
                </c:pt>
                <c:pt idx="148">
                  <c:v>19.857441999999999</c:v>
                </c:pt>
                <c:pt idx="149">
                  <c:v>19.857410999999999</c:v>
                </c:pt>
                <c:pt idx="150">
                  <c:v>19.857381</c:v>
                </c:pt>
                <c:pt idx="151">
                  <c:v>19.85735</c:v>
                </c:pt>
                <c:pt idx="152">
                  <c:v>19.857320000000001</c:v>
                </c:pt>
                <c:pt idx="153">
                  <c:v>19.857289000000002</c:v>
                </c:pt>
                <c:pt idx="154">
                  <c:v>19.857258000000002</c:v>
                </c:pt>
                <c:pt idx="155">
                  <c:v>19.857227000000002</c:v>
                </c:pt>
                <c:pt idx="156">
                  <c:v>19.857195999999998</c:v>
                </c:pt>
                <c:pt idx="157">
                  <c:v>19.857164999999998</c:v>
                </c:pt>
                <c:pt idx="158">
                  <c:v>19.857133999999999</c:v>
                </c:pt>
                <c:pt idx="159">
                  <c:v>19.857102999999999</c:v>
                </c:pt>
                <c:pt idx="160">
                  <c:v>19.857071000000001</c:v>
                </c:pt>
                <c:pt idx="161">
                  <c:v>19.857040000000001</c:v>
                </c:pt>
                <c:pt idx="162">
                  <c:v>19.857008</c:v>
                </c:pt>
                <c:pt idx="163">
                  <c:v>19.856977000000001</c:v>
                </c:pt>
                <c:pt idx="164">
                  <c:v>19.856945</c:v>
                </c:pt>
                <c:pt idx="165">
                  <c:v>19.856912999999999</c:v>
                </c:pt>
                <c:pt idx="166">
                  <c:v>19.856881000000001</c:v>
                </c:pt>
                <c:pt idx="167">
                  <c:v>19.856849</c:v>
                </c:pt>
                <c:pt idx="168">
                  <c:v>19.856816999999999</c:v>
                </c:pt>
                <c:pt idx="169">
                  <c:v>19.856784999999999</c:v>
                </c:pt>
                <c:pt idx="170">
                  <c:v>19.856753000000001</c:v>
                </c:pt>
                <c:pt idx="171">
                  <c:v>19.856721</c:v>
                </c:pt>
                <c:pt idx="172">
                  <c:v>19.856687999999998</c:v>
                </c:pt>
                <c:pt idx="173">
                  <c:v>19.856656000000001</c:v>
                </c:pt>
                <c:pt idx="174">
                  <c:v>19.856622999999999</c:v>
                </c:pt>
                <c:pt idx="175">
                  <c:v>19.856590000000001</c:v>
                </c:pt>
                <c:pt idx="176">
                  <c:v>19.856558</c:v>
                </c:pt>
                <c:pt idx="177">
                  <c:v>19.856525000000001</c:v>
                </c:pt>
                <c:pt idx="178">
                  <c:v>19.856491999999999</c:v>
                </c:pt>
                <c:pt idx="179">
                  <c:v>19.856459000000001</c:v>
                </c:pt>
                <c:pt idx="180">
                  <c:v>19.856425999999999</c:v>
                </c:pt>
                <c:pt idx="181">
                  <c:v>19.856392</c:v>
                </c:pt>
                <c:pt idx="182">
                  <c:v>19.856359000000001</c:v>
                </c:pt>
                <c:pt idx="183">
                  <c:v>19.856325999999999</c:v>
                </c:pt>
                <c:pt idx="184">
                  <c:v>19.856292</c:v>
                </c:pt>
                <c:pt idx="185">
                  <c:v>19.856258</c:v>
                </c:pt>
                <c:pt idx="186">
                  <c:v>19.856224000000001</c:v>
                </c:pt>
                <c:pt idx="187">
                  <c:v>19.856190999999999</c:v>
                </c:pt>
                <c:pt idx="188">
                  <c:v>19.856157</c:v>
                </c:pt>
                <c:pt idx="189">
                  <c:v>19.856123</c:v>
                </c:pt>
                <c:pt idx="190">
                  <c:v>19.856089000000001</c:v>
                </c:pt>
                <c:pt idx="191">
                  <c:v>19.855740999999998</c:v>
                </c:pt>
                <c:pt idx="192">
                  <c:v>19.855384000000001</c:v>
                </c:pt>
                <c:pt idx="193">
                  <c:v>19.855014000000001</c:v>
                </c:pt>
                <c:pt idx="194">
                  <c:v>19.854633</c:v>
                </c:pt>
                <c:pt idx="195">
                  <c:v>19.854237999999999</c:v>
                </c:pt>
                <c:pt idx="196">
                  <c:v>19.853829000000001</c:v>
                </c:pt>
                <c:pt idx="197">
                  <c:v>19.853404999999999</c:v>
                </c:pt>
                <c:pt idx="198">
                  <c:v>19.852965000000001</c:v>
                </c:pt>
                <c:pt idx="199">
                  <c:v>19.852508</c:v>
                </c:pt>
                <c:pt idx="200">
                  <c:v>19.852031</c:v>
                </c:pt>
                <c:pt idx="201">
                  <c:v>19.851534000000001</c:v>
                </c:pt>
                <c:pt idx="202">
                  <c:v>19.851015</c:v>
                </c:pt>
                <c:pt idx="203">
                  <c:v>19.850470999999999</c:v>
                </c:pt>
                <c:pt idx="204">
                  <c:v>19.849900000000002</c:v>
                </c:pt>
                <c:pt idx="205">
                  <c:v>19.849299999999999</c:v>
                </c:pt>
                <c:pt idx="206">
                  <c:v>19.848666000000001</c:v>
                </c:pt>
                <c:pt idx="207">
                  <c:v>19.847995999999998</c:v>
                </c:pt>
                <c:pt idx="208">
                  <c:v>19.847283999999998</c:v>
                </c:pt>
                <c:pt idx="209">
                  <c:v>19.846525</c:v>
                </c:pt>
                <c:pt idx="210">
                  <c:v>19.845713</c:v>
                </c:pt>
                <c:pt idx="211">
                  <c:v>19.844839</c:v>
                </c:pt>
                <c:pt idx="212">
                  <c:v>19.843892</c:v>
                </c:pt>
                <c:pt idx="213">
                  <c:v>19.842860000000002</c:v>
                </c:pt>
                <c:pt idx="214">
                  <c:v>19.841723999999999</c:v>
                </c:pt>
                <c:pt idx="215">
                  <c:v>19.840458000000002</c:v>
                </c:pt>
                <c:pt idx="216">
                  <c:v>19.839023000000001</c:v>
                </c:pt>
                <c:pt idx="217">
                  <c:v>19.837349</c:v>
                </c:pt>
                <c:pt idx="218">
                  <c:v>19.835272</c:v>
                </c:pt>
                <c:pt idx="219">
                  <c:v>19.832104000000001</c:v>
                </c:pt>
                <c:pt idx="220">
                  <c:v>19.814827999999999</c:v>
                </c:pt>
                <c:pt idx="221">
                  <c:v>19.804742000000001</c:v>
                </c:pt>
                <c:pt idx="222">
                  <c:v>19.803339999999999</c:v>
                </c:pt>
                <c:pt idx="223">
                  <c:v>19.801848</c:v>
                </c:pt>
                <c:pt idx="224">
                  <c:v>19.800262</c:v>
                </c:pt>
                <c:pt idx="225">
                  <c:v>19.800097999999998</c:v>
                </c:pt>
                <c:pt idx="226">
                  <c:v>19.800082</c:v>
                </c:pt>
                <c:pt idx="227">
                  <c:v>19.800065</c:v>
                </c:pt>
                <c:pt idx="228">
                  <c:v>19.800049000000001</c:v>
                </c:pt>
                <c:pt idx="229">
                  <c:v>19.800032000000002</c:v>
                </c:pt>
                <c:pt idx="230">
                  <c:v>19.800015999999999</c:v>
                </c:pt>
                <c:pt idx="231">
                  <c:v>19.799999</c:v>
                </c:pt>
                <c:pt idx="232">
                  <c:v>19.799983000000001</c:v>
                </c:pt>
                <c:pt idx="233">
                  <c:v>19.799966000000001</c:v>
                </c:pt>
                <c:pt idx="234">
                  <c:v>19.799949999999999</c:v>
                </c:pt>
                <c:pt idx="235">
                  <c:v>19.799932999999999</c:v>
                </c:pt>
                <c:pt idx="236">
                  <c:v>19.799766999999999</c:v>
                </c:pt>
                <c:pt idx="237">
                  <c:v>19.799600000000002</c:v>
                </c:pt>
                <c:pt idx="238">
                  <c:v>19.799431999999999</c:v>
                </c:pt>
                <c:pt idx="239">
                  <c:v>19.799263</c:v>
                </c:pt>
                <c:pt idx="240">
                  <c:v>19.799092999999999</c:v>
                </c:pt>
                <c:pt idx="241">
                  <c:v>19.798922000000001</c:v>
                </c:pt>
                <c:pt idx="242">
                  <c:v>19.798749999999998</c:v>
                </c:pt>
                <c:pt idx="243">
                  <c:v>19.798577000000002</c:v>
                </c:pt>
                <c:pt idx="244">
                  <c:v>19.796790999999999</c:v>
                </c:pt>
                <c:pt idx="245">
                  <c:v>19.794899000000001</c:v>
                </c:pt>
                <c:pt idx="246">
                  <c:v>19.792898000000001</c:v>
                </c:pt>
                <c:pt idx="247">
                  <c:v>19.790787999999999</c:v>
                </c:pt>
                <c:pt idx="248">
                  <c:v>19.788565999999999</c:v>
                </c:pt>
                <c:pt idx="249">
                  <c:v>19.786231000000001</c:v>
                </c:pt>
                <c:pt idx="250">
                  <c:v>19.757224999999998</c:v>
                </c:pt>
                <c:pt idx="251">
                  <c:v>19.721342</c:v>
                </c:pt>
                <c:pt idx="252">
                  <c:v>19.717572000000001</c:v>
                </c:pt>
                <c:pt idx="253">
                  <c:v>19.713785000000001</c:v>
                </c:pt>
                <c:pt idx="254">
                  <c:v>19.709982</c:v>
                </c:pt>
                <c:pt idx="255">
                  <c:v>19.706166</c:v>
                </c:pt>
                <c:pt idx="256">
                  <c:v>19.702338999999998</c:v>
                </c:pt>
                <c:pt idx="257">
                  <c:v>19.701955999999999</c:v>
                </c:pt>
                <c:pt idx="258">
                  <c:v>19.701571999999999</c:v>
                </c:pt>
                <c:pt idx="259">
                  <c:v>19.701188999999999</c:v>
                </c:pt>
                <c:pt idx="260">
                  <c:v>19.700804999999999</c:v>
                </c:pt>
                <c:pt idx="261">
                  <c:v>19.700422</c:v>
                </c:pt>
                <c:pt idx="262">
                  <c:v>19.700037999999999</c:v>
                </c:pt>
                <c:pt idx="263">
                  <c:v>19.7</c:v>
                </c:pt>
                <c:pt idx="264">
                  <c:v>19.699960999999998</c:v>
                </c:pt>
                <c:pt idx="265">
                  <c:v>19.699922999999998</c:v>
                </c:pt>
                <c:pt idx="266">
                  <c:v>19.699884999999998</c:v>
                </c:pt>
                <c:pt idx="267">
                  <c:v>19.699846000000001</c:v>
                </c:pt>
                <c:pt idx="268">
                  <c:v>19.699808000000001</c:v>
                </c:pt>
                <c:pt idx="269">
                  <c:v>19.699769</c:v>
                </c:pt>
                <c:pt idx="270">
                  <c:v>19.699731</c:v>
                </c:pt>
                <c:pt idx="271">
                  <c:v>19.699693</c:v>
                </c:pt>
                <c:pt idx="272">
                  <c:v>19.699653999999999</c:v>
                </c:pt>
                <c:pt idx="273">
                  <c:v>19.699269999999999</c:v>
                </c:pt>
                <c:pt idx="274">
                  <c:v>19.698886000000002</c:v>
                </c:pt>
                <c:pt idx="275">
                  <c:v>19.698502000000001</c:v>
                </c:pt>
                <c:pt idx="276">
                  <c:v>19.694658</c:v>
                </c:pt>
                <c:pt idx="277">
                  <c:v>19.690808000000001</c:v>
                </c:pt>
                <c:pt idx="278">
                  <c:v>19.686952000000002</c:v>
                </c:pt>
                <c:pt idx="279">
                  <c:v>19.683091999999998</c:v>
                </c:pt>
                <c:pt idx="280">
                  <c:v>19.644397999999999</c:v>
                </c:pt>
                <c:pt idx="281">
                  <c:v>19.605758000000002</c:v>
                </c:pt>
                <c:pt idx="282">
                  <c:v>19.567367999999998</c:v>
                </c:pt>
                <c:pt idx="283">
                  <c:v>19.529178999999999</c:v>
                </c:pt>
                <c:pt idx="284">
                  <c:v>19.491152</c:v>
                </c:pt>
                <c:pt idx="285">
                  <c:v>19.118475</c:v>
                </c:pt>
                <c:pt idx="286">
                  <c:v>18.759782000000001</c:v>
                </c:pt>
                <c:pt idx="287">
                  <c:v>18.414299</c:v>
                </c:pt>
                <c:pt idx="288">
                  <c:v>18.081312</c:v>
                </c:pt>
                <c:pt idx="289">
                  <c:v>17.760152999999999</c:v>
                </c:pt>
                <c:pt idx="290">
                  <c:v>17.450205</c:v>
                </c:pt>
                <c:pt idx="291">
                  <c:v>17.150888999999999</c:v>
                </c:pt>
                <c:pt idx="292">
                  <c:v>16.861668000000002</c:v>
                </c:pt>
                <c:pt idx="293">
                  <c:v>16.582039000000002</c:v>
                </c:pt>
                <c:pt idx="294">
                  <c:v>16.311534999999999</c:v>
                </c:pt>
                <c:pt idx="295">
                  <c:v>16.049714000000002</c:v>
                </c:pt>
                <c:pt idx="296">
                  <c:v>15.796163999999999</c:v>
                </c:pt>
                <c:pt idx="297">
                  <c:v>15.550502</c:v>
                </c:pt>
                <c:pt idx="298">
                  <c:v>15.312364000000001</c:v>
                </c:pt>
                <c:pt idx="299">
                  <c:v>15.081409000000001</c:v>
                </c:pt>
                <c:pt idx="300">
                  <c:v>14.857317999999999</c:v>
                </c:pt>
                <c:pt idx="301">
                  <c:v>14.639789</c:v>
                </c:pt>
                <c:pt idx="302">
                  <c:v>14.428537</c:v>
                </c:pt>
                <c:pt idx="303">
                  <c:v>14.223295999999999</c:v>
                </c:pt>
                <c:pt idx="304">
                  <c:v>14.023811</c:v>
                </c:pt>
                <c:pt idx="305">
                  <c:v>13.829845000000001</c:v>
                </c:pt>
                <c:pt idx="306">
                  <c:v>13.641171</c:v>
                </c:pt>
                <c:pt idx="307">
                  <c:v>13.457576</c:v>
                </c:pt>
                <c:pt idx="308">
                  <c:v>13.278857</c:v>
                </c:pt>
                <c:pt idx="309">
                  <c:v>13.104823</c:v>
                </c:pt>
                <c:pt idx="310">
                  <c:v>12.935292</c:v>
                </c:pt>
                <c:pt idx="311">
                  <c:v>12.770091000000001</c:v>
                </c:pt>
                <c:pt idx="312">
                  <c:v>12.609056000000001</c:v>
                </c:pt>
                <c:pt idx="313">
                  <c:v>12.452032000000001</c:v>
                </c:pt>
                <c:pt idx="314">
                  <c:v>12.298871</c:v>
                </c:pt>
                <c:pt idx="315">
                  <c:v>12.149433</c:v>
                </c:pt>
                <c:pt idx="316">
                  <c:v>12.003582</c:v>
                </c:pt>
                <c:pt idx="317">
                  <c:v>11.861191</c:v>
                </c:pt>
                <c:pt idx="318">
                  <c:v>11.722137999999999</c:v>
                </c:pt>
                <c:pt idx="319">
                  <c:v>11.586309</c:v>
                </c:pt>
                <c:pt idx="320">
                  <c:v>11.453590999999999</c:v>
                </c:pt>
                <c:pt idx="321">
                  <c:v>11.323879</c:v>
                </c:pt>
                <c:pt idx="322">
                  <c:v>11.197072</c:v>
                </c:pt>
                <c:pt idx="323">
                  <c:v>11.073074</c:v>
                </c:pt>
                <c:pt idx="324">
                  <c:v>10.951791999999999</c:v>
                </c:pt>
                <c:pt idx="325">
                  <c:v>10.833138</c:v>
                </c:pt>
                <c:pt idx="326">
                  <c:v>10.717028000000001</c:v>
                </c:pt>
                <c:pt idx="327">
                  <c:v>10.60338</c:v>
                </c:pt>
                <c:pt idx="328">
                  <c:v>10.492117</c:v>
                </c:pt>
                <c:pt idx="329">
                  <c:v>10.383165</c:v>
                </c:pt>
                <c:pt idx="330">
                  <c:v>10.276452000000001</c:v>
                </c:pt>
                <c:pt idx="331">
                  <c:v>10.171911</c:v>
                </c:pt>
                <c:pt idx="332">
                  <c:v>10.069475000000001</c:v>
                </c:pt>
                <c:pt idx="333">
                  <c:v>9.9690820000000002</c:v>
                </c:pt>
                <c:pt idx="334">
                  <c:v>9.0652690000000007</c:v>
                </c:pt>
                <c:pt idx="335">
                  <c:v>8.3117160000000005</c:v>
                </c:pt>
                <c:pt idx="336">
                  <c:v>7.673826</c:v>
                </c:pt>
                <c:pt idx="337">
                  <c:v>7.1268690000000001</c:v>
                </c:pt>
                <c:pt idx="338">
                  <c:v>6.6526940000000003</c:v>
                </c:pt>
                <c:pt idx="339">
                  <c:v>6.237679</c:v>
                </c:pt>
                <c:pt idx="340">
                  <c:v>5.8714040000000001</c:v>
                </c:pt>
                <c:pt idx="341">
                  <c:v>5.5457580000000002</c:v>
                </c:pt>
                <c:pt idx="342">
                  <c:v>5.2543369999999996</c:v>
                </c:pt>
                <c:pt idx="343">
                  <c:v>4.9920140000000002</c:v>
                </c:pt>
                <c:pt idx="344">
                  <c:v>4.7546379999999999</c:v>
                </c:pt>
                <c:pt idx="345">
                  <c:v>4.5388130000000002</c:v>
                </c:pt>
                <c:pt idx="346">
                  <c:v>4.3417310000000002</c:v>
                </c:pt>
                <c:pt idx="347">
                  <c:v>4.1610509999999996</c:v>
                </c:pt>
                <c:pt idx="348">
                  <c:v>3.9948090000000001</c:v>
                </c:pt>
                <c:pt idx="349">
                  <c:v>3.8413390000000001</c:v>
                </c:pt>
                <c:pt idx="350">
                  <c:v>3.6992259999999999</c:v>
                </c:pt>
                <c:pt idx="351">
                  <c:v>3.5672519999999999</c:v>
                </c:pt>
                <c:pt idx="352">
                  <c:v>3.4443709999999998</c:v>
                </c:pt>
                <c:pt idx="353">
                  <c:v>3.3296730000000001</c:v>
                </c:pt>
                <c:pt idx="354">
                  <c:v>3.2223679999999999</c:v>
                </c:pt>
                <c:pt idx="355">
                  <c:v>3.1217640000000002</c:v>
                </c:pt>
                <c:pt idx="356">
                  <c:v>3.0272510000000001</c:v>
                </c:pt>
                <c:pt idx="357">
                  <c:v>2.9382920000000001</c:v>
                </c:pt>
                <c:pt idx="358">
                  <c:v>2.8544130000000001</c:v>
                </c:pt>
                <c:pt idx="359">
                  <c:v>2.7751899999999998</c:v>
                </c:pt>
                <c:pt idx="360">
                  <c:v>2.7002459999999999</c:v>
                </c:pt>
                <c:pt idx="361">
                  <c:v>2.6292430000000002</c:v>
                </c:pt>
                <c:pt idx="362">
                  <c:v>2.5618780000000001</c:v>
                </c:pt>
                <c:pt idx="363">
                  <c:v>2.4978790000000002</c:v>
                </c:pt>
                <c:pt idx="364">
                  <c:v>2.4369999999999998</c:v>
                </c:pt>
                <c:pt idx="365">
                  <c:v>2.3790179999999999</c:v>
                </c:pt>
                <c:pt idx="366">
                  <c:v>2.3237299999999999</c:v>
                </c:pt>
                <c:pt idx="367">
                  <c:v>2.2709540000000001</c:v>
                </c:pt>
                <c:pt idx="368">
                  <c:v>2.2205219999999999</c:v>
                </c:pt>
                <c:pt idx="369">
                  <c:v>2.1722809999999999</c:v>
                </c:pt>
                <c:pt idx="370">
                  <c:v>2.1260919999999999</c:v>
                </c:pt>
                <c:pt idx="371">
                  <c:v>2.081826</c:v>
                </c:pt>
                <c:pt idx="372">
                  <c:v>2.0393659999999998</c:v>
                </c:pt>
                <c:pt idx="373">
                  <c:v>1.9986029999999999</c:v>
                </c:pt>
                <c:pt idx="374">
                  <c:v>1.959438</c:v>
                </c:pt>
                <c:pt idx="375">
                  <c:v>1.921778</c:v>
                </c:pt>
                <c:pt idx="376">
                  <c:v>1.8855390000000001</c:v>
                </c:pt>
                <c:pt idx="377">
                  <c:v>1.850641</c:v>
                </c:pt>
                <c:pt idx="378">
                  <c:v>1.8170109999999999</c:v>
                </c:pt>
                <c:pt idx="379">
                  <c:v>1.7845819999999999</c:v>
                </c:pt>
                <c:pt idx="380">
                  <c:v>1.75329</c:v>
                </c:pt>
                <c:pt idx="381">
                  <c:v>1.7230760000000001</c:v>
                </c:pt>
                <c:pt idx="382">
                  <c:v>1.6938869999999999</c:v>
                </c:pt>
                <c:pt idx="383">
                  <c:v>1.6656690000000001</c:v>
                </c:pt>
                <c:pt idx="384">
                  <c:v>1.638377</c:v>
                </c:pt>
                <c:pt idx="385">
                  <c:v>1.611964</c:v>
                </c:pt>
                <c:pt idx="386">
                  <c:v>1.58639</c:v>
                </c:pt>
                <c:pt idx="387">
                  <c:v>1.5616140000000001</c:v>
                </c:pt>
                <c:pt idx="388">
                  <c:v>1.5376000000000001</c:v>
                </c:pt>
                <c:pt idx="389">
                  <c:v>1.5143139999999999</c:v>
                </c:pt>
                <c:pt idx="390">
                  <c:v>1.491722</c:v>
                </c:pt>
                <c:pt idx="391">
                  <c:v>1.469795</c:v>
                </c:pt>
                <c:pt idx="392">
                  <c:v>1.4485030000000001</c:v>
                </c:pt>
                <c:pt idx="393">
                  <c:v>1.4278189999999999</c:v>
                </c:pt>
                <c:pt idx="394">
                  <c:v>1.4077170000000001</c:v>
                </c:pt>
                <c:pt idx="395">
                  <c:v>1.3881730000000001</c:v>
                </c:pt>
                <c:pt idx="396">
                  <c:v>1.369165</c:v>
                </c:pt>
                <c:pt idx="397">
                  <c:v>1.350671</c:v>
                </c:pt>
                <c:pt idx="398">
                  <c:v>1.3326690000000001</c:v>
                </c:pt>
                <c:pt idx="399">
                  <c:v>1.3151409999999999</c:v>
                </c:pt>
                <c:pt idx="400">
                  <c:v>1.2980670000000001</c:v>
                </c:pt>
                <c:pt idx="401">
                  <c:v>1.2814319999999999</c:v>
                </c:pt>
                <c:pt idx="402">
                  <c:v>1.265218</c:v>
                </c:pt>
                <c:pt idx="403">
                  <c:v>1.2494080000000001</c:v>
                </c:pt>
                <c:pt idx="404">
                  <c:v>1.233989</c:v>
                </c:pt>
                <c:pt idx="405">
                  <c:v>1.2189460000000001</c:v>
                </c:pt>
                <c:pt idx="406">
                  <c:v>1.2042649999999999</c:v>
                </c:pt>
                <c:pt idx="407">
                  <c:v>1.189934</c:v>
                </c:pt>
                <c:pt idx="408">
                  <c:v>1.17594</c:v>
                </c:pt>
                <c:pt idx="409">
                  <c:v>1.1622710000000001</c:v>
                </c:pt>
                <c:pt idx="410">
                  <c:v>1.148916</c:v>
                </c:pt>
                <c:pt idx="411">
                  <c:v>1.135864</c:v>
                </c:pt>
                <c:pt idx="412">
                  <c:v>1.1231059999999999</c:v>
                </c:pt>
                <c:pt idx="413">
                  <c:v>1.1106309999999999</c:v>
                </c:pt>
                <c:pt idx="414">
                  <c:v>1.0984309999999999</c:v>
                </c:pt>
                <c:pt idx="415">
                  <c:v>1.086495</c:v>
                </c:pt>
                <c:pt idx="416">
                  <c:v>1.074816</c:v>
                </c:pt>
                <c:pt idx="417">
                  <c:v>1.0633859999999999</c:v>
                </c:pt>
                <c:pt idx="418">
                  <c:v>1.0521959999999999</c:v>
                </c:pt>
                <c:pt idx="419">
                  <c:v>1.041239</c:v>
                </c:pt>
                <c:pt idx="420">
                  <c:v>1.030508</c:v>
                </c:pt>
                <c:pt idx="421">
                  <c:v>1.019995</c:v>
                </c:pt>
                <c:pt idx="422">
                  <c:v>1.0096959999999999</c:v>
                </c:pt>
                <c:pt idx="423">
                  <c:v>0.99960199999999999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41-44AF-AB56-BB02226AC6BF}"/>
            </c:ext>
          </c:extLst>
        </c:ser>
        <c:ser>
          <c:idx val="3"/>
          <c:order val="3"/>
          <c:tx>
            <c:v>20 µA −1.5%</c:v>
          </c:tx>
          <c:spPr>
            <a:ln w="7000">
              <a:solidFill>
                <a:srgbClr val="FF7F0E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Chart_Source!$C$3:$C$4</c:f>
              <c:numCache>
                <c:formatCode>#,##0.000000</c:formatCode>
                <c:ptCount val="2"/>
                <c:pt idx="0">
                  <c:v>19.7</c:v>
                </c:pt>
                <c:pt idx="1">
                  <c:v>19.7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41-44AF-AB56-BB02226AC6BF}"/>
            </c:ext>
          </c:extLst>
        </c:ser>
        <c:ser>
          <c:idx val="4"/>
          <c:order val="4"/>
          <c:tx>
            <c:v>50 µA</c:v>
          </c:tx>
          <c:spPr>
            <a:ln w="200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Raw_Data!$E$6967:$E$7390</c:f>
              <c:numCache>
                <c:formatCode>#,##0.###</c:formatCode>
                <c:ptCount val="424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198.1</c:v>
                </c:pt>
                <c:pt idx="190">
                  <c:v>198.2</c:v>
                </c:pt>
                <c:pt idx="191">
                  <c:v>198.3</c:v>
                </c:pt>
                <c:pt idx="192">
                  <c:v>198.4</c:v>
                </c:pt>
                <c:pt idx="193">
                  <c:v>198.5</c:v>
                </c:pt>
                <c:pt idx="194">
                  <c:v>198.6</c:v>
                </c:pt>
                <c:pt idx="195">
                  <c:v>198.7</c:v>
                </c:pt>
                <c:pt idx="196">
                  <c:v>198.8</c:v>
                </c:pt>
                <c:pt idx="197">
                  <c:v>198.9</c:v>
                </c:pt>
                <c:pt idx="198">
                  <c:v>198.91</c:v>
                </c:pt>
                <c:pt idx="199">
                  <c:v>198.92</c:v>
                </c:pt>
                <c:pt idx="200">
                  <c:v>198.93</c:v>
                </c:pt>
                <c:pt idx="201">
                  <c:v>198.94</c:v>
                </c:pt>
                <c:pt idx="202">
                  <c:v>198.95</c:v>
                </c:pt>
                <c:pt idx="203">
                  <c:v>198.96</c:v>
                </c:pt>
                <c:pt idx="204">
                  <c:v>198.97</c:v>
                </c:pt>
                <c:pt idx="205">
                  <c:v>198.98</c:v>
                </c:pt>
                <c:pt idx="206">
                  <c:v>198.99</c:v>
                </c:pt>
                <c:pt idx="207">
                  <c:v>198.99100000000001</c:v>
                </c:pt>
                <c:pt idx="208">
                  <c:v>198.99199999999999</c:v>
                </c:pt>
                <c:pt idx="209">
                  <c:v>198.99299999999999</c:v>
                </c:pt>
                <c:pt idx="210">
                  <c:v>198.994</c:v>
                </c:pt>
                <c:pt idx="211">
                  <c:v>198.995</c:v>
                </c:pt>
                <c:pt idx="212">
                  <c:v>198.99600000000001</c:v>
                </c:pt>
                <c:pt idx="213">
                  <c:v>198.99700000000001</c:v>
                </c:pt>
                <c:pt idx="214">
                  <c:v>198.99799999999999</c:v>
                </c:pt>
                <c:pt idx="215">
                  <c:v>198.999</c:v>
                </c:pt>
                <c:pt idx="216">
                  <c:v>199</c:v>
                </c:pt>
                <c:pt idx="217">
                  <c:v>200</c:v>
                </c:pt>
                <c:pt idx="218">
                  <c:v>200.01</c:v>
                </c:pt>
                <c:pt idx="219">
                  <c:v>200.02</c:v>
                </c:pt>
                <c:pt idx="220">
                  <c:v>200.02099999999999</c:v>
                </c:pt>
                <c:pt idx="221">
                  <c:v>200.02199999999999</c:v>
                </c:pt>
                <c:pt idx="222">
                  <c:v>200.023</c:v>
                </c:pt>
                <c:pt idx="223">
                  <c:v>200.024</c:v>
                </c:pt>
                <c:pt idx="224">
                  <c:v>200.02500000000001</c:v>
                </c:pt>
                <c:pt idx="225">
                  <c:v>200.02600000000001</c:v>
                </c:pt>
                <c:pt idx="226">
                  <c:v>200.02699999999999</c:v>
                </c:pt>
                <c:pt idx="227">
                  <c:v>200.02799999999999</c:v>
                </c:pt>
                <c:pt idx="228">
                  <c:v>200.029</c:v>
                </c:pt>
                <c:pt idx="229">
                  <c:v>200.03</c:v>
                </c:pt>
                <c:pt idx="230">
                  <c:v>200.04</c:v>
                </c:pt>
                <c:pt idx="231">
                  <c:v>200.05</c:v>
                </c:pt>
                <c:pt idx="232">
                  <c:v>200.06</c:v>
                </c:pt>
                <c:pt idx="233">
                  <c:v>200.07</c:v>
                </c:pt>
                <c:pt idx="234">
                  <c:v>200.08</c:v>
                </c:pt>
                <c:pt idx="235">
                  <c:v>200.09</c:v>
                </c:pt>
                <c:pt idx="236">
                  <c:v>200.1</c:v>
                </c:pt>
                <c:pt idx="237">
                  <c:v>200.2</c:v>
                </c:pt>
                <c:pt idx="238">
                  <c:v>200.3</c:v>
                </c:pt>
                <c:pt idx="239">
                  <c:v>200.4</c:v>
                </c:pt>
                <c:pt idx="240">
                  <c:v>200.5</c:v>
                </c:pt>
                <c:pt idx="241">
                  <c:v>200.6</c:v>
                </c:pt>
                <c:pt idx="242">
                  <c:v>200.7</c:v>
                </c:pt>
                <c:pt idx="243">
                  <c:v>200.8</c:v>
                </c:pt>
                <c:pt idx="244">
                  <c:v>200.9</c:v>
                </c:pt>
                <c:pt idx="245">
                  <c:v>201</c:v>
                </c:pt>
                <c:pt idx="246">
                  <c:v>202</c:v>
                </c:pt>
                <c:pt idx="247">
                  <c:v>203</c:v>
                </c:pt>
                <c:pt idx="248">
                  <c:v>204</c:v>
                </c:pt>
                <c:pt idx="249">
                  <c:v>205</c:v>
                </c:pt>
                <c:pt idx="250">
                  <c:v>206</c:v>
                </c:pt>
                <c:pt idx="251">
                  <c:v>207</c:v>
                </c:pt>
                <c:pt idx="252">
                  <c:v>208</c:v>
                </c:pt>
                <c:pt idx="253">
                  <c:v>209</c:v>
                </c:pt>
                <c:pt idx="254">
                  <c:v>210</c:v>
                </c:pt>
                <c:pt idx="255">
                  <c:v>220</c:v>
                </c:pt>
                <c:pt idx="256">
                  <c:v>230</c:v>
                </c:pt>
                <c:pt idx="257">
                  <c:v>240</c:v>
                </c:pt>
                <c:pt idx="258">
                  <c:v>250</c:v>
                </c:pt>
                <c:pt idx="259">
                  <c:v>260</c:v>
                </c:pt>
                <c:pt idx="260">
                  <c:v>270</c:v>
                </c:pt>
                <c:pt idx="261">
                  <c:v>280</c:v>
                </c:pt>
                <c:pt idx="262">
                  <c:v>290</c:v>
                </c:pt>
                <c:pt idx="263">
                  <c:v>300</c:v>
                </c:pt>
                <c:pt idx="264">
                  <c:v>310</c:v>
                </c:pt>
                <c:pt idx="265">
                  <c:v>320</c:v>
                </c:pt>
                <c:pt idx="266">
                  <c:v>330</c:v>
                </c:pt>
                <c:pt idx="267">
                  <c:v>340</c:v>
                </c:pt>
                <c:pt idx="268">
                  <c:v>350</c:v>
                </c:pt>
                <c:pt idx="269">
                  <c:v>360</c:v>
                </c:pt>
                <c:pt idx="270">
                  <c:v>370</c:v>
                </c:pt>
                <c:pt idx="271">
                  <c:v>380</c:v>
                </c:pt>
                <c:pt idx="272">
                  <c:v>390</c:v>
                </c:pt>
                <c:pt idx="273">
                  <c:v>400</c:v>
                </c:pt>
                <c:pt idx="274">
                  <c:v>410</c:v>
                </c:pt>
                <c:pt idx="275">
                  <c:v>420</c:v>
                </c:pt>
                <c:pt idx="276">
                  <c:v>430</c:v>
                </c:pt>
                <c:pt idx="277">
                  <c:v>440</c:v>
                </c:pt>
                <c:pt idx="278">
                  <c:v>450</c:v>
                </c:pt>
                <c:pt idx="279">
                  <c:v>460</c:v>
                </c:pt>
                <c:pt idx="280">
                  <c:v>470</c:v>
                </c:pt>
                <c:pt idx="281">
                  <c:v>480</c:v>
                </c:pt>
                <c:pt idx="282">
                  <c:v>490</c:v>
                </c:pt>
                <c:pt idx="283">
                  <c:v>500</c:v>
                </c:pt>
                <c:pt idx="284">
                  <c:v>510</c:v>
                </c:pt>
                <c:pt idx="285">
                  <c:v>520</c:v>
                </c:pt>
                <c:pt idx="286">
                  <c:v>530</c:v>
                </c:pt>
                <c:pt idx="287">
                  <c:v>540</c:v>
                </c:pt>
                <c:pt idx="288">
                  <c:v>550</c:v>
                </c:pt>
                <c:pt idx="289">
                  <c:v>560</c:v>
                </c:pt>
                <c:pt idx="290">
                  <c:v>570</c:v>
                </c:pt>
                <c:pt idx="291">
                  <c:v>580</c:v>
                </c:pt>
                <c:pt idx="292">
                  <c:v>590</c:v>
                </c:pt>
                <c:pt idx="293">
                  <c:v>600</c:v>
                </c:pt>
                <c:pt idx="294">
                  <c:v>610</c:v>
                </c:pt>
                <c:pt idx="295">
                  <c:v>620</c:v>
                </c:pt>
                <c:pt idx="296">
                  <c:v>630</c:v>
                </c:pt>
                <c:pt idx="297">
                  <c:v>640</c:v>
                </c:pt>
                <c:pt idx="298">
                  <c:v>650</c:v>
                </c:pt>
                <c:pt idx="299">
                  <c:v>660</c:v>
                </c:pt>
                <c:pt idx="300">
                  <c:v>670</c:v>
                </c:pt>
                <c:pt idx="301">
                  <c:v>680</c:v>
                </c:pt>
                <c:pt idx="302">
                  <c:v>690</c:v>
                </c:pt>
                <c:pt idx="303">
                  <c:v>700</c:v>
                </c:pt>
                <c:pt idx="304">
                  <c:v>710</c:v>
                </c:pt>
                <c:pt idx="305">
                  <c:v>720</c:v>
                </c:pt>
                <c:pt idx="306">
                  <c:v>730</c:v>
                </c:pt>
                <c:pt idx="307">
                  <c:v>740</c:v>
                </c:pt>
                <c:pt idx="308">
                  <c:v>750</c:v>
                </c:pt>
                <c:pt idx="309">
                  <c:v>760</c:v>
                </c:pt>
                <c:pt idx="310">
                  <c:v>770</c:v>
                </c:pt>
                <c:pt idx="311">
                  <c:v>780</c:v>
                </c:pt>
                <c:pt idx="312">
                  <c:v>790</c:v>
                </c:pt>
                <c:pt idx="313">
                  <c:v>800</c:v>
                </c:pt>
                <c:pt idx="314">
                  <c:v>810</c:v>
                </c:pt>
                <c:pt idx="315">
                  <c:v>820</c:v>
                </c:pt>
                <c:pt idx="316">
                  <c:v>830</c:v>
                </c:pt>
                <c:pt idx="317">
                  <c:v>840</c:v>
                </c:pt>
                <c:pt idx="318">
                  <c:v>850</c:v>
                </c:pt>
                <c:pt idx="319">
                  <c:v>860</c:v>
                </c:pt>
                <c:pt idx="320">
                  <c:v>870</c:v>
                </c:pt>
                <c:pt idx="321">
                  <c:v>880</c:v>
                </c:pt>
                <c:pt idx="322">
                  <c:v>890</c:v>
                </c:pt>
                <c:pt idx="323">
                  <c:v>900</c:v>
                </c:pt>
                <c:pt idx="324">
                  <c:v>910</c:v>
                </c:pt>
                <c:pt idx="325">
                  <c:v>920</c:v>
                </c:pt>
                <c:pt idx="326">
                  <c:v>930</c:v>
                </c:pt>
                <c:pt idx="327">
                  <c:v>940</c:v>
                </c:pt>
                <c:pt idx="328">
                  <c:v>950</c:v>
                </c:pt>
                <c:pt idx="329">
                  <c:v>960</c:v>
                </c:pt>
                <c:pt idx="330">
                  <c:v>970</c:v>
                </c:pt>
                <c:pt idx="331">
                  <c:v>980</c:v>
                </c:pt>
                <c:pt idx="332">
                  <c:v>990</c:v>
                </c:pt>
                <c:pt idx="333">
                  <c:v>1000</c:v>
                </c:pt>
                <c:pt idx="334">
                  <c:v>1100</c:v>
                </c:pt>
                <c:pt idx="335">
                  <c:v>1200</c:v>
                </c:pt>
                <c:pt idx="336">
                  <c:v>1300</c:v>
                </c:pt>
                <c:pt idx="337">
                  <c:v>1400</c:v>
                </c:pt>
                <c:pt idx="338">
                  <c:v>1500</c:v>
                </c:pt>
                <c:pt idx="339">
                  <c:v>1600</c:v>
                </c:pt>
                <c:pt idx="340">
                  <c:v>1700</c:v>
                </c:pt>
                <c:pt idx="341">
                  <c:v>1800</c:v>
                </c:pt>
                <c:pt idx="342">
                  <c:v>1900</c:v>
                </c:pt>
                <c:pt idx="343">
                  <c:v>2000</c:v>
                </c:pt>
                <c:pt idx="344">
                  <c:v>2100</c:v>
                </c:pt>
                <c:pt idx="345">
                  <c:v>2200</c:v>
                </c:pt>
                <c:pt idx="346">
                  <c:v>2300</c:v>
                </c:pt>
                <c:pt idx="347">
                  <c:v>2400</c:v>
                </c:pt>
                <c:pt idx="348">
                  <c:v>2500</c:v>
                </c:pt>
                <c:pt idx="349">
                  <c:v>2600</c:v>
                </c:pt>
                <c:pt idx="350">
                  <c:v>2700</c:v>
                </c:pt>
                <c:pt idx="351">
                  <c:v>2800</c:v>
                </c:pt>
                <c:pt idx="352">
                  <c:v>2900</c:v>
                </c:pt>
                <c:pt idx="353">
                  <c:v>3000</c:v>
                </c:pt>
                <c:pt idx="354">
                  <c:v>3100</c:v>
                </c:pt>
                <c:pt idx="355">
                  <c:v>3200</c:v>
                </c:pt>
                <c:pt idx="356">
                  <c:v>3300</c:v>
                </c:pt>
                <c:pt idx="357">
                  <c:v>3400</c:v>
                </c:pt>
                <c:pt idx="358">
                  <c:v>3500</c:v>
                </c:pt>
                <c:pt idx="359">
                  <c:v>3600</c:v>
                </c:pt>
                <c:pt idx="360">
                  <c:v>3700</c:v>
                </c:pt>
                <c:pt idx="361">
                  <c:v>3800</c:v>
                </c:pt>
                <c:pt idx="362">
                  <c:v>3900</c:v>
                </c:pt>
                <c:pt idx="363">
                  <c:v>4000</c:v>
                </c:pt>
                <c:pt idx="364">
                  <c:v>4100</c:v>
                </c:pt>
                <c:pt idx="365">
                  <c:v>4200</c:v>
                </c:pt>
                <c:pt idx="366">
                  <c:v>4300</c:v>
                </c:pt>
                <c:pt idx="367">
                  <c:v>4400</c:v>
                </c:pt>
                <c:pt idx="368">
                  <c:v>4500</c:v>
                </c:pt>
                <c:pt idx="369">
                  <c:v>4600</c:v>
                </c:pt>
                <c:pt idx="370">
                  <c:v>4700</c:v>
                </c:pt>
                <c:pt idx="371">
                  <c:v>4800</c:v>
                </c:pt>
                <c:pt idx="372">
                  <c:v>4900</c:v>
                </c:pt>
                <c:pt idx="373">
                  <c:v>5000</c:v>
                </c:pt>
                <c:pt idx="374">
                  <c:v>5100</c:v>
                </c:pt>
                <c:pt idx="375">
                  <c:v>5200</c:v>
                </c:pt>
                <c:pt idx="376">
                  <c:v>5300</c:v>
                </c:pt>
                <c:pt idx="377">
                  <c:v>5400</c:v>
                </c:pt>
                <c:pt idx="378">
                  <c:v>5500</c:v>
                </c:pt>
                <c:pt idx="379">
                  <c:v>5600</c:v>
                </c:pt>
                <c:pt idx="380">
                  <c:v>5700</c:v>
                </c:pt>
                <c:pt idx="381">
                  <c:v>5800</c:v>
                </c:pt>
                <c:pt idx="382">
                  <c:v>5900</c:v>
                </c:pt>
                <c:pt idx="383">
                  <c:v>6000</c:v>
                </c:pt>
                <c:pt idx="384">
                  <c:v>6100</c:v>
                </c:pt>
                <c:pt idx="385">
                  <c:v>6200</c:v>
                </c:pt>
                <c:pt idx="386">
                  <c:v>6300</c:v>
                </c:pt>
                <c:pt idx="387">
                  <c:v>6400</c:v>
                </c:pt>
                <c:pt idx="388">
                  <c:v>6500</c:v>
                </c:pt>
                <c:pt idx="389">
                  <c:v>6600</c:v>
                </c:pt>
                <c:pt idx="390">
                  <c:v>6700</c:v>
                </c:pt>
                <c:pt idx="391">
                  <c:v>6800</c:v>
                </c:pt>
                <c:pt idx="392">
                  <c:v>6900</c:v>
                </c:pt>
                <c:pt idx="393">
                  <c:v>7000</c:v>
                </c:pt>
                <c:pt idx="394">
                  <c:v>7100</c:v>
                </c:pt>
                <c:pt idx="395">
                  <c:v>7200</c:v>
                </c:pt>
                <c:pt idx="396">
                  <c:v>7300</c:v>
                </c:pt>
                <c:pt idx="397">
                  <c:v>7400</c:v>
                </c:pt>
                <c:pt idx="398">
                  <c:v>7500</c:v>
                </c:pt>
                <c:pt idx="399">
                  <c:v>7600</c:v>
                </c:pt>
                <c:pt idx="400">
                  <c:v>7700</c:v>
                </c:pt>
                <c:pt idx="401">
                  <c:v>7800</c:v>
                </c:pt>
                <c:pt idx="402">
                  <c:v>7900</c:v>
                </c:pt>
                <c:pt idx="403">
                  <c:v>8000</c:v>
                </c:pt>
                <c:pt idx="404">
                  <c:v>8100</c:v>
                </c:pt>
                <c:pt idx="405">
                  <c:v>8200</c:v>
                </c:pt>
                <c:pt idx="406">
                  <c:v>8300</c:v>
                </c:pt>
                <c:pt idx="407">
                  <c:v>8400</c:v>
                </c:pt>
                <c:pt idx="408">
                  <c:v>8500</c:v>
                </c:pt>
                <c:pt idx="409">
                  <c:v>8600</c:v>
                </c:pt>
                <c:pt idx="410">
                  <c:v>8700</c:v>
                </c:pt>
                <c:pt idx="411">
                  <c:v>8800</c:v>
                </c:pt>
                <c:pt idx="412">
                  <c:v>8900</c:v>
                </c:pt>
                <c:pt idx="413">
                  <c:v>9000</c:v>
                </c:pt>
                <c:pt idx="414">
                  <c:v>9100</c:v>
                </c:pt>
                <c:pt idx="415">
                  <c:v>9200</c:v>
                </c:pt>
                <c:pt idx="416">
                  <c:v>9300</c:v>
                </c:pt>
                <c:pt idx="417">
                  <c:v>9400</c:v>
                </c:pt>
                <c:pt idx="418">
                  <c:v>9500</c:v>
                </c:pt>
                <c:pt idx="419">
                  <c:v>9600</c:v>
                </c:pt>
                <c:pt idx="420">
                  <c:v>9700</c:v>
                </c:pt>
                <c:pt idx="421">
                  <c:v>9800</c:v>
                </c:pt>
                <c:pt idx="422">
                  <c:v>9900</c:v>
                </c:pt>
                <c:pt idx="423">
                  <c:v>10000</c:v>
                </c:pt>
              </c:numCache>
            </c:numRef>
          </c:xVal>
          <c:yVal>
            <c:numRef>
              <c:f>Raw_Data!$F$6967:$F$7390</c:f>
              <c:numCache>
                <c:formatCode>#,##0.000000</c:formatCode>
                <c:ptCount val="424"/>
                <c:pt idx="0">
                  <c:v>49.819021999999997</c:v>
                </c:pt>
                <c:pt idx="1">
                  <c:v>49.818964999999999</c:v>
                </c:pt>
                <c:pt idx="2">
                  <c:v>49.818907000000003</c:v>
                </c:pt>
                <c:pt idx="3">
                  <c:v>49.818848000000003</c:v>
                </c:pt>
                <c:pt idx="4">
                  <c:v>49.81879</c:v>
                </c:pt>
                <c:pt idx="5">
                  <c:v>49.818731</c:v>
                </c:pt>
                <c:pt idx="6">
                  <c:v>49.818671999999999</c:v>
                </c:pt>
                <c:pt idx="7">
                  <c:v>49.818612000000002</c:v>
                </c:pt>
                <c:pt idx="8">
                  <c:v>49.818553000000001</c:v>
                </c:pt>
                <c:pt idx="9">
                  <c:v>49.818492999999997</c:v>
                </c:pt>
                <c:pt idx="10">
                  <c:v>49.818432000000001</c:v>
                </c:pt>
                <c:pt idx="11">
                  <c:v>49.818370999999999</c:v>
                </c:pt>
                <c:pt idx="12">
                  <c:v>49.818309999999997</c:v>
                </c:pt>
                <c:pt idx="13">
                  <c:v>49.818249000000002</c:v>
                </c:pt>
                <c:pt idx="14">
                  <c:v>49.818187000000002</c:v>
                </c:pt>
                <c:pt idx="15">
                  <c:v>49.818125000000002</c:v>
                </c:pt>
                <c:pt idx="16">
                  <c:v>49.818063000000002</c:v>
                </c:pt>
                <c:pt idx="17">
                  <c:v>49.817999999999998</c:v>
                </c:pt>
                <c:pt idx="18">
                  <c:v>49.817937000000001</c:v>
                </c:pt>
                <c:pt idx="19">
                  <c:v>49.817874000000003</c:v>
                </c:pt>
                <c:pt idx="20">
                  <c:v>49.817810000000001</c:v>
                </c:pt>
                <c:pt idx="21">
                  <c:v>49.817746</c:v>
                </c:pt>
                <c:pt idx="22">
                  <c:v>49.817681</c:v>
                </c:pt>
                <c:pt idx="23">
                  <c:v>49.817616000000001</c:v>
                </c:pt>
                <c:pt idx="24">
                  <c:v>49.817551000000002</c:v>
                </c:pt>
                <c:pt idx="25">
                  <c:v>49.817486000000002</c:v>
                </c:pt>
                <c:pt idx="26">
                  <c:v>49.817419999999998</c:v>
                </c:pt>
                <c:pt idx="27">
                  <c:v>49.817354000000002</c:v>
                </c:pt>
                <c:pt idx="28">
                  <c:v>49.817287</c:v>
                </c:pt>
                <c:pt idx="29">
                  <c:v>49.817219999999999</c:v>
                </c:pt>
                <c:pt idx="30">
                  <c:v>49.817152</c:v>
                </c:pt>
                <c:pt idx="31">
                  <c:v>49.817084999999999</c:v>
                </c:pt>
                <c:pt idx="32">
                  <c:v>49.817016000000002</c:v>
                </c:pt>
                <c:pt idx="33">
                  <c:v>49.816947999999996</c:v>
                </c:pt>
                <c:pt idx="34">
                  <c:v>49.816879</c:v>
                </c:pt>
                <c:pt idx="35">
                  <c:v>49.816808999999999</c:v>
                </c:pt>
                <c:pt idx="36">
                  <c:v>49.816738999999998</c:v>
                </c:pt>
                <c:pt idx="37">
                  <c:v>49.816668999999997</c:v>
                </c:pt>
                <c:pt idx="38">
                  <c:v>49.816597999999999</c:v>
                </c:pt>
                <c:pt idx="39">
                  <c:v>49.816527000000001</c:v>
                </c:pt>
                <c:pt idx="40">
                  <c:v>49.816454999999998</c:v>
                </c:pt>
                <c:pt idx="41">
                  <c:v>49.816383000000002</c:v>
                </c:pt>
                <c:pt idx="42">
                  <c:v>49.816310999999999</c:v>
                </c:pt>
                <c:pt idx="43">
                  <c:v>49.816237999999998</c:v>
                </c:pt>
                <c:pt idx="44">
                  <c:v>49.816164000000001</c:v>
                </c:pt>
                <c:pt idx="45">
                  <c:v>49.816090000000003</c:v>
                </c:pt>
                <c:pt idx="46">
                  <c:v>49.816015999999998</c:v>
                </c:pt>
                <c:pt idx="47">
                  <c:v>49.815941000000002</c:v>
                </c:pt>
                <c:pt idx="48">
                  <c:v>49.815866</c:v>
                </c:pt>
                <c:pt idx="49">
                  <c:v>49.81579</c:v>
                </c:pt>
                <c:pt idx="50">
                  <c:v>49.815714</c:v>
                </c:pt>
                <c:pt idx="51">
                  <c:v>49.815637000000002</c:v>
                </c:pt>
                <c:pt idx="52">
                  <c:v>49.815559</c:v>
                </c:pt>
                <c:pt idx="53">
                  <c:v>49.815482000000003</c:v>
                </c:pt>
                <c:pt idx="54">
                  <c:v>49.815403000000003</c:v>
                </c:pt>
                <c:pt idx="55">
                  <c:v>49.815323999999997</c:v>
                </c:pt>
                <c:pt idx="56">
                  <c:v>49.815244999999997</c:v>
                </c:pt>
                <c:pt idx="57">
                  <c:v>49.815165</c:v>
                </c:pt>
                <c:pt idx="58">
                  <c:v>49.815083999999999</c:v>
                </c:pt>
                <c:pt idx="59">
                  <c:v>49.815002999999997</c:v>
                </c:pt>
                <c:pt idx="60">
                  <c:v>49.814920999999998</c:v>
                </c:pt>
                <c:pt idx="61">
                  <c:v>49.814838999999999</c:v>
                </c:pt>
                <c:pt idx="62">
                  <c:v>49.814756000000003</c:v>
                </c:pt>
                <c:pt idx="63">
                  <c:v>49.814672000000002</c:v>
                </c:pt>
                <c:pt idx="64">
                  <c:v>49.814588000000001</c:v>
                </c:pt>
                <c:pt idx="65">
                  <c:v>49.814503999999999</c:v>
                </c:pt>
                <c:pt idx="66">
                  <c:v>49.814418000000003</c:v>
                </c:pt>
                <c:pt idx="67">
                  <c:v>49.814332</c:v>
                </c:pt>
                <c:pt idx="68">
                  <c:v>49.814245999999997</c:v>
                </c:pt>
                <c:pt idx="69">
                  <c:v>49.814157999999999</c:v>
                </c:pt>
                <c:pt idx="70">
                  <c:v>49.814070999999998</c:v>
                </c:pt>
                <c:pt idx="71">
                  <c:v>49.813982000000003</c:v>
                </c:pt>
                <c:pt idx="72">
                  <c:v>49.813893</c:v>
                </c:pt>
                <c:pt idx="73">
                  <c:v>49.813803</c:v>
                </c:pt>
                <c:pt idx="74">
                  <c:v>49.813712000000002</c:v>
                </c:pt>
                <c:pt idx="75">
                  <c:v>49.813620999999998</c:v>
                </c:pt>
                <c:pt idx="76">
                  <c:v>49.813527999999998</c:v>
                </c:pt>
                <c:pt idx="77">
                  <c:v>49.813436000000003</c:v>
                </c:pt>
                <c:pt idx="78">
                  <c:v>49.813341999999999</c:v>
                </c:pt>
                <c:pt idx="79">
                  <c:v>49.813248000000002</c:v>
                </c:pt>
                <c:pt idx="80">
                  <c:v>49.813153</c:v>
                </c:pt>
                <c:pt idx="81">
                  <c:v>49.813057000000001</c:v>
                </c:pt>
                <c:pt idx="82">
                  <c:v>49.812959999999997</c:v>
                </c:pt>
                <c:pt idx="83">
                  <c:v>49.812862000000003</c:v>
                </c:pt>
                <c:pt idx="84">
                  <c:v>49.812764000000001</c:v>
                </c:pt>
                <c:pt idx="85">
                  <c:v>49.812665000000003</c:v>
                </c:pt>
                <c:pt idx="86">
                  <c:v>49.812564999999999</c:v>
                </c:pt>
                <c:pt idx="87">
                  <c:v>49.812463999999999</c:v>
                </c:pt>
                <c:pt idx="88">
                  <c:v>49.812362</c:v>
                </c:pt>
                <c:pt idx="89">
                  <c:v>49.812258999999997</c:v>
                </c:pt>
                <c:pt idx="90">
                  <c:v>49.812156000000002</c:v>
                </c:pt>
                <c:pt idx="91">
                  <c:v>49.812050999999997</c:v>
                </c:pt>
                <c:pt idx="92">
                  <c:v>49.811945999999999</c:v>
                </c:pt>
                <c:pt idx="93">
                  <c:v>49.811838999999999</c:v>
                </c:pt>
                <c:pt idx="94">
                  <c:v>49.811731999999999</c:v>
                </c:pt>
                <c:pt idx="95">
                  <c:v>49.811622999999997</c:v>
                </c:pt>
                <c:pt idx="96">
                  <c:v>49.811514000000003</c:v>
                </c:pt>
                <c:pt idx="97">
                  <c:v>49.811404000000003</c:v>
                </c:pt>
                <c:pt idx="98">
                  <c:v>49.811292000000002</c:v>
                </c:pt>
                <c:pt idx="99">
                  <c:v>49.811179000000003</c:v>
                </c:pt>
                <c:pt idx="100">
                  <c:v>49.811065999999997</c:v>
                </c:pt>
                <c:pt idx="101">
                  <c:v>49.810951000000003</c:v>
                </c:pt>
                <c:pt idx="102">
                  <c:v>49.810834999999997</c:v>
                </c:pt>
                <c:pt idx="103">
                  <c:v>49.810718000000001</c:v>
                </c:pt>
                <c:pt idx="104">
                  <c:v>49.810599000000003</c:v>
                </c:pt>
                <c:pt idx="105">
                  <c:v>49.810479999999998</c:v>
                </c:pt>
                <c:pt idx="106">
                  <c:v>49.810358999999998</c:v>
                </c:pt>
                <c:pt idx="107">
                  <c:v>49.810237000000001</c:v>
                </c:pt>
                <c:pt idx="108">
                  <c:v>49.810113000000001</c:v>
                </c:pt>
                <c:pt idx="109">
                  <c:v>49.809989000000002</c:v>
                </c:pt>
                <c:pt idx="110">
                  <c:v>49.809863</c:v>
                </c:pt>
                <c:pt idx="111">
                  <c:v>49.809735000000003</c:v>
                </c:pt>
                <c:pt idx="112">
                  <c:v>49.809606000000002</c:v>
                </c:pt>
                <c:pt idx="113">
                  <c:v>49.809475999999997</c:v>
                </c:pt>
                <c:pt idx="114">
                  <c:v>49.809344000000003</c:v>
                </c:pt>
                <c:pt idx="115">
                  <c:v>49.809210999999998</c:v>
                </c:pt>
                <c:pt idx="116">
                  <c:v>49.809075999999997</c:v>
                </c:pt>
                <c:pt idx="117">
                  <c:v>49.80894</c:v>
                </c:pt>
                <c:pt idx="118">
                  <c:v>49.808802</c:v>
                </c:pt>
                <c:pt idx="119">
                  <c:v>49.808661999999998</c:v>
                </c:pt>
                <c:pt idx="120">
                  <c:v>49.808520999999999</c:v>
                </c:pt>
                <c:pt idx="121">
                  <c:v>49.808377999999998</c:v>
                </c:pt>
                <c:pt idx="122">
                  <c:v>49.808233000000001</c:v>
                </c:pt>
                <c:pt idx="123">
                  <c:v>49.808087</c:v>
                </c:pt>
                <c:pt idx="124">
                  <c:v>49.807938</c:v>
                </c:pt>
                <c:pt idx="125">
                  <c:v>49.807788000000002</c:v>
                </c:pt>
                <c:pt idx="126">
                  <c:v>49.807634999999998</c:v>
                </c:pt>
                <c:pt idx="127">
                  <c:v>49.807481000000003</c:v>
                </c:pt>
                <c:pt idx="128">
                  <c:v>49.807324000000001</c:v>
                </c:pt>
                <c:pt idx="129">
                  <c:v>49.807166000000002</c:v>
                </c:pt>
                <c:pt idx="130">
                  <c:v>49.807004999999997</c:v>
                </c:pt>
                <c:pt idx="131">
                  <c:v>49.806842000000003</c:v>
                </c:pt>
                <c:pt idx="132">
                  <c:v>49.806677000000001</c:v>
                </c:pt>
                <c:pt idx="133">
                  <c:v>49.806508999999998</c:v>
                </c:pt>
                <c:pt idx="134">
                  <c:v>49.806339000000001</c:v>
                </c:pt>
                <c:pt idx="135">
                  <c:v>49.806165999999997</c:v>
                </c:pt>
                <c:pt idx="136">
                  <c:v>49.805990999999999</c:v>
                </c:pt>
                <c:pt idx="137">
                  <c:v>49.805813000000001</c:v>
                </c:pt>
                <c:pt idx="138">
                  <c:v>49.805632000000003</c:v>
                </c:pt>
                <c:pt idx="139">
                  <c:v>49.805449000000003</c:v>
                </c:pt>
                <c:pt idx="140">
                  <c:v>49.805261999999999</c:v>
                </c:pt>
                <c:pt idx="141">
                  <c:v>49.805073</c:v>
                </c:pt>
                <c:pt idx="142">
                  <c:v>49.804879999999997</c:v>
                </c:pt>
                <c:pt idx="143">
                  <c:v>49.804684999999999</c:v>
                </c:pt>
                <c:pt idx="144">
                  <c:v>49.804485999999997</c:v>
                </c:pt>
                <c:pt idx="145">
                  <c:v>49.804282999999998</c:v>
                </c:pt>
                <c:pt idx="146">
                  <c:v>49.804076999999999</c:v>
                </c:pt>
                <c:pt idx="147">
                  <c:v>49.803866999999997</c:v>
                </c:pt>
                <c:pt idx="148">
                  <c:v>49.803652999999997</c:v>
                </c:pt>
                <c:pt idx="149">
                  <c:v>49.803435</c:v>
                </c:pt>
                <c:pt idx="150">
                  <c:v>49.803213999999997</c:v>
                </c:pt>
                <c:pt idx="151">
                  <c:v>49.802987000000002</c:v>
                </c:pt>
                <c:pt idx="152">
                  <c:v>49.802757</c:v>
                </c:pt>
                <c:pt idx="153">
                  <c:v>49.802522000000003</c:v>
                </c:pt>
                <c:pt idx="154">
                  <c:v>49.802281999999998</c:v>
                </c:pt>
                <c:pt idx="155">
                  <c:v>49.802036000000001</c:v>
                </c:pt>
                <c:pt idx="156">
                  <c:v>49.801786</c:v>
                </c:pt>
                <c:pt idx="157">
                  <c:v>49.80153</c:v>
                </c:pt>
                <c:pt idx="158">
                  <c:v>49.801268</c:v>
                </c:pt>
                <c:pt idx="159">
                  <c:v>49.801000999999999</c:v>
                </c:pt>
                <c:pt idx="160">
                  <c:v>49.800725999999997</c:v>
                </c:pt>
                <c:pt idx="161">
                  <c:v>49.800445000000003</c:v>
                </c:pt>
                <c:pt idx="162">
                  <c:v>49.800158000000003</c:v>
                </c:pt>
                <c:pt idx="163">
                  <c:v>49.799861999999997</c:v>
                </c:pt>
                <c:pt idx="164">
                  <c:v>49.799559000000002</c:v>
                </c:pt>
                <c:pt idx="165">
                  <c:v>49.799247999999999</c:v>
                </c:pt>
                <c:pt idx="166">
                  <c:v>49.798926999999999</c:v>
                </c:pt>
                <c:pt idx="167">
                  <c:v>49.798597000000001</c:v>
                </c:pt>
                <c:pt idx="168">
                  <c:v>49.798257</c:v>
                </c:pt>
                <c:pt idx="169">
                  <c:v>49.797907000000002</c:v>
                </c:pt>
                <c:pt idx="170">
                  <c:v>49.797544000000002</c:v>
                </c:pt>
                <c:pt idx="171">
                  <c:v>49.797168999999997</c:v>
                </c:pt>
                <c:pt idx="172">
                  <c:v>49.796779999999998</c:v>
                </c:pt>
                <c:pt idx="173">
                  <c:v>49.796374999999998</c:v>
                </c:pt>
                <c:pt idx="174">
                  <c:v>49.795954000000002</c:v>
                </c:pt>
                <c:pt idx="175">
                  <c:v>49.795513</c:v>
                </c:pt>
                <c:pt idx="176">
                  <c:v>49.795050000000003</c:v>
                </c:pt>
                <c:pt idx="177">
                  <c:v>49.794561000000002</c:v>
                </c:pt>
                <c:pt idx="178">
                  <c:v>49.794041</c:v>
                </c:pt>
                <c:pt idx="179">
                  <c:v>49.793481999999997</c:v>
                </c:pt>
                <c:pt idx="180">
                  <c:v>49.792873</c:v>
                </c:pt>
                <c:pt idx="181">
                  <c:v>49.792197999999999</c:v>
                </c:pt>
                <c:pt idx="182">
                  <c:v>49.791423999999999</c:v>
                </c:pt>
                <c:pt idx="183">
                  <c:v>49.790497000000002</c:v>
                </c:pt>
                <c:pt idx="184">
                  <c:v>49.789306000000003</c:v>
                </c:pt>
                <c:pt idx="185">
                  <c:v>49.787588</c:v>
                </c:pt>
                <c:pt idx="186">
                  <c:v>49.784590000000001</c:v>
                </c:pt>
                <c:pt idx="187">
                  <c:v>49.777116999999997</c:v>
                </c:pt>
                <c:pt idx="188">
                  <c:v>49.725240999999997</c:v>
                </c:pt>
                <c:pt idx="189">
                  <c:v>49.708651000000003</c:v>
                </c:pt>
                <c:pt idx="190">
                  <c:v>49.689284999999998</c:v>
                </c:pt>
                <c:pt idx="191">
                  <c:v>49.667833999999999</c:v>
                </c:pt>
                <c:pt idx="192">
                  <c:v>49.644964999999999</c:v>
                </c:pt>
                <c:pt idx="193">
                  <c:v>49.621212</c:v>
                </c:pt>
                <c:pt idx="194">
                  <c:v>49.596957000000003</c:v>
                </c:pt>
                <c:pt idx="195">
                  <c:v>49.572505</c:v>
                </c:pt>
                <c:pt idx="196">
                  <c:v>49.548029</c:v>
                </c:pt>
                <c:pt idx="197">
                  <c:v>49.523538000000002</c:v>
                </c:pt>
                <c:pt idx="198">
                  <c:v>49.521090000000001</c:v>
                </c:pt>
                <c:pt idx="199">
                  <c:v>49.518641000000002</c:v>
                </c:pt>
                <c:pt idx="200">
                  <c:v>49.516193000000001</c:v>
                </c:pt>
                <c:pt idx="201">
                  <c:v>49.513744000000003</c:v>
                </c:pt>
                <c:pt idx="202">
                  <c:v>49.511296999999999</c:v>
                </c:pt>
                <c:pt idx="203">
                  <c:v>49.508850000000002</c:v>
                </c:pt>
                <c:pt idx="204">
                  <c:v>49.506402000000001</c:v>
                </c:pt>
                <c:pt idx="205">
                  <c:v>49.503954999999998</c:v>
                </c:pt>
                <c:pt idx="206">
                  <c:v>49.501508000000001</c:v>
                </c:pt>
                <c:pt idx="207">
                  <c:v>49.501263999999999</c:v>
                </c:pt>
                <c:pt idx="208">
                  <c:v>49.501018999999999</c:v>
                </c:pt>
                <c:pt idx="209">
                  <c:v>49.500774</c:v>
                </c:pt>
                <c:pt idx="210">
                  <c:v>49.500529999999998</c:v>
                </c:pt>
                <c:pt idx="211">
                  <c:v>49.500286000000003</c:v>
                </c:pt>
                <c:pt idx="212">
                  <c:v>49.500039999999998</c:v>
                </c:pt>
                <c:pt idx="213">
                  <c:v>49.499796000000003</c:v>
                </c:pt>
                <c:pt idx="214">
                  <c:v>49.499552000000001</c:v>
                </c:pt>
                <c:pt idx="215">
                  <c:v>49.499305999999997</c:v>
                </c:pt>
                <c:pt idx="216">
                  <c:v>49.499062000000002</c:v>
                </c:pt>
                <c:pt idx="217">
                  <c:v>49.255516999999998</c:v>
                </c:pt>
                <c:pt idx="218">
                  <c:v>49.253090999999998</c:v>
                </c:pt>
                <c:pt idx="219">
                  <c:v>49.250664</c:v>
                </c:pt>
                <c:pt idx="220">
                  <c:v>49.250422</c:v>
                </c:pt>
                <c:pt idx="221">
                  <c:v>49.25018</c:v>
                </c:pt>
                <c:pt idx="222">
                  <c:v>49.249937000000003</c:v>
                </c:pt>
                <c:pt idx="223">
                  <c:v>49.249693000000001</c:v>
                </c:pt>
                <c:pt idx="224">
                  <c:v>49.249453000000003</c:v>
                </c:pt>
                <c:pt idx="225">
                  <c:v>49.249209</c:v>
                </c:pt>
                <c:pt idx="226">
                  <c:v>49.248964999999998</c:v>
                </c:pt>
                <c:pt idx="227">
                  <c:v>49.248725</c:v>
                </c:pt>
                <c:pt idx="228">
                  <c:v>49.248480999999998</c:v>
                </c:pt>
                <c:pt idx="229">
                  <c:v>49.248238000000001</c:v>
                </c:pt>
                <c:pt idx="230">
                  <c:v>49.245815</c:v>
                </c:pt>
                <c:pt idx="231">
                  <c:v>49.243388000000003</c:v>
                </c:pt>
                <c:pt idx="232">
                  <c:v>49.240962000000003</c:v>
                </c:pt>
                <c:pt idx="233">
                  <c:v>49.238539000000003</c:v>
                </c:pt>
                <c:pt idx="234">
                  <c:v>49.236111999999999</c:v>
                </c:pt>
                <c:pt idx="235">
                  <c:v>49.233688999999998</c:v>
                </c:pt>
                <c:pt idx="236">
                  <c:v>49.231267000000003</c:v>
                </c:pt>
                <c:pt idx="237">
                  <c:v>49.207037999999997</c:v>
                </c:pt>
                <c:pt idx="238">
                  <c:v>49.182834</c:v>
                </c:pt>
                <c:pt idx="239">
                  <c:v>49.158653999999999</c:v>
                </c:pt>
                <c:pt idx="240">
                  <c:v>49.134498000000001</c:v>
                </c:pt>
                <c:pt idx="241">
                  <c:v>49.110365999999999</c:v>
                </c:pt>
                <c:pt idx="242">
                  <c:v>49.086257000000003</c:v>
                </c:pt>
                <c:pt idx="243">
                  <c:v>49.062170999999999</c:v>
                </c:pt>
                <c:pt idx="244">
                  <c:v>49.038110000000003</c:v>
                </c:pt>
                <c:pt idx="245">
                  <c:v>49.014071999999999</c:v>
                </c:pt>
                <c:pt idx="246">
                  <c:v>48.774984000000003</c:v>
                </c:pt>
                <c:pt idx="247">
                  <c:v>48.538212999999999</c:v>
                </c:pt>
                <c:pt idx="248">
                  <c:v>48.303735000000003</c:v>
                </c:pt>
                <c:pt idx="249">
                  <c:v>48.071508000000001</c:v>
                </c:pt>
                <c:pt idx="250">
                  <c:v>47.841504</c:v>
                </c:pt>
                <c:pt idx="251">
                  <c:v>47.613692</c:v>
                </c:pt>
                <c:pt idx="252">
                  <c:v>47.388036999999997</c:v>
                </c:pt>
                <c:pt idx="253">
                  <c:v>47.164512999999999</c:v>
                </c:pt>
                <c:pt idx="254">
                  <c:v>46.943085000000004</c:v>
                </c:pt>
                <c:pt idx="255">
                  <c:v>44.838045000000001</c:v>
                </c:pt>
                <c:pt idx="256">
                  <c:v>42.913691</c:v>
                </c:pt>
                <c:pt idx="257">
                  <c:v>41.147719000000002</c:v>
                </c:pt>
                <c:pt idx="258">
                  <c:v>39.521346000000001</c:v>
                </c:pt>
                <c:pt idx="259">
                  <c:v>38.018650000000001</c:v>
                </c:pt>
                <c:pt idx="260">
                  <c:v>36.626043000000003</c:v>
                </c:pt>
                <c:pt idx="261">
                  <c:v>35.331850000000003</c:v>
                </c:pt>
                <c:pt idx="262">
                  <c:v>34.125996999999998</c:v>
                </c:pt>
                <c:pt idx="263">
                  <c:v>32.999738000000001</c:v>
                </c:pt>
                <c:pt idx="264">
                  <c:v>31.945443000000001</c:v>
                </c:pt>
                <c:pt idx="265">
                  <c:v>30.956429</c:v>
                </c:pt>
                <c:pt idx="266">
                  <c:v>30.026817000000001</c:v>
                </c:pt>
                <c:pt idx="267">
                  <c:v>29.151406000000001</c:v>
                </c:pt>
                <c:pt idx="268">
                  <c:v>28.325595</c:v>
                </c:pt>
                <c:pt idx="269">
                  <c:v>27.545282</c:v>
                </c:pt>
                <c:pt idx="270">
                  <c:v>26.806809000000001</c:v>
                </c:pt>
                <c:pt idx="271">
                  <c:v>26.106897</c:v>
                </c:pt>
                <c:pt idx="272">
                  <c:v>25.442605</c:v>
                </c:pt>
                <c:pt idx="273">
                  <c:v>24.811278999999999</c:v>
                </c:pt>
                <c:pt idx="274">
                  <c:v>24.210526999999999</c:v>
                </c:pt>
                <c:pt idx="275">
                  <c:v>23.638176999999999</c:v>
                </c:pt>
                <c:pt idx="276">
                  <c:v>23.092264</c:v>
                </c:pt>
                <c:pt idx="277">
                  <c:v>22.570997999999999</c:v>
                </c:pt>
                <c:pt idx="278">
                  <c:v>22.072745999999999</c:v>
                </c:pt>
                <c:pt idx="279">
                  <c:v>21.596015000000001</c:v>
                </c:pt>
                <c:pt idx="280">
                  <c:v>21.139443</c:v>
                </c:pt>
                <c:pt idx="281">
                  <c:v>20.701775999999999</c:v>
                </c:pt>
                <c:pt idx="282">
                  <c:v>20.281863999999999</c:v>
                </c:pt>
                <c:pt idx="283">
                  <c:v>19.878648999999999</c:v>
                </c:pt>
                <c:pt idx="284">
                  <c:v>19.491153000000001</c:v>
                </c:pt>
                <c:pt idx="285">
                  <c:v>19.118475</c:v>
                </c:pt>
                <c:pt idx="286">
                  <c:v>18.759782000000001</c:v>
                </c:pt>
                <c:pt idx="287">
                  <c:v>18.414299</c:v>
                </c:pt>
                <c:pt idx="288">
                  <c:v>18.081310999999999</c:v>
                </c:pt>
                <c:pt idx="289">
                  <c:v>17.760152999999999</c:v>
                </c:pt>
                <c:pt idx="290">
                  <c:v>17.450205</c:v>
                </c:pt>
                <c:pt idx="291">
                  <c:v>17.150888999999999</c:v>
                </c:pt>
                <c:pt idx="292">
                  <c:v>16.861668000000002</c:v>
                </c:pt>
                <c:pt idx="293">
                  <c:v>16.582039999999999</c:v>
                </c:pt>
                <c:pt idx="294">
                  <c:v>16.311534999999999</c:v>
                </c:pt>
                <c:pt idx="295">
                  <c:v>16.049713000000001</c:v>
                </c:pt>
                <c:pt idx="296">
                  <c:v>15.796165</c:v>
                </c:pt>
                <c:pt idx="297">
                  <c:v>15.550502</c:v>
                </c:pt>
                <c:pt idx="298">
                  <c:v>15.312364000000001</c:v>
                </c:pt>
                <c:pt idx="299">
                  <c:v>15.081409000000001</c:v>
                </c:pt>
                <c:pt idx="300">
                  <c:v>14.857317999999999</c:v>
                </c:pt>
                <c:pt idx="301">
                  <c:v>14.639789</c:v>
                </c:pt>
                <c:pt idx="302">
                  <c:v>14.428537</c:v>
                </c:pt>
                <c:pt idx="303">
                  <c:v>14.223295999999999</c:v>
                </c:pt>
                <c:pt idx="304">
                  <c:v>14.023811</c:v>
                </c:pt>
                <c:pt idx="305">
                  <c:v>13.829845000000001</c:v>
                </c:pt>
                <c:pt idx="306">
                  <c:v>13.641171</c:v>
                </c:pt>
                <c:pt idx="307">
                  <c:v>13.457576</c:v>
                </c:pt>
                <c:pt idx="308">
                  <c:v>13.278857</c:v>
                </c:pt>
                <c:pt idx="309">
                  <c:v>13.104823</c:v>
                </c:pt>
                <c:pt idx="310">
                  <c:v>12.935292</c:v>
                </c:pt>
                <c:pt idx="311">
                  <c:v>12.770091000000001</c:v>
                </c:pt>
                <c:pt idx="312">
                  <c:v>12.609056000000001</c:v>
                </c:pt>
                <c:pt idx="313">
                  <c:v>12.452032000000001</c:v>
                </c:pt>
                <c:pt idx="314">
                  <c:v>12.298871</c:v>
                </c:pt>
                <c:pt idx="315">
                  <c:v>12.149431999999999</c:v>
                </c:pt>
                <c:pt idx="316">
                  <c:v>12.003582</c:v>
                </c:pt>
                <c:pt idx="317">
                  <c:v>11.861191</c:v>
                </c:pt>
                <c:pt idx="318">
                  <c:v>11.722137999999999</c:v>
                </c:pt>
                <c:pt idx="319">
                  <c:v>11.586309</c:v>
                </c:pt>
                <c:pt idx="320">
                  <c:v>11.453590999999999</c:v>
                </c:pt>
                <c:pt idx="321">
                  <c:v>11.323879</c:v>
                </c:pt>
                <c:pt idx="322">
                  <c:v>11.197072</c:v>
                </c:pt>
                <c:pt idx="323">
                  <c:v>11.073074</c:v>
                </c:pt>
                <c:pt idx="324">
                  <c:v>10.951791999999999</c:v>
                </c:pt>
                <c:pt idx="325">
                  <c:v>10.833138</c:v>
                </c:pt>
                <c:pt idx="326">
                  <c:v>10.717028000000001</c:v>
                </c:pt>
                <c:pt idx="327">
                  <c:v>10.60338</c:v>
                </c:pt>
                <c:pt idx="328">
                  <c:v>10.492117</c:v>
                </c:pt>
                <c:pt idx="329">
                  <c:v>10.383165</c:v>
                </c:pt>
                <c:pt idx="330">
                  <c:v>10.276452000000001</c:v>
                </c:pt>
                <c:pt idx="331">
                  <c:v>10.171911</c:v>
                </c:pt>
                <c:pt idx="332">
                  <c:v>10.069475000000001</c:v>
                </c:pt>
                <c:pt idx="333">
                  <c:v>9.9690820000000002</c:v>
                </c:pt>
                <c:pt idx="334">
                  <c:v>9.0652690000000007</c:v>
                </c:pt>
                <c:pt idx="335">
                  <c:v>8.3117160000000005</c:v>
                </c:pt>
                <c:pt idx="336">
                  <c:v>7.673826</c:v>
                </c:pt>
                <c:pt idx="337">
                  <c:v>7.1268690000000001</c:v>
                </c:pt>
                <c:pt idx="338">
                  <c:v>6.6526940000000003</c:v>
                </c:pt>
                <c:pt idx="339">
                  <c:v>6.237679</c:v>
                </c:pt>
                <c:pt idx="340">
                  <c:v>5.8714040000000001</c:v>
                </c:pt>
                <c:pt idx="341">
                  <c:v>5.5457580000000002</c:v>
                </c:pt>
                <c:pt idx="342">
                  <c:v>5.2543369999999996</c:v>
                </c:pt>
                <c:pt idx="343">
                  <c:v>4.9920140000000002</c:v>
                </c:pt>
                <c:pt idx="344">
                  <c:v>4.7546379999999999</c:v>
                </c:pt>
                <c:pt idx="345">
                  <c:v>4.5388130000000002</c:v>
                </c:pt>
                <c:pt idx="346">
                  <c:v>4.3417300000000001</c:v>
                </c:pt>
                <c:pt idx="347">
                  <c:v>4.1610509999999996</c:v>
                </c:pt>
                <c:pt idx="348">
                  <c:v>3.9948090000000001</c:v>
                </c:pt>
                <c:pt idx="349">
                  <c:v>3.8413400000000002</c:v>
                </c:pt>
                <c:pt idx="350">
                  <c:v>3.6992259999999999</c:v>
                </c:pt>
                <c:pt idx="351">
                  <c:v>3.5672519999999999</c:v>
                </c:pt>
                <c:pt idx="352">
                  <c:v>3.4443709999999998</c:v>
                </c:pt>
                <c:pt idx="353">
                  <c:v>3.3296730000000001</c:v>
                </c:pt>
                <c:pt idx="354">
                  <c:v>3.2223679999999999</c:v>
                </c:pt>
                <c:pt idx="355">
                  <c:v>3.1217640000000002</c:v>
                </c:pt>
                <c:pt idx="356">
                  <c:v>3.0272510000000001</c:v>
                </c:pt>
                <c:pt idx="357">
                  <c:v>2.9382920000000001</c:v>
                </c:pt>
                <c:pt idx="358">
                  <c:v>2.8544130000000001</c:v>
                </c:pt>
                <c:pt idx="359">
                  <c:v>2.7751899999999998</c:v>
                </c:pt>
                <c:pt idx="360">
                  <c:v>2.7002459999999999</c:v>
                </c:pt>
                <c:pt idx="361">
                  <c:v>2.6292430000000002</c:v>
                </c:pt>
                <c:pt idx="362">
                  <c:v>2.5618780000000001</c:v>
                </c:pt>
                <c:pt idx="363">
                  <c:v>2.4978790000000002</c:v>
                </c:pt>
                <c:pt idx="364">
                  <c:v>2.4369999999999998</c:v>
                </c:pt>
                <c:pt idx="365">
                  <c:v>2.3790179999999999</c:v>
                </c:pt>
                <c:pt idx="366">
                  <c:v>2.3237299999999999</c:v>
                </c:pt>
                <c:pt idx="367">
                  <c:v>2.2709540000000001</c:v>
                </c:pt>
                <c:pt idx="368">
                  <c:v>2.2205219999999999</c:v>
                </c:pt>
                <c:pt idx="369">
                  <c:v>2.1722809999999999</c:v>
                </c:pt>
                <c:pt idx="370">
                  <c:v>2.1260919999999999</c:v>
                </c:pt>
                <c:pt idx="371">
                  <c:v>2.081826</c:v>
                </c:pt>
                <c:pt idx="372">
                  <c:v>2.0393659999999998</c:v>
                </c:pt>
                <c:pt idx="373">
                  <c:v>1.9986029999999999</c:v>
                </c:pt>
                <c:pt idx="374">
                  <c:v>1.959438</c:v>
                </c:pt>
                <c:pt idx="375">
                  <c:v>1.921778</c:v>
                </c:pt>
                <c:pt idx="376">
                  <c:v>1.8855390000000001</c:v>
                </c:pt>
                <c:pt idx="377">
                  <c:v>1.850641</c:v>
                </c:pt>
                <c:pt idx="378">
                  <c:v>1.8170109999999999</c:v>
                </c:pt>
                <c:pt idx="379">
                  <c:v>1.7845819999999999</c:v>
                </c:pt>
                <c:pt idx="380">
                  <c:v>1.75329</c:v>
                </c:pt>
                <c:pt idx="381">
                  <c:v>1.7230760000000001</c:v>
                </c:pt>
                <c:pt idx="382">
                  <c:v>1.6938869999999999</c:v>
                </c:pt>
                <c:pt idx="383">
                  <c:v>1.6656690000000001</c:v>
                </c:pt>
                <c:pt idx="384">
                  <c:v>1.638377</c:v>
                </c:pt>
                <c:pt idx="385">
                  <c:v>1.611964</c:v>
                </c:pt>
                <c:pt idx="386">
                  <c:v>1.58639</c:v>
                </c:pt>
                <c:pt idx="387">
                  <c:v>1.5616140000000001</c:v>
                </c:pt>
                <c:pt idx="388">
                  <c:v>1.5376000000000001</c:v>
                </c:pt>
                <c:pt idx="389">
                  <c:v>1.5143139999999999</c:v>
                </c:pt>
                <c:pt idx="390">
                  <c:v>1.491722</c:v>
                </c:pt>
                <c:pt idx="391">
                  <c:v>1.469795</c:v>
                </c:pt>
                <c:pt idx="392">
                  <c:v>1.4485030000000001</c:v>
                </c:pt>
                <c:pt idx="393">
                  <c:v>1.4278189999999999</c:v>
                </c:pt>
                <c:pt idx="394">
                  <c:v>1.4077170000000001</c:v>
                </c:pt>
                <c:pt idx="395">
                  <c:v>1.388174</c:v>
                </c:pt>
                <c:pt idx="396">
                  <c:v>1.369165</c:v>
                </c:pt>
                <c:pt idx="397">
                  <c:v>1.35067</c:v>
                </c:pt>
                <c:pt idx="398">
                  <c:v>1.3326690000000001</c:v>
                </c:pt>
                <c:pt idx="399">
                  <c:v>1.3151409999999999</c:v>
                </c:pt>
                <c:pt idx="400">
                  <c:v>1.2980670000000001</c:v>
                </c:pt>
                <c:pt idx="401">
                  <c:v>1.2814319999999999</c:v>
                </c:pt>
                <c:pt idx="402">
                  <c:v>1.265218</c:v>
                </c:pt>
                <c:pt idx="403">
                  <c:v>1.2494080000000001</c:v>
                </c:pt>
                <c:pt idx="404">
                  <c:v>1.233989</c:v>
                </c:pt>
                <c:pt idx="405">
                  <c:v>1.2189460000000001</c:v>
                </c:pt>
                <c:pt idx="406">
                  <c:v>1.2042649999999999</c:v>
                </c:pt>
                <c:pt idx="407">
                  <c:v>1.189934</c:v>
                </c:pt>
                <c:pt idx="408">
                  <c:v>1.17594</c:v>
                </c:pt>
                <c:pt idx="409">
                  <c:v>1.1622710000000001</c:v>
                </c:pt>
                <c:pt idx="410">
                  <c:v>1.148916</c:v>
                </c:pt>
                <c:pt idx="411">
                  <c:v>1.135864</c:v>
                </c:pt>
                <c:pt idx="412">
                  <c:v>1.1231059999999999</c:v>
                </c:pt>
                <c:pt idx="413">
                  <c:v>1.1106309999999999</c:v>
                </c:pt>
                <c:pt idx="414">
                  <c:v>1.0984309999999999</c:v>
                </c:pt>
                <c:pt idx="415">
                  <c:v>1.086495</c:v>
                </c:pt>
                <c:pt idx="416">
                  <c:v>1.074816</c:v>
                </c:pt>
                <c:pt idx="417">
                  <c:v>1.0633859999999999</c:v>
                </c:pt>
                <c:pt idx="418">
                  <c:v>1.0521959999999999</c:v>
                </c:pt>
                <c:pt idx="419">
                  <c:v>1.041239</c:v>
                </c:pt>
                <c:pt idx="420">
                  <c:v>1.030508</c:v>
                </c:pt>
                <c:pt idx="421">
                  <c:v>1.019995</c:v>
                </c:pt>
                <c:pt idx="422">
                  <c:v>1.009695</c:v>
                </c:pt>
                <c:pt idx="423">
                  <c:v>0.99960199999999999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41-44AF-AB56-BB02226AC6BF}"/>
            </c:ext>
          </c:extLst>
        </c:ser>
        <c:ser>
          <c:idx val="5"/>
          <c:order val="5"/>
          <c:tx>
            <c:v>50 µA −1.5%</c:v>
          </c:tx>
          <c:spPr>
            <a:ln w="7000">
              <a:solidFill>
                <a:srgbClr val="2CA02C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Chart_Source!$D$3:$D$4</c:f>
              <c:numCache>
                <c:formatCode>#,##0.000000</c:formatCode>
                <c:ptCount val="2"/>
                <c:pt idx="0">
                  <c:v>49.25</c:v>
                </c:pt>
                <c:pt idx="1">
                  <c:v>49.25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541-44AF-AB56-BB02226AC6BF}"/>
            </c:ext>
          </c:extLst>
        </c:ser>
        <c:ser>
          <c:idx val="6"/>
          <c:order val="6"/>
          <c:tx>
            <c:v>100 µA</c:v>
          </c:tx>
          <c:spPr>
            <a:ln w="20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Raw_Data!$E$7391:$E$7805</c:f>
              <c:numCache>
                <c:formatCode>#,##0.###</c:formatCode>
                <c:ptCount val="41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97.1</c:v>
                </c:pt>
                <c:pt idx="89">
                  <c:v>97.2</c:v>
                </c:pt>
                <c:pt idx="90">
                  <c:v>97.3</c:v>
                </c:pt>
                <c:pt idx="91">
                  <c:v>97.4</c:v>
                </c:pt>
                <c:pt idx="92">
                  <c:v>97.5</c:v>
                </c:pt>
                <c:pt idx="93">
                  <c:v>97.6</c:v>
                </c:pt>
                <c:pt idx="94">
                  <c:v>97.7</c:v>
                </c:pt>
                <c:pt idx="95">
                  <c:v>97.8</c:v>
                </c:pt>
                <c:pt idx="96">
                  <c:v>97.9</c:v>
                </c:pt>
                <c:pt idx="97">
                  <c:v>97.91</c:v>
                </c:pt>
                <c:pt idx="98">
                  <c:v>97.92</c:v>
                </c:pt>
                <c:pt idx="99">
                  <c:v>97.93</c:v>
                </c:pt>
                <c:pt idx="100">
                  <c:v>97.94</c:v>
                </c:pt>
                <c:pt idx="101">
                  <c:v>97.95</c:v>
                </c:pt>
                <c:pt idx="102">
                  <c:v>97.96</c:v>
                </c:pt>
                <c:pt idx="103">
                  <c:v>97.97</c:v>
                </c:pt>
                <c:pt idx="104">
                  <c:v>97.98</c:v>
                </c:pt>
                <c:pt idx="105">
                  <c:v>97.99</c:v>
                </c:pt>
                <c:pt idx="106">
                  <c:v>97.991</c:v>
                </c:pt>
                <c:pt idx="107">
                  <c:v>97.992000000000004</c:v>
                </c:pt>
                <c:pt idx="108">
                  <c:v>97.992999999999995</c:v>
                </c:pt>
                <c:pt idx="109">
                  <c:v>97.994</c:v>
                </c:pt>
                <c:pt idx="110">
                  <c:v>97.995000000000005</c:v>
                </c:pt>
                <c:pt idx="111">
                  <c:v>97.995999999999995</c:v>
                </c:pt>
                <c:pt idx="112">
                  <c:v>97.997</c:v>
                </c:pt>
                <c:pt idx="113">
                  <c:v>97.998000000000005</c:v>
                </c:pt>
                <c:pt idx="114">
                  <c:v>97.998999999999995</c:v>
                </c:pt>
                <c:pt idx="115">
                  <c:v>98</c:v>
                </c:pt>
                <c:pt idx="116">
                  <c:v>98.1</c:v>
                </c:pt>
                <c:pt idx="117">
                  <c:v>98.2</c:v>
                </c:pt>
                <c:pt idx="118">
                  <c:v>98.3</c:v>
                </c:pt>
                <c:pt idx="119">
                  <c:v>98.4</c:v>
                </c:pt>
                <c:pt idx="120">
                  <c:v>98.5</c:v>
                </c:pt>
                <c:pt idx="121">
                  <c:v>98.501000000000005</c:v>
                </c:pt>
                <c:pt idx="122">
                  <c:v>98.501999999999995</c:v>
                </c:pt>
                <c:pt idx="123">
                  <c:v>98.503</c:v>
                </c:pt>
                <c:pt idx="124">
                  <c:v>98.504000000000005</c:v>
                </c:pt>
                <c:pt idx="125">
                  <c:v>98.504999999999995</c:v>
                </c:pt>
                <c:pt idx="126">
                  <c:v>98.506</c:v>
                </c:pt>
                <c:pt idx="127">
                  <c:v>98.507000000000005</c:v>
                </c:pt>
                <c:pt idx="128">
                  <c:v>98.507999999999996</c:v>
                </c:pt>
                <c:pt idx="129">
                  <c:v>98.509</c:v>
                </c:pt>
                <c:pt idx="130">
                  <c:v>98.51</c:v>
                </c:pt>
                <c:pt idx="131">
                  <c:v>98.52</c:v>
                </c:pt>
                <c:pt idx="132">
                  <c:v>98.53</c:v>
                </c:pt>
                <c:pt idx="133">
                  <c:v>98.54</c:v>
                </c:pt>
                <c:pt idx="134">
                  <c:v>98.55</c:v>
                </c:pt>
                <c:pt idx="135">
                  <c:v>98.56</c:v>
                </c:pt>
                <c:pt idx="136">
                  <c:v>98.57</c:v>
                </c:pt>
                <c:pt idx="137">
                  <c:v>98.58</c:v>
                </c:pt>
                <c:pt idx="138">
                  <c:v>98.59</c:v>
                </c:pt>
                <c:pt idx="139">
                  <c:v>98.6</c:v>
                </c:pt>
                <c:pt idx="140">
                  <c:v>98.7</c:v>
                </c:pt>
                <c:pt idx="141">
                  <c:v>98.8</c:v>
                </c:pt>
                <c:pt idx="142">
                  <c:v>98.9</c:v>
                </c:pt>
                <c:pt idx="143">
                  <c:v>99</c:v>
                </c:pt>
                <c:pt idx="144">
                  <c:v>100</c:v>
                </c:pt>
                <c:pt idx="145">
                  <c:v>101</c:v>
                </c:pt>
                <c:pt idx="146">
                  <c:v>102</c:v>
                </c:pt>
                <c:pt idx="147">
                  <c:v>103</c:v>
                </c:pt>
                <c:pt idx="148">
                  <c:v>104</c:v>
                </c:pt>
                <c:pt idx="149">
                  <c:v>105</c:v>
                </c:pt>
                <c:pt idx="150">
                  <c:v>106</c:v>
                </c:pt>
                <c:pt idx="151">
                  <c:v>107</c:v>
                </c:pt>
                <c:pt idx="152">
                  <c:v>108</c:v>
                </c:pt>
                <c:pt idx="153">
                  <c:v>109</c:v>
                </c:pt>
                <c:pt idx="154">
                  <c:v>110</c:v>
                </c:pt>
                <c:pt idx="155">
                  <c:v>111</c:v>
                </c:pt>
                <c:pt idx="156">
                  <c:v>112</c:v>
                </c:pt>
                <c:pt idx="157">
                  <c:v>113</c:v>
                </c:pt>
                <c:pt idx="158">
                  <c:v>114</c:v>
                </c:pt>
                <c:pt idx="159">
                  <c:v>115</c:v>
                </c:pt>
                <c:pt idx="160">
                  <c:v>116</c:v>
                </c:pt>
                <c:pt idx="161">
                  <c:v>117</c:v>
                </c:pt>
                <c:pt idx="162">
                  <c:v>118</c:v>
                </c:pt>
                <c:pt idx="163">
                  <c:v>119</c:v>
                </c:pt>
                <c:pt idx="164">
                  <c:v>120</c:v>
                </c:pt>
                <c:pt idx="165">
                  <c:v>121</c:v>
                </c:pt>
                <c:pt idx="166">
                  <c:v>122</c:v>
                </c:pt>
                <c:pt idx="167">
                  <c:v>123</c:v>
                </c:pt>
                <c:pt idx="168">
                  <c:v>124</c:v>
                </c:pt>
                <c:pt idx="169">
                  <c:v>125</c:v>
                </c:pt>
                <c:pt idx="170">
                  <c:v>126</c:v>
                </c:pt>
                <c:pt idx="171">
                  <c:v>127</c:v>
                </c:pt>
                <c:pt idx="172">
                  <c:v>128</c:v>
                </c:pt>
                <c:pt idx="173">
                  <c:v>129</c:v>
                </c:pt>
                <c:pt idx="174">
                  <c:v>130</c:v>
                </c:pt>
                <c:pt idx="175">
                  <c:v>131</c:v>
                </c:pt>
                <c:pt idx="176">
                  <c:v>132</c:v>
                </c:pt>
                <c:pt idx="177">
                  <c:v>133</c:v>
                </c:pt>
                <c:pt idx="178">
                  <c:v>134</c:v>
                </c:pt>
                <c:pt idx="179">
                  <c:v>135</c:v>
                </c:pt>
                <c:pt idx="180">
                  <c:v>136</c:v>
                </c:pt>
                <c:pt idx="181">
                  <c:v>137</c:v>
                </c:pt>
                <c:pt idx="182">
                  <c:v>138</c:v>
                </c:pt>
                <c:pt idx="183">
                  <c:v>139</c:v>
                </c:pt>
                <c:pt idx="184">
                  <c:v>140</c:v>
                </c:pt>
                <c:pt idx="185">
                  <c:v>141</c:v>
                </c:pt>
                <c:pt idx="186">
                  <c:v>142</c:v>
                </c:pt>
                <c:pt idx="187">
                  <c:v>143</c:v>
                </c:pt>
                <c:pt idx="188">
                  <c:v>144</c:v>
                </c:pt>
                <c:pt idx="189">
                  <c:v>145</c:v>
                </c:pt>
                <c:pt idx="190">
                  <c:v>146</c:v>
                </c:pt>
                <c:pt idx="191">
                  <c:v>147</c:v>
                </c:pt>
                <c:pt idx="192">
                  <c:v>148</c:v>
                </c:pt>
                <c:pt idx="193">
                  <c:v>149</c:v>
                </c:pt>
                <c:pt idx="194">
                  <c:v>150</c:v>
                </c:pt>
                <c:pt idx="195">
                  <c:v>151</c:v>
                </c:pt>
                <c:pt idx="196">
                  <c:v>152</c:v>
                </c:pt>
                <c:pt idx="197">
                  <c:v>153</c:v>
                </c:pt>
                <c:pt idx="198">
                  <c:v>154</c:v>
                </c:pt>
                <c:pt idx="199">
                  <c:v>155</c:v>
                </c:pt>
                <c:pt idx="200">
                  <c:v>156</c:v>
                </c:pt>
                <c:pt idx="201">
                  <c:v>157</c:v>
                </c:pt>
                <c:pt idx="202">
                  <c:v>158</c:v>
                </c:pt>
                <c:pt idx="203">
                  <c:v>159</c:v>
                </c:pt>
                <c:pt idx="204">
                  <c:v>160</c:v>
                </c:pt>
                <c:pt idx="205">
                  <c:v>161</c:v>
                </c:pt>
                <c:pt idx="206">
                  <c:v>162</c:v>
                </c:pt>
                <c:pt idx="207">
                  <c:v>163</c:v>
                </c:pt>
                <c:pt idx="208">
                  <c:v>164</c:v>
                </c:pt>
                <c:pt idx="209">
                  <c:v>165</c:v>
                </c:pt>
                <c:pt idx="210">
                  <c:v>166</c:v>
                </c:pt>
                <c:pt idx="211">
                  <c:v>167</c:v>
                </c:pt>
                <c:pt idx="212">
                  <c:v>168</c:v>
                </c:pt>
                <c:pt idx="213">
                  <c:v>169</c:v>
                </c:pt>
                <c:pt idx="214">
                  <c:v>170</c:v>
                </c:pt>
                <c:pt idx="215">
                  <c:v>171</c:v>
                </c:pt>
                <c:pt idx="216">
                  <c:v>172</c:v>
                </c:pt>
                <c:pt idx="217">
                  <c:v>173</c:v>
                </c:pt>
                <c:pt idx="218">
                  <c:v>174</c:v>
                </c:pt>
                <c:pt idx="219">
                  <c:v>175</c:v>
                </c:pt>
                <c:pt idx="220">
                  <c:v>176</c:v>
                </c:pt>
                <c:pt idx="221">
                  <c:v>177</c:v>
                </c:pt>
                <c:pt idx="222">
                  <c:v>178</c:v>
                </c:pt>
                <c:pt idx="223">
                  <c:v>179</c:v>
                </c:pt>
                <c:pt idx="224">
                  <c:v>180</c:v>
                </c:pt>
                <c:pt idx="225">
                  <c:v>181</c:v>
                </c:pt>
                <c:pt idx="226">
                  <c:v>182</c:v>
                </c:pt>
                <c:pt idx="227">
                  <c:v>183</c:v>
                </c:pt>
                <c:pt idx="228">
                  <c:v>184</c:v>
                </c:pt>
                <c:pt idx="229">
                  <c:v>185</c:v>
                </c:pt>
                <c:pt idx="230">
                  <c:v>186</c:v>
                </c:pt>
                <c:pt idx="231">
                  <c:v>187</c:v>
                </c:pt>
                <c:pt idx="232">
                  <c:v>188</c:v>
                </c:pt>
                <c:pt idx="233">
                  <c:v>189</c:v>
                </c:pt>
                <c:pt idx="234">
                  <c:v>190</c:v>
                </c:pt>
                <c:pt idx="235">
                  <c:v>191</c:v>
                </c:pt>
                <c:pt idx="236">
                  <c:v>192</c:v>
                </c:pt>
                <c:pt idx="237">
                  <c:v>193</c:v>
                </c:pt>
                <c:pt idx="238">
                  <c:v>194</c:v>
                </c:pt>
                <c:pt idx="239">
                  <c:v>195</c:v>
                </c:pt>
                <c:pt idx="240">
                  <c:v>196</c:v>
                </c:pt>
                <c:pt idx="241">
                  <c:v>197</c:v>
                </c:pt>
                <c:pt idx="242">
                  <c:v>198</c:v>
                </c:pt>
                <c:pt idx="243">
                  <c:v>199</c:v>
                </c:pt>
                <c:pt idx="244">
                  <c:v>200</c:v>
                </c:pt>
                <c:pt idx="245">
                  <c:v>210</c:v>
                </c:pt>
                <c:pt idx="246">
                  <c:v>220</c:v>
                </c:pt>
                <c:pt idx="247">
                  <c:v>230</c:v>
                </c:pt>
                <c:pt idx="248">
                  <c:v>240</c:v>
                </c:pt>
                <c:pt idx="249">
                  <c:v>250</c:v>
                </c:pt>
                <c:pt idx="250">
                  <c:v>260</c:v>
                </c:pt>
                <c:pt idx="251">
                  <c:v>270</c:v>
                </c:pt>
                <c:pt idx="252">
                  <c:v>280</c:v>
                </c:pt>
                <c:pt idx="253">
                  <c:v>290</c:v>
                </c:pt>
                <c:pt idx="254">
                  <c:v>300</c:v>
                </c:pt>
                <c:pt idx="255">
                  <c:v>310</c:v>
                </c:pt>
                <c:pt idx="256">
                  <c:v>320</c:v>
                </c:pt>
                <c:pt idx="257">
                  <c:v>330</c:v>
                </c:pt>
                <c:pt idx="258">
                  <c:v>340</c:v>
                </c:pt>
                <c:pt idx="259">
                  <c:v>350</c:v>
                </c:pt>
                <c:pt idx="260">
                  <c:v>360</c:v>
                </c:pt>
                <c:pt idx="261">
                  <c:v>370</c:v>
                </c:pt>
                <c:pt idx="262">
                  <c:v>380</c:v>
                </c:pt>
                <c:pt idx="263">
                  <c:v>390</c:v>
                </c:pt>
                <c:pt idx="264">
                  <c:v>400</c:v>
                </c:pt>
                <c:pt idx="265">
                  <c:v>410</c:v>
                </c:pt>
                <c:pt idx="266">
                  <c:v>420</c:v>
                </c:pt>
                <c:pt idx="267">
                  <c:v>430</c:v>
                </c:pt>
                <c:pt idx="268">
                  <c:v>440</c:v>
                </c:pt>
                <c:pt idx="269">
                  <c:v>450</c:v>
                </c:pt>
                <c:pt idx="270">
                  <c:v>460</c:v>
                </c:pt>
                <c:pt idx="271">
                  <c:v>470</c:v>
                </c:pt>
                <c:pt idx="272">
                  <c:v>480</c:v>
                </c:pt>
                <c:pt idx="273">
                  <c:v>490</c:v>
                </c:pt>
                <c:pt idx="274">
                  <c:v>500</c:v>
                </c:pt>
                <c:pt idx="275">
                  <c:v>510</c:v>
                </c:pt>
                <c:pt idx="276">
                  <c:v>520</c:v>
                </c:pt>
                <c:pt idx="277">
                  <c:v>530</c:v>
                </c:pt>
                <c:pt idx="278">
                  <c:v>540</c:v>
                </c:pt>
                <c:pt idx="279">
                  <c:v>550</c:v>
                </c:pt>
                <c:pt idx="280">
                  <c:v>560</c:v>
                </c:pt>
                <c:pt idx="281">
                  <c:v>570</c:v>
                </c:pt>
                <c:pt idx="282">
                  <c:v>580</c:v>
                </c:pt>
                <c:pt idx="283">
                  <c:v>590</c:v>
                </c:pt>
                <c:pt idx="284">
                  <c:v>600</c:v>
                </c:pt>
                <c:pt idx="285">
                  <c:v>610</c:v>
                </c:pt>
                <c:pt idx="286">
                  <c:v>620</c:v>
                </c:pt>
                <c:pt idx="287">
                  <c:v>630</c:v>
                </c:pt>
                <c:pt idx="288">
                  <c:v>640</c:v>
                </c:pt>
                <c:pt idx="289">
                  <c:v>650</c:v>
                </c:pt>
                <c:pt idx="290">
                  <c:v>660</c:v>
                </c:pt>
                <c:pt idx="291">
                  <c:v>670</c:v>
                </c:pt>
                <c:pt idx="292">
                  <c:v>680</c:v>
                </c:pt>
                <c:pt idx="293">
                  <c:v>690</c:v>
                </c:pt>
                <c:pt idx="294">
                  <c:v>700</c:v>
                </c:pt>
                <c:pt idx="295">
                  <c:v>710</c:v>
                </c:pt>
                <c:pt idx="296">
                  <c:v>720</c:v>
                </c:pt>
                <c:pt idx="297">
                  <c:v>730</c:v>
                </c:pt>
                <c:pt idx="298">
                  <c:v>740</c:v>
                </c:pt>
                <c:pt idx="299">
                  <c:v>750</c:v>
                </c:pt>
                <c:pt idx="300">
                  <c:v>760</c:v>
                </c:pt>
                <c:pt idx="301">
                  <c:v>770</c:v>
                </c:pt>
                <c:pt idx="302">
                  <c:v>780</c:v>
                </c:pt>
                <c:pt idx="303">
                  <c:v>790</c:v>
                </c:pt>
                <c:pt idx="304">
                  <c:v>800</c:v>
                </c:pt>
                <c:pt idx="305">
                  <c:v>810</c:v>
                </c:pt>
                <c:pt idx="306">
                  <c:v>820</c:v>
                </c:pt>
                <c:pt idx="307">
                  <c:v>830</c:v>
                </c:pt>
                <c:pt idx="308">
                  <c:v>840</c:v>
                </c:pt>
                <c:pt idx="309">
                  <c:v>850</c:v>
                </c:pt>
                <c:pt idx="310">
                  <c:v>860</c:v>
                </c:pt>
                <c:pt idx="311">
                  <c:v>870</c:v>
                </c:pt>
                <c:pt idx="312">
                  <c:v>880</c:v>
                </c:pt>
                <c:pt idx="313">
                  <c:v>890</c:v>
                </c:pt>
                <c:pt idx="314">
                  <c:v>900</c:v>
                </c:pt>
                <c:pt idx="315">
                  <c:v>910</c:v>
                </c:pt>
                <c:pt idx="316">
                  <c:v>920</c:v>
                </c:pt>
                <c:pt idx="317">
                  <c:v>930</c:v>
                </c:pt>
                <c:pt idx="318">
                  <c:v>940</c:v>
                </c:pt>
                <c:pt idx="319">
                  <c:v>950</c:v>
                </c:pt>
                <c:pt idx="320">
                  <c:v>960</c:v>
                </c:pt>
                <c:pt idx="321">
                  <c:v>970</c:v>
                </c:pt>
                <c:pt idx="322">
                  <c:v>980</c:v>
                </c:pt>
                <c:pt idx="323">
                  <c:v>990</c:v>
                </c:pt>
                <c:pt idx="324">
                  <c:v>1000</c:v>
                </c:pt>
                <c:pt idx="325">
                  <c:v>1100</c:v>
                </c:pt>
                <c:pt idx="326">
                  <c:v>1200</c:v>
                </c:pt>
                <c:pt idx="327">
                  <c:v>1300</c:v>
                </c:pt>
                <c:pt idx="328">
                  <c:v>1400</c:v>
                </c:pt>
                <c:pt idx="329">
                  <c:v>1500</c:v>
                </c:pt>
                <c:pt idx="330">
                  <c:v>1600</c:v>
                </c:pt>
                <c:pt idx="331">
                  <c:v>1700</c:v>
                </c:pt>
                <c:pt idx="332">
                  <c:v>1800</c:v>
                </c:pt>
                <c:pt idx="333">
                  <c:v>1900</c:v>
                </c:pt>
                <c:pt idx="334">
                  <c:v>2000</c:v>
                </c:pt>
                <c:pt idx="335">
                  <c:v>2100</c:v>
                </c:pt>
                <c:pt idx="336">
                  <c:v>2200</c:v>
                </c:pt>
                <c:pt idx="337">
                  <c:v>2300</c:v>
                </c:pt>
                <c:pt idx="338">
                  <c:v>2400</c:v>
                </c:pt>
                <c:pt idx="339">
                  <c:v>2500</c:v>
                </c:pt>
                <c:pt idx="340">
                  <c:v>2600</c:v>
                </c:pt>
                <c:pt idx="341">
                  <c:v>2700</c:v>
                </c:pt>
                <c:pt idx="342">
                  <c:v>2800</c:v>
                </c:pt>
                <c:pt idx="343">
                  <c:v>2900</c:v>
                </c:pt>
                <c:pt idx="344">
                  <c:v>3000</c:v>
                </c:pt>
                <c:pt idx="345">
                  <c:v>3100</c:v>
                </c:pt>
                <c:pt idx="346">
                  <c:v>3200</c:v>
                </c:pt>
                <c:pt idx="347">
                  <c:v>3300</c:v>
                </c:pt>
                <c:pt idx="348">
                  <c:v>3400</c:v>
                </c:pt>
                <c:pt idx="349">
                  <c:v>3500</c:v>
                </c:pt>
                <c:pt idx="350">
                  <c:v>3600</c:v>
                </c:pt>
                <c:pt idx="351">
                  <c:v>3700</c:v>
                </c:pt>
                <c:pt idx="352">
                  <c:v>3800</c:v>
                </c:pt>
                <c:pt idx="353">
                  <c:v>3900</c:v>
                </c:pt>
                <c:pt idx="354">
                  <c:v>4000</c:v>
                </c:pt>
                <c:pt idx="355">
                  <c:v>4100</c:v>
                </c:pt>
                <c:pt idx="356">
                  <c:v>4200</c:v>
                </c:pt>
                <c:pt idx="357">
                  <c:v>4300</c:v>
                </c:pt>
                <c:pt idx="358">
                  <c:v>4400</c:v>
                </c:pt>
                <c:pt idx="359">
                  <c:v>4500</c:v>
                </c:pt>
                <c:pt idx="360">
                  <c:v>4600</c:v>
                </c:pt>
                <c:pt idx="361">
                  <c:v>4700</c:v>
                </c:pt>
                <c:pt idx="362">
                  <c:v>4800</c:v>
                </c:pt>
                <c:pt idx="363">
                  <c:v>4900</c:v>
                </c:pt>
                <c:pt idx="364">
                  <c:v>5000</c:v>
                </c:pt>
                <c:pt idx="365">
                  <c:v>5100</c:v>
                </c:pt>
                <c:pt idx="366">
                  <c:v>5200</c:v>
                </c:pt>
                <c:pt idx="367">
                  <c:v>5300</c:v>
                </c:pt>
                <c:pt idx="368">
                  <c:v>5400</c:v>
                </c:pt>
                <c:pt idx="369">
                  <c:v>5500</c:v>
                </c:pt>
                <c:pt idx="370">
                  <c:v>5600</c:v>
                </c:pt>
                <c:pt idx="371">
                  <c:v>5700</c:v>
                </c:pt>
                <c:pt idx="372">
                  <c:v>5800</c:v>
                </c:pt>
                <c:pt idx="373">
                  <c:v>5900</c:v>
                </c:pt>
                <c:pt idx="374">
                  <c:v>6000</c:v>
                </c:pt>
                <c:pt idx="375">
                  <c:v>6100</c:v>
                </c:pt>
                <c:pt idx="376">
                  <c:v>6200</c:v>
                </c:pt>
                <c:pt idx="377">
                  <c:v>6300</c:v>
                </c:pt>
                <c:pt idx="378">
                  <c:v>6400</c:v>
                </c:pt>
                <c:pt idx="379">
                  <c:v>6500</c:v>
                </c:pt>
                <c:pt idx="380">
                  <c:v>6600</c:v>
                </c:pt>
                <c:pt idx="381">
                  <c:v>6700</c:v>
                </c:pt>
                <c:pt idx="382">
                  <c:v>6800</c:v>
                </c:pt>
                <c:pt idx="383">
                  <c:v>6900</c:v>
                </c:pt>
                <c:pt idx="384">
                  <c:v>7000</c:v>
                </c:pt>
                <c:pt idx="385">
                  <c:v>7100</c:v>
                </c:pt>
                <c:pt idx="386">
                  <c:v>7200</c:v>
                </c:pt>
                <c:pt idx="387">
                  <c:v>7300</c:v>
                </c:pt>
                <c:pt idx="388">
                  <c:v>7400</c:v>
                </c:pt>
                <c:pt idx="389">
                  <c:v>7500</c:v>
                </c:pt>
                <c:pt idx="390">
                  <c:v>7600</c:v>
                </c:pt>
                <c:pt idx="391">
                  <c:v>7700</c:v>
                </c:pt>
                <c:pt idx="392">
                  <c:v>7800</c:v>
                </c:pt>
                <c:pt idx="393">
                  <c:v>7900</c:v>
                </c:pt>
                <c:pt idx="394">
                  <c:v>8000</c:v>
                </c:pt>
                <c:pt idx="395">
                  <c:v>8100</c:v>
                </c:pt>
                <c:pt idx="396">
                  <c:v>8200</c:v>
                </c:pt>
                <c:pt idx="397">
                  <c:v>8300</c:v>
                </c:pt>
                <c:pt idx="398">
                  <c:v>8400</c:v>
                </c:pt>
                <c:pt idx="399">
                  <c:v>8500</c:v>
                </c:pt>
                <c:pt idx="400">
                  <c:v>8600</c:v>
                </c:pt>
                <c:pt idx="401">
                  <c:v>8700</c:v>
                </c:pt>
                <c:pt idx="402">
                  <c:v>8800</c:v>
                </c:pt>
                <c:pt idx="403">
                  <c:v>8900</c:v>
                </c:pt>
                <c:pt idx="404">
                  <c:v>9000</c:v>
                </c:pt>
                <c:pt idx="405">
                  <c:v>9100</c:v>
                </c:pt>
                <c:pt idx="406">
                  <c:v>9200</c:v>
                </c:pt>
                <c:pt idx="407">
                  <c:v>9300</c:v>
                </c:pt>
                <c:pt idx="408">
                  <c:v>9400</c:v>
                </c:pt>
                <c:pt idx="409">
                  <c:v>9500</c:v>
                </c:pt>
                <c:pt idx="410">
                  <c:v>9600</c:v>
                </c:pt>
                <c:pt idx="411">
                  <c:v>9700</c:v>
                </c:pt>
                <c:pt idx="412">
                  <c:v>9800</c:v>
                </c:pt>
                <c:pt idx="413">
                  <c:v>9900</c:v>
                </c:pt>
                <c:pt idx="414">
                  <c:v>10000</c:v>
                </c:pt>
              </c:numCache>
            </c:numRef>
          </c:xVal>
          <c:yVal>
            <c:numRef>
              <c:f>Raw_Data!$F$7391:$F$7805</c:f>
              <c:numCache>
                <c:formatCode>#,##0.000000</c:formatCode>
                <c:ptCount val="415"/>
                <c:pt idx="0">
                  <c:v>99.771033000000003</c:v>
                </c:pt>
                <c:pt idx="1">
                  <c:v>99.770906999999994</c:v>
                </c:pt>
                <c:pt idx="2">
                  <c:v>99.770780999999999</c:v>
                </c:pt>
                <c:pt idx="3">
                  <c:v>99.770652999999996</c:v>
                </c:pt>
                <c:pt idx="4">
                  <c:v>99.770522999999997</c:v>
                </c:pt>
                <c:pt idx="5">
                  <c:v>99.770392000000001</c:v>
                </c:pt>
                <c:pt idx="6">
                  <c:v>99.770259999999993</c:v>
                </c:pt>
                <c:pt idx="7">
                  <c:v>99.770126000000005</c:v>
                </c:pt>
                <c:pt idx="8">
                  <c:v>99.769991000000005</c:v>
                </c:pt>
                <c:pt idx="9">
                  <c:v>99.769852999999998</c:v>
                </c:pt>
                <c:pt idx="10">
                  <c:v>99.769715000000005</c:v>
                </c:pt>
                <c:pt idx="11">
                  <c:v>99.769575000000003</c:v>
                </c:pt>
                <c:pt idx="12">
                  <c:v>99.769431999999995</c:v>
                </c:pt>
                <c:pt idx="13">
                  <c:v>99.769289000000001</c:v>
                </c:pt>
                <c:pt idx="14">
                  <c:v>99.769143</c:v>
                </c:pt>
                <c:pt idx="15">
                  <c:v>99.768995000000004</c:v>
                </c:pt>
                <c:pt idx="16">
                  <c:v>99.768845999999996</c:v>
                </c:pt>
                <c:pt idx="17">
                  <c:v>99.768694999999994</c:v>
                </c:pt>
                <c:pt idx="18">
                  <c:v>99.768541999999997</c:v>
                </c:pt>
                <c:pt idx="19">
                  <c:v>99.768387000000004</c:v>
                </c:pt>
                <c:pt idx="20">
                  <c:v>99.768229000000005</c:v>
                </c:pt>
                <c:pt idx="21">
                  <c:v>99.768069999999994</c:v>
                </c:pt>
                <c:pt idx="22">
                  <c:v>99.767908000000006</c:v>
                </c:pt>
                <c:pt idx="23">
                  <c:v>99.767743999999993</c:v>
                </c:pt>
                <c:pt idx="24">
                  <c:v>99.767578</c:v>
                </c:pt>
                <c:pt idx="25">
                  <c:v>99.767409000000001</c:v>
                </c:pt>
                <c:pt idx="26">
                  <c:v>99.767239000000004</c:v>
                </c:pt>
                <c:pt idx="27">
                  <c:v>99.767065000000002</c:v>
                </c:pt>
                <c:pt idx="28">
                  <c:v>99.766887999999994</c:v>
                </c:pt>
                <c:pt idx="29">
                  <c:v>99.766709000000006</c:v>
                </c:pt>
                <c:pt idx="30">
                  <c:v>99.766527999999994</c:v>
                </c:pt>
                <c:pt idx="31">
                  <c:v>99.766343000000006</c:v>
                </c:pt>
                <c:pt idx="32">
                  <c:v>99.766155999999995</c:v>
                </c:pt>
                <c:pt idx="33">
                  <c:v>99.765964999999994</c:v>
                </c:pt>
                <c:pt idx="34">
                  <c:v>99.765771999999998</c:v>
                </c:pt>
                <c:pt idx="35">
                  <c:v>99.765574000000001</c:v>
                </c:pt>
                <c:pt idx="36">
                  <c:v>99.765373999999994</c:v>
                </c:pt>
                <c:pt idx="37">
                  <c:v>99.765170999999995</c:v>
                </c:pt>
                <c:pt idx="38">
                  <c:v>99.764962999999995</c:v>
                </c:pt>
                <c:pt idx="39">
                  <c:v>99.764752000000001</c:v>
                </c:pt>
                <c:pt idx="40">
                  <c:v>99.764537000000004</c:v>
                </c:pt>
                <c:pt idx="41">
                  <c:v>99.764318000000003</c:v>
                </c:pt>
                <c:pt idx="42">
                  <c:v>99.764094999999998</c:v>
                </c:pt>
                <c:pt idx="43">
                  <c:v>99.763868000000002</c:v>
                </c:pt>
                <c:pt idx="44">
                  <c:v>99.763636000000005</c:v>
                </c:pt>
                <c:pt idx="45">
                  <c:v>99.763399000000007</c:v>
                </c:pt>
                <c:pt idx="46">
                  <c:v>99.763158000000004</c:v>
                </c:pt>
                <c:pt idx="47">
                  <c:v>99.762912</c:v>
                </c:pt>
                <c:pt idx="48">
                  <c:v>99.762659999999997</c:v>
                </c:pt>
                <c:pt idx="49">
                  <c:v>99.762403000000006</c:v>
                </c:pt>
                <c:pt idx="50">
                  <c:v>99.762140000000002</c:v>
                </c:pt>
                <c:pt idx="51">
                  <c:v>99.761870999999999</c:v>
                </c:pt>
                <c:pt idx="52">
                  <c:v>99.761595999999997</c:v>
                </c:pt>
                <c:pt idx="53">
                  <c:v>99.761314999999996</c:v>
                </c:pt>
                <c:pt idx="54">
                  <c:v>99.761026000000001</c:v>
                </c:pt>
                <c:pt idx="55">
                  <c:v>99.760729999999995</c:v>
                </c:pt>
                <c:pt idx="56">
                  <c:v>99.760427000000007</c:v>
                </c:pt>
                <c:pt idx="57">
                  <c:v>99.760115999999996</c:v>
                </c:pt>
                <c:pt idx="58">
                  <c:v>99.759795999999994</c:v>
                </c:pt>
                <c:pt idx="59">
                  <c:v>99.759467999999998</c:v>
                </c:pt>
                <c:pt idx="60">
                  <c:v>99.759129999999999</c:v>
                </c:pt>
                <c:pt idx="61">
                  <c:v>99.758781999999997</c:v>
                </c:pt>
                <c:pt idx="62">
                  <c:v>99.758424000000005</c:v>
                </c:pt>
                <c:pt idx="63">
                  <c:v>99.758054999999999</c:v>
                </c:pt>
                <c:pt idx="64">
                  <c:v>99.757673999999994</c:v>
                </c:pt>
                <c:pt idx="65">
                  <c:v>99.757279999999994</c:v>
                </c:pt>
                <c:pt idx="66">
                  <c:v>99.756872999999999</c:v>
                </c:pt>
                <c:pt idx="67">
                  <c:v>99.756451999999996</c:v>
                </c:pt>
                <c:pt idx="68">
                  <c:v>99.756015000000005</c:v>
                </c:pt>
                <c:pt idx="69">
                  <c:v>99.755561</c:v>
                </c:pt>
                <c:pt idx="70">
                  <c:v>99.755089999999996</c:v>
                </c:pt>
                <c:pt idx="71">
                  <c:v>99.754598999999999</c:v>
                </c:pt>
                <c:pt idx="72">
                  <c:v>99.754086999999998</c:v>
                </c:pt>
                <c:pt idx="73">
                  <c:v>99.753551000000002</c:v>
                </c:pt>
                <c:pt idx="74">
                  <c:v>99.752990999999994</c:v>
                </c:pt>
                <c:pt idx="75">
                  <c:v>99.752402000000004</c:v>
                </c:pt>
                <c:pt idx="76">
                  <c:v>99.751782000000006</c:v>
                </c:pt>
                <c:pt idx="77">
                  <c:v>99.751126999999997</c:v>
                </c:pt>
                <c:pt idx="78">
                  <c:v>99.750431000000006</c:v>
                </c:pt>
                <c:pt idx="79">
                  <c:v>99.749689000000004</c:v>
                </c:pt>
                <c:pt idx="80">
                  <c:v>99.748891</c:v>
                </c:pt>
                <c:pt idx="81">
                  <c:v>99.748024999999998</c:v>
                </c:pt>
                <c:pt idx="82">
                  <c:v>99.747067999999999</c:v>
                </c:pt>
                <c:pt idx="83">
                  <c:v>99.745981999999998</c:v>
                </c:pt>
                <c:pt idx="84">
                  <c:v>99.744676999999996</c:v>
                </c:pt>
                <c:pt idx="85">
                  <c:v>99.742904999999993</c:v>
                </c:pt>
                <c:pt idx="86">
                  <c:v>99.739642000000003</c:v>
                </c:pt>
                <c:pt idx="87">
                  <c:v>99.723499000000004</c:v>
                </c:pt>
                <c:pt idx="88">
                  <c:v>99.715993999999995</c:v>
                </c:pt>
                <c:pt idx="89">
                  <c:v>99.699915000000004</c:v>
                </c:pt>
                <c:pt idx="90">
                  <c:v>99.658356999999995</c:v>
                </c:pt>
                <c:pt idx="91">
                  <c:v>99.581692000000004</c:v>
                </c:pt>
                <c:pt idx="92">
                  <c:v>99.487881000000002</c:v>
                </c:pt>
                <c:pt idx="93">
                  <c:v>99.390037000000007</c:v>
                </c:pt>
                <c:pt idx="94">
                  <c:v>99.291897000000006</c:v>
                </c:pt>
                <c:pt idx="95">
                  <c:v>99.193416999999997</c:v>
                </c:pt>
                <c:pt idx="96">
                  <c:v>99.095112</c:v>
                </c:pt>
                <c:pt idx="97">
                  <c:v>99.085290000000001</c:v>
                </c:pt>
                <c:pt idx="98">
                  <c:v>99.075474</c:v>
                </c:pt>
                <c:pt idx="99">
                  <c:v>99.065658999999997</c:v>
                </c:pt>
                <c:pt idx="100">
                  <c:v>99.055843999999993</c:v>
                </c:pt>
                <c:pt idx="101">
                  <c:v>99.046028000000007</c:v>
                </c:pt>
                <c:pt idx="102">
                  <c:v>99.03622</c:v>
                </c:pt>
                <c:pt idx="103">
                  <c:v>99.026411999999993</c:v>
                </c:pt>
                <c:pt idx="104">
                  <c:v>99.016604999999998</c:v>
                </c:pt>
                <c:pt idx="105">
                  <c:v>99.006804000000002</c:v>
                </c:pt>
                <c:pt idx="106">
                  <c:v>99.005821999999995</c:v>
                </c:pt>
                <c:pt idx="107">
                  <c:v>99.004839000000004</c:v>
                </c:pt>
                <c:pt idx="108">
                  <c:v>99.003861000000001</c:v>
                </c:pt>
                <c:pt idx="109">
                  <c:v>99.002882</c:v>
                </c:pt>
                <c:pt idx="110">
                  <c:v>99.001900000000006</c:v>
                </c:pt>
                <c:pt idx="111">
                  <c:v>99.000917999999999</c:v>
                </c:pt>
                <c:pt idx="112">
                  <c:v>98.999938999999998</c:v>
                </c:pt>
                <c:pt idx="113">
                  <c:v>98.998959999999997</c:v>
                </c:pt>
                <c:pt idx="114">
                  <c:v>98.997978000000003</c:v>
                </c:pt>
                <c:pt idx="115">
                  <c:v>98.996999000000002</c:v>
                </c:pt>
                <c:pt idx="116">
                  <c:v>98.899083000000005</c:v>
                </c:pt>
                <c:pt idx="117">
                  <c:v>98.801360000000003</c:v>
                </c:pt>
                <c:pt idx="118">
                  <c:v>98.703833000000003</c:v>
                </c:pt>
                <c:pt idx="119">
                  <c:v>98.606492000000003</c:v>
                </c:pt>
                <c:pt idx="120">
                  <c:v>98.509347000000005</c:v>
                </c:pt>
                <c:pt idx="121">
                  <c:v>98.508379000000005</c:v>
                </c:pt>
                <c:pt idx="122">
                  <c:v>98.507407999999998</c:v>
                </c:pt>
                <c:pt idx="123">
                  <c:v>98.506435999999994</c:v>
                </c:pt>
                <c:pt idx="124">
                  <c:v>98.505465000000001</c:v>
                </c:pt>
                <c:pt idx="125">
                  <c:v>98.504497000000001</c:v>
                </c:pt>
                <c:pt idx="126">
                  <c:v>98.503525999999994</c:v>
                </c:pt>
                <c:pt idx="127">
                  <c:v>98.502554000000003</c:v>
                </c:pt>
                <c:pt idx="128">
                  <c:v>98.501582999999997</c:v>
                </c:pt>
                <c:pt idx="129">
                  <c:v>98.500614999999996</c:v>
                </c:pt>
                <c:pt idx="130">
                  <c:v>98.499644000000004</c:v>
                </c:pt>
                <c:pt idx="131">
                  <c:v>98.489941999999999</c:v>
                </c:pt>
                <c:pt idx="132">
                  <c:v>98.480243000000002</c:v>
                </c:pt>
                <c:pt idx="133">
                  <c:v>98.470544000000004</c:v>
                </c:pt>
                <c:pt idx="134">
                  <c:v>98.460848999999996</c:v>
                </c:pt>
                <c:pt idx="135">
                  <c:v>98.451153000000005</c:v>
                </c:pt>
                <c:pt idx="136">
                  <c:v>98.441457999999997</c:v>
                </c:pt>
                <c:pt idx="137">
                  <c:v>98.43177</c:v>
                </c:pt>
                <c:pt idx="138">
                  <c:v>98.422078999999997</c:v>
                </c:pt>
                <c:pt idx="139">
                  <c:v>98.412394000000006</c:v>
                </c:pt>
                <c:pt idx="140">
                  <c:v>98.315630999999996</c:v>
                </c:pt>
                <c:pt idx="141">
                  <c:v>98.219054</c:v>
                </c:pt>
                <c:pt idx="142">
                  <c:v>98.122673000000006</c:v>
                </c:pt>
                <c:pt idx="143">
                  <c:v>98.026477999999997</c:v>
                </c:pt>
                <c:pt idx="144">
                  <c:v>97.074800999999994</c:v>
                </c:pt>
                <c:pt idx="145">
                  <c:v>96.141418999999999</c:v>
                </c:pt>
                <c:pt idx="146">
                  <c:v>95.225819999999999</c:v>
                </c:pt>
                <c:pt idx="147">
                  <c:v>94.327494000000002</c:v>
                </c:pt>
                <c:pt idx="148">
                  <c:v>93.445959999999999</c:v>
                </c:pt>
                <c:pt idx="149">
                  <c:v>92.580751000000006</c:v>
                </c:pt>
                <c:pt idx="150">
                  <c:v>91.731414000000001</c:v>
                </c:pt>
                <c:pt idx="151">
                  <c:v>90.89752</c:v>
                </c:pt>
                <c:pt idx="152">
                  <c:v>90.078650999999994</c:v>
                </c:pt>
                <c:pt idx="153">
                  <c:v>89.274403000000007</c:v>
                </c:pt>
                <c:pt idx="154">
                  <c:v>88.484390000000005</c:v>
                </c:pt>
                <c:pt idx="155">
                  <c:v>87.708235000000002</c:v>
                </c:pt>
                <c:pt idx="156">
                  <c:v>86.945582999999999</c:v>
                </c:pt>
                <c:pt idx="157">
                  <c:v>86.196072999999998</c:v>
                </c:pt>
                <c:pt idx="158">
                  <c:v>85.459374999999994</c:v>
                </c:pt>
                <c:pt idx="159">
                  <c:v>84.735168999999999</c:v>
                </c:pt>
                <c:pt idx="160">
                  <c:v>84.023129999999995</c:v>
                </c:pt>
                <c:pt idx="161">
                  <c:v>83.322957000000002</c:v>
                </c:pt>
                <c:pt idx="162">
                  <c:v>82.634360000000001</c:v>
                </c:pt>
                <c:pt idx="163">
                  <c:v>81.957048999999998</c:v>
                </c:pt>
                <c:pt idx="164">
                  <c:v>81.290745999999999</c:v>
                </c:pt>
                <c:pt idx="165">
                  <c:v>80.635195999999993</c:v>
                </c:pt>
                <c:pt idx="166">
                  <c:v>79.990132000000003</c:v>
                </c:pt>
                <c:pt idx="167">
                  <c:v>79.355311999999998</c:v>
                </c:pt>
                <c:pt idx="168">
                  <c:v>78.730481999999995</c:v>
                </c:pt>
                <c:pt idx="169">
                  <c:v>78.115415999999996</c:v>
                </c:pt>
                <c:pt idx="170">
                  <c:v>77.509889000000001</c:v>
                </c:pt>
                <c:pt idx="171">
                  <c:v>76.913674999999998</c:v>
                </c:pt>
                <c:pt idx="172">
                  <c:v>76.326562999999993</c:v>
                </c:pt>
                <c:pt idx="173">
                  <c:v>75.748343000000006</c:v>
                </c:pt>
                <c:pt idx="174">
                  <c:v>75.178825000000003</c:v>
                </c:pt>
                <c:pt idx="175">
                  <c:v>74.617801</c:v>
                </c:pt>
                <c:pt idx="176">
                  <c:v>74.065094000000002</c:v>
                </c:pt>
                <c:pt idx="177">
                  <c:v>73.520510000000002</c:v>
                </c:pt>
                <c:pt idx="178">
                  <c:v>72.983879000000002</c:v>
                </c:pt>
                <c:pt idx="179">
                  <c:v>72.455018999999993</c:v>
                </c:pt>
                <c:pt idx="180">
                  <c:v>71.933777000000006</c:v>
                </c:pt>
                <c:pt idx="181">
                  <c:v>71.419978</c:v>
                </c:pt>
                <c:pt idx="182">
                  <c:v>70.913461999999996</c:v>
                </c:pt>
                <c:pt idx="183">
                  <c:v>70.414084000000003</c:v>
                </c:pt>
                <c:pt idx="184">
                  <c:v>69.921687000000006</c:v>
                </c:pt>
                <c:pt idx="185">
                  <c:v>69.436137000000002</c:v>
                </c:pt>
                <c:pt idx="186">
                  <c:v>68.957277000000005</c:v>
                </c:pt>
                <c:pt idx="187">
                  <c:v>68.484972999999997</c:v>
                </c:pt>
                <c:pt idx="188">
                  <c:v>68.019101000000006</c:v>
                </c:pt>
                <c:pt idx="189">
                  <c:v>67.559526000000005</c:v>
                </c:pt>
                <c:pt idx="190">
                  <c:v>67.106116999999998</c:v>
                </c:pt>
                <c:pt idx="191">
                  <c:v>66.658750999999995</c:v>
                </c:pt>
                <c:pt idx="192">
                  <c:v>66.217312000000007</c:v>
                </c:pt>
                <c:pt idx="193">
                  <c:v>65.781684999999996</c:v>
                </c:pt>
                <c:pt idx="194">
                  <c:v>65.351744999999994</c:v>
                </c:pt>
                <c:pt idx="195">
                  <c:v>64.927392999999995</c:v>
                </c:pt>
                <c:pt idx="196">
                  <c:v>64.508516999999998</c:v>
                </c:pt>
                <c:pt idx="197">
                  <c:v>64.095009000000005</c:v>
                </c:pt>
                <c:pt idx="198">
                  <c:v>63.686770000000003</c:v>
                </c:pt>
                <c:pt idx="199">
                  <c:v>63.283695999999999</c:v>
                </c:pt>
                <c:pt idx="200">
                  <c:v>62.885694000000001</c:v>
                </c:pt>
                <c:pt idx="201">
                  <c:v>62.492668999999999</c:v>
                </c:pt>
                <c:pt idx="202">
                  <c:v>62.104522000000003</c:v>
                </c:pt>
                <c:pt idx="203">
                  <c:v>61.721170000000001</c:v>
                </c:pt>
                <c:pt idx="204">
                  <c:v>61.342517999999998</c:v>
                </c:pt>
                <c:pt idx="205">
                  <c:v>60.968487000000003</c:v>
                </c:pt>
                <c:pt idx="206">
                  <c:v>60.598987999999999</c:v>
                </c:pt>
                <c:pt idx="207">
                  <c:v>60.233941999999999</c:v>
                </c:pt>
                <c:pt idx="208">
                  <c:v>59.873266000000001</c:v>
                </c:pt>
                <c:pt idx="209">
                  <c:v>59.516883999999997</c:v>
                </c:pt>
                <c:pt idx="210">
                  <c:v>59.164720000000003</c:v>
                </c:pt>
                <c:pt idx="211">
                  <c:v>58.816699</c:v>
                </c:pt>
                <c:pt idx="212">
                  <c:v>58.472749999999998</c:v>
                </c:pt>
                <c:pt idx="213">
                  <c:v>58.132798999999999</c:v>
                </c:pt>
                <c:pt idx="214">
                  <c:v>57.796776999999999</c:v>
                </c:pt>
                <c:pt idx="215">
                  <c:v>57.464618000000002</c:v>
                </c:pt>
                <c:pt idx="216">
                  <c:v>57.136254000000001</c:v>
                </c:pt>
                <c:pt idx="217">
                  <c:v>56.811622999999997</c:v>
                </c:pt>
                <c:pt idx="218">
                  <c:v>56.490656999999999</c:v>
                </c:pt>
                <c:pt idx="219">
                  <c:v>56.173299999999998</c:v>
                </c:pt>
                <c:pt idx="220">
                  <c:v>55.859487000000001</c:v>
                </c:pt>
                <c:pt idx="221">
                  <c:v>55.549163999999998</c:v>
                </c:pt>
                <c:pt idx="222">
                  <c:v>55.242268000000003</c:v>
                </c:pt>
                <c:pt idx="223">
                  <c:v>54.938744</c:v>
                </c:pt>
                <c:pt idx="224">
                  <c:v>54.638537999999997</c:v>
                </c:pt>
                <c:pt idx="225">
                  <c:v>54.341594999999998</c:v>
                </c:pt>
                <c:pt idx="226">
                  <c:v>54.047860999999997</c:v>
                </c:pt>
                <c:pt idx="227">
                  <c:v>53.757289</c:v>
                </c:pt>
                <c:pt idx="228">
                  <c:v>53.469819000000001</c:v>
                </c:pt>
                <c:pt idx="229">
                  <c:v>53.185409</c:v>
                </c:pt>
                <c:pt idx="230">
                  <c:v>52.904012000000002</c:v>
                </c:pt>
                <c:pt idx="231">
                  <c:v>52.625574</c:v>
                </c:pt>
                <c:pt idx="232">
                  <c:v>52.350051000000001</c:v>
                </c:pt>
                <c:pt idx="233">
                  <c:v>52.077399</c:v>
                </c:pt>
                <c:pt idx="234">
                  <c:v>51.807572</c:v>
                </c:pt>
                <c:pt idx="235">
                  <c:v>51.540529999999997</c:v>
                </c:pt>
                <c:pt idx="236">
                  <c:v>51.276223999999999</c:v>
                </c:pt>
                <c:pt idx="237">
                  <c:v>51.014612999999997</c:v>
                </c:pt>
                <c:pt idx="238">
                  <c:v>50.755662000000001</c:v>
                </c:pt>
                <c:pt idx="239">
                  <c:v>50.499324000000001</c:v>
                </c:pt>
                <c:pt idx="240">
                  <c:v>50.245562</c:v>
                </c:pt>
                <c:pt idx="241">
                  <c:v>49.994337999999999</c:v>
                </c:pt>
                <c:pt idx="242">
                  <c:v>49.745612999999999</c:v>
                </c:pt>
                <c:pt idx="243">
                  <c:v>49.499350999999997</c:v>
                </c:pt>
                <c:pt idx="244">
                  <c:v>49.255515000000003</c:v>
                </c:pt>
                <c:pt idx="245">
                  <c:v>46.943085000000004</c:v>
                </c:pt>
                <c:pt idx="246">
                  <c:v>44.838045000000001</c:v>
                </c:pt>
                <c:pt idx="247">
                  <c:v>42.913693000000002</c:v>
                </c:pt>
                <c:pt idx="248">
                  <c:v>41.147719000000002</c:v>
                </c:pt>
                <c:pt idx="249">
                  <c:v>39.521346000000001</c:v>
                </c:pt>
                <c:pt idx="250">
                  <c:v>38.018652000000003</c:v>
                </c:pt>
                <c:pt idx="251">
                  <c:v>36.626043000000003</c:v>
                </c:pt>
                <c:pt idx="252">
                  <c:v>35.331850000000003</c:v>
                </c:pt>
                <c:pt idx="253">
                  <c:v>34.125998000000003</c:v>
                </c:pt>
                <c:pt idx="254">
                  <c:v>32.999738000000001</c:v>
                </c:pt>
                <c:pt idx="255">
                  <c:v>31.945444999999999</c:v>
                </c:pt>
                <c:pt idx="256">
                  <c:v>30.956430999999998</c:v>
                </c:pt>
                <c:pt idx="257">
                  <c:v>30.026817000000001</c:v>
                </c:pt>
                <c:pt idx="258">
                  <c:v>29.151406000000001</c:v>
                </c:pt>
                <c:pt idx="259">
                  <c:v>28.325595</c:v>
                </c:pt>
                <c:pt idx="260">
                  <c:v>27.545282</c:v>
                </c:pt>
                <c:pt idx="261">
                  <c:v>26.806809000000001</c:v>
                </c:pt>
                <c:pt idx="262">
                  <c:v>26.106898000000001</c:v>
                </c:pt>
                <c:pt idx="263">
                  <c:v>25.442605</c:v>
                </c:pt>
                <c:pt idx="264">
                  <c:v>24.811278999999999</c:v>
                </c:pt>
                <c:pt idx="265">
                  <c:v>24.210526999999999</c:v>
                </c:pt>
                <c:pt idx="266">
                  <c:v>23.638176999999999</c:v>
                </c:pt>
                <c:pt idx="267">
                  <c:v>23.092264</c:v>
                </c:pt>
                <c:pt idx="268">
                  <c:v>22.570997999999999</c:v>
                </c:pt>
                <c:pt idx="269">
                  <c:v>22.072745000000001</c:v>
                </c:pt>
                <c:pt idx="270">
                  <c:v>21.596015000000001</c:v>
                </c:pt>
                <c:pt idx="271">
                  <c:v>21.139444000000001</c:v>
                </c:pt>
                <c:pt idx="272">
                  <c:v>20.701775999999999</c:v>
                </c:pt>
                <c:pt idx="273">
                  <c:v>20.281863999999999</c:v>
                </c:pt>
                <c:pt idx="274">
                  <c:v>19.878648999999999</c:v>
                </c:pt>
                <c:pt idx="275">
                  <c:v>19.491153000000001</c:v>
                </c:pt>
                <c:pt idx="276">
                  <c:v>19.118473999999999</c:v>
                </c:pt>
                <c:pt idx="277">
                  <c:v>18.759782000000001</c:v>
                </c:pt>
                <c:pt idx="278">
                  <c:v>18.414299</c:v>
                </c:pt>
                <c:pt idx="279">
                  <c:v>18.081310999999999</c:v>
                </c:pt>
                <c:pt idx="280">
                  <c:v>17.760154</c:v>
                </c:pt>
                <c:pt idx="281">
                  <c:v>17.450205</c:v>
                </c:pt>
                <c:pt idx="282">
                  <c:v>17.150888999999999</c:v>
                </c:pt>
                <c:pt idx="283">
                  <c:v>16.861668000000002</c:v>
                </c:pt>
                <c:pt idx="284">
                  <c:v>16.582039999999999</c:v>
                </c:pt>
                <c:pt idx="285">
                  <c:v>16.311534999999999</c:v>
                </c:pt>
                <c:pt idx="286">
                  <c:v>16.049714000000002</c:v>
                </c:pt>
                <c:pt idx="287">
                  <c:v>15.796163999999999</c:v>
                </c:pt>
                <c:pt idx="288">
                  <c:v>15.550502</c:v>
                </c:pt>
                <c:pt idx="289">
                  <c:v>15.312364000000001</c:v>
                </c:pt>
                <c:pt idx="290">
                  <c:v>15.081409000000001</c:v>
                </c:pt>
                <c:pt idx="291">
                  <c:v>14.857317999999999</c:v>
                </c:pt>
                <c:pt idx="292">
                  <c:v>14.639789</c:v>
                </c:pt>
                <c:pt idx="293">
                  <c:v>14.428537</c:v>
                </c:pt>
                <c:pt idx="294">
                  <c:v>14.223295999999999</c:v>
                </c:pt>
                <c:pt idx="295">
                  <c:v>14.023811</c:v>
                </c:pt>
                <c:pt idx="296">
                  <c:v>13.829845000000001</c:v>
                </c:pt>
                <c:pt idx="297">
                  <c:v>13.641171</c:v>
                </c:pt>
                <c:pt idx="298">
                  <c:v>13.457576</c:v>
                </c:pt>
                <c:pt idx="299">
                  <c:v>13.278857</c:v>
                </c:pt>
                <c:pt idx="300">
                  <c:v>13.104823</c:v>
                </c:pt>
                <c:pt idx="301">
                  <c:v>12.935292</c:v>
                </c:pt>
                <c:pt idx="302">
                  <c:v>12.770091000000001</c:v>
                </c:pt>
                <c:pt idx="303">
                  <c:v>12.609056000000001</c:v>
                </c:pt>
                <c:pt idx="304">
                  <c:v>12.452032000000001</c:v>
                </c:pt>
                <c:pt idx="305">
                  <c:v>12.298871</c:v>
                </c:pt>
                <c:pt idx="306">
                  <c:v>12.149431999999999</c:v>
                </c:pt>
                <c:pt idx="307">
                  <c:v>12.003581000000001</c:v>
                </c:pt>
                <c:pt idx="308">
                  <c:v>11.861191</c:v>
                </c:pt>
                <c:pt idx="309">
                  <c:v>11.722137999999999</c:v>
                </c:pt>
                <c:pt idx="310">
                  <c:v>11.586309</c:v>
                </c:pt>
                <c:pt idx="311">
                  <c:v>11.453590999999999</c:v>
                </c:pt>
                <c:pt idx="312">
                  <c:v>11.323879</c:v>
                </c:pt>
                <c:pt idx="313">
                  <c:v>11.197073</c:v>
                </c:pt>
                <c:pt idx="314">
                  <c:v>11.073074</c:v>
                </c:pt>
                <c:pt idx="315">
                  <c:v>10.951791999999999</c:v>
                </c:pt>
                <c:pt idx="316">
                  <c:v>10.833138</c:v>
                </c:pt>
                <c:pt idx="317">
                  <c:v>10.717028000000001</c:v>
                </c:pt>
                <c:pt idx="318">
                  <c:v>10.60338</c:v>
                </c:pt>
                <c:pt idx="319">
                  <c:v>10.492117</c:v>
                </c:pt>
                <c:pt idx="320">
                  <c:v>10.383165</c:v>
                </c:pt>
                <c:pt idx="321">
                  <c:v>10.276452000000001</c:v>
                </c:pt>
                <c:pt idx="322">
                  <c:v>10.171911</c:v>
                </c:pt>
                <c:pt idx="323">
                  <c:v>10.069475000000001</c:v>
                </c:pt>
                <c:pt idx="324">
                  <c:v>9.9690809999999992</c:v>
                </c:pt>
                <c:pt idx="325">
                  <c:v>9.0652690000000007</c:v>
                </c:pt>
                <c:pt idx="326">
                  <c:v>8.3117160000000005</c:v>
                </c:pt>
                <c:pt idx="327">
                  <c:v>7.6738270000000002</c:v>
                </c:pt>
                <c:pt idx="328">
                  <c:v>7.1268690000000001</c:v>
                </c:pt>
                <c:pt idx="329">
                  <c:v>6.6526940000000003</c:v>
                </c:pt>
                <c:pt idx="330">
                  <c:v>6.237679</c:v>
                </c:pt>
                <c:pt idx="331">
                  <c:v>5.8714040000000001</c:v>
                </c:pt>
                <c:pt idx="332">
                  <c:v>5.5457580000000002</c:v>
                </c:pt>
                <c:pt idx="333">
                  <c:v>5.2543369999999996</c:v>
                </c:pt>
                <c:pt idx="334">
                  <c:v>4.9920140000000002</c:v>
                </c:pt>
                <c:pt idx="335">
                  <c:v>4.7546379999999999</c:v>
                </c:pt>
                <c:pt idx="336">
                  <c:v>4.5388130000000002</c:v>
                </c:pt>
                <c:pt idx="337">
                  <c:v>4.3417310000000002</c:v>
                </c:pt>
                <c:pt idx="338">
                  <c:v>4.1610509999999996</c:v>
                </c:pt>
                <c:pt idx="339">
                  <c:v>3.9948090000000001</c:v>
                </c:pt>
                <c:pt idx="340">
                  <c:v>3.8413400000000002</c:v>
                </c:pt>
                <c:pt idx="341">
                  <c:v>3.6992259999999999</c:v>
                </c:pt>
                <c:pt idx="342">
                  <c:v>3.5672519999999999</c:v>
                </c:pt>
                <c:pt idx="343">
                  <c:v>3.4443709999999998</c:v>
                </c:pt>
                <c:pt idx="344">
                  <c:v>3.3296730000000001</c:v>
                </c:pt>
                <c:pt idx="345">
                  <c:v>3.2223679999999999</c:v>
                </c:pt>
                <c:pt idx="346">
                  <c:v>3.1217630000000001</c:v>
                </c:pt>
                <c:pt idx="347">
                  <c:v>3.0272510000000001</c:v>
                </c:pt>
                <c:pt idx="348">
                  <c:v>2.9382920000000001</c:v>
                </c:pt>
                <c:pt idx="349">
                  <c:v>2.8544130000000001</c:v>
                </c:pt>
                <c:pt idx="350">
                  <c:v>2.7751899999999998</c:v>
                </c:pt>
                <c:pt idx="351">
                  <c:v>2.7002459999999999</c:v>
                </c:pt>
                <c:pt idx="352">
                  <c:v>2.6292430000000002</c:v>
                </c:pt>
                <c:pt idx="353">
                  <c:v>2.5618780000000001</c:v>
                </c:pt>
                <c:pt idx="354">
                  <c:v>2.4978790000000002</c:v>
                </c:pt>
                <c:pt idx="355">
                  <c:v>2.4369999999999998</c:v>
                </c:pt>
                <c:pt idx="356">
                  <c:v>2.3790170000000002</c:v>
                </c:pt>
                <c:pt idx="357">
                  <c:v>2.3237299999999999</c:v>
                </c:pt>
                <c:pt idx="358">
                  <c:v>2.2709540000000001</c:v>
                </c:pt>
                <c:pt idx="359">
                  <c:v>2.2205219999999999</c:v>
                </c:pt>
                <c:pt idx="360">
                  <c:v>2.1722809999999999</c:v>
                </c:pt>
                <c:pt idx="361">
                  <c:v>2.1260919999999999</c:v>
                </c:pt>
                <c:pt idx="362">
                  <c:v>2.081826</c:v>
                </c:pt>
                <c:pt idx="363">
                  <c:v>2.0393659999999998</c:v>
                </c:pt>
                <c:pt idx="364">
                  <c:v>1.9986029999999999</c:v>
                </c:pt>
                <c:pt idx="365">
                  <c:v>1.959438</c:v>
                </c:pt>
                <c:pt idx="366">
                  <c:v>1.921778</c:v>
                </c:pt>
                <c:pt idx="367">
                  <c:v>1.8855390000000001</c:v>
                </c:pt>
                <c:pt idx="368">
                  <c:v>1.850641</c:v>
                </c:pt>
                <c:pt idx="369">
                  <c:v>1.8170109999999999</c:v>
                </c:pt>
                <c:pt idx="370">
                  <c:v>1.7845819999999999</c:v>
                </c:pt>
                <c:pt idx="371">
                  <c:v>1.75329</c:v>
                </c:pt>
                <c:pt idx="372">
                  <c:v>1.7230760000000001</c:v>
                </c:pt>
                <c:pt idx="373">
                  <c:v>1.6938869999999999</c:v>
                </c:pt>
                <c:pt idx="374">
                  <c:v>1.6656690000000001</c:v>
                </c:pt>
                <c:pt idx="375">
                  <c:v>1.638377</c:v>
                </c:pt>
                <c:pt idx="376">
                  <c:v>1.611964</c:v>
                </c:pt>
                <c:pt idx="377">
                  <c:v>1.586389</c:v>
                </c:pt>
                <c:pt idx="378">
                  <c:v>1.5616140000000001</c:v>
                </c:pt>
                <c:pt idx="379">
                  <c:v>1.5376000000000001</c:v>
                </c:pt>
                <c:pt idx="380">
                  <c:v>1.5143139999999999</c:v>
                </c:pt>
                <c:pt idx="381">
                  <c:v>1.491722</c:v>
                </c:pt>
                <c:pt idx="382">
                  <c:v>1.469795</c:v>
                </c:pt>
                <c:pt idx="383">
                  <c:v>1.4485030000000001</c:v>
                </c:pt>
                <c:pt idx="384">
                  <c:v>1.4278189999999999</c:v>
                </c:pt>
                <c:pt idx="385">
                  <c:v>1.4077170000000001</c:v>
                </c:pt>
                <c:pt idx="386">
                  <c:v>1.3881730000000001</c:v>
                </c:pt>
                <c:pt idx="387">
                  <c:v>1.369165</c:v>
                </c:pt>
                <c:pt idx="388">
                  <c:v>1.350671</c:v>
                </c:pt>
                <c:pt idx="389">
                  <c:v>1.3326690000000001</c:v>
                </c:pt>
                <c:pt idx="390">
                  <c:v>1.3151409999999999</c:v>
                </c:pt>
                <c:pt idx="391">
                  <c:v>1.298068</c:v>
                </c:pt>
                <c:pt idx="392">
                  <c:v>1.2814319999999999</c:v>
                </c:pt>
                <c:pt idx="393">
                  <c:v>1.265217</c:v>
                </c:pt>
                <c:pt idx="394">
                  <c:v>1.2494080000000001</c:v>
                </c:pt>
                <c:pt idx="395">
                  <c:v>1.233989</c:v>
                </c:pt>
                <c:pt idx="396">
                  <c:v>1.2189460000000001</c:v>
                </c:pt>
                <c:pt idx="397">
                  <c:v>1.2042649999999999</c:v>
                </c:pt>
                <c:pt idx="398">
                  <c:v>1.189934</c:v>
                </c:pt>
                <c:pt idx="399">
                  <c:v>1.17594</c:v>
                </c:pt>
                <c:pt idx="400">
                  <c:v>1.1622710000000001</c:v>
                </c:pt>
                <c:pt idx="401">
                  <c:v>1.148916</c:v>
                </c:pt>
                <c:pt idx="402">
                  <c:v>1.135864</c:v>
                </c:pt>
                <c:pt idx="403">
                  <c:v>1.1231059999999999</c:v>
                </c:pt>
                <c:pt idx="404">
                  <c:v>1.1106309999999999</c:v>
                </c:pt>
                <c:pt idx="405">
                  <c:v>1.0984309999999999</c:v>
                </c:pt>
                <c:pt idx="406">
                  <c:v>1.086495</c:v>
                </c:pt>
                <c:pt idx="407">
                  <c:v>1.074816</c:v>
                </c:pt>
                <c:pt idx="408">
                  <c:v>1.0633859999999999</c:v>
                </c:pt>
                <c:pt idx="409">
                  <c:v>1.0521959999999999</c:v>
                </c:pt>
                <c:pt idx="410">
                  <c:v>1.041239</c:v>
                </c:pt>
                <c:pt idx="411">
                  <c:v>1.030508</c:v>
                </c:pt>
                <c:pt idx="412">
                  <c:v>1.019995</c:v>
                </c:pt>
                <c:pt idx="413">
                  <c:v>1.0096959999999999</c:v>
                </c:pt>
                <c:pt idx="414">
                  <c:v>0.99960199999999999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541-44AF-AB56-BB02226AC6BF}"/>
            </c:ext>
          </c:extLst>
        </c:ser>
        <c:ser>
          <c:idx val="7"/>
          <c:order val="7"/>
          <c:tx>
            <c:v>100 µA −1.5%</c:v>
          </c:tx>
          <c:spPr>
            <a:ln w="7000">
              <a:solidFill>
                <a:srgbClr val="D62728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Chart_Source!$E$3:$E$4</c:f>
              <c:numCache>
                <c:formatCode>#,##0.000000</c:formatCode>
                <c:ptCount val="2"/>
                <c:pt idx="0">
                  <c:v>98.5</c:v>
                </c:pt>
                <c:pt idx="1">
                  <c:v>98.5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541-44AF-AB56-BB02226AC6BF}"/>
            </c:ext>
          </c:extLst>
        </c:ser>
        <c:ser>
          <c:idx val="8"/>
          <c:order val="8"/>
          <c:tx>
            <c:v>200 µA</c:v>
          </c:tx>
          <c:spPr>
            <a:ln w="20000">
              <a:solidFill>
                <a:srgbClr val="9467BD"/>
              </a:solidFill>
              <a:prstDash val="solid"/>
            </a:ln>
          </c:spPr>
          <c:marker>
            <c:symbol val="none"/>
          </c:marker>
          <c:xVal>
            <c:numRef>
              <c:f>Raw_Data!$E$7806:$E$8211</c:f>
              <c:numCache>
                <c:formatCode>#,##0.###</c:formatCode>
                <c:ptCount val="40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47.1</c:v>
                </c:pt>
                <c:pt idx="39">
                  <c:v>47.2</c:v>
                </c:pt>
                <c:pt idx="40">
                  <c:v>47.3</c:v>
                </c:pt>
                <c:pt idx="41">
                  <c:v>47.4</c:v>
                </c:pt>
                <c:pt idx="42">
                  <c:v>47.41</c:v>
                </c:pt>
                <c:pt idx="43">
                  <c:v>47.42</c:v>
                </c:pt>
                <c:pt idx="44">
                  <c:v>47.43</c:v>
                </c:pt>
                <c:pt idx="45">
                  <c:v>47.44</c:v>
                </c:pt>
                <c:pt idx="46">
                  <c:v>47.45</c:v>
                </c:pt>
                <c:pt idx="47">
                  <c:v>47.46</c:v>
                </c:pt>
                <c:pt idx="48">
                  <c:v>47.47</c:v>
                </c:pt>
                <c:pt idx="49">
                  <c:v>47.48</c:v>
                </c:pt>
                <c:pt idx="50">
                  <c:v>47.49</c:v>
                </c:pt>
                <c:pt idx="51">
                  <c:v>47.491</c:v>
                </c:pt>
                <c:pt idx="52">
                  <c:v>47.491999999999997</c:v>
                </c:pt>
                <c:pt idx="53">
                  <c:v>47.493000000000002</c:v>
                </c:pt>
                <c:pt idx="54">
                  <c:v>47.494</c:v>
                </c:pt>
                <c:pt idx="55">
                  <c:v>47.494999999999997</c:v>
                </c:pt>
                <c:pt idx="56">
                  <c:v>47.496000000000002</c:v>
                </c:pt>
                <c:pt idx="57">
                  <c:v>47.497</c:v>
                </c:pt>
                <c:pt idx="58">
                  <c:v>47.497999999999998</c:v>
                </c:pt>
                <c:pt idx="59">
                  <c:v>47.499000000000002</c:v>
                </c:pt>
                <c:pt idx="60">
                  <c:v>47.5</c:v>
                </c:pt>
                <c:pt idx="61">
                  <c:v>47.6</c:v>
                </c:pt>
                <c:pt idx="62">
                  <c:v>47.7</c:v>
                </c:pt>
                <c:pt idx="63">
                  <c:v>47.71</c:v>
                </c:pt>
                <c:pt idx="64">
                  <c:v>47.72</c:v>
                </c:pt>
                <c:pt idx="65">
                  <c:v>47.73</c:v>
                </c:pt>
                <c:pt idx="66">
                  <c:v>47.74</c:v>
                </c:pt>
                <c:pt idx="67">
                  <c:v>47.75</c:v>
                </c:pt>
                <c:pt idx="68">
                  <c:v>47.750999999999998</c:v>
                </c:pt>
                <c:pt idx="69">
                  <c:v>47.752000000000002</c:v>
                </c:pt>
                <c:pt idx="70">
                  <c:v>47.753</c:v>
                </c:pt>
                <c:pt idx="71">
                  <c:v>47.753999999999998</c:v>
                </c:pt>
                <c:pt idx="72">
                  <c:v>47.755000000000003</c:v>
                </c:pt>
                <c:pt idx="73">
                  <c:v>47.756</c:v>
                </c:pt>
                <c:pt idx="74">
                  <c:v>47.756999999999998</c:v>
                </c:pt>
                <c:pt idx="75">
                  <c:v>47.758000000000003</c:v>
                </c:pt>
                <c:pt idx="76">
                  <c:v>47.759</c:v>
                </c:pt>
                <c:pt idx="77">
                  <c:v>47.76</c:v>
                </c:pt>
                <c:pt idx="78">
                  <c:v>47.77</c:v>
                </c:pt>
                <c:pt idx="79">
                  <c:v>47.78</c:v>
                </c:pt>
                <c:pt idx="80">
                  <c:v>47.79</c:v>
                </c:pt>
                <c:pt idx="81">
                  <c:v>47.8</c:v>
                </c:pt>
                <c:pt idx="82">
                  <c:v>47.9</c:v>
                </c:pt>
                <c:pt idx="83">
                  <c:v>48</c:v>
                </c:pt>
                <c:pt idx="84">
                  <c:v>49</c:v>
                </c:pt>
                <c:pt idx="85">
                  <c:v>50</c:v>
                </c:pt>
                <c:pt idx="86">
                  <c:v>51</c:v>
                </c:pt>
                <c:pt idx="87">
                  <c:v>52</c:v>
                </c:pt>
                <c:pt idx="88">
                  <c:v>53</c:v>
                </c:pt>
                <c:pt idx="89">
                  <c:v>54</c:v>
                </c:pt>
                <c:pt idx="90">
                  <c:v>55</c:v>
                </c:pt>
                <c:pt idx="91">
                  <c:v>56</c:v>
                </c:pt>
                <c:pt idx="92">
                  <c:v>57</c:v>
                </c:pt>
                <c:pt idx="93">
                  <c:v>58</c:v>
                </c:pt>
                <c:pt idx="94">
                  <c:v>59</c:v>
                </c:pt>
                <c:pt idx="95">
                  <c:v>60</c:v>
                </c:pt>
                <c:pt idx="96">
                  <c:v>61</c:v>
                </c:pt>
                <c:pt idx="97">
                  <c:v>62</c:v>
                </c:pt>
                <c:pt idx="98">
                  <c:v>63</c:v>
                </c:pt>
                <c:pt idx="99">
                  <c:v>64</c:v>
                </c:pt>
                <c:pt idx="100">
                  <c:v>65</c:v>
                </c:pt>
                <c:pt idx="101">
                  <c:v>66</c:v>
                </c:pt>
                <c:pt idx="102">
                  <c:v>67</c:v>
                </c:pt>
                <c:pt idx="103">
                  <c:v>68</c:v>
                </c:pt>
                <c:pt idx="104">
                  <c:v>69</c:v>
                </c:pt>
                <c:pt idx="105">
                  <c:v>70</c:v>
                </c:pt>
                <c:pt idx="106">
                  <c:v>71</c:v>
                </c:pt>
                <c:pt idx="107">
                  <c:v>72</c:v>
                </c:pt>
                <c:pt idx="108">
                  <c:v>73</c:v>
                </c:pt>
                <c:pt idx="109">
                  <c:v>74</c:v>
                </c:pt>
                <c:pt idx="110">
                  <c:v>75</c:v>
                </c:pt>
                <c:pt idx="111">
                  <c:v>76</c:v>
                </c:pt>
                <c:pt idx="112">
                  <c:v>77</c:v>
                </c:pt>
                <c:pt idx="113">
                  <c:v>78</c:v>
                </c:pt>
                <c:pt idx="114">
                  <c:v>79</c:v>
                </c:pt>
                <c:pt idx="115">
                  <c:v>80</c:v>
                </c:pt>
                <c:pt idx="116">
                  <c:v>81</c:v>
                </c:pt>
                <c:pt idx="117">
                  <c:v>82</c:v>
                </c:pt>
                <c:pt idx="118">
                  <c:v>83</c:v>
                </c:pt>
                <c:pt idx="119">
                  <c:v>84</c:v>
                </c:pt>
                <c:pt idx="120">
                  <c:v>85</c:v>
                </c:pt>
                <c:pt idx="121">
                  <c:v>86</c:v>
                </c:pt>
                <c:pt idx="122">
                  <c:v>87</c:v>
                </c:pt>
                <c:pt idx="123">
                  <c:v>88</c:v>
                </c:pt>
                <c:pt idx="124">
                  <c:v>89</c:v>
                </c:pt>
                <c:pt idx="125">
                  <c:v>90</c:v>
                </c:pt>
                <c:pt idx="126">
                  <c:v>91</c:v>
                </c:pt>
                <c:pt idx="127">
                  <c:v>92</c:v>
                </c:pt>
                <c:pt idx="128">
                  <c:v>93</c:v>
                </c:pt>
                <c:pt idx="129">
                  <c:v>94</c:v>
                </c:pt>
                <c:pt idx="130">
                  <c:v>95</c:v>
                </c:pt>
                <c:pt idx="131">
                  <c:v>96</c:v>
                </c:pt>
                <c:pt idx="132">
                  <c:v>97</c:v>
                </c:pt>
                <c:pt idx="133">
                  <c:v>98</c:v>
                </c:pt>
                <c:pt idx="134">
                  <c:v>99</c:v>
                </c:pt>
                <c:pt idx="135">
                  <c:v>100</c:v>
                </c:pt>
                <c:pt idx="136">
                  <c:v>101</c:v>
                </c:pt>
                <c:pt idx="137">
                  <c:v>102</c:v>
                </c:pt>
                <c:pt idx="138">
                  <c:v>103</c:v>
                </c:pt>
                <c:pt idx="139">
                  <c:v>104</c:v>
                </c:pt>
                <c:pt idx="140">
                  <c:v>105</c:v>
                </c:pt>
                <c:pt idx="141">
                  <c:v>106</c:v>
                </c:pt>
                <c:pt idx="142">
                  <c:v>107</c:v>
                </c:pt>
                <c:pt idx="143">
                  <c:v>108</c:v>
                </c:pt>
                <c:pt idx="144">
                  <c:v>109</c:v>
                </c:pt>
                <c:pt idx="145">
                  <c:v>110</c:v>
                </c:pt>
                <c:pt idx="146">
                  <c:v>111</c:v>
                </c:pt>
                <c:pt idx="147">
                  <c:v>112</c:v>
                </c:pt>
                <c:pt idx="148">
                  <c:v>113</c:v>
                </c:pt>
                <c:pt idx="149">
                  <c:v>114</c:v>
                </c:pt>
                <c:pt idx="150">
                  <c:v>115</c:v>
                </c:pt>
                <c:pt idx="151">
                  <c:v>116</c:v>
                </c:pt>
                <c:pt idx="152">
                  <c:v>117</c:v>
                </c:pt>
                <c:pt idx="153">
                  <c:v>118</c:v>
                </c:pt>
                <c:pt idx="154">
                  <c:v>119</c:v>
                </c:pt>
                <c:pt idx="155">
                  <c:v>120</c:v>
                </c:pt>
                <c:pt idx="156">
                  <c:v>121</c:v>
                </c:pt>
                <c:pt idx="157">
                  <c:v>122</c:v>
                </c:pt>
                <c:pt idx="158">
                  <c:v>123</c:v>
                </c:pt>
                <c:pt idx="159">
                  <c:v>124</c:v>
                </c:pt>
                <c:pt idx="160">
                  <c:v>125</c:v>
                </c:pt>
                <c:pt idx="161">
                  <c:v>126</c:v>
                </c:pt>
                <c:pt idx="162">
                  <c:v>127</c:v>
                </c:pt>
                <c:pt idx="163">
                  <c:v>128</c:v>
                </c:pt>
                <c:pt idx="164">
                  <c:v>129</c:v>
                </c:pt>
                <c:pt idx="165">
                  <c:v>130</c:v>
                </c:pt>
                <c:pt idx="166">
                  <c:v>131</c:v>
                </c:pt>
                <c:pt idx="167">
                  <c:v>132</c:v>
                </c:pt>
                <c:pt idx="168">
                  <c:v>133</c:v>
                </c:pt>
                <c:pt idx="169">
                  <c:v>134</c:v>
                </c:pt>
                <c:pt idx="170">
                  <c:v>135</c:v>
                </c:pt>
                <c:pt idx="171">
                  <c:v>136</c:v>
                </c:pt>
                <c:pt idx="172">
                  <c:v>137</c:v>
                </c:pt>
                <c:pt idx="173">
                  <c:v>138</c:v>
                </c:pt>
                <c:pt idx="174">
                  <c:v>139</c:v>
                </c:pt>
                <c:pt idx="175">
                  <c:v>140</c:v>
                </c:pt>
                <c:pt idx="176">
                  <c:v>141</c:v>
                </c:pt>
                <c:pt idx="177">
                  <c:v>142</c:v>
                </c:pt>
                <c:pt idx="178">
                  <c:v>143</c:v>
                </c:pt>
                <c:pt idx="179">
                  <c:v>144</c:v>
                </c:pt>
                <c:pt idx="180">
                  <c:v>145</c:v>
                </c:pt>
                <c:pt idx="181">
                  <c:v>146</c:v>
                </c:pt>
                <c:pt idx="182">
                  <c:v>147</c:v>
                </c:pt>
                <c:pt idx="183">
                  <c:v>148</c:v>
                </c:pt>
                <c:pt idx="184">
                  <c:v>149</c:v>
                </c:pt>
                <c:pt idx="185">
                  <c:v>150</c:v>
                </c:pt>
                <c:pt idx="186">
                  <c:v>151</c:v>
                </c:pt>
                <c:pt idx="187">
                  <c:v>152</c:v>
                </c:pt>
                <c:pt idx="188">
                  <c:v>153</c:v>
                </c:pt>
                <c:pt idx="189">
                  <c:v>154</c:v>
                </c:pt>
                <c:pt idx="190">
                  <c:v>155</c:v>
                </c:pt>
                <c:pt idx="191">
                  <c:v>156</c:v>
                </c:pt>
                <c:pt idx="192">
                  <c:v>157</c:v>
                </c:pt>
                <c:pt idx="193">
                  <c:v>158</c:v>
                </c:pt>
                <c:pt idx="194">
                  <c:v>159</c:v>
                </c:pt>
                <c:pt idx="195">
                  <c:v>160</c:v>
                </c:pt>
                <c:pt idx="196">
                  <c:v>161</c:v>
                </c:pt>
                <c:pt idx="197">
                  <c:v>162</c:v>
                </c:pt>
                <c:pt idx="198">
                  <c:v>163</c:v>
                </c:pt>
                <c:pt idx="199">
                  <c:v>164</c:v>
                </c:pt>
                <c:pt idx="200">
                  <c:v>165</c:v>
                </c:pt>
                <c:pt idx="201">
                  <c:v>166</c:v>
                </c:pt>
                <c:pt idx="202">
                  <c:v>167</c:v>
                </c:pt>
                <c:pt idx="203">
                  <c:v>168</c:v>
                </c:pt>
                <c:pt idx="204">
                  <c:v>169</c:v>
                </c:pt>
                <c:pt idx="205">
                  <c:v>170</c:v>
                </c:pt>
                <c:pt idx="206">
                  <c:v>171</c:v>
                </c:pt>
                <c:pt idx="207">
                  <c:v>172</c:v>
                </c:pt>
                <c:pt idx="208">
                  <c:v>173</c:v>
                </c:pt>
                <c:pt idx="209">
                  <c:v>174</c:v>
                </c:pt>
                <c:pt idx="210">
                  <c:v>175</c:v>
                </c:pt>
                <c:pt idx="211">
                  <c:v>176</c:v>
                </c:pt>
                <c:pt idx="212">
                  <c:v>177</c:v>
                </c:pt>
                <c:pt idx="213">
                  <c:v>178</c:v>
                </c:pt>
                <c:pt idx="214">
                  <c:v>179</c:v>
                </c:pt>
                <c:pt idx="215">
                  <c:v>180</c:v>
                </c:pt>
                <c:pt idx="216">
                  <c:v>181</c:v>
                </c:pt>
                <c:pt idx="217">
                  <c:v>182</c:v>
                </c:pt>
                <c:pt idx="218">
                  <c:v>183</c:v>
                </c:pt>
                <c:pt idx="219">
                  <c:v>184</c:v>
                </c:pt>
                <c:pt idx="220">
                  <c:v>185</c:v>
                </c:pt>
                <c:pt idx="221">
                  <c:v>186</c:v>
                </c:pt>
                <c:pt idx="222">
                  <c:v>187</c:v>
                </c:pt>
                <c:pt idx="223">
                  <c:v>188</c:v>
                </c:pt>
                <c:pt idx="224">
                  <c:v>189</c:v>
                </c:pt>
                <c:pt idx="225">
                  <c:v>190</c:v>
                </c:pt>
                <c:pt idx="226">
                  <c:v>191</c:v>
                </c:pt>
                <c:pt idx="227">
                  <c:v>192</c:v>
                </c:pt>
                <c:pt idx="228">
                  <c:v>193</c:v>
                </c:pt>
                <c:pt idx="229">
                  <c:v>194</c:v>
                </c:pt>
                <c:pt idx="230">
                  <c:v>195</c:v>
                </c:pt>
                <c:pt idx="231">
                  <c:v>196</c:v>
                </c:pt>
                <c:pt idx="232">
                  <c:v>197</c:v>
                </c:pt>
                <c:pt idx="233">
                  <c:v>198</c:v>
                </c:pt>
                <c:pt idx="234">
                  <c:v>199</c:v>
                </c:pt>
                <c:pt idx="235">
                  <c:v>200</c:v>
                </c:pt>
                <c:pt idx="236">
                  <c:v>210</c:v>
                </c:pt>
                <c:pt idx="237">
                  <c:v>220</c:v>
                </c:pt>
                <c:pt idx="238">
                  <c:v>230</c:v>
                </c:pt>
                <c:pt idx="239">
                  <c:v>240</c:v>
                </c:pt>
                <c:pt idx="240">
                  <c:v>250</c:v>
                </c:pt>
                <c:pt idx="241">
                  <c:v>260</c:v>
                </c:pt>
                <c:pt idx="242">
                  <c:v>270</c:v>
                </c:pt>
                <c:pt idx="243">
                  <c:v>280</c:v>
                </c:pt>
                <c:pt idx="244">
                  <c:v>290</c:v>
                </c:pt>
                <c:pt idx="245">
                  <c:v>300</c:v>
                </c:pt>
                <c:pt idx="246">
                  <c:v>310</c:v>
                </c:pt>
                <c:pt idx="247">
                  <c:v>320</c:v>
                </c:pt>
                <c:pt idx="248">
                  <c:v>330</c:v>
                </c:pt>
                <c:pt idx="249">
                  <c:v>340</c:v>
                </c:pt>
                <c:pt idx="250">
                  <c:v>350</c:v>
                </c:pt>
                <c:pt idx="251">
                  <c:v>360</c:v>
                </c:pt>
                <c:pt idx="252">
                  <c:v>370</c:v>
                </c:pt>
                <c:pt idx="253">
                  <c:v>380</c:v>
                </c:pt>
                <c:pt idx="254">
                  <c:v>390</c:v>
                </c:pt>
                <c:pt idx="255">
                  <c:v>400</c:v>
                </c:pt>
                <c:pt idx="256">
                  <c:v>410</c:v>
                </c:pt>
                <c:pt idx="257">
                  <c:v>420</c:v>
                </c:pt>
                <c:pt idx="258">
                  <c:v>430</c:v>
                </c:pt>
                <c:pt idx="259">
                  <c:v>440</c:v>
                </c:pt>
                <c:pt idx="260">
                  <c:v>450</c:v>
                </c:pt>
                <c:pt idx="261">
                  <c:v>460</c:v>
                </c:pt>
                <c:pt idx="262">
                  <c:v>470</c:v>
                </c:pt>
                <c:pt idx="263">
                  <c:v>480</c:v>
                </c:pt>
                <c:pt idx="264">
                  <c:v>490</c:v>
                </c:pt>
                <c:pt idx="265">
                  <c:v>500</c:v>
                </c:pt>
                <c:pt idx="266">
                  <c:v>510</c:v>
                </c:pt>
                <c:pt idx="267">
                  <c:v>520</c:v>
                </c:pt>
                <c:pt idx="268">
                  <c:v>530</c:v>
                </c:pt>
                <c:pt idx="269">
                  <c:v>540</c:v>
                </c:pt>
                <c:pt idx="270">
                  <c:v>550</c:v>
                </c:pt>
                <c:pt idx="271">
                  <c:v>560</c:v>
                </c:pt>
                <c:pt idx="272">
                  <c:v>570</c:v>
                </c:pt>
                <c:pt idx="273">
                  <c:v>580</c:v>
                </c:pt>
                <c:pt idx="274">
                  <c:v>590</c:v>
                </c:pt>
                <c:pt idx="275">
                  <c:v>600</c:v>
                </c:pt>
                <c:pt idx="276">
                  <c:v>610</c:v>
                </c:pt>
                <c:pt idx="277">
                  <c:v>620</c:v>
                </c:pt>
                <c:pt idx="278">
                  <c:v>630</c:v>
                </c:pt>
                <c:pt idx="279">
                  <c:v>640</c:v>
                </c:pt>
                <c:pt idx="280">
                  <c:v>650</c:v>
                </c:pt>
                <c:pt idx="281">
                  <c:v>660</c:v>
                </c:pt>
                <c:pt idx="282">
                  <c:v>670</c:v>
                </c:pt>
                <c:pt idx="283">
                  <c:v>680</c:v>
                </c:pt>
                <c:pt idx="284">
                  <c:v>690</c:v>
                </c:pt>
                <c:pt idx="285">
                  <c:v>700</c:v>
                </c:pt>
                <c:pt idx="286">
                  <c:v>710</c:v>
                </c:pt>
                <c:pt idx="287">
                  <c:v>720</c:v>
                </c:pt>
                <c:pt idx="288">
                  <c:v>730</c:v>
                </c:pt>
                <c:pt idx="289">
                  <c:v>740</c:v>
                </c:pt>
                <c:pt idx="290">
                  <c:v>750</c:v>
                </c:pt>
                <c:pt idx="291">
                  <c:v>760</c:v>
                </c:pt>
                <c:pt idx="292">
                  <c:v>770</c:v>
                </c:pt>
                <c:pt idx="293">
                  <c:v>780</c:v>
                </c:pt>
                <c:pt idx="294">
                  <c:v>790</c:v>
                </c:pt>
                <c:pt idx="295">
                  <c:v>800</c:v>
                </c:pt>
                <c:pt idx="296">
                  <c:v>810</c:v>
                </c:pt>
                <c:pt idx="297">
                  <c:v>820</c:v>
                </c:pt>
                <c:pt idx="298">
                  <c:v>830</c:v>
                </c:pt>
                <c:pt idx="299">
                  <c:v>840</c:v>
                </c:pt>
                <c:pt idx="300">
                  <c:v>850</c:v>
                </c:pt>
                <c:pt idx="301">
                  <c:v>860</c:v>
                </c:pt>
                <c:pt idx="302">
                  <c:v>870</c:v>
                </c:pt>
                <c:pt idx="303">
                  <c:v>880</c:v>
                </c:pt>
                <c:pt idx="304">
                  <c:v>890</c:v>
                </c:pt>
                <c:pt idx="305">
                  <c:v>900</c:v>
                </c:pt>
                <c:pt idx="306">
                  <c:v>910</c:v>
                </c:pt>
                <c:pt idx="307">
                  <c:v>920</c:v>
                </c:pt>
                <c:pt idx="308">
                  <c:v>930</c:v>
                </c:pt>
                <c:pt idx="309">
                  <c:v>940</c:v>
                </c:pt>
                <c:pt idx="310">
                  <c:v>950</c:v>
                </c:pt>
                <c:pt idx="311">
                  <c:v>960</c:v>
                </c:pt>
                <c:pt idx="312">
                  <c:v>970</c:v>
                </c:pt>
                <c:pt idx="313">
                  <c:v>980</c:v>
                </c:pt>
                <c:pt idx="314">
                  <c:v>990</c:v>
                </c:pt>
                <c:pt idx="315">
                  <c:v>1000</c:v>
                </c:pt>
                <c:pt idx="316">
                  <c:v>1100</c:v>
                </c:pt>
                <c:pt idx="317">
                  <c:v>1200</c:v>
                </c:pt>
                <c:pt idx="318">
                  <c:v>1300</c:v>
                </c:pt>
                <c:pt idx="319">
                  <c:v>1400</c:v>
                </c:pt>
                <c:pt idx="320">
                  <c:v>1500</c:v>
                </c:pt>
                <c:pt idx="321">
                  <c:v>1600</c:v>
                </c:pt>
                <c:pt idx="322">
                  <c:v>1700</c:v>
                </c:pt>
                <c:pt idx="323">
                  <c:v>1800</c:v>
                </c:pt>
                <c:pt idx="324">
                  <c:v>1900</c:v>
                </c:pt>
                <c:pt idx="325">
                  <c:v>2000</c:v>
                </c:pt>
                <c:pt idx="326">
                  <c:v>2100</c:v>
                </c:pt>
                <c:pt idx="327">
                  <c:v>2200</c:v>
                </c:pt>
                <c:pt idx="328">
                  <c:v>2300</c:v>
                </c:pt>
                <c:pt idx="329">
                  <c:v>2400</c:v>
                </c:pt>
                <c:pt idx="330">
                  <c:v>2500</c:v>
                </c:pt>
                <c:pt idx="331">
                  <c:v>2600</c:v>
                </c:pt>
                <c:pt idx="332">
                  <c:v>2700</c:v>
                </c:pt>
                <c:pt idx="333">
                  <c:v>2800</c:v>
                </c:pt>
                <c:pt idx="334">
                  <c:v>2900</c:v>
                </c:pt>
                <c:pt idx="335">
                  <c:v>3000</c:v>
                </c:pt>
                <c:pt idx="336">
                  <c:v>3100</c:v>
                </c:pt>
                <c:pt idx="337">
                  <c:v>3200</c:v>
                </c:pt>
                <c:pt idx="338">
                  <c:v>3300</c:v>
                </c:pt>
                <c:pt idx="339">
                  <c:v>3400</c:v>
                </c:pt>
                <c:pt idx="340">
                  <c:v>3500</c:v>
                </c:pt>
                <c:pt idx="341">
                  <c:v>3600</c:v>
                </c:pt>
                <c:pt idx="342">
                  <c:v>3700</c:v>
                </c:pt>
                <c:pt idx="343">
                  <c:v>3800</c:v>
                </c:pt>
                <c:pt idx="344">
                  <c:v>3900</c:v>
                </c:pt>
                <c:pt idx="345">
                  <c:v>4000</c:v>
                </c:pt>
                <c:pt idx="346">
                  <c:v>4100</c:v>
                </c:pt>
                <c:pt idx="347">
                  <c:v>4200</c:v>
                </c:pt>
                <c:pt idx="348">
                  <c:v>4300</c:v>
                </c:pt>
                <c:pt idx="349">
                  <c:v>4400</c:v>
                </c:pt>
                <c:pt idx="350">
                  <c:v>4500</c:v>
                </c:pt>
                <c:pt idx="351">
                  <c:v>4600</c:v>
                </c:pt>
                <c:pt idx="352">
                  <c:v>4700</c:v>
                </c:pt>
                <c:pt idx="353">
                  <c:v>4800</c:v>
                </c:pt>
                <c:pt idx="354">
                  <c:v>4900</c:v>
                </c:pt>
                <c:pt idx="355">
                  <c:v>5000</c:v>
                </c:pt>
                <c:pt idx="356">
                  <c:v>5100</c:v>
                </c:pt>
                <c:pt idx="357">
                  <c:v>5200</c:v>
                </c:pt>
                <c:pt idx="358">
                  <c:v>5300</c:v>
                </c:pt>
                <c:pt idx="359">
                  <c:v>5400</c:v>
                </c:pt>
                <c:pt idx="360">
                  <c:v>5500</c:v>
                </c:pt>
                <c:pt idx="361">
                  <c:v>5600</c:v>
                </c:pt>
                <c:pt idx="362">
                  <c:v>5700</c:v>
                </c:pt>
                <c:pt idx="363">
                  <c:v>5800</c:v>
                </c:pt>
                <c:pt idx="364">
                  <c:v>5900</c:v>
                </c:pt>
                <c:pt idx="365">
                  <c:v>6000</c:v>
                </c:pt>
                <c:pt idx="366">
                  <c:v>6100</c:v>
                </c:pt>
                <c:pt idx="367">
                  <c:v>6200</c:v>
                </c:pt>
                <c:pt idx="368">
                  <c:v>6300</c:v>
                </c:pt>
                <c:pt idx="369">
                  <c:v>6400</c:v>
                </c:pt>
                <c:pt idx="370">
                  <c:v>6500</c:v>
                </c:pt>
                <c:pt idx="371">
                  <c:v>6600</c:v>
                </c:pt>
                <c:pt idx="372">
                  <c:v>6700</c:v>
                </c:pt>
                <c:pt idx="373">
                  <c:v>6800</c:v>
                </c:pt>
                <c:pt idx="374">
                  <c:v>6900</c:v>
                </c:pt>
                <c:pt idx="375">
                  <c:v>7000</c:v>
                </c:pt>
                <c:pt idx="376">
                  <c:v>7100</c:v>
                </c:pt>
                <c:pt idx="377">
                  <c:v>7200</c:v>
                </c:pt>
                <c:pt idx="378">
                  <c:v>7300</c:v>
                </c:pt>
                <c:pt idx="379">
                  <c:v>7400</c:v>
                </c:pt>
                <c:pt idx="380">
                  <c:v>7500</c:v>
                </c:pt>
                <c:pt idx="381">
                  <c:v>7600</c:v>
                </c:pt>
                <c:pt idx="382">
                  <c:v>7700</c:v>
                </c:pt>
                <c:pt idx="383">
                  <c:v>7800</c:v>
                </c:pt>
                <c:pt idx="384">
                  <c:v>7900</c:v>
                </c:pt>
                <c:pt idx="385">
                  <c:v>8000</c:v>
                </c:pt>
                <c:pt idx="386">
                  <c:v>8100</c:v>
                </c:pt>
                <c:pt idx="387">
                  <c:v>8200</c:v>
                </c:pt>
                <c:pt idx="388">
                  <c:v>8300</c:v>
                </c:pt>
                <c:pt idx="389">
                  <c:v>8400</c:v>
                </c:pt>
                <c:pt idx="390">
                  <c:v>8500</c:v>
                </c:pt>
                <c:pt idx="391">
                  <c:v>8600</c:v>
                </c:pt>
                <c:pt idx="392">
                  <c:v>8700</c:v>
                </c:pt>
                <c:pt idx="393">
                  <c:v>8800</c:v>
                </c:pt>
                <c:pt idx="394">
                  <c:v>8900</c:v>
                </c:pt>
                <c:pt idx="395">
                  <c:v>9000</c:v>
                </c:pt>
                <c:pt idx="396">
                  <c:v>9100</c:v>
                </c:pt>
                <c:pt idx="397">
                  <c:v>9200</c:v>
                </c:pt>
                <c:pt idx="398">
                  <c:v>9300</c:v>
                </c:pt>
                <c:pt idx="399">
                  <c:v>9400</c:v>
                </c:pt>
                <c:pt idx="400">
                  <c:v>9500</c:v>
                </c:pt>
                <c:pt idx="401">
                  <c:v>9600</c:v>
                </c:pt>
                <c:pt idx="402">
                  <c:v>9700</c:v>
                </c:pt>
                <c:pt idx="403">
                  <c:v>9800</c:v>
                </c:pt>
                <c:pt idx="404">
                  <c:v>9900</c:v>
                </c:pt>
                <c:pt idx="405">
                  <c:v>10000</c:v>
                </c:pt>
              </c:numCache>
            </c:numRef>
          </c:xVal>
          <c:yVal>
            <c:numRef>
              <c:f>Raw_Data!$F$7806:$F$8211</c:f>
              <c:numCache>
                <c:formatCode>#,##0.000000</c:formatCode>
                <c:ptCount val="406"/>
                <c:pt idx="0">
                  <c:v>199.72140300000001</c:v>
                </c:pt>
                <c:pt idx="1">
                  <c:v>199.72110599999999</c:v>
                </c:pt>
                <c:pt idx="2">
                  <c:v>199.72080199999999</c:v>
                </c:pt>
                <c:pt idx="3">
                  <c:v>199.72048899999999</c:v>
                </c:pt>
                <c:pt idx="4">
                  <c:v>199.720168</c:v>
                </c:pt>
                <c:pt idx="5">
                  <c:v>199.71983800000001</c:v>
                </c:pt>
                <c:pt idx="6">
                  <c:v>199.71949799999999</c:v>
                </c:pt>
                <c:pt idx="7">
                  <c:v>199.71915000000001</c:v>
                </c:pt>
                <c:pt idx="8">
                  <c:v>199.71878899999999</c:v>
                </c:pt>
                <c:pt idx="9">
                  <c:v>199.71841800000001</c:v>
                </c:pt>
                <c:pt idx="10">
                  <c:v>199.71803499999999</c:v>
                </c:pt>
                <c:pt idx="11">
                  <c:v>199.71763999999999</c:v>
                </c:pt>
                <c:pt idx="12">
                  <c:v>199.71723</c:v>
                </c:pt>
                <c:pt idx="13">
                  <c:v>199.71680599999999</c:v>
                </c:pt>
                <c:pt idx="14">
                  <c:v>199.71636599999999</c:v>
                </c:pt>
                <c:pt idx="15">
                  <c:v>199.71591000000001</c:v>
                </c:pt>
                <c:pt idx="16">
                  <c:v>199.71543600000001</c:v>
                </c:pt>
                <c:pt idx="17">
                  <c:v>199.71494200000001</c:v>
                </c:pt>
                <c:pt idx="18">
                  <c:v>199.714427</c:v>
                </c:pt>
                <c:pt idx="19">
                  <c:v>199.71388899999999</c:v>
                </c:pt>
                <c:pt idx="20">
                  <c:v>199.713326</c:v>
                </c:pt>
                <c:pt idx="21">
                  <c:v>199.71273600000001</c:v>
                </c:pt>
                <c:pt idx="22">
                  <c:v>199.71211500000001</c:v>
                </c:pt>
                <c:pt idx="23">
                  <c:v>199.71146100000001</c:v>
                </c:pt>
                <c:pt idx="24">
                  <c:v>199.710769</c:v>
                </c:pt>
                <c:pt idx="25">
                  <c:v>199.710036</c:v>
                </c:pt>
                <c:pt idx="26">
                  <c:v>199.70925600000001</c:v>
                </c:pt>
                <c:pt idx="27">
                  <c:v>199.70842300000001</c:v>
                </c:pt>
                <c:pt idx="28">
                  <c:v>199.70752899999999</c:v>
                </c:pt>
                <c:pt idx="29">
                  <c:v>199.70656500000001</c:v>
                </c:pt>
                <c:pt idx="30">
                  <c:v>199.70551800000001</c:v>
                </c:pt>
                <c:pt idx="31">
                  <c:v>199.704373</c:v>
                </c:pt>
                <c:pt idx="32">
                  <c:v>199.70310900000001</c:v>
                </c:pt>
                <c:pt idx="33">
                  <c:v>199.70168899999999</c:v>
                </c:pt>
                <c:pt idx="34">
                  <c:v>199.70005499999999</c:v>
                </c:pt>
                <c:pt idx="35">
                  <c:v>199.69805600000001</c:v>
                </c:pt>
                <c:pt idx="36">
                  <c:v>199.694997</c:v>
                </c:pt>
                <c:pt idx="37">
                  <c:v>199.667269</c:v>
                </c:pt>
                <c:pt idx="38">
                  <c:v>199.543677</c:v>
                </c:pt>
                <c:pt idx="39">
                  <c:v>199.167225</c:v>
                </c:pt>
                <c:pt idx="40">
                  <c:v>198.77131900000001</c:v>
                </c:pt>
                <c:pt idx="41">
                  <c:v>198.376983</c:v>
                </c:pt>
                <c:pt idx="42">
                  <c:v>198.33763500000001</c:v>
                </c:pt>
                <c:pt idx="43">
                  <c:v>198.29830899999999</c:v>
                </c:pt>
                <c:pt idx="44">
                  <c:v>198.25899699999999</c:v>
                </c:pt>
                <c:pt idx="45">
                  <c:v>198.21969799999999</c:v>
                </c:pt>
                <c:pt idx="46">
                  <c:v>198.180409</c:v>
                </c:pt>
                <c:pt idx="47">
                  <c:v>198.141133</c:v>
                </c:pt>
                <c:pt idx="48">
                  <c:v>198.101887</c:v>
                </c:pt>
                <c:pt idx="49">
                  <c:v>198.06263999999999</c:v>
                </c:pt>
                <c:pt idx="50">
                  <c:v>198.02342300000001</c:v>
                </c:pt>
                <c:pt idx="51">
                  <c:v>198.01950099999999</c:v>
                </c:pt>
                <c:pt idx="52">
                  <c:v>198.015579</c:v>
                </c:pt>
                <c:pt idx="53">
                  <c:v>198.01165800000001</c:v>
                </c:pt>
                <c:pt idx="54">
                  <c:v>198.00773599999999</c:v>
                </c:pt>
                <c:pt idx="55">
                  <c:v>198.00381400000001</c:v>
                </c:pt>
                <c:pt idx="56">
                  <c:v>197.9999</c:v>
                </c:pt>
                <c:pt idx="57">
                  <c:v>197.995971</c:v>
                </c:pt>
                <c:pt idx="58">
                  <c:v>197.99205599999999</c:v>
                </c:pt>
                <c:pt idx="59">
                  <c:v>197.988134</c:v>
                </c:pt>
                <c:pt idx="60">
                  <c:v>197.98421300000001</c:v>
                </c:pt>
                <c:pt idx="61">
                  <c:v>197.59299200000001</c:v>
                </c:pt>
                <c:pt idx="62">
                  <c:v>197.20332099999999</c:v>
                </c:pt>
                <c:pt idx="63">
                  <c:v>197.16443799999999</c:v>
                </c:pt>
                <c:pt idx="64">
                  <c:v>197.12557000000001</c:v>
                </c:pt>
                <c:pt idx="65">
                  <c:v>197.086716</c:v>
                </c:pt>
                <c:pt idx="66">
                  <c:v>197.047877</c:v>
                </c:pt>
                <c:pt idx="67">
                  <c:v>197.00905299999999</c:v>
                </c:pt>
                <c:pt idx="68">
                  <c:v>197.00517400000001</c:v>
                </c:pt>
                <c:pt idx="69">
                  <c:v>197.001296</c:v>
                </c:pt>
                <c:pt idx="70">
                  <c:v>196.997411</c:v>
                </c:pt>
                <c:pt idx="71">
                  <c:v>196.993526</c:v>
                </c:pt>
                <c:pt idx="72">
                  <c:v>196.98964799999999</c:v>
                </c:pt>
                <c:pt idx="73">
                  <c:v>196.985769</c:v>
                </c:pt>
                <c:pt idx="74">
                  <c:v>196.98188400000001</c:v>
                </c:pt>
                <c:pt idx="75">
                  <c:v>196.978013</c:v>
                </c:pt>
                <c:pt idx="76">
                  <c:v>196.97412800000001</c:v>
                </c:pt>
                <c:pt idx="77">
                  <c:v>196.97024999999999</c:v>
                </c:pt>
                <c:pt idx="78">
                  <c:v>196.931454</c:v>
                </c:pt>
                <c:pt idx="79">
                  <c:v>196.89268100000001</c:v>
                </c:pt>
                <c:pt idx="80">
                  <c:v>196.85392200000001</c:v>
                </c:pt>
                <c:pt idx="81">
                  <c:v>196.81517700000001</c:v>
                </c:pt>
                <c:pt idx="82">
                  <c:v>196.42855499999999</c:v>
                </c:pt>
                <c:pt idx="83">
                  <c:v>196.04344599999999</c:v>
                </c:pt>
                <c:pt idx="84">
                  <c:v>192.273867</c:v>
                </c:pt>
                <c:pt idx="85">
                  <c:v>188.646503</c:v>
                </c:pt>
                <c:pt idx="86">
                  <c:v>185.153447</c:v>
                </c:pt>
                <c:pt idx="87">
                  <c:v>181.787431</c:v>
                </c:pt>
                <c:pt idx="88">
                  <c:v>178.54153700000001</c:v>
                </c:pt>
                <c:pt idx="89">
                  <c:v>175.40958800000001</c:v>
                </c:pt>
                <c:pt idx="90">
                  <c:v>172.385538</c:v>
                </c:pt>
                <c:pt idx="91">
                  <c:v>169.464023</c:v>
                </c:pt>
                <c:pt idx="92">
                  <c:v>166.63988900000001</c:v>
                </c:pt>
                <c:pt idx="93">
                  <c:v>163.90832</c:v>
                </c:pt>
                <c:pt idx="94">
                  <c:v>161.26486299999999</c:v>
                </c:pt>
                <c:pt idx="95">
                  <c:v>158.70531199999999</c:v>
                </c:pt>
                <c:pt idx="96">
                  <c:v>156.22573800000001</c:v>
                </c:pt>
                <c:pt idx="97">
                  <c:v>153.822461</c:v>
                </c:pt>
                <c:pt idx="98">
                  <c:v>151.491986</c:v>
                </c:pt>
                <c:pt idx="99">
                  <c:v>149.23108400000001</c:v>
                </c:pt>
                <c:pt idx="100">
                  <c:v>147.036655</c:v>
                </c:pt>
                <c:pt idx="101">
                  <c:v>144.90584000000001</c:v>
                </c:pt>
                <c:pt idx="102">
                  <c:v>142.83589599999999</c:v>
                </c:pt>
                <c:pt idx="103">
                  <c:v>140.824253</c:v>
                </c:pt>
                <c:pt idx="104">
                  <c:v>138.86849000000001</c:v>
                </c:pt>
                <c:pt idx="105">
                  <c:v>136.96629300000001</c:v>
                </c:pt>
                <c:pt idx="106">
                  <c:v>135.115544</c:v>
                </c:pt>
                <c:pt idx="107">
                  <c:v>133.31411499999999</c:v>
                </c:pt>
                <c:pt idx="108">
                  <c:v>131.56005300000001</c:v>
                </c:pt>
                <c:pt idx="109">
                  <c:v>129.85157100000001</c:v>
                </c:pt>
                <c:pt idx="110">
                  <c:v>128.186904</c:v>
                </c:pt>
                <c:pt idx="111">
                  <c:v>126.56438</c:v>
                </c:pt>
                <c:pt idx="112">
                  <c:v>124.982398</c:v>
                </c:pt>
                <c:pt idx="113">
                  <c:v>123.439488</c:v>
                </c:pt>
                <c:pt idx="114">
                  <c:v>121.934212</c:v>
                </c:pt>
                <c:pt idx="115">
                  <c:v>120.465225</c:v>
                </c:pt>
                <c:pt idx="116">
                  <c:v>119.03116</c:v>
                </c:pt>
                <c:pt idx="117">
                  <c:v>117.630865</c:v>
                </c:pt>
                <c:pt idx="118">
                  <c:v>116.26312299999999</c:v>
                </c:pt>
                <c:pt idx="119">
                  <c:v>114.926828</c:v>
                </c:pt>
                <c:pt idx="120">
                  <c:v>113.620903</c:v>
                </c:pt>
                <c:pt idx="121">
                  <c:v>112.34432200000001</c:v>
                </c:pt>
                <c:pt idx="122">
                  <c:v>111.096109</c:v>
                </c:pt>
                <c:pt idx="123">
                  <c:v>109.875327</c:v>
                </c:pt>
                <c:pt idx="124">
                  <c:v>108.68108100000001</c:v>
                </c:pt>
                <c:pt idx="125">
                  <c:v>107.512518</c:v>
                </c:pt>
                <c:pt idx="126">
                  <c:v>106.368838</c:v>
                </c:pt>
                <c:pt idx="127">
                  <c:v>105.24918599999999</c:v>
                </c:pt>
                <c:pt idx="128">
                  <c:v>104.152889</c:v>
                </c:pt>
                <c:pt idx="129">
                  <c:v>103.07919</c:v>
                </c:pt>
                <c:pt idx="130">
                  <c:v>102.027424</c:v>
                </c:pt>
                <c:pt idx="131">
                  <c:v>100.99686199999999</c:v>
                </c:pt>
                <c:pt idx="132">
                  <c:v>99.986930000000001</c:v>
                </c:pt>
                <c:pt idx="133">
                  <c:v>98.996999000000002</c:v>
                </c:pt>
                <c:pt idx="134">
                  <c:v>98.026473999999993</c:v>
                </c:pt>
                <c:pt idx="135">
                  <c:v>97.074800999999994</c:v>
                </c:pt>
                <c:pt idx="136">
                  <c:v>96.141418999999999</c:v>
                </c:pt>
                <c:pt idx="137">
                  <c:v>95.225842</c:v>
                </c:pt>
                <c:pt idx="138">
                  <c:v>94.327494000000002</c:v>
                </c:pt>
                <c:pt idx="139">
                  <c:v>93.445982000000001</c:v>
                </c:pt>
                <c:pt idx="140">
                  <c:v>92.580751000000006</c:v>
                </c:pt>
                <c:pt idx="141">
                  <c:v>91.731416999999993</c:v>
                </c:pt>
                <c:pt idx="142">
                  <c:v>90.89752</c:v>
                </c:pt>
                <c:pt idx="143">
                  <c:v>90.078654</c:v>
                </c:pt>
                <c:pt idx="144">
                  <c:v>89.274423999999996</c:v>
                </c:pt>
                <c:pt idx="145">
                  <c:v>88.484390000000005</c:v>
                </c:pt>
                <c:pt idx="146">
                  <c:v>87.708235000000002</c:v>
                </c:pt>
                <c:pt idx="147">
                  <c:v>86.945598000000004</c:v>
                </c:pt>
                <c:pt idx="148">
                  <c:v>86.196072999999998</c:v>
                </c:pt>
                <c:pt idx="149">
                  <c:v>85.459395000000001</c:v>
                </c:pt>
                <c:pt idx="150">
                  <c:v>84.735168999999999</c:v>
                </c:pt>
                <c:pt idx="151">
                  <c:v>84.023129999999995</c:v>
                </c:pt>
                <c:pt idx="152">
                  <c:v>83.322974000000002</c:v>
                </c:pt>
                <c:pt idx="153">
                  <c:v>82.634360000000001</c:v>
                </c:pt>
                <c:pt idx="154">
                  <c:v>81.957048999999998</c:v>
                </c:pt>
                <c:pt idx="155">
                  <c:v>81.290764999999993</c:v>
                </c:pt>
                <c:pt idx="156">
                  <c:v>80.635195999999993</c:v>
                </c:pt>
                <c:pt idx="157">
                  <c:v>79.990132000000003</c:v>
                </c:pt>
                <c:pt idx="158">
                  <c:v>79.355311999999998</c:v>
                </c:pt>
                <c:pt idx="159">
                  <c:v>78.730481999999995</c:v>
                </c:pt>
                <c:pt idx="160">
                  <c:v>78.115431000000001</c:v>
                </c:pt>
                <c:pt idx="161">
                  <c:v>77.509902999999994</c:v>
                </c:pt>
                <c:pt idx="162">
                  <c:v>76.913674999999998</c:v>
                </c:pt>
                <c:pt idx="163">
                  <c:v>76.326562999999993</c:v>
                </c:pt>
                <c:pt idx="164">
                  <c:v>75.748343000000006</c:v>
                </c:pt>
                <c:pt idx="165">
                  <c:v>75.178825000000003</c:v>
                </c:pt>
                <c:pt idx="166">
                  <c:v>74.617818</c:v>
                </c:pt>
                <c:pt idx="167">
                  <c:v>74.065094000000002</c:v>
                </c:pt>
                <c:pt idx="168">
                  <c:v>73.520510000000002</c:v>
                </c:pt>
                <c:pt idx="169">
                  <c:v>72.983879000000002</c:v>
                </c:pt>
                <c:pt idx="170">
                  <c:v>72.455018999999993</c:v>
                </c:pt>
                <c:pt idx="171">
                  <c:v>71.933777000000006</c:v>
                </c:pt>
                <c:pt idx="172">
                  <c:v>71.419973999999996</c:v>
                </c:pt>
                <c:pt idx="173">
                  <c:v>70.913461999999996</c:v>
                </c:pt>
                <c:pt idx="174">
                  <c:v>70.414096999999998</c:v>
                </c:pt>
                <c:pt idx="175">
                  <c:v>69.921690999999996</c:v>
                </c:pt>
                <c:pt idx="176">
                  <c:v>69.436137000000002</c:v>
                </c:pt>
                <c:pt idx="177">
                  <c:v>68.957277000000005</c:v>
                </c:pt>
                <c:pt idx="178">
                  <c:v>68.484977000000001</c:v>
                </c:pt>
                <c:pt idx="179">
                  <c:v>68.019101000000006</c:v>
                </c:pt>
                <c:pt idx="180">
                  <c:v>67.559539999999998</c:v>
                </c:pt>
                <c:pt idx="181">
                  <c:v>67.106112999999993</c:v>
                </c:pt>
                <c:pt idx="182">
                  <c:v>66.658764000000005</c:v>
                </c:pt>
                <c:pt idx="183">
                  <c:v>66.217326999999997</c:v>
                </c:pt>
                <c:pt idx="184">
                  <c:v>65.781684999999996</c:v>
                </c:pt>
                <c:pt idx="185">
                  <c:v>65.351758000000004</c:v>
                </c:pt>
                <c:pt idx="186">
                  <c:v>64.927392999999995</c:v>
                </c:pt>
                <c:pt idx="187">
                  <c:v>64.508527999999998</c:v>
                </c:pt>
                <c:pt idx="188">
                  <c:v>64.095009000000005</c:v>
                </c:pt>
                <c:pt idx="189">
                  <c:v>63.686770000000003</c:v>
                </c:pt>
                <c:pt idx="190">
                  <c:v>63.283695999999999</c:v>
                </c:pt>
                <c:pt idx="191">
                  <c:v>62.885694000000001</c:v>
                </c:pt>
                <c:pt idx="192">
                  <c:v>62.492666999999997</c:v>
                </c:pt>
                <c:pt idx="193">
                  <c:v>62.104517999999999</c:v>
                </c:pt>
                <c:pt idx="194">
                  <c:v>61.721170000000001</c:v>
                </c:pt>
                <c:pt idx="195">
                  <c:v>61.342517999999998</c:v>
                </c:pt>
                <c:pt idx="196">
                  <c:v>60.968487000000003</c:v>
                </c:pt>
                <c:pt idx="197">
                  <c:v>60.598987999999999</c:v>
                </c:pt>
                <c:pt idx="198">
                  <c:v>60.233941000000002</c:v>
                </c:pt>
                <c:pt idx="199">
                  <c:v>59.873266000000001</c:v>
                </c:pt>
                <c:pt idx="200">
                  <c:v>59.516886</c:v>
                </c:pt>
                <c:pt idx="201">
                  <c:v>59.164718999999998</c:v>
                </c:pt>
                <c:pt idx="202">
                  <c:v>58.816710999999998</c:v>
                </c:pt>
                <c:pt idx="203">
                  <c:v>58.472749999999998</c:v>
                </c:pt>
                <c:pt idx="204">
                  <c:v>58.132796999999997</c:v>
                </c:pt>
                <c:pt idx="205">
                  <c:v>57.796776999999999</c:v>
                </c:pt>
                <c:pt idx="206">
                  <c:v>57.464618000000002</c:v>
                </c:pt>
                <c:pt idx="207">
                  <c:v>57.136253000000004</c:v>
                </c:pt>
                <c:pt idx="208">
                  <c:v>56.811633</c:v>
                </c:pt>
                <c:pt idx="209">
                  <c:v>56.490668999999997</c:v>
                </c:pt>
                <c:pt idx="210">
                  <c:v>56.173313</c:v>
                </c:pt>
                <c:pt idx="211">
                  <c:v>55.859487000000001</c:v>
                </c:pt>
                <c:pt idx="212">
                  <c:v>55.549163999999998</c:v>
                </c:pt>
                <c:pt idx="213">
                  <c:v>55.242268000000003</c:v>
                </c:pt>
                <c:pt idx="214">
                  <c:v>54.938744</c:v>
                </c:pt>
                <c:pt idx="215">
                  <c:v>54.638537999999997</c:v>
                </c:pt>
                <c:pt idx="216">
                  <c:v>54.341594999999998</c:v>
                </c:pt>
                <c:pt idx="217">
                  <c:v>54.047860999999997</c:v>
                </c:pt>
                <c:pt idx="218">
                  <c:v>53.757289</c:v>
                </c:pt>
                <c:pt idx="219">
                  <c:v>53.469819000000001</c:v>
                </c:pt>
                <c:pt idx="220">
                  <c:v>53.185411000000002</c:v>
                </c:pt>
                <c:pt idx="221">
                  <c:v>52.904012000000002</c:v>
                </c:pt>
                <c:pt idx="222">
                  <c:v>52.625574999999998</c:v>
                </c:pt>
                <c:pt idx="223">
                  <c:v>52.350053000000003</c:v>
                </c:pt>
                <c:pt idx="224">
                  <c:v>52.077401000000002</c:v>
                </c:pt>
                <c:pt idx="225">
                  <c:v>51.807574000000002</c:v>
                </c:pt>
                <c:pt idx="226">
                  <c:v>51.540529999999997</c:v>
                </c:pt>
                <c:pt idx="227">
                  <c:v>51.276223999999999</c:v>
                </c:pt>
                <c:pt idx="228">
                  <c:v>51.014614999999999</c:v>
                </c:pt>
                <c:pt idx="229">
                  <c:v>50.755659999999999</c:v>
                </c:pt>
                <c:pt idx="230">
                  <c:v>50.499321999999999</c:v>
                </c:pt>
                <c:pt idx="231">
                  <c:v>50.245562</c:v>
                </c:pt>
                <c:pt idx="232">
                  <c:v>49.994337999999999</c:v>
                </c:pt>
                <c:pt idx="233">
                  <c:v>49.745612999999999</c:v>
                </c:pt>
                <c:pt idx="234">
                  <c:v>49.499350999999997</c:v>
                </c:pt>
                <c:pt idx="235">
                  <c:v>49.255515000000003</c:v>
                </c:pt>
                <c:pt idx="236">
                  <c:v>46.943085000000004</c:v>
                </c:pt>
                <c:pt idx="237">
                  <c:v>44.838045000000001</c:v>
                </c:pt>
                <c:pt idx="238">
                  <c:v>42.913693000000002</c:v>
                </c:pt>
                <c:pt idx="239">
                  <c:v>41.147719000000002</c:v>
                </c:pt>
                <c:pt idx="240">
                  <c:v>39.521346000000001</c:v>
                </c:pt>
                <c:pt idx="241">
                  <c:v>38.018650000000001</c:v>
                </c:pt>
                <c:pt idx="242">
                  <c:v>36.626043000000003</c:v>
                </c:pt>
                <c:pt idx="243">
                  <c:v>35.331850000000003</c:v>
                </c:pt>
                <c:pt idx="244">
                  <c:v>34.125996999999998</c:v>
                </c:pt>
                <c:pt idx="245">
                  <c:v>32.999738000000001</c:v>
                </c:pt>
                <c:pt idx="246">
                  <c:v>31.945444999999999</c:v>
                </c:pt>
                <c:pt idx="247">
                  <c:v>30.956430999999998</c:v>
                </c:pt>
                <c:pt idx="248">
                  <c:v>30.026817000000001</c:v>
                </c:pt>
                <c:pt idx="249">
                  <c:v>29.151406999999999</c:v>
                </c:pt>
                <c:pt idx="250">
                  <c:v>28.325595</c:v>
                </c:pt>
                <c:pt idx="251">
                  <c:v>27.545282</c:v>
                </c:pt>
                <c:pt idx="252">
                  <c:v>26.806808</c:v>
                </c:pt>
                <c:pt idx="253">
                  <c:v>26.106898000000001</c:v>
                </c:pt>
                <c:pt idx="254">
                  <c:v>25.442605</c:v>
                </c:pt>
                <c:pt idx="255">
                  <c:v>24.811278999999999</c:v>
                </c:pt>
                <c:pt idx="256">
                  <c:v>24.210526000000002</c:v>
                </c:pt>
                <c:pt idx="257">
                  <c:v>23.638176999999999</c:v>
                </c:pt>
                <c:pt idx="258">
                  <c:v>23.092264</c:v>
                </c:pt>
                <c:pt idx="259">
                  <c:v>22.570997999999999</c:v>
                </c:pt>
                <c:pt idx="260">
                  <c:v>22.072745000000001</c:v>
                </c:pt>
                <c:pt idx="261">
                  <c:v>21.596015000000001</c:v>
                </c:pt>
                <c:pt idx="262">
                  <c:v>21.139443</c:v>
                </c:pt>
                <c:pt idx="263">
                  <c:v>20.701777</c:v>
                </c:pt>
                <c:pt idx="264">
                  <c:v>20.281865</c:v>
                </c:pt>
                <c:pt idx="265">
                  <c:v>19.878647999999998</c:v>
                </c:pt>
                <c:pt idx="266">
                  <c:v>19.491153000000001</c:v>
                </c:pt>
                <c:pt idx="267">
                  <c:v>19.118475</c:v>
                </c:pt>
                <c:pt idx="268">
                  <c:v>18.759782000000001</c:v>
                </c:pt>
                <c:pt idx="269">
                  <c:v>18.414299</c:v>
                </c:pt>
                <c:pt idx="270">
                  <c:v>18.081312</c:v>
                </c:pt>
                <c:pt idx="271">
                  <c:v>17.760154</c:v>
                </c:pt>
                <c:pt idx="272">
                  <c:v>17.450205</c:v>
                </c:pt>
                <c:pt idx="273">
                  <c:v>17.150888999999999</c:v>
                </c:pt>
                <c:pt idx="274">
                  <c:v>16.861668000000002</c:v>
                </c:pt>
                <c:pt idx="275">
                  <c:v>16.582039000000002</c:v>
                </c:pt>
                <c:pt idx="276">
                  <c:v>16.311534999999999</c:v>
                </c:pt>
                <c:pt idx="277">
                  <c:v>16.049713000000001</c:v>
                </c:pt>
                <c:pt idx="278">
                  <c:v>15.796165</c:v>
                </c:pt>
                <c:pt idx="279">
                  <c:v>15.550502</c:v>
                </c:pt>
                <c:pt idx="280">
                  <c:v>15.312364000000001</c:v>
                </c:pt>
                <c:pt idx="281">
                  <c:v>15.081409000000001</c:v>
                </c:pt>
                <c:pt idx="282">
                  <c:v>14.857317999999999</c:v>
                </c:pt>
                <c:pt idx="283">
                  <c:v>14.639789</c:v>
                </c:pt>
                <c:pt idx="284">
                  <c:v>14.428537</c:v>
                </c:pt>
                <c:pt idx="285">
                  <c:v>14.223295999999999</c:v>
                </c:pt>
                <c:pt idx="286">
                  <c:v>14.023811</c:v>
                </c:pt>
                <c:pt idx="287">
                  <c:v>13.829845000000001</c:v>
                </c:pt>
                <c:pt idx="288">
                  <c:v>13.641171</c:v>
                </c:pt>
                <c:pt idx="289">
                  <c:v>13.457576</c:v>
                </c:pt>
                <c:pt idx="290">
                  <c:v>13.278857</c:v>
                </c:pt>
                <c:pt idx="291">
                  <c:v>13.104823</c:v>
                </c:pt>
                <c:pt idx="292">
                  <c:v>12.935292</c:v>
                </c:pt>
                <c:pt idx="293">
                  <c:v>12.770091000000001</c:v>
                </c:pt>
                <c:pt idx="294">
                  <c:v>12.609056000000001</c:v>
                </c:pt>
                <c:pt idx="295">
                  <c:v>12.452032000000001</c:v>
                </c:pt>
                <c:pt idx="296">
                  <c:v>12.298871</c:v>
                </c:pt>
                <c:pt idx="297">
                  <c:v>12.149433</c:v>
                </c:pt>
                <c:pt idx="298">
                  <c:v>12.003582</c:v>
                </c:pt>
                <c:pt idx="299">
                  <c:v>11.861191</c:v>
                </c:pt>
                <c:pt idx="300">
                  <c:v>11.722137999999999</c:v>
                </c:pt>
                <c:pt idx="301">
                  <c:v>11.586309</c:v>
                </c:pt>
                <c:pt idx="302">
                  <c:v>11.453590999999999</c:v>
                </c:pt>
                <c:pt idx="303">
                  <c:v>11.323879</c:v>
                </c:pt>
                <c:pt idx="304">
                  <c:v>11.197072</c:v>
                </c:pt>
                <c:pt idx="305">
                  <c:v>11.073074</c:v>
                </c:pt>
                <c:pt idx="306">
                  <c:v>10.951791999999999</c:v>
                </c:pt>
                <c:pt idx="307">
                  <c:v>10.833138</c:v>
                </c:pt>
                <c:pt idx="308">
                  <c:v>10.717028000000001</c:v>
                </c:pt>
                <c:pt idx="309">
                  <c:v>10.60338</c:v>
                </c:pt>
                <c:pt idx="310">
                  <c:v>10.492117</c:v>
                </c:pt>
                <c:pt idx="311">
                  <c:v>10.383165</c:v>
                </c:pt>
                <c:pt idx="312">
                  <c:v>10.276452000000001</c:v>
                </c:pt>
                <c:pt idx="313">
                  <c:v>10.171911</c:v>
                </c:pt>
                <c:pt idx="314">
                  <c:v>10.069475000000001</c:v>
                </c:pt>
                <c:pt idx="315">
                  <c:v>9.9690809999999992</c:v>
                </c:pt>
                <c:pt idx="316">
                  <c:v>9.0652690000000007</c:v>
                </c:pt>
                <c:pt idx="317">
                  <c:v>8.3117160000000005</c:v>
                </c:pt>
                <c:pt idx="318">
                  <c:v>7.6738270000000002</c:v>
                </c:pt>
                <c:pt idx="319">
                  <c:v>7.1268690000000001</c:v>
                </c:pt>
                <c:pt idx="320">
                  <c:v>6.6526940000000003</c:v>
                </c:pt>
                <c:pt idx="321">
                  <c:v>6.237679</c:v>
                </c:pt>
                <c:pt idx="322">
                  <c:v>5.8714040000000001</c:v>
                </c:pt>
                <c:pt idx="323">
                  <c:v>5.5457580000000002</c:v>
                </c:pt>
                <c:pt idx="324">
                  <c:v>5.2543369999999996</c:v>
                </c:pt>
                <c:pt idx="325">
                  <c:v>4.9920140000000002</c:v>
                </c:pt>
                <c:pt idx="326">
                  <c:v>4.7546379999999999</c:v>
                </c:pt>
                <c:pt idx="327">
                  <c:v>4.5388130000000002</c:v>
                </c:pt>
                <c:pt idx="328">
                  <c:v>4.3417310000000002</c:v>
                </c:pt>
                <c:pt idx="329">
                  <c:v>4.1610509999999996</c:v>
                </c:pt>
                <c:pt idx="330">
                  <c:v>3.9948090000000001</c:v>
                </c:pt>
                <c:pt idx="331">
                  <c:v>3.8413390000000001</c:v>
                </c:pt>
                <c:pt idx="332">
                  <c:v>3.6992259999999999</c:v>
                </c:pt>
                <c:pt idx="333">
                  <c:v>3.5672519999999999</c:v>
                </c:pt>
                <c:pt idx="334">
                  <c:v>3.4443709999999998</c:v>
                </c:pt>
                <c:pt idx="335">
                  <c:v>3.3296730000000001</c:v>
                </c:pt>
                <c:pt idx="336">
                  <c:v>3.2223679999999999</c:v>
                </c:pt>
                <c:pt idx="337">
                  <c:v>3.1217640000000002</c:v>
                </c:pt>
                <c:pt idx="338">
                  <c:v>3.0272510000000001</c:v>
                </c:pt>
                <c:pt idx="339">
                  <c:v>2.9382920000000001</c:v>
                </c:pt>
                <c:pt idx="340">
                  <c:v>2.8544130000000001</c:v>
                </c:pt>
                <c:pt idx="341">
                  <c:v>2.7751899999999998</c:v>
                </c:pt>
                <c:pt idx="342">
                  <c:v>2.7002459999999999</c:v>
                </c:pt>
                <c:pt idx="343">
                  <c:v>2.6292430000000002</c:v>
                </c:pt>
                <c:pt idx="344">
                  <c:v>2.5618780000000001</c:v>
                </c:pt>
                <c:pt idx="345">
                  <c:v>2.4978790000000002</c:v>
                </c:pt>
                <c:pt idx="346">
                  <c:v>2.4369999999999998</c:v>
                </c:pt>
                <c:pt idx="347">
                  <c:v>2.3790179999999999</c:v>
                </c:pt>
                <c:pt idx="348">
                  <c:v>2.3237299999999999</c:v>
                </c:pt>
                <c:pt idx="349">
                  <c:v>2.2709540000000001</c:v>
                </c:pt>
                <c:pt idx="350">
                  <c:v>2.2205219999999999</c:v>
                </c:pt>
                <c:pt idx="351">
                  <c:v>2.1722809999999999</c:v>
                </c:pt>
                <c:pt idx="352">
                  <c:v>2.1260919999999999</c:v>
                </c:pt>
                <c:pt idx="353">
                  <c:v>2.081826</c:v>
                </c:pt>
                <c:pt idx="354">
                  <c:v>2.0393659999999998</c:v>
                </c:pt>
                <c:pt idx="355">
                  <c:v>1.9986029999999999</c:v>
                </c:pt>
                <c:pt idx="356">
                  <c:v>1.959438</c:v>
                </c:pt>
                <c:pt idx="357">
                  <c:v>1.921778</c:v>
                </c:pt>
                <c:pt idx="358">
                  <c:v>1.8855390000000001</c:v>
                </c:pt>
                <c:pt idx="359">
                  <c:v>1.850641</c:v>
                </c:pt>
                <c:pt idx="360">
                  <c:v>1.8170109999999999</c:v>
                </c:pt>
                <c:pt idx="361">
                  <c:v>1.7845819999999999</c:v>
                </c:pt>
                <c:pt idx="362">
                  <c:v>1.75329</c:v>
                </c:pt>
                <c:pt idx="363">
                  <c:v>1.7230760000000001</c:v>
                </c:pt>
                <c:pt idx="364">
                  <c:v>1.6938869999999999</c:v>
                </c:pt>
                <c:pt idx="365">
                  <c:v>1.6656690000000001</c:v>
                </c:pt>
                <c:pt idx="366">
                  <c:v>1.638377</c:v>
                </c:pt>
                <c:pt idx="367">
                  <c:v>1.611964</c:v>
                </c:pt>
                <c:pt idx="368">
                  <c:v>1.586389</c:v>
                </c:pt>
                <c:pt idx="369">
                  <c:v>1.5616140000000001</c:v>
                </c:pt>
                <c:pt idx="370">
                  <c:v>1.5376000000000001</c:v>
                </c:pt>
                <c:pt idx="371">
                  <c:v>1.5143139999999999</c:v>
                </c:pt>
                <c:pt idx="372">
                  <c:v>1.491722</c:v>
                </c:pt>
                <c:pt idx="373">
                  <c:v>1.469795</c:v>
                </c:pt>
                <c:pt idx="374">
                  <c:v>1.4485030000000001</c:v>
                </c:pt>
                <c:pt idx="375">
                  <c:v>1.4278189999999999</c:v>
                </c:pt>
                <c:pt idx="376">
                  <c:v>1.4077170000000001</c:v>
                </c:pt>
                <c:pt idx="377">
                  <c:v>1.3881730000000001</c:v>
                </c:pt>
                <c:pt idx="378">
                  <c:v>1.369165</c:v>
                </c:pt>
                <c:pt idx="379">
                  <c:v>1.350671</c:v>
                </c:pt>
                <c:pt idx="380">
                  <c:v>1.3326690000000001</c:v>
                </c:pt>
                <c:pt idx="381">
                  <c:v>1.3151409999999999</c:v>
                </c:pt>
                <c:pt idx="382">
                  <c:v>1.298068</c:v>
                </c:pt>
                <c:pt idx="383">
                  <c:v>1.2814319999999999</c:v>
                </c:pt>
                <c:pt idx="384">
                  <c:v>1.265218</c:v>
                </c:pt>
                <c:pt idx="385">
                  <c:v>1.2494080000000001</c:v>
                </c:pt>
                <c:pt idx="386">
                  <c:v>1.233989</c:v>
                </c:pt>
                <c:pt idx="387">
                  <c:v>1.2189460000000001</c:v>
                </c:pt>
                <c:pt idx="388">
                  <c:v>1.2042649999999999</c:v>
                </c:pt>
                <c:pt idx="389">
                  <c:v>1.189934</c:v>
                </c:pt>
                <c:pt idx="390">
                  <c:v>1.17594</c:v>
                </c:pt>
                <c:pt idx="391">
                  <c:v>1.1622710000000001</c:v>
                </c:pt>
                <c:pt idx="392">
                  <c:v>1.148916</c:v>
                </c:pt>
                <c:pt idx="393">
                  <c:v>1.135864</c:v>
                </c:pt>
                <c:pt idx="394">
                  <c:v>1.1231059999999999</c:v>
                </c:pt>
                <c:pt idx="395">
                  <c:v>1.1106309999999999</c:v>
                </c:pt>
                <c:pt idx="396">
                  <c:v>1.0984309999999999</c:v>
                </c:pt>
                <c:pt idx="397">
                  <c:v>1.086495</c:v>
                </c:pt>
                <c:pt idx="398">
                  <c:v>1.074816</c:v>
                </c:pt>
                <c:pt idx="399">
                  <c:v>1.0633859999999999</c:v>
                </c:pt>
                <c:pt idx="400">
                  <c:v>1.0521959999999999</c:v>
                </c:pt>
                <c:pt idx="401">
                  <c:v>1.041239</c:v>
                </c:pt>
                <c:pt idx="402">
                  <c:v>1.030508</c:v>
                </c:pt>
                <c:pt idx="403">
                  <c:v>1.019995</c:v>
                </c:pt>
                <c:pt idx="404">
                  <c:v>1.0096959999999999</c:v>
                </c:pt>
                <c:pt idx="405">
                  <c:v>0.99960199999999999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541-44AF-AB56-BB02226AC6BF}"/>
            </c:ext>
          </c:extLst>
        </c:ser>
        <c:ser>
          <c:idx val="9"/>
          <c:order val="9"/>
          <c:tx>
            <c:v>200 µA −1.5%</c:v>
          </c:tx>
          <c:spPr>
            <a:ln w="7000">
              <a:solidFill>
                <a:srgbClr val="9467BD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Chart_Source!$F$3:$F$4</c:f>
              <c:numCache>
                <c:formatCode>#,##0.000000</c:formatCode>
                <c:ptCount val="2"/>
                <c:pt idx="0">
                  <c:v>197</c:v>
                </c:pt>
                <c:pt idx="1">
                  <c:v>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541-44AF-AB56-BB02226AC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00"/>
          <c:min val="1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BONE Resistance (k</a:t>
                </a:r>
                <a:r>
                  <a:rPr lang="el-GR" sz="1000" b="0"/>
                  <a:t>Ω, </a:t>
                </a:r>
                <a:r>
                  <a:rPr lang="en-US" sz="1000" b="0"/>
                  <a:t>log scale)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Actual BONE Current (µA)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 sz="1000" b="1"/>
              <a:t>Actual BONE Current vs BONE Resistance — BONE_P = 12 V</a:t>
            </a:r>
          </a:p>
          <a:p>
            <a:pPr>
              <a:defRPr sz="1000" b="1"/>
            </a:pPr>
            <a:r>
              <a:rPr lang="en-US" sz="1000" b="1"/>
              <a:t>(solid: measured current; thin dashed: −1.5 % limit of each target)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10 µA</c:v>
          </c:tx>
          <c:spPr>
            <a:ln w="20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Raw_Data!$E$8212:$E$8617</c:f>
              <c:numCache>
                <c:formatCode>#,##0.###</c:formatCode>
                <c:ptCount val="40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  <c:pt idx="191">
                  <c:v>210</c:v>
                </c:pt>
                <c:pt idx="192">
                  <c:v>220</c:v>
                </c:pt>
                <c:pt idx="193">
                  <c:v>230</c:v>
                </c:pt>
                <c:pt idx="194">
                  <c:v>240</c:v>
                </c:pt>
                <c:pt idx="195">
                  <c:v>250</c:v>
                </c:pt>
                <c:pt idx="196">
                  <c:v>260</c:v>
                </c:pt>
                <c:pt idx="197">
                  <c:v>270</c:v>
                </c:pt>
                <c:pt idx="198">
                  <c:v>280</c:v>
                </c:pt>
                <c:pt idx="199">
                  <c:v>290</c:v>
                </c:pt>
                <c:pt idx="200">
                  <c:v>300</c:v>
                </c:pt>
                <c:pt idx="201">
                  <c:v>310</c:v>
                </c:pt>
                <c:pt idx="202">
                  <c:v>320</c:v>
                </c:pt>
                <c:pt idx="203">
                  <c:v>330</c:v>
                </c:pt>
                <c:pt idx="204">
                  <c:v>340</c:v>
                </c:pt>
                <c:pt idx="205">
                  <c:v>350</c:v>
                </c:pt>
                <c:pt idx="206">
                  <c:v>360</c:v>
                </c:pt>
                <c:pt idx="207">
                  <c:v>370</c:v>
                </c:pt>
                <c:pt idx="208">
                  <c:v>380</c:v>
                </c:pt>
                <c:pt idx="209">
                  <c:v>390</c:v>
                </c:pt>
                <c:pt idx="210">
                  <c:v>400</c:v>
                </c:pt>
                <c:pt idx="211">
                  <c:v>410</c:v>
                </c:pt>
                <c:pt idx="212">
                  <c:v>420</c:v>
                </c:pt>
                <c:pt idx="213">
                  <c:v>430</c:v>
                </c:pt>
                <c:pt idx="214">
                  <c:v>440</c:v>
                </c:pt>
                <c:pt idx="215">
                  <c:v>450</c:v>
                </c:pt>
                <c:pt idx="216">
                  <c:v>460</c:v>
                </c:pt>
                <c:pt idx="217">
                  <c:v>470</c:v>
                </c:pt>
                <c:pt idx="218">
                  <c:v>480</c:v>
                </c:pt>
                <c:pt idx="219">
                  <c:v>490</c:v>
                </c:pt>
                <c:pt idx="220">
                  <c:v>500</c:v>
                </c:pt>
                <c:pt idx="221">
                  <c:v>510</c:v>
                </c:pt>
                <c:pt idx="222">
                  <c:v>520</c:v>
                </c:pt>
                <c:pt idx="223">
                  <c:v>530</c:v>
                </c:pt>
                <c:pt idx="224">
                  <c:v>540</c:v>
                </c:pt>
                <c:pt idx="225">
                  <c:v>550</c:v>
                </c:pt>
                <c:pt idx="226">
                  <c:v>560</c:v>
                </c:pt>
                <c:pt idx="227">
                  <c:v>570</c:v>
                </c:pt>
                <c:pt idx="228">
                  <c:v>580</c:v>
                </c:pt>
                <c:pt idx="229">
                  <c:v>590</c:v>
                </c:pt>
                <c:pt idx="230">
                  <c:v>600</c:v>
                </c:pt>
                <c:pt idx="231">
                  <c:v>610</c:v>
                </c:pt>
                <c:pt idx="232">
                  <c:v>620</c:v>
                </c:pt>
                <c:pt idx="233">
                  <c:v>630</c:v>
                </c:pt>
                <c:pt idx="234">
                  <c:v>640</c:v>
                </c:pt>
                <c:pt idx="235">
                  <c:v>650</c:v>
                </c:pt>
                <c:pt idx="236">
                  <c:v>660</c:v>
                </c:pt>
                <c:pt idx="237">
                  <c:v>670</c:v>
                </c:pt>
                <c:pt idx="238">
                  <c:v>680</c:v>
                </c:pt>
                <c:pt idx="239">
                  <c:v>690</c:v>
                </c:pt>
                <c:pt idx="240">
                  <c:v>700</c:v>
                </c:pt>
                <c:pt idx="241">
                  <c:v>710</c:v>
                </c:pt>
                <c:pt idx="242">
                  <c:v>720</c:v>
                </c:pt>
                <c:pt idx="243">
                  <c:v>730</c:v>
                </c:pt>
                <c:pt idx="244">
                  <c:v>740</c:v>
                </c:pt>
                <c:pt idx="245">
                  <c:v>750</c:v>
                </c:pt>
                <c:pt idx="246">
                  <c:v>760</c:v>
                </c:pt>
                <c:pt idx="247">
                  <c:v>770</c:v>
                </c:pt>
                <c:pt idx="248">
                  <c:v>780</c:v>
                </c:pt>
                <c:pt idx="249">
                  <c:v>790</c:v>
                </c:pt>
                <c:pt idx="250">
                  <c:v>800</c:v>
                </c:pt>
                <c:pt idx="251">
                  <c:v>810</c:v>
                </c:pt>
                <c:pt idx="252">
                  <c:v>820</c:v>
                </c:pt>
                <c:pt idx="253">
                  <c:v>830</c:v>
                </c:pt>
                <c:pt idx="254">
                  <c:v>840</c:v>
                </c:pt>
                <c:pt idx="255">
                  <c:v>850</c:v>
                </c:pt>
                <c:pt idx="256">
                  <c:v>860</c:v>
                </c:pt>
                <c:pt idx="257">
                  <c:v>870</c:v>
                </c:pt>
                <c:pt idx="258">
                  <c:v>880</c:v>
                </c:pt>
                <c:pt idx="259">
                  <c:v>890</c:v>
                </c:pt>
                <c:pt idx="260">
                  <c:v>900</c:v>
                </c:pt>
                <c:pt idx="261">
                  <c:v>910</c:v>
                </c:pt>
                <c:pt idx="262">
                  <c:v>920</c:v>
                </c:pt>
                <c:pt idx="263">
                  <c:v>930</c:v>
                </c:pt>
                <c:pt idx="264">
                  <c:v>940</c:v>
                </c:pt>
                <c:pt idx="265">
                  <c:v>950</c:v>
                </c:pt>
                <c:pt idx="266">
                  <c:v>960</c:v>
                </c:pt>
                <c:pt idx="267">
                  <c:v>970</c:v>
                </c:pt>
                <c:pt idx="268">
                  <c:v>980</c:v>
                </c:pt>
                <c:pt idx="269">
                  <c:v>990</c:v>
                </c:pt>
                <c:pt idx="270">
                  <c:v>1000</c:v>
                </c:pt>
                <c:pt idx="271">
                  <c:v>1100</c:v>
                </c:pt>
                <c:pt idx="272">
                  <c:v>1110</c:v>
                </c:pt>
                <c:pt idx="273">
                  <c:v>1120</c:v>
                </c:pt>
                <c:pt idx="274">
                  <c:v>1130</c:v>
                </c:pt>
                <c:pt idx="275">
                  <c:v>1140</c:v>
                </c:pt>
                <c:pt idx="276">
                  <c:v>1150</c:v>
                </c:pt>
                <c:pt idx="277">
                  <c:v>1160</c:v>
                </c:pt>
                <c:pt idx="278">
                  <c:v>1170</c:v>
                </c:pt>
                <c:pt idx="279">
                  <c:v>1180</c:v>
                </c:pt>
                <c:pt idx="280">
                  <c:v>1190</c:v>
                </c:pt>
                <c:pt idx="281">
                  <c:v>1191</c:v>
                </c:pt>
                <c:pt idx="282">
                  <c:v>1192</c:v>
                </c:pt>
                <c:pt idx="283">
                  <c:v>1193</c:v>
                </c:pt>
                <c:pt idx="284">
                  <c:v>1194</c:v>
                </c:pt>
                <c:pt idx="285">
                  <c:v>1195</c:v>
                </c:pt>
                <c:pt idx="286">
                  <c:v>1196</c:v>
                </c:pt>
                <c:pt idx="287">
                  <c:v>1197</c:v>
                </c:pt>
                <c:pt idx="288">
                  <c:v>1198</c:v>
                </c:pt>
                <c:pt idx="289">
                  <c:v>1199</c:v>
                </c:pt>
                <c:pt idx="290">
                  <c:v>1199.0999999999999</c:v>
                </c:pt>
                <c:pt idx="291">
                  <c:v>1199.2</c:v>
                </c:pt>
                <c:pt idx="292">
                  <c:v>1199.3</c:v>
                </c:pt>
                <c:pt idx="293">
                  <c:v>1199.4000000000001</c:v>
                </c:pt>
                <c:pt idx="294">
                  <c:v>1199.5</c:v>
                </c:pt>
                <c:pt idx="295">
                  <c:v>1199.51</c:v>
                </c:pt>
                <c:pt idx="296">
                  <c:v>1199.52</c:v>
                </c:pt>
                <c:pt idx="297">
                  <c:v>1199.53</c:v>
                </c:pt>
                <c:pt idx="298">
                  <c:v>1199.54</c:v>
                </c:pt>
                <c:pt idx="299">
                  <c:v>1199.55</c:v>
                </c:pt>
                <c:pt idx="300">
                  <c:v>1199.5509999999999</c:v>
                </c:pt>
                <c:pt idx="301">
                  <c:v>1199.5519999999999</c:v>
                </c:pt>
                <c:pt idx="302">
                  <c:v>1199.5530000000001</c:v>
                </c:pt>
                <c:pt idx="303">
                  <c:v>1199.5540000000001</c:v>
                </c:pt>
                <c:pt idx="304">
                  <c:v>1199.5550000000001</c:v>
                </c:pt>
                <c:pt idx="305">
                  <c:v>1199.556</c:v>
                </c:pt>
                <c:pt idx="306">
                  <c:v>1199.557</c:v>
                </c:pt>
                <c:pt idx="307">
                  <c:v>1199.558</c:v>
                </c:pt>
                <c:pt idx="308">
                  <c:v>1199.559</c:v>
                </c:pt>
                <c:pt idx="309">
                  <c:v>1199.56</c:v>
                </c:pt>
                <c:pt idx="310">
                  <c:v>1199.57</c:v>
                </c:pt>
                <c:pt idx="311">
                  <c:v>1199.58</c:v>
                </c:pt>
                <c:pt idx="312">
                  <c:v>1199.5899999999999</c:v>
                </c:pt>
                <c:pt idx="313">
                  <c:v>1199.5999999999999</c:v>
                </c:pt>
                <c:pt idx="314">
                  <c:v>1199.7</c:v>
                </c:pt>
                <c:pt idx="315">
                  <c:v>1199.8</c:v>
                </c:pt>
                <c:pt idx="316">
                  <c:v>1199.9000000000001</c:v>
                </c:pt>
                <c:pt idx="317">
                  <c:v>1200</c:v>
                </c:pt>
                <c:pt idx="318">
                  <c:v>1300</c:v>
                </c:pt>
                <c:pt idx="319">
                  <c:v>1400</c:v>
                </c:pt>
                <c:pt idx="320">
                  <c:v>1500</c:v>
                </c:pt>
                <c:pt idx="321">
                  <c:v>1600</c:v>
                </c:pt>
                <c:pt idx="322">
                  <c:v>1700</c:v>
                </c:pt>
                <c:pt idx="323">
                  <c:v>1800</c:v>
                </c:pt>
                <c:pt idx="324">
                  <c:v>1900</c:v>
                </c:pt>
                <c:pt idx="325">
                  <c:v>2000</c:v>
                </c:pt>
                <c:pt idx="326">
                  <c:v>2100</c:v>
                </c:pt>
                <c:pt idx="327">
                  <c:v>2200</c:v>
                </c:pt>
                <c:pt idx="328">
                  <c:v>2300</c:v>
                </c:pt>
                <c:pt idx="329">
                  <c:v>2400</c:v>
                </c:pt>
                <c:pt idx="330">
                  <c:v>2500</c:v>
                </c:pt>
                <c:pt idx="331">
                  <c:v>2600</c:v>
                </c:pt>
                <c:pt idx="332">
                  <c:v>2700</c:v>
                </c:pt>
                <c:pt idx="333">
                  <c:v>2800</c:v>
                </c:pt>
                <c:pt idx="334">
                  <c:v>2900</c:v>
                </c:pt>
                <c:pt idx="335">
                  <c:v>3000</c:v>
                </c:pt>
                <c:pt idx="336">
                  <c:v>3100</c:v>
                </c:pt>
                <c:pt idx="337">
                  <c:v>3200</c:v>
                </c:pt>
                <c:pt idx="338">
                  <c:v>3300</c:v>
                </c:pt>
                <c:pt idx="339">
                  <c:v>3400</c:v>
                </c:pt>
                <c:pt idx="340">
                  <c:v>3500</c:v>
                </c:pt>
                <c:pt idx="341">
                  <c:v>3600</c:v>
                </c:pt>
                <c:pt idx="342">
                  <c:v>3700</c:v>
                </c:pt>
                <c:pt idx="343">
                  <c:v>3800</c:v>
                </c:pt>
                <c:pt idx="344">
                  <c:v>3900</c:v>
                </c:pt>
                <c:pt idx="345">
                  <c:v>4000</c:v>
                </c:pt>
                <c:pt idx="346">
                  <c:v>4100</c:v>
                </c:pt>
                <c:pt idx="347">
                  <c:v>4200</c:v>
                </c:pt>
                <c:pt idx="348">
                  <c:v>4300</c:v>
                </c:pt>
                <c:pt idx="349">
                  <c:v>4400</c:v>
                </c:pt>
                <c:pt idx="350">
                  <c:v>4500</c:v>
                </c:pt>
                <c:pt idx="351">
                  <c:v>4600</c:v>
                </c:pt>
                <c:pt idx="352">
                  <c:v>4700</c:v>
                </c:pt>
                <c:pt idx="353">
                  <c:v>4800</c:v>
                </c:pt>
                <c:pt idx="354">
                  <c:v>4900</c:v>
                </c:pt>
                <c:pt idx="355">
                  <c:v>5000</c:v>
                </c:pt>
                <c:pt idx="356">
                  <c:v>5100</c:v>
                </c:pt>
                <c:pt idx="357">
                  <c:v>5200</c:v>
                </c:pt>
                <c:pt idx="358">
                  <c:v>5300</c:v>
                </c:pt>
                <c:pt idx="359">
                  <c:v>5400</c:v>
                </c:pt>
                <c:pt idx="360">
                  <c:v>5500</c:v>
                </c:pt>
                <c:pt idx="361">
                  <c:v>5600</c:v>
                </c:pt>
                <c:pt idx="362">
                  <c:v>5700</c:v>
                </c:pt>
                <c:pt idx="363">
                  <c:v>5800</c:v>
                </c:pt>
                <c:pt idx="364">
                  <c:v>5900</c:v>
                </c:pt>
                <c:pt idx="365">
                  <c:v>6000</c:v>
                </c:pt>
                <c:pt idx="366">
                  <c:v>6100</c:v>
                </c:pt>
                <c:pt idx="367">
                  <c:v>6200</c:v>
                </c:pt>
                <c:pt idx="368">
                  <c:v>6300</c:v>
                </c:pt>
                <c:pt idx="369">
                  <c:v>6400</c:v>
                </c:pt>
                <c:pt idx="370">
                  <c:v>6500</c:v>
                </c:pt>
                <c:pt idx="371">
                  <c:v>6600</c:v>
                </c:pt>
                <c:pt idx="372">
                  <c:v>6700</c:v>
                </c:pt>
                <c:pt idx="373">
                  <c:v>6800</c:v>
                </c:pt>
                <c:pt idx="374">
                  <c:v>6900</c:v>
                </c:pt>
                <c:pt idx="375">
                  <c:v>7000</c:v>
                </c:pt>
                <c:pt idx="376">
                  <c:v>7100</c:v>
                </c:pt>
                <c:pt idx="377">
                  <c:v>7200</c:v>
                </c:pt>
                <c:pt idx="378">
                  <c:v>7300</c:v>
                </c:pt>
                <c:pt idx="379">
                  <c:v>7400</c:v>
                </c:pt>
                <c:pt idx="380">
                  <c:v>7500</c:v>
                </c:pt>
                <c:pt idx="381">
                  <c:v>7600</c:v>
                </c:pt>
                <c:pt idx="382">
                  <c:v>7700</c:v>
                </c:pt>
                <c:pt idx="383">
                  <c:v>7800</c:v>
                </c:pt>
                <c:pt idx="384">
                  <c:v>7900</c:v>
                </c:pt>
                <c:pt idx="385">
                  <c:v>8000</c:v>
                </c:pt>
                <c:pt idx="386">
                  <c:v>8100</c:v>
                </c:pt>
                <c:pt idx="387">
                  <c:v>8200</c:v>
                </c:pt>
                <c:pt idx="388">
                  <c:v>8300</c:v>
                </c:pt>
                <c:pt idx="389">
                  <c:v>8400</c:v>
                </c:pt>
                <c:pt idx="390">
                  <c:v>8500</c:v>
                </c:pt>
                <c:pt idx="391">
                  <c:v>8600</c:v>
                </c:pt>
                <c:pt idx="392">
                  <c:v>8700</c:v>
                </c:pt>
                <c:pt idx="393">
                  <c:v>8800</c:v>
                </c:pt>
                <c:pt idx="394">
                  <c:v>8900</c:v>
                </c:pt>
                <c:pt idx="395">
                  <c:v>9000</c:v>
                </c:pt>
                <c:pt idx="396">
                  <c:v>9100</c:v>
                </c:pt>
                <c:pt idx="397">
                  <c:v>9200</c:v>
                </c:pt>
                <c:pt idx="398">
                  <c:v>9300</c:v>
                </c:pt>
                <c:pt idx="399">
                  <c:v>9400</c:v>
                </c:pt>
                <c:pt idx="400">
                  <c:v>9500</c:v>
                </c:pt>
                <c:pt idx="401">
                  <c:v>9600</c:v>
                </c:pt>
                <c:pt idx="402">
                  <c:v>9700</c:v>
                </c:pt>
                <c:pt idx="403">
                  <c:v>9800</c:v>
                </c:pt>
                <c:pt idx="404">
                  <c:v>9900</c:v>
                </c:pt>
                <c:pt idx="405">
                  <c:v>10000</c:v>
                </c:pt>
              </c:numCache>
            </c:numRef>
          </c:xVal>
          <c:yVal>
            <c:numRef>
              <c:f>Raw_Data!$F$8212:$F$8617</c:f>
              <c:numCache>
                <c:formatCode>#,##0.000000</c:formatCode>
                <c:ptCount val="406"/>
                <c:pt idx="0">
                  <c:v>9.8831640000000007</c:v>
                </c:pt>
                <c:pt idx="1">
                  <c:v>9.8831550000000004</c:v>
                </c:pt>
                <c:pt idx="2">
                  <c:v>9.883146</c:v>
                </c:pt>
                <c:pt idx="3">
                  <c:v>9.8831369999999996</c:v>
                </c:pt>
                <c:pt idx="4">
                  <c:v>9.8831279999999992</c:v>
                </c:pt>
                <c:pt idx="5">
                  <c:v>9.8831190000000007</c:v>
                </c:pt>
                <c:pt idx="6">
                  <c:v>9.8831100000000003</c:v>
                </c:pt>
                <c:pt idx="7">
                  <c:v>9.8831009999999999</c:v>
                </c:pt>
                <c:pt idx="8">
                  <c:v>9.8830919999999995</c:v>
                </c:pt>
                <c:pt idx="9">
                  <c:v>9.8830829999999992</c:v>
                </c:pt>
                <c:pt idx="10">
                  <c:v>9.8830740000000006</c:v>
                </c:pt>
                <c:pt idx="11">
                  <c:v>9.8830650000000002</c:v>
                </c:pt>
                <c:pt idx="12">
                  <c:v>9.8830559999999998</c:v>
                </c:pt>
                <c:pt idx="13">
                  <c:v>9.8830469999999995</c:v>
                </c:pt>
                <c:pt idx="14">
                  <c:v>9.8830380000000009</c:v>
                </c:pt>
                <c:pt idx="15">
                  <c:v>9.8830290000000005</c:v>
                </c:pt>
                <c:pt idx="16">
                  <c:v>9.8830200000000001</c:v>
                </c:pt>
                <c:pt idx="17">
                  <c:v>9.8830109999999998</c:v>
                </c:pt>
                <c:pt idx="18">
                  <c:v>9.8830019999999994</c:v>
                </c:pt>
                <c:pt idx="19">
                  <c:v>9.8829919999999998</c:v>
                </c:pt>
                <c:pt idx="20">
                  <c:v>9.8829829999999994</c:v>
                </c:pt>
                <c:pt idx="21">
                  <c:v>9.8829740000000008</c:v>
                </c:pt>
                <c:pt idx="22">
                  <c:v>9.8829650000000004</c:v>
                </c:pt>
                <c:pt idx="23">
                  <c:v>9.8829560000000001</c:v>
                </c:pt>
                <c:pt idx="24">
                  <c:v>9.8829469999999997</c:v>
                </c:pt>
                <c:pt idx="25">
                  <c:v>9.8829379999999993</c:v>
                </c:pt>
                <c:pt idx="26">
                  <c:v>9.8829279999999997</c:v>
                </c:pt>
                <c:pt idx="27">
                  <c:v>9.8829189999999993</c:v>
                </c:pt>
                <c:pt idx="28">
                  <c:v>9.8829100000000007</c:v>
                </c:pt>
                <c:pt idx="29">
                  <c:v>9.8829010000000004</c:v>
                </c:pt>
                <c:pt idx="30">
                  <c:v>9.882892</c:v>
                </c:pt>
                <c:pt idx="31">
                  <c:v>9.8828829999999996</c:v>
                </c:pt>
                <c:pt idx="32">
                  <c:v>9.882873</c:v>
                </c:pt>
                <c:pt idx="33">
                  <c:v>9.8828639999999996</c:v>
                </c:pt>
                <c:pt idx="34">
                  <c:v>9.8828549999999993</c:v>
                </c:pt>
                <c:pt idx="35">
                  <c:v>9.8828460000000007</c:v>
                </c:pt>
                <c:pt idx="36">
                  <c:v>9.8828370000000003</c:v>
                </c:pt>
                <c:pt idx="37">
                  <c:v>9.8828270000000007</c:v>
                </c:pt>
                <c:pt idx="38">
                  <c:v>9.8828180000000003</c:v>
                </c:pt>
                <c:pt idx="39">
                  <c:v>9.882809</c:v>
                </c:pt>
                <c:pt idx="40">
                  <c:v>9.8827990000000003</c:v>
                </c:pt>
                <c:pt idx="41">
                  <c:v>9.88279</c:v>
                </c:pt>
                <c:pt idx="42">
                  <c:v>9.8827809999999996</c:v>
                </c:pt>
                <c:pt idx="43">
                  <c:v>9.8827719999999992</c:v>
                </c:pt>
                <c:pt idx="44">
                  <c:v>9.8827619999999996</c:v>
                </c:pt>
                <c:pt idx="45">
                  <c:v>9.8827529999999992</c:v>
                </c:pt>
                <c:pt idx="46">
                  <c:v>9.8827440000000006</c:v>
                </c:pt>
                <c:pt idx="47">
                  <c:v>9.8827339999999992</c:v>
                </c:pt>
                <c:pt idx="48">
                  <c:v>9.8827250000000006</c:v>
                </c:pt>
                <c:pt idx="49">
                  <c:v>9.8827160000000003</c:v>
                </c:pt>
                <c:pt idx="50">
                  <c:v>9.8827060000000007</c:v>
                </c:pt>
                <c:pt idx="51">
                  <c:v>9.8826970000000003</c:v>
                </c:pt>
                <c:pt idx="52">
                  <c:v>9.8826879999999999</c:v>
                </c:pt>
                <c:pt idx="53">
                  <c:v>9.8826780000000003</c:v>
                </c:pt>
                <c:pt idx="54">
                  <c:v>9.8826689999999999</c:v>
                </c:pt>
                <c:pt idx="55">
                  <c:v>9.8826599999999996</c:v>
                </c:pt>
                <c:pt idx="56">
                  <c:v>9.8826499999999999</c:v>
                </c:pt>
                <c:pt idx="57">
                  <c:v>9.8826409999999996</c:v>
                </c:pt>
                <c:pt idx="58">
                  <c:v>9.8826319999999992</c:v>
                </c:pt>
                <c:pt idx="59">
                  <c:v>9.8826219999999996</c:v>
                </c:pt>
                <c:pt idx="60">
                  <c:v>9.8826129999999992</c:v>
                </c:pt>
                <c:pt idx="61">
                  <c:v>9.8826029999999996</c:v>
                </c:pt>
                <c:pt idx="62">
                  <c:v>9.8825939999999992</c:v>
                </c:pt>
                <c:pt idx="63">
                  <c:v>9.8825839999999996</c:v>
                </c:pt>
                <c:pt idx="64">
                  <c:v>9.8825749999999992</c:v>
                </c:pt>
                <c:pt idx="65">
                  <c:v>9.8825660000000006</c:v>
                </c:pt>
                <c:pt idx="66">
                  <c:v>9.8825559999999992</c:v>
                </c:pt>
                <c:pt idx="67">
                  <c:v>9.8825470000000006</c:v>
                </c:pt>
                <c:pt idx="68">
                  <c:v>9.8825369999999992</c:v>
                </c:pt>
                <c:pt idx="69">
                  <c:v>9.8825280000000006</c:v>
                </c:pt>
                <c:pt idx="70">
                  <c:v>9.8825179999999992</c:v>
                </c:pt>
                <c:pt idx="71">
                  <c:v>9.8825090000000007</c:v>
                </c:pt>
                <c:pt idx="72">
                  <c:v>9.8824989999999993</c:v>
                </c:pt>
                <c:pt idx="73">
                  <c:v>9.8824900000000007</c:v>
                </c:pt>
                <c:pt idx="74">
                  <c:v>9.8824799999999993</c:v>
                </c:pt>
                <c:pt idx="75">
                  <c:v>9.8824710000000007</c:v>
                </c:pt>
                <c:pt idx="76">
                  <c:v>9.8824609999999993</c:v>
                </c:pt>
                <c:pt idx="77">
                  <c:v>9.8824520000000007</c:v>
                </c:pt>
                <c:pt idx="78">
                  <c:v>9.8824419999999993</c:v>
                </c:pt>
                <c:pt idx="79">
                  <c:v>9.8824319999999997</c:v>
                </c:pt>
                <c:pt idx="80">
                  <c:v>9.8824229999999993</c:v>
                </c:pt>
                <c:pt idx="81">
                  <c:v>9.8824129999999997</c:v>
                </c:pt>
                <c:pt idx="82">
                  <c:v>9.8824039999999993</c:v>
                </c:pt>
                <c:pt idx="83">
                  <c:v>9.8823939999999997</c:v>
                </c:pt>
                <c:pt idx="84">
                  <c:v>9.8823840000000001</c:v>
                </c:pt>
                <c:pt idx="85">
                  <c:v>9.8823749999999997</c:v>
                </c:pt>
                <c:pt idx="86">
                  <c:v>9.8823650000000001</c:v>
                </c:pt>
                <c:pt idx="87">
                  <c:v>9.8823559999999997</c:v>
                </c:pt>
                <c:pt idx="88">
                  <c:v>9.8823460000000001</c:v>
                </c:pt>
                <c:pt idx="89">
                  <c:v>9.8823360000000005</c:v>
                </c:pt>
                <c:pt idx="90">
                  <c:v>9.8823270000000001</c:v>
                </c:pt>
                <c:pt idx="91">
                  <c:v>9.8823170000000005</c:v>
                </c:pt>
                <c:pt idx="92">
                  <c:v>9.8823070000000008</c:v>
                </c:pt>
                <c:pt idx="93">
                  <c:v>9.8822980000000005</c:v>
                </c:pt>
                <c:pt idx="94">
                  <c:v>9.8822880000000008</c:v>
                </c:pt>
                <c:pt idx="95">
                  <c:v>9.8822779999999995</c:v>
                </c:pt>
                <c:pt idx="96">
                  <c:v>9.8822690000000009</c:v>
                </c:pt>
                <c:pt idx="97">
                  <c:v>9.8822589999999995</c:v>
                </c:pt>
                <c:pt idx="98">
                  <c:v>9.8822489999999998</c:v>
                </c:pt>
                <c:pt idx="99">
                  <c:v>9.8822390000000002</c:v>
                </c:pt>
                <c:pt idx="100">
                  <c:v>9.8822299999999998</c:v>
                </c:pt>
                <c:pt idx="101">
                  <c:v>9.8822200000000002</c:v>
                </c:pt>
                <c:pt idx="102">
                  <c:v>9.8822100000000006</c:v>
                </c:pt>
                <c:pt idx="103">
                  <c:v>9.8821999999999992</c:v>
                </c:pt>
                <c:pt idx="104">
                  <c:v>9.8821910000000006</c:v>
                </c:pt>
                <c:pt idx="105">
                  <c:v>9.8821809999999992</c:v>
                </c:pt>
                <c:pt idx="106">
                  <c:v>9.8821709999999996</c:v>
                </c:pt>
                <c:pt idx="107">
                  <c:v>9.882161</c:v>
                </c:pt>
                <c:pt idx="108">
                  <c:v>9.8821519999999996</c:v>
                </c:pt>
                <c:pt idx="109">
                  <c:v>9.882142</c:v>
                </c:pt>
                <c:pt idx="110">
                  <c:v>9.8821320000000004</c:v>
                </c:pt>
                <c:pt idx="111">
                  <c:v>9.8821220000000007</c:v>
                </c:pt>
                <c:pt idx="112">
                  <c:v>9.8821119999999993</c:v>
                </c:pt>
                <c:pt idx="113">
                  <c:v>9.8821019999999997</c:v>
                </c:pt>
                <c:pt idx="114">
                  <c:v>9.8820929999999993</c:v>
                </c:pt>
                <c:pt idx="115">
                  <c:v>9.8820829999999997</c:v>
                </c:pt>
                <c:pt idx="116">
                  <c:v>9.8820730000000001</c:v>
                </c:pt>
                <c:pt idx="117">
                  <c:v>9.8820630000000005</c:v>
                </c:pt>
                <c:pt idx="118">
                  <c:v>9.8820530000000009</c:v>
                </c:pt>
                <c:pt idx="119">
                  <c:v>9.8820429999999995</c:v>
                </c:pt>
                <c:pt idx="120">
                  <c:v>9.8820329999999998</c:v>
                </c:pt>
                <c:pt idx="121">
                  <c:v>9.8820230000000002</c:v>
                </c:pt>
                <c:pt idx="122">
                  <c:v>9.8820130000000006</c:v>
                </c:pt>
                <c:pt idx="123">
                  <c:v>9.8820040000000002</c:v>
                </c:pt>
                <c:pt idx="124">
                  <c:v>9.8819940000000006</c:v>
                </c:pt>
                <c:pt idx="125">
                  <c:v>9.8819839999999992</c:v>
                </c:pt>
                <c:pt idx="126">
                  <c:v>9.8819739999999996</c:v>
                </c:pt>
                <c:pt idx="127">
                  <c:v>9.881964</c:v>
                </c:pt>
                <c:pt idx="128">
                  <c:v>9.8819540000000003</c:v>
                </c:pt>
                <c:pt idx="129">
                  <c:v>9.8819440000000007</c:v>
                </c:pt>
                <c:pt idx="130">
                  <c:v>9.8819339999999993</c:v>
                </c:pt>
                <c:pt idx="131">
                  <c:v>9.8819239999999997</c:v>
                </c:pt>
                <c:pt idx="132">
                  <c:v>9.8819140000000001</c:v>
                </c:pt>
                <c:pt idx="133">
                  <c:v>9.8819040000000005</c:v>
                </c:pt>
                <c:pt idx="134">
                  <c:v>9.8818940000000008</c:v>
                </c:pt>
                <c:pt idx="135">
                  <c:v>9.8818839999999994</c:v>
                </c:pt>
                <c:pt idx="136">
                  <c:v>9.8818739999999998</c:v>
                </c:pt>
                <c:pt idx="137">
                  <c:v>9.8818640000000002</c:v>
                </c:pt>
                <c:pt idx="138">
                  <c:v>9.8818540000000006</c:v>
                </c:pt>
                <c:pt idx="139">
                  <c:v>9.8818439999999992</c:v>
                </c:pt>
                <c:pt idx="140">
                  <c:v>9.8818330000000003</c:v>
                </c:pt>
                <c:pt idx="141">
                  <c:v>9.8818230000000007</c:v>
                </c:pt>
                <c:pt idx="142">
                  <c:v>9.8818129999999993</c:v>
                </c:pt>
                <c:pt idx="143">
                  <c:v>9.8818029999999997</c:v>
                </c:pt>
                <c:pt idx="144">
                  <c:v>9.881793</c:v>
                </c:pt>
                <c:pt idx="145">
                  <c:v>9.8817830000000004</c:v>
                </c:pt>
                <c:pt idx="146">
                  <c:v>9.8817730000000008</c:v>
                </c:pt>
                <c:pt idx="147">
                  <c:v>9.8817629999999994</c:v>
                </c:pt>
                <c:pt idx="148">
                  <c:v>9.8817529999999998</c:v>
                </c:pt>
                <c:pt idx="149">
                  <c:v>9.8817419999999991</c:v>
                </c:pt>
                <c:pt idx="150">
                  <c:v>9.8817319999999995</c:v>
                </c:pt>
                <c:pt idx="151">
                  <c:v>9.8817219999999999</c:v>
                </c:pt>
                <c:pt idx="152">
                  <c:v>9.8817120000000003</c:v>
                </c:pt>
                <c:pt idx="153">
                  <c:v>9.8817020000000007</c:v>
                </c:pt>
                <c:pt idx="154">
                  <c:v>9.881691</c:v>
                </c:pt>
                <c:pt idx="155">
                  <c:v>9.8816810000000004</c:v>
                </c:pt>
                <c:pt idx="156">
                  <c:v>9.8816710000000008</c:v>
                </c:pt>
                <c:pt idx="157">
                  <c:v>9.8816609999999994</c:v>
                </c:pt>
                <c:pt idx="158">
                  <c:v>9.8816509999999997</c:v>
                </c:pt>
                <c:pt idx="159">
                  <c:v>9.8816400000000009</c:v>
                </c:pt>
                <c:pt idx="160">
                  <c:v>9.8816299999999995</c:v>
                </c:pt>
                <c:pt idx="161">
                  <c:v>9.8816199999999998</c:v>
                </c:pt>
                <c:pt idx="162">
                  <c:v>9.8816100000000002</c:v>
                </c:pt>
                <c:pt idx="163">
                  <c:v>9.8815989999999996</c:v>
                </c:pt>
                <c:pt idx="164">
                  <c:v>9.881589</c:v>
                </c:pt>
                <c:pt idx="165">
                  <c:v>9.8815790000000003</c:v>
                </c:pt>
                <c:pt idx="166">
                  <c:v>9.8815679999999997</c:v>
                </c:pt>
                <c:pt idx="167">
                  <c:v>9.8815580000000001</c:v>
                </c:pt>
                <c:pt idx="168">
                  <c:v>9.8815480000000004</c:v>
                </c:pt>
                <c:pt idx="169">
                  <c:v>9.8815369999999998</c:v>
                </c:pt>
                <c:pt idx="170">
                  <c:v>9.8815270000000002</c:v>
                </c:pt>
                <c:pt idx="171">
                  <c:v>9.8815170000000006</c:v>
                </c:pt>
                <c:pt idx="172">
                  <c:v>9.8815059999999999</c:v>
                </c:pt>
                <c:pt idx="173">
                  <c:v>9.8814960000000003</c:v>
                </c:pt>
                <c:pt idx="174">
                  <c:v>9.8814860000000007</c:v>
                </c:pt>
                <c:pt idx="175">
                  <c:v>9.881475</c:v>
                </c:pt>
                <c:pt idx="176">
                  <c:v>9.8814650000000004</c:v>
                </c:pt>
                <c:pt idx="177">
                  <c:v>9.8814539999999997</c:v>
                </c:pt>
                <c:pt idx="178">
                  <c:v>9.8814440000000001</c:v>
                </c:pt>
                <c:pt idx="179">
                  <c:v>9.8814329999999995</c:v>
                </c:pt>
                <c:pt idx="180">
                  <c:v>9.8814229999999998</c:v>
                </c:pt>
                <c:pt idx="181">
                  <c:v>9.8814130000000002</c:v>
                </c:pt>
                <c:pt idx="182">
                  <c:v>9.8814019999999996</c:v>
                </c:pt>
                <c:pt idx="183">
                  <c:v>9.881392</c:v>
                </c:pt>
                <c:pt idx="184">
                  <c:v>9.8813809999999993</c:v>
                </c:pt>
                <c:pt idx="185">
                  <c:v>9.8813709999999997</c:v>
                </c:pt>
                <c:pt idx="186">
                  <c:v>9.8813600000000008</c:v>
                </c:pt>
                <c:pt idx="187">
                  <c:v>9.8813499999999994</c:v>
                </c:pt>
                <c:pt idx="188">
                  <c:v>9.8813390000000005</c:v>
                </c:pt>
                <c:pt idx="189">
                  <c:v>9.8813289999999991</c:v>
                </c:pt>
                <c:pt idx="190">
                  <c:v>9.8813180000000003</c:v>
                </c:pt>
                <c:pt idx="191">
                  <c:v>9.8812119999999997</c:v>
                </c:pt>
                <c:pt idx="192">
                  <c:v>9.8811049999999998</c:v>
                </c:pt>
                <c:pt idx="193">
                  <c:v>9.8809970000000007</c:v>
                </c:pt>
                <c:pt idx="194">
                  <c:v>9.8808880000000006</c:v>
                </c:pt>
                <c:pt idx="195">
                  <c:v>9.8807779999999994</c:v>
                </c:pt>
                <c:pt idx="196">
                  <c:v>9.8806670000000008</c:v>
                </c:pt>
                <c:pt idx="197">
                  <c:v>9.8805549999999993</c:v>
                </c:pt>
                <c:pt idx="198">
                  <c:v>9.8804420000000004</c:v>
                </c:pt>
                <c:pt idx="199">
                  <c:v>9.8803269999999994</c:v>
                </c:pt>
                <c:pt idx="200">
                  <c:v>9.8802120000000002</c:v>
                </c:pt>
                <c:pt idx="201">
                  <c:v>9.8800950000000007</c:v>
                </c:pt>
                <c:pt idx="202">
                  <c:v>9.8799770000000002</c:v>
                </c:pt>
                <c:pt idx="203">
                  <c:v>9.8798580000000005</c:v>
                </c:pt>
                <c:pt idx="204">
                  <c:v>9.8797379999999997</c:v>
                </c:pt>
                <c:pt idx="205">
                  <c:v>9.8796160000000004</c:v>
                </c:pt>
                <c:pt idx="206">
                  <c:v>9.8794930000000001</c:v>
                </c:pt>
                <c:pt idx="207">
                  <c:v>9.8793690000000005</c:v>
                </c:pt>
                <c:pt idx="208">
                  <c:v>9.8792430000000007</c:v>
                </c:pt>
                <c:pt idx="209">
                  <c:v>9.8791159999999998</c:v>
                </c:pt>
                <c:pt idx="210">
                  <c:v>9.8789870000000004</c:v>
                </c:pt>
                <c:pt idx="211">
                  <c:v>9.878857</c:v>
                </c:pt>
                <c:pt idx="212">
                  <c:v>9.8787260000000003</c:v>
                </c:pt>
                <c:pt idx="213">
                  <c:v>9.8785930000000004</c:v>
                </c:pt>
                <c:pt idx="214">
                  <c:v>9.8784580000000002</c:v>
                </c:pt>
                <c:pt idx="215">
                  <c:v>9.8783220000000007</c:v>
                </c:pt>
                <c:pt idx="216">
                  <c:v>9.8781850000000002</c:v>
                </c:pt>
                <c:pt idx="217">
                  <c:v>9.8780450000000002</c:v>
                </c:pt>
                <c:pt idx="218">
                  <c:v>9.8779039999999991</c:v>
                </c:pt>
                <c:pt idx="219">
                  <c:v>9.8777609999999996</c:v>
                </c:pt>
                <c:pt idx="220">
                  <c:v>9.8776159999999997</c:v>
                </c:pt>
                <c:pt idx="221">
                  <c:v>9.8774700000000006</c:v>
                </c:pt>
                <c:pt idx="222">
                  <c:v>9.8773210000000002</c:v>
                </c:pt>
                <c:pt idx="223">
                  <c:v>9.8771710000000006</c:v>
                </c:pt>
                <c:pt idx="224">
                  <c:v>9.8770179999999996</c:v>
                </c:pt>
                <c:pt idx="225">
                  <c:v>9.8768639999999994</c:v>
                </c:pt>
                <c:pt idx="226">
                  <c:v>9.8767069999999997</c:v>
                </c:pt>
                <c:pt idx="227">
                  <c:v>9.8765479999999997</c:v>
                </c:pt>
                <c:pt idx="228">
                  <c:v>9.8763869999999994</c:v>
                </c:pt>
                <c:pt idx="229">
                  <c:v>9.8762240000000006</c:v>
                </c:pt>
                <c:pt idx="230">
                  <c:v>9.8760580000000004</c:v>
                </c:pt>
                <c:pt idx="231">
                  <c:v>9.8758900000000001</c:v>
                </c:pt>
                <c:pt idx="232">
                  <c:v>9.8757199999999994</c:v>
                </c:pt>
                <c:pt idx="233">
                  <c:v>9.8755459999999999</c:v>
                </c:pt>
                <c:pt idx="234">
                  <c:v>9.8753709999999995</c:v>
                </c:pt>
                <c:pt idx="235">
                  <c:v>9.8751920000000002</c:v>
                </c:pt>
                <c:pt idx="236">
                  <c:v>9.8750110000000006</c:v>
                </c:pt>
                <c:pt idx="237">
                  <c:v>9.8748260000000005</c:v>
                </c:pt>
                <c:pt idx="238">
                  <c:v>9.8746390000000002</c:v>
                </c:pt>
                <c:pt idx="239">
                  <c:v>9.8744490000000003</c:v>
                </c:pt>
                <c:pt idx="240">
                  <c:v>9.8742549999999998</c:v>
                </c:pt>
                <c:pt idx="241">
                  <c:v>9.8740579999999998</c:v>
                </c:pt>
                <c:pt idx="242">
                  <c:v>9.8738580000000002</c:v>
                </c:pt>
                <c:pt idx="243">
                  <c:v>9.8736529999999991</c:v>
                </c:pt>
                <c:pt idx="244">
                  <c:v>9.8734459999999995</c:v>
                </c:pt>
                <c:pt idx="245">
                  <c:v>9.8732340000000001</c:v>
                </c:pt>
                <c:pt idx="246">
                  <c:v>9.8730189999999993</c:v>
                </c:pt>
                <c:pt idx="247">
                  <c:v>9.8727990000000005</c:v>
                </c:pt>
                <c:pt idx="248">
                  <c:v>9.8725749999999994</c:v>
                </c:pt>
                <c:pt idx="249">
                  <c:v>9.8723469999999995</c:v>
                </c:pt>
                <c:pt idx="250">
                  <c:v>9.8721139999999998</c:v>
                </c:pt>
                <c:pt idx="251">
                  <c:v>9.8718760000000003</c:v>
                </c:pt>
                <c:pt idx="252">
                  <c:v>9.8716329999999992</c:v>
                </c:pt>
                <c:pt idx="253">
                  <c:v>9.8713850000000001</c:v>
                </c:pt>
                <c:pt idx="254">
                  <c:v>9.8711319999999994</c:v>
                </c:pt>
                <c:pt idx="255">
                  <c:v>9.8708720000000003</c:v>
                </c:pt>
                <c:pt idx="256">
                  <c:v>9.8706069999999997</c:v>
                </c:pt>
                <c:pt idx="257">
                  <c:v>9.870336</c:v>
                </c:pt>
                <c:pt idx="258">
                  <c:v>9.8700569999999992</c:v>
                </c:pt>
                <c:pt idx="259">
                  <c:v>9.8697719999999993</c:v>
                </c:pt>
                <c:pt idx="260">
                  <c:v>9.8694799999999994</c:v>
                </c:pt>
                <c:pt idx="261">
                  <c:v>9.8691800000000001</c:v>
                </c:pt>
                <c:pt idx="262">
                  <c:v>9.8688719999999996</c:v>
                </c:pt>
                <c:pt idx="263">
                  <c:v>9.8685559999999999</c:v>
                </c:pt>
                <c:pt idx="264">
                  <c:v>9.8682300000000005</c:v>
                </c:pt>
                <c:pt idx="265">
                  <c:v>9.8678950000000007</c:v>
                </c:pt>
                <c:pt idx="266">
                  <c:v>9.8675499999999996</c:v>
                </c:pt>
                <c:pt idx="267">
                  <c:v>9.8671939999999996</c:v>
                </c:pt>
                <c:pt idx="268">
                  <c:v>9.8668270000000007</c:v>
                </c:pt>
                <c:pt idx="269">
                  <c:v>9.8664480000000001</c:v>
                </c:pt>
                <c:pt idx="270">
                  <c:v>9.8660549999999994</c:v>
                </c:pt>
                <c:pt idx="271">
                  <c:v>9.8611360000000001</c:v>
                </c:pt>
                <c:pt idx="272">
                  <c:v>9.8605</c:v>
                </c:pt>
                <c:pt idx="273">
                  <c:v>9.8598239999999997</c:v>
                </c:pt>
                <c:pt idx="274">
                  <c:v>9.8591010000000008</c:v>
                </c:pt>
                <c:pt idx="275">
                  <c:v>9.8583230000000004</c:v>
                </c:pt>
                <c:pt idx="276">
                  <c:v>9.8574769999999994</c:v>
                </c:pt>
                <c:pt idx="277">
                  <c:v>9.856541</c:v>
                </c:pt>
                <c:pt idx="278">
                  <c:v>9.85548</c:v>
                </c:pt>
                <c:pt idx="279">
                  <c:v>9.8542170000000002</c:v>
                </c:pt>
                <c:pt idx="280">
                  <c:v>9.8525589999999994</c:v>
                </c:pt>
                <c:pt idx="281">
                  <c:v>9.8523549999999993</c:v>
                </c:pt>
                <c:pt idx="282">
                  <c:v>9.8521400000000003</c:v>
                </c:pt>
                <c:pt idx="283">
                  <c:v>9.8519129999999997</c:v>
                </c:pt>
                <c:pt idx="284">
                  <c:v>9.8516729999999999</c:v>
                </c:pt>
                <c:pt idx="285">
                  <c:v>9.8514189999999999</c:v>
                </c:pt>
                <c:pt idx="286">
                  <c:v>9.8511469999999992</c:v>
                </c:pt>
                <c:pt idx="287">
                  <c:v>9.8508549999999993</c:v>
                </c:pt>
                <c:pt idx="288">
                  <c:v>9.8505409999999998</c:v>
                </c:pt>
                <c:pt idx="289">
                  <c:v>9.8501999999999992</c:v>
                </c:pt>
                <c:pt idx="290">
                  <c:v>9.8501650000000005</c:v>
                </c:pt>
                <c:pt idx="291">
                  <c:v>9.8501290000000008</c:v>
                </c:pt>
                <c:pt idx="292">
                  <c:v>9.8500929999999993</c:v>
                </c:pt>
                <c:pt idx="293">
                  <c:v>9.8500560000000004</c:v>
                </c:pt>
                <c:pt idx="294">
                  <c:v>9.8500189999999996</c:v>
                </c:pt>
                <c:pt idx="295">
                  <c:v>9.8500150000000009</c:v>
                </c:pt>
                <c:pt idx="296">
                  <c:v>9.8500119999999995</c:v>
                </c:pt>
                <c:pt idx="297">
                  <c:v>9.8500080000000008</c:v>
                </c:pt>
                <c:pt idx="298">
                  <c:v>9.8500040000000002</c:v>
                </c:pt>
                <c:pt idx="299">
                  <c:v>9.85</c:v>
                </c:pt>
                <c:pt idx="300">
                  <c:v>9.85</c:v>
                </c:pt>
                <c:pt idx="301">
                  <c:v>9.85</c:v>
                </c:pt>
                <c:pt idx="302">
                  <c:v>9.8499990000000004</c:v>
                </c:pt>
                <c:pt idx="303">
                  <c:v>9.8499990000000004</c:v>
                </c:pt>
                <c:pt idx="304">
                  <c:v>9.8499990000000004</c:v>
                </c:pt>
                <c:pt idx="305">
                  <c:v>9.8499979999999994</c:v>
                </c:pt>
                <c:pt idx="306">
                  <c:v>9.8499979999999994</c:v>
                </c:pt>
                <c:pt idx="307">
                  <c:v>9.8499970000000001</c:v>
                </c:pt>
                <c:pt idx="308">
                  <c:v>9.8499970000000001</c:v>
                </c:pt>
                <c:pt idx="309">
                  <c:v>9.8499970000000001</c:v>
                </c:pt>
                <c:pt idx="310">
                  <c:v>9.8499929999999996</c:v>
                </c:pt>
                <c:pt idx="311">
                  <c:v>9.8499890000000008</c:v>
                </c:pt>
                <c:pt idx="312">
                  <c:v>9.8499850000000002</c:v>
                </c:pt>
                <c:pt idx="313">
                  <c:v>9.8499820000000007</c:v>
                </c:pt>
                <c:pt idx="314">
                  <c:v>9.8499440000000007</c:v>
                </c:pt>
                <c:pt idx="315">
                  <c:v>9.8499060000000007</c:v>
                </c:pt>
                <c:pt idx="316">
                  <c:v>9.8498680000000007</c:v>
                </c:pt>
                <c:pt idx="317">
                  <c:v>9.8498289999999997</c:v>
                </c:pt>
                <c:pt idx="318">
                  <c:v>9.2087420000000009</c:v>
                </c:pt>
                <c:pt idx="319">
                  <c:v>8.5523819999999997</c:v>
                </c:pt>
                <c:pt idx="320">
                  <c:v>7.9833629999999998</c:v>
                </c:pt>
                <c:pt idx="321">
                  <c:v>7.4853379999999996</c:v>
                </c:pt>
                <c:pt idx="322">
                  <c:v>7.0457999999999998</c:v>
                </c:pt>
                <c:pt idx="323">
                  <c:v>6.6550190000000002</c:v>
                </c:pt>
                <c:pt idx="324">
                  <c:v>6.305307</c:v>
                </c:pt>
                <c:pt idx="325">
                  <c:v>5.9905140000000001</c:v>
                </c:pt>
                <c:pt idx="326">
                  <c:v>5.7056589999999998</c:v>
                </c:pt>
                <c:pt idx="327">
                  <c:v>5.4466650000000003</c:v>
                </c:pt>
                <c:pt idx="328">
                  <c:v>5.2101620000000004</c:v>
                </c:pt>
                <c:pt idx="329">
                  <c:v>4.9933430000000003</c:v>
                </c:pt>
                <c:pt idx="330">
                  <c:v>4.7938489999999998</c:v>
                </c:pt>
                <c:pt idx="331">
                  <c:v>4.6096830000000004</c:v>
                </c:pt>
                <c:pt idx="332">
                  <c:v>4.4391439999999998</c:v>
                </c:pt>
                <c:pt idx="333">
                  <c:v>4.2807729999999999</c:v>
                </c:pt>
                <c:pt idx="334">
                  <c:v>4.1333120000000001</c:v>
                </c:pt>
                <c:pt idx="335">
                  <c:v>3.995673</c:v>
                </c:pt>
                <c:pt idx="336">
                  <c:v>3.866905</c:v>
                </c:pt>
                <c:pt idx="337">
                  <c:v>3.746178</c:v>
                </c:pt>
                <c:pt idx="338">
                  <c:v>3.6327600000000002</c:v>
                </c:pt>
                <c:pt idx="339">
                  <c:v>3.5260090000000002</c:v>
                </c:pt>
                <c:pt idx="340">
                  <c:v>3.4253520000000002</c:v>
                </c:pt>
                <c:pt idx="341">
                  <c:v>3.3302830000000001</c:v>
                </c:pt>
                <c:pt idx="342">
                  <c:v>3.240348</c:v>
                </c:pt>
                <c:pt idx="343">
                  <c:v>3.1551429999999998</c:v>
                </c:pt>
                <c:pt idx="344">
                  <c:v>3.0743040000000001</c:v>
                </c:pt>
                <c:pt idx="345">
                  <c:v>2.9975040000000002</c:v>
                </c:pt>
                <c:pt idx="346">
                  <c:v>2.9244479999999999</c:v>
                </c:pt>
                <c:pt idx="347">
                  <c:v>2.8548680000000002</c:v>
                </c:pt>
                <c:pt idx="348">
                  <c:v>2.7885219999999999</c:v>
                </c:pt>
                <c:pt idx="349">
                  <c:v>2.72519</c:v>
                </c:pt>
                <c:pt idx="350">
                  <c:v>2.6646700000000001</c:v>
                </c:pt>
                <c:pt idx="351">
                  <c:v>2.6067800000000001</c:v>
                </c:pt>
                <c:pt idx="352">
                  <c:v>2.5513520000000001</c:v>
                </c:pt>
                <c:pt idx="353">
                  <c:v>2.4982319999999998</c:v>
                </c:pt>
                <c:pt idx="354">
                  <c:v>2.447279</c:v>
                </c:pt>
                <c:pt idx="355">
                  <c:v>2.3983629999999998</c:v>
                </c:pt>
                <c:pt idx="356">
                  <c:v>2.3513639999999998</c:v>
                </c:pt>
                <c:pt idx="357">
                  <c:v>2.3061720000000001</c:v>
                </c:pt>
                <c:pt idx="358">
                  <c:v>2.2626840000000001</c:v>
                </c:pt>
                <c:pt idx="359">
                  <c:v>2.2208049999999999</c:v>
                </c:pt>
                <c:pt idx="360">
                  <c:v>2.1804489999999999</c:v>
                </c:pt>
                <c:pt idx="361">
                  <c:v>2.1415329999999999</c:v>
                </c:pt>
                <c:pt idx="362">
                  <c:v>2.1039819999999998</c:v>
                </c:pt>
                <c:pt idx="363">
                  <c:v>2.067726</c:v>
                </c:pt>
                <c:pt idx="364">
                  <c:v>2.0326970000000002</c:v>
                </c:pt>
                <c:pt idx="365">
                  <c:v>1.9988360000000001</c:v>
                </c:pt>
                <c:pt idx="366">
                  <c:v>1.9660839999999999</c:v>
                </c:pt>
                <c:pt idx="367">
                  <c:v>1.934388</c:v>
                </c:pt>
                <c:pt idx="368">
                  <c:v>1.903699</c:v>
                </c:pt>
                <c:pt idx="369">
                  <c:v>1.8739669999999999</c:v>
                </c:pt>
                <c:pt idx="370">
                  <c:v>1.8451500000000001</c:v>
                </c:pt>
                <c:pt idx="371">
                  <c:v>1.8172060000000001</c:v>
                </c:pt>
                <c:pt idx="372">
                  <c:v>1.7900959999999999</c:v>
                </c:pt>
                <c:pt idx="373">
                  <c:v>1.7637830000000001</c:v>
                </c:pt>
                <c:pt idx="374">
                  <c:v>1.738232</c:v>
                </c:pt>
                <c:pt idx="375">
                  <c:v>1.7134100000000001</c:v>
                </c:pt>
                <c:pt idx="376">
                  <c:v>1.6892879999999999</c:v>
                </c:pt>
                <c:pt idx="377">
                  <c:v>1.665835</c:v>
                </c:pt>
                <c:pt idx="378">
                  <c:v>1.643025</c:v>
                </c:pt>
                <c:pt idx="379">
                  <c:v>1.6208309999999999</c:v>
                </c:pt>
                <c:pt idx="380">
                  <c:v>1.599229</c:v>
                </c:pt>
                <c:pt idx="381">
                  <c:v>1.578195</c:v>
                </c:pt>
                <c:pt idx="382">
                  <c:v>1.557707</c:v>
                </c:pt>
                <c:pt idx="383">
                  <c:v>1.537744</c:v>
                </c:pt>
                <c:pt idx="384">
                  <c:v>1.518286</c:v>
                </c:pt>
                <c:pt idx="385">
                  <c:v>1.499314</c:v>
                </c:pt>
                <c:pt idx="386">
                  <c:v>1.4808110000000001</c:v>
                </c:pt>
                <c:pt idx="387">
                  <c:v>1.4627589999999999</c:v>
                </c:pt>
                <c:pt idx="388">
                  <c:v>1.4451419999999999</c:v>
                </c:pt>
                <c:pt idx="389">
                  <c:v>1.4279440000000001</c:v>
                </c:pt>
                <c:pt idx="390">
                  <c:v>1.411151</c:v>
                </c:pt>
                <c:pt idx="391">
                  <c:v>1.3947480000000001</c:v>
                </c:pt>
                <c:pt idx="392">
                  <c:v>1.378722</c:v>
                </c:pt>
                <c:pt idx="393">
                  <c:v>1.3630599999999999</c:v>
                </c:pt>
                <c:pt idx="394">
                  <c:v>1.34775</c:v>
                </c:pt>
                <c:pt idx="395">
                  <c:v>1.3327800000000001</c:v>
                </c:pt>
                <c:pt idx="396">
                  <c:v>1.318138</c:v>
                </c:pt>
                <c:pt idx="397">
                  <c:v>1.3038160000000001</c:v>
                </c:pt>
                <c:pt idx="398">
                  <c:v>1.2898000000000001</c:v>
                </c:pt>
                <c:pt idx="399">
                  <c:v>1.276084</c:v>
                </c:pt>
                <c:pt idx="400">
                  <c:v>1.2626550000000001</c:v>
                </c:pt>
                <c:pt idx="401">
                  <c:v>1.2495069999999999</c:v>
                </c:pt>
                <c:pt idx="402">
                  <c:v>1.236629</c:v>
                </c:pt>
                <c:pt idx="403">
                  <c:v>1.2240150000000001</c:v>
                </c:pt>
                <c:pt idx="404">
                  <c:v>1.211654</c:v>
                </c:pt>
                <c:pt idx="405">
                  <c:v>1.1995420000000001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43-41DE-B4EF-3E959DC45438}"/>
            </c:ext>
          </c:extLst>
        </c:ser>
        <c:ser>
          <c:idx val="1"/>
          <c:order val="1"/>
          <c:tx>
            <c:v>10 µA −1.5%</c:v>
          </c:tx>
          <c:spPr>
            <a:ln w="7000">
              <a:solidFill>
                <a:srgbClr val="1F77B4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Chart_Source!$B$3:$B$4</c:f>
              <c:numCache>
                <c:formatCode>#,##0.000000</c:formatCode>
                <c:ptCount val="2"/>
                <c:pt idx="0">
                  <c:v>9.85</c:v>
                </c:pt>
                <c:pt idx="1">
                  <c:v>9.85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43-41DE-B4EF-3E959DC45438}"/>
            </c:ext>
          </c:extLst>
        </c:ser>
        <c:ser>
          <c:idx val="2"/>
          <c:order val="2"/>
          <c:tx>
            <c:v>20 µA</c:v>
          </c:tx>
          <c:spPr>
            <a:ln w="20000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Raw_Data!$E$8618:$E$9041</c:f>
              <c:numCache>
                <c:formatCode>#,##0.###</c:formatCode>
                <c:ptCount val="424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  <c:pt idx="191">
                  <c:v>210</c:v>
                </c:pt>
                <c:pt idx="192">
                  <c:v>220</c:v>
                </c:pt>
                <c:pt idx="193">
                  <c:v>230</c:v>
                </c:pt>
                <c:pt idx="194">
                  <c:v>240</c:v>
                </c:pt>
                <c:pt idx="195">
                  <c:v>250</c:v>
                </c:pt>
                <c:pt idx="196">
                  <c:v>260</c:v>
                </c:pt>
                <c:pt idx="197">
                  <c:v>270</c:v>
                </c:pt>
                <c:pt idx="198">
                  <c:v>280</c:v>
                </c:pt>
                <c:pt idx="199">
                  <c:v>290</c:v>
                </c:pt>
                <c:pt idx="200">
                  <c:v>300</c:v>
                </c:pt>
                <c:pt idx="201">
                  <c:v>310</c:v>
                </c:pt>
                <c:pt idx="202">
                  <c:v>320</c:v>
                </c:pt>
                <c:pt idx="203">
                  <c:v>330</c:v>
                </c:pt>
                <c:pt idx="204">
                  <c:v>340</c:v>
                </c:pt>
                <c:pt idx="205">
                  <c:v>350</c:v>
                </c:pt>
                <c:pt idx="206">
                  <c:v>360</c:v>
                </c:pt>
                <c:pt idx="207">
                  <c:v>370</c:v>
                </c:pt>
                <c:pt idx="208">
                  <c:v>380</c:v>
                </c:pt>
                <c:pt idx="209">
                  <c:v>390</c:v>
                </c:pt>
                <c:pt idx="210">
                  <c:v>400</c:v>
                </c:pt>
                <c:pt idx="211">
                  <c:v>410</c:v>
                </c:pt>
                <c:pt idx="212">
                  <c:v>420</c:v>
                </c:pt>
                <c:pt idx="213">
                  <c:v>430</c:v>
                </c:pt>
                <c:pt idx="214">
                  <c:v>440</c:v>
                </c:pt>
                <c:pt idx="215">
                  <c:v>450</c:v>
                </c:pt>
                <c:pt idx="216">
                  <c:v>460</c:v>
                </c:pt>
                <c:pt idx="217">
                  <c:v>470</c:v>
                </c:pt>
                <c:pt idx="218">
                  <c:v>480</c:v>
                </c:pt>
                <c:pt idx="219">
                  <c:v>490</c:v>
                </c:pt>
                <c:pt idx="220">
                  <c:v>500</c:v>
                </c:pt>
                <c:pt idx="221">
                  <c:v>510</c:v>
                </c:pt>
                <c:pt idx="222">
                  <c:v>520</c:v>
                </c:pt>
                <c:pt idx="223">
                  <c:v>530</c:v>
                </c:pt>
                <c:pt idx="224">
                  <c:v>540</c:v>
                </c:pt>
                <c:pt idx="225">
                  <c:v>550</c:v>
                </c:pt>
                <c:pt idx="226">
                  <c:v>560</c:v>
                </c:pt>
                <c:pt idx="227">
                  <c:v>570</c:v>
                </c:pt>
                <c:pt idx="228">
                  <c:v>580</c:v>
                </c:pt>
                <c:pt idx="229">
                  <c:v>590</c:v>
                </c:pt>
                <c:pt idx="230">
                  <c:v>600</c:v>
                </c:pt>
                <c:pt idx="231">
                  <c:v>601</c:v>
                </c:pt>
                <c:pt idx="232">
                  <c:v>602</c:v>
                </c:pt>
                <c:pt idx="233">
                  <c:v>602.1</c:v>
                </c:pt>
                <c:pt idx="234">
                  <c:v>602.20000000000005</c:v>
                </c:pt>
                <c:pt idx="235">
                  <c:v>602.21</c:v>
                </c:pt>
                <c:pt idx="236">
                  <c:v>602.22</c:v>
                </c:pt>
                <c:pt idx="237">
                  <c:v>602.23</c:v>
                </c:pt>
                <c:pt idx="238">
                  <c:v>602.24</c:v>
                </c:pt>
                <c:pt idx="239">
                  <c:v>602.25</c:v>
                </c:pt>
                <c:pt idx="240">
                  <c:v>602.26</c:v>
                </c:pt>
                <c:pt idx="241">
                  <c:v>602.27</c:v>
                </c:pt>
                <c:pt idx="242">
                  <c:v>602.27099999999996</c:v>
                </c:pt>
                <c:pt idx="243">
                  <c:v>602.27200000000005</c:v>
                </c:pt>
                <c:pt idx="244">
                  <c:v>602.27300000000002</c:v>
                </c:pt>
                <c:pt idx="245">
                  <c:v>602.274</c:v>
                </c:pt>
                <c:pt idx="246">
                  <c:v>602.27499999999998</c:v>
                </c:pt>
                <c:pt idx="247">
                  <c:v>602.27599999999995</c:v>
                </c:pt>
                <c:pt idx="248">
                  <c:v>602.27700000000004</c:v>
                </c:pt>
                <c:pt idx="249">
                  <c:v>602.27800000000002</c:v>
                </c:pt>
                <c:pt idx="250">
                  <c:v>602.279</c:v>
                </c:pt>
                <c:pt idx="251">
                  <c:v>602.28</c:v>
                </c:pt>
                <c:pt idx="252">
                  <c:v>602.29</c:v>
                </c:pt>
                <c:pt idx="253">
                  <c:v>602.29999999999995</c:v>
                </c:pt>
                <c:pt idx="254">
                  <c:v>602.4</c:v>
                </c:pt>
                <c:pt idx="255">
                  <c:v>602.5</c:v>
                </c:pt>
                <c:pt idx="256">
                  <c:v>602.6</c:v>
                </c:pt>
                <c:pt idx="257">
                  <c:v>602.70000000000005</c:v>
                </c:pt>
                <c:pt idx="258">
                  <c:v>602.79999999999995</c:v>
                </c:pt>
                <c:pt idx="259">
                  <c:v>602.9</c:v>
                </c:pt>
                <c:pt idx="260">
                  <c:v>603</c:v>
                </c:pt>
                <c:pt idx="261">
                  <c:v>604</c:v>
                </c:pt>
                <c:pt idx="262">
                  <c:v>605</c:v>
                </c:pt>
                <c:pt idx="263">
                  <c:v>606</c:v>
                </c:pt>
                <c:pt idx="264">
                  <c:v>606.01</c:v>
                </c:pt>
                <c:pt idx="265">
                  <c:v>606.02</c:v>
                </c:pt>
                <c:pt idx="266">
                  <c:v>606.03</c:v>
                </c:pt>
                <c:pt idx="267">
                  <c:v>606.04</c:v>
                </c:pt>
                <c:pt idx="268">
                  <c:v>606.04999999999995</c:v>
                </c:pt>
                <c:pt idx="269">
                  <c:v>606.05999999999995</c:v>
                </c:pt>
                <c:pt idx="270">
                  <c:v>606.07000000000005</c:v>
                </c:pt>
                <c:pt idx="271">
                  <c:v>606.08000000000004</c:v>
                </c:pt>
                <c:pt idx="272">
                  <c:v>606.08100000000002</c:v>
                </c:pt>
                <c:pt idx="273">
                  <c:v>606.08199999999999</c:v>
                </c:pt>
                <c:pt idx="274">
                  <c:v>606.08299999999997</c:v>
                </c:pt>
                <c:pt idx="275">
                  <c:v>606.08399999999995</c:v>
                </c:pt>
                <c:pt idx="276">
                  <c:v>606.08500000000004</c:v>
                </c:pt>
                <c:pt idx="277">
                  <c:v>606.08600000000001</c:v>
                </c:pt>
                <c:pt idx="278">
                  <c:v>606.08699999999999</c:v>
                </c:pt>
                <c:pt idx="279">
                  <c:v>606.08799999999997</c:v>
                </c:pt>
                <c:pt idx="280">
                  <c:v>606.08900000000006</c:v>
                </c:pt>
                <c:pt idx="281">
                  <c:v>606.09</c:v>
                </c:pt>
                <c:pt idx="282">
                  <c:v>606.1</c:v>
                </c:pt>
                <c:pt idx="283">
                  <c:v>606.20000000000005</c:v>
                </c:pt>
                <c:pt idx="284">
                  <c:v>606.29999999999995</c:v>
                </c:pt>
                <c:pt idx="285">
                  <c:v>606.4</c:v>
                </c:pt>
                <c:pt idx="286">
                  <c:v>606.5</c:v>
                </c:pt>
                <c:pt idx="287">
                  <c:v>606.6</c:v>
                </c:pt>
                <c:pt idx="288">
                  <c:v>606.70000000000005</c:v>
                </c:pt>
                <c:pt idx="289">
                  <c:v>606.79999999999995</c:v>
                </c:pt>
                <c:pt idx="290">
                  <c:v>606.9</c:v>
                </c:pt>
                <c:pt idx="291">
                  <c:v>607</c:v>
                </c:pt>
                <c:pt idx="292">
                  <c:v>608</c:v>
                </c:pt>
                <c:pt idx="293">
                  <c:v>609</c:v>
                </c:pt>
                <c:pt idx="294">
                  <c:v>610</c:v>
                </c:pt>
                <c:pt idx="295">
                  <c:v>620</c:v>
                </c:pt>
                <c:pt idx="296">
                  <c:v>630</c:v>
                </c:pt>
                <c:pt idx="297">
                  <c:v>640</c:v>
                </c:pt>
                <c:pt idx="298">
                  <c:v>650</c:v>
                </c:pt>
                <c:pt idx="299">
                  <c:v>660</c:v>
                </c:pt>
                <c:pt idx="300">
                  <c:v>670</c:v>
                </c:pt>
                <c:pt idx="301">
                  <c:v>680</c:v>
                </c:pt>
                <c:pt idx="302">
                  <c:v>690</c:v>
                </c:pt>
                <c:pt idx="303">
                  <c:v>700</c:v>
                </c:pt>
                <c:pt idx="304">
                  <c:v>710</c:v>
                </c:pt>
                <c:pt idx="305">
                  <c:v>720</c:v>
                </c:pt>
                <c:pt idx="306">
                  <c:v>730</c:v>
                </c:pt>
                <c:pt idx="307">
                  <c:v>740</c:v>
                </c:pt>
                <c:pt idx="308">
                  <c:v>750</c:v>
                </c:pt>
                <c:pt idx="309">
                  <c:v>760</c:v>
                </c:pt>
                <c:pt idx="310">
                  <c:v>770</c:v>
                </c:pt>
                <c:pt idx="311">
                  <c:v>780</c:v>
                </c:pt>
                <c:pt idx="312">
                  <c:v>790</c:v>
                </c:pt>
                <c:pt idx="313">
                  <c:v>800</c:v>
                </c:pt>
                <c:pt idx="314">
                  <c:v>810</c:v>
                </c:pt>
                <c:pt idx="315">
                  <c:v>820</c:v>
                </c:pt>
                <c:pt idx="316">
                  <c:v>830</c:v>
                </c:pt>
                <c:pt idx="317">
                  <c:v>840</c:v>
                </c:pt>
                <c:pt idx="318">
                  <c:v>850</c:v>
                </c:pt>
                <c:pt idx="319">
                  <c:v>860</c:v>
                </c:pt>
                <c:pt idx="320">
                  <c:v>870</c:v>
                </c:pt>
                <c:pt idx="321">
                  <c:v>880</c:v>
                </c:pt>
                <c:pt idx="322">
                  <c:v>890</c:v>
                </c:pt>
                <c:pt idx="323">
                  <c:v>900</c:v>
                </c:pt>
                <c:pt idx="324">
                  <c:v>910</c:v>
                </c:pt>
                <c:pt idx="325">
                  <c:v>920</c:v>
                </c:pt>
                <c:pt idx="326">
                  <c:v>930</c:v>
                </c:pt>
                <c:pt idx="327">
                  <c:v>940</c:v>
                </c:pt>
                <c:pt idx="328">
                  <c:v>950</c:v>
                </c:pt>
                <c:pt idx="329">
                  <c:v>960</c:v>
                </c:pt>
                <c:pt idx="330">
                  <c:v>970</c:v>
                </c:pt>
                <c:pt idx="331">
                  <c:v>980</c:v>
                </c:pt>
                <c:pt idx="332">
                  <c:v>990</c:v>
                </c:pt>
                <c:pt idx="333">
                  <c:v>1000</c:v>
                </c:pt>
                <c:pt idx="334">
                  <c:v>1100</c:v>
                </c:pt>
                <c:pt idx="335">
                  <c:v>1200</c:v>
                </c:pt>
                <c:pt idx="336">
                  <c:v>1300</c:v>
                </c:pt>
                <c:pt idx="337">
                  <c:v>1400</c:v>
                </c:pt>
                <c:pt idx="338">
                  <c:v>1500</c:v>
                </c:pt>
                <c:pt idx="339">
                  <c:v>1600</c:v>
                </c:pt>
                <c:pt idx="340">
                  <c:v>1700</c:v>
                </c:pt>
                <c:pt idx="341">
                  <c:v>1800</c:v>
                </c:pt>
                <c:pt idx="342">
                  <c:v>1900</c:v>
                </c:pt>
                <c:pt idx="343">
                  <c:v>2000</c:v>
                </c:pt>
                <c:pt idx="344">
                  <c:v>2100</c:v>
                </c:pt>
                <c:pt idx="345">
                  <c:v>2200</c:v>
                </c:pt>
                <c:pt idx="346">
                  <c:v>2300</c:v>
                </c:pt>
                <c:pt idx="347">
                  <c:v>2400</c:v>
                </c:pt>
                <c:pt idx="348">
                  <c:v>2500</c:v>
                </c:pt>
                <c:pt idx="349">
                  <c:v>2600</c:v>
                </c:pt>
                <c:pt idx="350">
                  <c:v>2700</c:v>
                </c:pt>
                <c:pt idx="351">
                  <c:v>2800</c:v>
                </c:pt>
                <c:pt idx="352">
                  <c:v>2900</c:v>
                </c:pt>
                <c:pt idx="353">
                  <c:v>3000</c:v>
                </c:pt>
                <c:pt idx="354">
                  <c:v>3100</c:v>
                </c:pt>
                <c:pt idx="355">
                  <c:v>3200</c:v>
                </c:pt>
                <c:pt idx="356">
                  <c:v>3300</c:v>
                </c:pt>
                <c:pt idx="357">
                  <c:v>3400</c:v>
                </c:pt>
                <c:pt idx="358">
                  <c:v>3500</c:v>
                </c:pt>
                <c:pt idx="359">
                  <c:v>3600</c:v>
                </c:pt>
                <c:pt idx="360">
                  <c:v>3700</c:v>
                </c:pt>
                <c:pt idx="361">
                  <c:v>3800</c:v>
                </c:pt>
                <c:pt idx="362">
                  <c:v>3900</c:v>
                </c:pt>
                <c:pt idx="363">
                  <c:v>4000</c:v>
                </c:pt>
                <c:pt idx="364">
                  <c:v>4100</c:v>
                </c:pt>
                <c:pt idx="365">
                  <c:v>4200</c:v>
                </c:pt>
                <c:pt idx="366">
                  <c:v>4300</c:v>
                </c:pt>
                <c:pt idx="367">
                  <c:v>4400</c:v>
                </c:pt>
                <c:pt idx="368">
                  <c:v>4500</c:v>
                </c:pt>
                <c:pt idx="369">
                  <c:v>4600</c:v>
                </c:pt>
                <c:pt idx="370">
                  <c:v>4700</c:v>
                </c:pt>
                <c:pt idx="371">
                  <c:v>4800</c:v>
                </c:pt>
                <c:pt idx="372">
                  <c:v>4900</c:v>
                </c:pt>
                <c:pt idx="373">
                  <c:v>5000</c:v>
                </c:pt>
                <c:pt idx="374">
                  <c:v>5100</c:v>
                </c:pt>
                <c:pt idx="375">
                  <c:v>5200</c:v>
                </c:pt>
                <c:pt idx="376">
                  <c:v>5300</c:v>
                </c:pt>
                <c:pt idx="377">
                  <c:v>5400</c:v>
                </c:pt>
                <c:pt idx="378">
                  <c:v>5500</c:v>
                </c:pt>
                <c:pt idx="379">
                  <c:v>5600</c:v>
                </c:pt>
                <c:pt idx="380">
                  <c:v>5700</c:v>
                </c:pt>
                <c:pt idx="381">
                  <c:v>5800</c:v>
                </c:pt>
                <c:pt idx="382">
                  <c:v>5900</c:v>
                </c:pt>
                <c:pt idx="383">
                  <c:v>6000</c:v>
                </c:pt>
                <c:pt idx="384">
                  <c:v>6100</c:v>
                </c:pt>
                <c:pt idx="385">
                  <c:v>6200</c:v>
                </c:pt>
                <c:pt idx="386">
                  <c:v>6300</c:v>
                </c:pt>
                <c:pt idx="387">
                  <c:v>6400</c:v>
                </c:pt>
                <c:pt idx="388">
                  <c:v>6500</c:v>
                </c:pt>
                <c:pt idx="389">
                  <c:v>6600</c:v>
                </c:pt>
                <c:pt idx="390">
                  <c:v>6700</c:v>
                </c:pt>
                <c:pt idx="391">
                  <c:v>6800</c:v>
                </c:pt>
                <c:pt idx="392">
                  <c:v>6900</c:v>
                </c:pt>
                <c:pt idx="393">
                  <c:v>7000</c:v>
                </c:pt>
                <c:pt idx="394">
                  <c:v>7100</c:v>
                </c:pt>
                <c:pt idx="395">
                  <c:v>7200</c:v>
                </c:pt>
                <c:pt idx="396">
                  <c:v>7300</c:v>
                </c:pt>
                <c:pt idx="397">
                  <c:v>7400</c:v>
                </c:pt>
                <c:pt idx="398">
                  <c:v>7500</c:v>
                </c:pt>
                <c:pt idx="399">
                  <c:v>7600</c:v>
                </c:pt>
                <c:pt idx="400">
                  <c:v>7700</c:v>
                </c:pt>
                <c:pt idx="401">
                  <c:v>7800</c:v>
                </c:pt>
                <c:pt idx="402">
                  <c:v>7900</c:v>
                </c:pt>
                <c:pt idx="403">
                  <c:v>8000</c:v>
                </c:pt>
                <c:pt idx="404">
                  <c:v>8100</c:v>
                </c:pt>
                <c:pt idx="405">
                  <c:v>8200</c:v>
                </c:pt>
                <c:pt idx="406">
                  <c:v>8300</c:v>
                </c:pt>
                <c:pt idx="407">
                  <c:v>8400</c:v>
                </c:pt>
                <c:pt idx="408">
                  <c:v>8500</c:v>
                </c:pt>
                <c:pt idx="409">
                  <c:v>8600</c:v>
                </c:pt>
                <c:pt idx="410">
                  <c:v>8700</c:v>
                </c:pt>
                <c:pt idx="411">
                  <c:v>8800</c:v>
                </c:pt>
                <c:pt idx="412">
                  <c:v>8900</c:v>
                </c:pt>
                <c:pt idx="413">
                  <c:v>9000</c:v>
                </c:pt>
                <c:pt idx="414">
                  <c:v>9100</c:v>
                </c:pt>
                <c:pt idx="415">
                  <c:v>9200</c:v>
                </c:pt>
                <c:pt idx="416">
                  <c:v>9300</c:v>
                </c:pt>
                <c:pt idx="417">
                  <c:v>9400</c:v>
                </c:pt>
                <c:pt idx="418">
                  <c:v>9500</c:v>
                </c:pt>
                <c:pt idx="419">
                  <c:v>9600</c:v>
                </c:pt>
                <c:pt idx="420">
                  <c:v>9700</c:v>
                </c:pt>
                <c:pt idx="421">
                  <c:v>9800</c:v>
                </c:pt>
                <c:pt idx="422">
                  <c:v>9900</c:v>
                </c:pt>
                <c:pt idx="423">
                  <c:v>10000</c:v>
                </c:pt>
              </c:numCache>
            </c:numRef>
          </c:xVal>
          <c:yVal>
            <c:numRef>
              <c:f>Raw_Data!$F$8618:$F$9041</c:f>
              <c:numCache>
                <c:formatCode>#,##0.000000</c:formatCode>
                <c:ptCount val="424"/>
                <c:pt idx="0">
                  <c:v>19.863243000000001</c:v>
                </c:pt>
                <c:pt idx="1">
                  <c:v>19.863225</c:v>
                </c:pt>
                <c:pt idx="2">
                  <c:v>19.863206000000002</c:v>
                </c:pt>
                <c:pt idx="3">
                  <c:v>19.863188000000001</c:v>
                </c:pt>
                <c:pt idx="4">
                  <c:v>19.863168999999999</c:v>
                </c:pt>
                <c:pt idx="5">
                  <c:v>19.863150999999998</c:v>
                </c:pt>
                <c:pt idx="6">
                  <c:v>19.863132</c:v>
                </c:pt>
                <c:pt idx="7">
                  <c:v>19.863113999999999</c:v>
                </c:pt>
                <c:pt idx="8">
                  <c:v>19.863095000000001</c:v>
                </c:pt>
                <c:pt idx="9">
                  <c:v>19.863077000000001</c:v>
                </c:pt>
                <c:pt idx="10">
                  <c:v>19.863057999999999</c:v>
                </c:pt>
                <c:pt idx="11">
                  <c:v>19.863039000000001</c:v>
                </c:pt>
                <c:pt idx="12">
                  <c:v>19.863021</c:v>
                </c:pt>
                <c:pt idx="13">
                  <c:v>19.863002000000002</c:v>
                </c:pt>
                <c:pt idx="14">
                  <c:v>19.862983</c:v>
                </c:pt>
                <c:pt idx="15">
                  <c:v>19.862964999999999</c:v>
                </c:pt>
                <c:pt idx="16">
                  <c:v>19.862946000000001</c:v>
                </c:pt>
                <c:pt idx="17">
                  <c:v>19.862926999999999</c:v>
                </c:pt>
                <c:pt idx="18">
                  <c:v>19.862908000000001</c:v>
                </c:pt>
                <c:pt idx="19">
                  <c:v>19.862888999999999</c:v>
                </c:pt>
                <c:pt idx="20">
                  <c:v>19.862870000000001</c:v>
                </c:pt>
                <c:pt idx="21">
                  <c:v>19.862850999999999</c:v>
                </c:pt>
                <c:pt idx="22">
                  <c:v>19.862832000000001</c:v>
                </c:pt>
                <c:pt idx="23">
                  <c:v>19.862812999999999</c:v>
                </c:pt>
                <c:pt idx="24">
                  <c:v>19.862794000000001</c:v>
                </c:pt>
                <c:pt idx="25">
                  <c:v>19.862774999999999</c:v>
                </c:pt>
                <c:pt idx="26">
                  <c:v>19.862756000000001</c:v>
                </c:pt>
                <c:pt idx="27">
                  <c:v>19.862736999999999</c:v>
                </c:pt>
                <c:pt idx="28">
                  <c:v>19.862718000000001</c:v>
                </c:pt>
                <c:pt idx="29">
                  <c:v>19.862698000000002</c:v>
                </c:pt>
                <c:pt idx="30">
                  <c:v>19.862679</c:v>
                </c:pt>
                <c:pt idx="31">
                  <c:v>19.862660000000002</c:v>
                </c:pt>
                <c:pt idx="32">
                  <c:v>19.862641</c:v>
                </c:pt>
                <c:pt idx="33">
                  <c:v>19.862621000000001</c:v>
                </c:pt>
                <c:pt idx="34">
                  <c:v>19.862601999999999</c:v>
                </c:pt>
                <c:pt idx="35">
                  <c:v>19.862582</c:v>
                </c:pt>
                <c:pt idx="36">
                  <c:v>19.862563000000002</c:v>
                </c:pt>
                <c:pt idx="37">
                  <c:v>19.862544</c:v>
                </c:pt>
                <c:pt idx="38">
                  <c:v>19.862524000000001</c:v>
                </c:pt>
                <c:pt idx="39">
                  <c:v>19.862504999999999</c:v>
                </c:pt>
                <c:pt idx="40">
                  <c:v>19.862485</c:v>
                </c:pt>
                <c:pt idx="41">
                  <c:v>19.862465</c:v>
                </c:pt>
                <c:pt idx="42">
                  <c:v>19.862445999999998</c:v>
                </c:pt>
                <c:pt idx="43">
                  <c:v>19.862425999999999</c:v>
                </c:pt>
                <c:pt idx="44">
                  <c:v>19.862406</c:v>
                </c:pt>
                <c:pt idx="45">
                  <c:v>19.862386999999998</c:v>
                </c:pt>
                <c:pt idx="46">
                  <c:v>19.862366999999999</c:v>
                </c:pt>
                <c:pt idx="47">
                  <c:v>19.862347</c:v>
                </c:pt>
                <c:pt idx="48">
                  <c:v>19.862327000000001</c:v>
                </c:pt>
                <c:pt idx="49">
                  <c:v>19.862307000000001</c:v>
                </c:pt>
                <c:pt idx="50">
                  <c:v>19.862286999999998</c:v>
                </c:pt>
                <c:pt idx="51">
                  <c:v>19.862266999999999</c:v>
                </c:pt>
                <c:pt idx="52">
                  <c:v>19.862247</c:v>
                </c:pt>
                <c:pt idx="53">
                  <c:v>19.862227000000001</c:v>
                </c:pt>
                <c:pt idx="54">
                  <c:v>19.862207000000001</c:v>
                </c:pt>
                <c:pt idx="55">
                  <c:v>19.862186999999999</c:v>
                </c:pt>
                <c:pt idx="56">
                  <c:v>19.862166999999999</c:v>
                </c:pt>
                <c:pt idx="57">
                  <c:v>19.862147</c:v>
                </c:pt>
                <c:pt idx="58">
                  <c:v>19.862127000000001</c:v>
                </c:pt>
                <c:pt idx="59">
                  <c:v>19.862107000000002</c:v>
                </c:pt>
                <c:pt idx="60">
                  <c:v>19.862086000000001</c:v>
                </c:pt>
                <c:pt idx="61">
                  <c:v>19.862065999999999</c:v>
                </c:pt>
                <c:pt idx="62">
                  <c:v>19.862045999999999</c:v>
                </c:pt>
                <c:pt idx="63">
                  <c:v>19.862024999999999</c:v>
                </c:pt>
                <c:pt idx="64">
                  <c:v>19.862005</c:v>
                </c:pt>
                <c:pt idx="65">
                  <c:v>19.861985000000001</c:v>
                </c:pt>
                <c:pt idx="66">
                  <c:v>19.861964</c:v>
                </c:pt>
                <c:pt idx="67">
                  <c:v>19.861944000000001</c:v>
                </c:pt>
                <c:pt idx="68">
                  <c:v>19.861923000000001</c:v>
                </c:pt>
                <c:pt idx="69">
                  <c:v>19.861902000000001</c:v>
                </c:pt>
                <c:pt idx="70">
                  <c:v>19.861882000000001</c:v>
                </c:pt>
                <c:pt idx="71">
                  <c:v>19.861861000000001</c:v>
                </c:pt>
                <c:pt idx="72">
                  <c:v>19.861840000000001</c:v>
                </c:pt>
                <c:pt idx="73">
                  <c:v>19.861820000000002</c:v>
                </c:pt>
                <c:pt idx="74">
                  <c:v>19.861799000000001</c:v>
                </c:pt>
                <c:pt idx="75">
                  <c:v>19.861778000000001</c:v>
                </c:pt>
                <c:pt idx="76">
                  <c:v>19.861757000000001</c:v>
                </c:pt>
                <c:pt idx="77">
                  <c:v>19.861736000000001</c:v>
                </c:pt>
                <c:pt idx="78">
                  <c:v>19.861715</c:v>
                </c:pt>
                <c:pt idx="79">
                  <c:v>19.861694</c:v>
                </c:pt>
                <c:pt idx="80">
                  <c:v>19.861673</c:v>
                </c:pt>
                <c:pt idx="81">
                  <c:v>19.861651999999999</c:v>
                </c:pt>
                <c:pt idx="82">
                  <c:v>19.861630999999999</c:v>
                </c:pt>
                <c:pt idx="83">
                  <c:v>19.861609999999999</c:v>
                </c:pt>
                <c:pt idx="84">
                  <c:v>19.861588999999999</c:v>
                </c:pt>
                <c:pt idx="85">
                  <c:v>19.861567999999998</c:v>
                </c:pt>
                <c:pt idx="86">
                  <c:v>19.861547000000002</c:v>
                </c:pt>
                <c:pt idx="87">
                  <c:v>19.861525</c:v>
                </c:pt>
                <c:pt idx="88">
                  <c:v>19.861504</c:v>
                </c:pt>
                <c:pt idx="89">
                  <c:v>19.861483</c:v>
                </c:pt>
                <c:pt idx="90">
                  <c:v>19.861460999999998</c:v>
                </c:pt>
                <c:pt idx="91">
                  <c:v>19.861440000000002</c:v>
                </c:pt>
                <c:pt idx="92">
                  <c:v>19.861418</c:v>
                </c:pt>
                <c:pt idx="93">
                  <c:v>19.861397</c:v>
                </c:pt>
                <c:pt idx="94">
                  <c:v>19.861374999999999</c:v>
                </c:pt>
                <c:pt idx="95">
                  <c:v>19.861353999999999</c:v>
                </c:pt>
                <c:pt idx="96">
                  <c:v>19.861332000000001</c:v>
                </c:pt>
                <c:pt idx="97">
                  <c:v>19.86131</c:v>
                </c:pt>
                <c:pt idx="98">
                  <c:v>19.861288999999999</c:v>
                </c:pt>
                <c:pt idx="99">
                  <c:v>19.861267000000002</c:v>
                </c:pt>
                <c:pt idx="100">
                  <c:v>19.861245</c:v>
                </c:pt>
                <c:pt idx="101">
                  <c:v>19.861222999999999</c:v>
                </c:pt>
                <c:pt idx="102">
                  <c:v>19.861201000000001</c:v>
                </c:pt>
                <c:pt idx="103">
                  <c:v>19.861180000000001</c:v>
                </c:pt>
                <c:pt idx="104">
                  <c:v>19.861158</c:v>
                </c:pt>
                <c:pt idx="105">
                  <c:v>19.861135999999998</c:v>
                </c:pt>
                <c:pt idx="106">
                  <c:v>19.861114000000001</c:v>
                </c:pt>
                <c:pt idx="107">
                  <c:v>19.861090999999998</c:v>
                </c:pt>
                <c:pt idx="108">
                  <c:v>19.861069000000001</c:v>
                </c:pt>
                <c:pt idx="109">
                  <c:v>19.861046999999999</c:v>
                </c:pt>
                <c:pt idx="110">
                  <c:v>19.861025000000001</c:v>
                </c:pt>
                <c:pt idx="111">
                  <c:v>19.861003</c:v>
                </c:pt>
                <c:pt idx="112">
                  <c:v>19.860980000000001</c:v>
                </c:pt>
                <c:pt idx="113">
                  <c:v>19.860958</c:v>
                </c:pt>
                <c:pt idx="114">
                  <c:v>19.860935999999999</c:v>
                </c:pt>
                <c:pt idx="115">
                  <c:v>19.860913</c:v>
                </c:pt>
                <c:pt idx="116">
                  <c:v>19.860890999999999</c:v>
                </c:pt>
                <c:pt idx="117">
                  <c:v>19.860868</c:v>
                </c:pt>
                <c:pt idx="118">
                  <c:v>19.860845999999999</c:v>
                </c:pt>
                <c:pt idx="119">
                  <c:v>19.860823</c:v>
                </c:pt>
                <c:pt idx="120">
                  <c:v>19.860800000000001</c:v>
                </c:pt>
                <c:pt idx="121">
                  <c:v>19.860778</c:v>
                </c:pt>
                <c:pt idx="122">
                  <c:v>19.860755000000001</c:v>
                </c:pt>
                <c:pt idx="123">
                  <c:v>19.860731999999999</c:v>
                </c:pt>
                <c:pt idx="124">
                  <c:v>19.860709</c:v>
                </c:pt>
                <c:pt idx="125">
                  <c:v>19.860686000000001</c:v>
                </c:pt>
                <c:pt idx="126">
                  <c:v>19.860662999999999</c:v>
                </c:pt>
                <c:pt idx="127">
                  <c:v>19.86064</c:v>
                </c:pt>
                <c:pt idx="128">
                  <c:v>19.860617000000001</c:v>
                </c:pt>
                <c:pt idx="129">
                  <c:v>19.860593999999999</c:v>
                </c:pt>
                <c:pt idx="130">
                  <c:v>19.860571</c:v>
                </c:pt>
                <c:pt idx="131">
                  <c:v>19.860548000000001</c:v>
                </c:pt>
                <c:pt idx="132">
                  <c:v>19.860524999999999</c:v>
                </c:pt>
                <c:pt idx="133">
                  <c:v>19.860502</c:v>
                </c:pt>
                <c:pt idx="134">
                  <c:v>19.860478000000001</c:v>
                </c:pt>
                <c:pt idx="135">
                  <c:v>19.860455000000002</c:v>
                </c:pt>
                <c:pt idx="136">
                  <c:v>19.860430999999998</c:v>
                </c:pt>
                <c:pt idx="137">
                  <c:v>19.860408</c:v>
                </c:pt>
                <c:pt idx="138">
                  <c:v>19.860385000000001</c:v>
                </c:pt>
                <c:pt idx="139">
                  <c:v>19.860361000000001</c:v>
                </c:pt>
                <c:pt idx="140">
                  <c:v>19.860337000000001</c:v>
                </c:pt>
                <c:pt idx="141">
                  <c:v>19.860313999999999</c:v>
                </c:pt>
                <c:pt idx="142">
                  <c:v>19.860289999999999</c:v>
                </c:pt>
                <c:pt idx="143">
                  <c:v>19.860265999999999</c:v>
                </c:pt>
                <c:pt idx="144">
                  <c:v>19.860243000000001</c:v>
                </c:pt>
                <c:pt idx="145">
                  <c:v>19.860219000000001</c:v>
                </c:pt>
                <c:pt idx="146">
                  <c:v>19.860195000000001</c:v>
                </c:pt>
                <c:pt idx="147">
                  <c:v>19.860171000000001</c:v>
                </c:pt>
                <c:pt idx="148">
                  <c:v>19.860147000000001</c:v>
                </c:pt>
                <c:pt idx="149">
                  <c:v>19.860123000000002</c:v>
                </c:pt>
                <c:pt idx="150">
                  <c:v>19.860099000000002</c:v>
                </c:pt>
                <c:pt idx="151">
                  <c:v>19.860074999999998</c:v>
                </c:pt>
                <c:pt idx="152">
                  <c:v>19.860050000000001</c:v>
                </c:pt>
                <c:pt idx="153">
                  <c:v>19.860026000000001</c:v>
                </c:pt>
                <c:pt idx="154">
                  <c:v>19.860002000000001</c:v>
                </c:pt>
                <c:pt idx="155">
                  <c:v>19.859978000000002</c:v>
                </c:pt>
                <c:pt idx="156">
                  <c:v>19.859953000000001</c:v>
                </c:pt>
                <c:pt idx="157">
                  <c:v>19.859929000000001</c:v>
                </c:pt>
                <c:pt idx="158">
                  <c:v>19.859904</c:v>
                </c:pt>
                <c:pt idx="159">
                  <c:v>19.85988</c:v>
                </c:pt>
                <c:pt idx="160">
                  <c:v>19.859855</c:v>
                </c:pt>
                <c:pt idx="161">
                  <c:v>19.859831</c:v>
                </c:pt>
                <c:pt idx="162">
                  <c:v>19.859805999999999</c:v>
                </c:pt>
                <c:pt idx="163">
                  <c:v>19.859781000000002</c:v>
                </c:pt>
                <c:pt idx="164">
                  <c:v>19.859756000000001</c:v>
                </c:pt>
                <c:pt idx="165">
                  <c:v>19.859731</c:v>
                </c:pt>
                <c:pt idx="166">
                  <c:v>19.859705999999999</c:v>
                </c:pt>
                <c:pt idx="167">
                  <c:v>19.859681999999999</c:v>
                </c:pt>
                <c:pt idx="168">
                  <c:v>19.859656000000001</c:v>
                </c:pt>
                <c:pt idx="169">
                  <c:v>19.859631</c:v>
                </c:pt>
                <c:pt idx="170">
                  <c:v>19.859605999999999</c:v>
                </c:pt>
                <c:pt idx="171">
                  <c:v>19.859580999999999</c:v>
                </c:pt>
                <c:pt idx="172">
                  <c:v>19.859556000000001</c:v>
                </c:pt>
                <c:pt idx="173">
                  <c:v>19.859529999999999</c:v>
                </c:pt>
                <c:pt idx="174">
                  <c:v>19.859504999999999</c:v>
                </c:pt>
                <c:pt idx="175">
                  <c:v>19.859480000000001</c:v>
                </c:pt>
                <c:pt idx="176">
                  <c:v>19.859453999999999</c:v>
                </c:pt>
                <c:pt idx="177">
                  <c:v>19.859428999999999</c:v>
                </c:pt>
                <c:pt idx="178">
                  <c:v>19.859403</c:v>
                </c:pt>
                <c:pt idx="179">
                  <c:v>19.859376999999999</c:v>
                </c:pt>
                <c:pt idx="180">
                  <c:v>19.859352000000001</c:v>
                </c:pt>
                <c:pt idx="181">
                  <c:v>19.859325999999999</c:v>
                </c:pt>
                <c:pt idx="182">
                  <c:v>19.859300000000001</c:v>
                </c:pt>
                <c:pt idx="183">
                  <c:v>19.859273999999999</c:v>
                </c:pt>
                <c:pt idx="184">
                  <c:v>19.859248000000001</c:v>
                </c:pt>
                <c:pt idx="185">
                  <c:v>19.859221999999999</c:v>
                </c:pt>
                <c:pt idx="186">
                  <c:v>19.859196000000001</c:v>
                </c:pt>
                <c:pt idx="187">
                  <c:v>19.859169999999999</c:v>
                </c:pt>
                <c:pt idx="188">
                  <c:v>19.859144000000001</c:v>
                </c:pt>
                <c:pt idx="189">
                  <c:v>19.859117999999999</c:v>
                </c:pt>
                <c:pt idx="190">
                  <c:v>19.859092</c:v>
                </c:pt>
                <c:pt idx="191">
                  <c:v>19.858825</c:v>
                </c:pt>
                <c:pt idx="192">
                  <c:v>19.858553000000001</c:v>
                </c:pt>
                <c:pt idx="193">
                  <c:v>19.858274000000002</c:v>
                </c:pt>
                <c:pt idx="194">
                  <c:v>19.857987000000001</c:v>
                </c:pt>
                <c:pt idx="195">
                  <c:v>19.857693999999999</c:v>
                </c:pt>
                <c:pt idx="196">
                  <c:v>19.857392999999998</c:v>
                </c:pt>
                <c:pt idx="197">
                  <c:v>19.857084</c:v>
                </c:pt>
                <c:pt idx="198">
                  <c:v>19.856766</c:v>
                </c:pt>
                <c:pt idx="199">
                  <c:v>19.856439000000002</c:v>
                </c:pt>
                <c:pt idx="200">
                  <c:v>19.856103000000001</c:v>
                </c:pt>
                <c:pt idx="201">
                  <c:v>19.855756</c:v>
                </c:pt>
                <c:pt idx="202">
                  <c:v>19.855398999999998</c:v>
                </c:pt>
                <c:pt idx="203">
                  <c:v>19.855029999999999</c:v>
                </c:pt>
                <c:pt idx="204">
                  <c:v>19.854648999999998</c:v>
                </c:pt>
                <c:pt idx="205">
                  <c:v>19.854255999999999</c:v>
                </c:pt>
                <c:pt idx="206">
                  <c:v>19.853847999999999</c:v>
                </c:pt>
                <c:pt idx="207">
                  <c:v>19.853425000000001</c:v>
                </c:pt>
                <c:pt idx="208">
                  <c:v>19.852986000000001</c:v>
                </c:pt>
                <c:pt idx="209">
                  <c:v>19.852529000000001</c:v>
                </c:pt>
                <c:pt idx="210">
                  <c:v>19.852053999999999</c:v>
                </c:pt>
                <c:pt idx="211">
                  <c:v>19.851559000000002</c:v>
                </c:pt>
                <c:pt idx="212">
                  <c:v>19.851040999999999</c:v>
                </c:pt>
                <c:pt idx="213">
                  <c:v>19.850498999999999</c:v>
                </c:pt>
                <c:pt idx="214">
                  <c:v>19.849930000000001</c:v>
                </c:pt>
                <c:pt idx="215">
                  <c:v>19.849330999999999</c:v>
                </c:pt>
                <c:pt idx="216">
                  <c:v>19.848700000000001</c:v>
                </c:pt>
                <c:pt idx="217">
                  <c:v>19.848032</c:v>
                </c:pt>
                <c:pt idx="218">
                  <c:v>19.847322999999999</c:v>
                </c:pt>
                <c:pt idx="219">
                  <c:v>19.846567</c:v>
                </c:pt>
                <c:pt idx="220">
                  <c:v>19.845759000000001</c:v>
                </c:pt>
                <c:pt idx="221">
                  <c:v>19.844888999999998</c:v>
                </c:pt>
                <c:pt idx="222">
                  <c:v>19.843947</c:v>
                </c:pt>
                <c:pt idx="223">
                  <c:v>19.842921</c:v>
                </c:pt>
                <c:pt idx="224">
                  <c:v>19.841792999999999</c:v>
                </c:pt>
                <c:pt idx="225">
                  <c:v>19.840537000000001</c:v>
                </c:pt>
                <c:pt idx="226">
                  <c:v>19.839115</c:v>
                </c:pt>
                <c:pt idx="227">
                  <c:v>19.837461000000001</c:v>
                </c:pt>
                <c:pt idx="228">
                  <c:v>19.835422999999999</c:v>
                </c:pt>
                <c:pt idx="229">
                  <c:v>19.832397</c:v>
                </c:pt>
                <c:pt idx="230">
                  <c:v>19.819513000000001</c:v>
                </c:pt>
                <c:pt idx="231">
                  <c:v>19.813685</c:v>
                </c:pt>
                <c:pt idx="232">
                  <c:v>19.803749</c:v>
                </c:pt>
                <c:pt idx="233">
                  <c:v>19.802430999999999</c:v>
                </c:pt>
                <c:pt idx="234">
                  <c:v>19.801044000000001</c:v>
                </c:pt>
                <c:pt idx="235">
                  <c:v>19.800901</c:v>
                </c:pt>
                <c:pt idx="236">
                  <c:v>19.800757999999998</c:v>
                </c:pt>
                <c:pt idx="237">
                  <c:v>19.800612999999998</c:v>
                </c:pt>
                <c:pt idx="238">
                  <c:v>19.800469</c:v>
                </c:pt>
                <c:pt idx="239">
                  <c:v>19.800322999999999</c:v>
                </c:pt>
                <c:pt idx="240">
                  <c:v>19.800177000000001</c:v>
                </c:pt>
                <c:pt idx="241">
                  <c:v>19.80003</c:v>
                </c:pt>
                <c:pt idx="242">
                  <c:v>19.800014999999998</c:v>
                </c:pt>
                <c:pt idx="243">
                  <c:v>19.800001000000002</c:v>
                </c:pt>
                <c:pt idx="244">
                  <c:v>19.799986000000001</c:v>
                </c:pt>
                <c:pt idx="245">
                  <c:v>19.799970999999999</c:v>
                </c:pt>
                <c:pt idx="246">
                  <c:v>19.799956000000002</c:v>
                </c:pt>
                <c:pt idx="247">
                  <c:v>19.799941</c:v>
                </c:pt>
                <c:pt idx="248">
                  <c:v>19.799927</c:v>
                </c:pt>
                <c:pt idx="249">
                  <c:v>19.799911999999999</c:v>
                </c:pt>
                <c:pt idx="250">
                  <c:v>19.799897000000001</c:v>
                </c:pt>
                <c:pt idx="251">
                  <c:v>19.799882</c:v>
                </c:pt>
                <c:pt idx="252">
                  <c:v>19.799734000000001</c:v>
                </c:pt>
                <c:pt idx="253">
                  <c:v>19.799585</c:v>
                </c:pt>
                <c:pt idx="254">
                  <c:v>19.798051999999998</c:v>
                </c:pt>
                <c:pt idx="255">
                  <c:v>19.796444000000001</c:v>
                </c:pt>
                <c:pt idx="256">
                  <c:v>19.79476</c:v>
                </c:pt>
                <c:pt idx="257">
                  <c:v>19.792998000000001</c:v>
                </c:pt>
                <c:pt idx="258">
                  <c:v>19.791157999999999</c:v>
                </c:pt>
                <c:pt idx="259">
                  <c:v>19.789239999999999</c:v>
                </c:pt>
                <c:pt idx="260">
                  <c:v>19.787243</c:v>
                </c:pt>
                <c:pt idx="261">
                  <c:v>19.763301999999999</c:v>
                </c:pt>
                <c:pt idx="262">
                  <c:v>19.734134000000001</c:v>
                </c:pt>
                <c:pt idx="263">
                  <c:v>19.702665</c:v>
                </c:pt>
                <c:pt idx="264">
                  <c:v>19.702345000000001</c:v>
                </c:pt>
                <c:pt idx="265">
                  <c:v>19.702024999999999</c:v>
                </c:pt>
                <c:pt idx="266">
                  <c:v>19.701705</c:v>
                </c:pt>
                <c:pt idx="267">
                  <c:v>19.701385999999999</c:v>
                </c:pt>
                <c:pt idx="268">
                  <c:v>19.701066000000001</c:v>
                </c:pt>
                <c:pt idx="269">
                  <c:v>19.700745999999999</c:v>
                </c:pt>
                <c:pt idx="270">
                  <c:v>19.700426</c:v>
                </c:pt>
                <c:pt idx="271">
                  <c:v>19.700106000000002</c:v>
                </c:pt>
                <c:pt idx="272">
                  <c:v>19.700074000000001</c:v>
                </c:pt>
                <c:pt idx="273">
                  <c:v>19.700042</c:v>
                </c:pt>
                <c:pt idx="274">
                  <c:v>19.700009999999999</c:v>
                </c:pt>
                <c:pt idx="275">
                  <c:v>19.699978000000002</c:v>
                </c:pt>
                <c:pt idx="276">
                  <c:v>19.699946000000001</c:v>
                </c:pt>
                <c:pt idx="277">
                  <c:v>19.699914</c:v>
                </c:pt>
                <c:pt idx="278">
                  <c:v>19.699881999999999</c:v>
                </c:pt>
                <c:pt idx="279">
                  <c:v>19.699850000000001</c:v>
                </c:pt>
                <c:pt idx="280">
                  <c:v>19.699818</c:v>
                </c:pt>
                <c:pt idx="281">
                  <c:v>19.699786</c:v>
                </c:pt>
                <c:pt idx="282">
                  <c:v>19.699465</c:v>
                </c:pt>
                <c:pt idx="283">
                  <c:v>19.696261</c:v>
                </c:pt>
                <c:pt idx="284">
                  <c:v>19.693052999999999</c:v>
                </c:pt>
                <c:pt idx="285">
                  <c:v>19.689841000000001</c:v>
                </c:pt>
                <c:pt idx="286">
                  <c:v>19.686626</c:v>
                </c:pt>
                <c:pt idx="287">
                  <c:v>19.683409000000001</c:v>
                </c:pt>
                <c:pt idx="288">
                  <c:v>19.680188999999999</c:v>
                </c:pt>
                <c:pt idx="289">
                  <c:v>19.676967999999999</c:v>
                </c:pt>
                <c:pt idx="290">
                  <c:v>19.673746000000001</c:v>
                </c:pt>
                <c:pt idx="291">
                  <c:v>19.670522999999999</c:v>
                </c:pt>
                <c:pt idx="292">
                  <c:v>19.638280000000002</c:v>
                </c:pt>
                <c:pt idx="293">
                  <c:v>19.606106</c:v>
                </c:pt>
                <c:pt idx="294">
                  <c:v>19.574102</c:v>
                </c:pt>
                <c:pt idx="295">
                  <c:v>19.259971</c:v>
                </c:pt>
                <c:pt idx="296">
                  <c:v>18.955708000000001</c:v>
                </c:pt>
                <c:pt idx="297">
                  <c:v>18.660907999999999</c:v>
                </c:pt>
                <c:pt idx="298">
                  <c:v>18.375136999999999</c:v>
                </c:pt>
                <c:pt idx="299">
                  <c:v>18.097987</c:v>
                </c:pt>
                <c:pt idx="300">
                  <c:v>17.829073000000001</c:v>
                </c:pt>
                <c:pt idx="301">
                  <c:v>17.568033</c:v>
                </c:pt>
                <c:pt idx="302">
                  <c:v>17.314527999999999</c:v>
                </c:pt>
                <c:pt idx="303">
                  <c:v>17.068234</c:v>
                </c:pt>
                <c:pt idx="304">
                  <c:v>16.828849000000002</c:v>
                </c:pt>
                <c:pt idx="305">
                  <c:v>16.596086</c:v>
                </c:pt>
                <c:pt idx="306">
                  <c:v>16.369672999999999</c:v>
                </c:pt>
                <c:pt idx="307">
                  <c:v>16.149355</c:v>
                </c:pt>
                <c:pt idx="308">
                  <c:v>15.934889</c:v>
                </c:pt>
                <c:pt idx="309">
                  <c:v>15.726044999999999</c:v>
                </c:pt>
                <c:pt idx="310">
                  <c:v>15.522603999999999</c:v>
                </c:pt>
                <c:pt idx="311">
                  <c:v>15.32436</c:v>
                </c:pt>
                <c:pt idx="312">
                  <c:v>15.131114999999999</c:v>
                </c:pt>
                <c:pt idx="313">
                  <c:v>14.942683000000001</c:v>
                </c:pt>
                <c:pt idx="314">
                  <c:v>14.758887</c:v>
                </c:pt>
                <c:pt idx="315">
                  <c:v>14.579558</c:v>
                </c:pt>
                <c:pt idx="316">
                  <c:v>14.404533000000001</c:v>
                </c:pt>
                <c:pt idx="317">
                  <c:v>14.233662000000001</c:v>
                </c:pt>
                <c:pt idx="318">
                  <c:v>14.066796</c:v>
                </c:pt>
                <c:pt idx="319">
                  <c:v>13.903798</c:v>
                </c:pt>
                <c:pt idx="320">
                  <c:v>13.744534</c:v>
                </c:pt>
                <c:pt idx="321">
                  <c:v>13.588877</c:v>
                </c:pt>
                <c:pt idx="322">
                  <c:v>13.436705999999999</c:v>
                </c:pt>
                <c:pt idx="323">
                  <c:v>13.287907000000001</c:v>
                </c:pt>
                <c:pt idx="324">
                  <c:v>13.142366000000001</c:v>
                </c:pt>
                <c:pt idx="325">
                  <c:v>12.999978</c:v>
                </c:pt>
                <c:pt idx="326">
                  <c:v>12.860644000000001</c:v>
                </c:pt>
                <c:pt idx="327">
                  <c:v>12.724264</c:v>
                </c:pt>
                <c:pt idx="328">
                  <c:v>12.590747</c:v>
                </c:pt>
                <c:pt idx="329">
                  <c:v>12.460001999999999</c:v>
                </c:pt>
                <c:pt idx="330">
                  <c:v>12.331944999999999</c:v>
                </c:pt>
                <c:pt idx="331">
                  <c:v>12.206493</c:v>
                </c:pt>
                <c:pt idx="332">
                  <c:v>12.083568</c:v>
                </c:pt>
                <c:pt idx="333">
                  <c:v>11.963094</c:v>
                </c:pt>
                <c:pt idx="334">
                  <c:v>10.878501</c:v>
                </c:pt>
                <c:pt idx="335">
                  <c:v>9.9742219999999993</c:v>
                </c:pt>
                <c:pt idx="336">
                  <c:v>9.2087420000000009</c:v>
                </c:pt>
                <c:pt idx="337">
                  <c:v>8.5523830000000007</c:v>
                </c:pt>
                <c:pt idx="338">
                  <c:v>7.9833629999999998</c:v>
                </c:pt>
                <c:pt idx="339">
                  <c:v>7.4853379999999996</c:v>
                </c:pt>
                <c:pt idx="340">
                  <c:v>7.0457999999999998</c:v>
                </c:pt>
                <c:pt idx="341">
                  <c:v>6.6550190000000002</c:v>
                </c:pt>
                <c:pt idx="342">
                  <c:v>6.305307</c:v>
                </c:pt>
                <c:pt idx="343">
                  <c:v>5.9905140000000001</c:v>
                </c:pt>
                <c:pt idx="344">
                  <c:v>5.7056589999999998</c:v>
                </c:pt>
                <c:pt idx="345">
                  <c:v>5.4466650000000003</c:v>
                </c:pt>
                <c:pt idx="346">
                  <c:v>5.2101620000000004</c:v>
                </c:pt>
                <c:pt idx="347">
                  <c:v>4.9933430000000003</c:v>
                </c:pt>
                <c:pt idx="348">
                  <c:v>4.7938489999999998</c:v>
                </c:pt>
                <c:pt idx="349">
                  <c:v>4.6096830000000004</c:v>
                </c:pt>
                <c:pt idx="350">
                  <c:v>4.4391439999999998</c:v>
                </c:pt>
                <c:pt idx="351">
                  <c:v>4.2807729999999999</c:v>
                </c:pt>
                <c:pt idx="352">
                  <c:v>4.1333120000000001</c:v>
                </c:pt>
                <c:pt idx="353">
                  <c:v>3.995673</c:v>
                </c:pt>
                <c:pt idx="354">
                  <c:v>3.866905</c:v>
                </c:pt>
                <c:pt idx="355">
                  <c:v>3.746178</c:v>
                </c:pt>
                <c:pt idx="356">
                  <c:v>3.6327600000000002</c:v>
                </c:pt>
                <c:pt idx="357">
                  <c:v>3.5260090000000002</c:v>
                </c:pt>
                <c:pt idx="358">
                  <c:v>3.4253520000000002</c:v>
                </c:pt>
                <c:pt idx="359">
                  <c:v>3.3302830000000001</c:v>
                </c:pt>
                <c:pt idx="360">
                  <c:v>3.240348</c:v>
                </c:pt>
                <c:pt idx="361">
                  <c:v>3.1551429999999998</c:v>
                </c:pt>
                <c:pt idx="362">
                  <c:v>3.0743040000000001</c:v>
                </c:pt>
                <c:pt idx="363">
                  <c:v>2.9975040000000002</c:v>
                </c:pt>
                <c:pt idx="364">
                  <c:v>2.9244479999999999</c:v>
                </c:pt>
                <c:pt idx="365">
                  <c:v>2.8548680000000002</c:v>
                </c:pt>
                <c:pt idx="366">
                  <c:v>2.7885219999999999</c:v>
                </c:pt>
                <c:pt idx="367">
                  <c:v>2.72519</c:v>
                </c:pt>
                <c:pt idx="368">
                  <c:v>2.6646700000000001</c:v>
                </c:pt>
                <c:pt idx="369">
                  <c:v>2.6067800000000001</c:v>
                </c:pt>
                <c:pt idx="370">
                  <c:v>2.5513520000000001</c:v>
                </c:pt>
                <c:pt idx="371">
                  <c:v>2.4982319999999998</c:v>
                </c:pt>
                <c:pt idx="372">
                  <c:v>2.447279</c:v>
                </c:pt>
                <c:pt idx="373">
                  <c:v>2.3983629999999998</c:v>
                </c:pt>
                <c:pt idx="374">
                  <c:v>2.3513639999999998</c:v>
                </c:pt>
                <c:pt idx="375">
                  <c:v>2.3061720000000001</c:v>
                </c:pt>
                <c:pt idx="376">
                  <c:v>2.2626840000000001</c:v>
                </c:pt>
                <c:pt idx="377">
                  <c:v>2.2208049999999999</c:v>
                </c:pt>
                <c:pt idx="378">
                  <c:v>2.1804489999999999</c:v>
                </c:pt>
                <c:pt idx="379">
                  <c:v>2.1415329999999999</c:v>
                </c:pt>
                <c:pt idx="380">
                  <c:v>2.1039819999999998</c:v>
                </c:pt>
                <c:pt idx="381">
                  <c:v>2.067726</c:v>
                </c:pt>
                <c:pt idx="382">
                  <c:v>2.0326970000000002</c:v>
                </c:pt>
                <c:pt idx="383">
                  <c:v>1.9988360000000001</c:v>
                </c:pt>
                <c:pt idx="384">
                  <c:v>1.9660839999999999</c:v>
                </c:pt>
                <c:pt idx="385">
                  <c:v>1.9343889999999999</c:v>
                </c:pt>
                <c:pt idx="386">
                  <c:v>1.903699</c:v>
                </c:pt>
                <c:pt idx="387">
                  <c:v>1.8739669999999999</c:v>
                </c:pt>
                <c:pt idx="388">
                  <c:v>1.8451500000000001</c:v>
                </c:pt>
                <c:pt idx="389">
                  <c:v>1.8172060000000001</c:v>
                </c:pt>
                <c:pt idx="390">
                  <c:v>1.7900959999999999</c:v>
                </c:pt>
                <c:pt idx="391">
                  <c:v>1.7637830000000001</c:v>
                </c:pt>
                <c:pt idx="392">
                  <c:v>1.738232</c:v>
                </c:pt>
                <c:pt idx="393">
                  <c:v>1.7134100000000001</c:v>
                </c:pt>
                <c:pt idx="394">
                  <c:v>1.6892879999999999</c:v>
                </c:pt>
                <c:pt idx="395">
                  <c:v>1.665835</c:v>
                </c:pt>
                <c:pt idx="396">
                  <c:v>1.643025</c:v>
                </c:pt>
                <c:pt idx="397">
                  <c:v>1.6208309999999999</c:v>
                </c:pt>
                <c:pt idx="398">
                  <c:v>1.599229</c:v>
                </c:pt>
                <c:pt idx="399">
                  <c:v>1.578195</c:v>
                </c:pt>
                <c:pt idx="400">
                  <c:v>1.557706</c:v>
                </c:pt>
                <c:pt idx="401">
                  <c:v>1.537744</c:v>
                </c:pt>
                <c:pt idx="402">
                  <c:v>1.518286</c:v>
                </c:pt>
                <c:pt idx="403">
                  <c:v>1.499314</c:v>
                </c:pt>
                <c:pt idx="404">
                  <c:v>1.4808110000000001</c:v>
                </c:pt>
                <c:pt idx="405">
                  <c:v>1.4627589999999999</c:v>
                </c:pt>
                <c:pt idx="406">
                  <c:v>1.4451419999999999</c:v>
                </c:pt>
                <c:pt idx="407">
                  <c:v>1.4279440000000001</c:v>
                </c:pt>
                <c:pt idx="408">
                  <c:v>1.411151</c:v>
                </c:pt>
                <c:pt idx="409">
                  <c:v>1.3947480000000001</c:v>
                </c:pt>
                <c:pt idx="410">
                  <c:v>1.378722</c:v>
                </c:pt>
                <c:pt idx="411">
                  <c:v>1.3630599999999999</c:v>
                </c:pt>
                <c:pt idx="412">
                  <c:v>1.34775</c:v>
                </c:pt>
                <c:pt idx="413">
                  <c:v>1.3327800000000001</c:v>
                </c:pt>
                <c:pt idx="414">
                  <c:v>1.318138</c:v>
                </c:pt>
                <c:pt idx="415">
                  <c:v>1.3038160000000001</c:v>
                </c:pt>
                <c:pt idx="416">
                  <c:v>1.2898000000000001</c:v>
                </c:pt>
                <c:pt idx="417">
                  <c:v>1.276084</c:v>
                </c:pt>
                <c:pt idx="418">
                  <c:v>1.2626550000000001</c:v>
                </c:pt>
                <c:pt idx="419">
                  <c:v>1.2495069999999999</c:v>
                </c:pt>
                <c:pt idx="420">
                  <c:v>1.236629</c:v>
                </c:pt>
                <c:pt idx="421">
                  <c:v>1.2240150000000001</c:v>
                </c:pt>
                <c:pt idx="422">
                  <c:v>1.211654</c:v>
                </c:pt>
                <c:pt idx="423">
                  <c:v>1.1995420000000001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43-41DE-B4EF-3E959DC45438}"/>
            </c:ext>
          </c:extLst>
        </c:ser>
        <c:ser>
          <c:idx val="3"/>
          <c:order val="3"/>
          <c:tx>
            <c:v>20 µA −1.5%</c:v>
          </c:tx>
          <c:spPr>
            <a:ln w="7000">
              <a:solidFill>
                <a:srgbClr val="FF7F0E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Chart_Source!$C$3:$C$4</c:f>
              <c:numCache>
                <c:formatCode>#,##0.000000</c:formatCode>
                <c:ptCount val="2"/>
                <c:pt idx="0">
                  <c:v>19.7</c:v>
                </c:pt>
                <c:pt idx="1">
                  <c:v>19.7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43-41DE-B4EF-3E959DC45438}"/>
            </c:ext>
          </c:extLst>
        </c:ser>
        <c:ser>
          <c:idx val="4"/>
          <c:order val="4"/>
          <c:tx>
            <c:v>50 µA</c:v>
          </c:tx>
          <c:spPr>
            <a:ln w="200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Raw_Data!$E$9042:$E$9474</c:f>
              <c:numCache>
                <c:formatCode>#,##0.###</c:formatCode>
                <c:ptCount val="433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  <c:pt idx="191">
                  <c:v>210</c:v>
                </c:pt>
                <c:pt idx="192">
                  <c:v>220</c:v>
                </c:pt>
                <c:pt idx="193">
                  <c:v>230</c:v>
                </c:pt>
                <c:pt idx="194">
                  <c:v>231</c:v>
                </c:pt>
                <c:pt idx="195">
                  <c:v>232</c:v>
                </c:pt>
                <c:pt idx="196">
                  <c:v>233</c:v>
                </c:pt>
                <c:pt idx="197">
                  <c:v>234</c:v>
                </c:pt>
                <c:pt idx="198">
                  <c:v>235</c:v>
                </c:pt>
                <c:pt idx="199">
                  <c:v>236</c:v>
                </c:pt>
                <c:pt idx="200">
                  <c:v>237</c:v>
                </c:pt>
                <c:pt idx="201">
                  <c:v>238</c:v>
                </c:pt>
                <c:pt idx="202">
                  <c:v>239</c:v>
                </c:pt>
                <c:pt idx="203">
                  <c:v>239.1</c:v>
                </c:pt>
                <c:pt idx="204">
                  <c:v>239.2</c:v>
                </c:pt>
                <c:pt idx="205">
                  <c:v>239.3</c:v>
                </c:pt>
                <c:pt idx="206">
                  <c:v>239.4</c:v>
                </c:pt>
                <c:pt idx="207">
                  <c:v>239.40100000000001</c:v>
                </c:pt>
                <c:pt idx="208">
                  <c:v>239.40199999999999</c:v>
                </c:pt>
                <c:pt idx="209">
                  <c:v>239.40299999999999</c:v>
                </c:pt>
                <c:pt idx="210">
                  <c:v>239.404</c:v>
                </c:pt>
                <c:pt idx="211">
                  <c:v>239.405</c:v>
                </c:pt>
                <c:pt idx="212">
                  <c:v>239.40600000000001</c:v>
                </c:pt>
                <c:pt idx="213">
                  <c:v>239.40700000000001</c:v>
                </c:pt>
                <c:pt idx="214">
                  <c:v>239.40799999999999</c:v>
                </c:pt>
                <c:pt idx="215">
                  <c:v>239.40899999999999</c:v>
                </c:pt>
                <c:pt idx="216">
                  <c:v>239.41</c:v>
                </c:pt>
                <c:pt idx="217">
                  <c:v>239.42</c:v>
                </c:pt>
                <c:pt idx="218">
                  <c:v>239.43</c:v>
                </c:pt>
                <c:pt idx="219">
                  <c:v>239.44</c:v>
                </c:pt>
                <c:pt idx="220">
                  <c:v>239.45</c:v>
                </c:pt>
                <c:pt idx="221">
                  <c:v>239.46</c:v>
                </c:pt>
                <c:pt idx="222">
                  <c:v>239.47</c:v>
                </c:pt>
                <c:pt idx="223">
                  <c:v>239.48</c:v>
                </c:pt>
                <c:pt idx="224">
                  <c:v>239.49</c:v>
                </c:pt>
                <c:pt idx="225">
                  <c:v>239.5</c:v>
                </c:pt>
                <c:pt idx="226">
                  <c:v>239.6</c:v>
                </c:pt>
                <c:pt idx="227">
                  <c:v>239.7</c:v>
                </c:pt>
                <c:pt idx="228">
                  <c:v>239.8</c:v>
                </c:pt>
                <c:pt idx="229">
                  <c:v>239.9</c:v>
                </c:pt>
                <c:pt idx="230">
                  <c:v>240</c:v>
                </c:pt>
                <c:pt idx="231">
                  <c:v>240.1</c:v>
                </c:pt>
                <c:pt idx="232">
                  <c:v>240.2</c:v>
                </c:pt>
                <c:pt idx="233">
                  <c:v>240.3</c:v>
                </c:pt>
                <c:pt idx="234">
                  <c:v>240.4</c:v>
                </c:pt>
                <c:pt idx="235">
                  <c:v>240.5</c:v>
                </c:pt>
                <c:pt idx="236">
                  <c:v>240.6</c:v>
                </c:pt>
                <c:pt idx="237">
                  <c:v>240.61</c:v>
                </c:pt>
                <c:pt idx="238">
                  <c:v>240.62</c:v>
                </c:pt>
                <c:pt idx="239">
                  <c:v>240.63</c:v>
                </c:pt>
                <c:pt idx="240">
                  <c:v>240.631</c:v>
                </c:pt>
                <c:pt idx="241">
                  <c:v>240.63200000000001</c:v>
                </c:pt>
                <c:pt idx="242">
                  <c:v>240.63300000000001</c:v>
                </c:pt>
                <c:pt idx="243">
                  <c:v>240.63399999999999</c:v>
                </c:pt>
                <c:pt idx="244">
                  <c:v>240.63499999999999</c:v>
                </c:pt>
                <c:pt idx="245">
                  <c:v>240.636</c:v>
                </c:pt>
                <c:pt idx="246">
                  <c:v>240.637</c:v>
                </c:pt>
                <c:pt idx="247">
                  <c:v>240.63800000000001</c:v>
                </c:pt>
                <c:pt idx="248">
                  <c:v>240.63900000000001</c:v>
                </c:pt>
                <c:pt idx="249">
                  <c:v>240.64</c:v>
                </c:pt>
                <c:pt idx="250">
                  <c:v>240.65</c:v>
                </c:pt>
                <c:pt idx="251">
                  <c:v>240.66</c:v>
                </c:pt>
                <c:pt idx="252">
                  <c:v>240.67</c:v>
                </c:pt>
                <c:pt idx="253">
                  <c:v>240.68</c:v>
                </c:pt>
                <c:pt idx="254">
                  <c:v>240.69</c:v>
                </c:pt>
                <c:pt idx="255">
                  <c:v>240.7</c:v>
                </c:pt>
                <c:pt idx="256">
                  <c:v>240.8</c:v>
                </c:pt>
                <c:pt idx="257">
                  <c:v>240.9</c:v>
                </c:pt>
                <c:pt idx="258">
                  <c:v>241</c:v>
                </c:pt>
                <c:pt idx="259">
                  <c:v>242</c:v>
                </c:pt>
                <c:pt idx="260">
                  <c:v>243</c:v>
                </c:pt>
                <c:pt idx="261">
                  <c:v>244</c:v>
                </c:pt>
                <c:pt idx="262">
                  <c:v>245</c:v>
                </c:pt>
                <c:pt idx="263">
                  <c:v>246</c:v>
                </c:pt>
                <c:pt idx="264">
                  <c:v>247</c:v>
                </c:pt>
                <c:pt idx="265">
                  <c:v>248</c:v>
                </c:pt>
                <c:pt idx="266">
                  <c:v>249</c:v>
                </c:pt>
                <c:pt idx="267">
                  <c:v>250</c:v>
                </c:pt>
                <c:pt idx="268">
                  <c:v>260</c:v>
                </c:pt>
                <c:pt idx="269">
                  <c:v>270</c:v>
                </c:pt>
                <c:pt idx="270">
                  <c:v>280</c:v>
                </c:pt>
                <c:pt idx="271">
                  <c:v>290</c:v>
                </c:pt>
                <c:pt idx="272">
                  <c:v>300</c:v>
                </c:pt>
                <c:pt idx="273">
                  <c:v>310</c:v>
                </c:pt>
                <c:pt idx="274">
                  <c:v>320</c:v>
                </c:pt>
                <c:pt idx="275">
                  <c:v>330</c:v>
                </c:pt>
                <c:pt idx="276">
                  <c:v>340</c:v>
                </c:pt>
                <c:pt idx="277">
                  <c:v>350</c:v>
                </c:pt>
                <c:pt idx="278">
                  <c:v>360</c:v>
                </c:pt>
                <c:pt idx="279">
                  <c:v>370</c:v>
                </c:pt>
                <c:pt idx="280">
                  <c:v>380</c:v>
                </c:pt>
                <c:pt idx="281">
                  <c:v>390</c:v>
                </c:pt>
                <c:pt idx="282">
                  <c:v>400</c:v>
                </c:pt>
                <c:pt idx="283">
                  <c:v>410</c:v>
                </c:pt>
                <c:pt idx="284">
                  <c:v>420</c:v>
                </c:pt>
                <c:pt idx="285">
                  <c:v>430</c:v>
                </c:pt>
                <c:pt idx="286">
                  <c:v>440</c:v>
                </c:pt>
                <c:pt idx="287">
                  <c:v>450</c:v>
                </c:pt>
                <c:pt idx="288">
                  <c:v>460</c:v>
                </c:pt>
                <c:pt idx="289">
                  <c:v>470</c:v>
                </c:pt>
                <c:pt idx="290">
                  <c:v>480</c:v>
                </c:pt>
                <c:pt idx="291">
                  <c:v>490</c:v>
                </c:pt>
                <c:pt idx="292">
                  <c:v>500</c:v>
                </c:pt>
                <c:pt idx="293">
                  <c:v>510</c:v>
                </c:pt>
                <c:pt idx="294">
                  <c:v>520</c:v>
                </c:pt>
                <c:pt idx="295">
                  <c:v>530</c:v>
                </c:pt>
                <c:pt idx="296">
                  <c:v>540</c:v>
                </c:pt>
                <c:pt idx="297">
                  <c:v>550</c:v>
                </c:pt>
                <c:pt idx="298">
                  <c:v>560</c:v>
                </c:pt>
                <c:pt idx="299">
                  <c:v>570</c:v>
                </c:pt>
                <c:pt idx="300">
                  <c:v>580</c:v>
                </c:pt>
                <c:pt idx="301">
                  <c:v>590</c:v>
                </c:pt>
                <c:pt idx="302">
                  <c:v>600</c:v>
                </c:pt>
                <c:pt idx="303">
                  <c:v>610</c:v>
                </c:pt>
                <c:pt idx="304">
                  <c:v>620</c:v>
                </c:pt>
                <c:pt idx="305">
                  <c:v>630</c:v>
                </c:pt>
                <c:pt idx="306">
                  <c:v>640</c:v>
                </c:pt>
                <c:pt idx="307">
                  <c:v>650</c:v>
                </c:pt>
                <c:pt idx="308">
                  <c:v>660</c:v>
                </c:pt>
                <c:pt idx="309">
                  <c:v>670</c:v>
                </c:pt>
                <c:pt idx="310">
                  <c:v>680</c:v>
                </c:pt>
                <c:pt idx="311">
                  <c:v>690</c:v>
                </c:pt>
                <c:pt idx="312">
                  <c:v>700</c:v>
                </c:pt>
                <c:pt idx="313">
                  <c:v>710</c:v>
                </c:pt>
                <c:pt idx="314">
                  <c:v>720</c:v>
                </c:pt>
                <c:pt idx="315">
                  <c:v>730</c:v>
                </c:pt>
                <c:pt idx="316">
                  <c:v>740</c:v>
                </c:pt>
                <c:pt idx="317">
                  <c:v>750</c:v>
                </c:pt>
                <c:pt idx="318">
                  <c:v>760</c:v>
                </c:pt>
                <c:pt idx="319">
                  <c:v>770</c:v>
                </c:pt>
                <c:pt idx="320">
                  <c:v>780</c:v>
                </c:pt>
                <c:pt idx="321">
                  <c:v>790</c:v>
                </c:pt>
                <c:pt idx="322">
                  <c:v>800</c:v>
                </c:pt>
                <c:pt idx="323">
                  <c:v>810</c:v>
                </c:pt>
                <c:pt idx="324">
                  <c:v>820</c:v>
                </c:pt>
                <c:pt idx="325">
                  <c:v>830</c:v>
                </c:pt>
                <c:pt idx="326">
                  <c:v>840</c:v>
                </c:pt>
                <c:pt idx="327">
                  <c:v>850</c:v>
                </c:pt>
                <c:pt idx="328">
                  <c:v>860</c:v>
                </c:pt>
                <c:pt idx="329">
                  <c:v>870</c:v>
                </c:pt>
                <c:pt idx="330">
                  <c:v>880</c:v>
                </c:pt>
                <c:pt idx="331">
                  <c:v>890</c:v>
                </c:pt>
                <c:pt idx="332">
                  <c:v>900</c:v>
                </c:pt>
                <c:pt idx="333">
                  <c:v>910</c:v>
                </c:pt>
                <c:pt idx="334">
                  <c:v>920</c:v>
                </c:pt>
                <c:pt idx="335">
                  <c:v>930</c:v>
                </c:pt>
                <c:pt idx="336">
                  <c:v>940</c:v>
                </c:pt>
                <c:pt idx="337">
                  <c:v>950</c:v>
                </c:pt>
                <c:pt idx="338">
                  <c:v>960</c:v>
                </c:pt>
                <c:pt idx="339">
                  <c:v>970</c:v>
                </c:pt>
                <c:pt idx="340">
                  <c:v>980</c:v>
                </c:pt>
                <c:pt idx="341">
                  <c:v>990</c:v>
                </c:pt>
                <c:pt idx="342">
                  <c:v>1000</c:v>
                </c:pt>
                <c:pt idx="343">
                  <c:v>1100</c:v>
                </c:pt>
                <c:pt idx="344">
                  <c:v>1200</c:v>
                </c:pt>
                <c:pt idx="345">
                  <c:v>1300</c:v>
                </c:pt>
                <c:pt idx="346">
                  <c:v>1400</c:v>
                </c:pt>
                <c:pt idx="347">
                  <c:v>1500</c:v>
                </c:pt>
                <c:pt idx="348">
                  <c:v>1600</c:v>
                </c:pt>
                <c:pt idx="349">
                  <c:v>1700</c:v>
                </c:pt>
                <c:pt idx="350">
                  <c:v>1800</c:v>
                </c:pt>
                <c:pt idx="351">
                  <c:v>1900</c:v>
                </c:pt>
                <c:pt idx="352">
                  <c:v>2000</c:v>
                </c:pt>
                <c:pt idx="353">
                  <c:v>2100</c:v>
                </c:pt>
                <c:pt idx="354">
                  <c:v>2200</c:v>
                </c:pt>
                <c:pt idx="355">
                  <c:v>2300</c:v>
                </c:pt>
                <c:pt idx="356">
                  <c:v>2400</c:v>
                </c:pt>
                <c:pt idx="357">
                  <c:v>2500</c:v>
                </c:pt>
                <c:pt idx="358">
                  <c:v>2600</c:v>
                </c:pt>
                <c:pt idx="359">
                  <c:v>2700</c:v>
                </c:pt>
                <c:pt idx="360">
                  <c:v>2800</c:v>
                </c:pt>
                <c:pt idx="361">
                  <c:v>2900</c:v>
                </c:pt>
                <c:pt idx="362">
                  <c:v>3000</c:v>
                </c:pt>
                <c:pt idx="363">
                  <c:v>3100</c:v>
                </c:pt>
                <c:pt idx="364">
                  <c:v>3200</c:v>
                </c:pt>
                <c:pt idx="365">
                  <c:v>3300</c:v>
                </c:pt>
                <c:pt idx="366">
                  <c:v>3400</c:v>
                </c:pt>
                <c:pt idx="367">
                  <c:v>3500</c:v>
                </c:pt>
                <c:pt idx="368">
                  <c:v>3600</c:v>
                </c:pt>
                <c:pt idx="369">
                  <c:v>3700</c:v>
                </c:pt>
                <c:pt idx="370">
                  <c:v>3800</c:v>
                </c:pt>
                <c:pt idx="371">
                  <c:v>3900</c:v>
                </c:pt>
                <c:pt idx="372">
                  <c:v>4000</c:v>
                </c:pt>
                <c:pt idx="373">
                  <c:v>4100</c:v>
                </c:pt>
                <c:pt idx="374">
                  <c:v>4200</c:v>
                </c:pt>
                <c:pt idx="375">
                  <c:v>4300</c:v>
                </c:pt>
                <c:pt idx="376">
                  <c:v>4400</c:v>
                </c:pt>
                <c:pt idx="377">
                  <c:v>4500</c:v>
                </c:pt>
                <c:pt idx="378">
                  <c:v>4600</c:v>
                </c:pt>
                <c:pt idx="379">
                  <c:v>4700</c:v>
                </c:pt>
                <c:pt idx="380">
                  <c:v>4800</c:v>
                </c:pt>
                <c:pt idx="381">
                  <c:v>4900</c:v>
                </c:pt>
                <c:pt idx="382">
                  <c:v>5000</c:v>
                </c:pt>
                <c:pt idx="383">
                  <c:v>5100</c:v>
                </c:pt>
                <c:pt idx="384">
                  <c:v>5200</c:v>
                </c:pt>
                <c:pt idx="385">
                  <c:v>5300</c:v>
                </c:pt>
                <c:pt idx="386">
                  <c:v>5400</c:v>
                </c:pt>
                <c:pt idx="387">
                  <c:v>5500</c:v>
                </c:pt>
                <c:pt idx="388">
                  <c:v>5600</c:v>
                </c:pt>
                <c:pt idx="389">
                  <c:v>5700</c:v>
                </c:pt>
                <c:pt idx="390">
                  <c:v>5800</c:v>
                </c:pt>
                <c:pt idx="391">
                  <c:v>5900</c:v>
                </c:pt>
                <c:pt idx="392">
                  <c:v>6000</c:v>
                </c:pt>
                <c:pt idx="393">
                  <c:v>6100</c:v>
                </c:pt>
                <c:pt idx="394">
                  <c:v>6200</c:v>
                </c:pt>
                <c:pt idx="395">
                  <c:v>6300</c:v>
                </c:pt>
                <c:pt idx="396">
                  <c:v>6400</c:v>
                </c:pt>
                <c:pt idx="397">
                  <c:v>6500</c:v>
                </c:pt>
                <c:pt idx="398">
                  <c:v>6600</c:v>
                </c:pt>
                <c:pt idx="399">
                  <c:v>6700</c:v>
                </c:pt>
                <c:pt idx="400">
                  <c:v>6800</c:v>
                </c:pt>
                <c:pt idx="401">
                  <c:v>6900</c:v>
                </c:pt>
                <c:pt idx="402">
                  <c:v>7000</c:v>
                </c:pt>
                <c:pt idx="403">
                  <c:v>7100</c:v>
                </c:pt>
                <c:pt idx="404">
                  <c:v>7200</c:v>
                </c:pt>
                <c:pt idx="405">
                  <c:v>7300</c:v>
                </c:pt>
                <c:pt idx="406">
                  <c:v>7400</c:v>
                </c:pt>
                <c:pt idx="407">
                  <c:v>7500</c:v>
                </c:pt>
                <c:pt idx="408">
                  <c:v>7600</c:v>
                </c:pt>
                <c:pt idx="409">
                  <c:v>7700</c:v>
                </c:pt>
                <c:pt idx="410">
                  <c:v>7800</c:v>
                </c:pt>
                <c:pt idx="411">
                  <c:v>7900</c:v>
                </c:pt>
                <c:pt idx="412">
                  <c:v>8000</c:v>
                </c:pt>
                <c:pt idx="413">
                  <c:v>8100</c:v>
                </c:pt>
                <c:pt idx="414">
                  <c:v>8200</c:v>
                </c:pt>
                <c:pt idx="415">
                  <c:v>8300</c:v>
                </c:pt>
                <c:pt idx="416">
                  <c:v>8400</c:v>
                </c:pt>
                <c:pt idx="417">
                  <c:v>8500</c:v>
                </c:pt>
                <c:pt idx="418">
                  <c:v>8600</c:v>
                </c:pt>
                <c:pt idx="419">
                  <c:v>8700</c:v>
                </c:pt>
                <c:pt idx="420">
                  <c:v>8800</c:v>
                </c:pt>
                <c:pt idx="421">
                  <c:v>8900</c:v>
                </c:pt>
                <c:pt idx="422">
                  <c:v>9000</c:v>
                </c:pt>
                <c:pt idx="423">
                  <c:v>9100</c:v>
                </c:pt>
                <c:pt idx="424">
                  <c:v>9200</c:v>
                </c:pt>
                <c:pt idx="425">
                  <c:v>9300</c:v>
                </c:pt>
                <c:pt idx="426">
                  <c:v>9400</c:v>
                </c:pt>
                <c:pt idx="427">
                  <c:v>9500</c:v>
                </c:pt>
                <c:pt idx="428">
                  <c:v>9600</c:v>
                </c:pt>
                <c:pt idx="429">
                  <c:v>9700</c:v>
                </c:pt>
                <c:pt idx="430">
                  <c:v>9800</c:v>
                </c:pt>
                <c:pt idx="431">
                  <c:v>9900</c:v>
                </c:pt>
                <c:pt idx="432">
                  <c:v>10000</c:v>
                </c:pt>
              </c:numCache>
            </c:numRef>
          </c:xVal>
          <c:yVal>
            <c:numRef>
              <c:f>Raw_Data!$F$9042:$F$9474</c:f>
              <c:numCache>
                <c:formatCode>#,##0.000000</c:formatCode>
                <c:ptCount val="433"/>
                <c:pt idx="0">
                  <c:v>49.821122000000003</c:v>
                </c:pt>
                <c:pt idx="1">
                  <c:v>49.821074000000003</c:v>
                </c:pt>
                <c:pt idx="2">
                  <c:v>49.821024999999999</c:v>
                </c:pt>
                <c:pt idx="3">
                  <c:v>49.820976999999999</c:v>
                </c:pt>
                <c:pt idx="4">
                  <c:v>49.820928000000002</c:v>
                </c:pt>
                <c:pt idx="5">
                  <c:v>49.820878999999998</c:v>
                </c:pt>
                <c:pt idx="6">
                  <c:v>49.820830000000001</c:v>
                </c:pt>
                <c:pt idx="7">
                  <c:v>49.820780999999997</c:v>
                </c:pt>
                <c:pt idx="8">
                  <c:v>49.820731000000002</c:v>
                </c:pt>
                <c:pt idx="9">
                  <c:v>49.820681999999998</c:v>
                </c:pt>
                <c:pt idx="10">
                  <c:v>49.820632000000003</c:v>
                </c:pt>
                <c:pt idx="11">
                  <c:v>49.820580999999997</c:v>
                </c:pt>
                <c:pt idx="12">
                  <c:v>49.820531000000003</c:v>
                </c:pt>
                <c:pt idx="13">
                  <c:v>49.820480000000003</c:v>
                </c:pt>
                <c:pt idx="14">
                  <c:v>49.820430000000002</c:v>
                </c:pt>
                <c:pt idx="15">
                  <c:v>49.820379000000003</c:v>
                </c:pt>
                <c:pt idx="16">
                  <c:v>49.820326999999999</c:v>
                </c:pt>
                <c:pt idx="17">
                  <c:v>49.820276</c:v>
                </c:pt>
                <c:pt idx="18">
                  <c:v>49.820224000000003</c:v>
                </c:pt>
                <c:pt idx="19">
                  <c:v>49.820171999999999</c:v>
                </c:pt>
                <c:pt idx="20">
                  <c:v>49.820120000000003</c:v>
                </c:pt>
                <c:pt idx="21">
                  <c:v>49.820067000000002</c:v>
                </c:pt>
                <c:pt idx="22">
                  <c:v>49.820014999999998</c:v>
                </c:pt>
                <c:pt idx="23">
                  <c:v>49.819961999999997</c:v>
                </c:pt>
                <c:pt idx="24">
                  <c:v>49.819909000000003</c:v>
                </c:pt>
                <c:pt idx="25">
                  <c:v>49.819854999999997</c:v>
                </c:pt>
                <c:pt idx="26">
                  <c:v>49.819802000000003</c:v>
                </c:pt>
                <c:pt idx="27">
                  <c:v>49.819747999999997</c:v>
                </c:pt>
                <c:pt idx="28">
                  <c:v>49.819693999999998</c:v>
                </c:pt>
                <c:pt idx="29">
                  <c:v>49.819639000000002</c:v>
                </c:pt>
                <c:pt idx="30">
                  <c:v>49.819583999999999</c:v>
                </c:pt>
                <c:pt idx="31">
                  <c:v>49.819529000000003</c:v>
                </c:pt>
                <c:pt idx="32">
                  <c:v>49.819474</c:v>
                </c:pt>
                <c:pt idx="33">
                  <c:v>49.819419000000003</c:v>
                </c:pt>
                <c:pt idx="34">
                  <c:v>49.819363000000003</c:v>
                </c:pt>
                <c:pt idx="35">
                  <c:v>49.819307000000002</c:v>
                </c:pt>
                <c:pt idx="36">
                  <c:v>49.819251000000001</c:v>
                </c:pt>
                <c:pt idx="37">
                  <c:v>49.819194000000003</c:v>
                </c:pt>
                <c:pt idx="38">
                  <c:v>49.819136999999998</c:v>
                </c:pt>
                <c:pt idx="39">
                  <c:v>49.81908</c:v>
                </c:pt>
                <c:pt idx="40">
                  <c:v>49.819023000000001</c:v>
                </c:pt>
                <c:pt idx="41">
                  <c:v>49.818964999999999</c:v>
                </c:pt>
                <c:pt idx="42">
                  <c:v>49.818907000000003</c:v>
                </c:pt>
                <c:pt idx="43">
                  <c:v>49.818849</c:v>
                </c:pt>
                <c:pt idx="44">
                  <c:v>49.81879</c:v>
                </c:pt>
                <c:pt idx="45">
                  <c:v>49.818731</c:v>
                </c:pt>
                <c:pt idx="46">
                  <c:v>49.818671999999999</c:v>
                </c:pt>
                <c:pt idx="47">
                  <c:v>49.818612999999999</c:v>
                </c:pt>
                <c:pt idx="48">
                  <c:v>49.818553000000001</c:v>
                </c:pt>
                <c:pt idx="49">
                  <c:v>49.818492999999997</c:v>
                </c:pt>
                <c:pt idx="50">
                  <c:v>49.818432999999999</c:v>
                </c:pt>
                <c:pt idx="51">
                  <c:v>49.818371999999997</c:v>
                </c:pt>
                <c:pt idx="52">
                  <c:v>49.818311000000001</c:v>
                </c:pt>
                <c:pt idx="53">
                  <c:v>49.818249999999999</c:v>
                </c:pt>
                <c:pt idx="54">
                  <c:v>49.818187999999999</c:v>
                </c:pt>
                <c:pt idx="55">
                  <c:v>49.818125999999999</c:v>
                </c:pt>
                <c:pt idx="56">
                  <c:v>49.818064</c:v>
                </c:pt>
                <c:pt idx="57">
                  <c:v>49.818001000000002</c:v>
                </c:pt>
                <c:pt idx="58">
                  <c:v>49.817937999999998</c:v>
                </c:pt>
                <c:pt idx="59">
                  <c:v>49.817875000000001</c:v>
                </c:pt>
                <c:pt idx="60">
                  <c:v>49.817810999999999</c:v>
                </c:pt>
                <c:pt idx="61">
                  <c:v>49.817746999999997</c:v>
                </c:pt>
                <c:pt idx="62">
                  <c:v>49.817683000000002</c:v>
                </c:pt>
                <c:pt idx="63">
                  <c:v>49.817618000000003</c:v>
                </c:pt>
                <c:pt idx="64">
                  <c:v>49.817551999999999</c:v>
                </c:pt>
                <c:pt idx="65">
                  <c:v>49.817487</c:v>
                </c:pt>
                <c:pt idx="66">
                  <c:v>49.817421000000003</c:v>
                </c:pt>
                <c:pt idx="67">
                  <c:v>49.817354999999999</c:v>
                </c:pt>
                <c:pt idx="68">
                  <c:v>49.817287999999998</c:v>
                </c:pt>
                <c:pt idx="69">
                  <c:v>49.817221000000004</c:v>
                </c:pt>
                <c:pt idx="70">
                  <c:v>49.817154000000002</c:v>
                </c:pt>
                <c:pt idx="71">
                  <c:v>49.817086000000003</c:v>
                </c:pt>
                <c:pt idx="72">
                  <c:v>49.817017999999997</c:v>
                </c:pt>
                <c:pt idx="73">
                  <c:v>49.816949000000001</c:v>
                </c:pt>
                <c:pt idx="74">
                  <c:v>49.816879999999998</c:v>
                </c:pt>
                <c:pt idx="75">
                  <c:v>49.816811000000001</c:v>
                </c:pt>
                <c:pt idx="76">
                  <c:v>49.816741</c:v>
                </c:pt>
                <c:pt idx="77">
                  <c:v>49.816670000000002</c:v>
                </c:pt>
                <c:pt idx="78">
                  <c:v>49.816600000000001</c:v>
                </c:pt>
                <c:pt idx="79">
                  <c:v>49.816527999999998</c:v>
                </c:pt>
                <c:pt idx="80">
                  <c:v>49.816457</c:v>
                </c:pt>
                <c:pt idx="81">
                  <c:v>49.816384999999997</c:v>
                </c:pt>
                <c:pt idx="82">
                  <c:v>49.816313000000001</c:v>
                </c:pt>
                <c:pt idx="83">
                  <c:v>49.816240000000001</c:v>
                </c:pt>
                <c:pt idx="84">
                  <c:v>49.816166000000003</c:v>
                </c:pt>
                <c:pt idx="85">
                  <c:v>49.816091999999998</c:v>
                </c:pt>
                <c:pt idx="86">
                  <c:v>49.816018</c:v>
                </c:pt>
                <c:pt idx="87">
                  <c:v>49.815942999999997</c:v>
                </c:pt>
                <c:pt idx="88">
                  <c:v>49.815868000000002</c:v>
                </c:pt>
                <c:pt idx="89">
                  <c:v>49.815792000000002</c:v>
                </c:pt>
                <c:pt idx="90">
                  <c:v>49.815716000000002</c:v>
                </c:pt>
                <c:pt idx="91">
                  <c:v>49.815638999999997</c:v>
                </c:pt>
                <c:pt idx="92">
                  <c:v>49.815562</c:v>
                </c:pt>
                <c:pt idx="93">
                  <c:v>49.815483999999998</c:v>
                </c:pt>
                <c:pt idx="94">
                  <c:v>49.815404999999998</c:v>
                </c:pt>
                <c:pt idx="95">
                  <c:v>49.815327000000003</c:v>
                </c:pt>
                <c:pt idx="96">
                  <c:v>49.815246999999999</c:v>
                </c:pt>
                <c:pt idx="97">
                  <c:v>49.815167000000002</c:v>
                </c:pt>
                <c:pt idx="98">
                  <c:v>49.815086999999998</c:v>
                </c:pt>
                <c:pt idx="99">
                  <c:v>49.815004999999999</c:v>
                </c:pt>
                <c:pt idx="100">
                  <c:v>49.814923999999998</c:v>
                </c:pt>
                <c:pt idx="101">
                  <c:v>49.814841999999999</c:v>
                </c:pt>
                <c:pt idx="102">
                  <c:v>49.814759000000002</c:v>
                </c:pt>
                <c:pt idx="103">
                  <c:v>49.814675000000001</c:v>
                </c:pt>
                <c:pt idx="104">
                  <c:v>49.814591</c:v>
                </c:pt>
                <c:pt idx="105">
                  <c:v>49.814506999999999</c:v>
                </c:pt>
                <c:pt idx="106">
                  <c:v>49.814421000000003</c:v>
                </c:pt>
                <c:pt idx="107">
                  <c:v>49.814335</c:v>
                </c:pt>
                <c:pt idx="108">
                  <c:v>49.814248999999997</c:v>
                </c:pt>
                <c:pt idx="109">
                  <c:v>49.814162000000003</c:v>
                </c:pt>
                <c:pt idx="110">
                  <c:v>49.814073999999998</c:v>
                </c:pt>
                <c:pt idx="111">
                  <c:v>49.813985000000002</c:v>
                </c:pt>
                <c:pt idx="112">
                  <c:v>49.813896</c:v>
                </c:pt>
                <c:pt idx="113">
                  <c:v>49.813806</c:v>
                </c:pt>
                <c:pt idx="114">
                  <c:v>49.813715999999999</c:v>
                </c:pt>
                <c:pt idx="115">
                  <c:v>49.813623999999997</c:v>
                </c:pt>
                <c:pt idx="116">
                  <c:v>49.813532000000002</c:v>
                </c:pt>
                <c:pt idx="117">
                  <c:v>49.813439000000002</c:v>
                </c:pt>
                <c:pt idx="118">
                  <c:v>49.813346000000003</c:v>
                </c:pt>
                <c:pt idx="119">
                  <c:v>49.813251000000001</c:v>
                </c:pt>
                <c:pt idx="120">
                  <c:v>49.813156999999997</c:v>
                </c:pt>
                <c:pt idx="121">
                  <c:v>49.813060999999998</c:v>
                </c:pt>
                <c:pt idx="122">
                  <c:v>49.812964000000001</c:v>
                </c:pt>
                <c:pt idx="123">
                  <c:v>49.812866</c:v>
                </c:pt>
                <c:pt idx="124">
                  <c:v>49.812767999999998</c:v>
                </c:pt>
                <c:pt idx="125">
                  <c:v>49.812669</c:v>
                </c:pt>
                <c:pt idx="126">
                  <c:v>49.812569000000003</c:v>
                </c:pt>
                <c:pt idx="127">
                  <c:v>49.812468000000003</c:v>
                </c:pt>
                <c:pt idx="128">
                  <c:v>49.812367000000002</c:v>
                </c:pt>
                <c:pt idx="129">
                  <c:v>49.812263999999999</c:v>
                </c:pt>
                <c:pt idx="130">
                  <c:v>49.812161000000003</c:v>
                </c:pt>
                <c:pt idx="131">
                  <c:v>49.812055999999998</c:v>
                </c:pt>
                <c:pt idx="132">
                  <c:v>49.811951000000001</c:v>
                </c:pt>
                <c:pt idx="133">
                  <c:v>49.811844000000001</c:v>
                </c:pt>
                <c:pt idx="134">
                  <c:v>49.811737000000001</c:v>
                </c:pt>
                <c:pt idx="135">
                  <c:v>49.811629000000003</c:v>
                </c:pt>
                <c:pt idx="136">
                  <c:v>49.811518999999997</c:v>
                </c:pt>
                <c:pt idx="137">
                  <c:v>49.811408999999998</c:v>
                </c:pt>
                <c:pt idx="138">
                  <c:v>49.811298000000001</c:v>
                </c:pt>
                <c:pt idx="139">
                  <c:v>49.811185000000002</c:v>
                </c:pt>
                <c:pt idx="140">
                  <c:v>49.811070999999998</c:v>
                </c:pt>
                <c:pt idx="141">
                  <c:v>49.810955999999997</c:v>
                </c:pt>
                <c:pt idx="142">
                  <c:v>49.810841000000003</c:v>
                </c:pt>
                <c:pt idx="143">
                  <c:v>49.810724</c:v>
                </c:pt>
                <c:pt idx="144">
                  <c:v>49.810605000000002</c:v>
                </c:pt>
                <c:pt idx="145">
                  <c:v>49.810485999999997</c:v>
                </c:pt>
                <c:pt idx="146">
                  <c:v>49.810364999999997</c:v>
                </c:pt>
                <c:pt idx="147">
                  <c:v>49.810243</c:v>
                </c:pt>
                <c:pt idx="148">
                  <c:v>49.810119999999998</c:v>
                </c:pt>
                <c:pt idx="149">
                  <c:v>49.809995000000001</c:v>
                </c:pt>
                <c:pt idx="150">
                  <c:v>49.809869999999997</c:v>
                </c:pt>
                <c:pt idx="151">
                  <c:v>49.809742</c:v>
                </c:pt>
                <c:pt idx="152">
                  <c:v>49.809614000000003</c:v>
                </c:pt>
                <c:pt idx="153">
                  <c:v>49.809483</c:v>
                </c:pt>
                <c:pt idx="154">
                  <c:v>49.809351999999997</c:v>
                </c:pt>
                <c:pt idx="155">
                  <c:v>49.809218999999999</c:v>
                </c:pt>
                <c:pt idx="156">
                  <c:v>49.809083999999999</c:v>
                </c:pt>
                <c:pt idx="157">
                  <c:v>49.808948000000001</c:v>
                </c:pt>
                <c:pt idx="158">
                  <c:v>49.808810000000001</c:v>
                </c:pt>
                <c:pt idx="159">
                  <c:v>49.808670999999997</c:v>
                </c:pt>
                <c:pt idx="160">
                  <c:v>49.808529</c:v>
                </c:pt>
                <c:pt idx="161">
                  <c:v>49.808385999999999</c:v>
                </c:pt>
                <c:pt idx="162">
                  <c:v>49.808242</c:v>
                </c:pt>
                <c:pt idx="163">
                  <c:v>49.808095000000002</c:v>
                </c:pt>
                <c:pt idx="164">
                  <c:v>49.807946999999999</c:v>
                </c:pt>
                <c:pt idx="165">
                  <c:v>49.807797000000001</c:v>
                </c:pt>
                <c:pt idx="166">
                  <c:v>49.807645000000001</c:v>
                </c:pt>
                <c:pt idx="167">
                  <c:v>49.807490999999999</c:v>
                </c:pt>
                <c:pt idx="168">
                  <c:v>49.807333999999997</c:v>
                </c:pt>
                <c:pt idx="169">
                  <c:v>49.807175999999998</c:v>
                </c:pt>
                <c:pt idx="170">
                  <c:v>49.807015</c:v>
                </c:pt>
                <c:pt idx="171">
                  <c:v>49.806852999999997</c:v>
                </c:pt>
                <c:pt idx="172">
                  <c:v>49.806686999999997</c:v>
                </c:pt>
                <c:pt idx="173">
                  <c:v>49.806519999999999</c:v>
                </c:pt>
                <c:pt idx="174">
                  <c:v>49.806350000000002</c:v>
                </c:pt>
                <c:pt idx="175">
                  <c:v>49.806178000000003</c:v>
                </c:pt>
                <c:pt idx="176">
                  <c:v>49.806002999999997</c:v>
                </c:pt>
                <c:pt idx="177">
                  <c:v>49.805824999999999</c:v>
                </c:pt>
                <c:pt idx="178">
                  <c:v>49.805644999999998</c:v>
                </c:pt>
                <c:pt idx="179">
                  <c:v>49.805461000000001</c:v>
                </c:pt>
                <c:pt idx="180">
                  <c:v>49.805275000000002</c:v>
                </c:pt>
                <c:pt idx="181">
                  <c:v>49.805086000000003</c:v>
                </c:pt>
                <c:pt idx="182">
                  <c:v>49.804893999999997</c:v>
                </c:pt>
                <c:pt idx="183">
                  <c:v>49.804698000000002</c:v>
                </c:pt>
                <c:pt idx="184">
                  <c:v>49.804499999999997</c:v>
                </c:pt>
                <c:pt idx="185">
                  <c:v>49.804296999999998</c:v>
                </c:pt>
                <c:pt idx="186">
                  <c:v>49.804091999999997</c:v>
                </c:pt>
                <c:pt idx="187">
                  <c:v>49.803882000000002</c:v>
                </c:pt>
                <c:pt idx="188">
                  <c:v>49.803668999999999</c:v>
                </c:pt>
                <c:pt idx="189">
                  <c:v>49.803452</c:v>
                </c:pt>
                <c:pt idx="190">
                  <c:v>49.803229999999999</c:v>
                </c:pt>
                <c:pt idx="191">
                  <c:v>49.800747999999999</c:v>
                </c:pt>
                <c:pt idx="192">
                  <c:v>49.797575999999999</c:v>
                </c:pt>
                <c:pt idx="193">
                  <c:v>49.792934000000002</c:v>
                </c:pt>
                <c:pt idx="194">
                  <c:v>49.792267000000002</c:v>
                </c:pt>
                <c:pt idx="195">
                  <c:v>49.791507000000003</c:v>
                </c:pt>
                <c:pt idx="196">
                  <c:v>49.790602</c:v>
                </c:pt>
                <c:pt idx="197">
                  <c:v>49.789451999999997</c:v>
                </c:pt>
                <c:pt idx="198">
                  <c:v>49.787821999999998</c:v>
                </c:pt>
                <c:pt idx="199">
                  <c:v>49.785072999999997</c:v>
                </c:pt>
                <c:pt idx="200">
                  <c:v>49.778731000000001</c:v>
                </c:pt>
                <c:pt idx="201">
                  <c:v>49.747394</c:v>
                </c:pt>
                <c:pt idx="202">
                  <c:v>49.581648000000001</c:v>
                </c:pt>
                <c:pt idx="203">
                  <c:v>49.561261999999999</c:v>
                </c:pt>
                <c:pt idx="204">
                  <c:v>49.540851000000004</c:v>
                </c:pt>
                <c:pt idx="205">
                  <c:v>49.520439000000003</c:v>
                </c:pt>
                <c:pt idx="206">
                  <c:v>49.500038000000004</c:v>
                </c:pt>
                <c:pt idx="207">
                  <c:v>49.499834</c:v>
                </c:pt>
                <c:pt idx="208">
                  <c:v>49.499630000000003</c:v>
                </c:pt>
                <c:pt idx="209">
                  <c:v>49.499426</c:v>
                </c:pt>
                <c:pt idx="210">
                  <c:v>49.499222000000003</c:v>
                </c:pt>
                <c:pt idx="211">
                  <c:v>49.499018</c:v>
                </c:pt>
                <c:pt idx="212">
                  <c:v>49.498815</c:v>
                </c:pt>
                <c:pt idx="213">
                  <c:v>49.498610999999997</c:v>
                </c:pt>
                <c:pt idx="214">
                  <c:v>49.498407</c:v>
                </c:pt>
                <c:pt idx="215">
                  <c:v>49.498202999999997</c:v>
                </c:pt>
                <c:pt idx="216">
                  <c:v>49.497999</c:v>
                </c:pt>
                <c:pt idx="217">
                  <c:v>49.495959999999997</c:v>
                </c:pt>
                <c:pt idx="218">
                  <c:v>49.493921</c:v>
                </c:pt>
                <c:pt idx="219">
                  <c:v>49.491883000000001</c:v>
                </c:pt>
                <c:pt idx="220">
                  <c:v>49.489845000000003</c:v>
                </c:pt>
                <c:pt idx="221">
                  <c:v>49.487806999999997</c:v>
                </c:pt>
                <c:pt idx="222">
                  <c:v>49.485768999999998</c:v>
                </c:pt>
                <c:pt idx="223">
                  <c:v>49.483732000000003</c:v>
                </c:pt>
                <c:pt idx="224">
                  <c:v>49.481693999999997</c:v>
                </c:pt>
                <c:pt idx="225">
                  <c:v>49.479657000000003</c:v>
                </c:pt>
                <c:pt idx="226">
                  <c:v>49.459297999999997</c:v>
                </c:pt>
                <c:pt idx="227">
                  <c:v>49.438963999999999</c:v>
                </c:pt>
                <c:pt idx="228">
                  <c:v>49.418653999999997</c:v>
                </c:pt>
                <c:pt idx="229">
                  <c:v>49.398367</c:v>
                </c:pt>
                <c:pt idx="230">
                  <c:v>49.378064000000002</c:v>
                </c:pt>
                <c:pt idx="231">
                  <c:v>49.357751999999998</c:v>
                </c:pt>
                <c:pt idx="232">
                  <c:v>49.337457000000001</c:v>
                </c:pt>
                <c:pt idx="233">
                  <c:v>49.317179000000003</c:v>
                </c:pt>
                <c:pt idx="234">
                  <c:v>49.296917000000001</c:v>
                </c:pt>
                <c:pt idx="235">
                  <c:v>49.276671999999998</c:v>
                </c:pt>
                <c:pt idx="236">
                  <c:v>49.256444999999999</c:v>
                </c:pt>
                <c:pt idx="237">
                  <c:v>49.254421999999998</c:v>
                </c:pt>
                <c:pt idx="238">
                  <c:v>49.252400999999999</c:v>
                </c:pt>
                <c:pt idx="239">
                  <c:v>49.25038</c:v>
                </c:pt>
                <c:pt idx="240">
                  <c:v>49.250177000000001</c:v>
                </c:pt>
                <c:pt idx="241">
                  <c:v>49.249974999999999</c:v>
                </c:pt>
                <c:pt idx="242">
                  <c:v>49.249772999999998</c:v>
                </c:pt>
                <c:pt idx="243">
                  <c:v>49.249571000000003</c:v>
                </c:pt>
                <c:pt idx="244">
                  <c:v>49.249369000000002</c:v>
                </c:pt>
                <c:pt idx="245">
                  <c:v>49.249166000000002</c:v>
                </c:pt>
                <c:pt idx="246">
                  <c:v>49.248964999999998</c:v>
                </c:pt>
                <c:pt idx="247">
                  <c:v>49.248761999999999</c:v>
                </c:pt>
                <c:pt idx="248">
                  <c:v>49.248559999999998</c:v>
                </c:pt>
                <c:pt idx="249">
                  <c:v>49.248358000000003</c:v>
                </c:pt>
                <c:pt idx="250">
                  <c:v>49.246336999999997</c:v>
                </c:pt>
                <c:pt idx="251">
                  <c:v>49.244315999999998</c:v>
                </c:pt>
                <c:pt idx="252">
                  <c:v>49.242294999999999</c:v>
                </c:pt>
                <c:pt idx="253">
                  <c:v>49.240273999999999</c:v>
                </c:pt>
                <c:pt idx="254">
                  <c:v>49.238253</c:v>
                </c:pt>
                <c:pt idx="255">
                  <c:v>49.236232000000001</c:v>
                </c:pt>
                <c:pt idx="256">
                  <c:v>49.216037999999998</c:v>
                </c:pt>
                <c:pt idx="257">
                  <c:v>49.195860000000003</c:v>
                </c:pt>
                <c:pt idx="258">
                  <c:v>49.175696000000002</c:v>
                </c:pt>
                <c:pt idx="259">
                  <c:v>48.974981999999997</c:v>
                </c:pt>
                <c:pt idx="260">
                  <c:v>48.775900999999998</c:v>
                </c:pt>
                <c:pt idx="261">
                  <c:v>48.578429</c:v>
                </c:pt>
                <c:pt idx="262">
                  <c:v>48.382551999999997</c:v>
                </c:pt>
                <c:pt idx="263">
                  <c:v>48.188245000000002</c:v>
                </c:pt>
                <c:pt idx="264">
                  <c:v>47.995496000000003</c:v>
                </c:pt>
                <c:pt idx="265">
                  <c:v>47.804279999999999</c:v>
                </c:pt>
                <c:pt idx="266">
                  <c:v>47.614584999999998</c:v>
                </c:pt>
                <c:pt idx="267">
                  <c:v>47.426385000000003</c:v>
                </c:pt>
                <c:pt idx="268">
                  <c:v>45.623125000000002</c:v>
                </c:pt>
                <c:pt idx="269">
                  <c:v>43.951963999999997</c:v>
                </c:pt>
                <c:pt idx="270">
                  <c:v>42.398910999999998</c:v>
                </c:pt>
                <c:pt idx="271">
                  <c:v>40.951864999999998</c:v>
                </c:pt>
                <c:pt idx="272">
                  <c:v>39.600330999999997</c:v>
                </c:pt>
                <c:pt idx="273">
                  <c:v>38.335158</c:v>
                </c:pt>
                <c:pt idx="274">
                  <c:v>37.148322</c:v>
                </c:pt>
                <c:pt idx="275">
                  <c:v>36.032769000000002</c:v>
                </c:pt>
                <c:pt idx="276">
                  <c:v>34.982258999999999</c:v>
                </c:pt>
                <c:pt idx="277">
                  <c:v>33.991269000000003</c:v>
                </c:pt>
                <c:pt idx="278">
                  <c:v>33.054876999999998</c:v>
                </c:pt>
                <c:pt idx="279">
                  <c:v>32.168695</c:v>
                </c:pt>
                <c:pt idx="280">
                  <c:v>31.328789</c:v>
                </c:pt>
                <c:pt idx="281">
                  <c:v>30.531624000000001</c:v>
                </c:pt>
                <c:pt idx="282">
                  <c:v>29.774021999999999</c:v>
                </c:pt>
                <c:pt idx="283">
                  <c:v>29.053106</c:v>
                </c:pt>
                <c:pt idx="284">
                  <c:v>28.366277</c:v>
                </c:pt>
                <c:pt idx="285">
                  <c:v>27.711169999999999</c:v>
                </c:pt>
                <c:pt idx="286">
                  <c:v>27.085640000000001</c:v>
                </c:pt>
                <c:pt idx="287">
                  <c:v>26.487727</c:v>
                </c:pt>
                <c:pt idx="288">
                  <c:v>25.915641000000001</c:v>
                </c:pt>
                <c:pt idx="289">
                  <c:v>25.367746</c:v>
                </c:pt>
                <c:pt idx="290">
                  <c:v>24.842537</c:v>
                </c:pt>
                <c:pt idx="291">
                  <c:v>24.338635</c:v>
                </c:pt>
                <c:pt idx="292">
                  <c:v>23.854768</c:v>
                </c:pt>
                <c:pt idx="293">
                  <c:v>23.389765000000001</c:v>
                </c:pt>
                <c:pt idx="294">
                  <c:v>22.942546</c:v>
                </c:pt>
                <c:pt idx="295">
                  <c:v>22.512105999999999</c:v>
                </c:pt>
                <c:pt idx="296">
                  <c:v>22.097521</c:v>
                </c:pt>
                <c:pt idx="297">
                  <c:v>21.697928999999998</c:v>
                </c:pt>
                <c:pt idx="298">
                  <c:v>21.312532999999998</c:v>
                </c:pt>
                <c:pt idx="299">
                  <c:v>20.940588000000002</c:v>
                </c:pt>
                <c:pt idx="300">
                  <c:v>20.581403000000002</c:v>
                </c:pt>
                <c:pt idx="301">
                  <c:v>20.234332999999999</c:v>
                </c:pt>
                <c:pt idx="302">
                  <c:v>19.898772999999998</c:v>
                </c:pt>
                <c:pt idx="303">
                  <c:v>19.574162000000001</c:v>
                </c:pt>
                <c:pt idx="304">
                  <c:v>19.259971</c:v>
                </c:pt>
                <c:pt idx="305">
                  <c:v>18.955708000000001</c:v>
                </c:pt>
                <c:pt idx="306">
                  <c:v>18.660909</c:v>
                </c:pt>
                <c:pt idx="307">
                  <c:v>18.375136999999999</c:v>
                </c:pt>
                <c:pt idx="308">
                  <c:v>18.097988000000001</c:v>
                </c:pt>
                <c:pt idx="309">
                  <c:v>17.829073000000001</c:v>
                </c:pt>
                <c:pt idx="310">
                  <c:v>17.568034000000001</c:v>
                </c:pt>
                <c:pt idx="311">
                  <c:v>17.314527999999999</c:v>
                </c:pt>
                <c:pt idx="312">
                  <c:v>17.068234</c:v>
                </c:pt>
                <c:pt idx="313">
                  <c:v>16.828848000000001</c:v>
                </c:pt>
                <c:pt idx="314">
                  <c:v>16.596086</c:v>
                </c:pt>
                <c:pt idx="315">
                  <c:v>16.369672999999999</c:v>
                </c:pt>
                <c:pt idx="316">
                  <c:v>16.149355</c:v>
                </c:pt>
                <c:pt idx="317">
                  <c:v>15.934889999999999</c:v>
                </c:pt>
                <c:pt idx="318">
                  <c:v>15.726046</c:v>
                </c:pt>
                <c:pt idx="319">
                  <c:v>15.522603999999999</c:v>
                </c:pt>
                <c:pt idx="320">
                  <c:v>15.32436</c:v>
                </c:pt>
                <c:pt idx="321">
                  <c:v>15.131114999999999</c:v>
                </c:pt>
                <c:pt idx="322">
                  <c:v>14.942683000000001</c:v>
                </c:pt>
                <c:pt idx="323">
                  <c:v>14.758887</c:v>
                </c:pt>
                <c:pt idx="324">
                  <c:v>14.579558</c:v>
                </c:pt>
                <c:pt idx="325">
                  <c:v>14.404533000000001</c:v>
                </c:pt>
                <c:pt idx="326">
                  <c:v>14.233662000000001</c:v>
                </c:pt>
                <c:pt idx="327">
                  <c:v>14.066796</c:v>
                </c:pt>
                <c:pt idx="328">
                  <c:v>13.903798</c:v>
                </c:pt>
                <c:pt idx="329">
                  <c:v>13.744534</c:v>
                </c:pt>
                <c:pt idx="330">
                  <c:v>13.588877999999999</c:v>
                </c:pt>
                <c:pt idx="331">
                  <c:v>13.436707</c:v>
                </c:pt>
                <c:pt idx="332">
                  <c:v>13.287906</c:v>
                </c:pt>
                <c:pt idx="333">
                  <c:v>13.142366000000001</c:v>
                </c:pt>
                <c:pt idx="334">
                  <c:v>12.999979</c:v>
                </c:pt>
                <c:pt idx="335">
                  <c:v>12.860644000000001</c:v>
                </c:pt>
                <c:pt idx="336">
                  <c:v>12.724264</c:v>
                </c:pt>
                <c:pt idx="337">
                  <c:v>12.590747</c:v>
                </c:pt>
                <c:pt idx="338">
                  <c:v>12.460001999999999</c:v>
                </c:pt>
                <c:pt idx="339">
                  <c:v>12.331944999999999</c:v>
                </c:pt>
                <c:pt idx="340">
                  <c:v>12.206493</c:v>
                </c:pt>
                <c:pt idx="341">
                  <c:v>12.083568</c:v>
                </c:pt>
                <c:pt idx="342">
                  <c:v>11.963094</c:v>
                </c:pt>
                <c:pt idx="343">
                  <c:v>10.878501</c:v>
                </c:pt>
                <c:pt idx="344">
                  <c:v>9.9742219999999993</c:v>
                </c:pt>
                <c:pt idx="345">
                  <c:v>9.2087430000000001</c:v>
                </c:pt>
                <c:pt idx="346">
                  <c:v>8.5523819999999997</c:v>
                </c:pt>
                <c:pt idx="347">
                  <c:v>7.9833639999999999</c:v>
                </c:pt>
                <c:pt idx="348">
                  <c:v>7.4853379999999996</c:v>
                </c:pt>
                <c:pt idx="349">
                  <c:v>7.0457999999999998</c:v>
                </c:pt>
                <c:pt idx="350">
                  <c:v>6.6550190000000002</c:v>
                </c:pt>
                <c:pt idx="351">
                  <c:v>6.305307</c:v>
                </c:pt>
                <c:pt idx="352">
                  <c:v>5.9905150000000003</c:v>
                </c:pt>
                <c:pt idx="353">
                  <c:v>5.7056589999999998</c:v>
                </c:pt>
                <c:pt idx="354">
                  <c:v>5.4466650000000003</c:v>
                </c:pt>
                <c:pt idx="355">
                  <c:v>5.2101620000000004</c:v>
                </c:pt>
                <c:pt idx="356">
                  <c:v>4.9933430000000003</c:v>
                </c:pt>
                <c:pt idx="357">
                  <c:v>4.7938489999999998</c:v>
                </c:pt>
                <c:pt idx="358">
                  <c:v>4.6096830000000004</c:v>
                </c:pt>
                <c:pt idx="359">
                  <c:v>4.4391439999999998</c:v>
                </c:pt>
                <c:pt idx="360">
                  <c:v>4.2807729999999999</c:v>
                </c:pt>
                <c:pt idx="361">
                  <c:v>4.1333120000000001</c:v>
                </c:pt>
                <c:pt idx="362">
                  <c:v>3.995673</c:v>
                </c:pt>
                <c:pt idx="363">
                  <c:v>3.866905</c:v>
                </c:pt>
                <c:pt idx="364">
                  <c:v>3.746178</c:v>
                </c:pt>
                <c:pt idx="365">
                  <c:v>3.6327600000000002</c:v>
                </c:pt>
                <c:pt idx="366">
                  <c:v>3.5260090000000002</c:v>
                </c:pt>
                <c:pt idx="367">
                  <c:v>3.4253520000000002</c:v>
                </c:pt>
                <c:pt idx="368">
                  <c:v>3.3302830000000001</c:v>
                </c:pt>
                <c:pt idx="369">
                  <c:v>3.240348</c:v>
                </c:pt>
                <c:pt idx="370">
                  <c:v>3.1551429999999998</c:v>
                </c:pt>
                <c:pt idx="371">
                  <c:v>3.0743040000000001</c:v>
                </c:pt>
                <c:pt idx="372">
                  <c:v>2.9975040000000002</c:v>
                </c:pt>
                <c:pt idx="373">
                  <c:v>2.9244479999999999</c:v>
                </c:pt>
                <c:pt idx="374">
                  <c:v>2.8548680000000002</c:v>
                </c:pt>
                <c:pt idx="375">
                  <c:v>2.7885219999999999</c:v>
                </c:pt>
                <c:pt idx="376">
                  <c:v>2.72519</c:v>
                </c:pt>
                <c:pt idx="377">
                  <c:v>2.6646700000000001</c:v>
                </c:pt>
                <c:pt idx="378">
                  <c:v>2.6067800000000001</c:v>
                </c:pt>
                <c:pt idx="379">
                  <c:v>2.5513520000000001</c:v>
                </c:pt>
                <c:pt idx="380">
                  <c:v>2.4982319999999998</c:v>
                </c:pt>
                <c:pt idx="381">
                  <c:v>2.447279</c:v>
                </c:pt>
                <c:pt idx="382">
                  <c:v>2.3983629999999998</c:v>
                </c:pt>
                <c:pt idx="383">
                  <c:v>2.3513639999999998</c:v>
                </c:pt>
                <c:pt idx="384">
                  <c:v>2.3061720000000001</c:v>
                </c:pt>
                <c:pt idx="385">
                  <c:v>2.2626840000000001</c:v>
                </c:pt>
                <c:pt idx="386">
                  <c:v>2.2208049999999999</c:v>
                </c:pt>
                <c:pt idx="387">
                  <c:v>2.1804489999999999</c:v>
                </c:pt>
                <c:pt idx="388">
                  <c:v>2.1415329999999999</c:v>
                </c:pt>
                <c:pt idx="389">
                  <c:v>2.1039819999999998</c:v>
                </c:pt>
                <c:pt idx="390">
                  <c:v>2.067726</c:v>
                </c:pt>
                <c:pt idx="391">
                  <c:v>2.0326970000000002</c:v>
                </c:pt>
                <c:pt idx="392">
                  <c:v>1.9988360000000001</c:v>
                </c:pt>
                <c:pt idx="393">
                  <c:v>1.9660839999999999</c:v>
                </c:pt>
                <c:pt idx="394">
                  <c:v>1.934388</c:v>
                </c:pt>
                <c:pt idx="395">
                  <c:v>1.903699</c:v>
                </c:pt>
                <c:pt idx="396">
                  <c:v>1.8739669999999999</c:v>
                </c:pt>
                <c:pt idx="397">
                  <c:v>1.8451500000000001</c:v>
                </c:pt>
                <c:pt idx="398">
                  <c:v>1.8172060000000001</c:v>
                </c:pt>
                <c:pt idx="399">
                  <c:v>1.7900959999999999</c:v>
                </c:pt>
                <c:pt idx="400">
                  <c:v>1.7637830000000001</c:v>
                </c:pt>
                <c:pt idx="401">
                  <c:v>1.738232</c:v>
                </c:pt>
                <c:pt idx="402">
                  <c:v>1.7134100000000001</c:v>
                </c:pt>
                <c:pt idx="403">
                  <c:v>1.6892879999999999</c:v>
                </c:pt>
                <c:pt idx="404">
                  <c:v>1.665835</c:v>
                </c:pt>
                <c:pt idx="405">
                  <c:v>1.643025</c:v>
                </c:pt>
                <c:pt idx="406">
                  <c:v>1.6208309999999999</c:v>
                </c:pt>
                <c:pt idx="407">
                  <c:v>1.599229</c:v>
                </c:pt>
                <c:pt idx="408">
                  <c:v>1.578195</c:v>
                </c:pt>
                <c:pt idx="409">
                  <c:v>1.557707</c:v>
                </c:pt>
                <c:pt idx="410">
                  <c:v>1.537744</c:v>
                </c:pt>
                <c:pt idx="411">
                  <c:v>1.518286</c:v>
                </c:pt>
                <c:pt idx="412">
                  <c:v>1.499314</c:v>
                </c:pt>
                <c:pt idx="413">
                  <c:v>1.4808110000000001</c:v>
                </c:pt>
                <c:pt idx="414">
                  <c:v>1.4627589999999999</c:v>
                </c:pt>
                <c:pt idx="415">
                  <c:v>1.4451419999999999</c:v>
                </c:pt>
                <c:pt idx="416">
                  <c:v>1.4279440000000001</c:v>
                </c:pt>
                <c:pt idx="417">
                  <c:v>1.411151</c:v>
                </c:pt>
                <c:pt idx="418">
                  <c:v>1.3947480000000001</c:v>
                </c:pt>
                <c:pt idx="419">
                  <c:v>1.378722</c:v>
                </c:pt>
                <c:pt idx="420">
                  <c:v>1.3630599999999999</c:v>
                </c:pt>
                <c:pt idx="421">
                  <c:v>1.34775</c:v>
                </c:pt>
                <c:pt idx="422">
                  <c:v>1.3327800000000001</c:v>
                </c:pt>
                <c:pt idx="423">
                  <c:v>1.318138</c:v>
                </c:pt>
                <c:pt idx="424">
                  <c:v>1.3038149999999999</c:v>
                </c:pt>
                <c:pt idx="425">
                  <c:v>1.289801</c:v>
                </c:pt>
                <c:pt idx="426">
                  <c:v>1.276084</c:v>
                </c:pt>
                <c:pt idx="427">
                  <c:v>1.2626550000000001</c:v>
                </c:pt>
                <c:pt idx="428">
                  <c:v>1.2495069999999999</c:v>
                </c:pt>
                <c:pt idx="429">
                  <c:v>1.236629</c:v>
                </c:pt>
                <c:pt idx="430">
                  <c:v>1.2240150000000001</c:v>
                </c:pt>
                <c:pt idx="431">
                  <c:v>1.211654</c:v>
                </c:pt>
                <c:pt idx="432">
                  <c:v>1.1995420000000001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43-41DE-B4EF-3E959DC45438}"/>
            </c:ext>
          </c:extLst>
        </c:ser>
        <c:ser>
          <c:idx val="5"/>
          <c:order val="5"/>
          <c:tx>
            <c:v>50 µA −1.5%</c:v>
          </c:tx>
          <c:spPr>
            <a:ln w="7000">
              <a:solidFill>
                <a:srgbClr val="2CA02C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Chart_Source!$D$3:$D$4</c:f>
              <c:numCache>
                <c:formatCode>#,##0.000000</c:formatCode>
                <c:ptCount val="2"/>
                <c:pt idx="0">
                  <c:v>49.25</c:v>
                </c:pt>
                <c:pt idx="1">
                  <c:v>49.25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43-41DE-B4EF-3E959DC45438}"/>
            </c:ext>
          </c:extLst>
        </c:ser>
        <c:ser>
          <c:idx val="6"/>
          <c:order val="6"/>
          <c:tx>
            <c:v>100 µA</c:v>
          </c:tx>
          <c:spPr>
            <a:ln w="20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Raw_Data!$E$9475:$E$9880</c:f>
              <c:numCache>
                <c:formatCode>#,##0.###</c:formatCode>
                <c:ptCount val="40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118.1</c:v>
                </c:pt>
                <c:pt idx="110">
                  <c:v>118.11</c:v>
                </c:pt>
                <c:pt idx="111">
                  <c:v>118.12</c:v>
                </c:pt>
                <c:pt idx="112">
                  <c:v>118.13</c:v>
                </c:pt>
                <c:pt idx="113">
                  <c:v>118.14</c:v>
                </c:pt>
                <c:pt idx="114">
                  <c:v>118.15</c:v>
                </c:pt>
                <c:pt idx="115">
                  <c:v>118.16</c:v>
                </c:pt>
                <c:pt idx="116">
                  <c:v>118.17</c:v>
                </c:pt>
                <c:pt idx="117">
                  <c:v>118.18</c:v>
                </c:pt>
                <c:pt idx="118">
                  <c:v>118.19</c:v>
                </c:pt>
                <c:pt idx="119">
                  <c:v>118.191</c:v>
                </c:pt>
                <c:pt idx="120">
                  <c:v>118.19199999999999</c:v>
                </c:pt>
                <c:pt idx="121">
                  <c:v>118.193</c:v>
                </c:pt>
                <c:pt idx="122">
                  <c:v>118.194</c:v>
                </c:pt>
                <c:pt idx="123">
                  <c:v>118.19499999999999</c:v>
                </c:pt>
                <c:pt idx="124">
                  <c:v>118.196</c:v>
                </c:pt>
                <c:pt idx="125">
                  <c:v>118.197</c:v>
                </c:pt>
                <c:pt idx="126">
                  <c:v>118.19799999999999</c:v>
                </c:pt>
                <c:pt idx="127">
                  <c:v>118.199</c:v>
                </c:pt>
                <c:pt idx="128">
                  <c:v>118.2</c:v>
                </c:pt>
                <c:pt idx="129">
                  <c:v>118.3</c:v>
                </c:pt>
                <c:pt idx="130">
                  <c:v>118.4</c:v>
                </c:pt>
                <c:pt idx="131">
                  <c:v>118.5</c:v>
                </c:pt>
                <c:pt idx="132">
                  <c:v>118.6</c:v>
                </c:pt>
                <c:pt idx="133">
                  <c:v>118.7</c:v>
                </c:pt>
                <c:pt idx="134">
                  <c:v>118.8</c:v>
                </c:pt>
                <c:pt idx="135">
                  <c:v>118.81</c:v>
                </c:pt>
                <c:pt idx="136">
                  <c:v>118.81100000000001</c:v>
                </c:pt>
                <c:pt idx="137">
                  <c:v>118.812</c:v>
                </c:pt>
                <c:pt idx="138">
                  <c:v>118.813</c:v>
                </c:pt>
                <c:pt idx="139">
                  <c:v>118.81399999999999</c:v>
                </c:pt>
                <c:pt idx="140">
                  <c:v>118.815</c:v>
                </c:pt>
                <c:pt idx="141">
                  <c:v>118.816</c:v>
                </c:pt>
                <c:pt idx="142">
                  <c:v>118.81699999999999</c:v>
                </c:pt>
                <c:pt idx="143">
                  <c:v>118.818</c:v>
                </c:pt>
                <c:pt idx="144">
                  <c:v>118.819</c:v>
                </c:pt>
                <c:pt idx="145">
                  <c:v>118.82</c:v>
                </c:pt>
                <c:pt idx="146">
                  <c:v>118.83</c:v>
                </c:pt>
                <c:pt idx="147">
                  <c:v>118.84</c:v>
                </c:pt>
                <c:pt idx="148">
                  <c:v>118.85</c:v>
                </c:pt>
                <c:pt idx="149">
                  <c:v>118.86</c:v>
                </c:pt>
                <c:pt idx="150">
                  <c:v>118.87</c:v>
                </c:pt>
                <c:pt idx="151">
                  <c:v>118.88</c:v>
                </c:pt>
                <c:pt idx="152">
                  <c:v>118.89</c:v>
                </c:pt>
                <c:pt idx="153">
                  <c:v>118.9</c:v>
                </c:pt>
                <c:pt idx="154">
                  <c:v>119</c:v>
                </c:pt>
                <c:pt idx="155">
                  <c:v>120</c:v>
                </c:pt>
                <c:pt idx="156">
                  <c:v>121</c:v>
                </c:pt>
                <c:pt idx="157">
                  <c:v>122</c:v>
                </c:pt>
                <c:pt idx="158">
                  <c:v>123</c:v>
                </c:pt>
                <c:pt idx="159">
                  <c:v>124</c:v>
                </c:pt>
                <c:pt idx="160">
                  <c:v>125</c:v>
                </c:pt>
                <c:pt idx="161">
                  <c:v>126</c:v>
                </c:pt>
                <c:pt idx="162">
                  <c:v>127</c:v>
                </c:pt>
                <c:pt idx="163">
                  <c:v>128</c:v>
                </c:pt>
                <c:pt idx="164">
                  <c:v>129</c:v>
                </c:pt>
                <c:pt idx="165">
                  <c:v>130</c:v>
                </c:pt>
                <c:pt idx="166">
                  <c:v>131</c:v>
                </c:pt>
                <c:pt idx="167">
                  <c:v>132</c:v>
                </c:pt>
                <c:pt idx="168">
                  <c:v>133</c:v>
                </c:pt>
                <c:pt idx="169">
                  <c:v>134</c:v>
                </c:pt>
                <c:pt idx="170">
                  <c:v>135</c:v>
                </c:pt>
                <c:pt idx="171">
                  <c:v>136</c:v>
                </c:pt>
                <c:pt idx="172">
                  <c:v>137</c:v>
                </c:pt>
                <c:pt idx="173">
                  <c:v>138</c:v>
                </c:pt>
                <c:pt idx="174">
                  <c:v>139</c:v>
                </c:pt>
                <c:pt idx="175">
                  <c:v>140</c:v>
                </c:pt>
                <c:pt idx="176">
                  <c:v>141</c:v>
                </c:pt>
                <c:pt idx="177">
                  <c:v>142</c:v>
                </c:pt>
                <c:pt idx="178">
                  <c:v>143</c:v>
                </c:pt>
                <c:pt idx="179">
                  <c:v>144</c:v>
                </c:pt>
                <c:pt idx="180">
                  <c:v>145</c:v>
                </c:pt>
                <c:pt idx="181">
                  <c:v>146</c:v>
                </c:pt>
                <c:pt idx="182">
                  <c:v>147</c:v>
                </c:pt>
                <c:pt idx="183">
                  <c:v>148</c:v>
                </c:pt>
                <c:pt idx="184">
                  <c:v>149</c:v>
                </c:pt>
                <c:pt idx="185">
                  <c:v>150</c:v>
                </c:pt>
                <c:pt idx="186">
                  <c:v>151</c:v>
                </c:pt>
                <c:pt idx="187">
                  <c:v>152</c:v>
                </c:pt>
                <c:pt idx="188">
                  <c:v>153</c:v>
                </c:pt>
                <c:pt idx="189">
                  <c:v>154</c:v>
                </c:pt>
                <c:pt idx="190">
                  <c:v>155</c:v>
                </c:pt>
                <c:pt idx="191">
                  <c:v>156</c:v>
                </c:pt>
                <c:pt idx="192">
                  <c:v>157</c:v>
                </c:pt>
                <c:pt idx="193">
                  <c:v>158</c:v>
                </c:pt>
                <c:pt idx="194">
                  <c:v>159</c:v>
                </c:pt>
                <c:pt idx="195">
                  <c:v>160</c:v>
                </c:pt>
                <c:pt idx="196">
                  <c:v>161</c:v>
                </c:pt>
                <c:pt idx="197">
                  <c:v>162</c:v>
                </c:pt>
                <c:pt idx="198">
                  <c:v>163</c:v>
                </c:pt>
                <c:pt idx="199">
                  <c:v>164</c:v>
                </c:pt>
                <c:pt idx="200">
                  <c:v>165</c:v>
                </c:pt>
                <c:pt idx="201">
                  <c:v>166</c:v>
                </c:pt>
                <c:pt idx="202">
                  <c:v>167</c:v>
                </c:pt>
                <c:pt idx="203">
                  <c:v>168</c:v>
                </c:pt>
                <c:pt idx="204">
                  <c:v>169</c:v>
                </c:pt>
                <c:pt idx="205">
                  <c:v>170</c:v>
                </c:pt>
                <c:pt idx="206">
                  <c:v>171</c:v>
                </c:pt>
                <c:pt idx="207">
                  <c:v>172</c:v>
                </c:pt>
                <c:pt idx="208">
                  <c:v>173</c:v>
                </c:pt>
                <c:pt idx="209">
                  <c:v>174</c:v>
                </c:pt>
                <c:pt idx="210">
                  <c:v>175</c:v>
                </c:pt>
                <c:pt idx="211">
                  <c:v>176</c:v>
                </c:pt>
                <c:pt idx="212">
                  <c:v>177</c:v>
                </c:pt>
                <c:pt idx="213">
                  <c:v>178</c:v>
                </c:pt>
                <c:pt idx="214">
                  <c:v>179</c:v>
                </c:pt>
                <c:pt idx="215">
                  <c:v>180</c:v>
                </c:pt>
                <c:pt idx="216">
                  <c:v>181</c:v>
                </c:pt>
                <c:pt idx="217">
                  <c:v>182</c:v>
                </c:pt>
                <c:pt idx="218">
                  <c:v>183</c:v>
                </c:pt>
                <c:pt idx="219">
                  <c:v>184</c:v>
                </c:pt>
                <c:pt idx="220">
                  <c:v>185</c:v>
                </c:pt>
                <c:pt idx="221">
                  <c:v>186</c:v>
                </c:pt>
                <c:pt idx="222">
                  <c:v>187</c:v>
                </c:pt>
                <c:pt idx="223">
                  <c:v>188</c:v>
                </c:pt>
                <c:pt idx="224">
                  <c:v>189</c:v>
                </c:pt>
                <c:pt idx="225">
                  <c:v>190</c:v>
                </c:pt>
                <c:pt idx="226">
                  <c:v>191</c:v>
                </c:pt>
                <c:pt idx="227">
                  <c:v>192</c:v>
                </c:pt>
                <c:pt idx="228">
                  <c:v>193</c:v>
                </c:pt>
                <c:pt idx="229">
                  <c:v>194</c:v>
                </c:pt>
                <c:pt idx="230">
                  <c:v>195</c:v>
                </c:pt>
                <c:pt idx="231">
                  <c:v>196</c:v>
                </c:pt>
                <c:pt idx="232">
                  <c:v>197</c:v>
                </c:pt>
                <c:pt idx="233">
                  <c:v>198</c:v>
                </c:pt>
                <c:pt idx="234">
                  <c:v>199</c:v>
                </c:pt>
                <c:pt idx="235">
                  <c:v>200</c:v>
                </c:pt>
                <c:pt idx="236">
                  <c:v>210</c:v>
                </c:pt>
                <c:pt idx="237">
                  <c:v>220</c:v>
                </c:pt>
                <c:pt idx="238">
                  <c:v>230</c:v>
                </c:pt>
                <c:pt idx="239">
                  <c:v>240</c:v>
                </c:pt>
                <c:pt idx="240">
                  <c:v>250</c:v>
                </c:pt>
                <c:pt idx="241">
                  <c:v>260</c:v>
                </c:pt>
                <c:pt idx="242">
                  <c:v>270</c:v>
                </c:pt>
                <c:pt idx="243">
                  <c:v>280</c:v>
                </c:pt>
                <c:pt idx="244">
                  <c:v>290</c:v>
                </c:pt>
                <c:pt idx="245">
                  <c:v>300</c:v>
                </c:pt>
                <c:pt idx="246">
                  <c:v>310</c:v>
                </c:pt>
                <c:pt idx="247">
                  <c:v>320</c:v>
                </c:pt>
                <c:pt idx="248">
                  <c:v>330</c:v>
                </c:pt>
                <c:pt idx="249">
                  <c:v>340</c:v>
                </c:pt>
                <c:pt idx="250">
                  <c:v>350</c:v>
                </c:pt>
                <c:pt idx="251">
                  <c:v>360</c:v>
                </c:pt>
                <c:pt idx="252">
                  <c:v>370</c:v>
                </c:pt>
                <c:pt idx="253">
                  <c:v>380</c:v>
                </c:pt>
                <c:pt idx="254">
                  <c:v>390</c:v>
                </c:pt>
                <c:pt idx="255">
                  <c:v>400</c:v>
                </c:pt>
                <c:pt idx="256">
                  <c:v>410</c:v>
                </c:pt>
                <c:pt idx="257">
                  <c:v>420</c:v>
                </c:pt>
                <c:pt idx="258">
                  <c:v>430</c:v>
                </c:pt>
                <c:pt idx="259">
                  <c:v>440</c:v>
                </c:pt>
                <c:pt idx="260">
                  <c:v>450</c:v>
                </c:pt>
                <c:pt idx="261">
                  <c:v>460</c:v>
                </c:pt>
                <c:pt idx="262">
                  <c:v>470</c:v>
                </c:pt>
                <c:pt idx="263">
                  <c:v>480</c:v>
                </c:pt>
                <c:pt idx="264">
                  <c:v>490</c:v>
                </c:pt>
                <c:pt idx="265">
                  <c:v>500</c:v>
                </c:pt>
                <c:pt idx="266">
                  <c:v>510</c:v>
                </c:pt>
                <c:pt idx="267">
                  <c:v>520</c:v>
                </c:pt>
                <c:pt idx="268">
                  <c:v>530</c:v>
                </c:pt>
                <c:pt idx="269">
                  <c:v>540</c:v>
                </c:pt>
                <c:pt idx="270">
                  <c:v>550</c:v>
                </c:pt>
                <c:pt idx="271">
                  <c:v>560</c:v>
                </c:pt>
                <c:pt idx="272">
                  <c:v>570</c:v>
                </c:pt>
                <c:pt idx="273">
                  <c:v>580</c:v>
                </c:pt>
                <c:pt idx="274">
                  <c:v>590</c:v>
                </c:pt>
                <c:pt idx="275">
                  <c:v>600</c:v>
                </c:pt>
                <c:pt idx="276">
                  <c:v>610</c:v>
                </c:pt>
                <c:pt idx="277">
                  <c:v>620</c:v>
                </c:pt>
                <c:pt idx="278">
                  <c:v>630</c:v>
                </c:pt>
                <c:pt idx="279">
                  <c:v>640</c:v>
                </c:pt>
                <c:pt idx="280">
                  <c:v>650</c:v>
                </c:pt>
                <c:pt idx="281">
                  <c:v>660</c:v>
                </c:pt>
                <c:pt idx="282">
                  <c:v>670</c:v>
                </c:pt>
                <c:pt idx="283">
                  <c:v>680</c:v>
                </c:pt>
                <c:pt idx="284">
                  <c:v>690</c:v>
                </c:pt>
                <c:pt idx="285">
                  <c:v>700</c:v>
                </c:pt>
                <c:pt idx="286">
                  <c:v>710</c:v>
                </c:pt>
                <c:pt idx="287">
                  <c:v>720</c:v>
                </c:pt>
                <c:pt idx="288">
                  <c:v>730</c:v>
                </c:pt>
                <c:pt idx="289">
                  <c:v>740</c:v>
                </c:pt>
                <c:pt idx="290">
                  <c:v>750</c:v>
                </c:pt>
                <c:pt idx="291">
                  <c:v>760</c:v>
                </c:pt>
                <c:pt idx="292">
                  <c:v>770</c:v>
                </c:pt>
                <c:pt idx="293">
                  <c:v>780</c:v>
                </c:pt>
                <c:pt idx="294">
                  <c:v>790</c:v>
                </c:pt>
                <c:pt idx="295">
                  <c:v>800</c:v>
                </c:pt>
                <c:pt idx="296">
                  <c:v>810</c:v>
                </c:pt>
                <c:pt idx="297">
                  <c:v>820</c:v>
                </c:pt>
                <c:pt idx="298">
                  <c:v>830</c:v>
                </c:pt>
                <c:pt idx="299">
                  <c:v>840</c:v>
                </c:pt>
                <c:pt idx="300">
                  <c:v>850</c:v>
                </c:pt>
                <c:pt idx="301">
                  <c:v>860</c:v>
                </c:pt>
                <c:pt idx="302">
                  <c:v>870</c:v>
                </c:pt>
                <c:pt idx="303">
                  <c:v>880</c:v>
                </c:pt>
                <c:pt idx="304">
                  <c:v>890</c:v>
                </c:pt>
                <c:pt idx="305">
                  <c:v>900</c:v>
                </c:pt>
                <c:pt idx="306">
                  <c:v>910</c:v>
                </c:pt>
                <c:pt idx="307">
                  <c:v>920</c:v>
                </c:pt>
                <c:pt idx="308">
                  <c:v>930</c:v>
                </c:pt>
                <c:pt idx="309">
                  <c:v>940</c:v>
                </c:pt>
                <c:pt idx="310">
                  <c:v>950</c:v>
                </c:pt>
                <c:pt idx="311">
                  <c:v>960</c:v>
                </c:pt>
                <c:pt idx="312">
                  <c:v>970</c:v>
                </c:pt>
                <c:pt idx="313">
                  <c:v>980</c:v>
                </c:pt>
                <c:pt idx="314">
                  <c:v>990</c:v>
                </c:pt>
                <c:pt idx="315">
                  <c:v>1000</c:v>
                </c:pt>
                <c:pt idx="316">
                  <c:v>1100</c:v>
                </c:pt>
                <c:pt idx="317">
                  <c:v>1200</c:v>
                </c:pt>
                <c:pt idx="318">
                  <c:v>1300</c:v>
                </c:pt>
                <c:pt idx="319">
                  <c:v>1400</c:v>
                </c:pt>
                <c:pt idx="320">
                  <c:v>1500</c:v>
                </c:pt>
                <c:pt idx="321">
                  <c:v>1600</c:v>
                </c:pt>
                <c:pt idx="322">
                  <c:v>1700</c:v>
                </c:pt>
                <c:pt idx="323">
                  <c:v>1800</c:v>
                </c:pt>
                <c:pt idx="324">
                  <c:v>1900</c:v>
                </c:pt>
                <c:pt idx="325">
                  <c:v>2000</c:v>
                </c:pt>
                <c:pt idx="326">
                  <c:v>2100</c:v>
                </c:pt>
                <c:pt idx="327">
                  <c:v>2200</c:v>
                </c:pt>
                <c:pt idx="328">
                  <c:v>2300</c:v>
                </c:pt>
                <c:pt idx="329">
                  <c:v>2400</c:v>
                </c:pt>
                <c:pt idx="330">
                  <c:v>2500</c:v>
                </c:pt>
                <c:pt idx="331">
                  <c:v>2600</c:v>
                </c:pt>
                <c:pt idx="332">
                  <c:v>2700</c:v>
                </c:pt>
                <c:pt idx="333">
                  <c:v>2800</c:v>
                </c:pt>
                <c:pt idx="334">
                  <c:v>2900</c:v>
                </c:pt>
                <c:pt idx="335">
                  <c:v>3000</c:v>
                </c:pt>
                <c:pt idx="336">
                  <c:v>3100</c:v>
                </c:pt>
                <c:pt idx="337">
                  <c:v>3200</c:v>
                </c:pt>
                <c:pt idx="338">
                  <c:v>3300</c:v>
                </c:pt>
                <c:pt idx="339">
                  <c:v>3400</c:v>
                </c:pt>
                <c:pt idx="340">
                  <c:v>3500</c:v>
                </c:pt>
                <c:pt idx="341">
                  <c:v>3600</c:v>
                </c:pt>
                <c:pt idx="342">
                  <c:v>3700</c:v>
                </c:pt>
                <c:pt idx="343">
                  <c:v>3800</c:v>
                </c:pt>
                <c:pt idx="344">
                  <c:v>3900</c:v>
                </c:pt>
                <c:pt idx="345">
                  <c:v>4000</c:v>
                </c:pt>
                <c:pt idx="346">
                  <c:v>4100</c:v>
                </c:pt>
                <c:pt idx="347">
                  <c:v>4200</c:v>
                </c:pt>
                <c:pt idx="348">
                  <c:v>4300</c:v>
                </c:pt>
                <c:pt idx="349">
                  <c:v>4400</c:v>
                </c:pt>
                <c:pt idx="350">
                  <c:v>4500</c:v>
                </c:pt>
                <c:pt idx="351">
                  <c:v>4600</c:v>
                </c:pt>
                <c:pt idx="352">
                  <c:v>4700</c:v>
                </c:pt>
                <c:pt idx="353">
                  <c:v>4800</c:v>
                </c:pt>
                <c:pt idx="354">
                  <c:v>4900</c:v>
                </c:pt>
                <c:pt idx="355">
                  <c:v>5000</c:v>
                </c:pt>
                <c:pt idx="356">
                  <c:v>5100</c:v>
                </c:pt>
                <c:pt idx="357">
                  <c:v>5200</c:v>
                </c:pt>
                <c:pt idx="358">
                  <c:v>5300</c:v>
                </c:pt>
                <c:pt idx="359">
                  <c:v>5400</c:v>
                </c:pt>
                <c:pt idx="360">
                  <c:v>5500</c:v>
                </c:pt>
                <c:pt idx="361">
                  <c:v>5600</c:v>
                </c:pt>
                <c:pt idx="362">
                  <c:v>5700</c:v>
                </c:pt>
                <c:pt idx="363">
                  <c:v>5800</c:v>
                </c:pt>
                <c:pt idx="364">
                  <c:v>5900</c:v>
                </c:pt>
                <c:pt idx="365">
                  <c:v>6000</c:v>
                </c:pt>
                <c:pt idx="366">
                  <c:v>6100</c:v>
                </c:pt>
                <c:pt idx="367">
                  <c:v>6200</c:v>
                </c:pt>
                <c:pt idx="368">
                  <c:v>6300</c:v>
                </c:pt>
                <c:pt idx="369">
                  <c:v>6400</c:v>
                </c:pt>
                <c:pt idx="370">
                  <c:v>6500</c:v>
                </c:pt>
                <c:pt idx="371">
                  <c:v>6600</c:v>
                </c:pt>
                <c:pt idx="372">
                  <c:v>6700</c:v>
                </c:pt>
                <c:pt idx="373">
                  <c:v>6800</c:v>
                </c:pt>
                <c:pt idx="374">
                  <c:v>6900</c:v>
                </c:pt>
                <c:pt idx="375">
                  <c:v>7000</c:v>
                </c:pt>
                <c:pt idx="376">
                  <c:v>7100</c:v>
                </c:pt>
                <c:pt idx="377">
                  <c:v>7200</c:v>
                </c:pt>
                <c:pt idx="378">
                  <c:v>7300</c:v>
                </c:pt>
                <c:pt idx="379">
                  <c:v>7400</c:v>
                </c:pt>
                <c:pt idx="380">
                  <c:v>7500</c:v>
                </c:pt>
                <c:pt idx="381">
                  <c:v>7600</c:v>
                </c:pt>
                <c:pt idx="382">
                  <c:v>7700</c:v>
                </c:pt>
                <c:pt idx="383">
                  <c:v>7800</c:v>
                </c:pt>
                <c:pt idx="384">
                  <c:v>7900</c:v>
                </c:pt>
                <c:pt idx="385">
                  <c:v>8000</c:v>
                </c:pt>
                <c:pt idx="386">
                  <c:v>8100</c:v>
                </c:pt>
                <c:pt idx="387">
                  <c:v>8200</c:v>
                </c:pt>
                <c:pt idx="388">
                  <c:v>8300</c:v>
                </c:pt>
                <c:pt idx="389">
                  <c:v>8400</c:v>
                </c:pt>
                <c:pt idx="390">
                  <c:v>8500</c:v>
                </c:pt>
                <c:pt idx="391">
                  <c:v>8600</c:v>
                </c:pt>
                <c:pt idx="392">
                  <c:v>8700</c:v>
                </c:pt>
                <c:pt idx="393">
                  <c:v>8800</c:v>
                </c:pt>
                <c:pt idx="394">
                  <c:v>8900</c:v>
                </c:pt>
                <c:pt idx="395">
                  <c:v>9000</c:v>
                </c:pt>
                <c:pt idx="396">
                  <c:v>9100</c:v>
                </c:pt>
                <c:pt idx="397">
                  <c:v>9200</c:v>
                </c:pt>
                <c:pt idx="398">
                  <c:v>9300</c:v>
                </c:pt>
                <c:pt idx="399">
                  <c:v>9400</c:v>
                </c:pt>
                <c:pt idx="400">
                  <c:v>9500</c:v>
                </c:pt>
                <c:pt idx="401">
                  <c:v>9600</c:v>
                </c:pt>
                <c:pt idx="402">
                  <c:v>9700</c:v>
                </c:pt>
                <c:pt idx="403">
                  <c:v>9800</c:v>
                </c:pt>
                <c:pt idx="404">
                  <c:v>9900</c:v>
                </c:pt>
                <c:pt idx="405">
                  <c:v>10000</c:v>
                </c:pt>
              </c:numCache>
            </c:numRef>
          </c:xVal>
          <c:yVal>
            <c:numRef>
              <c:f>Raw_Data!$F$9475:$F$9880</c:f>
              <c:numCache>
                <c:formatCode>#,##0.000000</c:formatCode>
                <c:ptCount val="406"/>
                <c:pt idx="0">
                  <c:v>99.773289000000005</c:v>
                </c:pt>
                <c:pt idx="1">
                  <c:v>99.773185999999995</c:v>
                </c:pt>
                <c:pt idx="2">
                  <c:v>99.773082000000002</c:v>
                </c:pt>
                <c:pt idx="3">
                  <c:v>99.772976999999997</c:v>
                </c:pt>
                <c:pt idx="4">
                  <c:v>99.772870999999995</c:v>
                </c:pt>
                <c:pt idx="5">
                  <c:v>99.772763999999995</c:v>
                </c:pt>
                <c:pt idx="6">
                  <c:v>99.772656999999995</c:v>
                </c:pt>
                <c:pt idx="7">
                  <c:v>99.772548</c:v>
                </c:pt>
                <c:pt idx="8">
                  <c:v>99.772437999999994</c:v>
                </c:pt>
                <c:pt idx="9">
                  <c:v>99.772327000000004</c:v>
                </c:pt>
                <c:pt idx="10">
                  <c:v>99.772215000000003</c:v>
                </c:pt>
                <c:pt idx="11">
                  <c:v>99.772102000000004</c:v>
                </c:pt>
                <c:pt idx="12">
                  <c:v>99.771986999999996</c:v>
                </c:pt>
                <c:pt idx="13">
                  <c:v>99.771872000000002</c:v>
                </c:pt>
                <c:pt idx="14">
                  <c:v>99.771755999999996</c:v>
                </c:pt>
                <c:pt idx="15">
                  <c:v>99.771637999999996</c:v>
                </c:pt>
                <c:pt idx="16">
                  <c:v>99.771518999999998</c:v>
                </c:pt>
                <c:pt idx="17">
                  <c:v>99.771399000000002</c:v>
                </c:pt>
                <c:pt idx="18">
                  <c:v>99.771277999999995</c:v>
                </c:pt>
                <c:pt idx="19">
                  <c:v>99.771154999999993</c:v>
                </c:pt>
                <c:pt idx="20">
                  <c:v>99.771030999999994</c:v>
                </c:pt>
                <c:pt idx="21">
                  <c:v>99.770905999999997</c:v>
                </c:pt>
                <c:pt idx="22">
                  <c:v>99.770779000000005</c:v>
                </c:pt>
                <c:pt idx="23">
                  <c:v>99.770651000000001</c:v>
                </c:pt>
                <c:pt idx="24">
                  <c:v>99.770522</c:v>
                </c:pt>
                <c:pt idx="25">
                  <c:v>99.770391000000004</c:v>
                </c:pt>
                <c:pt idx="26">
                  <c:v>99.770258999999996</c:v>
                </c:pt>
                <c:pt idx="27">
                  <c:v>99.770124999999993</c:v>
                </c:pt>
                <c:pt idx="28">
                  <c:v>99.769988999999995</c:v>
                </c:pt>
                <c:pt idx="29">
                  <c:v>99.769852</c:v>
                </c:pt>
                <c:pt idx="30">
                  <c:v>99.769713999999993</c:v>
                </c:pt>
                <c:pt idx="31">
                  <c:v>99.769572999999994</c:v>
                </c:pt>
                <c:pt idx="32">
                  <c:v>99.769431999999995</c:v>
                </c:pt>
                <c:pt idx="33">
                  <c:v>99.769287000000006</c:v>
                </c:pt>
                <c:pt idx="34">
                  <c:v>99.769142000000002</c:v>
                </c:pt>
                <c:pt idx="35">
                  <c:v>99.768995000000004</c:v>
                </c:pt>
                <c:pt idx="36">
                  <c:v>99.768845999999996</c:v>
                </c:pt>
                <c:pt idx="37">
                  <c:v>99.768693999999996</c:v>
                </c:pt>
                <c:pt idx="38">
                  <c:v>99.768540999999999</c:v>
                </c:pt>
                <c:pt idx="39">
                  <c:v>99.768386000000007</c:v>
                </c:pt>
                <c:pt idx="40">
                  <c:v>99.768229000000005</c:v>
                </c:pt>
                <c:pt idx="41">
                  <c:v>99.768068999999997</c:v>
                </c:pt>
                <c:pt idx="42">
                  <c:v>99.767908000000006</c:v>
                </c:pt>
                <c:pt idx="43">
                  <c:v>99.767743999999993</c:v>
                </c:pt>
                <c:pt idx="44">
                  <c:v>99.767577000000003</c:v>
                </c:pt>
                <c:pt idx="45">
                  <c:v>99.767409000000001</c:v>
                </c:pt>
                <c:pt idx="46">
                  <c:v>99.767238000000006</c:v>
                </c:pt>
                <c:pt idx="47">
                  <c:v>99.767064000000005</c:v>
                </c:pt>
                <c:pt idx="48">
                  <c:v>99.766887999999994</c:v>
                </c:pt>
                <c:pt idx="49">
                  <c:v>99.766710000000003</c:v>
                </c:pt>
                <c:pt idx="50">
                  <c:v>99.766527999999994</c:v>
                </c:pt>
                <c:pt idx="51">
                  <c:v>99.766343000000006</c:v>
                </c:pt>
                <c:pt idx="52">
                  <c:v>99.766154999999998</c:v>
                </c:pt>
                <c:pt idx="53">
                  <c:v>99.765964999999994</c:v>
                </c:pt>
                <c:pt idx="54">
                  <c:v>99.765771000000001</c:v>
                </c:pt>
                <c:pt idx="55">
                  <c:v>99.765574999999998</c:v>
                </c:pt>
                <c:pt idx="56">
                  <c:v>99.765373999999994</c:v>
                </c:pt>
                <c:pt idx="57">
                  <c:v>99.765169999999998</c:v>
                </c:pt>
                <c:pt idx="58">
                  <c:v>99.764962999999995</c:v>
                </c:pt>
                <c:pt idx="59">
                  <c:v>99.764752000000001</c:v>
                </c:pt>
                <c:pt idx="60">
                  <c:v>99.764537000000004</c:v>
                </c:pt>
                <c:pt idx="61">
                  <c:v>99.764319</c:v>
                </c:pt>
                <c:pt idx="62">
                  <c:v>99.764095999999995</c:v>
                </c:pt>
                <c:pt idx="63">
                  <c:v>99.763869</c:v>
                </c:pt>
                <c:pt idx="64">
                  <c:v>99.763637000000003</c:v>
                </c:pt>
                <c:pt idx="65">
                  <c:v>99.763400000000004</c:v>
                </c:pt>
                <c:pt idx="66">
                  <c:v>99.763159000000002</c:v>
                </c:pt>
                <c:pt idx="67">
                  <c:v>99.762912</c:v>
                </c:pt>
                <c:pt idx="68">
                  <c:v>99.762660999999994</c:v>
                </c:pt>
                <c:pt idx="69">
                  <c:v>99.762404000000004</c:v>
                </c:pt>
                <c:pt idx="70">
                  <c:v>99.762141</c:v>
                </c:pt>
                <c:pt idx="71">
                  <c:v>99.761872999999994</c:v>
                </c:pt>
                <c:pt idx="72">
                  <c:v>99.761598000000006</c:v>
                </c:pt>
                <c:pt idx="73">
                  <c:v>99.761315999999994</c:v>
                </c:pt>
                <c:pt idx="74">
                  <c:v>99.761027999999996</c:v>
                </c:pt>
                <c:pt idx="75">
                  <c:v>99.760733000000002</c:v>
                </c:pt>
                <c:pt idx="76">
                  <c:v>99.760429000000002</c:v>
                </c:pt>
                <c:pt idx="77">
                  <c:v>99.760119000000003</c:v>
                </c:pt>
                <c:pt idx="78">
                  <c:v>99.759799000000001</c:v>
                </c:pt>
                <c:pt idx="79">
                  <c:v>99.759471000000005</c:v>
                </c:pt>
                <c:pt idx="80">
                  <c:v>99.759133000000006</c:v>
                </c:pt>
                <c:pt idx="81">
                  <c:v>99.758786000000001</c:v>
                </c:pt>
                <c:pt idx="82">
                  <c:v>99.758427999999995</c:v>
                </c:pt>
                <c:pt idx="83">
                  <c:v>99.758059000000003</c:v>
                </c:pt>
                <c:pt idx="84">
                  <c:v>99.757677999999999</c:v>
                </c:pt>
                <c:pt idx="85">
                  <c:v>99.757284999999996</c:v>
                </c:pt>
                <c:pt idx="86">
                  <c:v>99.756878</c:v>
                </c:pt>
                <c:pt idx="87">
                  <c:v>99.756456999999997</c:v>
                </c:pt>
                <c:pt idx="88">
                  <c:v>99.756020000000007</c:v>
                </c:pt>
                <c:pt idx="89">
                  <c:v>99.755566999999999</c:v>
                </c:pt>
                <c:pt idx="90">
                  <c:v>99.755095999999995</c:v>
                </c:pt>
                <c:pt idx="91">
                  <c:v>99.754604999999998</c:v>
                </c:pt>
                <c:pt idx="92">
                  <c:v>99.754093999999995</c:v>
                </c:pt>
                <c:pt idx="93">
                  <c:v>99.753558999999996</c:v>
                </c:pt>
                <c:pt idx="94">
                  <c:v>99.752999000000003</c:v>
                </c:pt>
                <c:pt idx="95">
                  <c:v>99.752410999999995</c:v>
                </c:pt>
                <c:pt idx="96">
                  <c:v>99.751791999999995</c:v>
                </c:pt>
                <c:pt idx="97">
                  <c:v>99.751137</c:v>
                </c:pt>
                <c:pt idx="98">
                  <c:v>99.750443000000004</c:v>
                </c:pt>
                <c:pt idx="99">
                  <c:v>99.749701999999999</c:v>
                </c:pt>
                <c:pt idx="100">
                  <c:v>99.748906000000005</c:v>
                </c:pt>
                <c:pt idx="101">
                  <c:v>99.748041999999998</c:v>
                </c:pt>
                <c:pt idx="102">
                  <c:v>99.747088000000005</c:v>
                </c:pt>
                <c:pt idx="103">
                  <c:v>99.746004999999997</c:v>
                </c:pt>
                <c:pt idx="104">
                  <c:v>99.744708000000003</c:v>
                </c:pt>
                <c:pt idx="105">
                  <c:v>99.742956000000007</c:v>
                </c:pt>
                <c:pt idx="106">
                  <c:v>99.739778999999999</c:v>
                </c:pt>
                <c:pt idx="107">
                  <c:v>99.725403999999997</c:v>
                </c:pt>
                <c:pt idx="108">
                  <c:v>99.162782000000007</c:v>
                </c:pt>
                <c:pt idx="109">
                  <c:v>99.080899000000002</c:v>
                </c:pt>
                <c:pt idx="110">
                  <c:v>99.072716</c:v>
                </c:pt>
                <c:pt idx="111">
                  <c:v>99.064535000000006</c:v>
                </c:pt>
                <c:pt idx="112">
                  <c:v>99.056357000000006</c:v>
                </c:pt>
                <c:pt idx="113">
                  <c:v>99.048181999999997</c:v>
                </c:pt>
                <c:pt idx="114">
                  <c:v>99.040008</c:v>
                </c:pt>
                <c:pt idx="115">
                  <c:v>99.031829999999999</c:v>
                </c:pt>
                <c:pt idx="116">
                  <c:v>99.023658999999995</c:v>
                </c:pt>
                <c:pt idx="117">
                  <c:v>99.015488000000005</c:v>
                </c:pt>
                <c:pt idx="118">
                  <c:v>99.007317</c:v>
                </c:pt>
                <c:pt idx="119">
                  <c:v>99.006501999999998</c:v>
                </c:pt>
                <c:pt idx="120">
                  <c:v>99.005686999999995</c:v>
                </c:pt>
                <c:pt idx="121">
                  <c:v>99.004864999999995</c:v>
                </c:pt>
                <c:pt idx="122">
                  <c:v>99.004050000000007</c:v>
                </c:pt>
                <c:pt idx="123">
                  <c:v>99.003235000000004</c:v>
                </c:pt>
                <c:pt idx="124">
                  <c:v>99.002420000000001</c:v>
                </c:pt>
                <c:pt idx="125">
                  <c:v>99.001598000000001</c:v>
                </c:pt>
                <c:pt idx="126">
                  <c:v>99.000782999999998</c:v>
                </c:pt>
                <c:pt idx="127">
                  <c:v>98.999967999999996</c:v>
                </c:pt>
                <c:pt idx="128">
                  <c:v>98.999149000000003</c:v>
                </c:pt>
                <c:pt idx="129">
                  <c:v>98.917539000000005</c:v>
                </c:pt>
                <c:pt idx="130">
                  <c:v>98.836061999999998</c:v>
                </c:pt>
                <c:pt idx="131">
                  <c:v>98.754716999999999</c:v>
                </c:pt>
                <c:pt idx="132">
                  <c:v>98.673502999999997</c:v>
                </c:pt>
                <c:pt idx="133">
                  <c:v>98.592427000000001</c:v>
                </c:pt>
                <c:pt idx="134">
                  <c:v>98.511482999999998</c:v>
                </c:pt>
                <c:pt idx="135">
                  <c:v>98.503398000000004</c:v>
                </c:pt>
                <c:pt idx="136">
                  <c:v>98.502590999999995</c:v>
                </c:pt>
                <c:pt idx="137">
                  <c:v>98.501779999999997</c:v>
                </c:pt>
                <c:pt idx="138">
                  <c:v>98.500972000000004</c:v>
                </c:pt>
                <c:pt idx="139">
                  <c:v>98.500161000000006</c:v>
                </c:pt>
                <c:pt idx="140">
                  <c:v>98.499352999999999</c:v>
                </c:pt>
                <c:pt idx="141">
                  <c:v>98.498544999999993</c:v>
                </c:pt>
                <c:pt idx="142">
                  <c:v>98.497737999999998</c:v>
                </c:pt>
                <c:pt idx="143">
                  <c:v>98.496930000000006</c:v>
                </c:pt>
                <c:pt idx="144">
                  <c:v>98.496118999999993</c:v>
                </c:pt>
                <c:pt idx="145">
                  <c:v>98.495311000000001</c:v>
                </c:pt>
                <c:pt idx="146">
                  <c:v>98.487226000000007</c:v>
                </c:pt>
                <c:pt idx="147">
                  <c:v>98.479144000000005</c:v>
                </c:pt>
                <c:pt idx="148">
                  <c:v>98.471063999999998</c:v>
                </c:pt>
                <c:pt idx="149">
                  <c:v>98.462980999999999</c:v>
                </c:pt>
                <c:pt idx="150">
                  <c:v>98.454903999999999</c:v>
                </c:pt>
                <c:pt idx="151">
                  <c:v>98.446824000000007</c:v>
                </c:pt>
                <c:pt idx="152">
                  <c:v>98.438748000000004</c:v>
                </c:pt>
                <c:pt idx="153">
                  <c:v>98.430674999999994</c:v>
                </c:pt>
                <c:pt idx="154">
                  <c:v>98.349996000000004</c:v>
                </c:pt>
                <c:pt idx="155">
                  <c:v>97.550426000000002</c:v>
                </c:pt>
                <c:pt idx="156">
                  <c:v>96.763752999999994</c:v>
                </c:pt>
                <c:pt idx="157">
                  <c:v>95.989664000000005</c:v>
                </c:pt>
                <c:pt idx="158">
                  <c:v>95.227863999999997</c:v>
                </c:pt>
                <c:pt idx="159">
                  <c:v>94.478061999999994</c:v>
                </c:pt>
                <c:pt idx="160">
                  <c:v>93.739975000000001</c:v>
                </c:pt>
                <c:pt idx="161">
                  <c:v>93.013328000000001</c:v>
                </c:pt>
                <c:pt idx="162">
                  <c:v>92.297861999999995</c:v>
                </c:pt>
                <c:pt idx="163">
                  <c:v>91.593320000000006</c:v>
                </c:pt>
                <c:pt idx="164">
                  <c:v>90.899448000000007</c:v>
                </c:pt>
                <c:pt idx="165">
                  <c:v>90.216014000000001</c:v>
                </c:pt>
                <c:pt idx="166">
                  <c:v>89.542777000000001</c:v>
                </c:pt>
                <c:pt idx="167">
                  <c:v>88.879518000000004</c:v>
                </c:pt>
                <c:pt idx="168">
                  <c:v>88.226005999999998</c:v>
                </c:pt>
                <c:pt idx="169">
                  <c:v>87.582041000000004</c:v>
                </c:pt>
                <c:pt idx="170">
                  <c:v>86.947401999999997</c:v>
                </c:pt>
                <c:pt idx="171">
                  <c:v>86.321895999999995</c:v>
                </c:pt>
                <c:pt idx="172">
                  <c:v>85.705331000000001</c:v>
                </c:pt>
                <c:pt idx="173">
                  <c:v>85.097504999999998</c:v>
                </c:pt>
                <c:pt idx="174">
                  <c:v>84.498242000000005</c:v>
                </c:pt>
                <c:pt idx="175">
                  <c:v>83.907362000000006</c:v>
                </c:pt>
                <c:pt idx="176">
                  <c:v>83.324689000000006</c:v>
                </c:pt>
                <c:pt idx="177">
                  <c:v>82.750048000000007</c:v>
                </c:pt>
                <c:pt idx="178">
                  <c:v>82.183279999999996</c:v>
                </c:pt>
                <c:pt idx="179">
                  <c:v>81.624224999999996</c:v>
                </c:pt>
                <c:pt idx="180">
                  <c:v>81.072721999999999</c:v>
                </c:pt>
                <c:pt idx="181">
                  <c:v>80.528621999999999</c:v>
                </c:pt>
                <c:pt idx="182">
                  <c:v>79.991776000000002</c:v>
                </c:pt>
                <c:pt idx="183">
                  <c:v>79.462042999999994</c:v>
                </c:pt>
                <c:pt idx="184">
                  <c:v>78.939279999999997</c:v>
                </c:pt>
                <c:pt idx="185">
                  <c:v>78.423349000000002</c:v>
                </c:pt>
                <c:pt idx="186">
                  <c:v>77.914118999999999</c:v>
                </c:pt>
                <c:pt idx="187">
                  <c:v>77.411460000000005</c:v>
                </c:pt>
                <c:pt idx="188">
                  <c:v>76.915239</c:v>
                </c:pt>
                <c:pt idx="189">
                  <c:v>76.425342000000001</c:v>
                </c:pt>
                <c:pt idx="190">
                  <c:v>75.941650999999993</c:v>
                </c:pt>
                <c:pt idx="191">
                  <c:v>75.464042000000006</c:v>
                </c:pt>
                <c:pt idx="192">
                  <c:v>74.992400000000004</c:v>
                </c:pt>
                <c:pt idx="193">
                  <c:v>74.526622000000003</c:v>
                </c:pt>
                <c:pt idx="194">
                  <c:v>74.066586000000001</c:v>
                </c:pt>
                <c:pt idx="195">
                  <c:v>73.612201999999996</c:v>
                </c:pt>
                <c:pt idx="196">
                  <c:v>73.163359</c:v>
                </c:pt>
                <c:pt idx="197">
                  <c:v>72.719950999999995</c:v>
                </c:pt>
                <c:pt idx="198">
                  <c:v>72.281887999999995</c:v>
                </c:pt>
                <c:pt idx="199">
                  <c:v>71.849069999999998</c:v>
                </c:pt>
                <c:pt idx="200">
                  <c:v>71.421411000000006</c:v>
                </c:pt>
                <c:pt idx="201">
                  <c:v>70.998805000000004</c:v>
                </c:pt>
                <c:pt idx="202">
                  <c:v>70.581175999999999</c:v>
                </c:pt>
                <c:pt idx="203">
                  <c:v>70.168425999999997</c:v>
                </c:pt>
                <c:pt idx="204">
                  <c:v>69.760476999999995</c:v>
                </c:pt>
                <c:pt idx="205">
                  <c:v>69.357243999999994</c:v>
                </c:pt>
                <c:pt idx="206">
                  <c:v>68.958652000000001</c:v>
                </c:pt>
                <c:pt idx="207">
                  <c:v>68.564608000000007</c:v>
                </c:pt>
                <c:pt idx="208">
                  <c:v>68.175043000000002</c:v>
                </c:pt>
                <c:pt idx="209">
                  <c:v>67.789878999999999</c:v>
                </c:pt>
                <c:pt idx="210">
                  <c:v>67.409047999999999</c:v>
                </c:pt>
                <c:pt idx="211">
                  <c:v>67.032465999999999</c:v>
                </c:pt>
                <c:pt idx="212">
                  <c:v>66.660067999999995</c:v>
                </c:pt>
                <c:pt idx="213">
                  <c:v>66.291787999999997</c:v>
                </c:pt>
                <c:pt idx="214">
                  <c:v>65.927554000000001</c:v>
                </c:pt>
                <c:pt idx="215">
                  <c:v>65.567299000000006</c:v>
                </c:pt>
                <c:pt idx="216">
                  <c:v>65.210966999999997</c:v>
                </c:pt>
                <c:pt idx="217">
                  <c:v>64.858483000000007</c:v>
                </c:pt>
                <c:pt idx="218">
                  <c:v>64.509782999999999</c:v>
                </c:pt>
                <c:pt idx="219">
                  <c:v>64.164822000000001</c:v>
                </c:pt>
                <c:pt idx="220">
                  <c:v>63.823521</c:v>
                </c:pt>
                <c:pt idx="221">
                  <c:v>63.485836999999997</c:v>
                </c:pt>
                <c:pt idx="222">
                  <c:v>63.151710000000001</c:v>
                </c:pt>
                <c:pt idx="223">
                  <c:v>62.821075999999998</c:v>
                </c:pt>
                <c:pt idx="224">
                  <c:v>62.49389</c:v>
                </c:pt>
                <c:pt idx="225">
                  <c:v>62.170093000000001</c:v>
                </c:pt>
                <c:pt idx="226">
                  <c:v>61.849634000000002</c:v>
                </c:pt>
                <c:pt idx="227">
                  <c:v>61.532460999999998</c:v>
                </c:pt>
                <c:pt idx="228">
                  <c:v>61.218525</c:v>
                </c:pt>
                <c:pt idx="229">
                  <c:v>60.907778</c:v>
                </c:pt>
                <c:pt idx="230">
                  <c:v>60.600166999999999</c:v>
                </c:pt>
                <c:pt idx="231">
                  <c:v>60.295650000000002</c:v>
                </c:pt>
                <c:pt idx="232">
                  <c:v>59.994174000000001</c:v>
                </c:pt>
                <c:pt idx="233">
                  <c:v>59.695700000000002</c:v>
                </c:pt>
                <c:pt idx="234">
                  <c:v>59.400182999999998</c:v>
                </c:pt>
                <c:pt idx="235">
                  <c:v>59.107576999999999</c:v>
                </c:pt>
                <c:pt idx="236">
                  <c:v>56.332614</c:v>
                </c:pt>
                <c:pt idx="237">
                  <c:v>53.806525000000001</c:v>
                </c:pt>
                <c:pt idx="238">
                  <c:v>51.497262999999997</c:v>
                </c:pt>
                <c:pt idx="239">
                  <c:v>49.378064000000002</c:v>
                </c:pt>
                <c:pt idx="240">
                  <c:v>47.426386999999998</c:v>
                </c:pt>
                <c:pt idx="241">
                  <c:v>45.623123</c:v>
                </c:pt>
                <c:pt idx="242">
                  <c:v>43.951963999999997</c:v>
                </c:pt>
                <c:pt idx="243">
                  <c:v>42.398910999999998</c:v>
                </c:pt>
                <c:pt idx="244">
                  <c:v>40.951863000000003</c:v>
                </c:pt>
                <c:pt idx="245">
                  <c:v>39.600330999999997</c:v>
                </c:pt>
                <c:pt idx="246">
                  <c:v>38.335158</c:v>
                </c:pt>
                <c:pt idx="247">
                  <c:v>37.148322</c:v>
                </c:pt>
                <c:pt idx="248">
                  <c:v>36.032767</c:v>
                </c:pt>
                <c:pt idx="249">
                  <c:v>34.982258999999999</c:v>
                </c:pt>
                <c:pt idx="250">
                  <c:v>33.991269000000003</c:v>
                </c:pt>
                <c:pt idx="251">
                  <c:v>33.054879</c:v>
                </c:pt>
                <c:pt idx="252">
                  <c:v>32.168697000000002</c:v>
                </c:pt>
                <c:pt idx="253">
                  <c:v>31.328789</c:v>
                </c:pt>
                <c:pt idx="254">
                  <c:v>30.531624000000001</c:v>
                </c:pt>
                <c:pt idx="255">
                  <c:v>29.774021000000001</c:v>
                </c:pt>
                <c:pt idx="256">
                  <c:v>29.053106</c:v>
                </c:pt>
                <c:pt idx="257">
                  <c:v>28.366275999999999</c:v>
                </c:pt>
                <c:pt idx="258">
                  <c:v>27.711169999999999</c:v>
                </c:pt>
                <c:pt idx="259">
                  <c:v>27.085640999999999</c:v>
                </c:pt>
                <c:pt idx="260">
                  <c:v>26.487728000000001</c:v>
                </c:pt>
                <c:pt idx="261">
                  <c:v>25.915641999999998</c:v>
                </c:pt>
                <c:pt idx="262">
                  <c:v>25.367746</c:v>
                </c:pt>
                <c:pt idx="263">
                  <c:v>24.842538000000001</c:v>
                </c:pt>
                <c:pt idx="264">
                  <c:v>24.338635</c:v>
                </c:pt>
                <c:pt idx="265">
                  <c:v>23.854768</c:v>
                </c:pt>
                <c:pt idx="266">
                  <c:v>23.389765000000001</c:v>
                </c:pt>
                <c:pt idx="267">
                  <c:v>22.942546</c:v>
                </c:pt>
                <c:pt idx="268">
                  <c:v>22.512105999999999</c:v>
                </c:pt>
                <c:pt idx="269">
                  <c:v>22.097519999999999</c:v>
                </c:pt>
                <c:pt idx="270">
                  <c:v>21.697929999999999</c:v>
                </c:pt>
                <c:pt idx="271">
                  <c:v>21.312532000000001</c:v>
                </c:pt>
                <c:pt idx="272">
                  <c:v>20.940588999999999</c:v>
                </c:pt>
                <c:pt idx="273">
                  <c:v>20.581403999999999</c:v>
                </c:pt>
                <c:pt idx="274">
                  <c:v>20.234332999999999</c:v>
                </c:pt>
                <c:pt idx="275">
                  <c:v>19.898772999999998</c:v>
                </c:pt>
                <c:pt idx="276">
                  <c:v>19.574161</c:v>
                </c:pt>
                <c:pt idx="277">
                  <c:v>19.259972000000001</c:v>
                </c:pt>
                <c:pt idx="278">
                  <c:v>18.955708000000001</c:v>
                </c:pt>
                <c:pt idx="279">
                  <c:v>18.660909</c:v>
                </c:pt>
                <c:pt idx="280">
                  <c:v>18.375136999999999</c:v>
                </c:pt>
                <c:pt idx="281">
                  <c:v>18.097987</c:v>
                </c:pt>
                <c:pt idx="282">
                  <c:v>17.829073999999999</c:v>
                </c:pt>
                <c:pt idx="283">
                  <c:v>17.568033</c:v>
                </c:pt>
                <c:pt idx="284">
                  <c:v>17.314526999999998</c:v>
                </c:pt>
                <c:pt idx="285">
                  <c:v>17.068234</c:v>
                </c:pt>
                <c:pt idx="286">
                  <c:v>16.828849000000002</c:v>
                </c:pt>
                <c:pt idx="287">
                  <c:v>16.596086</c:v>
                </c:pt>
                <c:pt idx="288">
                  <c:v>16.369672999999999</c:v>
                </c:pt>
                <c:pt idx="289">
                  <c:v>16.149356000000001</c:v>
                </c:pt>
                <c:pt idx="290">
                  <c:v>15.934889</c:v>
                </c:pt>
                <c:pt idx="291">
                  <c:v>15.726046</c:v>
                </c:pt>
                <c:pt idx="292">
                  <c:v>15.522603999999999</c:v>
                </c:pt>
                <c:pt idx="293">
                  <c:v>15.324358999999999</c:v>
                </c:pt>
                <c:pt idx="294">
                  <c:v>15.131114999999999</c:v>
                </c:pt>
                <c:pt idx="295">
                  <c:v>14.942683000000001</c:v>
                </c:pt>
                <c:pt idx="296">
                  <c:v>14.758887</c:v>
                </c:pt>
                <c:pt idx="297">
                  <c:v>14.579558</c:v>
                </c:pt>
                <c:pt idx="298">
                  <c:v>14.404533000000001</c:v>
                </c:pt>
                <c:pt idx="299">
                  <c:v>14.233662000000001</c:v>
                </c:pt>
                <c:pt idx="300">
                  <c:v>14.066796</c:v>
                </c:pt>
                <c:pt idx="301">
                  <c:v>13.903798</c:v>
                </c:pt>
                <c:pt idx="302">
                  <c:v>13.744534</c:v>
                </c:pt>
                <c:pt idx="303">
                  <c:v>13.588877</c:v>
                </c:pt>
                <c:pt idx="304">
                  <c:v>13.436707</c:v>
                </c:pt>
                <c:pt idx="305">
                  <c:v>13.287907000000001</c:v>
                </c:pt>
                <c:pt idx="306">
                  <c:v>13.142366000000001</c:v>
                </c:pt>
                <c:pt idx="307">
                  <c:v>12.999979</c:v>
                </c:pt>
                <c:pt idx="308">
                  <c:v>12.860644000000001</c:v>
                </c:pt>
                <c:pt idx="309">
                  <c:v>12.724264</c:v>
                </c:pt>
                <c:pt idx="310">
                  <c:v>12.590747</c:v>
                </c:pt>
                <c:pt idx="311">
                  <c:v>12.460001999999999</c:v>
                </c:pt>
                <c:pt idx="312">
                  <c:v>12.331944999999999</c:v>
                </c:pt>
                <c:pt idx="313">
                  <c:v>12.206493</c:v>
                </c:pt>
                <c:pt idx="314">
                  <c:v>12.083568</c:v>
                </c:pt>
                <c:pt idx="315">
                  <c:v>11.963094</c:v>
                </c:pt>
                <c:pt idx="316">
                  <c:v>10.878501</c:v>
                </c:pt>
                <c:pt idx="317">
                  <c:v>9.9742219999999993</c:v>
                </c:pt>
                <c:pt idx="318">
                  <c:v>9.2087420000000009</c:v>
                </c:pt>
                <c:pt idx="319">
                  <c:v>8.5523830000000007</c:v>
                </c:pt>
                <c:pt idx="320">
                  <c:v>7.9833639999999999</c:v>
                </c:pt>
                <c:pt idx="321">
                  <c:v>7.4853379999999996</c:v>
                </c:pt>
                <c:pt idx="322">
                  <c:v>7.0457999999999998</c:v>
                </c:pt>
                <c:pt idx="323">
                  <c:v>6.6550190000000002</c:v>
                </c:pt>
                <c:pt idx="324">
                  <c:v>6.305307</c:v>
                </c:pt>
                <c:pt idx="325">
                  <c:v>5.9905150000000003</c:v>
                </c:pt>
                <c:pt idx="326">
                  <c:v>5.7056589999999998</c:v>
                </c:pt>
                <c:pt idx="327">
                  <c:v>5.4466650000000003</c:v>
                </c:pt>
                <c:pt idx="328">
                  <c:v>5.2101620000000004</c:v>
                </c:pt>
                <c:pt idx="329">
                  <c:v>4.9933430000000003</c:v>
                </c:pt>
                <c:pt idx="330">
                  <c:v>4.7938489999999998</c:v>
                </c:pt>
                <c:pt idx="331">
                  <c:v>4.6096830000000004</c:v>
                </c:pt>
                <c:pt idx="332">
                  <c:v>4.4391439999999998</c:v>
                </c:pt>
                <c:pt idx="333">
                  <c:v>4.2807719999999998</c:v>
                </c:pt>
                <c:pt idx="334">
                  <c:v>4.1333120000000001</c:v>
                </c:pt>
                <c:pt idx="335">
                  <c:v>3.995673</c:v>
                </c:pt>
                <c:pt idx="336">
                  <c:v>3.866905</c:v>
                </c:pt>
                <c:pt idx="337">
                  <c:v>3.746178</c:v>
                </c:pt>
                <c:pt idx="338">
                  <c:v>3.6327600000000002</c:v>
                </c:pt>
                <c:pt idx="339">
                  <c:v>3.5260090000000002</c:v>
                </c:pt>
                <c:pt idx="340">
                  <c:v>3.4253520000000002</c:v>
                </c:pt>
                <c:pt idx="341">
                  <c:v>3.3302830000000001</c:v>
                </c:pt>
                <c:pt idx="342">
                  <c:v>3.240348</c:v>
                </c:pt>
                <c:pt idx="343">
                  <c:v>3.1551429999999998</c:v>
                </c:pt>
                <c:pt idx="344">
                  <c:v>3.0743040000000001</c:v>
                </c:pt>
                <c:pt idx="345">
                  <c:v>2.9975040000000002</c:v>
                </c:pt>
                <c:pt idx="346">
                  <c:v>2.9244479999999999</c:v>
                </c:pt>
                <c:pt idx="347">
                  <c:v>2.8548680000000002</c:v>
                </c:pt>
                <c:pt idx="348">
                  <c:v>2.7885219999999999</c:v>
                </c:pt>
                <c:pt idx="349">
                  <c:v>2.72519</c:v>
                </c:pt>
                <c:pt idx="350">
                  <c:v>2.6646700000000001</c:v>
                </c:pt>
                <c:pt idx="351">
                  <c:v>2.6067800000000001</c:v>
                </c:pt>
                <c:pt idx="352">
                  <c:v>2.5513520000000001</c:v>
                </c:pt>
                <c:pt idx="353">
                  <c:v>2.4982319999999998</c:v>
                </c:pt>
                <c:pt idx="354">
                  <c:v>2.447279</c:v>
                </c:pt>
                <c:pt idx="355">
                  <c:v>2.3983629999999998</c:v>
                </c:pt>
                <c:pt idx="356">
                  <c:v>2.3513639999999998</c:v>
                </c:pt>
                <c:pt idx="357">
                  <c:v>2.3061720000000001</c:v>
                </c:pt>
                <c:pt idx="358">
                  <c:v>2.2626840000000001</c:v>
                </c:pt>
                <c:pt idx="359">
                  <c:v>2.2208049999999999</c:v>
                </c:pt>
                <c:pt idx="360">
                  <c:v>2.1804489999999999</c:v>
                </c:pt>
                <c:pt idx="361">
                  <c:v>2.1415329999999999</c:v>
                </c:pt>
                <c:pt idx="362">
                  <c:v>2.1039819999999998</c:v>
                </c:pt>
                <c:pt idx="363">
                  <c:v>2.067726</c:v>
                </c:pt>
                <c:pt idx="364">
                  <c:v>2.0326970000000002</c:v>
                </c:pt>
                <c:pt idx="365">
                  <c:v>1.9988360000000001</c:v>
                </c:pt>
                <c:pt idx="366">
                  <c:v>1.9660839999999999</c:v>
                </c:pt>
                <c:pt idx="367">
                  <c:v>1.934388</c:v>
                </c:pt>
                <c:pt idx="368">
                  <c:v>1.903699</c:v>
                </c:pt>
                <c:pt idx="369">
                  <c:v>1.8739669999999999</c:v>
                </c:pt>
                <c:pt idx="370">
                  <c:v>1.8451500000000001</c:v>
                </c:pt>
                <c:pt idx="371">
                  <c:v>1.8172060000000001</c:v>
                </c:pt>
                <c:pt idx="372">
                  <c:v>1.7900959999999999</c:v>
                </c:pt>
                <c:pt idx="373">
                  <c:v>1.7637830000000001</c:v>
                </c:pt>
                <c:pt idx="374">
                  <c:v>1.738232</c:v>
                </c:pt>
                <c:pt idx="375">
                  <c:v>1.7134100000000001</c:v>
                </c:pt>
                <c:pt idx="376">
                  <c:v>1.6892879999999999</c:v>
                </c:pt>
                <c:pt idx="377">
                  <c:v>1.665835</c:v>
                </c:pt>
                <c:pt idx="378">
                  <c:v>1.643025</c:v>
                </c:pt>
                <c:pt idx="379">
                  <c:v>1.6208309999999999</c:v>
                </c:pt>
                <c:pt idx="380">
                  <c:v>1.599229</c:v>
                </c:pt>
                <c:pt idx="381">
                  <c:v>1.578195</c:v>
                </c:pt>
                <c:pt idx="382">
                  <c:v>1.557706</c:v>
                </c:pt>
                <c:pt idx="383">
                  <c:v>1.537744</c:v>
                </c:pt>
                <c:pt idx="384">
                  <c:v>1.518286</c:v>
                </c:pt>
                <c:pt idx="385">
                  <c:v>1.499314</c:v>
                </c:pt>
                <c:pt idx="386">
                  <c:v>1.4808110000000001</c:v>
                </c:pt>
                <c:pt idx="387">
                  <c:v>1.4627589999999999</c:v>
                </c:pt>
                <c:pt idx="388">
                  <c:v>1.4451419999999999</c:v>
                </c:pt>
                <c:pt idx="389">
                  <c:v>1.4279440000000001</c:v>
                </c:pt>
                <c:pt idx="390">
                  <c:v>1.411151</c:v>
                </c:pt>
                <c:pt idx="391">
                  <c:v>1.3947480000000001</c:v>
                </c:pt>
                <c:pt idx="392">
                  <c:v>1.378722</c:v>
                </c:pt>
                <c:pt idx="393">
                  <c:v>1.3630599999999999</c:v>
                </c:pt>
                <c:pt idx="394">
                  <c:v>1.34775</c:v>
                </c:pt>
                <c:pt idx="395">
                  <c:v>1.3327800000000001</c:v>
                </c:pt>
                <c:pt idx="396">
                  <c:v>1.318138</c:v>
                </c:pt>
                <c:pt idx="397">
                  <c:v>1.3038149999999999</c:v>
                </c:pt>
                <c:pt idx="398">
                  <c:v>1.2898000000000001</c:v>
                </c:pt>
                <c:pt idx="399">
                  <c:v>1.276084</c:v>
                </c:pt>
                <c:pt idx="400">
                  <c:v>1.2626550000000001</c:v>
                </c:pt>
                <c:pt idx="401">
                  <c:v>1.2495069999999999</c:v>
                </c:pt>
                <c:pt idx="402">
                  <c:v>1.236629</c:v>
                </c:pt>
                <c:pt idx="403">
                  <c:v>1.2240150000000001</c:v>
                </c:pt>
                <c:pt idx="404">
                  <c:v>1.211654</c:v>
                </c:pt>
                <c:pt idx="405">
                  <c:v>1.1995420000000001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743-41DE-B4EF-3E959DC45438}"/>
            </c:ext>
          </c:extLst>
        </c:ser>
        <c:ser>
          <c:idx val="7"/>
          <c:order val="7"/>
          <c:tx>
            <c:v>100 µA −1.5%</c:v>
          </c:tx>
          <c:spPr>
            <a:ln w="7000">
              <a:solidFill>
                <a:srgbClr val="D62728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Chart_Source!$E$3:$E$4</c:f>
              <c:numCache>
                <c:formatCode>#,##0.000000</c:formatCode>
                <c:ptCount val="2"/>
                <c:pt idx="0">
                  <c:v>98.5</c:v>
                </c:pt>
                <c:pt idx="1">
                  <c:v>98.5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743-41DE-B4EF-3E959DC45438}"/>
            </c:ext>
          </c:extLst>
        </c:ser>
        <c:ser>
          <c:idx val="8"/>
          <c:order val="8"/>
          <c:tx>
            <c:v>200 µA</c:v>
          </c:tx>
          <c:spPr>
            <a:ln w="20000">
              <a:solidFill>
                <a:srgbClr val="9467BD"/>
              </a:solidFill>
              <a:prstDash val="solid"/>
            </a:ln>
          </c:spPr>
          <c:marker>
            <c:symbol val="none"/>
          </c:marker>
          <c:xVal>
            <c:numRef>
              <c:f>Raw_Data!$E$9881:$E$10286</c:f>
              <c:numCache>
                <c:formatCode>#,##0.###</c:formatCode>
                <c:ptCount val="40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57.1</c:v>
                </c:pt>
                <c:pt idx="49">
                  <c:v>57.2</c:v>
                </c:pt>
                <c:pt idx="50">
                  <c:v>57.3</c:v>
                </c:pt>
                <c:pt idx="51">
                  <c:v>57.4</c:v>
                </c:pt>
                <c:pt idx="52">
                  <c:v>57.5</c:v>
                </c:pt>
                <c:pt idx="53">
                  <c:v>57.51</c:v>
                </c:pt>
                <c:pt idx="54">
                  <c:v>57.52</c:v>
                </c:pt>
                <c:pt idx="55">
                  <c:v>57.53</c:v>
                </c:pt>
                <c:pt idx="56">
                  <c:v>57.54</c:v>
                </c:pt>
                <c:pt idx="57">
                  <c:v>57.55</c:v>
                </c:pt>
                <c:pt idx="58">
                  <c:v>57.56</c:v>
                </c:pt>
                <c:pt idx="59">
                  <c:v>57.57</c:v>
                </c:pt>
                <c:pt idx="60">
                  <c:v>57.58</c:v>
                </c:pt>
                <c:pt idx="61">
                  <c:v>57.59</c:v>
                </c:pt>
                <c:pt idx="62">
                  <c:v>57.591000000000001</c:v>
                </c:pt>
                <c:pt idx="63">
                  <c:v>57.591999999999999</c:v>
                </c:pt>
                <c:pt idx="64">
                  <c:v>57.593000000000004</c:v>
                </c:pt>
                <c:pt idx="65">
                  <c:v>57.594000000000001</c:v>
                </c:pt>
                <c:pt idx="66">
                  <c:v>57.594999999999999</c:v>
                </c:pt>
                <c:pt idx="67">
                  <c:v>57.595999999999997</c:v>
                </c:pt>
                <c:pt idx="68">
                  <c:v>57.597000000000001</c:v>
                </c:pt>
                <c:pt idx="69">
                  <c:v>57.597999999999999</c:v>
                </c:pt>
                <c:pt idx="70">
                  <c:v>57.598999999999997</c:v>
                </c:pt>
                <c:pt idx="71">
                  <c:v>57.6</c:v>
                </c:pt>
                <c:pt idx="72">
                  <c:v>57.7</c:v>
                </c:pt>
                <c:pt idx="73">
                  <c:v>57.8</c:v>
                </c:pt>
                <c:pt idx="74">
                  <c:v>57.9</c:v>
                </c:pt>
                <c:pt idx="75">
                  <c:v>57.901000000000003</c:v>
                </c:pt>
                <c:pt idx="76">
                  <c:v>57.902000000000001</c:v>
                </c:pt>
                <c:pt idx="77">
                  <c:v>57.902999999999999</c:v>
                </c:pt>
                <c:pt idx="78">
                  <c:v>57.904000000000003</c:v>
                </c:pt>
                <c:pt idx="79">
                  <c:v>57.905000000000001</c:v>
                </c:pt>
                <c:pt idx="80">
                  <c:v>57.905999999999999</c:v>
                </c:pt>
                <c:pt idx="81">
                  <c:v>57.906999999999996</c:v>
                </c:pt>
                <c:pt idx="82">
                  <c:v>57.908000000000001</c:v>
                </c:pt>
                <c:pt idx="83">
                  <c:v>57.908999999999999</c:v>
                </c:pt>
                <c:pt idx="84">
                  <c:v>57.91</c:v>
                </c:pt>
                <c:pt idx="85">
                  <c:v>57.92</c:v>
                </c:pt>
                <c:pt idx="86">
                  <c:v>57.93</c:v>
                </c:pt>
                <c:pt idx="87">
                  <c:v>57.94</c:v>
                </c:pt>
                <c:pt idx="88">
                  <c:v>57.95</c:v>
                </c:pt>
                <c:pt idx="89">
                  <c:v>57.96</c:v>
                </c:pt>
                <c:pt idx="90">
                  <c:v>57.97</c:v>
                </c:pt>
                <c:pt idx="91">
                  <c:v>57.98</c:v>
                </c:pt>
                <c:pt idx="92">
                  <c:v>57.99</c:v>
                </c:pt>
                <c:pt idx="93">
                  <c:v>58</c:v>
                </c:pt>
                <c:pt idx="94">
                  <c:v>59</c:v>
                </c:pt>
                <c:pt idx="95">
                  <c:v>60</c:v>
                </c:pt>
                <c:pt idx="96">
                  <c:v>61</c:v>
                </c:pt>
                <c:pt idx="97">
                  <c:v>62</c:v>
                </c:pt>
                <c:pt idx="98">
                  <c:v>63</c:v>
                </c:pt>
                <c:pt idx="99">
                  <c:v>64</c:v>
                </c:pt>
                <c:pt idx="100">
                  <c:v>65</c:v>
                </c:pt>
                <c:pt idx="101">
                  <c:v>66</c:v>
                </c:pt>
                <c:pt idx="102">
                  <c:v>67</c:v>
                </c:pt>
                <c:pt idx="103">
                  <c:v>68</c:v>
                </c:pt>
                <c:pt idx="104">
                  <c:v>69</c:v>
                </c:pt>
                <c:pt idx="105">
                  <c:v>70</c:v>
                </c:pt>
                <c:pt idx="106">
                  <c:v>71</c:v>
                </c:pt>
                <c:pt idx="107">
                  <c:v>72</c:v>
                </c:pt>
                <c:pt idx="108">
                  <c:v>73</c:v>
                </c:pt>
                <c:pt idx="109">
                  <c:v>74</c:v>
                </c:pt>
                <c:pt idx="110">
                  <c:v>75</c:v>
                </c:pt>
                <c:pt idx="111">
                  <c:v>76</c:v>
                </c:pt>
                <c:pt idx="112">
                  <c:v>77</c:v>
                </c:pt>
                <c:pt idx="113">
                  <c:v>78</c:v>
                </c:pt>
                <c:pt idx="114">
                  <c:v>79</c:v>
                </c:pt>
                <c:pt idx="115">
                  <c:v>80</c:v>
                </c:pt>
                <c:pt idx="116">
                  <c:v>81</c:v>
                </c:pt>
                <c:pt idx="117">
                  <c:v>82</c:v>
                </c:pt>
                <c:pt idx="118">
                  <c:v>83</c:v>
                </c:pt>
                <c:pt idx="119">
                  <c:v>84</c:v>
                </c:pt>
                <c:pt idx="120">
                  <c:v>85</c:v>
                </c:pt>
                <c:pt idx="121">
                  <c:v>86</c:v>
                </c:pt>
                <c:pt idx="122">
                  <c:v>87</c:v>
                </c:pt>
                <c:pt idx="123">
                  <c:v>88</c:v>
                </c:pt>
                <c:pt idx="124">
                  <c:v>89</c:v>
                </c:pt>
                <c:pt idx="125">
                  <c:v>90</c:v>
                </c:pt>
                <c:pt idx="126">
                  <c:v>91</c:v>
                </c:pt>
                <c:pt idx="127">
                  <c:v>92</c:v>
                </c:pt>
                <c:pt idx="128">
                  <c:v>93</c:v>
                </c:pt>
                <c:pt idx="129">
                  <c:v>94</c:v>
                </c:pt>
                <c:pt idx="130">
                  <c:v>95</c:v>
                </c:pt>
                <c:pt idx="131">
                  <c:v>96</c:v>
                </c:pt>
                <c:pt idx="132">
                  <c:v>97</c:v>
                </c:pt>
                <c:pt idx="133">
                  <c:v>98</c:v>
                </c:pt>
                <c:pt idx="134">
                  <c:v>99</c:v>
                </c:pt>
                <c:pt idx="135">
                  <c:v>100</c:v>
                </c:pt>
                <c:pt idx="136">
                  <c:v>101</c:v>
                </c:pt>
                <c:pt idx="137">
                  <c:v>102</c:v>
                </c:pt>
                <c:pt idx="138">
                  <c:v>103</c:v>
                </c:pt>
                <c:pt idx="139">
                  <c:v>104</c:v>
                </c:pt>
                <c:pt idx="140">
                  <c:v>105</c:v>
                </c:pt>
                <c:pt idx="141">
                  <c:v>106</c:v>
                </c:pt>
                <c:pt idx="142">
                  <c:v>107</c:v>
                </c:pt>
                <c:pt idx="143">
                  <c:v>108</c:v>
                </c:pt>
                <c:pt idx="144">
                  <c:v>109</c:v>
                </c:pt>
                <c:pt idx="145">
                  <c:v>110</c:v>
                </c:pt>
                <c:pt idx="146">
                  <c:v>111</c:v>
                </c:pt>
                <c:pt idx="147">
                  <c:v>112</c:v>
                </c:pt>
                <c:pt idx="148">
                  <c:v>113</c:v>
                </c:pt>
                <c:pt idx="149">
                  <c:v>114</c:v>
                </c:pt>
                <c:pt idx="150">
                  <c:v>115</c:v>
                </c:pt>
                <c:pt idx="151">
                  <c:v>116</c:v>
                </c:pt>
                <c:pt idx="152">
                  <c:v>117</c:v>
                </c:pt>
                <c:pt idx="153">
                  <c:v>118</c:v>
                </c:pt>
                <c:pt idx="154">
                  <c:v>119</c:v>
                </c:pt>
                <c:pt idx="155">
                  <c:v>120</c:v>
                </c:pt>
                <c:pt idx="156">
                  <c:v>121</c:v>
                </c:pt>
                <c:pt idx="157">
                  <c:v>122</c:v>
                </c:pt>
                <c:pt idx="158">
                  <c:v>123</c:v>
                </c:pt>
                <c:pt idx="159">
                  <c:v>124</c:v>
                </c:pt>
                <c:pt idx="160">
                  <c:v>125</c:v>
                </c:pt>
                <c:pt idx="161">
                  <c:v>126</c:v>
                </c:pt>
                <c:pt idx="162">
                  <c:v>127</c:v>
                </c:pt>
                <c:pt idx="163">
                  <c:v>128</c:v>
                </c:pt>
                <c:pt idx="164">
                  <c:v>129</c:v>
                </c:pt>
                <c:pt idx="165">
                  <c:v>130</c:v>
                </c:pt>
                <c:pt idx="166">
                  <c:v>131</c:v>
                </c:pt>
                <c:pt idx="167">
                  <c:v>132</c:v>
                </c:pt>
                <c:pt idx="168">
                  <c:v>133</c:v>
                </c:pt>
                <c:pt idx="169">
                  <c:v>134</c:v>
                </c:pt>
                <c:pt idx="170">
                  <c:v>135</c:v>
                </c:pt>
                <c:pt idx="171">
                  <c:v>136</c:v>
                </c:pt>
                <c:pt idx="172">
                  <c:v>137</c:v>
                </c:pt>
                <c:pt idx="173">
                  <c:v>138</c:v>
                </c:pt>
                <c:pt idx="174">
                  <c:v>139</c:v>
                </c:pt>
                <c:pt idx="175">
                  <c:v>140</c:v>
                </c:pt>
                <c:pt idx="176">
                  <c:v>141</c:v>
                </c:pt>
                <c:pt idx="177">
                  <c:v>142</c:v>
                </c:pt>
                <c:pt idx="178">
                  <c:v>143</c:v>
                </c:pt>
                <c:pt idx="179">
                  <c:v>144</c:v>
                </c:pt>
                <c:pt idx="180">
                  <c:v>145</c:v>
                </c:pt>
                <c:pt idx="181">
                  <c:v>146</c:v>
                </c:pt>
                <c:pt idx="182">
                  <c:v>147</c:v>
                </c:pt>
                <c:pt idx="183">
                  <c:v>148</c:v>
                </c:pt>
                <c:pt idx="184">
                  <c:v>149</c:v>
                </c:pt>
                <c:pt idx="185">
                  <c:v>150</c:v>
                </c:pt>
                <c:pt idx="186">
                  <c:v>151</c:v>
                </c:pt>
                <c:pt idx="187">
                  <c:v>152</c:v>
                </c:pt>
                <c:pt idx="188">
                  <c:v>153</c:v>
                </c:pt>
                <c:pt idx="189">
                  <c:v>154</c:v>
                </c:pt>
                <c:pt idx="190">
                  <c:v>155</c:v>
                </c:pt>
                <c:pt idx="191">
                  <c:v>156</c:v>
                </c:pt>
                <c:pt idx="192">
                  <c:v>157</c:v>
                </c:pt>
                <c:pt idx="193">
                  <c:v>158</c:v>
                </c:pt>
                <c:pt idx="194">
                  <c:v>159</c:v>
                </c:pt>
                <c:pt idx="195">
                  <c:v>160</c:v>
                </c:pt>
                <c:pt idx="196">
                  <c:v>161</c:v>
                </c:pt>
                <c:pt idx="197">
                  <c:v>162</c:v>
                </c:pt>
                <c:pt idx="198">
                  <c:v>163</c:v>
                </c:pt>
                <c:pt idx="199">
                  <c:v>164</c:v>
                </c:pt>
                <c:pt idx="200">
                  <c:v>165</c:v>
                </c:pt>
                <c:pt idx="201">
                  <c:v>166</c:v>
                </c:pt>
                <c:pt idx="202">
                  <c:v>167</c:v>
                </c:pt>
                <c:pt idx="203">
                  <c:v>168</c:v>
                </c:pt>
                <c:pt idx="204">
                  <c:v>169</c:v>
                </c:pt>
                <c:pt idx="205">
                  <c:v>170</c:v>
                </c:pt>
                <c:pt idx="206">
                  <c:v>171</c:v>
                </c:pt>
                <c:pt idx="207">
                  <c:v>172</c:v>
                </c:pt>
                <c:pt idx="208">
                  <c:v>173</c:v>
                </c:pt>
                <c:pt idx="209">
                  <c:v>174</c:v>
                </c:pt>
                <c:pt idx="210">
                  <c:v>175</c:v>
                </c:pt>
                <c:pt idx="211">
                  <c:v>176</c:v>
                </c:pt>
                <c:pt idx="212">
                  <c:v>177</c:v>
                </c:pt>
                <c:pt idx="213">
                  <c:v>178</c:v>
                </c:pt>
                <c:pt idx="214">
                  <c:v>179</c:v>
                </c:pt>
                <c:pt idx="215">
                  <c:v>180</c:v>
                </c:pt>
                <c:pt idx="216">
                  <c:v>181</c:v>
                </c:pt>
                <c:pt idx="217">
                  <c:v>182</c:v>
                </c:pt>
                <c:pt idx="218">
                  <c:v>183</c:v>
                </c:pt>
                <c:pt idx="219">
                  <c:v>184</c:v>
                </c:pt>
                <c:pt idx="220">
                  <c:v>185</c:v>
                </c:pt>
                <c:pt idx="221">
                  <c:v>186</c:v>
                </c:pt>
                <c:pt idx="222">
                  <c:v>187</c:v>
                </c:pt>
                <c:pt idx="223">
                  <c:v>188</c:v>
                </c:pt>
                <c:pt idx="224">
                  <c:v>189</c:v>
                </c:pt>
                <c:pt idx="225">
                  <c:v>190</c:v>
                </c:pt>
                <c:pt idx="226">
                  <c:v>191</c:v>
                </c:pt>
                <c:pt idx="227">
                  <c:v>192</c:v>
                </c:pt>
                <c:pt idx="228">
                  <c:v>193</c:v>
                </c:pt>
                <c:pt idx="229">
                  <c:v>194</c:v>
                </c:pt>
                <c:pt idx="230">
                  <c:v>195</c:v>
                </c:pt>
                <c:pt idx="231">
                  <c:v>196</c:v>
                </c:pt>
                <c:pt idx="232">
                  <c:v>197</c:v>
                </c:pt>
                <c:pt idx="233">
                  <c:v>198</c:v>
                </c:pt>
                <c:pt idx="234">
                  <c:v>199</c:v>
                </c:pt>
                <c:pt idx="235">
                  <c:v>200</c:v>
                </c:pt>
                <c:pt idx="236">
                  <c:v>210</c:v>
                </c:pt>
                <c:pt idx="237">
                  <c:v>220</c:v>
                </c:pt>
                <c:pt idx="238">
                  <c:v>230</c:v>
                </c:pt>
                <c:pt idx="239">
                  <c:v>240</c:v>
                </c:pt>
                <c:pt idx="240">
                  <c:v>250</c:v>
                </c:pt>
                <c:pt idx="241">
                  <c:v>260</c:v>
                </c:pt>
                <c:pt idx="242">
                  <c:v>270</c:v>
                </c:pt>
                <c:pt idx="243">
                  <c:v>280</c:v>
                </c:pt>
                <c:pt idx="244">
                  <c:v>290</c:v>
                </c:pt>
                <c:pt idx="245">
                  <c:v>300</c:v>
                </c:pt>
                <c:pt idx="246">
                  <c:v>310</c:v>
                </c:pt>
                <c:pt idx="247">
                  <c:v>320</c:v>
                </c:pt>
                <c:pt idx="248">
                  <c:v>330</c:v>
                </c:pt>
                <c:pt idx="249">
                  <c:v>340</c:v>
                </c:pt>
                <c:pt idx="250">
                  <c:v>350</c:v>
                </c:pt>
                <c:pt idx="251">
                  <c:v>360</c:v>
                </c:pt>
                <c:pt idx="252">
                  <c:v>370</c:v>
                </c:pt>
                <c:pt idx="253">
                  <c:v>380</c:v>
                </c:pt>
                <c:pt idx="254">
                  <c:v>390</c:v>
                </c:pt>
                <c:pt idx="255">
                  <c:v>400</c:v>
                </c:pt>
                <c:pt idx="256">
                  <c:v>410</c:v>
                </c:pt>
                <c:pt idx="257">
                  <c:v>420</c:v>
                </c:pt>
                <c:pt idx="258">
                  <c:v>430</c:v>
                </c:pt>
                <c:pt idx="259">
                  <c:v>440</c:v>
                </c:pt>
                <c:pt idx="260">
                  <c:v>450</c:v>
                </c:pt>
                <c:pt idx="261">
                  <c:v>460</c:v>
                </c:pt>
                <c:pt idx="262">
                  <c:v>470</c:v>
                </c:pt>
                <c:pt idx="263">
                  <c:v>480</c:v>
                </c:pt>
                <c:pt idx="264">
                  <c:v>490</c:v>
                </c:pt>
                <c:pt idx="265">
                  <c:v>500</c:v>
                </c:pt>
                <c:pt idx="266">
                  <c:v>510</c:v>
                </c:pt>
                <c:pt idx="267">
                  <c:v>520</c:v>
                </c:pt>
                <c:pt idx="268">
                  <c:v>530</c:v>
                </c:pt>
                <c:pt idx="269">
                  <c:v>540</c:v>
                </c:pt>
                <c:pt idx="270">
                  <c:v>550</c:v>
                </c:pt>
                <c:pt idx="271">
                  <c:v>560</c:v>
                </c:pt>
                <c:pt idx="272">
                  <c:v>570</c:v>
                </c:pt>
                <c:pt idx="273">
                  <c:v>580</c:v>
                </c:pt>
                <c:pt idx="274">
                  <c:v>590</c:v>
                </c:pt>
                <c:pt idx="275">
                  <c:v>600</c:v>
                </c:pt>
                <c:pt idx="276">
                  <c:v>610</c:v>
                </c:pt>
                <c:pt idx="277">
                  <c:v>620</c:v>
                </c:pt>
                <c:pt idx="278">
                  <c:v>630</c:v>
                </c:pt>
                <c:pt idx="279">
                  <c:v>640</c:v>
                </c:pt>
                <c:pt idx="280">
                  <c:v>650</c:v>
                </c:pt>
                <c:pt idx="281">
                  <c:v>660</c:v>
                </c:pt>
                <c:pt idx="282">
                  <c:v>670</c:v>
                </c:pt>
                <c:pt idx="283">
                  <c:v>680</c:v>
                </c:pt>
                <c:pt idx="284">
                  <c:v>690</c:v>
                </c:pt>
                <c:pt idx="285">
                  <c:v>700</c:v>
                </c:pt>
                <c:pt idx="286">
                  <c:v>710</c:v>
                </c:pt>
                <c:pt idx="287">
                  <c:v>720</c:v>
                </c:pt>
                <c:pt idx="288">
                  <c:v>730</c:v>
                </c:pt>
                <c:pt idx="289">
                  <c:v>740</c:v>
                </c:pt>
                <c:pt idx="290">
                  <c:v>750</c:v>
                </c:pt>
                <c:pt idx="291">
                  <c:v>760</c:v>
                </c:pt>
                <c:pt idx="292">
                  <c:v>770</c:v>
                </c:pt>
                <c:pt idx="293">
                  <c:v>780</c:v>
                </c:pt>
                <c:pt idx="294">
                  <c:v>790</c:v>
                </c:pt>
                <c:pt idx="295">
                  <c:v>800</c:v>
                </c:pt>
                <c:pt idx="296">
                  <c:v>810</c:v>
                </c:pt>
                <c:pt idx="297">
                  <c:v>820</c:v>
                </c:pt>
                <c:pt idx="298">
                  <c:v>830</c:v>
                </c:pt>
                <c:pt idx="299">
                  <c:v>840</c:v>
                </c:pt>
                <c:pt idx="300">
                  <c:v>850</c:v>
                </c:pt>
                <c:pt idx="301">
                  <c:v>860</c:v>
                </c:pt>
                <c:pt idx="302">
                  <c:v>870</c:v>
                </c:pt>
                <c:pt idx="303">
                  <c:v>880</c:v>
                </c:pt>
                <c:pt idx="304">
                  <c:v>890</c:v>
                </c:pt>
                <c:pt idx="305">
                  <c:v>900</c:v>
                </c:pt>
                <c:pt idx="306">
                  <c:v>910</c:v>
                </c:pt>
                <c:pt idx="307">
                  <c:v>920</c:v>
                </c:pt>
                <c:pt idx="308">
                  <c:v>930</c:v>
                </c:pt>
                <c:pt idx="309">
                  <c:v>940</c:v>
                </c:pt>
                <c:pt idx="310">
                  <c:v>950</c:v>
                </c:pt>
                <c:pt idx="311">
                  <c:v>960</c:v>
                </c:pt>
                <c:pt idx="312">
                  <c:v>970</c:v>
                </c:pt>
                <c:pt idx="313">
                  <c:v>980</c:v>
                </c:pt>
                <c:pt idx="314">
                  <c:v>990</c:v>
                </c:pt>
                <c:pt idx="315">
                  <c:v>1000</c:v>
                </c:pt>
                <c:pt idx="316">
                  <c:v>1100</c:v>
                </c:pt>
                <c:pt idx="317">
                  <c:v>1200</c:v>
                </c:pt>
                <c:pt idx="318">
                  <c:v>1300</c:v>
                </c:pt>
                <c:pt idx="319">
                  <c:v>1400</c:v>
                </c:pt>
                <c:pt idx="320">
                  <c:v>1500</c:v>
                </c:pt>
                <c:pt idx="321">
                  <c:v>1600</c:v>
                </c:pt>
                <c:pt idx="322">
                  <c:v>1700</c:v>
                </c:pt>
                <c:pt idx="323">
                  <c:v>1800</c:v>
                </c:pt>
                <c:pt idx="324">
                  <c:v>1900</c:v>
                </c:pt>
                <c:pt idx="325">
                  <c:v>2000</c:v>
                </c:pt>
                <c:pt idx="326">
                  <c:v>2100</c:v>
                </c:pt>
                <c:pt idx="327">
                  <c:v>2200</c:v>
                </c:pt>
                <c:pt idx="328">
                  <c:v>2300</c:v>
                </c:pt>
                <c:pt idx="329">
                  <c:v>2400</c:v>
                </c:pt>
                <c:pt idx="330">
                  <c:v>2500</c:v>
                </c:pt>
                <c:pt idx="331">
                  <c:v>2600</c:v>
                </c:pt>
                <c:pt idx="332">
                  <c:v>2700</c:v>
                </c:pt>
                <c:pt idx="333">
                  <c:v>2800</c:v>
                </c:pt>
                <c:pt idx="334">
                  <c:v>2900</c:v>
                </c:pt>
                <c:pt idx="335">
                  <c:v>3000</c:v>
                </c:pt>
                <c:pt idx="336">
                  <c:v>3100</c:v>
                </c:pt>
                <c:pt idx="337">
                  <c:v>3200</c:v>
                </c:pt>
                <c:pt idx="338">
                  <c:v>3300</c:v>
                </c:pt>
                <c:pt idx="339">
                  <c:v>3400</c:v>
                </c:pt>
                <c:pt idx="340">
                  <c:v>3500</c:v>
                </c:pt>
                <c:pt idx="341">
                  <c:v>3600</c:v>
                </c:pt>
                <c:pt idx="342">
                  <c:v>3700</c:v>
                </c:pt>
                <c:pt idx="343">
                  <c:v>3800</c:v>
                </c:pt>
                <c:pt idx="344">
                  <c:v>3900</c:v>
                </c:pt>
                <c:pt idx="345">
                  <c:v>4000</c:v>
                </c:pt>
                <c:pt idx="346">
                  <c:v>4100</c:v>
                </c:pt>
                <c:pt idx="347">
                  <c:v>4200</c:v>
                </c:pt>
                <c:pt idx="348">
                  <c:v>4300</c:v>
                </c:pt>
                <c:pt idx="349">
                  <c:v>4400</c:v>
                </c:pt>
                <c:pt idx="350">
                  <c:v>4500</c:v>
                </c:pt>
                <c:pt idx="351">
                  <c:v>4600</c:v>
                </c:pt>
                <c:pt idx="352">
                  <c:v>4700</c:v>
                </c:pt>
                <c:pt idx="353">
                  <c:v>4800</c:v>
                </c:pt>
                <c:pt idx="354">
                  <c:v>4900</c:v>
                </c:pt>
                <c:pt idx="355">
                  <c:v>5000</c:v>
                </c:pt>
                <c:pt idx="356">
                  <c:v>5100</c:v>
                </c:pt>
                <c:pt idx="357">
                  <c:v>5200</c:v>
                </c:pt>
                <c:pt idx="358">
                  <c:v>5300</c:v>
                </c:pt>
                <c:pt idx="359">
                  <c:v>5400</c:v>
                </c:pt>
                <c:pt idx="360">
                  <c:v>5500</c:v>
                </c:pt>
                <c:pt idx="361">
                  <c:v>5600</c:v>
                </c:pt>
                <c:pt idx="362">
                  <c:v>5700</c:v>
                </c:pt>
                <c:pt idx="363">
                  <c:v>5800</c:v>
                </c:pt>
                <c:pt idx="364">
                  <c:v>5900</c:v>
                </c:pt>
                <c:pt idx="365">
                  <c:v>6000</c:v>
                </c:pt>
                <c:pt idx="366">
                  <c:v>6100</c:v>
                </c:pt>
                <c:pt idx="367">
                  <c:v>6200</c:v>
                </c:pt>
                <c:pt idx="368">
                  <c:v>6300</c:v>
                </c:pt>
                <c:pt idx="369">
                  <c:v>6400</c:v>
                </c:pt>
                <c:pt idx="370">
                  <c:v>6500</c:v>
                </c:pt>
                <c:pt idx="371">
                  <c:v>6600</c:v>
                </c:pt>
                <c:pt idx="372">
                  <c:v>6700</c:v>
                </c:pt>
                <c:pt idx="373">
                  <c:v>6800</c:v>
                </c:pt>
                <c:pt idx="374">
                  <c:v>6900</c:v>
                </c:pt>
                <c:pt idx="375">
                  <c:v>7000</c:v>
                </c:pt>
                <c:pt idx="376">
                  <c:v>7100</c:v>
                </c:pt>
                <c:pt idx="377">
                  <c:v>7200</c:v>
                </c:pt>
                <c:pt idx="378">
                  <c:v>7300</c:v>
                </c:pt>
                <c:pt idx="379">
                  <c:v>7400</c:v>
                </c:pt>
                <c:pt idx="380">
                  <c:v>7500</c:v>
                </c:pt>
                <c:pt idx="381">
                  <c:v>7600</c:v>
                </c:pt>
                <c:pt idx="382">
                  <c:v>7700</c:v>
                </c:pt>
                <c:pt idx="383">
                  <c:v>7800</c:v>
                </c:pt>
                <c:pt idx="384">
                  <c:v>7900</c:v>
                </c:pt>
                <c:pt idx="385">
                  <c:v>8000</c:v>
                </c:pt>
                <c:pt idx="386">
                  <c:v>8100</c:v>
                </c:pt>
                <c:pt idx="387">
                  <c:v>8200</c:v>
                </c:pt>
                <c:pt idx="388">
                  <c:v>8300</c:v>
                </c:pt>
                <c:pt idx="389">
                  <c:v>8400</c:v>
                </c:pt>
                <c:pt idx="390">
                  <c:v>8500</c:v>
                </c:pt>
                <c:pt idx="391">
                  <c:v>8600</c:v>
                </c:pt>
                <c:pt idx="392">
                  <c:v>8700</c:v>
                </c:pt>
                <c:pt idx="393">
                  <c:v>8800</c:v>
                </c:pt>
                <c:pt idx="394">
                  <c:v>8900</c:v>
                </c:pt>
                <c:pt idx="395">
                  <c:v>9000</c:v>
                </c:pt>
                <c:pt idx="396">
                  <c:v>9100</c:v>
                </c:pt>
                <c:pt idx="397">
                  <c:v>9200</c:v>
                </c:pt>
                <c:pt idx="398">
                  <c:v>9300</c:v>
                </c:pt>
                <c:pt idx="399">
                  <c:v>9400</c:v>
                </c:pt>
                <c:pt idx="400">
                  <c:v>9500</c:v>
                </c:pt>
                <c:pt idx="401">
                  <c:v>9600</c:v>
                </c:pt>
                <c:pt idx="402">
                  <c:v>9700</c:v>
                </c:pt>
                <c:pt idx="403">
                  <c:v>9800</c:v>
                </c:pt>
                <c:pt idx="404">
                  <c:v>9900</c:v>
                </c:pt>
                <c:pt idx="405">
                  <c:v>10000</c:v>
                </c:pt>
              </c:numCache>
            </c:numRef>
          </c:xVal>
          <c:yVal>
            <c:numRef>
              <c:f>Raw_Data!$F$9881:$F$10286</c:f>
              <c:numCache>
                <c:formatCode>#,##0.000000</c:formatCode>
                <c:ptCount val="406"/>
                <c:pt idx="0">
                  <c:v>199.72402099999999</c:v>
                </c:pt>
                <c:pt idx="1">
                  <c:v>199.72378399999999</c:v>
                </c:pt>
                <c:pt idx="2">
                  <c:v>199.72354200000001</c:v>
                </c:pt>
                <c:pt idx="3">
                  <c:v>199.72329500000001</c:v>
                </c:pt>
                <c:pt idx="4">
                  <c:v>199.72304199999999</c:v>
                </c:pt>
                <c:pt idx="5">
                  <c:v>199.72278399999999</c:v>
                </c:pt>
                <c:pt idx="6">
                  <c:v>199.72252</c:v>
                </c:pt>
                <c:pt idx="7">
                  <c:v>199.72225</c:v>
                </c:pt>
                <c:pt idx="8">
                  <c:v>199.72197399999999</c:v>
                </c:pt>
                <c:pt idx="9">
                  <c:v>199.72169099999999</c:v>
                </c:pt>
                <c:pt idx="10">
                  <c:v>199.72140099999999</c:v>
                </c:pt>
                <c:pt idx="11">
                  <c:v>199.72110499999999</c:v>
                </c:pt>
                <c:pt idx="12">
                  <c:v>199.7208</c:v>
                </c:pt>
                <c:pt idx="13">
                  <c:v>199.72048799999999</c:v>
                </c:pt>
                <c:pt idx="14">
                  <c:v>199.72016600000001</c:v>
                </c:pt>
                <c:pt idx="15">
                  <c:v>199.71983700000001</c:v>
                </c:pt>
                <c:pt idx="16">
                  <c:v>199.71949699999999</c:v>
                </c:pt>
                <c:pt idx="17">
                  <c:v>199.71914799999999</c:v>
                </c:pt>
                <c:pt idx="18">
                  <c:v>199.71878799999999</c:v>
                </c:pt>
                <c:pt idx="19">
                  <c:v>199.71841699999999</c:v>
                </c:pt>
                <c:pt idx="20">
                  <c:v>199.71803399999999</c:v>
                </c:pt>
                <c:pt idx="21">
                  <c:v>199.71763799999999</c:v>
                </c:pt>
                <c:pt idx="22">
                  <c:v>199.717229</c:v>
                </c:pt>
                <c:pt idx="23">
                  <c:v>199.716804</c:v>
                </c:pt>
                <c:pt idx="24">
                  <c:v>199.71636599999999</c:v>
                </c:pt>
                <c:pt idx="25">
                  <c:v>199.71590900000001</c:v>
                </c:pt>
                <c:pt idx="26">
                  <c:v>199.71543500000001</c:v>
                </c:pt>
                <c:pt idx="27">
                  <c:v>199.71494200000001</c:v>
                </c:pt>
                <c:pt idx="28">
                  <c:v>199.714427</c:v>
                </c:pt>
                <c:pt idx="29">
                  <c:v>199.71388899999999</c:v>
                </c:pt>
                <c:pt idx="30">
                  <c:v>199.713326</c:v>
                </c:pt>
                <c:pt idx="31">
                  <c:v>199.71273500000001</c:v>
                </c:pt>
                <c:pt idx="32">
                  <c:v>199.71211500000001</c:v>
                </c:pt>
                <c:pt idx="33">
                  <c:v>199.71146100000001</c:v>
                </c:pt>
                <c:pt idx="34">
                  <c:v>199.710769</c:v>
                </c:pt>
                <c:pt idx="35">
                  <c:v>199.710036</c:v>
                </c:pt>
                <c:pt idx="36">
                  <c:v>199.70925700000001</c:v>
                </c:pt>
                <c:pt idx="37">
                  <c:v>199.70842400000001</c:v>
                </c:pt>
                <c:pt idx="38">
                  <c:v>199.70752999999999</c:v>
                </c:pt>
                <c:pt idx="39">
                  <c:v>199.70656600000001</c:v>
                </c:pt>
                <c:pt idx="40">
                  <c:v>199.70552000000001</c:v>
                </c:pt>
                <c:pt idx="41">
                  <c:v>199.704375</c:v>
                </c:pt>
                <c:pt idx="42">
                  <c:v>199.70311100000001</c:v>
                </c:pt>
                <c:pt idx="43">
                  <c:v>199.70169200000001</c:v>
                </c:pt>
                <c:pt idx="44">
                  <c:v>199.70006000000001</c:v>
                </c:pt>
                <c:pt idx="45">
                  <c:v>199.69806399999999</c:v>
                </c:pt>
                <c:pt idx="46">
                  <c:v>199.69501700000001</c:v>
                </c:pt>
                <c:pt idx="47">
                  <c:v>199.66968700000001</c:v>
                </c:pt>
                <c:pt idx="48">
                  <c:v>199.59423799999999</c:v>
                </c:pt>
                <c:pt idx="49">
                  <c:v>199.30506199999999</c:v>
                </c:pt>
                <c:pt idx="50">
                  <c:v>198.97506000000001</c:v>
                </c:pt>
                <c:pt idx="51">
                  <c:v>198.64567</c:v>
                </c:pt>
                <c:pt idx="52">
                  <c:v>198.317364</c:v>
                </c:pt>
                <c:pt idx="53">
                  <c:v>198.284593</c:v>
                </c:pt>
                <c:pt idx="54">
                  <c:v>198.25183000000001</c:v>
                </c:pt>
                <c:pt idx="55">
                  <c:v>198.21908099999999</c:v>
                </c:pt>
                <c:pt idx="56">
                  <c:v>198.18634599999999</c:v>
                </c:pt>
                <c:pt idx="57">
                  <c:v>198.15361899999999</c:v>
                </c:pt>
                <c:pt idx="58">
                  <c:v>198.12090599999999</c:v>
                </c:pt>
                <c:pt idx="59">
                  <c:v>198.088201</c:v>
                </c:pt>
                <c:pt idx="60">
                  <c:v>198.05550299999999</c:v>
                </c:pt>
                <c:pt idx="61">
                  <c:v>198.022819</c:v>
                </c:pt>
                <c:pt idx="62">
                  <c:v>198.019552</c:v>
                </c:pt>
                <c:pt idx="63">
                  <c:v>198.01628500000001</c:v>
                </c:pt>
                <c:pt idx="64">
                  <c:v>198.01301799999999</c:v>
                </c:pt>
                <c:pt idx="65">
                  <c:v>198.00975099999999</c:v>
                </c:pt>
                <c:pt idx="66">
                  <c:v>198.00647699999999</c:v>
                </c:pt>
                <c:pt idx="67">
                  <c:v>198.00321700000001</c:v>
                </c:pt>
                <c:pt idx="68">
                  <c:v>197.99995100000001</c:v>
                </c:pt>
                <c:pt idx="69">
                  <c:v>197.996678</c:v>
                </c:pt>
                <c:pt idx="70">
                  <c:v>197.99341000000001</c:v>
                </c:pt>
                <c:pt idx="71">
                  <c:v>197.99015</c:v>
                </c:pt>
                <c:pt idx="72">
                  <c:v>197.664005</c:v>
                </c:pt>
                <c:pt idx="73">
                  <c:v>197.33893699999999</c:v>
                </c:pt>
                <c:pt idx="74">
                  <c:v>197.01493600000001</c:v>
                </c:pt>
                <c:pt idx="75">
                  <c:v>197.01170099999999</c:v>
                </c:pt>
                <c:pt idx="76">
                  <c:v>197.00846999999999</c:v>
                </c:pt>
                <c:pt idx="77">
                  <c:v>197.005225</c:v>
                </c:pt>
                <c:pt idx="78">
                  <c:v>197.00199499999999</c:v>
                </c:pt>
                <c:pt idx="79">
                  <c:v>196.99876399999999</c:v>
                </c:pt>
                <c:pt idx="80">
                  <c:v>196.99553399999999</c:v>
                </c:pt>
                <c:pt idx="81">
                  <c:v>196.992289</c:v>
                </c:pt>
                <c:pt idx="82">
                  <c:v>196.989058</c:v>
                </c:pt>
                <c:pt idx="83">
                  <c:v>196.985828</c:v>
                </c:pt>
                <c:pt idx="84">
                  <c:v>196.98258999999999</c:v>
                </c:pt>
                <c:pt idx="85">
                  <c:v>196.95026300000001</c:v>
                </c:pt>
                <c:pt idx="86">
                  <c:v>196.91794300000001</c:v>
                </c:pt>
                <c:pt idx="87">
                  <c:v>196.885638</c:v>
                </c:pt>
                <c:pt idx="88">
                  <c:v>196.85333199999999</c:v>
                </c:pt>
                <c:pt idx="89">
                  <c:v>196.82104200000001</c:v>
                </c:pt>
                <c:pt idx="90">
                  <c:v>196.78876600000001</c:v>
                </c:pt>
                <c:pt idx="91">
                  <c:v>196.756497</c:v>
                </c:pt>
                <c:pt idx="92">
                  <c:v>196.724242</c:v>
                </c:pt>
                <c:pt idx="93">
                  <c:v>196.69199499999999</c:v>
                </c:pt>
                <c:pt idx="94">
                  <c:v>193.519882</c:v>
                </c:pt>
                <c:pt idx="95">
                  <c:v>190.448452</c:v>
                </c:pt>
                <c:pt idx="96">
                  <c:v>187.472993</c:v>
                </c:pt>
                <c:pt idx="97">
                  <c:v>184.589066</c:v>
                </c:pt>
                <c:pt idx="98">
                  <c:v>181.79252199999999</c:v>
                </c:pt>
                <c:pt idx="99">
                  <c:v>179.07944900000001</c:v>
                </c:pt>
                <c:pt idx="100">
                  <c:v>176.44614899999999</c:v>
                </c:pt>
                <c:pt idx="101">
                  <c:v>173.889173</c:v>
                </c:pt>
                <c:pt idx="102">
                  <c:v>171.405249</c:v>
                </c:pt>
                <c:pt idx="103">
                  <c:v>168.991275</c:v>
                </c:pt>
                <c:pt idx="104">
                  <c:v>166.64437599999999</c:v>
                </c:pt>
                <c:pt idx="105">
                  <c:v>164.36174399999999</c:v>
                </c:pt>
                <c:pt idx="106">
                  <c:v>162.140772</c:v>
                </c:pt>
                <c:pt idx="107">
                  <c:v>159.979041</c:v>
                </c:pt>
                <c:pt idx="108">
                  <c:v>157.874201</c:v>
                </c:pt>
                <c:pt idx="109">
                  <c:v>155.824018</c:v>
                </c:pt>
                <c:pt idx="110">
                  <c:v>153.826404</c:v>
                </c:pt>
                <c:pt idx="111">
                  <c:v>151.879358</c:v>
                </c:pt>
                <c:pt idx="112">
                  <c:v>149.980988</c:v>
                </c:pt>
                <c:pt idx="113">
                  <c:v>148.12947500000001</c:v>
                </c:pt>
                <c:pt idx="114">
                  <c:v>146.32312400000001</c:v>
                </c:pt>
                <c:pt idx="115">
                  <c:v>144.56029699999999</c:v>
                </c:pt>
                <c:pt idx="116">
                  <c:v>142.83943199999999</c:v>
                </c:pt>
                <c:pt idx="117">
                  <c:v>141.159064</c:v>
                </c:pt>
                <c:pt idx="118">
                  <c:v>139.51776799999999</c:v>
                </c:pt>
                <c:pt idx="119">
                  <c:v>137.91422600000001</c:v>
                </c:pt>
                <c:pt idx="120">
                  <c:v>136.34708000000001</c:v>
                </c:pt>
                <c:pt idx="121">
                  <c:v>134.815156</c:v>
                </c:pt>
                <c:pt idx="122">
                  <c:v>133.31729100000001</c:v>
                </c:pt>
                <c:pt idx="123">
                  <c:v>131.85233500000001</c:v>
                </c:pt>
                <c:pt idx="124">
                  <c:v>130.41922600000001</c:v>
                </c:pt>
                <c:pt idx="125">
                  <c:v>129.016931</c:v>
                </c:pt>
                <c:pt idx="126">
                  <c:v>127.64450100000001</c:v>
                </c:pt>
                <c:pt idx="127">
                  <c:v>126.300918</c:v>
                </c:pt>
                <c:pt idx="128">
                  <c:v>124.985338</c:v>
                </c:pt>
                <c:pt idx="129">
                  <c:v>123.696882</c:v>
                </c:pt>
                <c:pt idx="130">
                  <c:v>122.43472199999999</c:v>
                </c:pt>
                <c:pt idx="131">
                  <c:v>121.198066</c:v>
                </c:pt>
                <c:pt idx="132">
                  <c:v>119.986136</c:v>
                </c:pt>
                <c:pt idx="133">
                  <c:v>118.798205</c:v>
                </c:pt>
                <c:pt idx="134">
                  <c:v>117.633561</c:v>
                </c:pt>
                <c:pt idx="135">
                  <c:v>116.49155500000001</c:v>
                </c:pt>
                <c:pt idx="136">
                  <c:v>115.371469</c:v>
                </c:pt>
                <c:pt idx="137">
                  <c:v>114.272734</c:v>
                </c:pt>
                <c:pt idx="138">
                  <c:v>113.194728</c:v>
                </c:pt>
                <c:pt idx="139">
                  <c:v>112.136877</c:v>
                </c:pt>
                <c:pt idx="140">
                  <c:v>111.09863</c:v>
                </c:pt>
                <c:pt idx="141">
                  <c:v>110.079396</c:v>
                </c:pt>
                <c:pt idx="142">
                  <c:v>109.07870800000001</c:v>
                </c:pt>
                <c:pt idx="143">
                  <c:v>108.09605000000001</c:v>
                </c:pt>
                <c:pt idx="144">
                  <c:v>107.130962</c:v>
                </c:pt>
                <c:pt idx="145">
                  <c:v>106.182913</c:v>
                </c:pt>
                <c:pt idx="146">
                  <c:v>105.251514</c:v>
                </c:pt>
                <c:pt idx="147">
                  <c:v>104.336315</c:v>
                </c:pt>
                <c:pt idx="148">
                  <c:v>103.436914</c:v>
                </c:pt>
                <c:pt idx="149">
                  <c:v>102.552847</c:v>
                </c:pt>
                <c:pt idx="150">
                  <c:v>101.683785</c:v>
                </c:pt>
                <c:pt idx="151">
                  <c:v>100.82934400000001</c:v>
                </c:pt>
                <c:pt idx="152">
                  <c:v>99.989113000000003</c:v>
                </c:pt>
                <c:pt idx="153">
                  <c:v>99.162797999999995</c:v>
                </c:pt>
                <c:pt idx="154">
                  <c:v>98.349996000000004</c:v>
                </c:pt>
                <c:pt idx="155">
                  <c:v>97.550426000000002</c:v>
                </c:pt>
                <c:pt idx="156">
                  <c:v>96.763771000000006</c:v>
                </c:pt>
                <c:pt idx="157">
                  <c:v>95.989682999999999</c:v>
                </c:pt>
                <c:pt idx="158">
                  <c:v>95.227863999999997</c:v>
                </c:pt>
                <c:pt idx="159">
                  <c:v>94.478082000000001</c:v>
                </c:pt>
                <c:pt idx="160">
                  <c:v>93.739973000000006</c:v>
                </c:pt>
                <c:pt idx="161">
                  <c:v>93.013345999999999</c:v>
                </c:pt>
                <c:pt idx="162">
                  <c:v>92.297878999999995</c:v>
                </c:pt>
                <c:pt idx="163">
                  <c:v>91.593320000000006</c:v>
                </c:pt>
                <c:pt idx="164">
                  <c:v>90.899448000000007</c:v>
                </c:pt>
                <c:pt idx="165">
                  <c:v>90.216009999999997</c:v>
                </c:pt>
                <c:pt idx="166">
                  <c:v>89.542779999999993</c:v>
                </c:pt>
                <c:pt idx="167">
                  <c:v>88.879518000000004</c:v>
                </c:pt>
                <c:pt idx="168">
                  <c:v>88.226023999999995</c:v>
                </c:pt>
                <c:pt idx="169">
                  <c:v>87.582041000000004</c:v>
                </c:pt>
                <c:pt idx="170">
                  <c:v>86.947401999999997</c:v>
                </c:pt>
                <c:pt idx="171">
                  <c:v>86.321895999999995</c:v>
                </c:pt>
                <c:pt idx="172">
                  <c:v>85.705331000000001</c:v>
                </c:pt>
                <c:pt idx="173">
                  <c:v>85.097504999999998</c:v>
                </c:pt>
                <c:pt idx="174">
                  <c:v>84.498242000000005</c:v>
                </c:pt>
                <c:pt idx="175">
                  <c:v>83.907362000000006</c:v>
                </c:pt>
                <c:pt idx="176">
                  <c:v>83.324689000000006</c:v>
                </c:pt>
                <c:pt idx="177">
                  <c:v>82.750048000000007</c:v>
                </c:pt>
                <c:pt idx="178">
                  <c:v>82.183279999999996</c:v>
                </c:pt>
                <c:pt idx="179">
                  <c:v>81.624224999999996</c:v>
                </c:pt>
                <c:pt idx="180">
                  <c:v>81.072734999999994</c:v>
                </c:pt>
                <c:pt idx="181">
                  <c:v>80.528625000000005</c:v>
                </c:pt>
                <c:pt idx="182">
                  <c:v>79.991791000000006</c:v>
                </c:pt>
                <c:pt idx="183">
                  <c:v>79.462042999999994</c:v>
                </c:pt>
                <c:pt idx="184">
                  <c:v>78.939279999999997</c:v>
                </c:pt>
                <c:pt idx="185">
                  <c:v>78.423361999999997</c:v>
                </c:pt>
                <c:pt idx="186">
                  <c:v>77.914118999999999</c:v>
                </c:pt>
                <c:pt idx="187">
                  <c:v>77.411456000000001</c:v>
                </c:pt>
                <c:pt idx="188">
                  <c:v>76.915239</c:v>
                </c:pt>
                <c:pt idx="189">
                  <c:v>76.425342000000001</c:v>
                </c:pt>
                <c:pt idx="190">
                  <c:v>75.941665999999998</c:v>
                </c:pt>
                <c:pt idx="191">
                  <c:v>75.464054000000004</c:v>
                </c:pt>
                <c:pt idx="192">
                  <c:v>74.992400000000004</c:v>
                </c:pt>
                <c:pt idx="193">
                  <c:v>74.526622000000003</c:v>
                </c:pt>
                <c:pt idx="194">
                  <c:v>74.066586000000001</c:v>
                </c:pt>
                <c:pt idx="195">
                  <c:v>73.612201999999996</c:v>
                </c:pt>
                <c:pt idx="196">
                  <c:v>73.163354999999996</c:v>
                </c:pt>
                <c:pt idx="197">
                  <c:v>72.719963000000007</c:v>
                </c:pt>
                <c:pt idx="198">
                  <c:v>72.281887999999995</c:v>
                </c:pt>
                <c:pt idx="199">
                  <c:v>71.849069999999998</c:v>
                </c:pt>
                <c:pt idx="200">
                  <c:v>71.421407000000002</c:v>
                </c:pt>
                <c:pt idx="201">
                  <c:v>70.998816000000005</c:v>
                </c:pt>
                <c:pt idx="202">
                  <c:v>70.581173000000007</c:v>
                </c:pt>
                <c:pt idx="203">
                  <c:v>70.168425999999997</c:v>
                </c:pt>
                <c:pt idx="204">
                  <c:v>69.760476999999995</c:v>
                </c:pt>
                <c:pt idx="205">
                  <c:v>69.357247000000001</c:v>
                </c:pt>
                <c:pt idx="206">
                  <c:v>68.958659999999995</c:v>
                </c:pt>
                <c:pt idx="207">
                  <c:v>68.564608000000007</c:v>
                </c:pt>
                <c:pt idx="208">
                  <c:v>68.175045999999995</c:v>
                </c:pt>
                <c:pt idx="209">
                  <c:v>67.789878999999999</c:v>
                </c:pt>
                <c:pt idx="210">
                  <c:v>67.409047999999999</c:v>
                </c:pt>
                <c:pt idx="211">
                  <c:v>67.032465999999999</c:v>
                </c:pt>
                <c:pt idx="212">
                  <c:v>66.660082000000003</c:v>
                </c:pt>
                <c:pt idx="213">
                  <c:v>66.291787999999997</c:v>
                </c:pt>
                <c:pt idx="214">
                  <c:v>65.927554000000001</c:v>
                </c:pt>
                <c:pt idx="215">
                  <c:v>65.567299000000006</c:v>
                </c:pt>
                <c:pt idx="216">
                  <c:v>65.210966999999997</c:v>
                </c:pt>
                <c:pt idx="217">
                  <c:v>64.858483000000007</c:v>
                </c:pt>
                <c:pt idx="218">
                  <c:v>64.509782999999999</c:v>
                </c:pt>
                <c:pt idx="219">
                  <c:v>64.164817999999997</c:v>
                </c:pt>
                <c:pt idx="220">
                  <c:v>63.823532999999998</c:v>
                </c:pt>
                <c:pt idx="221">
                  <c:v>63.485849000000002</c:v>
                </c:pt>
                <c:pt idx="222">
                  <c:v>63.151710000000001</c:v>
                </c:pt>
                <c:pt idx="223">
                  <c:v>62.821075999999998</c:v>
                </c:pt>
                <c:pt idx="224">
                  <c:v>62.493890999999998</c:v>
                </c:pt>
                <c:pt idx="225">
                  <c:v>62.170088999999997</c:v>
                </c:pt>
                <c:pt idx="226">
                  <c:v>61.849634000000002</c:v>
                </c:pt>
                <c:pt idx="227">
                  <c:v>61.532460999999998</c:v>
                </c:pt>
                <c:pt idx="228">
                  <c:v>61.218525</c:v>
                </c:pt>
                <c:pt idx="229">
                  <c:v>60.907786000000002</c:v>
                </c:pt>
                <c:pt idx="230">
                  <c:v>60.600166999999999</c:v>
                </c:pt>
                <c:pt idx="231">
                  <c:v>60.295650000000002</c:v>
                </c:pt>
                <c:pt idx="232">
                  <c:v>59.994185000000002</c:v>
                </c:pt>
                <c:pt idx="233">
                  <c:v>59.695700000000002</c:v>
                </c:pt>
                <c:pt idx="234">
                  <c:v>59.400193000000002</c:v>
                </c:pt>
                <c:pt idx="235">
                  <c:v>59.107576999999999</c:v>
                </c:pt>
                <c:pt idx="236">
                  <c:v>56.332614</c:v>
                </c:pt>
                <c:pt idx="237">
                  <c:v>53.806534999999997</c:v>
                </c:pt>
                <c:pt idx="238">
                  <c:v>51.497264999999999</c:v>
                </c:pt>
                <c:pt idx="239">
                  <c:v>49.378064000000002</c:v>
                </c:pt>
                <c:pt idx="240">
                  <c:v>47.426386999999998</c:v>
                </c:pt>
                <c:pt idx="241">
                  <c:v>45.623125000000002</c:v>
                </c:pt>
                <c:pt idx="242">
                  <c:v>43.951963999999997</c:v>
                </c:pt>
                <c:pt idx="243">
                  <c:v>42.398910999999998</c:v>
                </c:pt>
                <c:pt idx="244">
                  <c:v>40.951864999999998</c:v>
                </c:pt>
                <c:pt idx="245">
                  <c:v>39.600330999999997</c:v>
                </c:pt>
                <c:pt idx="246">
                  <c:v>38.335158</c:v>
                </c:pt>
                <c:pt idx="247">
                  <c:v>37.148322</c:v>
                </c:pt>
                <c:pt idx="248">
                  <c:v>36.032769000000002</c:v>
                </c:pt>
                <c:pt idx="249">
                  <c:v>34.982258999999999</c:v>
                </c:pt>
                <c:pt idx="250">
                  <c:v>33.991269000000003</c:v>
                </c:pt>
                <c:pt idx="251">
                  <c:v>33.054879</c:v>
                </c:pt>
                <c:pt idx="252">
                  <c:v>32.168697000000002</c:v>
                </c:pt>
                <c:pt idx="253">
                  <c:v>31.328789</c:v>
                </c:pt>
                <c:pt idx="254">
                  <c:v>30.531624000000001</c:v>
                </c:pt>
                <c:pt idx="255">
                  <c:v>29.774021000000001</c:v>
                </c:pt>
                <c:pt idx="256">
                  <c:v>29.053106</c:v>
                </c:pt>
                <c:pt idx="257">
                  <c:v>28.366275999999999</c:v>
                </c:pt>
                <c:pt idx="258">
                  <c:v>27.711169999999999</c:v>
                </c:pt>
                <c:pt idx="259">
                  <c:v>27.085640000000001</c:v>
                </c:pt>
                <c:pt idx="260">
                  <c:v>26.487728000000001</c:v>
                </c:pt>
                <c:pt idx="261">
                  <c:v>25.915641000000001</c:v>
                </c:pt>
                <c:pt idx="262">
                  <c:v>25.367746</c:v>
                </c:pt>
                <c:pt idx="263">
                  <c:v>24.842537</c:v>
                </c:pt>
                <c:pt idx="264">
                  <c:v>24.338635</c:v>
                </c:pt>
                <c:pt idx="265">
                  <c:v>23.854768</c:v>
                </c:pt>
                <c:pt idx="266">
                  <c:v>23.389766000000002</c:v>
                </c:pt>
                <c:pt idx="267">
                  <c:v>22.942546</c:v>
                </c:pt>
                <c:pt idx="268">
                  <c:v>22.512105999999999</c:v>
                </c:pt>
                <c:pt idx="269">
                  <c:v>22.097519999999999</c:v>
                </c:pt>
                <c:pt idx="270">
                  <c:v>21.697929999999999</c:v>
                </c:pt>
                <c:pt idx="271">
                  <c:v>21.312532999999998</c:v>
                </c:pt>
                <c:pt idx="272">
                  <c:v>20.940588000000002</c:v>
                </c:pt>
                <c:pt idx="273">
                  <c:v>20.581403000000002</c:v>
                </c:pt>
                <c:pt idx="274">
                  <c:v>20.234332999999999</c:v>
                </c:pt>
                <c:pt idx="275">
                  <c:v>19.898772999999998</c:v>
                </c:pt>
                <c:pt idx="276">
                  <c:v>19.574161</c:v>
                </c:pt>
                <c:pt idx="277">
                  <c:v>19.259972000000001</c:v>
                </c:pt>
                <c:pt idx="278">
                  <c:v>18.955708000000001</c:v>
                </c:pt>
                <c:pt idx="279">
                  <c:v>18.660909</c:v>
                </c:pt>
                <c:pt idx="280">
                  <c:v>18.375136999999999</c:v>
                </c:pt>
                <c:pt idx="281">
                  <c:v>18.097988000000001</c:v>
                </c:pt>
                <c:pt idx="282">
                  <c:v>17.829073999999999</c:v>
                </c:pt>
                <c:pt idx="283">
                  <c:v>17.568033</c:v>
                </c:pt>
                <c:pt idx="284">
                  <c:v>17.314527999999999</c:v>
                </c:pt>
                <c:pt idx="285">
                  <c:v>17.068234</c:v>
                </c:pt>
                <c:pt idx="286">
                  <c:v>16.828849000000002</c:v>
                </c:pt>
                <c:pt idx="287">
                  <c:v>16.596086</c:v>
                </c:pt>
                <c:pt idx="288">
                  <c:v>16.369672999999999</c:v>
                </c:pt>
                <c:pt idx="289">
                  <c:v>16.149355</c:v>
                </c:pt>
                <c:pt idx="290">
                  <c:v>15.934889999999999</c:v>
                </c:pt>
                <c:pt idx="291">
                  <c:v>15.726046</c:v>
                </c:pt>
                <c:pt idx="292">
                  <c:v>15.522603999999999</c:v>
                </c:pt>
                <c:pt idx="293">
                  <c:v>15.324358999999999</c:v>
                </c:pt>
                <c:pt idx="294">
                  <c:v>15.131114999999999</c:v>
                </c:pt>
                <c:pt idx="295">
                  <c:v>14.942683000000001</c:v>
                </c:pt>
                <c:pt idx="296">
                  <c:v>14.758887</c:v>
                </c:pt>
                <c:pt idx="297">
                  <c:v>14.579556999999999</c:v>
                </c:pt>
                <c:pt idx="298">
                  <c:v>14.404533000000001</c:v>
                </c:pt>
                <c:pt idx="299">
                  <c:v>14.233662000000001</c:v>
                </c:pt>
                <c:pt idx="300">
                  <c:v>14.066796</c:v>
                </c:pt>
                <c:pt idx="301">
                  <c:v>13.903798</c:v>
                </c:pt>
                <c:pt idx="302">
                  <c:v>13.744534</c:v>
                </c:pt>
                <c:pt idx="303">
                  <c:v>13.588877</c:v>
                </c:pt>
                <c:pt idx="304">
                  <c:v>13.436707</c:v>
                </c:pt>
                <c:pt idx="305">
                  <c:v>13.287906</c:v>
                </c:pt>
                <c:pt idx="306">
                  <c:v>13.142366000000001</c:v>
                </c:pt>
                <c:pt idx="307">
                  <c:v>12.999978</c:v>
                </c:pt>
                <c:pt idx="308">
                  <c:v>12.860644000000001</c:v>
                </c:pt>
                <c:pt idx="309">
                  <c:v>12.724264</c:v>
                </c:pt>
                <c:pt idx="310">
                  <c:v>12.590747</c:v>
                </c:pt>
                <c:pt idx="311">
                  <c:v>12.460001999999999</c:v>
                </c:pt>
                <c:pt idx="312">
                  <c:v>12.331944999999999</c:v>
                </c:pt>
                <c:pt idx="313">
                  <c:v>12.206493</c:v>
                </c:pt>
                <c:pt idx="314">
                  <c:v>12.083568</c:v>
                </c:pt>
                <c:pt idx="315">
                  <c:v>11.963094</c:v>
                </c:pt>
                <c:pt idx="316">
                  <c:v>10.878501</c:v>
                </c:pt>
                <c:pt idx="317">
                  <c:v>9.9742219999999993</c:v>
                </c:pt>
                <c:pt idx="318">
                  <c:v>9.2087420000000009</c:v>
                </c:pt>
                <c:pt idx="319">
                  <c:v>8.5523830000000007</c:v>
                </c:pt>
                <c:pt idx="320">
                  <c:v>7.9833629999999998</c:v>
                </c:pt>
                <c:pt idx="321">
                  <c:v>7.4853379999999996</c:v>
                </c:pt>
                <c:pt idx="322">
                  <c:v>7.0457999999999998</c:v>
                </c:pt>
                <c:pt idx="323">
                  <c:v>6.6550190000000002</c:v>
                </c:pt>
                <c:pt idx="324">
                  <c:v>6.305307</c:v>
                </c:pt>
                <c:pt idx="325">
                  <c:v>5.9905150000000003</c:v>
                </c:pt>
                <c:pt idx="326">
                  <c:v>5.7056589999999998</c:v>
                </c:pt>
                <c:pt idx="327">
                  <c:v>5.4466650000000003</c:v>
                </c:pt>
                <c:pt idx="328">
                  <c:v>5.2101620000000004</c:v>
                </c:pt>
                <c:pt idx="329">
                  <c:v>4.9933430000000003</c:v>
                </c:pt>
                <c:pt idx="330">
                  <c:v>4.7938489999999998</c:v>
                </c:pt>
                <c:pt idx="331">
                  <c:v>4.6096830000000004</c:v>
                </c:pt>
                <c:pt idx="332">
                  <c:v>4.4391439999999998</c:v>
                </c:pt>
                <c:pt idx="333">
                  <c:v>4.2807729999999999</c:v>
                </c:pt>
                <c:pt idx="334">
                  <c:v>4.1333120000000001</c:v>
                </c:pt>
                <c:pt idx="335">
                  <c:v>3.995673</c:v>
                </c:pt>
                <c:pt idx="336">
                  <c:v>3.866905</c:v>
                </c:pt>
                <c:pt idx="337">
                  <c:v>3.746178</c:v>
                </c:pt>
                <c:pt idx="338">
                  <c:v>3.6327600000000002</c:v>
                </c:pt>
                <c:pt idx="339">
                  <c:v>3.5260090000000002</c:v>
                </c:pt>
                <c:pt idx="340">
                  <c:v>3.4253520000000002</c:v>
                </c:pt>
                <c:pt idx="341">
                  <c:v>3.3302830000000001</c:v>
                </c:pt>
                <c:pt idx="342">
                  <c:v>3.240348</c:v>
                </c:pt>
                <c:pt idx="343">
                  <c:v>3.1551429999999998</c:v>
                </c:pt>
                <c:pt idx="344">
                  <c:v>3.0743040000000001</c:v>
                </c:pt>
                <c:pt idx="345">
                  <c:v>2.9975040000000002</c:v>
                </c:pt>
                <c:pt idx="346">
                  <c:v>2.9244479999999999</c:v>
                </c:pt>
                <c:pt idx="347">
                  <c:v>2.8548680000000002</c:v>
                </c:pt>
                <c:pt idx="348">
                  <c:v>2.7885219999999999</c:v>
                </c:pt>
                <c:pt idx="349">
                  <c:v>2.72519</c:v>
                </c:pt>
                <c:pt idx="350">
                  <c:v>2.6646700000000001</c:v>
                </c:pt>
                <c:pt idx="351">
                  <c:v>2.6067800000000001</c:v>
                </c:pt>
                <c:pt idx="352">
                  <c:v>2.5513520000000001</c:v>
                </c:pt>
                <c:pt idx="353">
                  <c:v>2.4982319999999998</c:v>
                </c:pt>
                <c:pt idx="354">
                  <c:v>2.447279</c:v>
                </c:pt>
                <c:pt idx="355">
                  <c:v>2.3983629999999998</c:v>
                </c:pt>
                <c:pt idx="356">
                  <c:v>2.3513639999999998</c:v>
                </c:pt>
                <c:pt idx="357">
                  <c:v>2.3061720000000001</c:v>
                </c:pt>
                <c:pt idx="358">
                  <c:v>2.2626840000000001</c:v>
                </c:pt>
                <c:pt idx="359">
                  <c:v>2.2208049999999999</c:v>
                </c:pt>
                <c:pt idx="360">
                  <c:v>2.1804489999999999</c:v>
                </c:pt>
                <c:pt idx="361">
                  <c:v>2.1415329999999999</c:v>
                </c:pt>
                <c:pt idx="362">
                  <c:v>2.1039819999999998</c:v>
                </c:pt>
                <c:pt idx="363">
                  <c:v>2.067726</c:v>
                </c:pt>
                <c:pt idx="364">
                  <c:v>2.0326970000000002</c:v>
                </c:pt>
                <c:pt idx="365">
                  <c:v>1.9988360000000001</c:v>
                </c:pt>
                <c:pt idx="366">
                  <c:v>1.9660839999999999</c:v>
                </c:pt>
                <c:pt idx="367">
                  <c:v>1.9343889999999999</c:v>
                </c:pt>
                <c:pt idx="368">
                  <c:v>1.903699</c:v>
                </c:pt>
                <c:pt idx="369">
                  <c:v>1.8739669999999999</c:v>
                </c:pt>
                <c:pt idx="370">
                  <c:v>1.8451500000000001</c:v>
                </c:pt>
                <c:pt idx="371">
                  <c:v>1.8172060000000001</c:v>
                </c:pt>
                <c:pt idx="372">
                  <c:v>1.7900959999999999</c:v>
                </c:pt>
                <c:pt idx="373">
                  <c:v>1.7637830000000001</c:v>
                </c:pt>
                <c:pt idx="374">
                  <c:v>1.738232</c:v>
                </c:pt>
                <c:pt idx="375">
                  <c:v>1.7134100000000001</c:v>
                </c:pt>
                <c:pt idx="376">
                  <c:v>1.6892879999999999</c:v>
                </c:pt>
                <c:pt idx="377">
                  <c:v>1.665835</c:v>
                </c:pt>
                <c:pt idx="378">
                  <c:v>1.643025</c:v>
                </c:pt>
                <c:pt idx="379">
                  <c:v>1.6208309999999999</c:v>
                </c:pt>
                <c:pt idx="380">
                  <c:v>1.599229</c:v>
                </c:pt>
                <c:pt idx="381">
                  <c:v>1.578195</c:v>
                </c:pt>
                <c:pt idx="382">
                  <c:v>1.557707</c:v>
                </c:pt>
                <c:pt idx="383">
                  <c:v>1.537744</c:v>
                </c:pt>
                <c:pt idx="384">
                  <c:v>1.518286</c:v>
                </c:pt>
                <c:pt idx="385">
                  <c:v>1.499314</c:v>
                </c:pt>
                <c:pt idx="386">
                  <c:v>1.4808110000000001</c:v>
                </c:pt>
                <c:pt idx="387">
                  <c:v>1.4627589999999999</c:v>
                </c:pt>
                <c:pt idx="388">
                  <c:v>1.4451419999999999</c:v>
                </c:pt>
                <c:pt idx="389">
                  <c:v>1.4279440000000001</c:v>
                </c:pt>
                <c:pt idx="390">
                  <c:v>1.411151</c:v>
                </c:pt>
                <c:pt idx="391">
                  <c:v>1.3947480000000001</c:v>
                </c:pt>
                <c:pt idx="392">
                  <c:v>1.378722</c:v>
                </c:pt>
                <c:pt idx="393">
                  <c:v>1.3630599999999999</c:v>
                </c:pt>
                <c:pt idx="394">
                  <c:v>1.34775</c:v>
                </c:pt>
                <c:pt idx="395">
                  <c:v>1.3327800000000001</c:v>
                </c:pt>
                <c:pt idx="396">
                  <c:v>1.318138</c:v>
                </c:pt>
                <c:pt idx="397">
                  <c:v>1.3038160000000001</c:v>
                </c:pt>
                <c:pt idx="398">
                  <c:v>1.289801</c:v>
                </c:pt>
                <c:pt idx="399">
                  <c:v>1.276084</c:v>
                </c:pt>
                <c:pt idx="400">
                  <c:v>1.2626550000000001</c:v>
                </c:pt>
                <c:pt idx="401">
                  <c:v>1.2495069999999999</c:v>
                </c:pt>
                <c:pt idx="402">
                  <c:v>1.236629</c:v>
                </c:pt>
                <c:pt idx="403">
                  <c:v>1.2240139999999999</c:v>
                </c:pt>
                <c:pt idx="404">
                  <c:v>1.211654</c:v>
                </c:pt>
                <c:pt idx="405">
                  <c:v>1.1995420000000001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743-41DE-B4EF-3E959DC45438}"/>
            </c:ext>
          </c:extLst>
        </c:ser>
        <c:ser>
          <c:idx val="9"/>
          <c:order val="9"/>
          <c:tx>
            <c:v>200 µA −1.5%</c:v>
          </c:tx>
          <c:spPr>
            <a:ln w="7000">
              <a:solidFill>
                <a:srgbClr val="9467BD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Chart_Source!$F$3:$F$4</c:f>
              <c:numCache>
                <c:formatCode>#,##0.000000</c:formatCode>
                <c:ptCount val="2"/>
                <c:pt idx="0">
                  <c:v>197</c:v>
                </c:pt>
                <c:pt idx="1">
                  <c:v>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743-41DE-B4EF-3E959DC45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00"/>
          <c:min val="1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BONE Resistance (k</a:t>
                </a:r>
                <a:r>
                  <a:rPr lang="el-GR" sz="1000" b="0"/>
                  <a:t>Ω, </a:t>
                </a:r>
                <a:r>
                  <a:rPr lang="en-US" sz="1000" b="0"/>
                  <a:t>log scale)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Actual BONE Current (µA)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 sz="1000" b="1"/>
              <a:t>Actual BONE Current vs BONE Resistance — BONE_P = 15 V</a:t>
            </a:r>
          </a:p>
          <a:p>
            <a:pPr>
              <a:defRPr sz="1000" b="1"/>
            </a:pPr>
            <a:r>
              <a:rPr lang="en-US" sz="1000" b="1"/>
              <a:t>(solid: measured current; thin dashed: −1.5 % limit of each target)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10 µA</c:v>
          </c:tx>
          <c:spPr>
            <a:ln w="20000">
              <a:solidFill>
                <a:srgbClr val="1F77B4"/>
              </a:solidFill>
              <a:prstDash val="solid"/>
            </a:ln>
          </c:spPr>
          <c:marker>
            <c:symbol val="none"/>
          </c:marker>
          <c:xVal>
            <c:numRef>
              <c:f>Raw_Data!$E$10287:$E$10692</c:f>
              <c:numCache>
                <c:formatCode>#,##0.###</c:formatCode>
                <c:ptCount val="40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  <c:pt idx="191">
                  <c:v>210</c:v>
                </c:pt>
                <c:pt idx="192">
                  <c:v>220</c:v>
                </c:pt>
                <c:pt idx="193">
                  <c:v>230</c:v>
                </c:pt>
                <c:pt idx="194">
                  <c:v>240</c:v>
                </c:pt>
                <c:pt idx="195">
                  <c:v>250</c:v>
                </c:pt>
                <c:pt idx="196">
                  <c:v>260</c:v>
                </c:pt>
                <c:pt idx="197">
                  <c:v>270</c:v>
                </c:pt>
                <c:pt idx="198">
                  <c:v>280</c:v>
                </c:pt>
                <c:pt idx="199">
                  <c:v>290</c:v>
                </c:pt>
                <c:pt idx="200">
                  <c:v>300</c:v>
                </c:pt>
                <c:pt idx="201">
                  <c:v>310</c:v>
                </c:pt>
                <c:pt idx="202">
                  <c:v>320</c:v>
                </c:pt>
                <c:pt idx="203">
                  <c:v>330</c:v>
                </c:pt>
                <c:pt idx="204">
                  <c:v>340</c:v>
                </c:pt>
                <c:pt idx="205">
                  <c:v>350</c:v>
                </c:pt>
                <c:pt idx="206">
                  <c:v>360</c:v>
                </c:pt>
                <c:pt idx="207">
                  <c:v>370</c:v>
                </c:pt>
                <c:pt idx="208">
                  <c:v>380</c:v>
                </c:pt>
                <c:pt idx="209">
                  <c:v>390</c:v>
                </c:pt>
                <c:pt idx="210">
                  <c:v>400</c:v>
                </c:pt>
                <c:pt idx="211">
                  <c:v>410</c:v>
                </c:pt>
                <c:pt idx="212">
                  <c:v>420</c:v>
                </c:pt>
                <c:pt idx="213">
                  <c:v>430</c:v>
                </c:pt>
                <c:pt idx="214">
                  <c:v>440</c:v>
                </c:pt>
                <c:pt idx="215">
                  <c:v>450</c:v>
                </c:pt>
                <c:pt idx="216">
                  <c:v>460</c:v>
                </c:pt>
                <c:pt idx="217">
                  <c:v>470</c:v>
                </c:pt>
                <c:pt idx="218">
                  <c:v>480</c:v>
                </c:pt>
                <c:pt idx="219">
                  <c:v>490</c:v>
                </c:pt>
                <c:pt idx="220">
                  <c:v>500</c:v>
                </c:pt>
                <c:pt idx="221">
                  <c:v>510</c:v>
                </c:pt>
                <c:pt idx="222">
                  <c:v>520</c:v>
                </c:pt>
                <c:pt idx="223">
                  <c:v>530</c:v>
                </c:pt>
                <c:pt idx="224">
                  <c:v>540</c:v>
                </c:pt>
                <c:pt idx="225">
                  <c:v>550</c:v>
                </c:pt>
                <c:pt idx="226">
                  <c:v>560</c:v>
                </c:pt>
                <c:pt idx="227">
                  <c:v>570</c:v>
                </c:pt>
                <c:pt idx="228">
                  <c:v>580</c:v>
                </c:pt>
                <c:pt idx="229">
                  <c:v>590</c:v>
                </c:pt>
                <c:pt idx="230">
                  <c:v>600</c:v>
                </c:pt>
                <c:pt idx="231">
                  <c:v>610</c:v>
                </c:pt>
                <c:pt idx="232">
                  <c:v>620</c:v>
                </c:pt>
                <c:pt idx="233">
                  <c:v>630</c:v>
                </c:pt>
                <c:pt idx="234">
                  <c:v>640</c:v>
                </c:pt>
                <c:pt idx="235">
                  <c:v>650</c:v>
                </c:pt>
                <c:pt idx="236">
                  <c:v>660</c:v>
                </c:pt>
                <c:pt idx="237">
                  <c:v>670</c:v>
                </c:pt>
                <c:pt idx="238">
                  <c:v>680</c:v>
                </c:pt>
                <c:pt idx="239">
                  <c:v>690</c:v>
                </c:pt>
                <c:pt idx="240">
                  <c:v>700</c:v>
                </c:pt>
                <c:pt idx="241">
                  <c:v>710</c:v>
                </c:pt>
                <c:pt idx="242">
                  <c:v>720</c:v>
                </c:pt>
                <c:pt idx="243">
                  <c:v>730</c:v>
                </c:pt>
                <c:pt idx="244">
                  <c:v>740</c:v>
                </c:pt>
                <c:pt idx="245">
                  <c:v>750</c:v>
                </c:pt>
                <c:pt idx="246">
                  <c:v>760</c:v>
                </c:pt>
                <c:pt idx="247">
                  <c:v>770</c:v>
                </c:pt>
                <c:pt idx="248">
                  <c:v>780</c:v>
                </c:pt>
                <c:pt idx="249">
                  <c:v>790</c:v>
                </c:pt>
                <c:pt idx="250">
                  <c:v>800</c:v>
                </c:pt>
                <c:pt idx="251">
                  <c:v>810</c:v>
                </c:pt>
                <c:pt idx="252">
                  <c:v>820</c:v>
                </c:pt>
                <c:pt idx="253">
                  <c:v>830</c:v>
                </c:pt>
                <c:pt idx="254">
                  <c:v>840</c:v>
                </c:pt>
                <c:pt idx="255">
                  <c:v>850</c:v>
                </c:pt>
                <c:pt idx="256">
                  <c:v>860</c:v>
                </c:pt>
                <c:pt idx="257">
                  <c:v>870</c:v>
                </c:pt>
                <c:pt idx="258">
                  <c:v>880</c:v>
                </c:pt>
                <c:pt idx="259">
                  <c:v>890</c:v>
                </c:pt>
                <c:pt idx="260">
                  <c:v>900</c:v>
                </c:pt>
                <c:pt idx="261">
                  <c:v>910</c:v>
                </c:pt>
                <c:pt idx="262">
                  <c:v>920</c:v>
                </c:pt>
                <c:pt idx="263">
                  <c:v>930</c:v>
                </c:pt>
                <c:pt idx="264">
                  <c:v>940</c:v>
                </c:pt>
                <c:pt idx="265">
                  <c:v>950</c:v>
                </c:pt>
                <c:pt idx="266">
                  <c:v>960</c:v>
                </c:pt>
                <c:pt idx="267">
                  <c:v>970</c:v>
                </c:pt>
                <c:pt idx="268">
                  <c:v>980</c:v>
                </c:pt>
                <c:pt idx="269">
                  <c:v>990</c:v>
                </c:pt>
                <c:pt idx="270">
                  <c:v>1000</c:v>
                </c:pt>
                <c:pt idx="271">
                  <c:v>1100</c:v>
                </c:pt>
                <c:pt idx="272">
                  <c:v>1200</c:v>
                </c:pt>
                <c:pt idx="273">
                  <c:v>1300</c:v>
                </c:pt>
                <c:pt idx="274">
                  <c:v>1400</c:v>
                </c:pt>
                <c:pt idx="275">
                  <c:v>1500</c:v>
                </c:pt>
                <c:pt idx="276">
                  <c:v>1501</c:v>
                </c:pt>
                <c:pt idx="277">
                  <c:v>1502</c:v>
                </c:pt>
                <c:pt idx="278">
                  <c:v>1503</c:v>
                </c:pt>
                <c:pt idx="279">
                  <c:v>1503.1</c:v>
                </c:pt>
                <c:pt idx="280">
                  <c:v>1503.2</c:v>
                </c:pt>
                <c:pt idx="281">
                  <c:v>1503.3</c:v>
                </c:pt>
                <c:pt idx="282">
                  <c:v>1503.4</c:v>
                </c:pt>
                <c:pt idx="283">
                  <c:v>1503.5</c:v>
                </c:pt>
                <c:pt idx="284">
                  <c:v>1503.6</c:v>
                </c:pt>
                <c:pt idx="285">
                  <c:v>1503.61</c:v>
                </c:pt>
                <c:pt idx="286">
                  <c:v>1503.62</c:v>
                </c:pt>
                <c:pt idx="287">
                  <c:v>1503.63</c:v>
                </c:pt>
                <c:pt idx="288">
                  <c:v>1503.6310000000001</c:v>
                </c:pt>
                <c:pt idx="289">
                  <c:v>1503.6320000000001</c:v>
                </c:pt>
                <c:pt idx="290">
                  <c:v>1503.633</c:v>
                </c:pt>
                <c:pt idx="291">
                  <c:v>1503.634</c:v>
                </c:pt>
                <c:pt idx="292">
                  <c:v>1503.635</c:v>
                </c:pt>
                <c:pt idx="293">
                  <c:v>1503.636</c:v>
                </c:pt>
                <c:pt idx="294">
                  <c:v>1503.6369999999999</c:v>
                </c:pt>
                <c:pt idx="295">
                  <c:v>1503.6379999999999</c:v>
                </c:pt>
                <c:pt idx="296">
                  <c:v>1503.6389999999999</c:v>
                </c:pt>
                <c:pt idx="297">
                  <c:v>1503.64</c:v>
                </c:pt>
                <c:pt idx="298">
                  <c:v>1503.65</c:v>
                </c:pt>
                <c:pt idx="299">
                  <c:v>1503.66</c:v>
                </c:pt>
                <c:pt idx="300">
                  <c:v>1503.67</c:v>
                </c:pt>
                <c:pt idx="301">
                  <c:v>1503.68</c:v>
                </c:pt>
                <c:pt idx="302">
                  <c:v>1503.69</c:v>
                </c:pt>
                <c:pt idx="303">
                  <c:v>1503.7</c:v>
                </c:pt>
                <c:pt idx="304">
                  <c:v>1503.8</c:v>
                </c:pt>
                <c:pt idx="305">
                  <c:v>1503.9</c:v>
                </c:pt>
                <c:pt idx="306">
                  <c:v>1504</c:v>
                </c:pt>
                <c:pt idx="307">
                  <c:v>1505</c:v>
                </c:pt>
                <c:pt idx="308">
                  <c:v>1506</c:v>
                </c:pt>
                <c:pt idx="309">
                  <c:v>1507</c:v>
                </c:pt>
                <c:pt idx="310">
                  <c:v>1508</c:v>
                </c:pt>
                <c:pt idx="311">
                  <c:v>1509</c:v>
                </c:pt>
                <c:pt idx="312">
                  <c:v>1510</c:v>
                </c:pt>
                <c:pt idx="313">
                  <c:v>1520</c:v>
                </c:pt>
                <c:pt idx="314">
                  <c:v>1530</c:v>
                </c:pt>
                <c:pt idx="315">
                  <c:v>1540</c:v>
                </c:pt>
                <c:pt idx="316">
                  <c:v>1550</c:v>
                </c:pt>
                <c:pt idx="317">
                  <c:v>1560</c:v>
                </c:pt>
                <c:pt idx="318">
                  <c:v>1570</c:v>
                </c:pt>
                <c:pt idx="319">
                  <c:v>1580</c:v>
                </c:pt>
                <c:pt idx="320">
                  <c:v>1590</c:v>
                </c:pt>
                <c:pt idx="321">
                  <c:v>1600</c:v>
                </c:pt>
                <c:pt idx="322">
                  <c:v>1700</c:v>
                </c:pt>
                <c:pt idx="323">
                  <c:v>1800</c:v>
                </c:pt>
                <c:pt idx="324">
                  <c:v>1900</c:v>
                </c:pt>
                <c:pt idx="325">
                  <c:v>2000</c:v>
                </c:pt>
                <c:pt idx="326">
                  <c:v>2100</c:v>
                </c:pt>
                <c:pt idx="327">
                  <c:v>2200</c:v>
                </c:pt>
                <c:pt idx="328">
                  <c:v>2300</c:v>
                </c:pt>
                <c:pt idx="329">
                  <c:v>2400</c:v>
                </c:pt>
                <c:pt idx="330">
                  <c:v>2500</c:v>
                </c:pt>
                <c:pt idx="331">
                  <c:v>2600</c:v>
                </c:pt>
                <c:pt idx="332">
                  <c:v>2700</c:v>
                </c:pt>
                <c:pt idx="333">
                  <c:v>2800</c:v>
                </c:pt>
                <c:pt idx="334">
                  <c:v>2900</c:v>
                </c:pt>
                <c:pt idx="335">
                  <c:v>3000</c:v>
                </c:pt>
                <c:pt idx="336">
                  <c:v>3100</c:v>
                </c:pt>
                <c:pt idx="337">
                  <c:v>3200</c:v>
                </c:pt>
                <c:pt idx="338">
                  <c:v>3300</c:v>
                </c:pt>
                <c:pt idx="339">
                  <c:v>3400</c:v>
                </c:pt>
                <c:pt idx="340">
                  <c:v>3500</c:v>
                </c:pt>
                <c:pt idx="341">
                  <c:v>3600</c:v>
                </c:pt>
                <c:pt idx="342">
                  <c:v>3700</c:v>
                </c:pt>
                <c:pt idx="343">
                  <c:v>3800</c:v>
                </c:pt>
                <c:pt idx="344">
                  <c:v>3900</c:v>
                </c:pt>
                <c:pt idx="345">
                  <c:v>4000</c:v>
                </c:pt>
                <c:pt idx="346">
                  <c:v>4100</c:v>
                </c:pt>
                <c:pt idx="347">
                  <c:v>4200</c:v>
                </c:pt>
                <c:pt idx="348">
                  <c:v>4300</c:v>
                </c:pt>
                <c:pt idx="349">
                  <c:v>4400</c:v>
                </c:pt>
                <c:pt idx="350">
                  <c:v>4500</c:v>
                </c:pt>
                <c:pt idx="351">
                  <c:v>4600</c:v>
                </c:pt>
                <c:pt idx="352">
                  <c:v>4700</c:v>
                </c:pt>
                <c:pt idx="353">
                  <c:v>4800</c:v>
                </c:pt>
                <c:pt idx="354">
                  <c:v>4900</c:v>
                </c:pt>
                <c:pt idx="355">
                  <c:v>5000</c:v>
                </c:pt>
                <c:pt idx="356">
                  <c:v>5100</c:v>
                </c:pt>
                <c:pt idx="357">
                  <c:v>5200</c:v>
                </c:pt>
                <c:pt idx="358">
                  <c:v>5300</c:v>
                </c:pt>
                <c:pt idx="359">
                  <c:v>5400</c:v>
                </c:pt>
                <c:pt idx="360">
                  <c:v>5500</c:v>
                </c:pt>
                <c:pt idx="361">
                  <c:v>5600</c:v>
                </c:pt>
                <c:pt idx="362">
                  <c:v>5700</c:v>
                </c:pt>
                <c:pt idx="363">
                  <c:v>5800</c:v>
                </c:pt>
                <c:pt idx="364">
                  <c:v>5900</c:v>
                </c:pt>
                <c:pt idx="365">
                  <c:v>6000</c:v>
                </c:pt>
                <c:pt idx="366">
                  <c:v>6100</c:v>
                </c:pt>
                <c:pt idx="367">
                  <c:v>6200</c:v>
                </c:pt>
                <c:pt idx="368">
                  <c:v>6300</c:v>
                </c:pt>
                <c:pt idx="369">
                  <c:v>6400</c:v>
                </c:pt>
                <c:pt idx="370">
                  <c:v>6500</c:v>
                </c:pt>
                <c:pt idx="371">
                  <c:v>6600</c:v>
                </c:pt>
                <c:pt idx="372">
                  <c:v>6700</c:v>
                </c:pt>
                <c:pt idx="373">
                  <c:v>6800</c:v>
                </c:pt>
                <c:pt idx="374">
                  <c:v>6900</c:v>
                </c:pt>
                <c:pt idx="375">
                  <c:v>7000</c:v>
                </c:pt>
                <c:pt idx="376">
                  <c:v>7100</c:v>
                </c:pt>
                <c:pt idx="377">
                  <c:v>7200</c:v>
                </c:pt>
                <c:pt idx="378">
                  <c:v>7300</c:v>
                </c:pt>
                <c:pt idx="379">
                  <c:v>7400</c:v>
                </c:pt>
                <c:pt idx="380">
                  <c:v>7500</c:v>
                </c:pt>
                <c:pt idx="381">
                  <c:v>7600</c:v>
                </c:pt>
                <c:pt idx="382">
                  <c:v>7700</c:v>
                </c:pt>
                <c:pt idx="383">
                  <c:v>7800</c:v>
                </c:pt>
                <c:pt idx="384">
                  <c:v>7900</c:v>
                </c:pt>
                <c:pt idx="385">
                  <c:v>8000</c:v>
                </c:pt>
                <c:pt idx="386">
                  <c:v>8100</c:v>
                </c:pt>
                <c:pt idx="387">
                  <c:v>8200</c:v>
                </c:pt>
                <c:pt idx="388">
                  <c:v>8300</c:v>
                </c:pt>
                <c:pt idx="389">
                  <c:v>8400</c:v>
                </c:pt>
                <c:pt idx="390">
                  <c:v>8500</c:v>
                </c:pt>
                <c:pt idx="391">
                  <c:v>8600</c:v>
                </c:pt>
                <c:pt idx="392">
                  <c:v>8700</c:v>
                </c:pt>
                <c:pt idx="393">
                  <c:v>8800</c:v>
                </c:pt>
                <c:pt idx="394">
                  <c:v>8900</c:v>
                </c:pt>
                <c:pt idx="395">
                  <c:v>9000</c:v>
                </c:pt>
                <c:pt idx="396">
                  <c:v>9100</c:v>
                </c:pt>
                <c:pt idx="397">
                  <c:v>9200</c:v>
                </c:pt>
                <c:pt idx="398">
                  <c:v>9300</c:v>
                </c:pt>
                <c:pt idx="399">
                  <c:v>9400</c:v>
                </c:pt>
                <c:pt idx="400">
                  <c:v>9500</c:v>
                </c:pt>
                <c:pt idx="401">
                  <c:v>9600</c:v>
                </c:pt>
                <c:pt idx="402">
                  <c:v>9700</c:v>
                </c:pt>
                <c:pt idx="403">
                  <c:v>9800</c:v>
                </c:pt>
                <c:pt idx="404">
                  <c:v>9900</c:v>
                </c:pt>
                <c:pt idx="405">
                  <c:v>10000</c:v>
                </c:pt>
              </c:numCache>
            </c:numRef>
          </c:xVal>
          <c:yVal>
            <c:numRef>
              <c:f>Raw_Data!$F$10287:$F$10692</c:f>
              <c:numCache>
                <c:formatCode>#,##0.000000</c:formatCode>
                <c:ptCount val="406"/>
                <c:pt idx="0">
                  <c:v>9.8855959999999996</c:v>
                </c:pt>
                <c:pt idx="1">
                  <c:v>9.8855889999999995</c:v>
                </c:pt>
                <c:pt idx="2">
                  <c:v>9.8855819999999994</c:v>
                </c:pt>
                <c:pt idx="3">
                  <c:v>9.8855749999999993</c:v>
                </c:pt>
                <c:pt idx="4">
                  <c:v>9.885567</c:v>
                </c:pt>
                <c:pt idx="5">
                  <c:v>9.8855599999999999</c:v>
                </c:pt>
                <c:pt idx="6">
                  <c:v>9.8855529999999998</c:v>
                </c:pt>
                <c:pt idx="7">
                  <c:v>9.8855459999999997</c:v>
                </c:pt>
                <c:pt idx="8">
                  <c:v>9.8855380000000004</c:v>
                </c:pt>
                <c:pt idx="9">
                  <c:v>9.8855310000000003</c:v>
                </c:pt>
                <c:pt idx="10">
                  <c:v>9.8855240000000002</c:v>
                </c:pt>
                <c:pt idx="11">
                  <c:v>9.8855160000000009</c:v>
                </c:pt>
                <c:pt idx="12">
                  <c:v>9.8855090000000008</c:v>
                </c:pt>
                <c:pt idx="13">
                  <c:v>9.8855020000000007</c:v>
                </c:pt>
                <c:pt idx="14">
                  <c:v>9.8854939999999996</c:v>
                </c:pt>
                <c:pt idx="15">
                  <c:v>9.8854869999999995</c:v>
                </c:pt>
                <c:pt idx="16">
                  <c:v>9.8854799999999994</c:v>
                </c:pt>
                <c:pt idx="17">
                  <c:v>9.885472</c:v>
                </c:pt>
                <c:pt idx="18">
                  <c:v>9.8854649999999999</c:v>
                </c:pt>
                <c:pt idx="19">
                  <c:v>9.8854579999999999</c:v>
                </c:pt>
                <c:pt idx="20">
                  <c:v>9.8854500000000005</c:v>
                </c:pt>
                <c:pt idx="21">
                  <c:v>9.8854430000000004</c:v>
                </c:pt>
                <c:pt idx="22">
                  <c:v>9.8854360000000003</c:v>
                </c:pt>
                <c:pt idx="23">
                  <c:v>9.8854279999999992</c:v>
                </c:pt>
                <c:pt idx="24">
                  <c:v>9.8854209999999991</c:v>
                </c:pt>
                <c:pt idx="25">
                  <c:v>9.8854140000000008</c:v>
                </c:pt>
                <c:pt idx="26">
                  <c:v>9.8854059999999997</c:v>
                </c:pt>
                <c:pt idx="27">
                  <c:v>9.8853989999999996</c:v>
                </c:pt>
                <c:pt idx="28">
                  <c:v>9.8853919999999995</c:v>
                </c:pt>
                <c:pt idx="29">
                  <c:v>9.8853840000000002</c:v>
                </c:pt>
                <c:pt idx="30">
                  <c:v>9.8853770000000001</c:v>
                </c:pt>
                <c:pt idx="31">
                  <c:v>9.8853690000000007</c:v>
                </c:pt>
                <c:pt idx="32">
                  <c:v>9.8853620000000006</c:v>
                </c:pt>
                <c:pt idx="33">
                  <c:v>9.8853550000000006</c:v>
                </c:pt>
                <c:pt idx="34">
                  <c:v>9.8853469999999994</c:v>
                </c:pt>
                <c:pt idx="35">
                  <c:v>9.8853399999999993</c:v>
                </c:pt>
                <c:pt idx="36">
                  <c:v>9.885332</c:v>
                </c:pt>
                <c:pt idx="37">
                  <c:v>9.8853249999999999</c:v>
                </c:pt>
                <c:pt idx="38">
                  <c:v>9.8853170000000006</c:v>
                </c:pt>
                <c:pt idx="39">
                  <c:v>9.8853100000000005</c:v>
                </c:pt>
                <c:pt idx="40">
                  <c:v>9.8853030000000004</c:v>
                </c:pt>
                <c:pt idx="41">
                  <c:v>9.8852949999999993</c:v>
                </c:pt>
                <c:pt idx="42">
                  <c:v>9.8852879999999992</c:v>
                </c:pt>
                <c:pt idx="43">
                  <c:v>9.8852799999999998</c:v>
                </c:pt>
                <c:pt idx="44">
                  <c:v>9.8852729999999998</c:v>
                </c:pt>
                <c:pt idx="45">
                  <c:v>9.8852650000000004</c:v>
                </c:pt>
                <c:pt idx="46">
                  <c:v>9.8852580000000003</c:v>
                </c:pt>
                <c:pt idx="47">
                  <c:v>9.8852499999999992</c:v>
                </c:pt>
                <c:pt idx="48">
                  <c:v>9.8852429999999991</c:v>
                </c:pt>
                <c:pt idx="49">
                  <c:v>9.8852360000000008</c:v>
                </c:pt>
                <c:pt idx="50">
                  <c:v>9.8852279999999997</c:v>
                </c:pt>
                <c:pt idx="51">
                  <c:v>9.8852209999999996</c:v>
                </c:pt>
                <c:pt idx="52">
                  <c:v>9.8852130000000002</c:v>
                </c:pt>
                <c:pt idx="53">
                  <c:v>9.8852060000000002</c:v>
                </c:pt>
                <c:pt idx="54">
                  <c:v>9.8851980000000008</c:v>
                </c:pt>
                <c:pt idx="55">
                  <c:v>9.8851910000000007</c:v>
                </c:pt>
                <c:pt idx="56">
                  <c:v>9.8851829999999996</c:v>
                </c:pt>
                <c:pt idx="57">
                  <c:v>9.8851750000000003</c:v>
                </c:pt>
                <c:pt idx="58">
                  <c:v>9.8851680000000002</c:v>
                </c:pt>
                <c:pt idx="59">
                  <c:v>9.8851600000000008</c:v>
                </c:pt>
                <c:pt idx="60">
                  <c:v>9.8851530000000007</c:v>
                </c:pt>
                <c:pt idx="61">
                  <c:v>9.8851449999999996</c:v>
                </c:pt>
                <c:pt idx="62">
                  <c:v>9.8851379999999995</c:v>
                </c:pt>
                <c:pt idx="63">
                  <c:v>9.8851300000000002</c:v>
                </c:pt>
                <c:pt idx="64">
                  <c:v>9.8851230000000001</c:v>
                </c:pt>
                <c:pt idx="65">
                  <c:v>9.8851150000000008</c:v>
                </c:pt>
                <c:pt idx="66">
                  <c:v>9.8851080000000007</c:v>
                </c:pt>
                <c:pt idx="67">
                  <c:v>9.8850999999999996</c:v>
                </c:pt>
                <c:pt idx="68">
                  <c:v>9.8850920000000002</c:v>
                </c:pt>
                <c:pt idx="69">
                  <c:v>9.8850850000000001</c:v>
                </c:pt>
                <c:pt idx="70">
                  <c:v>9.8850770000000008</c:v>
                </c:pt>
                <c:pt idx="71">
                  <c:v>9.8850700000000007</c:v>
                </c:pt>
                <c:pt idx="72">
                  <c:v>9.8850619999999996</c:v>
                </c:pt>
                <c:pt idx="73">
                  <c:v>9.8850540000000002</c:v>
                </c:pt>
                <c:pt idx="74">
                  <c:v>9.8850470000000001</c:v>
                </c:pt>
                <c:pt idx="75">
                  <c:v>9.8850390000000008</c:v>
                </c:pt>
                <c:pt idx="76">
                  <c:v>9.8850320000000007</c:v>
                </c:pt>
                <c:pt idx="77">
                  <c:v>9.8850239999999996</c:v>
                </c:pt>
                <c:pt idx="78">
                  <c:v>9.8850160000000002</c:v>
                </c:pt>
                <c:pt idx="79">
                  <c:v>9.8850090000000002</c:v>
                </c:pt>
                <c:pt idx="80">
                  <c:v>9.8850010000000008</c:v>
                </c:pt>
                <c:pt idx="81">
                  <c:v>9.8849929999999997</c:v>
                </c:pt>
                <c:pt idx="82">
                  <c:v>9.8849859999999996</c:v>
                </c:pt>
                <c:pt idx="83">
                  <c:v>9.8849780000000003</c:v>
                </c:pt>
                <c:pt idx="84">
                  <c:v>9.8849710000000002</c:v>
                </c:pt>
                <c:pt idx="85">
                  <c:v>9.8849630000000008</c:v>
                </c:pt>
                <c:pt idx="86">
                  <c:v>9.8849549999999997</c:v>
                </c:pt>
                <c:pt idx="87">
                  <c:v>9.8849479999999996</c:v>
                </c:pt>
                <c:pt idx="88">
                  <c:v>9.8849400000000003</c:v>
                </c:pt>
                <c:pt idx="89">
                  <c:v>9.8849319999999992</c:v>
                </c:pt>
                <c:pt idx="90">
                  <c:v>9.8849239999999998</c:v>
                </c:pt>
                <c:pt idx="91">
                  <c:v>9.8849169999999997</c:v>
                </c:pt>
                <c:pt idx="92">
                  <c:v>9.8849090000000004</c:v>
                </c:pt>
                <c:pt idx="93">
                  <c:v>9.8849009999999993</c:v>
                </c:pt>
                <c:pt idx="94">
                  <c:v>9.8848939999999992</c:v>
                </c:pt>
                <c:pt idx="95">
                  <c:v>9.8848859999999998</c:v>
                </c:pt>
                <c:pt idx="96">
                  <c:v>9.8848780000000005</c:v>
                </c:pt>
                <c:pt idx="97">
                  <c:v>9.8848710000000004</c:v>
                </c:pt>
                <c:pt idx="98">
                  <c:v>9.8848629999999993</c:v>
                </c:pt>
                <c:pt idx="99">
                  <c:v>9.8848549999999999</c:v>
                </c:pt>
                <c:pt idx="100">
                  <c:v>9.8848470000000006</c:v>
                </c:pt>
                <c:pt idx="101">
                  <c:v>9.8848400000000005</c:v>
                </c:pt>
                <c:pt idx="102">
                  <c:v>9.8848319999999994</c:v>
                </c:pt>
                <c:pt idx="103">
                  <c:v>9.8848240000000001</c:v>
                </c:pt>
                <c:pt idx="104">
                  <c:v>9.8848160000000007</c:v>
                </c:pt>
                <c:pt idx="105">
                  <c:v>9.8848090000000006</c:v>
                </c:pt>
                <c:pt idx="106">
                  <c:v>9.8848009999999995</c:v>
                </c:pt>
                <c:pt idx="107">
                  <c:v>9.8847930000000002</c:v>
                </c:pt>
                <c:pt idx="108">
                  <c:v>9.8847850000000008</c:v>
                </c:pt>
                <c:pt idx="109">
                  <c:v>9.8847769999999997</c:v>
                </c:pt>
                <c:pt idx="110">
                  <c:v>9.8847699999999996</c:v>
                </c:pt>
                <c:pt idx="111">
                  <c:v>9.8847620000000003</c:v>
                </c:pt>
                <c:pt idx="112">
                  <c:v>9.8847539999999992</c:v>
                </c:pt>
                <c:pt idx="113">
                  <c:v>9.8847459999999998</c:v>
                </c:pt>
                <c:pt idx="114">
                  <c:v>9.8847389999999997</c:v>
                </c:pt>
                <c:pt idx="115">
                  <c:v>9.8847310000000004</c:v>
                </c:pt>
                <c:pt idx="116">
                  <c:v>9.8847229999999993</c:v>
                </c:pt>
                <c:pt idx="117">
                  <c:v>9.8847149999999999</c:v>
                </c:pt>
                <c:pt idx="118">
                  <c:v>9.8847070000000006</c:v>
                </c:pt>
                <c:pt idx="119">
                  <c:v>9.8846989999999995</c:v>
                </c:pt>
                <c:pt idx="120">
                  <c:v>9.8846919999999994</c:v>
                </c:pt>
                <c:pt idx="121">
                  <c:v>9.884684</c:v>
                </c:pt>
                <c:pt idx="122">
                  <c:v>9.8846760000000007</c:v>
                </c:pt>
                <c:pt idx="123">
                  <c:v>9.8846679999999996</c:v>
                </c:pt>
                <c:pt idx="124">
                  <c:v>9.8846600000000002</c:v>
                </c:pt>
                <c:pt idx="125">
                  <c:v>9.8846520000000009</c:v>
                </c:pt>
                <c:pt idx="126">
                  <c:v>9.8846439999999998</c:v>
                </c:pt>
                <c:pt idx="127">
                  <c:v>9.8846360000000004</c:v>
                </c:pt>
                <c:pt idx="128">
                  <c:v>9.8846290000000003</c:v>
                </c:pt>
                <c:pt idx="129">
                  <c:v>9.8846209999999992</c:v>
                </c:pt>
                <c:pt idx="130">
                  <c:v>9.8846129999999999</c:v>
                </c:pt>
                <c:pt idx="131">
                  <c:v>9.8846050000000005</c:v>
                </c:pt>
                <c:pt idx="132">
                  <c:v>9.8845969999999994</c:v>
                </c:pt>
                <c:pt idx="133">
                  <c:v>9.8845890000000001</c:v>
                </c:pt>
                <c:pt idx="134">
                  <c:v>9.8845810000000007</c:v>
                </c:pt>
                <c:pt idx="135">
                  <c:v>9.8845729999999996</c:v>
                </c:pt>
                <c:pt idx="136">
                  <c:v>9.8845650000000003</c:v>
                </c:pt>
                <c:pt idx="137">
                  <c:v>9.8845569999999991</c:v>
                </c:pt>
                <c:pt idx="138">
                  <c:v>9.8845489999999998</c:v>
                </c:pt>
                <c:pt idx="139">
                  <c:v>9.8845410000000005</c:v>
                </c:pt>
                <c:pt idx="140">
                  <c:v>9.8845329999999993</c:v>
                </c:pt>
                <c:pt idx="141">
                  <c:v>9.8845259999999993</c:v>
                </c:pt>
                <c:pt idx="142">
                  <c:v>9.8845179999999999</c:v>
                </c:pt>
                <c:pt idx="143">
                  <c:v>9.8845100000000006</c:v>
                </c:pt>
                <c:pt idx="144">
                  <c:v>9.8845019999999995</c:v>
                </c:pt>
                <c:pt idx="145">
                  <c:v>9.8844940000000001</c:v>
                </c:pt>
                <c:pt idx="146">
                  <c:v>9.8844860000000008</c:v>
                </c:pt>
                <c:pt idx="147">
                  <c:v>9.8844779999999997</c:v>
                </c:pt>
                <c:pt idx="148">
                  <c:v>9.8844700000000003</c:v>
                </c:pt>
                <c:pt idx="149">
                  <c:v>9.8844619999999992</c:v>
                </c:pt>
                <c:pt idx="150">
                  <c:v>9.8844539999999999</c:v>
                </c:pt>
                <c:pt idx="151">
                  <c:v>9.8844460000000005</c:v>
                </c:pt>
                <c:pt idx="152">
                  <c:v>9.8844379999999994</c:v>
                </c:pt>
                <c:pt idx="153">
                  <c:v>9.88443</c:v>
                </c:pt>
                <c:pt idx="154">
                  <c:v>9.8844220000000007</c:v>
                </c:pt>
                <c:pt idx="155">
                  <c:v>9.8844139999999996</c:v>
                </c:pt>
                <c:pt idx="156">
                  <c:v>9.8844049999999992</c:v>
                </c:pt>
                <c:pt idx="157">
                  <c:v>9.8843969999999999</c:v>
                </c:pt>
                <c:pt idx="158">
                  <c:v>9.8843890000000005</c:v>
                </c:pt>
                <c:pt idx="159">
                  <c:v>9.8843809999999994</c:v>
                </c:pt>
                <c:pt idx="160">
                  <c:v>9.8843730000000001</c:v>
                </c:pt>
                <c:pt idx="161">
                  <c:v>9.8843650000000007</c:v>
                </c:pt>
                <c:pt idx="162">
                  <c:v>9.8843569999999996</c:v>
                </c:pt>
                <c:pt idx="163">
                  <c:v>9.8843490000000003</c:v>
                </c:pt>
                <c:pt idx="164">
                  <c:v>9.8843409999999992</c:v>
                </c:pt>
                <c:pt idx="165">
                  <c:v>9.8843329999999998</c:v>
                </c:pt>
                <c:pt idx="166">
                  <c:v>9.8843250000000005</c:v>
                </c:pt>
                <c:pt idx="167">
                  <c:v>9.8843169999999994</c:v>
                </c:pt>
                <c:pt idx="168">
                  <c:v>9.884309</c:v>
                </c:pt>
                <c:pt idx="169">
                  <c:v>9.8842999999999996</c:v>
                </c:pt>
                <c:pt idx="170">
                  <c:v>9.8842920000000003</c:v>
                </c:pt>
                <c:pt idx="171">
                  <c:v>9.8842839999999992</c:v>
                </c:pt>
                <c:pt idx="172">
                  <c:v>9.8842759999999998</c:v>
                </c:pt>
                <c:pt idx="173">
                  <c:v>9.8842680000000005</c:v>
                </c:pt>
                <c:pt idx="174">
                  <c:v>9.8842599999999994</c:v>
                </c:pt>
                <c:pt idx="175">
                  <c:v>9.884252</c:v>
                </c:pt>
                <c:pt idx="176">
                  <c:v>9.8842429999999997</c:v>
                </c:pt>
                <c:pt idx="177">
                  <c:v>9.8842350000000003</c:v>
                </c:pt>
                <c:pt idx="178">
                  <c:v>9.8842269999999992</c:v>
                </c:pt>
                <c:pt idx="179">
                  <c:v>9.8842189999999999</c:v>
                </c:pt>
                <c:pt idx="180">
                  <c:v>9.8842110000000005</c:v>
                </c:pt>
                <c:pt idx="181">
                  <c:v>9.8842029999999994</c:v>
                </c:pt>
                <c:pt idx="182">
                  <c:v>9.8841940000000008</c:v>
                </c:pt>
                <c:pt idx="183">
                  <c:v>9.8841859999999997</c:v>
                </c:pt>
                <c:pt idx="184">
                  <c:v>9.8841780000000004</c:v>
                </c:pt>
                <c:pt idx="185">
                  <c:v>9.8841699999999992</c:v>
                </c:pt>
                <c:pt idx="186">
                  <c:v>9.8841619999999999</c:v>
                </c:pt>
                <c:pt idx="187">
                  <c:v>9.8841529999999995</c:v>
                </c:pt>
                <c:pt idx="188">
                  <c:v>9.8841450000000002</c:v>
                </c:pt>
                <c:pt idx="189">
                  <c:v>9.8841370000000008</c:v>
                </c:pt>
                <c:pt idx="190">
                  <c:v>9.8841289999999997</c:v>
                </c:pt>
                <c:pt idx="191">
                  <c:v>9.8840459999999997</c:v>
                </c:pt>
                <c:pt idx="192">
                  <c:v>9.8839629999999996</c:v>
                </c:pt>
                <c:pt idx="193">
                  <c:v>9.8838790000000003</c:v>
                </c:pt>
                <c:pt idx="194">
                  <c:v>9.883794</c:v>
                </c:pt>
                <c:pt idx="195">
                  <c:v>9.8837089999999996</c:v>
                </c:pt>
                <c:pt idx="196">
                  <c:v>9.883623</c:v>
                </c:pt>
                <c:pt idx="197">
                  <c:v>9.8835370000000005</c:v>
                </c:pt>
                <c:pt idx="198">
                  <c:v>9.8834499999999998</c:v>
                </c:pt>
                <c:pt idx="199">
                  <c:v>9.883362</c:v>
                </c:pt>
                <c:pt idx="200">
                  <c:v>9.8832730000000009</c:v>
                </c:pt>
                <c:pt idx="201">
                  <c:v>9.883184</c:v>
                </c:pt>
                <c:pt idx="202">
                  <c:v>9.8830939999999998</c:v>
                </c:pt>
                <c:pt idx="203">
                  <c:v>9.8830039999999997</c:v>
                </c:pt>
                <c:pt idx="204">
                  <c:v>9.8829119999999993</c:v>
                </c:pt>
                <c:pt idx="205">
                  <c:v>9.8828200000000006</c:v>
                </c:pt>
                <c:pt idx="206">
                  <c:v>9.8827280000000002</c:v>
                </c:pt>
                <c:pt idx="207">
                  <c:v>9.8826339999999995</c:v>
                </c:pt>
                <c:pt idx="208">
                  <c:v>9.8825400000000005</c:v>
                </c:pt>
                <c:pt idx="209">
                  <c:v>9.8824450000000006</c:v>
                </c:pt>
                <c:pt idx="210">
                  <c:v>9.8823489999999996</c:v>
                </c:pt>
                <c:pt idx="211">
                  <c:v>9.8822519999999994</c:v>
                </c:pt>
                <c:pt idx="212">
                  <c:v>9.8821549999999991</c:v>
                </c:pt>
                <c:pt idx="213">
                  <c:v>9.8820560000000004</c:v>
                </c:pt>
                <c:pt idx="214">
                  <c:v>9.8819569999999999</c:v>
                </c:pt>
                <c:pt idx="215">
                  <c:v>9.8818570000000001</c:v>
                </c:pt>
                <c:pt idx="216">
                  <c:v>9.8817559999999993</c:v>
                </c:pt>
                <c:pt idx="217">
                  <c:v>9.8816539999999993</c:v>
                </c:pt>
                <c:pt idx="218">
                  <c:v>9.881551</c:v>
                </c:pt>
                <c:pt idx="219">
                  <c:v>9.8814480000000007</c:v>
                </c:pt>
                <c:pt idx="220">
                  <c:v>9.8813429999999993</c:v>
                </c:pt>
                <c:pt idx="221">
                  <c:v>9.8812379999999997</c:v>
                </c:pt>
                <c:pt idx="222">
                  <c:v>9.8811309999999999</c:v>
                </c:pt>
                <c:pt idx="223">
                  <c:v>9.8810230000000008</c:v>
                </c:pt>
                <c:pt idx="224">
                  <c:v>9.8809149999999999</c:v>
                </c:pt>
                <c:pt idx="225">
                  <c:v>9.8808050000000005</c:v>
                </c:pt>
                <c:pt idx="226">
                  <c:v>9.8806940000000001</c:v>
                </c:pt>
                <c:pt idx="227">
                  <c:v>9.8805829999999997</c:v>
                </c:pt>
                <c:pt idx="228">
                  <c:v>9.8804700000000008</c:v>
                </c:pt>
                <c:pt idx="229">
                  <c:v>9.8803560000000008</c:v>
                </c:pt>
                <c:pt idx="230">
                  <c:v>9.8802409999999998</c:v>
                </c:pt>
                <c:pt idx="231">
                  <c:v>9.8801240000000004</c:v>
                </c:pt>
                <c:pt idx="232">
                  <c:v>9.8800070000000009</c:v>
                </c:pt>
                <c:pt idx="233">
                  <c:v>9.8798879999999993</c:v>
                </c:pt>
                <c:pt idx="234">
                  <c:v>9.8797680000000003</c:v>
                </c:pt>
                <c:pt idx="235">
                  <c:v>9.8796470000000003</c:v>
                </c:pt>
                <c:pt idx="236">
                  <c:v>9.879524</c:v>
                </c:pt>
                <c:pt idx="237">
                  <c:v>9.8794000000000004</c:v>
                </c:pt>
                <c:pt idx="238">
                  <c:v>9.8792749999999998</c:v>
                </c:pt>
                <c:pt idx="239">
                  <c:v>9.879149</c:v>
                </c:pt>
                <c:pt idx="240">
                  <c:v>9.8790209999999998</c:v>
                </c:pt>
                <c:pt idx="241">
                  <c:v>9.8788909999999994</c:v>
                </c:pt>
                <c:pt idx="242">
                  <c:v>9.8787599999999998</c:v>
                </c:pt>
                <c:pt idx="243">
                  <c:v>9.8786280000000009</c:v>
                </c:pt>
                <c:pt idx="244">
                  <c:v>9.8784939999999999</c:v>
                </c:pt>
                <c:pt idx="245">
                  <c:v>9.8783580000000004</c:v>
                </c:pt>
                <c:pt idx="246">
                  <c:v>9.8782209999999999</c:v>
                </c:pt>
                <c:pt idx="247">
                  <c:v>9.8780819999999991</c:v>
                </c:pt>
                <c:pt idx="248">
                  <c:v>9.8779419999999991</c:v>
                </c:pt>
                <c:pt idx="249">
                  <c:v>9.8777989999999996</c:v>
                </c:pt>
                <c:pt idx="250">
                  <c:v>9.8776550000000007</c:v>
                </c:pt>
                <c:pt idx="251">
                  <c:v>9.8775089999999999</c:v>
                </c:pt>
                <c:pt idx="252">
                  <c:v>9.8773610000000005</c:v>
                </c:pt>
                <c:pt idx="253">
                  <c:v>9.8772120000000001</c:v>
                </c:pt>
                <c:pt idx="254">
                  <c:v>9.8770600000000002</c:v>
                </c:pt>
                <c:pt idx="255">
                  <c:v>9.876906</c:v>
                </c:pt>
                <c:pt idx="256">
                  <c:v>9.8767499999999995</c:v>
                </c:pt>
                <c:pt idx="257">
                  <c:v>9.8765920000000005</c:v>
                </c:pt>
                <c:pt idx="258">
                  <c:v>9.8764319999999994</c:v>
                </c:pt>
                <c:pt idx="259">
                  <c:v>9.8762690000000006</c:v>
                </c:pt>
                <c:pt idx="260">
                  <c:v>9.8761050000000008</c:v>
                </c:pt>
                <c:pt idx="261">
                  <c:v>9.8759370000000004</c:v>
                </c:pt>
                <c:pt idx="262">
                  <c:v>9.8757680000000008</c:v>
                </c:pt>
                <c:pt idx="263">
                  <c:v>9.8755950000000006</c:v>
                </c:pt>
                <c:pt idx="264">
                  <c:v>9.8754209999999993</c:v>
                </c:pt>
                <c:pt idx="265">
                  <c:v>9.8752429999999993</c:v>
                </c:pt>
                <c:pt idx="266">
                  <c:v>9.8750630000000008</c:v>
                </c:pt>
                <c:pt idx="267">
                  <c:v>9.874879</c:v>
                </c:pt>
                <c:pt idx="268">
                  <c:v>9.8746930000000006</c:v>
                </c:pt>
                <c:pt idx="269">
                  <c:v>9.8745039999999999</c:v>
                </c:pt>
                <c:pt idx="270">
                  <c:v>9.8743110000000005</c:v>
                </c:pt>
                <c:pt idx="271">
                  <c:v>9.872185</c:v>
                </c:pt>
                <c:pt idx="272">
                  <c:v>9.8695730000000008</c:v>
                </c:pt>
                <c:pt idx="273">
                  <c:v>9.866187</c:v>
                </c:pt>
                <c:pt idx="274">
                  <c:v>9.8613529999999994</c:v>
                </c:pt>
                <c:pt idx="275">
                  <c:v>9.851153</c:v>
                </c:pt>
                <c:pt idx="276">
                  <c:v>9.8508669999999992</c:v>
                </c:pt>
                <c:pt idx="277">
                  <c:v>9.8505590000000005</c:v>
                </c:pt>
                <c:pt idx="278">
                  <c:v>9.8502270000000003</c:v>
                </c:pt>
                <c:pt idx="279">
                  <c:v>9.8501919999999998</c:v>
                </c:pt>
                <c:pt idx="280">
                  <c:v>9.8501569999999994</c:v>
                </c:pt>
                <c:pt idx="281">
                  <c:v>9.8501220000000007</c:v>
                </c:pt>
                <c:pt idx="282">
                  <c:v>9.8500859999999992</c:v>
                </c:pt>
                <c:pt idx="283">
                  <c:v>9.8500499999999995</c:v>
                </c:pt>
                <c:pt idx="284">
                  <c:v>9.8500139999999998</c:v>
                </c:pt>
                <c:pt idx="285">
                  <c:v>9.8500099999999993</c:v>
                </c:pt>
                <c:pt idx="286">
                  <c:v>9.8500069999999997</c:v>
                </c:pt>
                <c:pt idx="287">
                  <c:v>9.8500029999999992</c:v>
                </c:pt>
                <c:pt idx="288">
                  <c:v>9.8500029999999992</c:v>
                </c:pt>
                <c:pt idx="289">
                  <c:v>9.8500019999999999</c:v>
                </c:pt>
                <c:pt idx="290">
                  <c:v>9.8500019999999999</c:v>
                </c:pt>
                <c:pt idx="291">
                  <c:v>9.8500010000000007</c:v>
                </c:pt>
                <c:pt idx="292">
                  <c:v>9.8500010000000007</c:v>
                </c:pt>
                <c:pt idx="293">
                  <c:v>9.8500010000000007</c:v>
                </c:pt>
                <c:pt idx="294">
                  <c:v>9.85</c:v>
                </c:pt>
                <c:pt idx="295">
                  <c:v>9.85</c:v>
                </c:pt>
                <c:pt idx="296">
                  <c:v>9.85</c:v>
                </c:pt>
                <c:pt idx="297">
                  <c:v>9.8499990000000004</c:v>
                </c:pt>
                <c:pt idx="298">
                  <c:v>9.8499960000000009</c:v>
                </c:pt>
                <c:pt idx="299">
                  <c:v>9.8499920000000003</c:v>
                </c:pt>
                <c:pt idx="300">
                  <c:v>9.8499879999999997</c:v>
                </c:pt>
                <c:pt idx="301">
                  <c:v>9.8499850000000002</c:v>
                </c:pt>
                <c:pt idx="302">
                  <c:v>9.8499809999999997</c:v>
                </c:pt>
                <c:pt idx="303">
                  <c:v>9.8499770000000009</c:v>
                </c:pt>
                <c:pt idx="304">
                  <c:v>9.8499400000000001</c:v>
                </c:pt>
                <c:pt idx="305">
                  <c:v>9.8499029999999994</c:v>
                </c:pt>
                <c:pt idx="306">
                  <c:v>9.8498660000000005</c:v>
                </c:pt>
                <c:pt idx="307">
                  <c:v>9.8494709999999994</c:v>
                </c:pt>
                <c:pt idx="308">
                  <c:v>9.8490380000000002</c:v>
                </c:pt>
                <c:pt idx="309">
                  <c:v>9.8485580000000006</c:v>
                </c:pt>
                <c:pt idx="310">
                  <c:v>9.8480240000000006</c:v>
                </c:pt>
                <c:pt idx="311">
                  <c:v>9.8474249999999994</c:v>
                </c:pt>
                <c:pt idx="312">
                  <c:v>9.8467479999999998</c:v>
                </c:pt>
                <c:pt idx="313">
                  <c:v>9.830584</c:v>
                </c:pt>
                <c:pt idx="314">
                  <c:v>9.7829560000000004</c:v>
                </c:pt>
                <c:pt idx="315">
                  <c:v>9.7207620000000006</c:v>
                </c:pt>
                <c:pt idx="316">
                  <c:v>9.6581109999999999</c:v>
                </c:pt>
                <c:pt idx="317">
                  <c:v>9.5962669999999992</c:v>
                </c:pt>
                <c:pt idx="318">
                  <c:v>9.5352770000000007</c:v>
                </c:pt>
                <c:pt idx="319">
                  <c:v>9.4750409999999992</c:v>
                </c:pt>
                <c:pt idx="320">
                  <c:v>9.4155619999999995</c:v>
                </c:pt>
                <c:pt idx="321">
                  <c:v>9.3568250000000006</c:v>
                </c:pt>
                <c:pt idx="322">
                  <c:v>8.8073940000000004</c:v>
                </c:pt>
                <c:pt idx="323">
                  <c:v>8.3189100000000007</c:v>
                </c:pt>
                <c:pt idx="324">
                  <c:v>7.8817630000000003</c:v>
                </c:pt>
                <c:pt idx="325">
                  <c:v>7.4882660000000003</c:v>
                </c:pt>
                <c:pt idx="326">
                  <c:v>7.1321909999999997</c:v>
                </c:pt>
                <c:pt idx="327">
                  <c:v>6.8084420000000003</c:v>
                </c:pt>
                <c:pt idx="328">
                  <c:v>6.5128089999999998</c:v>
                </c:pt>
                <c:pt idx="329">
                  <c:v>6.2417809999999996</c:v>
                </c:pt>
                <c:pt idx="330">
                  <c:v>5.9924090000000003</c:v>
                </c:pt>
                <c:pt idx="331">
                  <c:v>5.7621979999999997</c:v>
                </c:pt>
                <c:pt idx="332">
                  <c:v>5.5490199999999996</c:v>
                </c:pt>
                <c:pt idx="333">
                  <c:v>5.3510530000000003</c:v>
                </c:pt>
                <c:pt idx="334">
                  <c:v>5.1667249999999996</c:v>
                </c:pt>
                <c:pt idx="335">
                  <c:v>4.9946729999999997</c:v>
                </c:pt>
                <c:pt idx="336">
                  <c:v>4.8337110000000001</c:v>
                </c:pt>
                <c:pt idx="337">
                  <c:v>4.6827990000000002</c:v>
                </c:pt>
                <c:pt idx="338">
                  <c:v>4.5410250000000003</c:v>
                </c:pt>
                <c:pt idx="339">
                  <c:v>4.4075829999999998</c:v>
                </c:pt>
                <c:pt idx="340">
                  <c:v>4.2817600000000002</c:v>
                </c:pt>
                <c:pt idx="341">
                  <c:v>4.1629209999999999</c:v>
                </c:pt>
                <c:pt idx="342">
                  <c:v>4.0505009999999997</c:v>
                </c:pt>
                <c:pt idx="343">
                  <c:v>3.9439929999999999</c:v>
                </c:pt>
                <c:pt idx="344">
                  <c:v>3.842943</c:v>
                </c:pt>
                <c:pt idx="345">
                  <c:v>3.7469420000000002</c:v>
                </c:pt>
                <c:pt idx="346">
                  <c:v>3.6556199999999999</c:v>
                </c:pt>
                <c:pt idx="347">
                  <c:v>3.5686429999999998</c:v>
                </c:pt>
                <c:pt idx="348">
                  <c:v>3.4857089999999999</c:v>
                </c:pt>
                <c:pt idx="349">
                  <c:v>3.4065430000000001</c:v>
                </c:pt>
                <c:pt idx="350">
                  <c:v>3.330892</c:v>
                </c:pt>
                <c:pt idx="351">
                  <c:v>3.2585289999999998</c:v>
                </c:pt>
                <c:pt idx="352">
                  <c:v>3.1892429999999998</c:v>
                </c:pt>
                <c:pt idx="353">
                  <c:v>3.1228419999999999</c:v>
                </c:pt>
                <c:pt idx="354">
                  <c:v>3.0591490000000001</c:v>
                </c:pt>
                <c:pt idx="355">
                  <c:v>2.9980030000000002</c:v>
                </c:pt>
                <c:pt idx="356">
                  <c:v>2.9392529999999999</c:v>
                </c:pt>
                <c:pt idx="357">
                  <c:v>2.882762</c:v>
                </c:pt>
                <c:pt idx="358">
                  <c:v>2.8284009999999999</c:v>
                </c:pt>
                <c:pt idx="359">
                  <c:v>2.776052</c:v>
                </c:pt>
                <c:pt idx="360">
                  <c:v>2.725606</c:v>
                </c:pt>
                <c:pt idx="361">
                  <c:v>2.6769609999999999</c:v>
                </c:pt>
                <c:pt idx="362">
                  <c:v>2.6300210000000002</c:v>
                </c:pt>
                <c:pt idx="363">
                  <c:v>2.5846990000000001</c:v>
                </c:pt>
                <c:pt idx="364">
                  <c:v>2.5409130000000002</c:v>
                </c:pt>
                <c:pt idx="365">
                  <c:v>2.498586</c:v>
                </c:pt>
                <c:pt idx="366">
                  <c:v>2.4576449999999999</c:v>
                </c:pt>
                <c:pt idx="367">
                  <c:v>2.4180250000000001</c:v>
                </c:pt>
                <c:pt idx="368">
                  <c:v>2.3796620000000002</c:v>
                </c:pt>
                <c:pt idx="369">
                  <c:v>2.3424969999999998</c:v>
                </c:pt>
                <c:pt idx="370">
                  <c:v>2.306476</c:v>
                </c:pt>
                <c:pt idx="371">
                  <c:v>2.2715450000000001</c:v>
                </c:pt>
                <c:pt idx="372">
                  <c:v>2.237657</c:v>
                </c:pt>
                <c:pt idx="373">
                  <c:v>2.2047639999999999</c:v>
                </c:pt>
                <c:pt idx="374">
                  <c:v>2.172825</c:v>
                </c:pt>
                <c:pt idx="375">
                  <c:v>2.1417980000000001</c:v>
                </c:pt>
                <c:pt idx="376">
                  <c:v>2.1116450000000002</c:v>
                </c:pt>
                <c:pt idx="377">
                  <c:v>2.082328</c:v>
                </c:pt>
                <c:pt idx="378">
                  <c:v>2.0538150000000002</c:v>
                </c:pt>
                <c:pt idx="379">
                  <c:v>2.0260720000000001</c:v>
                </c:pt>
                <c:pt idx="380">
                  <c:v>1.999069</c:v>
                </c:pt>
                <c:pt idx="381">
                  <c:v>1.9727760000000001</c:v>
                </c:pt>
                <c:pt idx="382">
                  <c:v>1.947165</c:v>
                </c:pt>
                <c:pt idx="383">
                  <c:v>1.9222109999999999</c:v>
                </c:pt>
                <c:pt idx="384">
                  <c:v>1.897888</c:v>
                </c:pt>
                <c:pt idx="385">
                  <c:v>1.874174</c:v>
                </c:pt>
                <c:pt idx="386">
                  <c:v>1.8510439999999999</c:v>
                </c:pt>
                <c:pt idx="387">
                  <c:v>1.828479</c:v>
                </c:pt>
                <c:pt idx="388">
                  <c:v>1.806457</c:v>
                </c:pt>
                <c:pt idx="389">
                  <c:v>1.784959</c:v>
                </c:pt>
                <c:pt idx="390">
                  <c:v>1.7639670000000001</c:v>
                </c:pt>
                <c:pt idx="391">
                  <c:v>1.743463</c:v>
                </c:pt>
                <c:pt idx="392">
                  <c:v>1.72343</c:v>
                </c:pt>
                <c:pt idx="393">
                  <c:v>1.7038519999999999</c:v>
                </c:pt>
                <c:pt idx="394">
                  <c:v>1.684715</c:v>
                </c:pt>
                <c:pt idx="395">
                  <c:v>1.666002</c:v>
                </c:pt>
                <c:pt idx="396">
                  <c:v>1.6476999999999999</c:v>
                </c:pt>
                <c:pt idx="397">
                  <c:v>1.629796</c:v>
                </c:pt>
                <c:pt idx="398">
                  <c:v>1.612277</c:v>
                </c:pt>
                <c:pt idx="399">
                  <c:v>1.5951310000000001</c:v>
                </c:pt>
                <c:pt idx="400">
                  <c:v>1.5783450000000001</c:v>
                </c:pt>
                <c:pt idx="401">
                  <c:v>1.561909</c:v>
                </c:pt>
                <c:pt idx="402">
                  <c:v>1.545812</c:v>
                </c:pt>
                <c:pt idx="403">
                  <c:v>1.530043</c:v>
                </c:pt>
                <c:pt idx="404">
                  <c:v>1.5145930000000001</c:v>
                </c:pt>
                <c:pt idx="405">
                  <c:v>1.499452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7E-4798-9AC5-138A6A45F68C}"/>
            </c:ext>
          </c:extLst>
        </c:ser>
        <c:ser>
          <c:idx val="1"/>
          <c:order val="1"/>
          <c:tx>
            <c:v>10 µA −1.5%</c:v>
          </c:tx>
          <c:spPr>
            <a:ln w="7000">
              <a:solidFill>
                <a:srgbClr val="1F77B4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Chart_Source!$B$3:$B$4</c:f>
              <c:numCache>
                <c:formatCode>#,##0.000000</c:formatCode>
                <c:ptCount val="2"/>
                <c:pt idx="0">
                  <c:v>9.85</c:v>
                </c:pt>
                <c:pt idx="1">
                  <c:v>9.85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7E-4798-9AC5-138A6A45F68C}"/>
            </c:ext>
          </c:extLst>
        </c:ser>
        <c:ser>
          <c:idx val="2"/>
          <c:order val="2"/>
          <c:tx>
            <c:v>20 µA</c:v>
          </c:tx>
          <c:spPr>
            <a:ln w="20000">
              <a:solidFill>
                <a:srgbClr val="FF7F0E"/>
              </a:solidFill>
              <a:prstDash val="solid"/>
            </a:ln>
          </c:spPr>
          <c:marker>
            <c:symbol val="none"/>
          </c:marker>
          <c:xVal>
            <c:numRef>
              <c:f>Raw_Data!$E$10693:$E$11116</c:f>
              <c:numCache>
                <c:formatCode>#,##0.###</c:formatCode>
                <c:ptCount val="424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  <c:pt idx="191">
                  <c:v>210</c:v>
                </c:pt>
                <c:pt idx="192">
                  <c:v>220</c:v>
                </c:pt>
                <c:pt idx="193">
                  <c:v>230</c:v>
                </c:pt>
                <c:pt idx="194">
                  <c:v>240</c:v>
                </c:pt>
                <c:pt idx="195">
                  <c:v>250</c:v>
                </c:pt>
                <c:pt idx="196">
                  <c:v>260</c:v>
                </c:pt>
                <c:pt idx="197">
                  <c:v>270</c:v>
                </c:pt>
                <c:pt idx="198">
                  <c:v>280</c:v>
                </c:pt>
                <c:pt idx="199">
                  <c:v>290</c:v>
                </c:pt>
                <c:pt idx="200">
                  <c:v>300</c:v>
                </c:pt>
                <c:pt idx="201">
                  <c:v>310</c:v>
                </c:pt>
                <c:pt idx="202">
                  <c:v>320</c:v>
                </c:pt>
                <c:pt idx="203">
                  <c:v>330</c:v>
                </c:pt>
                <c:pt idx="204">
                  <c:v>340</c:v>
                </c:pt>
                <c:pt idx="205">
                  <c:v>350</c:v>
                </c:pt>
                <c:pt idx="206">
                  <c:v>360</c:v>
                </c:pt>
                <c:pt idx="207">
                  <c:v>370</c:v>
                </c:pt>
                <c:pt idx="208">
                  <c:v>380</c:v>
                </c:pt>
                <c:pt idx="209">
                  <c:v>390</c:v>
                </c:pt>
                <c:pt idx="210">
                  <c:v>400</c:v>
                </c:pt>
                <c:pt idx="211">
                  <c:v>410</c:v>
                </c:pt>
                <c:pt idx="212">
                  <c:v>420</c:v>
                </c:pt>
                <c:pt idx="213">
                  <c:v>430</c:v>
                </c:pt>
                <c:pt idx="214">
                  <c:v>440</c:v>
                </c:pt>
                <c:pt idx="215">
                  <c:v>450</c:v>
                </c:pt>
                <c:pt idx="216">
                  <c:v>460</c:v>
                </c:pt>
                <c:pt idx="217">
                  <c:v>470</c:v>
                </c:pt>
                <c:pt idx="218">
                  <c:v>480</c:v>
                </c:pt>
                <c:pt idx="219">
                  <c:v>490</c:v>
                </c:pt>
                <c:pt idx="220">
                  <c:v>500</c:v>
                </c:pt>
                <c:pt idx="221">
                  <c:v>510</c:v>
                </c:pt>
                <c:pt idx="222">
                  <c:v>520</c:v>
                </c:pt>
                <c:pt idx="223">
                  <c:v>530</c:v>
                </c:pt>
                <c:pt idx="224">
                  <c:v>540</c:v>
                </c:pt>
                <c:pt idx="225">
                  <c:v>550</c:v>
                </c:pt>
                <c:pt idx="226">
                  <c:v>560</c:v>
                </c:pt>
                <c:pt idx="227">
                  <c:v>570</c:v>
                </c:pt>
                <c:pt idx="228">
                  <c:v>580</c:v>
                </c:pt>
                <c:pt idx="229">
                  <c:v>590</c:v>
                </c:pt>
                <c:pt idx="230">
                  <c:v>600</c:v>
                </c:pt>
                <c:pt idx="231">
                  <c:v>610</c:v>
                </c:pt>
                <c:pt idx="232">
                  <c:v>620</c:v>
                </c:pt>
                <c:pt idx="233">
                  <c:v>630</c:v>
                </c:pt>
                <c:pt idx="234">
                  <c:v>640</c:v>
                </c:pt>
                <c:pt idx="235">
                  <c:v>650</c:v>
                </c:pt>
                <c:pt idx="236">
                  <c:v>660</c:v>
                </c:pt>
                <c:pt idx="237">
                  <c:v>670</c:v>
                </c:pt>
                <c:pt idx="238">
                  <c:v>680</c:v>
                </c:pt>
                <c:pt idx="239">
                  <c:v>690</c:v>
                </c:pt>
                <c:pt idx="240">
                  <c:v>700</c:v>
                </c:pt>
                <c:pt idx="241">
                  <c:v>710</c:v>
                </c:pt>
                <c:pt idx="242">
                  <c:v>720</c:v>
                </c:pt>
                <c:pt idx="243">
                  <c:v>730</c:v>
                </c:pt>
                <c:pt idx="244">
                  <c:v>740</c:v>
                </c:pt>
                <c:pt idx="245">
                  <c:v>750</c:v>
                </c:pt>
                <c:pt idx="246">
                  <c:v>751</c:v>
                </c:pt>
                <c:pt idx="247">
                  <c:v>752</c:v>
                </c:pt>
                <c:pt idx="248">
                  <c:v>753</c:v>
                </c:pt>
                <c:pt idx="249">
                  <c:v>753.1</c:v>
                </c:pt>
                <c:pt idx="250">
                  <c:v>753.2</c:v>
                </c:pt>
                <c:pt idx="251">
                  <c:v>753.3</c:v>
                </c:pt>
                <c:pt idx="252">
                  <c:v>753.4</c:v>
                </c:pt>
                <c:pt idx="253">
                  <c:v>753.5</c:v>
                </c:pt>
                <c:pt idx="254">
                  <c:v>753.6</c:v>
                </c:pt>
                <c:pt idx="255">
                  <c:v>753.7</c:v>
                </c:pt>
                <c:pt idx="256">
                  <c:v>753.71</c:v>
                </c:pt>
                <c:pt idx="257">
                  <c:v>753.71100000000001</c:v>
                </c:pt>
                <c:pt idx="258">
                  <c:v>753.71199999999999</c:v>
                </c:pt>
                <c:pt idx="259">
                  <c:v>753.71299999999997</c:v>
                </c:pt>
                <c:pt idx="260">
                  <c:v>753.71400000000006</c:v>
                </c:pt>
                <c:pt idx="261">
                  <c:v>753.71500000000003</c:v>
                </c:pt>
                <c:pt idx="262">
                  <c:v>753.71600000000001</c:v>
                </c:pt>
                <c:pt idx="263">
                  <c:v>753.71699999999998</c:v>
                </c:pt>
                <c:pt idx="264">
                  <c:v>753.71799999999996</c:v>
                </c:pt>
                <c:pt idx="265">
                  <c:v>753.71900000000005</c:v>
                </c:pt>
                <c:pt idx="266">
                  <c:v>753.72</c:v>
                </c:pt>
                <c:pt idx="267">
                  <c:v>753.73</c:v>
                </c:pt>
                <c:pt idx="268">
                  <c:v>753.74</c:v>
                </c:pt>
                <c:pt idx="269">
                  <c:v>753.75</c:v>
                </c:pt>
                <c:pt idx="270">
                  <c:v>753.76</c:v>
                </c:pt>
                <c:pt idx="271">
                  <c:v>753.77</c:v>
                </c:pt>
                <c:pt idx="272">
                  <c:v>753.78</c:v>
                </c:pt>
                <c:pt idx="273">
                  <c:v>753.79</c:v>
                </c:pt>
                <c:pt idx="274">
                  <c:v>753.8</c:v>
                </c:pt>
                <c:pt idx="275">
                  <c:v>753.9</c:v>
                </c:pt>
                <c:pt idx="276">
                  <c:v>754</c:v>
                </c:pt>
                <c:pt idx="277">
                  <c:v>755</c:v>
                </c:pt>
                <c:pt idx="278">
                  <c:v>756</c:v>
                </c:pt>
                <c:pt idx="279">
                  <c:v>757</c:v>
                </c:pt>
                <c:pt idx="280">
                  <c:v>758</c:v>
                </c:pt>
                <c:pt idx="281">
                  <c:v>758.1</c:v>
                </c:pt>
                <c:pt idx="282">
                  <c:v>758.2</c:v>
                </c:pt>
                <c:pt idx="283">
                  <c:v>758.3</c:v>
                </c:pt>
                <c:pt idx="284">
                  <c:v>758.31</c:v>
                </c:pt>
                <c:pt idx="285">
                  <c:v>758.32</c:v>
                </c:pt>
                <c:pt idx="286">
                  <c:v>758.33</c:v>
                </c:pt>
                <c:pt idx="287">
                  <c:v>758.34</c:v>
                </c:pt>
                <c:pt idx="288">
                  <c:v>758.35</c:v>
                </c:pt>
                <c:pt idx="289">
                  <c:v>758.36</c:v>
                </c:pt>
                <c:pt idx="290">
                  <c:v>758.36099999999999</c:v>
                </c:pt>
                <c:pt idx="291">
                  <c:v>758.36199999999997</c:v>
                </c:pt>
                <c:pt idx="292">
                  <c:v>758.36300000000006</c:v>
                </c:pt>
                <c:pt idx="293">
                  <c:v>758.36400000000003</c:v>
                </c:pt>
                <c:pt idx="294">
                  <c:v>758.36500000000001</c:v>
                </c:pt>
                <c:pt idx="295">
                  <c:v>758.36599999999999</c:v>
                </c:pt>
                <c:pt idx="296">
                  <c:v>758.36699999999996</c:v>
                </c:pt>
                <c:pt idx="297">
                  <c:v>758.36800000000005</c:v>
                </c:pt>
                <c:pt idx="298">
                  <c:v>758.36900000000003</c:v>
                </c:pt>
                <c:pt idx="299">
                  <c:v>758.37</c:v>
                </c:pt>
                <c:pt idx="300">
                  <c:v>758.38</c:v>
                </c:pt>
                <c:pt idx="301">
                  <c:v>758.39</c:v>
                </c:pt>
                <c:pt idx="302">
                  <c:v>758.4</c:v>
                </c:pt>
                <c:pt idx="303">
                  <c:v>758.5</c:v>
                </c:pt>
                <c:pt idx="304">
                  <c:v>758.6</c:v>
                </c:pt>
                <c:pt idx="305">
                  <c:v>758.7</c:v>
                </c:pt>
                <c:pt idx="306">
                  <c:v>758.8</c:v>
                </c:pt>
                <c:pt idx="307">
                  <c:v>758.9</c:v>
                </c:pt>
                <c:pt idx="308">
                  <c:v>759</c:v>
                </c:pt>
                <c:pt idx="309">
                  <c:v>760</c:v>
                </c:pt>
                <c:pt idx="310">
                  <c:v>770</c:v>
                </c:pt>
                <c:pt idx="311">
                  <c:v>780</c:v>
                </c:pt>
                <c:pt idx="312">
                  <c:v>790</c:v>
                </c:pt>
                <c:pt idx="313">
                  <c:v>800</c:v>
                </c:pt>
                <c:pt idx="314">
                  <c:v>810</c:v>
                </c:pt>
                <c:pt idx="315">
                  <c:v>820</c:v>
                </c:pt>
                <c:pt idx="316">
                  <c:v>830</c:v>
                </c:pt>
                <c:pt idx="317">
                  <c:v>840</c:v>
                </c:pt>
                <c:pt idx="318">
                  <c:v>850</c:v>
                </c:pt>
                <c:pt idx="319">
                  <c:v>860</c:v>
                </c:pt>
                <c:pt idx="320">
                  <c:v>870</c:v>
                </c:pt>
                <c:pt idx="321">
                  <c:v>880</c:v>
                </c:pt>
                <c:pt idx="322">
                  <c:v>890</c:v>
                </c:pt>
                <c:pt idx="323">
                  <c:v>900</c:v>
                </c:pt>
                <c:pt idx="324">
                  <c:v>910</c:v>
                </c:pt>
                <c:pt idx="325">
                  <c:v>920</c:v>
                </c:pt>
                <c:pt idx="326">
                  <c:v>930</c:v>
                </c:pt>
                <c:pt idx="327">
                  <c:v>940</c:v>
                </c:pt>
                <c:pt idx="328">
                  <c:v>950</c:v>
                </c:pt>
                <c:pt idx="329">
                  <c:v>960</c:v>
                </c:pt>
                <c:pt idx="330">
                  <c:v>970</c:v>
                </c:pt>
                <c:pt idx="331">
                  <c:v>980</c:v>
                </c:pt>
                <c:pt idx="332">
                  <c:v>990</c:v>
                </c:pt>
                <c:pt idx="333">
                  <c:v>1000</c:v>
                </c:pt>
                <c:pt idx="334">
                  <c:v>1100</c:v>
                </c:pt>
                <c:pt idx="335">
                  <c:v>1200</c:v>
                </c:pt>
                <c:pt idx="336">
                  <c:v>1300</c:v>
                </c:pt>
                <c:pt idx="337">
                  <c:v>1400</c:v>
                </c:pt>
                <c:pt idx="338">
                  <c:v>1500</c:v>
                </c:pt>
                <c:pt idx="339">
                  <c:v>1600</c:v>
                </c:pt>
                <c:pt idx="340">
                  <c:v>1700</c:v>
                </c:pt>
                <c:pt idx="341">
                  <c:v>1800</c:v>
                </c:pt>
                <c:pt idx="342">
                  <c:v>1900</c:v>
                </c:pt>
                <c:pt idx="343">
                  <c:v>2000</c:v>
                </c:pt>
                <c:pt idx="344">
                  <c:v>2100</c:v>
                </c:pt>
                <c:pt idx="345">
                  <c:v>2200</c:v>
                </c:pt>
                <c:pt idx="346">
                  <c:v>2300</c:v>
                </c:pt>
                <c:pt idx="347">
                  <c:v>2400</c:v>
                </c:pt>
                <c:pt idx="348">
                  <c:v>2500</c:v>
                </c:pt>
                <c:pt idx="349">
                  <c:v>2600</c:v>
                </c:pt>
                <c:pt idx="350">
                  <c:v>2700</c:v>
                </c:pt>
                <c:pt idx="351">
                  <c:v>2800</c:v>
                </c:pt>
                <c:pt idx="352">
                  <c:v>2900</c:v>
                </c:pt>
                <c:pt idx="353">
                  <c:v>3000</c:v>
                </c:pt>
                <c:pt idx="354">
                  <c:v>3100</c:v>
                </c:pt>
                <c:pt idx="355">
                  <c:v>3200</c:v>
                </c:pt>
                <c:pt idx="356">
                  <c:v>3300</c:v>
                </c:pt>
                <c:pt idx="357">
                  <c:v>3400</c:v>
                </c:pt>
                <c:pt idx="358">
                  <c:v>3500</c:v>
                </c:pt>
                <c:pt idx="359">
                  <c:v>3600</c:v>
                </c:pt>
                <c:pt idx="360">
                  <c:v>3700</c:v>
                </c:pt>
                <c:pt idx="361">
                  <c:v>3800</c:v>
                </c:pt>
                <c:pt idx="362">
                  <c:v>3900</c:v>
                </c:pt>
                <c:pt idx="363">
                  <c:v>4000</c:v>
                </c:pt>
                <c:pt idx="364">
                  <c:v>4100</c:v>
                </c:pt>
                <c:pt idx="365">
                  <c:v>4200</c:v>
                </c:pt>
                <c:pt idx="366">
                  <c:v>4300</c:v>
                </c:pt>
                <c:pt idx="367">
                  <c:v>4400</c:v>
                </c:pt>
                <c:pt idx="368">
                  <c:v>4500</c:v>
                </c:pt>
                <c:pt idx="369">
                  <c:v>4600</c:v>
                </c:pt>
                <c:pt idx="370">
                  <c:v>4700</c:v>
                </c:pt>
                <c:pt idx="371">
                  <c:v>4800</c:v>
                </c:pt>
                <c:pt idx="372">
                  <c:v>4900</c:v>
                </c:pt>
                <c:pt idx="373">
                  <c:v>5000</c:v>
                </c:pt>
                <c:pt idx="374">
                  <c:v>5100</c:v>
                </c:pt>
                <c:pt idx="375">
                  <c:v>5200</c:v>
                </c:pt>
                <c:pt idx="376">
                  <c:v>5300</c:v>
                </c:pt>
                <c:pt idx="377">
                  <c:v>5400</c:v>
                </c:pt>
                <c:pt idx="378">
                  <c:v>5500</c:v>
                </c:pt>
                <c:pt idx="379">
                  <c:v>5600</c:v>
                </c:pt>
                <c:pt idx="380">
                  <c:v>5700</c:v>
                </c:pt>
                <c:pt idx="381">
                  <c:v>5800</c:v>
                </c:pt>
                <c:pt idx="382">
                  <c:v>5900</c:v>
                </c:pt>
                <c:pt idx="383">
                  <c:v>6000</c:v>
                </c:pt>
                <c:pt idx="384">
                  <c:v>6100</c:v>
                </c:pt>
                <c:pt idx="385">
                  <c:v>6200</c:v>
                </c:pt>
                <c:pt idx="386">
                  <c:v>6300</c:v>
                </c:pt>
                <c:pt idx="387">
                  <c:v>6400</c:v>
                </c:pt>
                <c:pt idx="388">
                  <c:v>6500</c:v>
                </c:pt>
                <c:pt idx="389">
                  <c:v>6600</c:v>
                </c:pt>
                <c:pt idx="390">
                  <c:v>6700</c:v>
                </c:pt>
                <c:pt idx="391">
                  <c:v>6800</c:v>
                </c:pt>
                <c:pt idx="392">
                  <c:v>6900</c:v>
                </c:pt>
                <c:pt idx="393">
                  <c:v>7000</c:v>
                </c:pt>
                <c:pt idx="394">
                  <c:v>7100</c:v>
                </c:pt>
                <c:pt idx="395">
                  <c:v>7200</c:v>
                </c:pt>
                <c:pt idx="396">
                  <c:v>7300</c:v>
                </c:pt>
                <c:pt idx="397">
                  <c:v>7400</c:v>
                </c:pt>
                <c:pt idx="398">
                  <c:v>7500</c:v>
                </c:pt>
                <c:pt idx="399">
                  <c:v>7600</c:v>
                </c:pt>
                <c:pt idx="400">
                  <c:v>7700</c:v>
                </c:pt>
                <c:pt idx="401">
                  <c:v>7800</c:v>
                </c:pt>
                <c:pt idx="402">
                  <c:v>7900</c:v>
                </c:pt>
                <c:pt idx="403">
                  <c:v>8000</c:v>
                </c:pt>
                <c:pt idx="404">
                  <c:v>8100</c:v>
                </c:pt>
                <c:pt idx="405">
                  <c:v>8200</c:v>
                </c:pt>
                <c:pt idx="406">
                  <c:v>8300</c:v>
                </c:pt>
                <c:pt idx="407">
                  <c:v>8400</c:v>
                </c:pt>
                <c:pt idx="408">
                  <c:v>8500</c:v>
                </c:pt>
                <c:pt idx="409">
                  <c:v>8600</c:v>
                </c:pt>
                <c:pt idx="410">
                  <c:v>8700</c:v>
                </c:pt>
                <c:pt idx="411">
                  <c:v>8800</c:v>
                </c:pt>
                <c:pt idx="412">
                  <c:v>8900</c:v>
                </c:pt>
                <c:pt idx="413">
                  <c:v>9000</c:v>
                </c:pt>
                <c:pt idx="414">
                  <c:v>9100</c:v>
                </c:pt>
                <c:pt idx="415">
                  <c:v>9200</c:v>
                </c:pt>
                <c:pt idx="416">
                  <c:v>9300</c:v>
                </c:pt>
                <c:pt idx="417">
                  <c:v>9400</c:v>
                </c:pt>
                <c:pt idx="418">
                  <c:v>9500</c:v>
                </c:pt>
                <c:pt idx="419">
                  <c:v>9600</c:v>
                </c:pt>
                <c:pt idx="420">
                  <c:v>9700</c:v>
                </c:pt>
                <c:pt idx="421">
                  <c:v>9800</c:v>
                </c:pt>
                <c:pt idx="422">
                  <c:v>9900</c:v>
                </c:pt>
                <c:pt idx="423">
                  <c:v>10000</c:v>
                </c:pt>
              </c:numCache>
            </c:numRef>
          </c:xVal>
          <c:yVal>
            <c:numRef>
              <c:f>Raw_Data!$F$10693:$F$11116</c:f>
              <c:numCache>
                <c:formatCode>#,##0.000000</c:formatCode>
                <c:ptCount val="424"/>
                <c:pt idx="0">
                  <c:v>19.865713</c:v>
                </c:pt>
                <c:pt idx="1">
                  <c:v>19.865697999999998</c:v>
                </c:pt>
                <c:pt idx="2">
                  <c:v>19.865683000000001</c:v>
                </c:pt>
                <c:pt idx="3">
                  <c:v>19.865667999999999</c:v>
                </c:pt>
                <c:pt idx="4">
                  <c:v>19.865653999999999</c:v>
                </c:pt>
                <c:pt idx="5">
                  <c:v>19.865639000000002</c:v>
                </c:pt>
                <c:pt idx="6">
                  <c:v>19.865624</c:v>
                </c:pt>
                <c:pt idx="7">
                  <c:v>19.865608999999999</c:v>
                </c:pt>
                <c:pt idx="8">
                  <c:v>19.865594000000002</c:v>
                </c:pt>
                <c:pt idx="9">
                  <c:v>19.865579</c:v>
                </c:pt>
                <c:pt idx="10">
                  <c:v>19.865563999999999</c:v>
                </c:pt>
                <c:pt idx="11">
                  <c:v>19.865549000000001</c:v>
                </c:pt>
                <c:pt idx="12">
                  <c:v>19.865534</c:v>
                </c:pt>
                <c:pt idx="13">
                  <c:v>19.865518999999999</c:v>
                </c:pt>
                <c:pt idx="14">
                  <c:v>19.865504000000001</c:v>
                </c:pt>
                <c:pt idx="15">
                  <c:v>19.865489</c:v>
                </c:pt>
                <c:pt idx="16">
                  <c:v>19.865473999999999</c:v>
                </c:pt>
                <c:pt idx="17">
                  <c:v>19.865459000000001</c:v>
                </c:pt>
                <c:pt idx="18">
                  <c:v>19.865444</c:v>
                </c:pt>
                <c:pt idx="19">
                  <c:v>19.865428000000001</c:v>
                </c:pt>
                <c:pt idx="20">
                  <c:v>19.865413</c:v>
                </c:pt>
                <c:pt idx="21">
                  <c:v>19.865397999999999</c:v>
                </c:pt>
                <c:pt idx="22">
                  <c:v>19.865383000000001</c:v>
                </c:pt>
                <c:pt idx="23">
                  <c:v>19.865368</c:v>
                </c:pt>
                <c:pt idx="24">
                  <c:v>19.865352999999999</c:v>
                </c:pt>
                <c:pt idx="25">
                  <c:v>19.865337</c:v>
                </c:pt>
                <c:pt idx="26">
                  <c:v>19.865321999999999</c:v>
                </c:pt>
                <c:pt idx="27">
                  <c:v>19.865307000000001</c:v>
                </c:pt>
                <c:pt idx="28">
                  <c:v>19.865290999999999</c:v>
                </c:pt>
                <c:pt idx="29">
                  <c:v>19.865276000000001</c:v>
                </c:pt>
                <c:pt idx="30">
                  <c:v>19.865261</c:v>
                </c:pt>
                <c:pt idx="31">
                  <c:v>19.865245000000002</c:v>
                </c:pt>
                <c:pt idx="32">
                  <c:v>19.86523</c:v>
                </c:pt>
                <c:pt idx="33">
                  <c:v>19.865214000000002</c:v>
                </c:pt>
                <c:pt idx="34">
                  <c:v>19.865199</c:v>
                </c:pt>
                <c:pt idx="35">
                  <c:v>19.865182999999998</c:v>
                </c:pt>
                <c:pt idx="36">
                  <c:v>19.865168000000001</c:v>
                </c:pt>
                <c:pt idx="37">
                  <c:v>19.865152999999999</c:v>
                </c:pt>
                <c:pt idx="38">
                  <c:v>19.865137000000001</c:v>
                </c:pt>
                <c:pt idx="39">
                  <c:v>19.865120999999998</c:v>
                </c:pt>
                <c:pt idx="40">
                  <c:v>19.865106000000001</c:v>
                </c:pt>
                <c:pt idx="41">
                  <c:v>19.865089999999999</c:v>
                </c:pt>
                <c:pt idx="42">
                  <c:v>19.865075000000001</c:v>
                </c:pt>
                <c:pt idx="43">
                  <c:v>19.865058999999999</c:v>
                </c:pt>
                <c:pt idx="44">
                  <c:v>19.865043</c:v>
                </c:pt>
                <c:pt idx="45">
                  <c:v>19.865027999999999</c:v>
                </c:pt>
                <c:pt idx="46">
                  <c:v>19.865012</c:v>
                </c:pt>
                <c:pt idx="47">
                  <c:v>19.864996000000001</c:v>
                </c:pt>
                <c:pt idx="48">
                  <c:v>19.864981</c:v>
                </c:pt>
                <c:pt idx="49">
                  <c:v>19.864965000000002</c:v>
                </c:pt>
                <c:pt idx="50">
                  <c:v>19.864948999999999</c:v>
                </c:pt>
                <c:pt idx="51">
                  <c:v>19.864933000000001</c:v>
                </c:pt>
                <c:pt idx="52">
                  <c:v>19.864916999999998</c:v>
                </c:pt>
                <c:pt idx="53">
                  <c:v>19.864902000000001</c:v>
                </c:pt>
                <c:pt idx="54">
                  <c:v>19.864885999999998</c:v>
                </c:pt>
                <c:pt idx="55">
                  <c:v>19.86487</c:v>
                </c:pt>
                <c:pt idx="56">
                  <c:v>19.864854000000001</c:v>
                </c:pt>
                <c:pt idx="57">
                  <c:v>19.864837999999999</c:v>
                </c:pt>
                <c:pt idx="58">
                  <c:v>19.864822</c:v>
                </c:pt>
                <c:pt idx="59">
                  <c:v>19.864806000000002</c:v>
                </c:pt>
                <c:pt idx="60">
                  <c:v>19.864789999999999</c:v>
                </c:pt>
                <c:pt idx="61">
                  <c:v>19.864774000000001</c:v>
                </c:pt>
                <c:pt idx="62">
                  <c:v>19.864757999999998</c:v>
                </c:pt>
                <c:pt idx="63">
                  <c:v>19.864742</c:v>
                </c:pt>
                <c:pt idx="64">
                  <c:v>19.864726000000001</c:v>
                </c:pt>
                <c:pt idx="65">
                  <c:v>19.864709999999999</c:v>
                </c:pt>
                <c:pt idx="66">
                  <c:v>19.864694</c:v>
                </c:pt>
                <c:pt idx="67">
                  <c:v>19.864677</c:v>
                </c:pt>
                <c:pt idx="68">
                  <c:v>19.864661000000002</c:v>
                </c:pt>
                <c:pt idx="69">
                  <c:v>19.864644999999999</c:v>
                </c:pt>
                <c:pt idx="70">
                  <c:v>19.864629000000001</c:v>
                </c:pt>
                <c:pt idx="71">
                  <c:v>19.864612000000001</c:v>
                </c:pt>
                <c:pt idx="72">
                  <c:v>19.864595999999999</c:v>
                </c:pt>
                <c:pt idx="73">
                  <c:v>19.86458</c:v>
                </c:pt>
                <c:pt idx="74">
                  <c:v>19.864564000000001</c:v>
                </c:pt>
                <c:pt idx="75">
                  <c:v>19.864547000000002</c:v>
                </c:pt>
                <c:pt idx="76">
                  <c:v>19.864530999999999</c:v>
                </c:pt>
                <c:pt idx="77">
                  <c:v>19.864515000000001</c:v>
                </c:pt>
                <c:pt idx="78">
                  <c:v>19.864498000000001</c:v>
                </c:pt>
                <c:pt idx="79">
                  <c:v>19.864481999999999</c:v>
                </c:pt>
                <c:pt idx="80">
                  <c:v>19.864464999999999</c:v>
                </c:pt>
                <c:pt idx="81">
                  <c:v>19.864449</c:v>
                </c:pt>
                <c:pt idx="82">
                  <c:v>19.864432000000001</c:v>
                </c:pt>
                <c:pt idx="83">
                  <c:v>19.864415999999999</c:v>
                </c:pt>
                <c:pt idx="84">
                  <c:v>19.864398999999999</c:v>
                </c:pt>
                <c:pt idx="85">
                  <c:v>19.864383</c:v>
                </c:pt>
                <c:pt idx="86">
                  <c:v>19.864366</c:v>
                </c:pt>
                <c:pt idx="87">
                  <c:v>19.864349000000001</c:v>
                </c:pt>
                <c:pt idx="88">
                  <c:v>19.864332999999998</c:v>
                </c:pt>
                <c:pt idx="89">
                  <c:v>19.864315999999999</c:v>
                </c:pt>
                <c:pt idx="90">
                  <c:v>19.864298999999999</c:v>
                </c:pt>
                <c:pt idx="91">
                  <c:v>19.864283</c:v>
                </c:pt>
                <c:pt idx="92">
                  <c:v>19.864266000000001</c:v>
                </c:pt>
                <c:pt idx="93">
                  <c:v>19.864249000000001</c:v>
                </c:pt>
                <c:pt idx="94">
                  <c:v>19.864232000000001</c:v>
                </c:pt>
                <c:pt idx="95">
                  <c:v>19.864215000000002</c:v>
                </c:pt>
                <c:pt idx="96">
                  <c:v>19.864198999999999</c:v>
                </c:pt>
                <c:pt idx="97">
                  <c:v>19.864182</c:v>
                </c:pt>
                <c:pt idx="98">
                  <c:v>19.864165</c:v>
                </c:pt>
                <c:pt idx="99">
                  <c:v>19.864148</c:v>
                </c:pt>
                <c:pt idx="100">
                  <c:v>19.864131</c:v>
                </c:pt>
                <c:pt idx="101">
                  <c:v>19.864114000000001</c:v>
                </c:pt>
                <c:pt idx="102">
                  <c:v>19.864097000000001</c:v>
                </c:pt>
                <c:pt idx="103">
                  <c:v>19.864080000000001</c:v>
                </c:pt>
                <c:pt idx="104">
                  <c:v>19.864063000000002</c:v>
                </c:pt>
                <c:pt idx="105">
                  <c:v>19.864045999999998</c:v>
                </c:pt>
                <c:pt idx="106">
                  <c:v>19.864028999999999</c:v>
                </c:pt>
                <c:pt idx="107">
                  <c:v>19.864011999999999</c:v>
                </c:pt>
                <c:pt idx="108">
                  <c:v>19.863994000000002</c:v>
                </c:pt>
                <c:pt idx="109">
                  <c:v>19.863976999999998</c:v>
                </c:pt>
                <c:pt idx="110">
                  <c:v>19.863959999999999</c:v>
                </c:pt>
                <c:pt idx="111">
                  <c:v>19.863942999999999</c:v>
                </c:pt>
                <c:pt idx="112">
                  <c:v>19.863925999999999</c:v>
                </c:pt>
                <c:pt idx="113">
                  <c:v>19.863907999999999</c:v>
                </c:pt>
                <c:pt idx="114">
                  <c:v>19.863890999999999</c:v>
                </c:pt>
                <c:pt idx="115">
                  <c:v>19.863873999999999</c:v>
                </c:pt>
                <c:pt idx="116">
                  <c:v>19.863855999999998</c:v>
                </c:pt>
                <c:pt idx="117">
                  <c:v>19.863838999999999</c:v>
                </c:pt>
                <c:pt idx="118">
                  <c:v>19.863821999999999</c:v>
                </c:pt>
                <c:pt idx="119">
                  <c:v>19.863803999999998</c:v>
                </c:pt>
                <c:pt idx="120">
                  <c:v>19.863786999999999</c:v>
                </c:pt>
                <c:pt idx="121">
                  <c:v>19.863769000000001</c:v>
                </c:pt>
                <c:pt idx="122">
                  <c:v>19.863752000000002</c:v>
                </c:pt>
                <c:pt idx="123">
                  <c:v>19.863734000000001</c:v>
                </c:pt>
                <c:pt idx="124">
                  <c:v>19.863717000000001</c:v>
                </c:pt>
                <c:pt idx="125">
                  <c:v>19.863699</c:v>
                </c:pt>
                <c:pt idx="126">
                  <c:v>19.863681</c:v>
                </c:pt>
                <c:pt idx="127">
                  <c:v>19.863664</c:v>
                </c:pt>
                <c:pt idx="128">
                  <c:v>19.863645999999999</c:v>
                </c:pt>
                <c:pt idx="129">
                  <c:v>19.863627999999999</c:v>
                </c:pt>
                <c:pt idx="130">
                  <c:v>19.863610999999999</c:v>
                </c:pt>
                <c:pt idx="131">
                  <c:v>19.863593000000002</c:v>
                </c:pt>
                <c:pt idx="132">
                  <c:v>19.863575000000001</c:v>
                </c:pt>
                <c:pt idx="133">
                  <c:v>19.863557</c:v>
                </c:pt>
                <c:pt idx="134">
                  <c:v>19.863538999999999</c:v>
                </c:pt>
                <c:pt idx="135">
                  <c:v>19.863522</c:v>
                </c:pt>
                <c:pt idx="136">
                  <c:v>19.863503999999999</c:v>
                </c:pt>
                <c:pt idx="137">
                  <c:v>19.863486000000002</c:v>
                </c:pt>
                <c:pt idx="138">
                  <c:v>19.863468000000001</c:v>
                </c:pt>
                <c:pt idx="139">
                  <c:v>19.86345</c:v>
                </c:pt>
                <c:pt idx="140">
                  <c:v>19.863432</c:v>
                </c:pt>
                <c:pt idx="141">
                  <c:v>19.863413999999999</c:v>
                </c:pt>
                <c:pt idx="142">
                  <c:v>19.863396000000002</c:v>
                </c:pt>
                <c:pt idx="143">
                  <c:v>19.863378000000001</c:v>
                </c:pt>
                <c:pt idx="144">
                  <c:v>19.863358999999999</c:v>
                </c:pt>
                <c:pt idx="145">
                  <c:v>19.863340999999998</c:v>
                </c:pt>
                <c:pt idx="146">
                  <c:v>19.863323000000001</c:v>
                </c:pt>
                <c:pt idx="147">
                  <c:v>19.863305</c:v>
                </c:pt>
                <c:pt idx="148">
                  <c:v>19.863287</c:v>
                </c:pt>
                <c:pt idx="149">
                  <c:v>19.863268000000001</c:v>
                </c:pt>
                <c:pt idx="150">
                  <c:v>19.863250000000001</c:v>
                </c:pt>
                <c:pt idx="151">
                  <c:v>19.863232</c:v>
                </c:pt>
                <c:pt idx="152">
                  <c:v>19.863212999999998</c:v>
                </c:pt>
                <c:pt idx="153">
                  <c:v>19.863195000000001</c:v>
                </c:pt>
                <c:pt idx="154">
                  <c:v>19.863177</c:v>
                </c:pt>
                <c:pt idx="155">
                  <c:v>19.863157999999999</c:v>
                </c:pt>
                <c:pt idx="156">
                  <c:v>19.863140000000001</c:v>
                </c:pt>
                <c:pt idx="157">
                  <c:v>19.863121</c:v>
                </c:pt>
                <c:pt idx="158">
                  <c:v>19.863102999999999</c:v>
                </c:pt>
                <c:pt idx="159">
                  <c:v>19.863084000000001</c:v>
                </c:pt>
                <c:pt idx="160">
                  <c:v>19.863066</c:v>
                </c:pt>
                <c:pt idx="161">
                  <c:v>19.863047000000002</c:v>
                </c:pt>
                <c:pt idx="162">
                  <c:v>19.863028</c:v>
                </c:pt>
                <c:pt idx="163">
                  <c:v>19.863009999999999</c:v>
                </c:pt>
                <c:pt idx="164">
                  <c:v>19.862991000000001</c:v>
                </c:pt>
                <c:pt idx="165">
                  <c:v>19.862971999999999</c:v>
                </c:pt>
                <c:pt idx="166">
                  <c:v>19.862953000000001</c:v>
                </c:pt>
                <c:pt idx="167">
                  <c:v>19.862935</c:v>
                </c:pt>
                <c:pt idx="168">
                  <c:v>19.862915999999998</c:v>
                </c:pt>
                <c:pt idx="169">
                  <c:v>19.862897</c:v>
                </c:pt>
                <c:pt idx="170">
                  <c:v>19.862877999999998</c:v>
                </c:pt>
                <c:pt idx="171">
                  <c:v>19.862859</c:v>
                </c:pt>
                <c:pt idx="172">
                  <c:v>19.862839999999998</c:v>
                </c:pt>
                <c:pt idx="173">
                  <c:v>19.862821</c:v>
                </c:pt>
                <c:pt idx="174">
                  <c:v>19.862801999999999</c:v>
                </c:pt>
                <c:pt idx="175">
                  <c:v>19.862783</c:v>
                </c:pt>
                <c:pt idx="176">
                  <c:v>19.862763999999999</c:v>
                </c:pt>
                <c:pt idx="177">
                  <c:v>19.862745</c:v>
                </c:pt>
                <c:pt idx="178">
                  <c:v>19.862725999999999</c:v>
                </c:pt>
                <c:pt idx="179">
                  <c:v>19.862705999999999</c:v>
                </c:pt>
                <c:pt idx="180">
                  <c:v>19.862687000000001</c:v>
                </c:pt>
                <c:pt idx="181">
                  <c:v>19.862667999999999</c:v>
                </c:pt>
                <c:pt idx="182">
                  <c:v>19.862649000000001</c:v>
                </c:pt>
                <c:pt idx="183">
                  <c:v>19.862628999999998</c:v>
                </c:pt>
                <c:pt idx="184">
                  <c:v>19.86261</c:v>
                </c:pt>
                <c:pt idx="185">
                  <c:v>19.862590999999998</c:v>
                </c:pt>
                <c:pt idx="186">
                  <c:v>19.862570999999999</c:v>
                </c:pt>
                <c:pt idx="187">
                  <c:v>19.862552000000001</c:v>
                </c:pt>
                <c:pt idx="188">
                  <c:v>19.862532000000002</c:v>
                </c:pt>
                <c:pt idx="189">
                  <c:v>19.862513</c:v>
                </c:pt>
                <c:pt idx="190">
                  <c:v>19.862493000000001</c:v>
                </c:pt>
                <c:pt idx="191">
                  <c:v>19.862296000000001</c:v>
                </c:pt>
                <c:pt idx="192">
                  <c:v>19.862095</c:v>
                </c:pt>
                <c:pt idx="193">
                  <c:v>19.861891</c:v>
                </c:pt>
                <c:pt idx="194">
                  <c:v>19.861682999999999</c:v>
                </c:pt>
                <c:pt idx="195">
                  <c:v>19.861471000000002</c:v>
                </c:pt>
                <c:pt idx="196">
                  <c:v>19.861255</c:v>
                </c:pt>
                <c:pt idx="197">
                  <c:v>19.861035000000001</c:v>
                </c:pt>
                <c:pt idx="198">
                  <c:v>19.860811000000002</c:v>
                </c:pt>
                <c:pt idx="199">
                  <c:v>19.860582000000001</c:v>
                </c:pt>
                <c:pt idx="200">
                  <c:v>19.860348999999999</c:v>
                </c:pt>
                <c:pt idx="201">
                  <c:v>19.860111</c:v>
                </c:pt>
                <c:pt idx="202">
                  <c:v>19.859867999999999</c:v>
                </c:pt>
                <c:pt idx="203">
                  <c:v>19.859618999999999</c:v>
                </c:pt>
                <c:pt idx="204">
                  <c:v>19.859365</c:v>
                </c:pt>
                <c:pt idx="205">
                  <c:v>19.859106000000001</c:v>
                </c:pt>
                <c:pt idx="206">
                  <c:v>19.858840000000001</c:v>
                </c:pt>
                <c:pt idx="207">
                  <c:v>19.858568000000002</c:v>
                </c:pt>
                <c:pt idx="208">
                  <c:v>19.858288999999999</c:v>
                </c:pt>
                <c:pt idx="209">
                  <c:v>19.858004000000001</c:v>
                </c:pt>
                <c:pt idx="210">
                  <c:v>19.857710999999998</c:v>
                </c:pt>
                <c:pt idx="211">
                  <c:v>19.857410999999999</c:v>
                </c:pt>
                <c:pt idx="212">
                  <c:v>19.857102000000001</c:v>
                </c:pt>
                <c:pt idx="213">
                  <c:v>19.856784999999999</c:v>
                </c:pt>
                <c:pt idx="214">
                  <c:v>19.856459000000001</c:v>
                </c:pt>
                <c:pt idx="215">
                  <c:v>19.856124000000001</c:v>
                </c:pt>
                <c:pt idx="216">
                  <c:v>19.855778000000001</c:v>
                </c:pt>
                <c:pt idx="217">
                  <c:v>19.855422000000001</c:v>
                </c:pt>
                <c:pt idx="218">
                  <c:v>19.855055</c:v>
                </c:pt>
                <c:pt idx="219">
                  <c:v>19.854675</c:v>
                </c:pt>
                <c:pt idx="220">
                  <c:v>19.854282000000001</c:v>
                </c:pt>
                <c:pt idx="221">
                  <c:v>19.853874999999999</c:v>
                </c:pt>
                <c:pt idx="222">
                  <c:v>19.853453999999999</c:v>
                </c:pt>
                <c:pt idx="223">
                  <c:v>19.853017000000001</c:v>
                </c:pt>
                <c:pt idx="224">
                  <c:v>19.852561999999999</c:v>
                </c:pt>
                <c:pt idx="225">
                  <c:v>19.852088999999999</c:v>
                </c:pt>
                <c:pt idx="226">
                  <c:v>19.851595</c:v>
                </c:pt>
                <c:pt idx="227">
                  <c:v>19.851078999999999</c:v>
                </c:pt>
                <c:pt idx="228">
                  <c:v>19.850539000000001</c:v>
                </c:pt>
                <c:pt idx="229">
                  <c:v>19.849972999999999</c:v>
                </c:pt>
                <c:pt idx="230">
                  <c:v>19.849377</c:v>
                </c:pt>
                <c:pt idx="231">
                  <c:v>19.848749000000002</c:v>
                </c:pt>
                <c:pt idx="232">
                  <c:v>19.848085000000001</c:v>
                </c:pt>
                <c:pt idx="233">
                  <c:v>19.847380000000001</c:v>
                </c:pt>
                <c:pt idx="234">
                  <c:v>19.846630000000001</c:v>
                </c:pt>
                <c:pt idx="235">
                  <c:v>19.845827</c:v>
                </c:pt>
                <c:pt idx="236">
                  <c:v>19.844963</c:v>
                </c:pt>
                <c:pt idx="237">
                  <c:v>19.84403</c:v>
                </c:pt>
                <c:pt idx="238">
                  <c:v>19.843012999999999</c:v>
                </c:pt>
                <c:pt idx="239">
                  <c:v>19.841895000000001</c:v>
                </c:pt>
                <c:pt idx="240">
                  <c:v>19.840654000000001</c:v>
                </c:pt>
                <c:pt idx="241">
                  <c:v>19.839251999999998</c:v>
                </c:pt>
                <c:pt idx="242">
                  <c:v>19.837627000000001</c:v>
                </c:pt>
                <c:pt idx="243">
                  <c:v>19.835642</c:v>
                </c:pt>
                <c:pt idx="244">
                  <c:v>19.832798</c:v>
                </c:pt>
                <c:pt idx="245">
                  <c:v>19.823550999999998</c:v>
                </c:pt>
                <c:pt idx="246">
                  <c:v>19.820373</c:v>
                </c:pt>
                <c:pt idx="247">
                  <c:v>19.815528</c:v>
                </c:pt>
                <c:pt idx="248">
                  <c:v>19.80791</c:v>
                </c:pt>
                <c:pt idx="249">
                  <c:v>19.806941999999999</c:v>
                </c:pt>
                <c:pt idx="250">
                  <c:v>19.805931000000001</c:v>
                </c:pt>
                <c:pt idx="251">
                  <c:v>19.804874999999999</c:v>
                </c:pt>
                <c:pt idx="252">
                  <c:v>19.803774000000001</c:v>
                </c:pt>
                <c:pt idx="253">
                  <c:v>19.802626</c:v>
                </c:pt>
                <c:pt idx="254">
                  <c:v>19.80143</c:v>
                </c:pt>
                <c:pt idx="255">
                  <c:v>19.800186</c:v>
                </c:pt>
                <c:pt idx="256">
                  <c:v>19.800059000000001</c:v>
                </c:pt>
                <c:pt idx="257">
                  <c:v>19.800045999999998</c:v>
                </c:pt>
                <c:pt idx="258">
                  <c:v>19.800032999999999</c:v>
                </c:pt>
                <c:pt idx="259">
                  <c:v>19.800021000000001</c:v>
                </c:pt>
                <c:pt idx="260">
                  <c:v>19.800007999999998</c:v>
                </c:pt>
                <c:pt idx="261">
                  <c:v>19.799994999999999</c:v>
                </c:pt>
                <c:pt idx="262">
                  <c:v>19.799982</c:v>
                </c:pt>
                <c:pt idx="263">
                  <c:v>19.799969000000001</c:v>
                </c:pt>
                <c:pt idx="264">
                  <c:v>19.799956999999999</c:v>
                </c:pt>
                <c:pt idx="265">
                  <c:v>19.799944</c:v>
                </c:pt>
                <c:pt idx="266">
                  <c:v>19.799931000000001</c:v>
                </c:pt>
                <c:pt idx="267">
                  <c:v>19.799803000000001</c:v>
                </c:pt>
                <c:pt idx="268">
                  <c:v>19.799674</c:v>
                </c:pt>
                <c:pt idx="269">
                  <c:v>19.799544999999998</c:v>
                </c:pt>
                <c:pt idx="270">
                  <c:v>19.799416000000001</c:v>
                </c:pt>
                <c:pt idx="271">
                  <c:v>19.799285000000001</c:v>
                </c:pt>
                <c:pt idx="272">
                  <c:v>19.799154999999999</c:v>
                </c:pt>
                <c:pt idx="273">
                  <c:v>19.799023999999999</c:v>
                </c:pt>
                <c:pt idx="274">
                  <c:v>19.798891999999999</c:v>
                </c:pt>
                <c:pt idx="275">
                  <c:v>19.797547999999999</c:v>
                </c:pt>
                <c:pt idx="276">
                  <c:v>19.796154000000001</c:v>
                </c:pt>
                <c:pt idx="277">
                  <c:v>19.779451999999999</c:v>
                </c:pt>
                <c:pt idx="278">
                  <c:v>19.758392000000001</c:v>
                </c:pt>
                <c:pt idx="279">
                  <c:v>19.734551</c:v>
                </c:pt>
                <c:pt idx="280">
                  <c:v>19.709382999999999</c:v>
                </c:pt>
                <c:pt idx="281">
                  <c:v>19.70683</c:v>
                </c:pt>
                <c:pt idx="282">
                  <c:v>19.704274000000002</c:v>
                </c:pt>
                <c:pt idx="283">
                  <c:v>19.701713999999999</c:v>
                </c:pt>
                <c:pt idx="284">
                  <c:v>19.701457999999999</c:v>
                </c:pt>
                <c:pt idx="285">
                  <c:v>19.701201999999999</c:v>
                </c:pt>
                <c:pt idx="286">
                  <c:v>19.700945000000001</c:v>
                </c:pt>
                <c:pt idx="287">
                  <c:v>19.700689000000001</c:v>
                </c:pt>
                <c:pt idx="288">
                  <c:v>19.700433</c:v>
                </c:pt>
                <c:pt idx="289">
                  <c:v>19.700177</c:v>
                </c:pt>
                <c:pt idx="290">
                  <c:v>19.700151000000002</c:v>
                </c:pt>
                <c:pt idx="291">
                  <c:v>19.700125</c:v>
                </c:pt>
                <c:pt idx="292">
                  <c:v>19.700099999999999</c:v>
                </c:pt>
                <c:pt idx="293">
                  <c:v>19.700074000000001</c:v>
                </c:pt>
                <c:pt idx="294">
                  <c:v>19.700047999999999</c:v>
                </c:pt>
                <c:pt idx="295">
                  <c:v>19.700023000000002</c:v>
                </c:pt>
                <c:pt idx="296">
                  <c:v>19.699997</c:v>
                </c:pt>
                <c:pt idx="297">
                  <c:v>19.699971000000001</c:v>
                </c:pt>
                <c:pt idx="298">
                  <c:v>19.699946000000001</c:v>
                </c:pt>
                <c:pt idx="299">
                  <c:v>19.699919999999999</c:v>
                </c:pt>
                <c:pt idx="300">
                  <c:v>19.699663999999999</c:v>
                </c:pt>
                <c:pt idx="301">
                  <c:v>19.699407000000001</c:v>
                </c:pt>
                <c:pt idx="302">
                  <c:v>19.699151000000001</c:v>
                </c:pt>
                <c:pt idx="303">
                  <c:v>19.696584999999999</c:v>
                </c:pt>
                <c:pt idx="304">
                  <c:v>19.694016999999999</c:v>
                </c:pt>
                <c:pt idx="305">
                  <c:v>19.691447</c:v>
                </c:pt>
                <c:pt idx="306">
                  <c:v>19.688874999999999</c:v>
                </c:pt>
                <c:pt idx="307">
                  <c:v>19.686302000000001</c:v>
                </c:pt>
                <c:pt idx="308">
                  <c:v>19.683727000000001</c:v>
                </c:pt>
                <c:pt idx="309">
                  <c:v>19.657947</c:v>
                </c:pt>
                <c:pt idx="310">
                  <c:v>19.403573000000002</c:v>
                </c:pt>
                <c:pt idx="311">
                  <c:v>19.155763</c:v>
                </c:pt>
                <c:pt idx="312">
                  <c:v>18.914203000000001</c:v>
                </c:pt>
                <c:pt idx="313">
                  <c:v>18.678660000000001</c:v>
                </c:pt>
                <c:pt idx="314">
                  <c:v>18.448910999999999</c:v>
                </c:pt>
                <c:pt idx="315">
                  <c:v>18.224744999999999</c:v>
                </c:pt>
                <c:pt idx="316">
                  <c:v>18.005960999999999</c:v>
                </c:pt>
                <c:pt idx="317">
                  <c:v>17.792368</c:v>
                </c:pt>
                <c:pt idx="318">
                  <c:v>17.583783</c:v>
                </c:pt>
                <c:pt idx="319">
                  <c:v>17.380033000000001</c:v>
                </c:pt>
                <c:pt idx="320">
                  <c:v>17.180948999999998</c:v>
                </c:pt>
                <c:pt idx="321">
                  <c:v>16.986374000000001</c:v>
                </c:pt>
                <c:pt idx="322">
                  <c:v>16.796157999999998</c:v>
                </c:pt>
                <c:pt idx="323">
                  <c:v>16.610154999999999</c:v>
                </c:pt>
                <c:pt idx="324">
                  <c:v>16.428225999999999</c:v>
                </c:pt>
                <c:pt idx="325">
                  <c:v>16.250239000000001</c:v>
                </c:pt>
                <c:pt idx="326">
                  <c:v>16.076067999999999</c:v>
                </c:pt>
                <c:pt idx="327">
                  <c:v>15.905590999999999</c:v>
                </c:pt>
                <c:pt idx="328">
                  <c:v>15.738690999999999</c:v>
                </c:pt>
                <c:pt idx="329">
                  <c:v>15.575258</c:v>
                </c:pt>
                <c:pt idx="330">
                  <c:v>15.415183000000001</c:v>
                </c:pt>
                <c:pt idx="331">
                  <c:v>15.258366000000001</c:v>
                </c:pt>
                <c:pt idx="332">
                  <c:v>15.104706999999999</c:v>
                </c:pt>
                <c:pt idx="333">
                  <c:v>14.954112</c:v>
                </c:pt>
                <c:pt idx="334">
                  <c:v>13.598349000000001</c:v>
                </c:pt>
                <c:pt idx="335">
                  <c:v>12.467981999999999</c:v>
                </c:pt>
                <c:pt idx="336">
                  <c:v>11.511117</c:v>
                </c:pt>
                <c:pt idx="337">
                  <c:v>10.690654</c:v>
                </c:pt>
                <c:pt idx="338">
                  <c:v>9.9793669999999999</c:v>
                </c:pt>
                <c:pt idx="339">
                  <c:v>9.3568250000000006</c:v>
                </c:pt>
                <c:pt idx="340">
                  <c:v>8.8073940000000004</c:v>
                </c:pt>
                <c:pt idx="341">
                  <c:v>8.3189100000000007</c:v>
                </c:pt>
                <c:pt idx="342">
                  <c:v>7.8817630000000003</c:v>
                </c:pt>
                <c:pt idx="343">
                  <c:v>7.4882660000000003</c:v>
                </c:pt>
                <c:pt idx="344">
                  <c:v>7.1321909999999997</c:v>
                </c:pt>
                <c:pt idx="345">
                  <c:v>6.8084420000000003</c:v>
                </c:pt>
                <c:pt idx="346">
                  <c:v>6.5128089999999998</c:v>
                </c:pt>
                <c:pt idx="347">
                  <c:v>6.2417809999999996</c:v>
                </c:pt>
                <c:pt idx="348">
                  <c:v>5.9924090000000003</c:v>
                </c:pt>
                <c:pt idx="349">
                  <c:v>5.7621979999999997</c:v>
                </c:pt>
                <c:pt idx="350">
                  <c:v>5.5490199999999996</c:v>
                </c:pt>
                <c:pt idx="351">
                  <c:v>5.3510530000000003</c:v>
                </c:pt>
                <c:pt idx="352">
                  <c:v>5.1667249999999996</c:v>
                </c:pt>
                <c:pt idx="353">
                  <c:v>4.9946729999999997</c:v>
                </c:pt>
                <c:pt idx="354">
                  <c:v>4.83371</c:v>
                </c:pt>
                <c:pt idx="355">
                  <c:v>4.6827990000000002</c:v>
                </c:pt>
                <c:pt idx="356">
                  <c:v>4.5410250000000003</c:v>
                </c:pt>
                <c:pt idx="357">
                  <c:v>4.4075829999999998</c:v>
                </c:pt>
                <c:pt idx="358">
                  <c:v>4.2817600000000002</c:v>
                </c:pt>
                <c:pt idx="359">
                  <c:v>4.1629209999999999</c:v>
                </c:pt>
                <c:pt idx="360">
                  <c:v>4.0505009999999997</c:v>
                </c:pt>
                <c:pt idx="361">
                  <c:v>3.9439929999999999</c:v>
                </c:pt>
                <c:pt idx="362">
                  <c:v>3.842943</c:v>
                </c:pt>
                <c:pt idx="363">
                  <c:v>3.7469420000000002</c:v>
                </c:pt>
                <c:pt idx="364">
                  <c:v>3.6556199999999999</c:v>
                </c:pt>
                <c:pt idx="365">
                  <c:v>3.5686429999999998</c:v>
                </c:pt>
                <c:pt idx="366">
                  <c:v>3.4857089999999999</c:v>
                </c:pt>
                <c:pt idx="367">
                  <c:v>3.4065430000000001</c:v>
                </c:pt>
                <c:pt idx="368">
                  <c:v>3.330892</c:v>
                </c:pt>
                <c:pt idx="369">
                  <c:v>3.2585289999999998</c:v>
                </c:pt>
                <c:pt idx="370">
                  <c:v>3.1892429999999998</c:v>
                </c:pt>
                <c:pt idx="371">
                  <c:v>3.1228419999999999</c:v>
                </c:pt>
                <c:pt idx="372">
                  <c:v>3.0591490000000001</c:v>
                </c:pt>
                <c:pt idx="373">
                  <c:v>2.9980030000000002</c:v>
                </c:pt>
                <c:pt idx="374">
                  <c:v>2.9392529999999999</c:v>
                </c:pt>
                <c:pt idx="375">
                  <c:v>2.882762</c:v>
                </c:pt>
                <c:pt idx="376">
                  <c:v>2.8284009999999999</c:v>
                </c:pt>
                <c:pt idx="377">
                  <c:v>2.776052</c:v>
                </c:pt>
                <c:pt idx="378">
                  <c:v>2.725606</c:v>
                </c:pt>
                <c:pt idx="379">
                  <c:v>2.6769609999999999</c:v>
                </c:pt>
                <c:pt idx="380">
                  <c:v>2.6300210000000002</c:v>
                </c:pt>
                <c:pt idx="381">
                  <c:v>2.5846990000000001</c:v>
                </c:pt>
                <c:pt idx="382">
                  <c:v>2.5409130000000002</c:v>
                </c:pt>
                <c:pt idx="383">
                  <c:v>2.498586</c:v>
                </c:pt>
                <c:pt idx="384">
                  <c:v>2.4576449999999999</c:v>
                </c:pt>
                <c:pt idx="385">
                  <c:v>2.4180250000000001</c:v>
                </c:pt>
                <c:pt idx="386">
                  <c:v>2.3796620000000002</c:v>
                </c:pt>
                <c:pt idx="387">
                  <c:v>2.342498</c:v>
                </c:pt>
                <c:pt idx="388">
                  <c:v>2.306476</c:v>
                </c:pt>
                <c:pt idx="389">
                  <c:v>2.2715450000000001</c:v>
                </c:pt>
                <c:pt idx="390">
                  <c:v>2.2376559999999999</c:v>
                </c:pt>
                <c:pt idx="391">
                  <c:v>2.2047639999999999</c:v>
                </c:pt>
                <c:pt idx="392">
                  <c:v>2.172825</c:v>
                </c:pt>
                <c:pt idx="393">
                  <c:v>2.1417980000000001</c:v>
                </c:pt>
                <c:pt idx="394">
                  <c:v>2.1116450000000002</c:v>
                </c:pt>
                <c:pt idx="395">
                  <c:v>2.082328</c:v>
                </c:pt>
                <c:pt idx="396">
                  <c:v>2.0538150000000002</c:v>
                </c:pt>
                <c:pt idx="397">
                  <c:v>2.0260720000000001</c:v>
                </c:pt>
                <c:pt idx="398">
                  <c:v>1.999069</c:v>
                </c:pt>
                <c:pt idx="399">
                  <c:v>1.9727760000000001</c:v>
                </c:pt>
                <c:pt idx="400">
                  <c:v>1.947165</c:v>
                </c:pt>
                <c:pt idx="401">
                  <c:v>1.9222109999999999</c:v>
                </c:pt>
                <c:pt idx="402">
                  <c:v>1.897888</c:v>
                </c:pt>
                <c:pt idx="403">
                  <c:v>1.874174</c:v>
                </c:pt>
                <c:pt idx="404">
                  <c:v>1.8510439999999999</c:v>
                </c:pt>
                <c:pt idx="405">
                  <c:v>1.828479</c:v>
                </c:pt>
                <c:pt idx="406">
                  <c:v>1.806457</c:v>
                </c:pt>
                <c:pt idx="407">
                  <c:v>1.784959</c:v>
                </c:pt>
                <c:pt idx="408">
                  <c:v>1.7639670000000001</c:v>
                </c:pt>
                <c:pt idx="409">
                  <c:v>1.743463</c:v>
                </c:pt>
                <c:pt idx="410">
                  <c:v>1.72343</c:v>
                </c:pt>
                <c:pt idx="411">
                  <c:v>1.7038519999999999</c:v>
                </c:pt>
                <c:pt idx="412">
                  <c:v>1.684714</c:v>
                </c:pt>
                <c:pt idx="413">
                  <c:v>1.666002</c:v>
                </c:pt>
                <c:pt idx="414">
                  <c:v>1.6476999999999999</c:v>
                </c:pt>
                <c:pt idx="415">
                  <c:v>1.629796</c:v>
                </c:pt>
                <c:pt idx="416">
                  <c:v>1.612277</c:v>
                </c:pt>
                <c:pt idx="417">
                  <c:v>1.5951310000000001</c:v>
                </c:pt>
                <c:pt idx="418">
                  <c:v>1.5783450000000001</c:v>
                </c:pt>
                <c:pt idx="419">
                  <c:v>1.561909</c:v>
                </c:pt>
                <c:pt idx="420">
                  <c:v>1.545812</c:v>
                </c:pt>
                <c:pt idx="421">
                  <c:v>1.530043</c:v>
                </c:pt>
                <c:pt idx="422">
                  <c:v>1.5145930000000001</c:v>
                </c:pt>
                <c:pt idx="423">
                  <c:v>1.4994510000000001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7E-4798-9AC5-138A6A45F68C}"/>
            </c:ext>
          </c:extLst>
        </c:ser>
        <c:ser>
          <c:idx val="3"/>
          <c:order val="3"/>
          <c:tx>
            <c:v>20 µA −1.5%</c:v>
          </c:tx>
          <c:spPr>
            <a:ln w="7000">
              <a:solidFill>
                <a:srgbClr val="FF7F0E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Chart_Source!$C$3:$C$4</c:f>
              <c:numCache>
                <c:formatCode>#,##0.000000</c:formatCode>
                <c:ptCount val="2"/>
                <c:pt idx="0">
                  <c:v>19.7</c:v>
                </c:pt>
                <c:pt idx="1">
                  <c:v>19.7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7E-4798-9AC5-138A6A45F68C}"/>
            </c:ext>
          </c:extLst>
        </c:ser>
        <c:ser>
          <c:idx val="4"/>
          <c:order val="4"/>
          <c:tx>
            <c:v>50 µA</c:v>
          </c:tx>
          <c:spPr>
            <a:ln w="20000">
              <a:solidFill>
                <a:srgbClr val="2CA02C"/>
              </a:solidFill>
              <a:prstDash val="solid"/>
            </a:ln>
          </c:spPr>
          <c:marker>
            <c:symbol val="none"/>
          </c:marker>
          <c:xVal>
            <c:numRef>
              <c:f>Raw_Data!$E$11117:$E$11540</c:f>
              <c:numCache>
                <c:formatCode>#,##0.###</c:formatCode>
                <c:ptCount val="424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149</c:v>
                </c:pt>
                <c:pt idx="140">
                  <c:v>150</c:v>
                </c:pt>
                <c:pt idx="141">
                  <c:v>151</c:v>
                </c:pt>
                <c:pt idx="142">
                  <c:v>152</c:v>
                </c:pt>
                <c:pt idx="143">
                  <c:v>153</c:v>
                </c:pt>
                <c:pt idx="144">
                  <c:v>154</c:v>
                </c:pt>
                <c:pt idx="145">
                  <c:v>155</c:v>
                </c:pt>
                <c:pt idx="146">
                  <c:v>156</c:v>
                </c:pt>
                <c:pt idx="147">
                  <c:v>157</c:v>
                </c:pt>
                <c:pt idx="148">
                  <c:v>158</c:v>
                </c:pt>
                <c:pt idx="149">
                  <c:v>159</c:v>
                </c:pt>
                <c:pt idx="150">
                  <c:v>160</c:v>
                </c:pt>
                <c:pt idx="151">
                  <c:v>161</c:v>
                </c:pt>
                <c:pt idx="152">
                  <c:v>162</c:v>
                </c:pt>
                <c:pt idx="153">
                  <c:v>163</c:v>
                </c:pt>
                <c:pt idx="154">
                  <c:v>164</c:v>
                </c:pt>
                <c:pt idx="155">
                  <c:v>165</c:v>
                </c:pt>
                <c:pt idx="156">
                  <c:v>166</c:v>
                </c:pt>
                <c:pt idx="157">
                  <c:v>167</c:v>
                </c:pt>
                <c:pt idx="158">
                  <c:v>168</c:v>
                </c:pt>
                <c:pt idx="159">
                  <c:v>169</c:v>
                </c:pt>
                <c:pt idx="160">
                  <c:v>170</c:v>
                </c:pt>
                <c:pt idx="161">
                  <c:v>171</c:v>
                </c:pt>
                <c:pt idx="162">
                  <c:v>172</c:v>
                </c:pt>
                <c:pt idx="163">
                  <c:v>173</c:v>
                </c:pt>
                <c:pt idx="164">
                  <c:v>174</c:v>
                </c:pt>
                <c:pt idx="165">
                  <c:v>175</c:v>
                </c:pt>
                <c:pt idx="166">
                  <c:v>176</c:v>
                </c:pt>
                <c:pt idx="167">
                  <c:v>177</c:v>
                </c:pt>
                <c:pt idx="168">
                  <c:v>178</c:v>
                </c:pt>
                <c:pt idx="169">
                  <c:v>179</c:v>
                </c:pt>
                <c:pt idx="170">
                  <c:v>180</c:v>
                </c:pt>
                <c:pt idx="171">
                  <c:v>181</c:v>
                </c:pt>
                <c:pt idx="172">
                  <c:v>182</c:v>
                </c:pt>
                <c:pt idx="173">
                  <c:v>183</c:v>
                </c:pt>
                <c:pt idx="174">
                  <c:v>184</c:v>
                </c:pt>
                <c:pt idx="175">
                  <c:v>185</c:v>
                </c:pt>
                <c:pt idx="176">
                  <c:v>186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190</c:v>
                </c:pt>
                <c:pt idx="181">
                  <c:v>191</c:v>
                </c:pt>
                <c:pt idx="182">
                  <c:v>192</c:v>
                </c:pt>
                <c:pt idx="183">
                  <c:v>193</c:v>
                </c:pt>
                <c:pt idx="184">
                  <c:v>194</c:v>
                </c:pt>
                <c:pt idx="185">
                  <c:v>195</c:v>
                </c:pt>
                <c:pt idx="186">
                  <c:v>196</c:v>
                </c:pt>
                <c:pt idx="187">
                  <c:v>197</c:v>
                </c:pt>
                <c:pt idx="188">
                  <c:v>198</c:v>
                </c:pt>
                <c:pt idx="189">
                  <c:v>199</c:v>
                </c:pt>
                <c:pt idx="190">
                  <c:v>200</c:v>
                </c:pt>
                <c:pt idx="191">
                  <c:v>210</c:v>
                </c:pt>
                <c:pt idx="192">
                  <c:v>220</c:v>
                </c:pt>
                <c:pt idx="193">
                  <c:v>230</c:v>
                </c:pt>
                <c:pt idx="194">
                  <c:v>240</c:v>
                </c:pt>
                <c:pt idx="195">
                  <c:v>250</c:v>
                </c:pt>
                <c:pt idx="196">
                  <c:v>260</c:v>
                </c:pt>
                <c:pt idx="197">
                  <c:v>270</c:v>
                </c:pt>
                <c:pt idx="198">
                  <c:v>280</c:v>
                </c:pt>
                <c:pt idx="199">
                  <c:v>290</c:v>
                </c:pt>
                <c:pt idx="200">
                  <c:v>300</c:v>
                </c:pt>
                <c:pt idx="201">
                  <c:v>300.00099999999998</c:v>
                </c:pt>
                <c:pt idx="202">
                  <c:v>300.00200000000001</c:v>
                </c:pt>
                <c:pt idx="203">
                  <c:v>300.00299999999999</c:v>
                </c:pt>
                <c:pt idx="204">
                  <c:v>300.00400000000002</c:v>
                </c:pt>
                <c:pt idx="205">
                  <c:v>300.005</c:v>
                </c:pt>
                <c:pt idx="206">
                  <c:v>300.00599999999997</c:v>
                </c:pt>
                <c:pt idx="207">
                  <c:v>300.00700000000001</c:v>
                </c:pt>
                <c:pt idx="208">
                  <c:v>300.00799999999998</c:v>
                </c:pt>
                <c:pt idx="209">
                  <c:v>300.00900000000001</c:v>
                </c:pt>
                <c:pt idx="210">
                  <c:v>300.01</c:v>
                </c:pt>
                <c:pt idx="211">
                  <c:v>300.02</c:v>
                </c:pt>
                <c:pt idx="212">
                  <c:v>300.02999999999997</c:v>
                </c:pt>
                <c:pt idx="213">
                  <c:v>300.04000000000002</c:v>
                </c:pt>
                <c:pt idx="214">
                  <c:v>300.05</c:v>
                </c:pt>
                <c:pt idx="215">
                  <c:v>300.06</c:v>
                </c:pt>
                <c:pt idx="216">
                  <c:v>300.07</c:v>
                </c:pt>
                <c:pt idx="217">
                  <c:v>300.08</c:v>
                </c:pt>
                <c:pt idx="218">
                  <c:v>300.08999999999997</c:v>
                </c:pt>
                <c:pt idx="219">
                  <c:v>300.10000000000002</c:v>
                </c:pt>
                <c:pt idx="220">
                  <c:v>300.2</c:v>
                </c:pt>
                <c:pt idx="221">
                  <c:v>300.3</c:v>
                </c:pt>
                <c:pt idx="222">
                  <c:v>300.39999999999998</c:v>
                </c:pt>
                <c:pt idx="223">
                  <c:v>300.5</c:v>
                </c:pt>
                <c:pt idx="224">
                  <c:v>300.60000000000002</c:v>
                </c:pt>
                <c:pt idx="225">
                  <c:v>300.7</c:v>
                </c:pt>
                <c:pt idx="226">
                  <c:v>300.8</c:v>
                </c:pt>
                <c:pt idx="227">
                  <c:v>300.89999999999998</c:v>
                </c:pt>
                <c:pt idx="228">
                  <c:v>301</c:v>
                </c:pt>
                <c:pt idx="229">
                  <c:v>301.10000000000002</c:v>
                </c:pt>
                <c:pt idx="230">
                  <c:v>301.2</c:v>
                </c:pt>
                <c:pt idx="231">
                  <c:v>301.3</c:v>
                </c:pt>
                <c:pt idx="232">
                  <c:v>301.39999999999998</c:v>
                </c:pt>
                <c:pt idx="233">
                  <c:v>301.5</c:v>
                </c:pt>
                <c:pt idx="234">
                  <c:v>301.51</c:v>
                </c:pt>
                <c:pt idx="235">
                  <c:v>301.52</c:v>
                </c:pt>
                <c:pt idx="236">
                  <c:v>301.52999999999997</c:v>
                </c:pt>
                <c:pt idx="237">
                  <c:v>301.54000000000002</c:v>
                </c:pt>
                <c:pt idx="238">
                  <c:v>301.541</c:v>
                </c:pt>
                <c:pt idx="239">
                  <c:v>301.54199999999997</c:v>
                </c:pt>
                <c:pt idx="240">
                  <c:v>301.54300000000001</c:v>
                </c:pt>
                <c:pt idx="241">
                  <c:v>301.54399999999998</c:v>
                </c:pt>
                <c:pt idx="242">
                  <c:v>301.54500000000002</c:v>
                </c:pt>
                <c:pt idx="243">
                  <c:v>301.54599999999999</c:v>
                </c:pt>
                <c:pt idx="244">
                  <c:v>301.54700000000003</c:v>
                </c:pt>
                <c:pt idx="245">
                  <c:v>301.548</c:v>
                </c:pt>
                <c:pt idx="246">
                  <c:v>301.54899999999998</c:v>
                </c:pt>
                <c:pt idx="247">
                  <c:v>301.55</c:v>
                </c:pt>
                <c:pt idx="248">
                  <c:v>301.56</c:v>
                </c:pt>
                <c:pt idx="249">
                  <c:v>301.57</c:v>
                </c:pt>
                <c:pt idx="250">
                  <c:v>301.58</c:v>
                </c:pt>
                <c:pt idx="251">
                  <c:v>301.58999999999997</c:v>
                </c:pt>
                <c:pt idx="252">
                  <c:v>301.60000000000002</c:v>
                </c:pt>
                <c:pt idx="253">
                  <c:v>301.7</c:v>
                </c:pt>
                <c:pt idx="254">
                  <c:v>301.8</c:v>
                </c:pt>
                <c:pt idx="255">
                  <c:v>301.89999999999998</c:v>
                </c:pt>
                <c:pt idx="256">
                  <c:v>302</c:v>
                </c:pt>
                <c:pt idx="257">
                  <c:v>303</c:v>
                </c:pt>
                <c:pt idx="258">
                  <c:v>304</c:v>
                </c:pt>
                <c:pt idx="259">
                  <c:v>305</c:v>
                </c:pt>
                <c:pt idx="260">
                  <c:v>306</c:v>
                </c:pt>
                <c:pt idx="261">
                  <c:v>307</c:v>
                </c:pt>
                <c:pt idx="262">
                  <c:v>308</c:v>
                </c:pt>
                <c:pt idx="263">
                  <c:v>309</c:v>
                </c:pt>
                <c:pt idx="264">
                  <c:v>310</c:v>
                </c:pt>
                <c:pt idx="265">
                  <c:v>320</c:v>
                </c:pt>
                <c:pt idx="266">
                  <c:v>330</c:v>
                </c:pt>
                <c:pt idx="267">
                  <c:v>340</c:v>
                </c:pt>
                <c:pt idx="268">
                  <c:v>350</c:v>
                </c:pt>
                <c:pt idx="269">
                  <c:v>360</c:v>
                </c:pt>
                <c:pt idx="270">
                  <c:v>370</c:v>
                </c:pt>
                <c:pt idx="271">
                  <c:v>380</c:v>
                </c:pt>
                <c:pt idx="272">
                  <c:v>390</c:v>
                </c:pt>
                <c:pt idx="273">
                  <c:v>400</c:v>
                </c:pt>
                <c:pt idx="274">
                  <c:v>410</c:v>
                </c:pt>
                <c:pt idx="275">
                  <c:v>420</c:v>
                </c:pt>
                <c:pt idx="276">
                  <c:v>430</c:v>
                </c:pt>
                <c:pt idx="277">
                  <c:v>440</c:v>
                </c:pt>
                <c:pt idx="278">
                  <c:v>450</c:v>
                </c:pt>
                <c:pt idx="279">
                  <c:v>460</c:v>
                </c:pt>
                <c:pt idx="280">
                  <c:v>470</c:v>
                </c:pt>
                <c:pt idx="281">
                  <c:v>480</c:v>
                </c:pt>
                <c:pt idx="282">
                  <c:v>490</c:v>
                </c:pt>
                <c:pt idx="283">
                  <c:v>500</c:v>
                </c:pt>
                <c:pt idx="284">
                  <c:v>510</c:v>
                </c:pt>
                <c:pt idx="285">
                  <c:v>520</c:v>
                </c:pt>
                <c:pt idx="286">
                  <c:v>530</c:v>
                </c:pt>
                <c:pt idx="287">
                  <c:v>540</c:v>
                </c:pt>
                <c:pt idx="288">
                  <c:v>550</c:v>
                </c:pt>
                <c:pt idx="289">
                  <c:v>560</c:v>
                </c:pt>
                <c:pt idx="290">
                  <c:v>570</c:v>
                </c:pt>
                <c:pt idx="291">
                  <c:v>580</c:v>
                </c:pt>
                <c:pt idx="292">
                  <c:v>590</c:v>
                </c:pt>
                <c:pt idx="293">
                  <c:v>600</c:v>
                </c:pt>
                <c:pt idx="294">
                  <c:v>610</c:v>
                </c:pt>
                <c:pt idx="295">
                  <c:v>620</c:v>
                </c:pt>
                <c:pt idx="296">
                  <c:v>630</c:v>
                </c:pt>
                <c:pt idx="297">
                  <c:v>640</c:v>
                </c:pt>
                <c:pt idx="298">
                  <c:v>650</c:v>
                </c:pt>
                <c:pt idx="299">
                  <c:v>660</c:v>
                </c:pt>
                <c:pt idx="300">
                  <c:v>670</c:v>
                </c:pt>
                <c:pt idx="301">
                  <c:v>680</c:v>
                </c:pt>
                <c:pt idx="302">
                  <c:v>690</c:v>
                </c:pt>
                <c:pt idx="303">
                  <c:v>700</c:v>
                </c:pt>
                <c:pt idx="304">
                  <c:v>710</c:v>
                </c:pt>
                <c:pt idx="305">
                  <c:v>720</c:v>
                </c:pt>
                <c:pt idx="306">
                  <c:v>730</c:v>
                </c:pt>
                <c:pt idx="307">
                  <c:v>740</c:v>
                </c:pt>
                <c:pt idx="308">
                  <c:v>750</c:v>
                </c:pt>
                <c:pt idx="309">
                  <c:v>760</c:v>
                </c:pt>
                <c:pt idx="310">
                  <c:v>770</c:v>
                </c:pt>
                <c:pt idx="311">
                  <c:v>780</c:v>
                </c:pt>
                <c:pt idx="312">
                  <c:v>790</c:v>
                </c:pt>
                <c:pt idx="313">
                  <c:v>800</c:v>
                </c:pt>
                <c:pt idx="314">
                  <c:v>810</c:v>
                </c:pt>
                <c:pt idx="315">
                  <c:v>820</c:v>
                </c:pt>
                <c:pt idx="316">
                  <c:v>830</c:v>
                </c:pt>
                <c:pt idx="317">
                  <c:v>840</c:v>
                </c:pt>
                <c:pt idx="318">
                  <c:v>850</c:v>
                </c:pt>
                <c:pt idx="319">
                  <c:v>860</c:v>
                </c:pt>
                <c:pt idx="320">
                  <c:v>870</c:v>
                </c:pt>
                <c:pt idx="321">
                  <c:v>880</c:v>
                </c:pt>
                <c:pt idx="322">
                  <c:v>890</c:v>
                </c:pt>
                <c:pt idx="323">
                  <c:v>900</c:v>
                </c:pt>
                <c:pt idx="324">
                  <c:v>910</c:v>
                </c:pt>
                <c:pt idx="325">
                  <c:v>920</c:v>
                </c:pt>
                <c:pt idx="326">
                  <c:v>930</c:v>
                </c:pt>
                <c:pt idx="327">
                  <c:v>940</c:v>
                </c:pt>
                <c:pt idx="328">
                  <c:v>950</c:v>
                </c:pt>
                <c:pt idx="329">
                  <c:v>960</c:v>
                </c:pt>
                <c:pt idx="330">
                  <c:v>970</c:v>
                </c:pt>
                <c:pt idx="331">
                  <c:v>980</c:v>
                </c:pt>
                <c:pt idx="332">
                  <c:v>990</c:v>
                </c:pt>
                <c:pt idx="333">
                  <c:v>1000</c:v>
                </c:pt>
                <c:pt idx="334">
                  <c:v>1100</c:v>
                </c:pt>
                <c:pt idx="335">
                  <c:v>1200</c:v>
                </c:pt>
                <c:pt idx="336">
                  <c:v>1300</c:v>
                </c:pt>
                <c:pt idx="337">
                  <c:v>1400</c:v>
                </c:pt>
                <c:pt idx="338">
                  <c:v>1500</c:v>
                </c:pt>
                <c:pt idx="339">
                  <c:v>1600</c:v>
                </c:pt>
                <c:pt idx="340">
                  <c:v>1700</c:v>
                </c:pt>
                <c:pt idx="341">
                  <c:v>1800</c:v>
                </c:pt>
                <c:pt idx="342">
                  <c:v>1900</c:v>
                </c:pt>
                <c:pt idx="343">
                  <c:v>2000</c:v>
                </c:pt>
                <c:pt idx="344">
                  <c:v>2100</c:v>
                </c:pt>
                <c:pt idx="345">
                  <c:v>2200</c:v>
                </c:pt>
                <c:pt idx="346">
                  <c:v>2300</c:v>
                </c:pt>
                <c:pt idx="347">
                  <c:v>2400</c:v>
                </c:pt>
                <c:pt idx="348">
                  <c:v>2500</c:v>
                </c:pt>
                <c:pt idx="349">
                  <c:v>2600</c:v>
                </c:pt>
                <c:pt idx="350">
                  <c:v>2700</c:v>
                </c:pt>
                <c:pt idx="351">
                  <c:v>2800</c:v>
                </c:pt>
                <c:pt idx="352">
                  <c:v>2900</c:v>
                </c:pt>
                <c:pt idx="353">
                  <c:v>3000</c:v>
                </c:pt>
                <c:pt idx="354">
                  <c:v>3100</c:v>
                </c:pt>
                <c:pt idx="355">
                  <c:v>3200</c:v>
                </c:pt>
                <c:pt idx="356">
                  <c:v>3300</c:v>
                </c:pt>
                <c:pt idx="357">
                  <c:v>3400</c:v>
                </c:pt>
                <c:pt idx="358">
                  <c:v>3500</c:v>
                </c:pt>
                <c:pt idx="359">
                  <c:v>3600</c:v>
                </c:pt>
                <c:pt idx="360">
                  <c:v>3700</c:v>
                </c:pt>
                <c:pt idx="361">
                  <c:v>3800</c:v>
                </c:pt>
                <c:pt idx="362">
                  <c:v>3900</c:v>
                </c:pt>
                <c:pt idx="363">
                  <c:v>4000</c:v>
                </c:pt>
                <c:pt idx="364">
                  <c:v>4100</c:v>
                </c:pt>
                <c:pt idx="365">
                  <c:v>4200</c:v>
                </c:pt>
                <c:pt idx="366">
                  <c:v>4300</c:v>
                </c:pt>
                <c:pt idx="367">
                  <c:v>4400</c:v>
                </c:pt>
                <c:pt idx="368">
                  <c:v>4500</c:v>
                </c:pt>
                <c:pt idx="369">
                  <c:v>4600</c:v>
                </c:pt>
                <c:pt idx="370">
                  <c:v>4700</c:v>
                </c:pt>
                <c:pt idx="371">
                  <c:v>4800</c:v>
                </c:pt>
                <c:pt idx="372">
                  <c:v>4900</c:v>
                </c:pt>
                <c:pt idx="373">
                  <c:v>5000</c:v>
                </c:pt>
                <c:pt idx="374">
                  <c:v>5100</c:v>
                </c:pt>
                <c:pt idx="375">
                  <c:v>5200</c:v>
                </c:pt>
                <c:pt idx="376">
                  <c:v>5300</c:v>
                </c:pt>
                <c:pt idx="377">
                  <c:v>5400</c:v>
                </c:pt>
                <c:pt idx="378">
                  <c:v>5500</c:v>
                </c:pt>
                <c:pt idx="379">
                  <c:v>5600</c:v>
                </c:pt>
                <c:pt idx="380">
                  <c:v>5700</c:v>
                </c:pt>
                <c:pt idx="381">
                  <c:v>5800</c:v>
                </c:pt>
                <c:pt idx="382">
                  <c:v>5900</c:v>
                </c:pt>
                <c:pt idx="383">
                  <c:v>6000</c:v>
                </c:pt>
                <c:pt idx="384">
                  <c:v>6100</c:v>
                </c:pt>
                <c:pt idx="385">
                  <c:v>6200</c:v>
                </c:pt>
                <c:pt idx="386">
                  <c:v>6300</c:v>
                </c:pt>
                <c:pt idx="387">
                  <c:v>6400</c:v>
                </c:pt>
                <c:pt idx="388">
                  <c:v>6500</c:v>
                </c:pt>
                <c:pt idx="389">
                  <c:v>6600</c:v>
                </c:pt>
                <c:pt idx="390">
                  <c:v>6700</c:v>
                </c:pt>
                <c:pt idx="391">
                  <c:v>6800</c:v>
                </c:pt>
                <c:pt idx="392">
                  <c:v>6900</c:v>
                </c:pt>
                <c:pt idx="393">
                  <c:v>7000</c:v>
                </c:pt>
                <c:pt idx="394">
                  <c:v>7100</c:v>
                </c:pt>
                <c:pt idx="395">
                  <c:v>7200</c:v>
                </c:pt>
                <c:pt idx="396">
                  <c:v>7300</c:v>
                </c:pt>
                <c:pt idx="397">
                  <c:v>7400</c:v>
                </c:pt>
                <c:pt idx="398">
                  <c:v>7500</c:v>
                </c:pt>
                <c:pt idx="399">
                  <c:v>7600</c:v>
                </c:pt>
                <c:pt idx="400">
                  <c:v>7700</c:v>
                </c:pt>
                <c:pt idx="401">
                  <c:v>7800</c:v>
                </c:pt>
                <c:pt idx="402">
                  <c:v>7900</c:v>
                </c:pt>
                <c:pt idx="403">
                  <c:v>8000</c:v>
                </c:pt>
                <c:pt idx="404">
                  <c:v>8100</c:v>
                </c:pt>
                <c:pt idx="405">
                  <c:v>8200</c:v>
                </c:pt>
                <c:pt idx="406">
                  <c:v>8300</c:v>
                </c:pt>
                <c:pt idx="407">
                  <c:v>8400</c:v>
                </c:pt>
                <c:pt idx="408">
                  <c:v>8500</c:v>
                </c:pt>
                <c:pt idx="409">
                  <c:v>8600</c:v>
                </c:pt>
                <c:pt idx="410">
                  <c:v>8700</c:v>
                </c:pt>
                <c:pt idx="411">
                  <c:v>8800</c:v>
                </c:pt>
                <c:pt idx="412">
                  <c:v>8900</c:v>
                </c:pt>
                <c:pt idx="413">
                  <c:v>9000</c:v>
                </c:pt>
                <c:pt idx="414">
                  <c:v>9100</c:v>
                </c:pt>
                <c:pt idx="415">
                  <c:v>9200</c:v>
                </c:pt>
                <c:pt idx="416">
                  <c:v>9300</c:v>
                </c:pt>
                <c:pt idx="417">
                  <c:v>9400</c:v>
                </c:pt>
                <c:pt idx="418">
                  <c:v>9500</c:v>
                </c:pt>
                <c:pt idx="419">
                  <c:v>9600</c:v>
                </c:pt>
                <c:pt idx="420">
                  <c:v>9700</c:v>
                </c:pt>
                <c:pt idx="421">
                  <c:v>9800</c:v>
                </c:pt>
                <c:pt idx="422">
                  <c:v>9900</c:v>
                </c:pt>
                <c:pt idx="423">
                  <c:v>10000</c:v>
                </c:pt>
              </c:numCache>
            </c:numRef>
          </c:xVal>
          <c:yVal>
            <c:numRef>
              <c:f>Raw_Data!$F$11117:$F$11540</c:f>
              <c:numCache>
                <c:formatCode>#,##0.000000</c:formatCode>
                <c:ptCount val="424"/>
                <c:pt idx="0">
                  <c:v>49.823689999999999</c:v>
                </c:pt>
                <c:pt idx="1">
                  <c:v>49.823652000000003</c:v>
                </c:pt>
                <c:pt idx="2">
                  <c:v>49.823613000000002</c:v>
                </c:pt>
                <c:pt idx="3">
                  <c:v>49.823574000000001</c:v>
                </c:pt>
                <c:pt idx="4">
                  <c:v>49.823535</c:v>
                </c:pt>
                <c:pt idx="5">
                  <c:v>49.823495999999999</c:v>
                </c:pt>
                <c:pt idx="6">
                  <c:v>49.823458000000002</c:v>
                </c:pt>
                <c:pt idx="7">
                  <c:v>49.823417999999997</c:v>
                </c:pt>
                <c:pt idx="8">
                  <c:v>49.823379000000003</c:v>
                </c:pt>
                <c:pt idx="9">
                  <c:v>49.823338999999997</c:v>
                </c:pt>
                <c:pt idx="10">
                  <c:v>49.823300000000003</c:v>
                </c:pt>
                <c:pt idx="11">
                  <c:v>49.823259999999998</c:v>
                </c:pt>
                <c:pt idx="12">
                  <c:v>49.823219999999999</c:v>
                </c:pt>
                <c:pt idx="13">
                  <c:v>49.823180000000001</c:v>
                </c:pt>
                <c:pt idx="14">
                  <c:v>49.823140000000002</c:v>
                </c:pt>
                <c:pt idx="15">
                  <c:v>49.823098999999999</c:v>
                </c:pt>
                <c:pt idx="16">
                  <c:v>49.823059000000001</c:v>
                </c:pt>
                <c:pt idx="17">
                  <c:v>49.823017999999998</c:v>
                </c:pt>
                <c:pt idx="18">
                  <c:v>49.822977999999999</c:v>
                </c:pt>
                <c:pt idx="19">
                  <c:v>49.822937000000003</c:v>
                </c:pt>
                <c:pt idx="20">
                  <c:v>49.822896</c:v>
                </c:pt>
                <c:pt idx="21">
                  <c:v>49.822854</c:v>
                </c:pt>
                <c:pt idx="22">
                  <c:v>49.822812999999996</c:v>
                </c:pt>
                <c:pt idx="23">
                  <c:v>49.822772000000001</c:v>
                </c:pt>
                <c:pt idx="24">
                  <c:v>49.82273</c:v>
                </c:pt>
                <c:pt idx="25">
                  <c:v>49.822687999999999</c:v>
                </c:pt>
                <c:pt idx="26">
                  <c:v>49.822645999999999</c:v>
                </c:pt>
                <c:pt idx="27">
                  <c:v>49.822603999999998</c:v>
                </c:pt>
                <c:pt idx="28">
                  <c:v>49.822561999999998</c:v>
                </c:pt>
                <c:pt idx="29">
                  <c:v>49.822519</c:v>
                </c:pt>
                <c:pt idx="30">
                  <c:v>49.822476999999999</c:v>
                </c:pt>
                <c:pt idx="31">
                  <c:v>49.822434000000001</c:v>
                </c:pt>
                <c:pt idx="32">
                  <c:v>49.822391000000003</c:v>
                </c:pt>
                <c:pt idx="33">
                  <c:v>49.822347999999998</c:v>
                </c:pt>
                <c:pt idx="34">
                  <c:v>49.822305</c:v>
                </c:pt>
                <c:pt idx="35">
                  <c:v>49.822262000000002</c:v>
                </c:pt>
                <c:pt idx="36">
                  <c:v>49.822217999999999</c:v>
                </c:pt>
                <c:pt idx="37">
                  <c:v>49.822173999999997</c:v>
                </c:pt>
                <c:pt idx="38">
                  <c:v>49.822130000000001</c:v>
                </c:pt>
                <c:pt idx="39">
                  <c:v>49.822085999999999</c:v>
                </c:pt>
                <c:pt idx="40">
                  <c:v>49.822042000000003</c:v>
                </c:pt>
                <c:pt idx="41">
                  <c:v>49.821998000000001</c:v>
                </c:pt>
                <c:pt idx="42">
                  <c:v>49.821953000000001</c:v>
                </c:pt>
                <c:pt idx="43">
                  <c:v>49.821908999999998</c:v>
                </c:pt>
                <c:pt idx="44">
                  <c:v>49.821863999999998</c:v>
                </c:pt>
                <c:pt idx="45">
                  <c:v>49.821818999999998</c:v>
                </c:pt>
                <c:pt idx="46">
                  <c:v>49.821773</c:v>
                </c:pt>
                <c:pt idx="47">
                  <c:v>49.821728</c:v>
                </c:pt>
                <c:pt idx="48">
                  <c:v>49.821683</c:v>
                </c:pt>
                <c:pt idx="49">
                  <c:v>49.821637000000003</c:v>
                </c:pt>
                <c:pt idx="50">
                  <c:v>49.821590999999998</c:v>
                </c:pt>
                <c:pt idx="51">
                  <c:v>49.821545</c:v>
                </c:pt>
                <c:pt idx="52">
                  <c:v>49.821499000000003</c:v>
                </c:pt>
                <c:pt idx="53">
                  <c:v>49.821452000000001</c:v>
                </c:pt>
                <c:pt idx="54">
                  <c:v>49.821404999999999</c:v>
                </c:pt>
                <c:pt idx="55">
                  <c:v>49.821357999999996</c:v>
                </c:pt>
                <c:pt idx="56">
                  <c:v>49.821311000000001</c:v>
                </c:pt>
                <c:pt idx="57">
                  <c:v>49.821263999999999</c:v>
                </c:pt>
                <c:pt idx="58">
                  <c:v>49.821216</c:v>
                </c:pt>
                <c:pt idx="59">
                  <c:v>49.821168999999998</c:v>
                </c:pt>
                <c:pt idx="60">
                  <c:v>49.821120999999998</c:v>
                </c:pt>
                <c:pt idx="61">
                  <c:v>49.821072999999998</c:v>
                </c:pt>
                <c:pt idx="62">
                  <c:v>49.821024999999999</c:v>
                </c:pt>
                <c:pt idx="63">
                  <c:v>49.820976000000002</c:v>
                </c:pt>
                <c:pt idx="64">
                  <c:v>49.820928000000002</c:v>
                </c:pt>
                <c:pt idx="65">
                  <c:v>49.820878999999998</c:v>
                </c:pt>
                <c:pt idx="66">
                  <c:v>49.820830000000001</c:v>
                </c:pt>
                <c:pt idx="67">
                  <c:v>49.820779999999999</c:v>
                </c:pt>
                <c:pt idx="68">
                  <c:v>49.820731000000002</c:v>
                </c:pt>
                <c:pt idx="69">
                  <c:v>49.820681</c:v>
                </c:pt>
                <c:pt idx="70">
                  <c:v>49.820630999999999</c:v>
                </c:pt>
                <c:pt idx="71">
                  <c:v>49.820580999999997</c:v>
                </c:pt>
                <c:pt idx="72">
                  <c:v>49.820531000000003</c:v>
                </c:pt>
                <c:pt idx="73">
                  <c:v>49.820480000000003</c:v>
                </c:pt>
                <c:pt idx="74">
                  <c:v>49.820428999999997</c:v>
                </c:pt>
                <c:pt idx="75">
                  <c:v>49.820377999999998</c:v>
                </c:pt>
                <c:pt idx="76">
                  <c:v>49.820326999999999</c:v>
                </c:pt>
                <c:pt idx="77">
                  <c:v>49.820276</c:v>
                </c:pt>
                <c:pt idx="78">
                  <c:v>49.820224000000003</c:v>
                </c:pt>
                <c:pt idx="79">
                  <c:v>49.820171999999999</c:v>
                </c:pt>
                <c:pt idx="80">
                  <c:v>49.820120000000003</c:v>
                </c:pt>
                <c:pt idx="81">
                  <c:v>49.820067000000002</c:v>
                </c:pt>
                <c:pt idx="82">
                  <c:v>49.820014999999998</c:v>
                </c:pt>
                <c:pt idx="83">
                  <c:v>49.819961999999997</c:v>
                </c:pt>
                <c:pt idx="84">
                  <c:v>49.819909000000003</c:v>
                </c:pt>
                <c:pt idx="85">
                  <c:v>49.819854999999997</c:v>
                </c:pt>
                <c:pt idx="86">
                  <c:v>49.819802000000003</c:v>
                </c:pt>
                <c:pt idx="87">
                  <c:v>49.819747999999997</c:v>
                </c:pt>
                <c:pt idx="88">
                  <c:v>49.819693999999998</c:v>
                </c:pt>
                <c:pt idx="89">
                  <c:v>49.819639000000002</c:v>
                </c:pt>
                <c:pt idx="90">
                  <c:v>49.819584999999996</c:v>
                </c:pt>
                <c:pt idx="91">
                  <c:v>49.81953</c:v>
                </c:pt>
                <c:pt idx="92">
                  <c:v>49.819474999999997</c:v>
                </c:pt>
                <c:pt idx="93">
                  <c:v>49.819419000000003</c:v>
                </c:pt>
                <c:pt idx="94">
                  <c:v>49.819364</c:v>
                </c:pt>
                <c:pt idx="95">
                  <c:v>49.819307999999999</c:v>
                </c:pt>
                <c:pt idx="96">
                  <c:v>49.819251000000001</c:v>
                </c:pt>
                <c:pt idx="97">
                  <c:v>49.819195000000001</c:v>
                </c:pt>
                <c:pt idx="98">
                  <c:v>49.819138000000002</c:v>
                </c:pt>
                <c:pt idx="99">
                  <c:v>49.819080999999997</c:v>
                </c:pt>
                <c:pt idx="100">
                  <c:v>49.819023999999999</c:v>
                </c:pt>
                <c:pt idx="101">
                  <c:v>49.818966000000003</c:v>
                </c:pt>
                <c:pt idx="102">
                  <c:v>49.818908</c:v>
                </c:pt>
                <c:pt idx="103">
                  <c:v>49.818849999999998</c:v>
                </c:pt>
                <c:pt idx="104">
                  <c:v>49.818790999999997</c:v>
                </c:pt>
                <c:pt idx="105">
                  <c:v>49.818731999999997</c:v>
                </c:pt>
                <c:pt idx="106">
                  <c:v>49.818672999999997</c:v>
                </c:pt>
                <c:pt idx="107">
                  <c:v>49.818613999999997</c:v>
                </c:pt>
                <c:pt idx="108">
                  <c:v>49.818553999999999</c:v>
                </c:pt>
                <c:pt idx="109">
                  <c:v>49.818494000000001</c:v>
                </c:pt>
                <c:pt idx="110">
                  <c:v>49.818434000000003</c:v>
                </c:pt>
                <c:pt idx="111">
                  <c:v>49.818373000000001</c:v>
                </c:pt>
                <c:pt idx="112">
                  <c:v>49.818311999999999</c:v>
                </c:pt>
                <c:pt idx="113">
                  <c:v>49.818250999999997</c:v>
                </c:pt>
                <c:pt idx="114">
                  <c:v>49.818188999999997</c:v>
                </c:pt>
                <c:pt idx="115">
                  <c:v>49.818126999999997</c:v>
                </c:pt>
                <c:pt idx="116">
                  <c:v>49.818064999999997</c:v>
                </c:pt>
                <c:pt idx="117">
                  <c:v>49.818002999999997</c:v>
                </c:pt>
                <c:pt idx="118">
                  <c:v>49.817939000000003</c:v>
                </c:pt>
                <c:pt idx="119">
                  <c:v>49.817875999999998</c:v>
                </c:pt>
                <c:pt idx="120">
                  <c:v>49.817812000000004</c:v>
                </c:pt>
                <c:pt idx="121">
                  <c:v>49.817748999999999</c:v>
                </c:pt>
                <c:pt idx="122">
                  <c:v>49.817684</c:v>
                </c:pt>
                <c:pt idx="123">
                  <c:v>49.817619000000001</c:v>
                </c:pt>
                <c:pt idx="124">
                  <c:v>49.817554000000001</c:v>
                </c:pt>
                <c:pt idx="125">
                  <c:v>49.817489000000002</c:v>
                </c:pt>
                <c:pt idx="126">
                  <c:v>49.817422999999998</c:v>
                </c:pt>
                <c:pt idx="127">
                  <c:v>49.817357000000001</c:v>
                </c:pt>
                <c:pt idx="128">
                  <c:v>49.81729</c:v>
                </c:pt>
                <c:pt idx="129">
                  <c:v>49.817222999999998</c:v>
                </c:pt>
                <c:pt idx="130">
                  <c:v>49.817155999999997</c:v>
                </c:pt>
                <c:pt idx="131">
                  <c:v>49.817087999999998</c:v>
                </c:pt>
                <c:pt idx="132">
                  <c:v>49.817019999999999</c:v>
                </c:pt>
                <c:pt idx="133">
                  <c:v>49.816951000000003</c:v>
                </c:pt>
                <c:pt idx="134">
                  <c:v>49.816882</c:v>
                </c:pt>
                <c:pt idx="135">
                  <c:v>49.816813000000003</c:v>
                </c:pt>
                <c:pt idx="136">
                  <c:v>49.816743000000002</c:v>
                </c:pt>
                <c:pt idx="137">
                  <c:v>49.816673000000002</c:v>
                </c:pt>
                <c:pt idx="138">
                  <c:v>49.816602000000003</c:v>
                </c:pt>
                <c:pt idx="139">
                  <c:v>49.816530999999998</c:v>
                </c:pt>
                <c:pt idx="140">
                  <c:v>49.816459999999999</c:v>
                </c:pt>
                <c:pt idx="141">
                  <c:v>49.816388000000003</c:v>
                </c:pt>
                <c:pt idx="142">
                  <c:v>49.816315000000003</c:v>
                </c:pt>
                <c:pt idx="143">
                  <c:v>49.816242000000003</c:v>
                </c:pt>
                <c:pt idx="144">
                  <c:v>49.816169000000002</c:v>
                </c:pt>
                <c:pt idx="145">
                  <c:v>49.816094999999997</c:v>
                </c:pt>
                <c:pt idx="146">
                  <c:v>49.816020999999999</c:v>
                </c:pt>
                <c:pt idx="147">
                  <c:v>49.815945999999997</c:v>
                </c:pt>
                <c:pt idx="148">
                  <c:v>49.815871000000001</c:v>
                </c:pt>
                <c:pt idx="149">
                  <c:v>49.815795000000001</c:v>
                </c:pt>
                <c:pt idx="150">
                  <c:v>49.815719000000001</c:v>
                </c:pt>
                <c:pt idx="151">
                  <c:v>49.815641999999997</c:v>
                </c:pt>
                <c:pt idx="152">
                  <c:v>49.815564999999999</c:v>
                </c:pt>
                <c:pt idx="153">
                  <c:v>49.815486999999997</c:v>
                </c:pt>
                <c:pt idx="154">
                  <c:v>49.815409000000002</c:v>
                </c:pt>
                <c:pt idx="155">
                  <c:v>49.815330000000003</c:v>
                </c:pt>
                <c:pt idx="156">
                  <c:v>49.815251000000004</c:v>
                </c:pt>
                <c:pt idx="157">
                  <c:v>49.815170999999999</c:v>
                </c:pt>
                <c:pt idx="158">
                  <c:v>49.815089999999998</c:v>
                </c:pt>
                <c:pt idx="159">
                  <c:v>49.815009000000003</c:v>
                </c:pt>
                <c:pt idx="160">
                  <c:v>49.814928000000002</c:v>
                </c:pt>
                <c:pt idx="161">
                  <c:v>49.814846000000003</c:v>
                </c:pt>
                <c:pt idx="162">
                  <c:v>49.814762999999999</c:v>
                </c:pt>
                <c:pt idx="163">
                  <c:v>49.814678999999998</c:v>
                </c:pt>
                <c:pt idx="164">
                  <c:v>49.814596000000002</c:v>
                </c:pt>
                <c:pt idx="165">
                  <c:v>49.814511000000003</c:v>
                </c:pt>
                <c:pt idx="166">
                  <c:v>49.814425999999997</c:v>
                </c:pt>
                <c:pt idx="167">
                  <c:v>49.814340000000001</c:v>
                </c:pt>
                <c:pt idx="168">
                  <c:v>49.814253999999998</c:v>
                </c:pt>
                <c:pt idx="169">
                  <c:v>49.814166</c:v>
                </c:pt>
                <c:pt idx="170">
                  <c:v>49.814078000000002</c:v>
                </c:pt>
                <c:pt idx="171">
                  <c:v>49.813989999999997</c:v>
                </c:pt>
                <c:pt idx="172">
                  <c:v>49.813901000000001</c:v>
                </c:pt>
                <c:pt idx="173">
                  <c:v>49.813811000000001</c:v>
                </c:pt>
                <c:pt idx="174">
                  <c:v>49.813721000000001</c:v>
                </c:pt>
                <c:pt idx="175">
                  <c:v>49.813630000000003</c:v>
                </c:pt>
                <c:pt idx="176">
                  <c:v>49.813538000000001</c:v>
                </c:pt>
                <c:pt idx="177">
                  <c:v>49.813445000000002</c:v>
                </c:pt>
                <c:pt idx="178">
                  <c:v>49.813350999999997</c:v>
                </c:pt>
                <c:pt idx="179">
                  <c:v>49.813257</c:v>
                </c:pt>
                <c:pt idx="180">
                  <c:v>49.813161999999998</c:v>
                </c:pt>
                <c:pt idx="181">
                  <c:v>49.813066999999997</c:v>
                </c:pt>
                <c:pt idx="182">
                  <c:v>49.81297</c:v>
                </c:pt>
                <c:pt idx="183">
                  <c:v>49.812873000000003</c:v>
                </c:pt>
                <c:pt idx="184">
                  <c:v>49.812775000000002</c:v>
                </c:pt>
                <c:pt idx="185">
                  <c:v>49.812676000000003</c:v>
                </c:pt>
                <c:pt idx="186">
                  <c:v>49.812576</c:v>
                </c:pt>
                <c:pt idx="187">
                  <c:v>49.812474999999999</c:v>
                </c:pt>
                <c:pt idx="188">
                  <c:v>49.812373000000001</c:v>
                </c:pt>
                <c:pt idx="189">
                  <c:v>49.812271000000003</c:v>
                </c:pt>
                <c:pt idx="190">
                  <c:v>49.812168</c:v>
                </c:pt>
                <c:pt idx="191">
                  <c:v>49.811079999999997</c:v>
                </c:pt>
                <c:pt idx="192">
                  <c:v>49.80988</c:v>
                </c:pt>
                <c:pt idx="193">
                  <c:v>49.808542000000003</c:v>
                </c:pt>
                <c:pt idx="194">
                  <c:v>49.807031000000002</c:v>
                </c:pt>
                <c:pt idx="195">
                  <c:v>49.805295000000001</c:v>
                </c:pt>
                <c:pt idx="196">
                  <c:v>49.803255</c:v>
                </c:pt>
                <c:pt idx="197">
                  <c:v>49.800781000000001</c:v>
                </c:pt>
                <c:pt idx="198">
                  <c:v>49.797623000000002</c:v>
                </c:pt>
                <c:pt idx="199">
                  <c:v>49.793024000000003</c:v>
                </c:pt>
                <c:pt idx="200">
                  <c:v>49.501016</c:v>
                </c:pt>
                <c:pt idx="201">
                  <c:v>49.500852999999999</c:v>
                </c:pt>
                <c:pt idx="202">
                  <c:v>49.500689000000001</c:v>
                </c:pt>
                <c:pt idx="203">
                  <c:v>49.500526000000001</c:v>
                </c:pt>
                <c:pt idx="204">
                  <c:v>49.500363</c:v>
                </c:pt>
                <c:pt idx="205">
                  <c:v>49.5002</c:v>
                </c:pt>
                <c:pt idx="206">
                  <c:v>49.500036999999999</c:v>
                </c:pt>
                <c:pt idx="207">
                  <c:v>49.499873999999998</c:v>
                </c:pt>
                <c:pt idx="208">
                  <c:v>49.49971</c:v>
                </c:pt>
                <c:pt idx="209">
                  <c:v>49.499547</c:v>
                </c:pt>
                <c:pt idx="210">
                  <c:v>49.499383999999999</c:v>
                </c:pt>
                <c:pt idx="211">
                  <c:v>49.497751999999998</c:v>
                </c:pt>
                <c:pt idx="212">
                  <c:v>49.496121000000002</c:v>
                </c:pt>
                <c:pt idx="213">
                  <c:v>49.494489999999999</c:v>
                </c:pt>
                <c:pt idx="214">
                  <c:v>49.492859000000003</c:v>
                </c:pt>
                <c:pt idx="215">
                  <c:v>49.491227000000002</c:v>
                </c:pt>
                <c:pt idx="216">
                  <c:v>49.489595999999999</c:v>
                </c:pt>
                <c:pt idx="217">
                  <c:v>49.487965000000003</c:v>
                </c:pt>
                <c:pt idx="218">
                  <c:v>49.486334999999997</c:v>
                </c:pt>
                <c:pt idx="219">
                  <c:v>49.484704000000001</c:v>
                </c:pt>
                <c:pt idx="220">
                  <c:v>49.468406000000002</c:v>
                </c:pt>
                <c:pt idx="221">
                  <c:v>49.452120999999998</c:v>
                </c:pt>
                <c:pt idx="222">
                  <c:v>49.435851</c:v>
                </c:pt>
                <c:pt idx="223">
                  <c:v>49.419595999999999</c:v>
                </c:pt>
                <c:pt idx="224">
                  <c:v>49.403354999999998</c:v>
                </c:pt>
                <c:pt idx="225">
                  <c:v>49.387121</c:v>
                </c:pt>
                <c:pt idx="226">
                  <c:v>49.370866999999997</c:v>
                </c:pt>
                <c:pt idx="227">
                  <c:v>49.354621000000002</c:v>
                </c:pt>
                <c:pt idx="228">
                  <c:v>49.338386999999997</c:v>
                </c:pt>
                <c:pt idx="229">
                  <c:v>49.322163000000003</c:v>
                </c:pt>
                <c:pt idx="230">
                  <c:v>49.305948999999998</c:v>
                </c:pt>
                <c:pt idx="231">
                  <c:v>49.289746999999998</c:v>
                </c:pt>
                <c:pt idx="232">
                  <c:v>49.273553999999997</c:v>
                </c:pt>
                <c:pt idx="233">
                  <c:v>49.257373000000001</c:v>
                </c:pt>
                <c:pt idx="234">
                  <c:v>49.255755999999998</c:v>
                </c:pt>
                <c:pt idx="235">
                  <c:v>49.254137999999998</c:v>
                </c:pt>
                <c:pt idx="236">
                  <c:v>49.252519999999997</c:v>
                </c:pt>
                <c:pt idx="237">
                  <c:v>49.250903000000001</c:v>
                </c:pt>
                <c:pt idx="238">
                  <c:v>49.250740999999998</c:v>
                </c:pt>
                <c:pt idx="239">
                  <c:v>49.250579000000002</c:v>
                </c:pt>
                <c:pt idx="240">
                  <c:v>49.250416999999999</c:v>
                </c:pt>
                <c:pt idx="241">
                  <c:v>49.250256999999998</c:v>
                </c:pt>
                <c:pt idx="242">
                  <c:v>49.250095000000002</c:v>
                </c:pt>
                <c:pt idx="243">
                  <c:v>49.249932999999999</c:v>
                </c:pt>
                <c:pt idx="244">
                  <c:v>49.249771000000003</c:v>
                </c:pt>
                <c:pt idx="245">
                  <c:v>49.249609</c:v>
                </c:pt>
                <c:pt idx="246">
                  <c:v>49.249447000000004</c:v>
                </c:pt>
                <c:pt idx="247">
                  <c:v>49.249285</c:v>
                </c:pt>
                <c:pt idx="248">
                  <c:v>49.247667999999997</c:v>
                </c:pt>
                <c:pt idx="249">
                  <c:v>49.246051000000001</c:v>
                </c:pt>
                <c:pt idx="250">
                  <c:v>49.244433999999998</c:v>
                </c:pt>
                <c:pt idx="251">
                  <c:v>49.242817000000002</c:v>
                </c:pt>
                <c:pt idx="252">
                  <c:v>49.241202000000001</c:v>
                </c:pt>
                <c:pt idx="253">
                  <c:v>49.225042000000002</c:v>
                </c:pt>
                <c:pt idx="254">
                  <c:v>49.208891000000001</c:v>
                </c:pt>
                <c:pt idx="255">
                  <c:v>49.192751000000001</c:v>
                </c:pt>
                <c:pt idx="256">
                  <c:v>49.176623999999997</c:v>
                </c:pt>
                <c:pt idx="257">
                  <c:v>49.015915999999997</c:v>
                </c:pt>
                <c:pt idx="258">
                  <c:v>48.856257999999997</c:v>
                </c:pt>
                <c:pt idx="259">
                  <c:v>48.697634999999998</c:v>
                </c:pt>
                <c:pt idx="260">
                  <c:v>48.540039999999998</c:v>
                </c:pt>
                <c:pt idx="261">
                  <c:v>48.383460999999997</c:v>
                </c:pt>
                <c:pt idx="262">
                  <c:v>48.227888</c:v>
                </c:pt>
                <c:pt idx="263">
                  <c:v>48.073312000000001</c:v>
                </c:pt>
                <c:pt idx="264">
                  <c:v>47.919725</c:v>
                </c:pt>
                <c:pt idx="265">
                  <c:v>46.436155999999997</c:v>
                </c:pt>
                <c:pt idx="266">
                  <c:v>45.041691999999998</c:v>
                </c:pt>
                <c:pt idx="267">
                  <c:v>43.728534000000003</c:v>
                </c:pt>
                <c:pt idx="268">
                  <c:v>42.489776999999997</c:v>
                </c:pt>
                <c:pt idx="269">
                  <c:v>41.319268000000001</c:v>
                </c:pt>
                <c:pt idx="270">
                  <c:v>40.211523999999997</c:v>
                </c:pt>
                <c:pt idx="271">
                  <c:v>39.161622999999999</c:v>
                </c:pt>
                <c:pt idx="272">
                  <c:v>38.165151999999999</c:v>
                </c:pt>
                <c:pt idx="273">
                  <c:v>37.218133000000002</c:v>
                </c:pt>
                <c:pt idx="274">
                  <c:v>36.316974999999999</c:v>
                </c:pt>
                <c:pt idx="275">
                  <c:v>35.458423000000003</c:v>
                </c:pt>
                <c:pt idx="276">
                  <c:v>34.639527999999999</c:v>
                </c:pt>
                <c:pt idx="277">
                  <c:v>33.857602999999997</c:v>
                </c:pt>
                <c:pt idx="278">
                  <c:v>33.110199999999999</c:v>
                </c:pt>
                <c:pt idx="279">
                  <c:v>32.395080999999998</c:v>
                </c:pt>
                <c:pt idx="280">
                  <c:v>31.7102</c:v>
                </c:pt>
                <c:pt idx="281">
                  <c:v>31.053678000000001</c:v>
                </c:pt>
                <c:pt idx="282">
                  <c:v>30.42379</c:v>
                </c:pt>
                <c:pt idx="283">
                  <c:v>29.818947000000001</c:v>
                </c:pt>
                <c:pt idx="284">
                  <c:v>29.237684000000002</c:v>
                </c:pt>
                <c:pt idx="285">
                  <c:v>28.678650000000001</c:v>
                </c:pt>
                <c:pt idx="286">
                  <c:v>28.140592000000002</c:v>
                </c:pt>
                <c:pt idx="287">
                  <c:v>27.622353</c:v>
                </c:pt>
                <c:pt idx="288">
                  <c:v>27.122855000000001</c:v>
                </c:pt>
                <c:pt idx="289">
                  <c:v>26.641102</c:v>
                </c:pt>
                <c:pt idx="290">
                  <c:v>26.176162999999999</c:v>
                </c:pt>
                <c:pt idx="291">
                  <c:v>25.727174000000002</c:v>
                </c:pt>
                <c:pt idx="292">
                  <c:v>25.293330000000001</c:v>
                </c:pt>
                <c:pt idx="293">
                  <c:v>24.873871999999999</c:v>
                </c:pt>
                <c:pt idx="294">
                  <c:v>24.468101000000001</c:v>
                </c:pt>
                <c:pt idx="295">
                  <c:v>24.075358000000001</c:v>
                </c:pt>
                <c:pt idx="296">
                  <c:v>23.695022000000002</c:v>
                </c:pt>
                <c:pt idx="297">
                  <c:v>23.326516000000002</c:v>
                </c:pt>
                <c:pt idx="298">
                  <c:v>22.969297999999998</c:v>
                </c:pt>
                <c:pt idx="299">
                  <c:v>22.622854</c:v>
                </c:pt>
                <c:pt idx="300">
                  <c:v>22.286705999999999</c:v>
                </c:pt>
                <c:pt idx="301">
                  <c:v>21.960401999999998</c:v>
                </c:pt>
                <c:pt idx="302">
                  <c:v>21.643512999999999</c:v>
                </c:pt>
                <c:pt idx="303">
                  <c:v>21.335642</c:v>
                </c:pt>
                <c:pt idx="304">
                  <c:v>21.036404999999998</c:v>
                </c:pt>
                <c:pt idx="305">
                  <c:v>20.745446999999999</c:v>
                </c:pt>
                <c:pt idx="306">
                  <c:v>20.462427000000002</c:v>
                </c:pt>
                <c:pt idx="307">
                  <c:v>20.187024000000001</c:v>
                </c:pt>
                <c:pt idx="308">
                  <c:v>19.918938000000001</c:v>
                </c:pt>
                <c:pt idx="309">
                  <c:v>19.657878</c:v>
                </c:pt>
                <c:pt idx="310">
                  <c:v>19.403573000000002</c:v>
                </c:pt>
                <c:pt idx="311">
                  <c:v>19.155763</c:v>
                </c:pt>
                <c:pt idx="312">
                  <c:v>18.914203000000001</c:v>
                </c:pt>
                <c:pt idx="313">
                  <c:v>18.678660000000001</c:v>
                </c:pt>
                <c:pt idx="314">
                  <c:v>18.448910999999999</c:v>
                </c:pt>
                <c:pt idx="315">
                  <c:v>18.224744999999999</c:v>
                </c:pt>
                <c:pt idx="316">
                  <c:v>18.005960999999999</c:v>
                </c:pt>
                <c:pt idx="317">
                  <c:v>17.792368</c:v>
                </c:pt>
                <c:pt idx="318">
                  <c:v>17.583783</c:v>
                </c:pt>
                <c:pt idx="319">
                  <c:v>17.380032</c:v>
                </c:pt>
                <c:pt idx="320">
                  <c:v>17.180948000000001</c:v>
                </c:pt>
                <c:pt idx="321">
                  <c:v>16.986374000000001</c:v>
                </c:pt>
                <c:pt idx="322">
                  <c:v>16.796158999999999</c:v>
                </c:pt>
                <c:pt idx="323">
                  <c:v>16.610154000000001</c:v>
                </c:pt>
                <c:pt idx="324">
                  <c:v>16.428225999999999</c:v>
                </c:pt>
                <c:pt idx="325">
                  <c:v>16.250240000000002</c:v>
                </c:pt>
                <c:pt idx="326">
                  <c:v>16.076067999999999</c:v>
                </c:pt>
                <c:pt idx="327">
                  <c:v>15.905590999999999</c:v>
                </c:pt>
                <c:pt idx="328">
                  <c:v>15.73869</c:v>
                </c:pt>
                <c:pt idx="329">
                  <c:v>15.575257000000001</c:v>
                </c:pt>
                <c:pt idx="330">
                  <c:v>15.415184</c:v>
                </c:pt>
                <c:pt idx="331">
                  <c:v>15.258366000000001</c:v>
                </c:pt>
                <c:pt idx="332">
                  <c:v>15.104706999999999</c:v>
                </c:pt>
                <c:pt idx="333">
                  <c:v>14.954112</c:v>
                </c:pt>
                <c:pt idx="334">
                  <c:v>13.598349000000001</c:v>
                </c:pt>
                <c:pt idx="335">
                  <c:v>12.467981</c:v>
                </c:pt>
                <c:pt idx="336">
                  <c:v>11.511117</c:v>
                </c:pt>
                <c:pt idx="337">
                  <c:v>10.690654</c:v>
                </c:pt>
                <c:pt idx="338">
                  <c:v>9.9793669999999999</c:v>
                </c:pt>
                <c:pt idx="339">
                  <c:v>9.3568250000000006</c:v>
                </c:pt>
                <c:pt idx="340">
                  <c:v>8.8073940000000004</c:v>
                </c:pt>
                <c:pt idx="341">
                  <c:v>8.3189100000000007</c:v>
                </c:pt>
                <c:pt idx="342">
                  <c:v>7.8817630000000003</c:v>
                </c:pt>
                <c:pt idx="343">
                  <c:v>7.4882660000000003</c:v>
                </c:pt>
                <c:pt idx="344">
                  <c:v>7.1321909999999997</c:v>
                </c:pt>
                <c:pt idx="345">
                  <c:v>6.8084420000000003</c:v>
                </c:pt>
                <c:pt idx="346">
                  <c:v>6.5128089999999998</c:v>
                </c:pt>
                <c:pt idx="347">
                  <c:v>6.2417809999999996</c:v>
                </c:pt>
                <c:pt idx="348">
                  <c:v>5.9924090000000003</c:v>
                </c:pt>
                <c:pt idx="349">
                  <c:v>5.7621979999999997</c:v>
                </c:pt>
                <c:pt idx="350">
                  <c:v>5.5490199999999996</c:v>
                </c:pt>
                <c:pt idx="351">
                  <c:v>5.3510530000000003</c:v>
                </c:pt>
                <c:pt idx="352">
                  <c:v>5.1667249999999996</c:v>
                </c:pt>
                <c:pt idx="353">
                  <c:v>4.9946729999999997</c:v>
                </c:pt>
                <c:pt idx="354">
                  <c:v>4.8337110000000001</c:v>
                </c:pt>
                <c:pt idx="355">
                  <c:v>4.6827990000000002</c:v>
                </c:pt>
                <c:pt idx="356">
                  <c:v>4.5410250000000003</c:v>
                </c:pt>
                <c:pt idx="357">
                  <c:v>4.4075829999999998</c:v>
                </c:pt>
                <c:pt idx="358">
                  <c:v>4.2817600000000002</c:v>
                </c:pt>
                <c:pt idx="359">
                  <c:v>4.1629209999999999</c:v>
                </c:pt>
                <c:pt idx="360">
                  <c:v>4.0505009999999997</c:v>
                </c:pt>
                <c:pt idx="361">
                  <c:v>3.9439929999999999</c:v>
                </c:pt>
                <c:pt idx="362">
                  <c:v>3.842943</c:v>
                </c:pt>
                <c:pt idx="363">
                  <c:v>3.7469420000000002</c:v>
                </c:pt>
                <c:pt idx="364">
                  <c:v>3.6556199999999999</c:v>
                </c:pt>
                <c:pt idx="365">
                  <c:v>3.5686429999999998</c:v>
                </c:pt>
                <c:pt idx="366">
                  <c:v>3.4857089999999999</c:v>
                </c:pt>
                <c:pt idx="367">
                  <c:v>3.4065430000000001</c:v>
                </c:pt>
                <c:pt idx="368">
                  <c:v>3.330892</c:v>
                </c:pt>
                <c:pt idx="369">
                  <c:v>3.2585289999999998</c:v>
                </c:pt>
                <c:pt idx="370">
                  <c:v>3.1892429999999998</c:v>
                </c:pt>
                <c:pt idx="371">
                  <c:v>3.1228419999999999</c:v>
                </c:pt>
                <c:pt idx="372">
                  <c:v>3.0591490000000001</c:v>
                </c:pt>
                <c:pt idx="373">
                  <c:v>2.9980030000000002</c:v>
                </c:pt>
                <c:pt idx="374">
                  <c:v>2.9392529999999999</c:v>
                </c:pt>
                <c:pt idx="375">
                  <c:v>2.882762</c:v>
                </c:pt>
                <c:pt idx="376">
                  <c:v>2.8284009999999999</c:v>
                </c:pt>
                <c:pt idx="377">
                  <c:v>2.776052</c:v>
                </c:pt>
                <c:pt idx="378">
                  <c:v>2.725606</c:v>
                </c:pt>
                <c:pt idx="379">
                  <c:v>2.6769609999999999</c:v>
                </c:pt>
                <c:pt idx="380">
                  <c:v>2.6300210000000002</c:v>
                </c:pt>
                <c:pt idx="381">
                  <c:v>2.5846990000000001</c:v>
                </c:pt>
                <c:pt idx="382">
                  <c:v>2.5409130000000002</c:v>
                </c:pt>
                <c:pt idx="383">
                  <c:v>2.498586</c:v>
                </c:pt>
                <c:pt idx="384">
                  <c:v>2.457646</c:v>
                </c:pt>
                <c:pt idx="385">
                  <c:v>2.4180250000000001</c:v>
                </c:pt>
                <c:pt idx="386">
                  <c:v>2.3796620000000002</c:v>
                </c:pt>
                <c:pt idx="387">
                  <c:v>2.3424969999999998</c:v>
                </c:pt>
                <c:pt idx="388">
                  <c:v>2.306476</c:v>
                </c:pt>
                <c:pt idx="389">
                  <c:v>2.2715450000000001</c:v>
                </c:pt>
                <c:pt idx="390">
                  <c:v>2.2376559999999999</c:v>
                </c:pt>
                <c:pt idx="391">
                  <c:v>2.2047639999999999</c:v>
                </c:pt>
                <c:pt idx="392">
                  <c:v>2.172825</c:v>
                </c:pt>
                <c:pt idx="393">
                  <c:v>2.1417980000000001</c:v>
                </c:pt>
                <c:pt idx="394">
                  <c:v>2.1116450000000002</c:v>
                </c:pt>
                <c:pt idx="395">
                  <c:v>2.082328</c:v>
                </c:pt>
                <c:pt idx="396">
                  <c:v>2.0538150000000002</c:v>
                </c:pt>
                <c:pt idx="397">
                  <c:v>2.0260720000000001</c:v>
                </c:pt>
                <c:pt idx="398">
                  <c:v>1.999069</c:v>
                </c:pt>
                <c:pt idx="399">
                  <c:v>1.9727760000000001</c:v>
                </c:pt>
                <c:pt idx="400">
                  <c:v>1.947165</c:v>
                </c:pt>
                <c:pt idx="401">
                  <c:v>1.9222109999999999</c:v>
                </c:pt>
                <c:pt idx="402">
                  <c:v>1.897888</c:v>
                </c:pt>
                <c:pt idx="403">
                  <c:v>1.874174</c:v>
                </c:pt>
                <c:pt idx="404">
                  <c:v>1.8510439999999999</c:v>
                </c:pt>
                <c:pt idx="405">
                  <c:v>1.828479</c:v>
                </c:pt>
                <c:pt idx="406">
                  <c:v>1.806457</c:v>
                </c:pt>
                <c:pt idx="407">
                  <c:v>1.784959</c:v>
                </c:pt>
                <c:pt idx="408">
                  <c:v>1.7639670000000001</c:v>
                </c:pt>
                <c:pt idx="409">
                  <c:v>1.743463</c:v>
                </c:pt>
                <c:pt idx="410">
                  <c:v>1.72343</c:v>
                </c:pt>
                <c:pt idx="411">
                  <c:v>1.7038519999999999</c:v>
                </c:pt>
                <c:pt idx="412">
                  <c:v>1.684714</c:v>
                </c:pt>
                <c:pt idx="413">
                  <c:v>1.666002</c:v>
                </c:pt>
                <c:pt idx="414">
                  <c:v>1.6476999999999999</c:v>
                </c:pt>
                <c:pt idx="415">
                  <c:v>1.629796</c:v>
                </c:pt>
                <c:pt idx="416">
                  <c:v>1.612277</c:v>
                </c:pt>
                <c:pt idx="417">
                  <c:v>1.5951310000000001</c:v>
                </c:pt>
                <c:pt idx="418">
                  <c:v>1.5783450000000001</c:v>
                </c:pt>
                <c:pt idx="419">
                  <c:v>1.561909</c:v>
                </c:pt>
                <c:pt idx="420">
                  <c:v>1.545812</c:v>
                </c:pt>
                <c:pt idx="421">
                  <c:v>1.530043</c:v>
                </c:pt>
                <c:pt idx="422">
                  <c:v>1.5145930000000001</c:v>
                </c:pt>
                <c:pt idx="423">
                  <c:v>1.499452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7E-4798-9AC5-138A6A45F68C}"/>
            </c:ext>
          </c:extLst>
        </c:ser>
        <c:ser>
          <c:idx val="5"/>
          <c:order val="5"/>
          <c:tx>
            <c:v>50 µA −1.5%</c:v>
          </c:tx>
          <c:spPr>
            <a:ln w="7000">
              <a:solidFill>
                <a:srgbClr val="2CA02C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Chart_Source!$D$3:$D$4</c:f>
              <c:numCache>
                <c:formatCode>#,##0.000000</c:formatCode>
                <c:ptCount val="2"/>
                <c:pt idx="0">
                  <c:v>49.25</c:v>
                </c:pt>
                <c:pt idx="1">
                  <c:v>49.25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7E-4798-9AC5-138A6A45F68C}"/>
            </c:ext>
          </c:extLst>
        </c:ser>
        <c:ser>
          <c:idx val="6"/>
          <c:order val="6"/>
          <c:tx>
            <c:v>100 µA</c:v>
          </c:tx>
          <c:spPr>
            <a:ln w="20000">
              <a:solidFill>
                <a:srgbClr val="D62728"/>
              </a:solidFill>
              <a:prstDash val="solid"/>
            </a:ln>
          </c:spPr>
          <c:marker>
            <c:symbol val="none"/>
          </c:marker>
          <c:xVal>
            <c:numRef>
              <c:f>Raw_Data!$E$11541:$E$11955</c:f>
              <c:numCache>
                <c:formatCode>#,##0.###</c:formatCode>
                <c:ptCount val="41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  <c:pt idx="91">
                  <c:v>101</c:v>
                </c:pt>
                <c:pt idx="92">
                  <c:v>102</c:v>
                </c:pt>
                <c:pt idx="93">
                  <c:v>103</c:v>
                </c:pt>
                <c:pt idx="94">
                  <c:v>104</c:v>
                </c:pt>
                <c:pt idx="95">
                  <c:v>105</c:v>
                </c:pt>
                <c:pt idx="96">
                  <c:v>106</c:v>
                </c:pt>
                <c:pt idx="97">
                  <c:v>107</c:v>
                </c:pt>
                <c:pt idx="98">
                  <c:v>108</c:v>
                </c:pt>
                <c:pt idx="99">
                  <c:v>109</c:v>
                </c:pt>
                <c:pt idx="100">
                  <c:v>110</c:v>
                </c:pt>
                <c:pt idx="101">
                  <c:v>111</c:v>
                </c:pt>
                <c:pt idx="102">
                  <c:v>112</c:v>
                </c:pt>
                <c:pt idx="103">
                  <c:v>113</c:v>
                </c:pt>
                <c:pt idx="104">
                  <c:v>114</c:v>
                </c:pt>
                <c:pt idx="105">
                  <c:v>115</c:v>
                </c:pt>
                <c:pt idx="106">
                  <c:v>116</c:v>
                </c:pt>
                <c:pt idx="107">
                  <c:v>117</c:v>
                </c:pt>
                <c:pt idx="108">
                  <c:v>118</c:v>
                </c:pt>
                <c:pt idx="109">
                  <c:v>119</c:v>
                </c:pt>
                <c:pt idx="110">
                  <c:v>120</c:v>
                </c:pt>
                <c:pt idx="111">
                  <c:v>121</c:v>
                </c:pt>
                <c:pt idx="112">
                  <c:v>122</c:v>
                </c:pt>
                <c:pt idx="113">
                  <c:v>123</c:v>
                </c:pt>
                <c:pt idx="114">
                  <c:v>124</c:v>
                </c:pt>
                <c:pt idx="115">
                  <c:v>125</c:v>
                </c:pt>
                <c:pt idx="116">
                  <c:v>126</c:v>
                </c:pt>
                <c:pt idx="117">
                  <c:v>127</c:v>
                </c:pt>
                <c:pt idx="118">
                  <c:v>128</c:v>
                </c:pt>
                <c:pt idx="119">
                  <c:v>129</c:v>
                </c:pt>
                <c:pt idx="120">
                  <c:v>130</c:v>
                </c:pt>
                <c:pt idx="121">
                  <c:v>131</c:v>
                </c:pt>
                <c:pt idx="122">
                  <c:v>132</c:v>
                </c:pt>
                <c:pt idx="123">
                  <c:v>133</c:v>
                </c:pt>
                <c:pt idx="124">
                  <c:v>134</c:v>
                </c:pt>
                <c:pt idx="125">
                  <c:v>135</c:v>
                </c:pt>
                <c:pt idx="126">
                  <c:v>136</c:v>
                </c:pt>
                <c:pt idx="127">
                  <c:v>137</c:v>
                </c:pt>
                <c:pt idx="128">
                  <c:v>138</c:v>
                </c:pt>
                <c:pt idx="129">
                  <c:v>139</c:v>
                </c:pt>
                <c:pt idx="130">
                  <c:v>140</c:v>
                </c:pt>
                <c:pt idx="131">
                  <c:v>141</c:v>
                </c:pt>
                <c:pt idx="132">
                  <c:v>142</c:v>
                </c:pt>
                <c:pt idx="133">
                  <c:v>143</c:v>
                </c:pt>
                <c:pt idx="134">
                  <c:v>144</c:v>
                </c:pt>
                <c:pt idx="135">
                  <c:v>145</c:v>
                </c:pt>
                <c:pt idx="136">
                  <c:v>146</c:v>
                </c:pt>
                <c:pt idx="137">
                  <c:v>147</c:v>
                </c:pt>
                <c:pt idx="138">
                  <c:v>148</c:v>
                </c:pt>
                <c:pt idx="139">
                  <c:v>148.1</c:v>
                </c:pt>
                <c:pt idx="140">
                  <c:v>148.19999999999999</c:v>
                </c:pt>
                <c:pt idx="141">
                  <c:v>148.30000000000001</c:v>
                </c:pt>
                <c:pt idx="142">
                  <c:v>148.4</c:v>
                </c:pt>
                <c:pt idx="143">
                  <c:v>148.5</c:v>
                </c:pt>
                <c:pt idx="144">
                  <c:v>148.501</c:v>
                </c:pt>
                <c:pt idx="145">
                  <c:v>148.50200000000001</c:v>
                </c:pt>
                <c:pt idx="146">
                  <c:v>148.50299999999999</c:v>
                </c:pt>
                <c:pt idx="147">
                  <c:v>148.50399999999999</c:v>
                </c:pt>
                <c:pt idx="148">
                  <c:v>148.505</c:v>
                </c:pt>
                <c:pt idx="149">
                  <c:v>148.506</c:v>
                </c:pt>
                <c:pt idx="150">
                  <c:v>148.50700000000001</c:v>
                </c:pt>
                <c:pt idx="151">
                  <c:v>148.50800000000001</c:v>
                </c:pt>
                <c:pt idx="152">
                  <c:v>148.50899999999999</c:v>
                </c:pt>
                <c:pt idx="153">
                  <c:v>148.51</c:v>
                </c:pt>
                <c:pt idx="154">
                  <c:v>148.52000000000001</c:v>
                </c:pt>
                <c:pt idx="155">
                  <c:v>148.53</c:v>
                </c:pt>
                <c:pt idx="156">
                  <c:v>148.54</c:v>
                </c:pt>
                <c:pt idx="157">
                  <c:v>148.55000000000001</c:v>
                </c:pt>
                <c:pt idx="158">
                  <c:v>148.56</c:v>
                </c:pt>
                <c:pt idx="159">
                  <c:v>148.57</c:v>
                </c:pt>
                <c:pt idx="160">
                  <c:v>148.58000000000001</c:v>
                </c:pt>
                <c:pt idx="161">
                  <c:v>148.59</c:v>
                </c:pt>
                <c:pt idx="162">
                  <c:v>148.6</c:v>
                </c:pt>
                <c:pt idx="163">
                  <c:v>148.69999999999999</c:v>
                </c:pt>
                <c:pt idx="164">
                  <c:v>148.80000000000001</c:v>
                </c:pt>
                <c:pt idx="165">
                  <c:v>148.9</c:v>
                </c:pt>
                <c:pt idx="166">
                  <c:v>149</c:v>
                </c:pt>
                <c:pt idx="167">
                  <c:v>149.1</c:v>
                </c:pt>
                <c:pt idx="168">
                  <c:v>149.19999999999999</c:v>
                </c:pt>
                <c:pt idx="169">
                  <c:v>149.21</c:v>
                </c:pt>
                <c:pt idx="170">
                  <c:v>149.22</c:v>
                </c:pt>
                <c:pt idx="171">
                  <c:v>149.22999999999999</c:v>
                </c:pt>
                <c:pt idx="172">
                  <c:v>149.24</c:v>
                </c:pt>
                <c:pt idx="173">
                  <c:v>149.25</c:v>
                </c:pt>
                <c:pt idx="174">
                  <c:v>149.26</c:v>
                </c:pt>
                <c:pt idx="175">
                  <c:v>149.27000000000001</c:v>
                </c:pt>
                <c:pt idx="176">
                  <c:v>149.27099999999999</c:v>
                </c:pt>
                <c:pt idx="177">
                  <c:v>149.27199999999999</c:v>
                </c:pt>
                <c:pt idx="178">
                  <c:v>149.273</c:v>
                </c:pt>
                <c:pt idx="179">
                  <c:v>149.274</c:v>
                </c:pt>
                <c:pt idx="180">
                  <c:v>149.27500000000001</c:v>
                </c:pt>
                <c:pt idx="181">
                  <c:v>149.27600000000001</c:v>
                </c:pt>
                <c:pt idx="182">
                  <c:v>149.27699999999999</c:v>
                </c:pt>
                <c:pt idx="183">
                  <c:v>149.27799999999999</c:v>
                </c:pt>
                <c:pt idx="184">
                  <c:v>149.279</c:v>
                </c:pt>
                <c:pt idx="185">
                  <c:v>149.28</c:v>
                </c:pt>
                <c:pt idx="186">
                  <c:v>149.29</c:v>
                </c:pt>
                <c:pt idx="187">
                  <c:v>149.30000000000001</c:v>
                </c:pt>
                <c:pt idx="188">
                  <c:v>149.4</c:v>
                </c:pt>
                <c:pt idx="189">
                  <c:v>149.5</c:v>
                </c:pt>
                <c:pt idx="190">
                  <c:v>149.6</c:v>
                </c:pt>
                <c:pt idx="191">
                  <c:v>149.69999999999999</c:v>
                </c:pt>
                <c:pt idx="192">
                  <c:v>149.80000000000001</c:v>
                </c:pt>
                <c:pt idx="193">
                  <c:v>149.9</c:v>
                </c:pt>
                <c:pt idx="194">
                  <c:v>150</c:v>
                </c:pt>
                <c:pt idx="195">
                  <c:v>151</c:v>
                </c:pt>
                <c:pt idx="196">
                  <c:v>152</c:v>
                </c:pt>
                <c:pt idx="197">
                  <c:v>153</c:v>
                </c:pt>
                <c:pt idx="198">
                  <c:v>154</c:v>
                </c:pt>
                <c:pt idx="199">
                  <c:v>155</c:v>
                </c:pt>
                <c:pt idx="200">
                  <c:v>156</c:v>
                </c:pt>
                <c:pt idx="201">
                  <c:v>157</c:v>
                </c:pt>
                <c:pt idx="202">
                  <c:v>158</c:v>
                </c:pt>
                <c:pt idx="203">
                  <c:v>159</c:v>
                </c:pt>
                <c:pt idx="204">
                  <c:v>160</c:v>
                </c:pt>
                <c:pt idx="205">
                  <c:v>161</c:v>
                </c:pt>
                <c:pt idx="206">
                  <c:v>162</c:v>
                </c:pt>
                <c:pt idx="207">
                  <c:v>163</c:v>
                </c:pt>
                <c:pt idx="208">
                  <c:v>164</c:v>
                </c:pt>
                <c:pt idx="209">
                  <c:v>165</c:v>
                </c:pt>
                <c:pt idx="210">
                  <c:v>166</c:v>
                </c:pt>
                <c:pt idx="211">
                  <c:v>167</c:v>
                </c:pt>
                <c:pt idx="212">
                  <c:v>168</c:v>
                </c:pt>
                <c:pt idx="213">
                  <c:v>169</c:v>
                </c:pt>
                <c:pt idx="214">
                  <c:v>170</c:v>
                </c:pt>
                <c:pt idx="215">
                  <c:v>171</c:v>
                </c:pt>
                <c:pt idx="216">
                  <c:v>172</c:v>
                </c:pt>
                <c:pt idx="217">
                  <c:v>173</c:v>
                </c:pt>
                <c:pt idx="218">
                  <c:v>174</c:v>
                </c:pt>
                <c:pt idx="219">
                  <c:v>175</c:v>
                </c:pt>
                <c:pt idx="220">
                  <c:v>176</c:v>
                </c:pt>
                <c:pt idx="221">
                  <c:v>177</c:v>
                </c:pt>
                <c:pt idx="222">
                  <c:v>178</c:v>
                </c:pt>
                <c:pt idx="223">
                  <c:v>179</c:v>
                </c:pt>
                <c:pt idx="224">
                  <c:v>180</c:v>
                </c:pt>
                <c:pt idx="225">
                  <c:v>181</c:v>
                </c:pt>
                <c:pt idx="226">
                  <c:v>182</c:v>
                </c:pt>
                <c:pt idx="227">
                  <c:v>183</c:v>
                </c:pt>
                <c:pt idx="228">
                  <c:v>184</c:v>
                </c:pt>
                <c:pt idx="229">
                  <c:v>185</c:v>
                </c:pt>
                <c:pt idx="230">
                  <c:v>186</c:v>
                </c:pt>
                <c:pt idx="231">
                  <c:v>187</c:v>
                </c:pt>
                <c:pt idx="232">
                  <c:v>188</c:v>
                </c:pt>
                <c:pt idx="233">
                  <c:v>189</c:v>
                </c:pt>
                <c:pt idx="234">
                  <c:v>190</c:v>
                </c:pt>
                <c:pt idx="235">
                  <c:v>191</c:v>
                </c:pt>
                <c:pt idx="236">
                  <c:v>192</c:v>
                </c:pt>
                <c:pt idx="237">
                  <c:v>193</c:v>
                </c:pt>
                <c:pt idx="238">
                  <c:v>194</c:v>
                </c:pt>
                <c:pt idx="239">
                  <c:v>195</c:v>
                </c:pt>
                <c:pt idx="240">
                  <c:v>196</c:v>
                </c:pt>
                <c:pt idx="241">
                  <c:v>197</c:v>
                </c:pt>
                <c:pt idx="242">
                  <c:v>198</c:v>
                </c:pt>
                <c:pt idx="243">
                  <c:v>199</c:v>
                </c:pt>
                <c:pt idx="244">
                  <c:v>200</c:v>
                </c:pt>
                <c:pt idx="245">
                  <c:v>210</c:v>
                </c:pt>
                <c:pt idx="246">
                  <c:v>220</c:v>
                </c:pt>
                <c:pt idx="247">
                  <c:v>230</c:v>
                </c:pt>
                <c:pt idx="248">
                  <c:v>240</c:v>
                </c:pt>
                <c:pt idx="249">
                  <c:v>250</c:v>
                </c:pt>
                <c:pt idx="250">
                  <c:v>260</c:v>
                </c:pt>
                <c:pt idx="251">
                  <c:v>270</c:v>
                </c:pt>
                <c:pt idx="252">
                  <c:v>280</c:v>
                </c:pt>
                <c:pt idx="253">
                  <c:v>290</c:v>
                </c:pt>
                <c:pt idx="254">
                  <c:v>300</c:v>
                </c:pt>
                <c:pt idx="255">
                  <c:v>310</c:v>
                </c:pt>
                <c:pt idx="256">
                  <c:v>320</c:v>
                </c:pt>
                <c:pt idx="257">
                  <c:v>330</c:v>
                </c:pt>
                <c:pt idx="258">
                  <c:v>340</c:v>
                </c:pt>
                <c:pt idx="259">
                  <c:v>350</c:v>
                </c:pt>
                <c:pt idx="260">
                  <c:v>360</c:v>
                </c:pt>
                <c:pt idx="261">
                  <c:v>370</c:v>
                </c:pt>
                <c:pt idx="262">
                  <c:v>380</c:v>
                </c:pt>
                <c:pt idx="263">
                  <c:v>390</c:v>
                </c:pt>
                <c:pt idx="264">
                  <c:v>400</c:v>
                </c:pt>
                <c:pt idx="265">
                  <c:v>410</c:v>
                </c:pt>
                <c:pt idx="266">
                  <c:v>420</c:v>
                </c:pt>
                <c:pt idx="267">
                  <c:v>430</c:v>
                </c:pt>
                <c:pt idx="268">
                  <c:v>440</c:v>
                </c:pt>
                <c:pt idx="269">
                  <c:v>450</c:v>
                </c:pt>
                <c:pt idx="270">
                  <c:v>460</c:v>
                </c:pt>
                <c:pt idx="271">
                  <c:v>470</c:v>
                </c:pt>
                <c:pt idx="272">
                  <c:v>480</c:v>
                </c:pt>
                <c:pt idx="273">
                  <c:v>490</c:v>
                </c:pt>
                <c:pt idx="274">
                  <c:v>500</c:v>
                </c:pt>
                <c:pt idx="275">
                  <c:v>510</c:v>
                </c:pt>
                <c:pt idx="276">
                  <c:v>520</c:v>
                </c:pt>
                <c:pt idx="277">
                  <c:v>530</c:v>
                </c:pt>
                <c:pt idx="278">
                  <c:v>540</c:v>
                </c:pt>
                <c:pt idx="279">
                  <c:v>550</c:v>
                </c:pt>
                <c:pt idx="280">
                  <c:v>560</c:v>
                </c:pt>
                <c:pt idx="281">
                  <c:v>570</c:v>
                </c:pt>
                <c:pt idx="282">
                  <c:v>580</c:v>
                </c:pt>
                <c:pt idx="283">
                  <c:v>590</c:v>
                </c:pt>
                <c:pt idx="284">
                  <c:v>600</c:v>
                </c:pt>
                <c:pt idx="285">
                  <c:v>610</c:v>
                </c:pt>
                <c:pt idx="286">
                  <c:v>620</c:v>
                </c:pt>
                <c:pt idx="287">
                  <c:v>630</c:v>
                </c:pt>
                <c:pt idx="288">
                  <c:v>640</c:v>
                </c:pt>
                <c:pt idx="289">
                  <c:v>650</c:v>
                </c:pt>
                <c:pt idx="290">
                  <c:v>660</c:v>
                </c:pt>
                <c:pt idx="291">
                  <c:v>670</c:v>
                </c:pt>
                <c:pt idx="292">
                  <c:v>680</c:v>
                </c:pt>
                <c:pt idx="293">
                  <c:v>690</c:v>
                </c:pt>
                <c:pt idx="294">
                  <c:v>700</c:v>
                </c:pt>
                <c:pt idx="295">
                  <c:v>710</c:v>
                </c:pt>
                <c:pt idx="296">
                  <c:v>720</c:v>
                </c:pt>
                <c:pt idx="297">
                  <c:v>730</c:v>
                </c:pt>
                <c:pt idx="298">
                  <c:v>740</c:v>
                </c:pt>
                <c:pt idx="299">
                  <c:v>750</c:v>
                </c:pt>
                <c:pt idx="300">
                  <c:v>760</c:v>
                </c:pt>
                <c:pt idx="301">
                  <c:v>770</c:v>
                </c:pt>
                <c:pt idx="302">
                  <c:v>780</c:v>
                </c:pt>
                <c:pt idx="303">
                  <c:v>790</c:v>
                </c:pt>
                <c:pt idx="304">
                  <c:v>800</c:v>
                </c:pt>
                <c:pt idx="305">
                  <c:v>810</c:v>
                </c:pt>
                <c:pt idx="306">
                  <c:v>820</c:v>
                </c:pt>
                <c:pt idx="307">
                  <c:v>830</c:v>
                </c:pt>
                <c:pt idx="308">
                  <c:v>840</c:v>
                </c:pt>
                <c:pt idx="309">
                  <c:v>850</c:v>
                </c:pt>
                <c:pt idx="310">
                  <c:v>860</c:v>
                </c:pt>
                <c:pt idx="311">
                  <c:v>870</c:v>
                </c:pt>
                <c:pt idx="312">
                  <c:v>880</c:v>
                </c:pt>
                <c:pt idx="313">
                  <c:v>890</c:v>
                </c:pt>
                <c:pt idx="314">
                  <c:v>900</c:v>
                </c:pt>
                <c:pt idx="315">
                  <c:v>910</c:v>
                </c:pt>
                <c:pt idx="316">
                  <c:v>920</c:v>
                </c:pt>
                <c:pt idx="317">
                  <c:v>930</c:v>
                </c:pt>
                <c:pt idx="318">
                  <c:v>940</c:v>
                </c:pt>
                <c:pt idx="319">
                  <c:v>950</c:v>
                </c:pt>
                <c:pt idx="320">
                  <c:v>960</c:v>
                </c:pt>
                <c:pt idx="321">
                  <c:v>970</c:v>
                </c:pt>
                <c:pt idx="322">
                  <c:v>980</c:v>
                </c:pt>
                <c:pt idx="323">
                  <c:v>990</c:v>
                </c:pt>
                <c:pt idx="324">
                  <c:v>1000</c:v>
                </c:pt>
                <c:pt idx="325">
                  <c:v>1100</c:v>
                </c:pt>
                <c:pt idx="326">
                  <c:v>1200</c:v>
                </c:pt>
                <c:pt idx="327">
                  <c:v>1300</c:v>
                </c:pt>
                <c:pt idx="328">
                  <c:v>1400</c:v>
                </c:pt>
                <c:pt idx="329">
                  <c:v>1500</c:v>
                </c:pt>
                <c:pt idx="330">
                  <c:v>1600</c:v>
                </c:pt>
                <c:pt idx="331">
                  <c:v>1700</c:v>
                </c:pt>
                <c:pt idx="332">
                  <c:v>1800</c:v>
                </c:pt>
                <c:pt idx="333">
                  <c:v>1900</c:v>
                </c:pt>
                <c:pt idx="334">
                  <c:v>2000</c:v>
                </c:pt>
                <c:pt idx="335">
                  <c:v>2100</c:v>
                </c:pt>
                <c:pt idx="336">
                  <c:v>2200</c:v>
                </c:pt>
                <c:pt idx="337">
                  <c:v>2300</c:v>
                </c:pt>
                <c:pt idx="338">
                  <c:v>2400</c:v>
                </c:pt>
                <c:pt idx="339">
                  <c:v>2500</c:v>
                </c:pt>
                <c:pt idx="340">
                  <c:v>2600</c:v>
                </c:pt>
                <c:pt idx="341">
                  <c:v>2700</c:v>
                </c:pt>
                <c:pt idx="342">
                  <c:v>2800</c:v>
                </c:pt>
                <c:pt idx="343">
                  <c:v>2900</c:v>
                </c:pt>
                <c:pt idx="344">
                  <c:v>3000</c:v>
                </c:pt>
                <c:pt idx="345">
                  <c:v>3100</c:v>
                </c:pt>
                <c:pt idx="346">
                  <c:v>3200</c:v>
                </c:pt>
                <c:pt idx="347">
                  <c:v>3300</c:v>
                </c:pt>
                <c:pt idx="348">
                  <c:v>3400</c:v>
                </c:pt>
                <c:pt idx="349">
                  <c:v>3500</c:v>
                </c:pt>
                <c:pt idx="350">
                  <c:v>3600</c:v>
                </c:pt>
                <c:pt idx="351">
                  <c:v>3700</c:v>
                </c:pt>
                <c:pt idx="352">
                  <c:v>3800</c:v>
                </c:pt>
                <c:pt idx="353">
                  <c:v>3900</c:v>
                </c:pt>
                <c:pt idx="354">
                  <c:v>4000</c:v>
                </c:pt>
                <c:pt idx="355">
                  <c:v>4100</c:v>
                </c:pt>
                <c:pt idx="356">
                  <c:v>4200</c:v>
                </c:pt>
                <c:pt idx="357">
                  <c:v>4300</c:v>
                </c:pt>
                <c:pt idx="358">
                  <c:v>4400</c:v>
                </c:pt>
                <c:pt idx="359">
                  <c:v>4500</c:v>
                </c:pt>
                <c:pt idx="360">
                  <c:v>4600</c:v>
                </c:pt>
                <c:pt idx="361">
                  <c:v>4700</c:v>
                </c:pt>
                <c:pt idx="362">
                  <c:v>4800</c:v>
                </c:pt>
                <c:pt idx="363">
                  <c:v>4900</c:v>
                </c:pt>
                <c:pt idx="364">
                  <c:v>5000</c:v>
                </c:pt>
                <c:pt idx="365">
                  <c:v>5100</c:v>
                </c:pt>
                <c:pt idx="366">
                  <c:v>5200</c:v>
                </c:pt>
                <c:pt idx="367">
                  <c:v>5300</c:v>
                </c:pt>
                <c:pt idx="368">
                  <c:v>5400</c:v>
                </c:pt>
                <c:pt idx="369">
                  <c:v>5500</c:v>
                </c:pt>
                <c:pt idx="370">
                  <c:v>5600</c:v>
                </c:pt>
                <c:pt idx="371">
                  <c:v>5700</c:v>
                </c:pt>
                <c:pt idx="372">
                  <c:v>5800</c:v>
                </c:pt>
                <c:pt idx="373">
                  <c:v>5900</c:v>
                </c:pt>
                <c:pt idx="374">
                  <c:v>6000</c:v>
                </c:pt>
                <c:pt idx="375">
                  <c:v>6100</c:v>
                </c:pt>
                <c:pt idx="376">
                  <c:v>6200</c:v>
                </c:pt>
                <c:pt idx="377">
                  <c:v>6300</c:v>
                </c:pt>
                <c:pt idx="378">
                  <c:v>6400</c:v>
                </c:pt>
                <c:pt idx="379">
                  <c:v>6500</c:v>
                </c:pt>
                <c:pt idx="380">
                  <c:v>6600</c:v>
                </c:pt>
                <c:pt idx="381">
                  <c:v>6700</c:v>
                </c:pt>
                <c:pt idx="382">
                  <c:v>6800</c:v>
                </c:pt>
                <c:pt idx="383">
                  <c:v>6900</c:v>
                </c:pt>
                <c:pt idx="384">
                  <c:v>7000</c:v>
                </c:pt>
                <c:pt idx="385">
                  <c:v>7100</c:v>
                </c:pt>
                <c:pt idx="386">
                  <c:v>7200</c:v>
                </c:pt>
                <c:pt idx="387">
                  <c:v>7300</c:v>
                </c:pt>
                <c:pt idx="388">
                  <c:v>7400</c:v>
                </c:pt>
                <c:pt idx="389">
                  <c:v>7500</c:v>
                </c:pt>
                <c:pt idx="390">
                  <c:v>7600</c:v>
                </c:pt>
                <c:pt idx="391">
                  <c:v>7700</c:v>
                </c:pt>
                <c:pt idx="392">
                  <c:v>7800</c:v>
                </c:pt>
                <c:pt idx="393">
                  <c:v>7900</c:v>
                </c:pt>
                <c:pt idx="394">
                  <c:v>8000</c:v>
                </c:pt>
                <c:pt idx="395">
                  <c:v>8100</c:v>
                </c:pt>
                <c:pt idx="396">
                  <c:v>8200</c:v>
                </c:pt>
                <c:pt idx="397">
                  <c:v>8300</c:v>
                </c:pt>
                <c:pt idx="398">
                  <c:v>8400</c:v>
                </c:pt>
                <c:pt idx="399">
                  <c:v>8500</c:v>
                </c:pt>
                <c:pt idx="400">
                  <c:v>8600</c:v>
                </c:pt>
                <c:pt idx="401">
                  <c:v>8700</c:v>
                </c:pt>
                <c:pt idx="402">
                  <c:v>8800</c:v>
                </c:pt>
                <c:pt idx="403">
                  <c:v>8900</c:v>
                </c:pt>
                <c:pt idx="404">
                  <c:v>9000</c:v>
                </c:pt>
                <c:pt idx="405">
                  <c:v>9100</c:v>
                </c:pt>
                <c:pt idx="406">
                  <c:v>9200</c:v>
                </c:pt>
                <c:pt idx="407">
                  <c:v>9300</c:v>
                </c:pt>
                <c:pt idx="408">
                  <c:v>9400</c:v>
                </c:pt>
                <c:pt idx="409">
                  <c:v>9500</c:v>
                </c:pt>
                <c:pt idx="410">
                  <c:v>9600</c:v>
                </c:pt>
                <c:pt idx="411">
                  <c:v>9700</c:v>
                </c:pt>
                <c:pt idx="412">
                  <c:v>9800</c:v>
                </c:pt>
                <c:pt idx="413">
                  <c:v>9900</c:v>
                </c:pt>
                <c:pt idx="414">
                  <c:v>10000</c:v>
                </c:pt>
              </c:numCache>
            </c:numRef>
          </c:xVal>
          <c:yVal>
            <c:numRef>
              <c:f>Raw_Data!$F$11541:$F$11955</c:f>
              <c:numCache>
                <c:formatCode>#,##0.000000</c:formatCode>
                <c:ptCount val="415"/>
                <c:pt idx="0">
                  <c:v>99.776016999999996</c:v>
                </c:pt>
                <c:pt idx="1">
                  <c:v>99.775936000000002</c:v>
                </c:pt>
                <c:pt idx="2">
                  <c:v>99.775853999999995</c:v>
                </c:pt>
                <c:pt idx="3">
                  <c:v>99.775771000000006</c:v>
                </c:pt>
                <c:pt idx="4">
                  <c:v>99.775688000000002</c:v>
                </c:pt>
                <c:pt idx="5">
                  <c:v>99.775604999999999</c:v>
                </c:pt>
                <c:pt idx="6">
                  <c:v>99.77552</c:v>
                </c:pt>
                <c:pt idx="7">
                  <c:v>99.775435000000002</c:v>
                </c:pt>
                <c:pt idx="8">
                  <c:v>99.775350000000003</c:v>
                </c:pt>
                <c:pt idx="9">
                  <c:v>99.775262999999995</c:v>
                </c:pt>
                <c:pt idx="10">
                  <c:v>99.775176000000002</c:v>
                </c:pt>
                <c:pt idx="11">
                  <c:v>99.775088999999994</c:v>
                </c:pt>
                <c:pt idx="12">
                  <c:v>99.775001000000003</c:v>
                </c:pt>
                <c:pt idx="13">
                  <c:v>99.774912</c:v>
                </c:pt>
                <c:pt idx="14">
                  <c:v>99.774822</c:v>
                </c:pt>
                <c:pt idx="15">
                  <c:v>99.774732</c:v>
                </c:pt>
                <c:pt idx="16">
                  <c:v>99.774641000000003</c:v>
                </c:pt>
                <c:pt idx="17">
                  <c:v>99.774548999999993</c:v>
                </c:pt>
                <c:pt idx="18">
                  <c:v>99.774456000000001</c:v>
                </c:pt>
                <c:pt idx="19">
                  <c:v>99.774364000000006</c:v>
                </c:pt>
                <c:pt idx="20">
                  <c:v>99.774269000000004</c:v>
                </c:pt>
                <c:pt idx="21">
                  <c:v>99.774175</c:v>
                </c:pt>
                <c:pt idx="22">
                  <c:v>99.774079999999998</c:v>
                </c:pt>
                <c:pt idx="23">
                  <c:v>99.773983000000001</c:v>
                </c:pt>
                <c:pt idx="24">
                  <c:v>99.773886000000005</c:v>
                </c:pt>
                <c:pt idx="25">
                  <c:v>99.773787999999996</c:v>
                </c:pt>
                <c:pt idx="26">
                  <c:v>99.773690000000002</c:v>
                </c:pt>
                <c:pt idx="27">
                  <c:v>99.773589999999999</c:v>
                </c:pt>
                <c:pt idx="28">
                  <c:v>99.773489999999995</c:v>
                </c:pt>
                <c:pt idx="29">
                  <c:v>99.773388999999995</c:v>
                </c:pt>
                <c:pt idx="30">
                  <c:v>99.773285999999999</c:v>
                </c:pt>
                <c:pt idx="31">
                  <c:v>99.773183000000003</c:v>
                </c:pt>
                <c:pt idx="32">
                  <c:v>99.773078999999996</c:v>
                </c:pt>
                <c:pt idx="33">
                  <c:v>99.772974000000005</c:v>
                </c:pt>
                <c:pt idx="34">
                  <c:v>99.772868000000003</c:v>
                </c:pt>
                <c:pt idx="35">
                  <c:v>99.772762</c:v>
                </c:pt>
                <c:pt idx="36">
                  <c:v>99.772654000000003</c:v>
                </c:pt>
                <c:pt idx="37">
                  <c:v>99.772544999999994</c:v>
                </c:pt>
                <c:pt idx="38">
                  <c:v>99.772435000000002</c:v>
                </c:pt>
                <c:pt idx="39">
                  <c:v>99.772323999999998</c:v>
                </c:pt>
                <c:pt idx="40">
                  <c:v>99.772211999999996</c:v>
                </c:pt>
                <c:pt idx="41">
                  <c:v>99.772098999999997</c:v>
                </c:pt>
                <c:pt idx="42">
                  <c:v>99.771985000000001</c:v>
                </c:pt>
                <c:pt idx="43">
                  <c:v>99.771870000000007</c:v>
                </c:pt>
                <c:pt idx="44">
                  <c:v>99.771753000000004</c:v>
                </c:pt>
                <c:pt idx="45">
                  <c:v>99.771636000000001</c:v>
                </c:pt>
                <c:pt idx="46">
                  <c:v>99.771517000000003</c:v>
                </c:pt>
                <c:pt idx="47">
                  <c:v>99.771396999999993</c:v>
                </c:pt>
                <c:pt idx="48">
                  <c:v>99.771275000000003</c:v>
                </c:pt>
                <c:pt idx="49">
                  <c:v>99.771152999999998</c:v>
                </c:pt>
                <c:pt idx="50">
                  <c:v>99.771028999999999</c:v>
                </c:pt>
                <c:pt idx="51">
                  <c:v>99.770903000000004</c:v>
                </c:pt>
                <c:pt idx="52">
                  <c:v>99.770776999999995</c:v>
                </c:pt>
                <c:pt idx="53">
                  <c:v>99.770649000000006</c:v>
                </c:pt>
                <c:pt idx="54">
                  <c:v>99.770520000000005</c:v>
                </c:pt>
                <c:pt idx="55">
                  <c:v>99.770388999999994</c:v>
                </c:pt>
                <c:pt idx="56">
                  <c:v>99.770257000000001</c:v>
                </c:pt>
                <c:pt idx="57">
                  <c:v>99.770122999999998</c:v>
                </c:pt>
                <c:pt idx="58">
                  <c:v>99.769987</c:v>
                </c:pt>
                <c:pt idx="59">
                  <c:v>99.769850000000005</c:v>
                </c:pt>
                <c:pt idx="60">
                  <c:v>99.769711999999998</c:v>
                </c:pt>
                <c:pt idx="61">
                  <c:v>99.769571999999997</c:v>
                </c:pt>
                <c:pt idx="62">
                  <c:v>99.76943</c:v>
                </c:pt>
                <c:pt idx="63">
                  <c:v>99.769285999999994</c:v>
                </c:pt>
                <c:pt idx="64">
                  <c:v>99.769141000000005</c:v>
                </c:pt>
                <c:pt idx="65">
                  <c:v>99.768992999999995</c:v>
                </c:pt>
                <c:pt idx="66">
                  <c:v>99.768844000000001</c:v>
                </c:pt>
                <c:pt idx="67">
                  <c:v>99.768692999999999</c:v>
                </c:pt>
                <c:pt idx="68">
                  <c:v>99.768540000000002</c:v>
                </c:pt>
                <c:pt idx="69">
                  <c:v>99.768384999999995</c:v>
                </c:pt>
                <c:pt idx="70">
                  <c:v>99.768227999999993</c:v>
                </c:pt>
                <c:pt idx="71">
                  <c:v>99.768068</c:v>
                </c:pt>
                <c:pt idx="72">
                  <c:v>99.767905999999996</c:v>
                </c:pt>
                <c:pt idx="73">
                  <c:v>99.767742999999996</c:v>
                </c:pt>
                <c:pt idx="74">
                  <c:v>99.767577000000003</c:v>
                </c:pt>
                <c:pt idx="75">
                  <c:v>99.767408000000003</c:v>
                </c:pt>
                <c:pt idx="76">
                  <c:v>99.767236999999994</c:v>
                </c:pt>
                <c:pt idx="77">
                  <c:v>99.767064000000005</c:v>
                </c:pt>
                <c:pt idx="78">
                  <c:v>99.766886999999997</c:v>
                </c:pt>
                <c:pt idx="79">
                  <c:v>99.766709000000006</c:v>
                </c:pt>
                <c:pt idx="80">
                  <c:v>99.766526999999996</c:v>
                </c:pt>
                <c:pt idx="81">
                  <c:v>99.766343000000006</c:v>
                </c:pt>
                <c:pt idx="82">
                  <c:v>99.766154999999998</c:v>
                </c:pt>
                <c:pt idx="83">
                  <c:v>99.765964999999994</c:v>
                </c:pt>
                <c:pt idx="84">
                  <c:v>99.765771000000001</c:v>
                </c:pt>
                <c:pt idx="85">
                  <c:v>99.765574999999998</c:v>
                </c:pt>
                <c:pt idx="86">
                  <c:v>99.765373999999994</c:v>
                </c:pt>
                <c:pt idx="87">
                  <c:v>99.765170999999995</c:v>
                </c:pt>
                <c:pt idx="88">
                  <c:v>99.764964000000006</c:v>
                </c:pt>
                <c:pt idx="89">
                  <c:v>99.764752999999999</c:v>
                </c:pt>
                <c:pt idx="90">
                  <c:v>99.764538000000002</c:v>
                </c:pt>
                <c:pt idx="91">
                  <c:v>99.764319</c:v>
                </c:pt>
                <c:pt idx="92">
                  <c:v>99.764097000000007</c:v>
                </c:pt>
                <c:pt idx="93">
                  <c:v>99.763869</c:v>
                </c:pt>
                <c:pt idx="94">
                  <c:v>99.763638</c:v>
                </c:pt>
                <c:pt idx="95">
                  <c:v>99.763401999999999</c:v>
                </c:pt>
                <c:pt idx="96">
                  <c:v>99.763160999999997</c:v>
                </c:pt>
                <c:pt idx="97">
                  <c:v>99.762913999999995</c:v>
                </c:pt>
                <c:pt idx="98">
                  <c:v>99.762663000000003</c:v>
                </c:pt>
                <c:pt idx="99">
                  <c:v>99.762405999999999</c:v>
                </c:pt>
                <c:pt idx="100">
                  <c:v>99.762144000000006</c:v>
                </c:pt>
                <c:pt idx="101">
                  <c:v>99.761875000000003</c:v>
                </c:pt>
                <c:pt idx="102">
                  <c:v>99.761600000000001</c:v>
                </c:pt>
                <c:pt idx="103">
                  <c:v>99.761319</c:v>
                </c:pt>
                <c:pt idx="104">
                  <c:v>99.761031000000003</c:v>
                </c:pt>
                <c:pt idx="105">
                  <c:v>99.760735999999994</c:v>
                </c:pt>
                <c:pt idx="106">
                  <c:v>99.760433000000006</c:v>
                </c:pt>
                <c:pt idx="107">
                  <c:v>99.760121999999996</c:v>
                </c:pt>
                <c:pt idx="108">
                  <c:v>99.759803000000005</c:v>
                </c:pt>
                <c:pt idx="109">
                  <c:v>99.759474999999995</c:v>
                </c:pt>
                <c:pt idx="110">
                  <c:v>99.759137999999993</c:v>
                </c:pt>
                <c:pt idx="111">
                  <c:v>99.758791000000002</c:v>
                </c:pt>
                <c:pt idx="112">
                  <c:v>99.758432999999997</c:v>
                </c:pt>
                <c:pt idx="113">
                  <c:v>99.758065000000002</c:v>
                </c:pt>
                <c:pt idx="114">
                  <c:v>99.757683999999998</c:v>
                </c:pt>
                <c:pt idx="115">
                  <c:v>99.757290999999995</c:v>
                </c:pt>
                <c:pt idx="116">
                  <c:v>99.756884999999997</c:v>
                </c:pt>
                <c:pt idx="117">
                  <c:v>99.756463999999994</c:v>
                </c:pt>
                <c:pt idx="118">
                  <c:v>99.756028999999998</c:v>
                </c:pt>
                <c:pt idx="119">
                  <c:v>99.755576000000005</c:v>
                </c:pt>
                <c:pt idx="120">
                  <c:v>99.755105999999998</c:v>
                </c:pt>
                <c:pt idx="121">
                  <c:v>99.754615999999999</c:v>
                </c:pt>
                <c:pt idx="122">
                  <c:v>99.754103999999998</c:v>
                </c:pt>
                <c:pt idx="123">
                  <c:v>99.753570999999994</c:v>
                </c:pt>
                <c:pt idx="124">
                  <c:v>99.753011999999998</c:v>
                </c:pt>
                <c:pt idx="125">
                  <c:v>99.752425000000002</c:v>
                </c:pt>
                <c:pt idx="126">
                  <c:v>99.751806000000002</c:v>
                </c:pt>
                <c:pt idx="127">
                  <c:v>99.751153000000002</c:v>
                </c:pt>
                <c:pt idx="128">
                  <c:v>99.750461000000001</c:v>
                </c:pt>
                <c:pt idx="129">
                  <c:v>99.749720999999994</c:v>
                </c:pt>
                <c:pt idx="130">
                  <c:v>99.748928000000006</c:v>
                </c:pt>
                <c:pt idx="131">
                  <c:v>99.748065999999994</c:v>
                </c:pt>
                <c:pt idx="132">
                  <c:v>99.747116000000005</c:v>
                </c:pt>
                <c:pt idx="133">
                  <c:v>99.746039999999994</c:v>
                </c:pt>
                <c:pt idx="134">
                  <c:v>99.744754</c:v>
                </c:pt>
                <c:pt idx="135">
                  <c:v>99.743031999999999</c:v>
                </c:pt>
                <c:pt idx="136">
                  <c:v>99.739977999999994</c:v>
                </c:pt>
                <c:pt idx="137">
                  <c:v>99.727641000000006</c:v>
                </c:pt>
                <c:pt idx="138">
                  <c:v>99.328940000000003</c:v>
                </c:pt>
                <c:pt idx="139">
                  <c:v>99.263374999999996</c:v>
                </c:pt>
                <c:pt idx="140">
                  <c:v>99.197725000000005</c:v>
                </c:pt>
                <c:pt idx="141">
                  <c:v>99.132165000000001</c:v>
                </c:pt>
                <c:pt idx="142">
                  <c:v>99.066688999999997</c:v>
                </c:pt>
                <c:pt idx="143">
                  <c:v>99.001300000000001</c:v>
                </c:pt>
                <c:pt idx="144">
                  <c:v>99.000645000000006</c:v>
                </c:pt>
                <c:pt idx="145">
                  <c:v>98.999994000000001</c:v>
                </c:pt>
                <c:pt idx="146">
                  <c:v>98.999341999999999</c:v>
                </c:pt>
                <c:pt idx="147">
                  <c:v>98.998687000000004</c:v>
                </c:pt>
                <c:pt idx="148">
                  <c:v>98.998033000000007</c:v>
                </c:pt>
                <c:pt idx="149">
                  <c:v>98.997377999999998</c:v>
                </c:pt>
                <c:pt idx="150">
                  <c:v>98.996725999999995</c:v>
                </c:pt>
                <c:pt idx="151">
                  <c:v>98.996075000000005</c:v>
                </c:pt>
                <c:pt idx="152">
                  <c:v>98.995420999999993</c:v>
                </c:pt>
                <c:pt idx="153">
                  <c:v>98.994765999999998</c:v>
                </c:pt>
                <c:pt idx="154">
                  <c:v>98.988231999999996</c:v>
                </c:pt>
                <c:pt idx="155">
                  <c:v>98.981697999999994</c:v>
                </c:pt>
                <c:pt idx="156">
                  <c:v>98.975167999999996</c:v>
                </c:pt>
                <c:pt idx="157">
                  <c:v>98.968637999999999</c:v>
                </c:pt>
                <c:pt idx="158">
                  <c:v>98.962108000000001</c:v>
                </c:pt>
                <c:pt idx="159">
                  <c:v>98.955580999999995</c:v>
                </c:pt>
                <c:pt idx="160">
                  <c:v>98.949050999999997</c:v>
                </c:pt>
                <c:pt idx="161">
                  <c:v>98.942524000000006</c:v>
                </c:pt>
                <c:pt idx="162">
                  <c:v>98.935995000000005</c:v>
                </c:pt>
                <c:pt idx="163">
                  <c:v>98.870779999999996</c:v>
                </c:pt>
                <c:pt idx="164">
                  <c:v>98.805649000000003</c:v>
                </c:pt>
                <c:pt idx="165">
                  <c:v>98.740606</c:v>
                </c:pt>
                <c:pt idx="166">
                  <c:v>98.675646</c:v>
                </c:pt>
                <c:pt idx="167">
                  <c:v>98.610772999999995</c:v>
                </c:pt>
                <c:pt idx="168">
                  <c:v>98.545985000000002</c:v>
                </c:pt>
                <c:pt idx="169">
                  <c:v>98.539508999999995</c:v>
                </c:pt>
                <c:pt idx="170">
                  <c:v>98.533033000000003</c:v>
                </c:pt>
                <c:pt idx="171">
                  <c:v>98.526565000000005</c:v>
                </c:pt>
                <c:pt idx="172">
                  <c:v>98.520089999999996</c:v>
                </c:pt>
                <c:pt idx="173">
                  <c:v>98.513621000000001</c:v>
                </c:pt>
                <c:pt idx="174">
                  <c:v>98.507153000000002</c:v>
                </c:pt>
                <c:pt idx="175">
                  <c:v>98.500685000000004</c:v>
                </c:pt>
                <c:pt idx="176">
                  <c:v>98.500037000000006</c:v>
                </c:pt>
                <c:pt idx="177">
                  <c:v>98.499388999999994</c:v>
                </c:pt>
                <c:pt idx="178">
                  <c:v>98.498741999999993</c:v>
                </c:pt>
                <c:pt idx="179">
                  <c:v>98.498093999999995</c:v>
                </c:pt>
                <c:pt idx="180">
                  <c:v>98.497446999999994</c:v>
                </c:pt>
                <c:pt idx="181">
                  <c:v>98.496798999999996</c:v>
                </c:pt>
                <c:pt idx="182">
                  <c:v>98.496155000000002</c:v>
                </c:pt>
                <c:pt idx="183">
                  <c:v>98.495508000000001</c:v>
                </c:pt>
                <c:pt idx="184">
                  <c:v>98.494860000000003</c:v>
                </c:pt>
                <c:pt idx="185">
                  <c:v>98.494213000000002</c:v>
                </c:pt>
                <c:pt idx="186">
                  <c:v>98.487747999999996</c:v>
                </c:pt>
                <c:pt idx="187">
                  <c:v>98.481279999999998</c:v>
                </c:pt>
                <c:pt idx="188">
                  <c:v>98.416662000000002</c:v>
                </c:pt>
                <c:pt idx="189">
                  <c:v>98.352127999999993</c:v>
                </c:pt>
                <c:pt idx="190">
                  <c:v>98.287681000000006</c:v>
                </c:pt>
                <c:pt idx="191">
                  <c:v>98.223314000000002</c:v>
                </c:pt>
                <c:pt idx="192">
                  <c:v>98.159035000000003</c:v>
                </c:pt>
                <c:pt idx="193">
                  <c:v>98.094835000000003</c:v>
                </c:pt>
                <c:pt idx="194">
                  <c:v>98.030722999999995</c:v>
                </c:pt>
                <c:pt idx="195">
                  <c:v>97.394175000000004</c:v>
                </c:pt>
                <c:pt idx="196">
                  <c:v>96.765842000000006</c:v>
                </c:pt>
                <c:pt idx="197">
                  <c:v>96.145559000000006</c:v>
                </c:pt>
                <c:pt idx="198">
                  <c:v>95.533185000000003</c:v>
                </c:pt>
                <c:pt idx="199">
                  <c:v>94.928560000000004</c:v>
                </c:pt>
                <c:pt idx="200">
                  <c:v>94.331539000000006</c:v>
                </c:pt>
                <c:pt idx="201">
                  <c:v>93.741983000000005</c:v>
                </c:pt>
                <c:pt idx="202">
                  <c:v>93.159745999999998</c:v>
                </c:pt>
                <c:pt idx="203">
                  <c:v>92.584698000000003</c:v>
                </c:pt>
                <c:pt idx="204">
                  <c:v>92.016707999999994</c:v>
                </c:pt>
                <c:pt idx="205">
                  <c:v>91.455644000000007</c:v>
                </c:pt>
                <c:pt idx="206">
                  <c:v>90.901375999999999</c:v>
                </c:pt>
                <c:pt idx="207">
                  <c:v>90.353787999999994</c:v>
                </c:pt>
                <c:pt idx="208">
                  <c:v>89.812762000000006</c:v>
                </c:pt>
                <c:pt idx="209">
                  <c:v>89.278175000000005</c:v>
                </c:pt>
                <c:pt idx="210">
                  <c:v>88.749911999999995</c:v>
                </c:pt>
                <c:pt idx="211">
                  <c:v>88.227862000000002</c:v>
                </c:pt>
                <c:pt idx="212">
                  <c:v>87.711923999999996</c:v>
                </c:pt>
                <c:pt idx="213">
                  <c:v>87.201981000000004</c:v>
                </c:pt>
                <c:pt idx="214">
                  <c:v>86.697931999999994</c:v>
                </c:pt>
                <c:pt idx="215">
                  <c:v>86.199680999999998</c:v>
                </c:pt>
                <c:pt idx="216">
                  <c:v>85.707121000000001</c:v>
                </c:pt>
                <c:pt idx="217">
                  <c:v>85.220158999999995</c:v>
                </c:pt>
                <c:pt idx="218">
                  <c:v>84.738697999999999</c:v>
                </c:pt>
                <c:pt idx="219">
                  <c:v>84.262647000000001</c:v>
                </c:pt>
                <c:pt idx="220">
                  <c:v>83.791916000000001</c:v>
                </c:pt>
                <c:pt idx="221">
                  <c:v>83.326413000000002</c:v>
                </c:pt>
                <c:pt idx="222">
                  <c:v>82.866056</c:v>
                </c:pt>
                <c:pt idx="223">
                  <c:v>82.410756000000006</c:v>
                </c:pt>
                <c:pt idx="224">
                  <c:v>81.960431999999997</c:v>
                </c:pt>
                <c:pt idx="225">
                  <c:v>81.515005000000002</c:v>
                </c:pt>
                <c:pt idx="226">
                  <c:v>81.074394999999996</c:v>
                </c:pt>
                <c:pt idx="227">
                  <c:v>80.638518000000005</c:v>
                </c:pt>
                <c:pt idx="228">
                  <c:v>80.207305000000005</c:v>
                </c:pt>
                <c:pt idx="229">
                  <c:v>79.780679000000006</c:v>
                </c:pt>
                <c:pt idx="230">
                  <c:v>79.358564000000001</c:v>
                </c:pt>
                <c:pt idx="231">
                  <c:v>78.940894999999998</c:v>
                </c:pt>
                <c:pt idx="232">
                  <c:v>78.527598999999995</c:v>
                </c:pt>
                <c:pt idx="233">
                  <c:v>78.118610000000004</c:v>
                </c:pt>
                <c:pt idx="234">
                  <c:v>77.713858999999999</c:v>
                </c:pt>
                <c:pt idx="235">
                  <c:v>77.313277999999997</c:v>
                </c:pt>
                <c:pt idx="236">
                  <c:v>76.916807000000006</c:v>
                </c:pt>
                <c:pt idx="237">
                  <c:v>76.524382000000003</c:v>
                </c:pt>
                <c:pt idx="238">
                  <c:v>76.135941000000003</c:v>
                </c:pt>
                <c:pt idx="239">
                  <c:v>75.751420999999993</c:v>
                </c:pt>
                <c:pt idx="240">
                  <c:v>75.370765000000006</c:v>
                </c:pt>
                <c:pt idx="241">
                  <c:v>74.993921</c:v>
                </c:pt>
                <c:pt idx="242">
                  <c:v>74.620821000000007</c:v>
                </c:pt>
                <c:pt idx="243">
                  <c:v>74.251417000000004</c:v>
                </c:pt>
                <c:pt idx="244">
                  <c:v>73.885658000000006</c:v>
                </c:pt>
                <c:pt idx="245">
                  <c:v>70.416903000000005</c:v>
                </c:pt>
                <c:pt idx="246">
                  <c:v>67.259240000000005</c:v>
                </c:pt>
                <c:pt idx="247">
                  <c:v>64.372615999999994</c:v>
                </c:pt>
                <c:pt idx="248">
                  <c:v>61.723578000000003</c:v>
                </c:pt>
                <c:pt idx="249">
                  <c:v>59.283942000000003</c:v>
                </c:pt>
                <c:pt idx="250">
                  <c:v>57.029826999999997</c:v>
                </c:pt>
                <c:pt idx="251">
                  <c:v>54.940846999999998</c:v>
                </c:pt>
                <c:pt idx="252">
                  <c:v>52.999498000000003</c:v>
                </c:pt>
                <c:pt idx="253">
                  <c:v>51.190662000000003</c:v>
                </c:pt>
                <c:pt idx="254">
                  <c:v>49.501216999999997</c:v>
                </c:pt>
                <c:pt idx="255">
                  <c:v>47.919725999999997</c:v>
                </c:pt>
                <c:pt idx="256">
                  <c:v>46.436157999999999</c:v>
                </c:pt>
                <c:pt idx="257">
                  <c:v>45.041691999999998</c:v>
                </c:pt>
                <c:pt idx="258">
                  <c:v>43.728534000000003</c:v>
                </c:pt>
                <c:pt idx="259">
                  <c:v>42.489776999999997</c:v>
                </c:pt>
                <c:pt idx="260">
                  <c:v>41.319268000000001</c:v>
                </c:pt>
                <c:pt idx="261">
                  <c:v>40.211525999999999</c:v>
                </c:pt>
                <c:pt idx="262">
                  <c:v>39.161622999999999</c:v>
                </c:pt>
                <c:pt idx="263">
                  <c:v>38.165151999999999</c:v>
                </c:pt>
                <c:pt idx="264">
                  <c:v>37.218133999999999</c:v>
                </c:pt>
                <c:pt idx="265">
                  <c:v>36.316974999999999</c:v>
                </c:pt>
                <c:pt idx="266">
                  <c:v>35.458423000000003</c:v>
                </c:pt>
                <c:pt idx="267">
                  <c:v>34.639527999999999</c:v>
                </c:pt>
                <c:pt idx="268">
                  <c:v>33.857602999999997</c:v>
                </c:pt>
                <c:pt idx="269">
                  <c:v>33.110197999999997</c:v>
                </c:pt>
                <c:pt idx="270">
                  <c:v>32.395080999999998</c:v>
                </c:pt>
                <c:pt idx="271">
                  <c:v>31.7102</c:v>
                </c:pt>
                <c:pt idx="272">
                  <c:v>31.053678000000001</c:v>
                </c:pt>
                <c:pt idx="273">
                  <c:v>30.42379</c:v>
                </c:pt>
                <c:pt idx="274">
                  <c:v>29.818947999999999</c:v>
                </c:pt>
                <c:pt idx="275">
                  <c:v>29.237684000000002</c:v>
                </c:pt>
                <c:pt idx="276">
                  <c:v>28.678650000000001</c:v>
                </c:pt>
                <c:pt idx="277">
                  <c:v>28.140592000000002</c:v>
                </c:pt>
                <c:pt idx="278">
                  <c:v>27.622351999999999</c:v>
                </c:pt>
                <c:pt idx="279">
                  <c:v>27.122855000000001</c:v>
                </c:pt>
                <c:pt idx="280">
                  <c:v>26.641100999999999</c:v>
                </c:pt>
                <c:pt idx="281">
                  <c:v>26.176162000000001</c:v>
                </c:pt>
                <c:pt idx="282">
                  <c:v>25.727174999999999</c:v>
                </c:pt>
                <c:pt idx="283">
                  <c:v>25.293329</c:v>
                </c:pt>
                <c:pt idx="284">
                  <c:v>24.873871999999999</c:v>
                </c:pt>
                <c:pt idx="285">
                  <c:v>24.468101999999998</c:v>
                </c:pt>
                <c:pt idx="286">
                  <c:v>24.075358000000001</c:v>
                </c:pt>
                <c:pt idx="287">
                  <c:v>23.695022999999999</c:v>
                </c:pt>
                <c:pt idx="288">
                  <c:v>23.326516000000002</c:v>
                </c:pt>
                <c:pt idx="289">
                  <c:v>22.969297999999998</c:v>
                </c:pt>
                <c:pt idx="290">
                  <c:v>22.622852999999999</c:v>
                </c:pt>
                <c:pt idx="291">
                  <c:v>22.286705999999999</c:v>
                </c:pt>
                <c:pt idx="292">
                  <c:v>21.960401000000001</c:v>
                </c:pt>
                <c:pt idx="293">
                  <c:v>21.643512999999999</c:v>
                </c:pt>
                <c:pt idx="294">
                  <c:v>21.335642</c:v>
                </c:pt>
                <c:pt idx="295">
                  <c:v>21.036404999999998</c:v>
                </c:pt>
                <c:pt idx="296">
                  <c:v>20.745446000000001</c:v>
                </c:pt>
                <c:pt idx="297">
                  <c:v>20.462426000000001</c:v>
                </c:pt>
                <c:pt idx="298">
                  <c:v>20.187024000000001</c:v>
                </c:pt>
                <c:pt idx="299">
                  <c:v>19.918938000000001</c:v>
                </c:pt>
                <c:pt idx="300">
                  <c:v>19.657878</c:v>
                </c:pt>
                <c:pt idx="301">
                  <c:v>19.403573000000002</c:v>
                </c:pt>
                <c:pt idx="302">
                  <c:v>19.155763</c:v>
                </c:pt>
                <c:pt idx="303">
                  <c:v>18.914203000000001</c:v>
                </c:pt>
                <c:pt idx="304">
                  <c:v>18.678660000000001</c:v>
                </c:pt>
                <c:pt idx="305">
                  <c:v>18.448910999999999</c:v>
                </c:pt>
                <c:pt idx="306">
                  <c:v>18.224744999999999</c:v>
                </c:pt>
                <c:pt idx="307">
                  <c:v>18.005960999999999</c:v>
                </c:pt>
                <c:pt idx="308">
                  <c:v>17.792368</c:v>
                </c:pt>
                <c:pt idx="309">
                  <c:v>17.583783</c:v>
                </c:pt>
                <c:pt idx="310">
                  <c:v>17.380032</c:v>
                </c:pt>
                <c:pt idx="311">
                  <c:v>17.180948999999998</c:v>
                </c:pt>
                <c:pt idx="312">
                  <c:v>16.986374000000001</c:v>
                </c:pt>
                <c:pt idx="313">
                  <c:v>16.796157999999998</c:v>
                </c:pt>
                <c:pt idx="314">
                  <c:v>16.610154000000001</c:v>
                </c:pt>
                <c:pt idx="315">
                  <c:v>16.428225999999999</c:v>
                </c:pt>
                <c:pt idx="316">
                  <c:v>16.250240000000002</c:v>
                </c:pt>
                <c:pt idx="317">
                  <c:v>16.076067999999999</c:v>
                </c:pt>
                <c:pt idx="318">
                  <c:v>15.905590999999999</c:v>
                </c:pt>
                <c:pt idx="319">
                  <c:v>15.73869</c:v>
                </c:pt>
                <c:pt idx="320">
                  <c:v>15.575258</c:v>
                </c:pt>
                <c:pt idx="321">
                  <c:v>15.415184</c:v>
                </c:pt>
                <c:pt idx="322">
                  <c:v>15.258366000000001</c:v>
                </c:pt>
                <c:pt idx="323">
                  <c:v>15.104706999999999</c:v>
                </c:pt>
                <c:pt idx="324">
                  <c:v>14.954112</c:v>
                </c:pt>
                <c:pt idx="325">
                  <c:v>13.598349000000001</c:v>
                </c:pt>
                <c:pt idx="326">
                  <c:v>12.467981999999999</c:v>
                </c:pt>
                <c:pt idx="327">
                  <c:v>11.511115999999999</c:v>
                </c:pt>
                <c:pt idx="328">
                  <c:v>10.690652999999999</c:v>
                </c:pt>
                <c:pt idx="329">
                  <c:v>9.9793669999999999</c:v>
                </c:pt>
                <c:pt idx="330">
                  <c:v>9.3568250000000006</c:v>
                </c:pt>
                <c:pt idx="331">
                  <c:v>8.8073940000000004</c:v>
                </c:pt>
                <c:pt idx="332">
                  <c:v>8.3189100000000007</c:v>
                </c:pt>
                <c:pt idx="333">
                  <c:v>7.8817630000000003</c:v>
                </c:pt>
                <c:pt idx="334">
                  <c:v>7.4882660000000003</c:v>
                </c:pt>
                <c:pt idx="335">
                  <c:v>7.1321909999999997</c:v>
                </c:pt>
                <c:pt idx="336">
                  <c:v>6.8084420000000003</c:v>
                </c:pt>
                <c:pt idx="337">
                  <c:v>6.5128089999999998</c:v>
                </c:pt>
                <c:pt idx="338">
                  <c:v>6.2417809999999996</c:v>
                </c:pt>
                <c:pt idx="339">
                  <c:v>5.9924090000000003</c:v>
                </c:pt>
                <c:pt idx="340">
                  <c:v>5.7621979999999997</c:v>
                </c:pt>
                <c:pt idx="341">
                  <c:v>5.5490199999999996</c:v>
                </c:pt>
                <c:pt idx="342">
                  <c:v>5.3510530000000003</c:v>
                </c:pt>
                <c:pt idx="343">
                  <c:v>5.1667249999999996</c:v>
                </c:pt>
                <c:pt idx="344">
                  <c:v>4.9946729999999997</c:v>
                </c:pt>
                <c:pt idx="345">
                  <c:v>4.8337110000000001</c:v>
                </c:pt>
                <c:pt idx="346">
                  <c:v>4.6827990000000002</c:v>
                </c:pt>
                <c:pt idx="347">
                  <c:v>4.5410250000000003</c:v>
                </c:pt>
                <c:pt idx="348">
                  <c:v>4.4075829999999998</c:v>
                </c:pt>
                <c:pt idx="349">
                  <c:v>4.2817600000000002</c:v>
                </c:pt>
                <c:pt idx="350">
                  <c:v>4.1629209999999999</c:v>
                </c:pt>
                <c:pt idx="351">
                  <c:v>4.0505009999999997</c:v>
                </c:pt>
                <c:pt idx="352">
                  <c:v>3.9439929999999999</c:v>
                </c:pt>
                <c:pt idx="353">
                  <c:v>3.842943</c:v>
                </c:pt>
                <c:pt idx="354">
                  <c:v>3.7469420000000002</c:v>
                </c:pt>
                <c:pt idx="355">
                  <c:v>3.6556199999999999</c:v>
                </c:pt>
                <c:pt idx="356">
                  <c:v>3.5686429999999998</c:v>
                </c:pt>
                <c:pt idx="357">
                  <c:v>3.4857089999999999</c:v>
                </c:pt>
                <c:pt idx="358">
                  <c:v>3.4065430000000001</c:v>
                </c:pt>
                <c:pt idx="359">
                  <c:v>3.330892</c:v>
                </c:pt>
                <c:pt idx="360">
                  <c:v>3.2585289999999998</c:v>
                </c:pt>
                <c:pt idx="361">
                  <c:v>3.1892429999999998</c:v>
                </c:pt>
                <c:pt idx="362">
                  <c:v>3.1228419999999999</c:v>
                </c:pt>
                <c:pt idx="363">
                  <c:v>3.0591490000000001</c:v>
                </c:pt>
                <c:pt idx="364">
                  <c:v>2.9980030000000002</c:v>
                </c:pt>
                <c:pt idx="365">
                  <c:v>2.9392529999999999</c:v>
                </c:pt>
                <c:pt idx="366">
                  <c:v>2.882762</c:v>
                </c:pt>
                <c:pt idx="367">
                  <c:v>2.8284009999999999</c:v>
                </c:pt>
                <c:pt idx="368">
                  <c:v>2.776052</c:v>
                </c:pt>
                <c:pt idx="369">
                  <c:v>2.725606</c:v>
                </c:pt>
                <c:pt idx="370">
                  <c:v>2.6769609999999999</c:v>
                </c:pt>
                <c:pt idx="371">
                  <c:v>2.6300210000000002</c:v>
                </c:pt>
                <c:pt idx="372">
                  <c:v>2.5846990000000001</c:v>
                </c:pt>
                <c:pt idx="373">
                  <c:v>2.5409130000000002</c:v>
                </c:pt>
                <c:pt idx="374">
                  <c:v>2.498586</c:v>
                </c:pt>
                <c:pt idx="375">
                  <c:v>2.457646</c:v>
                </c:pt>
                <c:pt idx="376">
                  <c:v>2.4180250000000001</c:v>
                </c:pt>
                <c:pt idx="377">
                  <c:v>2.3796620000000002</c:v>
                </c:pt>
                <c:pt idx="378">
                  <c:v>2.3424969999999998</c:v>
                </c:pt>
                <c:pt idx="379">
                  <c:v>2.306476</c:v>
                </c:pt>
                <c:pt idx="380">
                  <c:v>2.2715450000000001</c:v>
                </c:pt>
                <c:pt idx="381">
                  <c:v>2.237657</c:v>
                </c:pt>
                <c:pt idx="382">
                  <c:v>2.2047639999999999</c:v>
                </c:pt>
                <c:pt idx="383">
                  <c:v>2.172825</c:v>
                </c:pt>
                <c:pt idx="384">
                  <c:v>2.1417980000000001</c:v>
                </c:pt>
                <c:pt idx="385">
                  <c:v>2.1116450000000002</c:v>
                </c:pt>
                <c:pt idx="386">
                  <c:v>2.082328</c:v>
                </c:pt>
                <c:pt idx="387">
                  <c:v>2.0538150000000002</c:v>
                </c:pt>
                <c:pt idx="388">
                  <c:v>2.0260720000000001</c:v>
                </c:pt>
                <c:pt idx="389">
                  <c:v>1.999069</c:v>
                </c:pt>
                <c:pt idx="390">
                  <c:v>1.9727760000000001</c:v>
                </c:pt>
                <c:pt idx="391">
                  <c:v>1.947165</c:v>
                </c:pt>
                <c:pt idx="392">
                  <c:v>1.9222109999999999</c:v>
                </c:pt>
                <c:pt idx="393">
                  <c:v>1.897888</c:v>
                </c:pt>
                <c:pt idx="394">
                  <c:v>1.874174</c:v>
                </c:pt>
                <c:pt idx="395">
                  <c:v>1.8510439999999999</c:v>
                </c:pt>
                <c:pt idx="396">
                  <c:v>1.828479</c:v>
                </c:pt>
                <c:pt idx="397">
                  <c:v>1.806457</c:v>
                </c:pt>
                <c:pt idx="398">
                  <c:v>1.784959</c:v>
                </c:pt>
                <c:pt idx="399">
                  <c:v>1.7639670000000001</c:v>
                </c:pt>
                <c:pt idx="400">
                  <c:v>1.743463</c:v>
                </c:pt>
                <c:pt idx="401">
                  <c:v>1.72343</c:v>
                </c:pt>
                <c:pt idx="402">
                  <c:v>1.7038519999999999</c:v>
                </c:pt>
                <c:pt idx="403">
                  <c:v>1.684714</c:v>
                </c:pt>
                <c:pt idx="404">
                  <c:v>1.666002</c:v>
                </c:pt>
                <c:pt idx="405">
                  <c:v>1.6476999999999999</c:v>
                </c:pt>
                <c:pt idx="406">
                  <c:v>1.629796</c:v>
                </c:pt>
                <c:pt idx="407">
                  <c:v>1.612277</c:v>
                </c:pt>
                <c:pt idx="408">
                  <c:v>1.5951310000000001</c:v>
                </c:pt>
                <c:pt idx="409">
                  <c:v>1.5783450000000001</c:v>
                </c:pt>
                <c:pt idx="410">
                  <c:v>1.561909</c:v>
                </c:pt>
                <c:pt idx="411">
                  <c:v>1.545812</c:v>
                </c:pt>
                <c:pt idx="412">
                  <c:v>1.530043</c:v>
                </c:pt>
                <c:pt idx="413">
                  <c:v>1.5145930000000001</c:v>
                </c:pt>
                <c:pt idx="414">
                  <c:v>1.4994510000000001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7E-4798-9AC5-138A6A45F68C}"/>
            </c:ext>
          </c:extLst>
        </c:ser>
        <c:ser>
          <c:idx val="7"/>
          <c:order val="7"/>
          <c:tx>
            <c:v>100 µA −1.5%</c:v>
          </c:tx>
          <c:spPr>
            <a:ln w="7000">
              <a:solidFill>
                <a:srgbClr val="D62728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Chart_Source!$E$3:$E$4</c:f>
              <c:numCache>
                <c:formatCode>#,##0.000000</c:formatCode>
                <c:ptCount val="2"/>
                <c:pt idx="0">
                  <c:v>98.5</c:v>
                </c:pt>
                <c:pt idx="1">
                  <c:v>98.5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7E-4798-9AC5-138A6A45F68C}"/>
            </c:ext>
          </c:extLst>
        </c:ser>
        <c:ser>
          <c:idx val="8"/>
          <c:order val="8"/>
          <c:tx>
            <c:v>200 µA</c:v>
          </c:tx>
          <c:spPr>
            <a:ln w="20000">
              <a:solidFill>
                <a:srgbClr val="9467BD"/>
              </a:solidFill>
              <a:prstDash val="solid"/>
            </a:ln>
          </c:spPr>
          <c:marker>
            <c:symbol val="none"/>
          </c:marker>
          <c:xVal>
            <c:numRef>
              <c:f>Raw_Data!$E$11956:$E$12370</c:f>
              <c:numCache>
                <c:formatCode>#,##0.###</c:formatCode>
                <c:ptCount val="415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72.099999999999994</c:v>
                </c:pt>
                <c:pt idx="64">
                  <c:v>72.2</c:v>
                </c:pt>
                <c:pt idx="65">
                  <c:v>72.3</c:v>
                </c:pt>
                <c:pt idx="66">
                  <c:v>72.400000000000006</c:v>
                </c:pt>
                <c:pt idx="67">
                  <c:v>72.5</c:v>
                </c:pt>
                <c:pt idx="68">
                  <c:v>72.599999999999994</c:v>
                </c:pt>
                <c:pt idx="69">
                  <c:v>72.7</c:v>
                </c:pt>
                <c:pt idx="70">
                  <c:v>72.709999999999994</c:v>
                </c:pt>
                <c:pt idx="71">
                  <c:v>72.72</c:v>
                </c:pt>
                <c:pt idx="72">
                  <c:v>72.73</c:v>
                </c:pt>
                <c:pt idx="73">
                  <c:v>72.739999999999995</c:v>
                </c:pt>
                <c:pt idx="74">
                  <c:v>72.741</c:v>
                </c:pt>
                <c:pt idx="75">
                  <c:v>72.742000000000004</c:v>
                </c:pt>
                <c:pt idx="76">
                  <c:v>72.742999999999995</c:v>
                </c:pt>
                <c:pt idx="77">
                  <c:v>72.744</c:v>
                </c:pt>
                <c:pt idx="78">
                  <c:v>72.745000000000005</c:v>
                </c:pt>
                <c:pt idx="79">
                  <c:v>72.745999999999995</c:v>
                </c:pt>
                <c:pt idx="80">
                  <c:v>72.747</c:v>
                </c:pt>
                <c:pt idx="81">
                  <c:v>72.748000000000005</c:v>
                </c:pt>
                <c:pt idx="82">
                  <c:v>72.748999999999995</c:v>
                </c:pt>
                <c:pt idx="83">
                  <c:v>72.75</c:v>
                </c:pt>
                <c:pt idx="84">
                  <c:v>72.760000000000005</c:v>
                </c:pt>
                <c:pt idx="85">
                  <c:v>72.77</c:v>
                </c:pt>
                <c:pt idx="86">
                  <c:v>72.78</c:v>
                </c:pt>
                <c:pt idx="87">
                  <c:v>72.790000000000006</c:v>
                </c:pt>
                <c:pt idx="88">
                  <c:v>72.8</c:v>
                </c:pt>
                <c:pt idx="89">
                  <c:v>72.900000000000006</c:v>
                </c:pt>
                <c:pt idx="90">
                  <c:v>73</c:v>
                </c:pt>
                <c:pt idx="91">
                  <c:v>73.099999999999994</c:v>
                </c:pt>
                <c:pt idx="92">
                  <c:v>73.11</c:v>
                </c:pt>
                <c:pt idx="93">
                  <c:v>73.12</c:v>
                </c:pt>
                <c:pt idx="94">
                  <c:v>73.13</c:v>
                </c:pt>
                <c:pt idx="95">
                  <c:v>73.131</c:v>
                </c:pt>
                <c:pt idx="96">
                  <c:v>73.132000000000005</c:v>
                </c:pt>
                <c:pt idx="97">
                  <c:v>73.132999999999996</c:v>
                </c:pt>
                <c:pt idx="98">
                  <c:v>73.134</c:v>
                </c:pt>
                <c:pt idx="99">
                  <c:v>73.135000000000005</c:v>
                </c:pt>
                <c:pt idx="100">
                  <c:v>73.135999999999996</c:v>
                </c:pt>
                <c:pt idx="101">
                  <c:v>73.137</c:v>
                </c:pt>
                <c:pt idx="102">
                  <c:v>73.138000000000005</c:v>
                </c:pt>
                <c:pt idx="103">
                  <c:v>73.138999999999996</c:v>
                </c:pt>
                <c:pt idx="104">
                  <c:v>73.14</c:v>
                </c:pt>
                <c:pt idx="105">
                  <c:v>73.150000000000006</c:v>
                </c:pt>
                <c:pt idx="106">
                  <c:v>73.16</c:v>
                </c:pt>
                <c:pt idx="107">
                  <c:v>73.17</c:v>
                </c:pt>
                <c:pt idx="108">
                  <c:v>73.180000000000007</c:v>
                </c:pt>
                <c:pt idx="109">
                  <c:v>73.19</c:v>
                </c:pt>
                <c:pt idx="110">
                  <c:v>73.2</c:v>
                </c:pt>
                <c:pt idx="111">
                  <c:v>73.3</c:v>
                </c:pt>
                <c:pt idx="112">
                  <c:v>73.400000000000006</c:v>
                </c:pt>
                <c:pt idx="113">
                  <c:v>73.5</c:v>
                </c:pt>
                <c:pt idx="114">
                  <c:v>73.599999999999994</c:v>
                </c:pt>
                <c:pt idx="115">
                  <c:v>73.7</c:v>
                </c:pt>
                <c:pt idx="116">
                  <c:v>73.8</c:v>
                </c:pt>
                <c:pt idx="117">
                  <c:v>73.900000000000006</c:v>
                </c:pt>
                <c:pt idx="118">
                  <c:v>74</c:v>
                </c:pt>
                <c:pt idx="119">
                  <c:v>75</c:v>
                </c:pt>
                <c:pt idx="120">
                  <c:v>76</c:v>
                </c:pt>
                <c:pt idx="121">
                  <c:v>77</c:v>
                </c:pt>
                <c:pt idx="122">
                  <c:v>78</c:v>
                </c:pt>
                <c:pt idx="123">
                  <c:v>79</c:v>
                </c:pt>
                <c:pt idx="124">
                  <c:v>80</c:v>
                </c:pt>
                <c:pt idx="125">
                  <c:v>81</c:v>
                </c:pt>
                <c:pt idx="126">
                  <c:v>82</c:v>
                </c:pt>
                <c:pt idx="127">
                  <c:v>83</c:v>
                </c:pt>
                <c:pt idx="128">
                  <c:v>84</c:v>
                </c:pt>
                <c:pt idx="129">
                  <c:v>85</c:v>
                </c:pt>
                <c:pt idx="130">
                  <c:v>86</c:v>
                </c:pt>
                <c:pt idx="131">
                  <c:v>87</c:v>
                </c:pt>
                <c:pt idx="132">
                  <c:v>88</c:v>
                </c:pt>
                <c:pt idx="133">
                  <c:v>89</c:v>
                </c:pt>
                <c:pt idx="134">
                  <c:v>90</c:v>
                </c:pt>
                <c:pt idx="135">
                  <c:v>91</c:v>
                </c:pt>
                <c:pt idx="136">
                  <c:v>92</c:v>
                </c:pt>
                <c:pt idx="137">
                  <c:v>93</c:v>
                </c:pt>
                <c:pt idx="138">
                  <c:v>94</c:v>
                </c:pt>
                <c:pt idx="139">
                  <c:v>95</c:v>
                </c:pt>
                <c:pt idx="140">
                  <c:v>96</c:v>
                </c:pt>
                <c:pt idx="141">
                  <c:v>97</c:v>
                </c:pt>
                <c:pt idx="142">
                  <c:v>98</c:v>
                </c:pt>
                <c:pt idx="143">
                  <c:v>99</c:v>
                </c:pt>
                <c:pt idx="144">
                  <c:v>100</c:v>
                </c:pt>
                <c:pt idx="145">
                  <c:v>101</c:v>
                </c:pt>
                <c:pt idx="146">
                  <c:v>102</c:v>
                </c:pt>
                <c:pt idx="147">
                  <c:v>103</c:v>
                </c:pt>
                <c:pt idx="148">
                  <c:v>104</c:v>
                </c:pt>
                <c:pt idx="149">
                  <c:v>105</c:v>
                </c:pt>
                <c:pt idx="150">
                  <c:v>106</c:v>
                </c:pt>
                <c:pt idx="151">
                  <c:v>107</c:v>
                </c:pt>
                <c:pt idx="152">
                  <c:v>108</c:v>
                </c:pt>
                <c:pt idx="153">
                  <c:v>109</c:v>
                </c:pt>
                <c:pt idx="154">
                  <c:v>110</c:v>
                </c:pt>
                <c:pt idx="155">
                  <c:v>111</c:v>
                </c:pt>
                <c:pt idx="156">
                  <c:v>112</c:v>
                </c:pt>
                <c:pt idx="157">
                  <c:v>113</c:v>
                </c:pt>
                <c:pt idx="158">
                  <c:v>114</c:v>
                </c:pt>
                <c:pt idx="159">
                  <c:v>115</c:v>
                </c:pt>
                <c:pt idx="160">
                  <c:v>116</c:v>
                </c:pt>
                <c:pt idx="161">
                  <c:v>117</c:v>
                </c:pt>
                <c:pt idx="162">
                  <c:v>118</c:v>
                </c:pt>
                <c:pt idx="163">
                  <c:v>119</c:v>
                </c:pt>
                <c:pt idx="164">
                  <c:v>120</c:v>
                </c:pt>
                <c:pt idx="165">
                  <c:v>121</c:v>
                </c:pt>
                <c:pt idx="166">
                  <c:v>122</c:v>
                </c:pt>
                <c:pt idx="167">
                  <c:v>123</c:v>
                </c:pt>
                <c:pt idx="168">
                  <c:v>124</c:v>
                </c:pt>
                <c:pt idx="169">
                  <c:v>125</c:v>
                </c:pt>
                <c:pt idx="170">
                  <c:v>126</c:v>
                </c:pt>
                <c:pt idx="171">
                  <c:v>127</c:v>
                </c:pt>
                <c:pt idx="172">
                  <c:v>128</c:v>
                </c:pt>
                <c:pt idx="173">
                  <c:v>129</c:v>
                </c:pt>
                <c:pt idx="174">
                  <c:v>130</c:v>
                </c:pt>
                <c:pt idx="175">
                  <c:v>131</c:v>
                </c:pt>
                <c:pt idx="176">
                  <c:v>132</c:v>
                </c:pt>
                <c:pt idx="177">
                  <c:v>133</c:v>
                </c:pt>
                <c:pt idx="178">
                  <c:v>134</c:v>
                </c:pt>
                <c:pt idx="179">
                  <c:v>135</c:v>
                </c:pt>
                <c:pt idx="180">
                  <c:v>136</c:v>
                </c:pt>
                <c:pt idx="181">
                  <c:v>137</c:v>
                </c:pt>
                <c:pt idx="182">
                  <c:v>138</c:v>
                </c:pt>
                <c:pt idx="183">
                  <c:v>139</c:v>
                </c:pt>
                <c:pt idx="184">
                  <c:v>140</c:v>
                </c:pt>
                <c:pt idx="185">
                  <c:v>141</c:v>
                </c:pt>
                <c:pt idx="186">
                  <c:v>142</c:v>
                </c:pt>
                <c:pt idx="187">
                  <c:v>143</c:v>
                </c:pt>
                <c:pt idx="188">
                  <c:v>144</c:v>
                </c:pt>
                <c:pt idx="189">
                  <c:v>145</c:v>
                </c:pt>
                <c:pt idx="190">
                  <c:v>146</c:v>
                </c:pt>
                <c:pt idx="191">
                  <c:v>147</c:v>
                </c:pt>
                <c:pt idx="192">
                  <c:v>148</c:v>
                </c:pt>
                <c:pt idx="193">
                  <c:v>149</c:v>
                </c:pt>
                <c:pt idx="194">
                  <c:v>150</c:v>
                </c:pt>
                <c:pt idx="195">
                  <c:v>151</c:v>
                </c:pt>
                <c:pt idx="196">
                  <c:v>152</c:v>
                </c:pt>
                <c:pt idx="197">
                  <c:v>153</c:v>
                </c:pt>
                <c:pt idx="198">
                  <c:v>154</c:v>
                </c:pt>
                <c:pt idx="199">
                  <c:v>155</c:v>
                </c:pt>
                <c:pt idx="200">
                  <c:v>156</c:v>
                </c:pt>
                <c:pt idx="201">
                  <c:v>157</c:v>
                </c:pt>
                <c:pt idx="202">
                  <c:v>158</c:v>
                </c:pt>
                <c:pt idx="203">
                  <c:v>159</c:v>
                </c:pt>
                <c:pt idx="204">
                  <c:v>160</c:v>
                </c:pt>
                <c:pt idx="205">
                  <c:v>161</c:v>
                </c:pt>
                <c:pt idx="206">
                  <c:v>162</c:v>
                </c:pt>
                <c:pt idx="207">
                  <c:v>163</c:v>
                </c:pt>
                <c:pt idx="208">
                  <c:v>164</c:v>
                </c:pt>
                <c:pt idx="209">
                  <c:v>165</c:v>
                </c:pt>
                <c:pt idx="210">
                  <c:v>166</c:v>
                </c:pt>
                <c:pt idx="211">
                  <c:v>167</c:v>
                </c:pt>
                <c:pt idx="212">
                  <c:v>168</c:v>
                </c:pt>
                <c:pt idx="213">
                  <c:v>169</c:v>
                </c:pt>
                <c:pt idx="214">
                  <c:v>170</c:v>
                </c:pt>
                <c:pt idx="215">
                  <c:v>171</c:v>
                </c:pt>
                <c:pt idx="216">
                  <c:v>172</c:v>
                </c:pt>
                <c:pt idx="217">
                  <c:v>173</c:v>
                </c:pt>
                <c:pt idx="218">
                  <c:v>174</c:v>
                </c:pt>
                <c:pt idx="219">
                  <c:v>175</c:v>
                </c:pt>
                <c:pt idx="220">
                  <c:v>176</c:v>
                </c:pt>
                <c:pt idx="221">
                  <c:v>177</c:v>
                </c:pt>
                <c:pt idx="222">
                  <c:v>178</c:v>
                </c:pt>
                <c:pt idx="223">
                  <c:v>179</c:v>
                </c:pt>
                <c:pt idx="224">
                  <c:v>180</c:v>
                </c:pt>
                <c:pt idx="225">
                  <c:v>181</c:v>
                </c:pt>
                <c:pt idx="226">
                  <c:v>182</c:v>
                </c:pt>
                <c:pt idx="227">
                  <c:v>183</c:v>
                </c:pt>
                <c:pt idx="228">
                  <c:v>184</c:v>
                </c:pt>
                <c:pt idx="229">
                  <c:v>185</c:v>
                </c:pt>
                <c:pt idx="230">
                  <c:v>186</c:v>
                </c:pt>
                <c:pt idx="231">
                  <c:v>187</c:v>
                </c:pt>
                <c:pt idx="232">
                  <c:v>188</c:v>
                </c:pt>
                <c:pt idx="233">
                  <c:v>189</c:v>
                </c:pt>
                <c:pt idx="234">
                  <c:v>190</c:v>
                </c:pt>
                <c:pt idx="235">
                  <c:v>191</c:v>
                </c:pt>
                <c:pt idx="236">
                  <c:v>192</c:v>
                </c:pt>
                <c:pt idx="237">
                  <c:v>193</c:v>
                </c:pt>
                <c:pt idx="238">
                  <c:v>194</c:v>
                </c:pt>
                <c:pt idx="239">
                  <c:v>195</c:v>
                </c:pt>
                <c:pt idx="240">
                  <c:v>196</c:v>
                </c:pt>
                <c:pt idx="241">
                  <c:v>197</c:v>
                </c:pt>
                <c:pt idx="242">
                  <c:v>198</c:v>
                </c:pt>
                <c:pt idx="243">
                  <c:v>199</c:v>
                </c:pt>
                <c:pt idx="244">
                  <c:v>200</c:v>
                </c:pt>
                <c:pt idx="245">
                  <c:v>210</c:v>
                </c:pt>
                <c:pt idx="246">
                  <c:v>220</c:v>
                </c:pt>
                <c:pt idx="247">
                  <c:v>230</c:v>
                </c:pt>
                <c:pt idx="248">
                  <c:v>240</c:v>
                </c:pt>
                <c:pt idx="249">
                  <c:v>250</c:v>
                </c:pt>
                <c:pt idx="250">
                  <c:v>260</c:v>
                </c:pt>
                <c:pt idx="251">
                  <c:v>270</c:v>
                </c:pt>
                <c:pt idx="252">
                  <c:v>280</c:v>
                </c:pt>
                <c:pt idx="253">
                  <c:v>290</c:v>
                </c:pt>
                <c:pt idx="254">
                  <c:v>300</c:v>
                </c:pt>
                <c:pt idx="255">
                  <c:v>310</c:v>
                </c:pt>
                <c:pt idx="256">
                  <c:v>320</c:v>
                </c:pt>
                <c:pt idx="257">
                  <c:v>330</c:v>
                </c:pt>
                <c:pt idx="258">
                  <c:v>340</c:v>
                </c:pt>
                <c:pt idx="259">
                  <c:v>350</c:v>
                </c:pt>
                <c:pt idx="260">
                  <c:v>360</c:v>
                </c:pt>
                <c:pt idx="261">
                  <c:v>370</c:v>
                </c:pt>
                <c:pt idx="262">
                  <c:v>380</c:v>
                </c:pt>
                <c:pt idx="263">
                  <c:v>390</c:v>
                </c:pt>
                <c:pt idx="264">
                  <c:v>400</c:v>
                </c:pt>
                <c:pt idx="265">
                  <c:v>410</c:v>
                </c:pt>
                <c:pt idx="266">
                  <c:v>420</c:v>
                </c:pt>
                <c:pt idx="267">
                  <c:v>430</c:v>
                </c:pt>
                <c:pt idx="268">
                  <c:v>440</c:v>
                </c:pt>
                <c:pt idx="269">
                  <c:v>450</c:v>
                </c:pt>
                <c:pt idx="270">
                  <c:v>460</c:v>
                </c:pt>
                <c:pt idx="271">
                  <c:v>470</c:v>
                </c:pt>
                <c:pt idx="272">
                  <c:v>480</c:v>
                </c:pt>
                <c:pt idx="273">
                  <c:v>490</c:v>
                </c:pt>
                <c:pt idx="274">
                  <c:v>500</c:v>
                </c:pt>
                <c:pt idx="275">
                  <c:v>510</c:v>
                </c:pt>
                <c:pt idx="276">
                  <c:v>520</c:v>
                </c:pt>
                <c:pt idx="277">
                  <c:v>530</c:v>
                </c:pt>
                <c:pt idx="278">
                  <c:v>540</c:v>
                </c:pt>
                <c:pt idx="279">
                  <c:v>550</c:v>
                </c:pt>
                <c:pt idx="280">
                  <c:v>560</c:v>
                </c:pt>
                <c:pt idx="281">
                  <c:v>570</c:v>
                </c:pt>
                <c:pt idx="282">
                  <c:v>580</c:v>
                </c:pt>
                <c:pt idx="283">
                  <c:v>590</c:v>
                </c:pt>
                <c:pt idx="284">
                  <c:v>600</c:v>
                </c:pt>
                <c:pt idx="285">
                  <c:v>610</c:v>
                </c:pt>
                <c:pt idx="286">
                  <c:v>620</c:v>
                </c:pt>
                <c:pt idx="287">
                  <c:v>630</c:v>
                </c:pt>
                <c:pt idx="288">
                  <c:v>640</c:v>
                </c:pt>
                <c:pt idx="289">
                  <c:v>650</c:v>
                </c:pt>
                <c:pt idx="290">
                  <c:v>660</c:v>
                </c:pt>
                <c:pt idx="291">
                  <c:v>670</c:v>
                </c:pt>
                <c:pt idx="292">
                  <c:v>680</c:v>
                </c:pt>
                <c:pt idx="293">
                  <c:v>690</c:v>
                </c:pt>
                <c:pt idx="294">
                  <c:v>700</c:v>
                </c:pt>
                <c:pt idx="295">
                  <c:v>710</c:v>
                </c:pt>
                <c:pt idx="296">
                  <c:v>720</c:v>
                </c:pt>
                <c:pt idx="297">
                  <c:v>730</c:v>
                </c:pt>
                <c:pt idx="298">
                  <c:v>740</c:v>
                </c:pt>
                <c:pt idx="299">
                  <c:v>750</c:v>
                </c:pt>
                <c:pt idx="300">
                  <c:v>760</c:v>
                </c:pt>
                <c:pt idx="301">
                  <c:v>770</c:v>
                </c:pt>
                <c:pt idx="302">
                  <c:v>780</c:v>
                </c:pt>
                <c:pt idx="303">
                  <c:v>790</c:v>
                </c:pt>
                <c:pt idx="304">
                  <c:v>800</c:v>
                </c:pt>
                <c:pt idx="305">
                  <c:v>810</c:v>
                </c:pt>
                <c:pt idx="306">
                  <c:v>820</c:v>
                </c:pt>
                <c:pt idx="307">
                  <c:v>830</c:v>
                </c:pt>
                <c:pt idx="308">
                  <c:v>840</c:v>
                </c:pt>
                <c:pt idx="309">
                  <c:v>850</c:v>
                </c:pt>
                <c:pt idx="310">
                  <c:v>860</c:v>
                </c:pt>
                <c:pt idx="311">
                  <c:v>870</c:v>
                </c:pt>
                <c:pt idx="312">
                  <c:v>880</c:v>
                </c:pt>
                <c:pt idx="313">
                  <c:v>890</c:v>
                </c:pt>
                <c:pt idx="314">
                  <c:v>900</c:v>
                </c:pt>
                <c:pt idx="315">
                  <c:v>910</c:v>
                </c:pt>
                <c:pt idx="316">
                  <c:v>920</c:v>
                </c:pt>
                <c:pt idx="317">
                  <c:v>930</c:v>
                </c:pt>
                <c:pt idx="318">
                  <c:v>940</c:v>
                </c:pt>
                <c:pt idx="319">
                  <c:v>950</c:v>
                </c:pt>
                <c:pt idx="320">
                  <c:v>960</c:v>
                </c:pt>
                <c:pt idx="321">
                  <c:v>970</c:v>
                </c:pt>
                <c:pt idx="322">
                  <c:v>980</c:v>
                </c:pt>
                <c:pt idx="323">
                  <c:v>990</c:v>
                </c:pt>
                <c:pt idx="324">
                  <c:v>1000</c:v>
                </c:pt>
                <c:pt idx="325">
                  <c:v>1100</c:v>
                </c:pt>
                <c:pt idx="326">
                  <c:v>1200</c:v>
                </c:pt>
                <c:pt idx="327">
                  <c:v>1300</c:v>
                </c:pt>
                <c:pt idx="328">
                  <c:v>1400</c:v>
                </c:pt>
                <c:pt idx="329">
                  <c:v>1500</c:v>
                </c:pt>
                <c:pt idx="330">
                  <c:v>1600</c:v>
                </c:pt>
                <c:pt idx="331">
                  <c:v>1700</c:v>
                </c:pt>
                <c:pt idx="332">
                  <c:v>1800</c:v>
                </c:pt>
                <c:pt idx="333">
                  <c:v>1900</c:v>
                </c:pt>
                <c:pt idx="334">
                  <c:v>2000</c:v>
                </c:pt>
                <c:pt idx="335">
                  <c:v>2100</c:v>
                </c:pt>
                <c:pt idx="336">
                  <c:v>2200</c:v>
                </c:pt>
                <c:pt idx="337">
                  <c:v>2300</c:v>
                </c:pt>
                <c:pt idx="338">
                  <c:v>2400</c:v>
                </c:pt>
                <c:pt idx="339">
                  <c:v>2500</c:v>
                </c:pt>
                <c:pt idx="340">
                  <c:v>2600</c:v>
                </c:pt>
                <c:pt idx="341">
                  <c:v>2700</c:v>
                </c:pt>
                <c:pt idx="342">
                  <c:v>2800</c:v>
                </c:pt>
                <c:pt idx="343">
                  <c:v>2900</c:v>
                </c:pt>
                <c:pt idx="344">
                  <c:v>3000</c:v>
                </c:pt>
                <c:pt idx="345">
                  <c:v>3100</c:v>
                </c:pt>
                <c:pt idx="346">
                  <c:v>3200</c:v>
                </c:pt>
                <c:pt idx="347">
                  <c:v>3300</c:v>
                </c:pt>
                <c:pt idx="348">
                  <c:v>3400</c:v>
                </c:pt>
                <c:pt idx="349">
                  <c:v>3500</c:v>
                </c:pt>
                <c:pt idx="350">
                  <c:v>3600</c:v>
                </c:pt>
                <c:pt idx="351">
                  <c:v>3700</c:v>
                </c:pt>
                <c:pt idx="352">
                  <c:v>3800</c:v>
                </c:pt>
                <c:pt idx="353">
                  <c:v>3900</c:v>
                </c:pt>
                <c:pt idx="354">
                  <c:v>4000</c:v>
                </c:pt>
                <c:pt idx="355">
                  <c:v>4100</c:v>
                </c:pt>
                <c:pt idx="356">
                  <c:v>4200</c:v>
                </c:pt>
                <c:pt idx="357">
                  <c:v>4300</c:v>
                </c:pt>
                <c:pt idx="358">
                  <c:v>4400</c:v>
                </c:pt>
                <c:pt idx="359">
                  <c:v>4500</c:v>
                </c:pt>
                <c:pt idx="360">
                  <c:v>4600</c:v>
                </c:pt>
                <c:pt idx="361">
                  <c:v>4700</c:v>
                </c:pt>
                <c:pt idx="362">
                  <c:v>4800</c:v>
                </c:pt>
                <c:pt idx="363">
                  <c:v>4900</c:v>
                </c:pt>
                <c:pt idx="364">
                  <c:v>5000</c:v>
                </c:pt>
                <c:pt idx="365">
                  <c:v>5100</c:v>
                </c:pt>
                <c:pt idx="366">
                  <c:v>5200</c:v>
                </c:pt>
                <c:pt idx="367">
                  <c:v>5300</c:v>
                </c:pt>
                <c:pt idx="368">
                  <c:v>5400</c:v>
                </c:pt>
                <c:pt idx="369">
                  <c:v>5500</c:v>
                </c:pt>
                <c:pt idx="370">
                  <c:v>5600</c:v>
                </c:pt>
                <c:pt idx="371">
                  <c:v>5700</c:v>
                </c:pt>
                <c:pt idx="372">
                  <c:v>5800</c:v>
                </c:pt>
                <c:pt idx="373">
                  <c:v>5900</c:v>
                </c:pt>
                <c:pt idx="374">
                  <c:v>6000</c:v>
                </c:pt>
                <c:pt idx="375">
                  <c:v>6100</c:v>
                </c:pt>
                <c:pt idx="376">
                  <c:v>6200</c:v>
                </c:pt>
                <c:pt idx="377">
                  <c:v>6300</c:v>
                </c:pt>
                <c:pt idx="378">
                  <c:v>6400</c:v>
                </c:pt>
                <c:pt idx="379">
                  <c:v>6500</c:v>
                </c:pt>
                <c:pt idx="380">
                  <c:v>6600</c:v>
                </c:pt>
                <c:pt idx="381">
                  <c:v>6700</c:v>
                </c:pt>
                <c:pt idx="382">
                  <c:v>6800</c:v>
                </c:pt>
                <c:pt idx="383">
                  <c:v>6900</c:v>
                </c:pt>
                <c:pt idx="384">
                  <c:v>7000</c:v>
                </c:pt>
                <c:pt idx="385">
                  <c:v>7100</c:v>
                </c:pt>
                <c:pt idx="386">
                  <c:v>7200</c:v>
                </c:pt>
                <c:pt idx="387">
                  <c:v>7300</c:v>
                </c:pt>
                <c:pt idx="388">
                  <c:v>7400</c:v>
                </c:pt>
                <c:pt idx="389">
                  <c:v>7500</c:v>
                </c:pt>
                <c:pt idx="390">
                  <c:v>7600</c:v>
                </c:pt>
                <c:pt idx="391">
                  <c:v>7700</c:v>
                </c:pt>
                <c:pt idx="392">
                  <c:v>7800</c:v>
                </c:pt>
                <c:pt idx="393">
                  <c:v>7900</c:v>
                </c:pt>
                <c:pt idx="394">
                  <c:v>8000</c:v>
                </c:pt>
                <c:pt idx="395">
                  <c:v>8100</c:v>
                </c:pt>
                <c:pt idx="396">
                  <c:v>8200</c:v>
                </c:pt>
                <c:pt idx="397">
                  <c:v>8300</c:v>
                </c:pt>
                <c:pt idx="398">
                  <c:v>8400</c:v>
                </c:pt>
                <c:pt idx="399">
                  <c:v>8500</c:v>
                </c:pt>
                <c:pt idx="400">
                  <c:v>8600</c:v>
                </c:pt>
                <c:pt idx="401">
                  <c:v>8700</c:v>
                </c:pt>
                <c:pt idx="402">
                  <c:v>8800</c:v>
                </c:pt>
                <c:pt idx="403">
                  <c:v>8900</c:v>
                </c:pt>
                <c:pt idx="404">
                  <c:v>9000</c:v>
                </c:pt>
                <c:pt idx="405">
                  <c:v>9100</c:v>
                </c:pt>
                <c:pt idx="406">
                  <c:v>9200</c:v>
                </c:pt>
                <c:pt idx="407">
                  <c:v>9300</c:v>
                </c:pt>
                <c:pt idx="408">
                  <c:v>9400</c:v>
                </c:pt>
                <c:pt idx="409">
                  <c:v>9500</c:v>
                </c:pt>
                <c:pt idx="410">
                  <c:v>9600</c:v>
                </c:pt>
                <c:pt idx="411">
                  <c:v>9700</c:v>
                </c:pt>
                <c:pt idx="412">
                  <c:v>9800</c:v>
                </c:pt>
                <c:pt idx="413">
                  <c:v>9900</c:v>
                </c:pt>
                <c:pt idx="414">
                  <c:v>10000</c:v>
                </c:pt>
              </c:numCache>
            </c:numRef>
          </c:xVal>
          <c:yVal>
            <c:numRef>
              <c:f>Raw_Data!$F$11956:$F$12370</c:f>
              <c:numCache>
                <c:formatCode>#,##0.000000</c:formatCode>
                <c:ptCount val="415"/>
                <c:pt idx="0">
                  <c:v>199.72710000000001</c:v>
                </c:pt>
                <c:pt idx="1">
                  <c:v>199.72691800000001</c:v>
                </c:pt>
                <c:pt idx="2">
                  <c:v>199.726733</c:v>
                </c:pt>
                <c:pt idx="3">
                  <c:v>199.72654499999999</c:v>
                </c:pt>
                <c:pt idx="4">
                  <c:v>199.72635399999999</c:v>
                </c:pt>
                <c:pt idx="5">
                  <c:v>199.72615999999999</c:v>
                </c:pt>
                <c:pt idx="6">
                  <c:v>199.72596300000001</c:v>
                </c:pt>
                <c:pt idx="7">
                  <c:v>199.725762</c:v>
                </c:pt>
                <c:pt idx="8">
                  <c:v>199.72555700000001</c:v>
                </c:pt>
                <c:pt idx="9">
                  <c:v>199.72534899999999</c:v>
                </c:pt>
                <c:pt idx="10">
                  <c:v>199.72513900000001</c:v>
                </c:pt>
                <c:pt idx="11">
                  <c:v>199.72492199999999</c:v>
                </c:pt>
                <c:pt idx="12">
                  <c:v>199.72470200000001</c:v>
                </c:pt>
                <c:pt idx="13">
                  <c:v>199.724479</c:v>
                </c:pt>
                <c:pt idx="14">
                  <c:v>199.72425100000001</c:v>
                </c:pt>
                <c:pt idx="15">
                  <c:v>199.724019</c:v>
                </c:pt>
                <c:pt idx="16">
                  <c:v>199.723781</c:v>
                </c:pt>
                <c:pt idx="17">
                  <c:v>199.72353799999999</c:v>
                </c:pt>
                <c:pt idx="18">
                  <c:v>199.72329099999999</c:v>
                </c:pt>
                <c:pt idx="19">
                  <c:v>199.723039</c:v>
                </c:pt>
                <c:pt idx="20">
                  <c:v>199.722781</c:v>
                </c:pt>
                <c:pt idx="21">
                  <c:v>199.72251700000001</c:v>
                </c:pt>
                <c:pt idx="22">
                  <c:v>199.72224700000001</c:v>
                </c:pt>
                <c:pt idx="23">
                  <c:v>199.72197199999999</c:v>
                </c:pt>
                <c:pt idx="24">
                  <c:v>199.721688</c:v>
                </c:pt>
                <c:pt idx="25">
                  <c:v>199.72139899999999</c:v>
                </c:pt>
                <c:pt idx="26">
                  <c:v>199.721102</c:v>
                </c:pt>
                <c:pt idx="27">
                  <c:v>199.720798</c:v>
                </c:pt>
                <c:pt idx="28">
                  <c:v>199.720485</c:v>
                </c:pt>
                <c:pt idx="29">
                  <c:v>199.72016400000001</c:v>
                </c:pt>
                <c:pt idx="30">
                  <c:v>199.71983399999999</c:v>
                </c:pt>
                <c:pt idx="31">
                  <c:v>199.71949499999999</c:v>
                </c:pt>
                <c:pt idx="32">
                  <c:v>199.71914599999999</c:v>
                </c:pt>
                <c:pt idx="33">
                  <c:v>199.71878599999999</c:v>
                </c:pt>
                <c:pt idx="34">
                  <c:v>199.718414</c:v>
                </c:pt>
                <c:pt idx="35">
                  <c:v>199.71803199999999</c:v>
                </c:pt>
                <c:pt idx="36">
                  <c:v>199.717636</c:v>
                </c:pt>
                <c:pt idx="37">
                  <c:v>199.71722700000001</c:v>
                </c:pt>
                <c:pt idx="38">
                  <c:v>199.716803</c:v>
                </c:pt>
                <c:pt idx="39">
                  <c:v>199.716363</c:v>
                </c:pt>
                <c:pt idx="40">
                  <c:v>199.71590699999999</c:v>
                </c:pt>
                <c:pt idx="41">
                  <c:v>199.71543399999999</c:v>
                </c:pt>
                <c:pt idx="42">
                  <c:v>199.71494100000001</c:v>
                </c:pt>
                <c:pt idx="43">
                  <c:v>199.71442500000001</c:v>
                </c:pt>
                <c:pt idx="44">
                  <c:v>199.713887</c:v>
                </c:pt>
                <c:pt idx="45">
                  <c:v>199.713325</c:v>
                </c:pt>
                <c:pt idx="46">
                  <c:v>199.71273400000001</c:v>
                </c:pt>
                <c:pt idx="47">
                  <c:v>199.71211400000001</c:v>
                </c:pt>
                <c:pt idx="48">
                  <c:v>199.71145999999999</c:v>
                </c:pt>
                <c:pt idx="49">
                  <c:v>199.710769</c:v>
                </c:pt>
                <c:pt idx="50">
                  <c:v>199.710037</c:v>
                </c:pt>
                <c:pt idx="51">
                  <c:v>199.70925700000001</c:v>
                </c:pt>
                <c:pt idx="52">
                  <c:v>199.70842500000001</c:v>
                </c:pt>
                <c:pt idx="53">
                  <c:v>199.70753099999999</c:v>
                </c:pt>
                <c:pt idx="54">
                  <c:v>199.706568</c:v>
                </c:pt>
                <c:pt idx="55">
                  <c:v>199.705522</c:v>
                </c:pt>
                <c:pt idx="56">
                  <c:v>199.70437899999999</c:v>
                </c:pt>
                <c:pt idx="57">
                  <c:v>199.703115</c:v>
                </c:pt>
                <c:pt idx="58">
                  <c:v>199.70169899999999</c:v>
                </c:pt>
                <c:pt idx="59">
                  <c:v>199.70006799999999</c:v>
                </c:pt>
                <c:pt idx="60">
                  <c:v>199.69807599999999</c:v>
                </c:pt>
                <c:pt idx="61">
                  <c:v>199.69504900000001</c:v>
                </c:pt>
                <c:pt idx="62">
                  <c:v>199.672483</c:v>
                </c:pt>
                <c:pt idx="63">
                  <c:v>199.63126099999999</c:v>
                </c:pt>
                <c:pt idx="64">
                  <c:v>199.43997300000001</c:v>
                </c:pt>
                <c:pt idx="65">
                  <c:v>199.17920899999999</c:v>
                </c:pt>
                <c:pt idx="66">
                  <c:v>198.915077</c:v>
                </c:pt>
                <c:pt idx="67">
                  <c:v>198.651636</c:v>
                </c:pt>
                <c:pt idx="68">
                  <c:v>198.38888700000001</c:v>
                </c:pt>
                <c:pt idx="69">
                  <c:v>198.12684300000001</c:v>
                </c:pt>
                <c:pt idx="70">
                  <c:v>198.100672</c:v>
                </c:pt>
                <c:pt idx="71">
                  <c:v>198.07451499999999</c:v>
                </c:pt>
                <c:pt idx="72">
                  <c:v>198.04836499999999</c:v>
                </c:pt>
                <c:pt idx="73">
                  <c:v>198.02221499999999</c:v>
                </c:pt>
                <c:pt idx="74">
                  <c:v>198.01960299999999</c:v>
                </c:pt>
                <c:pt idx="75">
                  <c:v>198.01698400000001</c:v>
                </c:pt>
                <c:pt idx="76">
                  <c:v>198.01437200000001</c:v>
                </c:pt>
                <c:pt idx="77">
                  <c:v>198.01175900000001</c:v>
                </c:pt>
                <c:pt idx="78">
                  <c:v>198.00914700000001</c:v>
                </c:pt>
                <c:pt idx="79">
                  <c:v>198.00653500000001</c:v>
                </c:pt>
                <c:pt idx="80">
                  <c:v>198.003916</c:v>
                </c:pt>
                <c:pt idx="81">
                  <c:v>198.001304</c:v>
                </c:pt>
                <c:pt idx="82">
                  <c:v>197.99869200000001</c:v>
                </c:pt>
                <c:pt idx="83">
                  <c:v>197.99608000000001</c:v>
                </c:pt>
                <c:pt idx="84">
                  <c:v>197.969943</c:v>
                </c:pt>
                <c:pt idx="85">
                  <c:v>197.943817</c:v>
                </c:pt>
                <c:pt idx="86">
                  <c:v>197.91770299999999</c:v>
                </c:pt>
                <c:pt idx="87">
                  <c:v>197.891583</c:v>
                </c:pt>
                <c:pt idx="88">
                  <c:v>197.86549099999999</c:v>
                </c:pt>
                <c:pt idx="89">
                  <c:v>197.604815</c:v>
                </c:pt>
                <c:pt idx="90">
                  <c:v>197.344831</c:v>
                </c:pt>
                <c:pt idx="91">
                  <c:v>197.08553699999999</c:v>
                </c:pt>
                <c:pt idx="92">
                  <c:v>197.05963499999999</c:v>
                </c:pt>
                <c:pt idx="93">
                  <c:v>197.03374700000001</c:v>
                </c:pt>
                <c:pt idx="94">
                  <c:v>197.00787399999999</c:v>
                </c:pt>
                <c:pt idx="95">
                  <c:v>197.005291</c:v>
                </c:pt>
                <c:pt idx="96">
                  <c:v>197.002701</c:v>
                </c:pt>
                <c:pt idx="97">
                  <c:v>197.00011799999999</c:v>
                </c:pt>
                <c:pt idx="98">
                  <c:v>196.99752699999999</c:v>
                </c:pt>
                <c:pt idx="99">
                  <c:v>196.99493699999999</c:v>
                </c:pt>
                <c:pt idx="100">
                  <c:v>196.992347</c:v>
                </c:pt>
                <c:pt idx="101">
                  <c:v>196.98976400000001</c:v>
                </c:pt>
                <c:pt idx="102">
                  <c:v>196.98717400000001</c:v>
                </c:pt>
                <c:pt idx="103">
                  <c:v>196.98459099999999</c:v>
                </c:pt>
                <c:pt idx="104">
                  <c:v>196.982</c:v>
                </c:pt>
                <c:pt idx="105">
                  <c:v>196.956142</c:v>
                </c:pt>
                <c:pt idx="106">
                  <c:v>196.93027599999999</c:v>
                </c:pt>
                <c:pt idx="107">
                  <c:v>196.90442400000001</c:v>
                </c:pt>
                <c:pt idx="108">
                  <c:v>196.87858</c:v>
                </c:pt>
                <c:pt idx="109">
                  <c:v>196.85274999999999</c:v>
                </c:pt>
                <c:pt idx="110">
                  <c:v>196.82691299999999</c:v>
                </c:pt>
                <c:pt idx="111">
                  <c:v>196.56896599999999</c:v>
                </c:pt>
                <c:pt idx="112">
                  <c:v>196.31170299999999</c:v>
                </c:pt>
                <c:pt idx="113">
                  <c:v>196.05510899999999</c:v>
                </c:pt>
                <c:pt idx="114">
                  <c:v>195.79919200000001</c:v>
                </c:pt>
                <c:pt idx="115">
                  <c:v>195.54392899999999</c:v>
                </c:pt>
                <c:pt idx="116">
                  <c:v>195.289344</c:v>
                </c:pt>
                <c:pt idx="117">
                  <c:v>195.035405</c:v>
                </c:pt>
                <c:pt idx="118">
                  <c:v>194.78213700000001</c:v>
                </c:pt>
                <c:pt idx="119">
                  <c:v>192.28513699999999</c:v>
                </c:pt>
                <c:pt idx="120">
                  <c:v>189.85134400000001</c:v>
                </c:pt>
                <c:pt idx="121">
                  <c:v>187.47839200000001</c:v>
                </c:pt>
                <c:pt idx="122">
                  <c:v>185.16402600000001</c:v>
                </c:pt>
                <c:pt idx="123">
                  <c:v>182.906093</c:v>
                </c:pt>
                <c:pt idx="124">
                  <c:v>180.70256900000001</c:v>
                </c:pt>
                <c:pt idx="125">
                  <c:v>178.55150499999999</c:v>
                </c:pt>
                <c:pt idx="126">
                  <c:v>176.45103800000001</c:v>
                </c:pt>
                <c:pt idx="127">
                  <c:v>174.39942199999999</c:v>
                </c:pt>
                <c:pt idx="128">
                  <c:v>172.39495400000001</c:v>
                </c:pt>
                <c:pt idx="129">
                  <c:v>170.436047</c:v>
                </c:pt>
                <c:pt idx="130">
                  <c:v>168.52116100000001</c:v>
                </c:pt>
                <c:pt idx="131">
                  <c:v>166.64881</c:v>
                </c:pt>
                <c:pt idx="132">
                  <c:v>164.817611</c:v>
                </c:pt>
                <c:pt idx="133">
                  <c:v>163.02622700000001</c:v>
                </c:pt>
                <c:pt idx="134">
                  <c:v>161.273347</c:v>
                </c:pt>
                <c:pt idx="135">
                  <c:v>159.55777800000001</c:v>
                </c:pt>
                <c:pt idx="136">
                  <c:v>157.878331</c:v>
                </c:pt>
                <c:pt idx="137">
                  <c:v>156.23382899999999</c:v>
                </c:pt>
                <c:pt idx="138">
                  <c:v>154.62325200000001</c:v>
                </c:pt>
                <c:pt idx="139">
                  <c:v>153.045548</c:v>
                </c:pt>
                <c:pt idx="140">
                  <c:v>151.49971300000001</c:v>
                </c:pt>
                <c:pt idx="141">
                  <c:v>149.98478600000001</c:v>
                </c:pt>
                <c:pt idx="142">
                  <c:v>148.499865</c:v>
                </c:pt>
                <c:pt idx="143">
                  <c:v>147.04404700000001</c:v>
                </c:pt>
                <c:pt idx="144">
                  <c:v>145.61650499999999</c:v>
                </c:pt>
                <c:pt idx="145">
                  <c:v>144.216407</c:v>
                </c:pt>
                <c:pt idx="146">
                  <c:v>142.84298200000001</c:v>
                </c:pt>
                <c:pt idx="147">
                  <c:v>141.49546000000001</c:v>
                </c:pt>
                <c:pt idx="148">
                  <c:v>140.17312799999999</c:v>
                </c:pt>
                <c:pt idx="149">
                  <c:v>138.87528599999999</c:v>
                </c:pt>
                <c:pt idx="150">
                  <c:v>137.60125099999999</c:v>
                </c:pt>
                <c:pt idx="151">
                  <c:v>136.35038299999999</c:v>
                </c:pt>
                <c:pt idx="152">
                  <c:v>135.12205599999999</c:v>
                </c:pt>
                <c:pt idx="153">
                  <c:v>133.91565900000001</c:v>
                </c:pt>
                <c:pt idx="154">
                  <c:v>132.73060899999999</c:v>
                </c:pt>
                <c:pt idx="155">
                  <c:v>131.56634700000001</c:v>
                </c:pt>
                <c:pt idx="156">
                  <c:v>130.42234099999999</c:v>
                </c:pt>
                <c:pt idx="157">
                  <c:v>129.298045</c:v>
                </c:pt>
                <c:pt idx="158">
                  <c:v>128.19297299999999</c:v>
                </c:pt>
                <c:pt idx="159">
                  <c:v>127.10664300000001</c:v>
                </c:pt>
                <c:pt idx="160">
                  <c:v>126.03854699999999</c:v>
                </c:pt>
                <c:pt idx="161">
                  <c:v>124.988277</c:v>
                </c:pt>
                <c:pt idx="162">
                  <c:v>123.955338</c:v>
                </c:pt>
                <c:pt idx="163">
                  <c:v>122.939353</c:v>
                </c:pt>
                <c:pt idx="164">
                  <c:v>121.93988400000001</c:v>
                </c:pt>
                <c:pt idx="165">
                  <c:v>120.95654500000001</c:v>
                </c:pt>
                <c:pt idx="166">
                  <c:v>119.988908</c:v>
                </c:pt>
                <c:pt idx="167">
                  <c:v>119.036646</c:v>
                </c:pt>
                <c:pt idx="168">
                  <c:v>118.099379</c:v>
                </c:pt>
                <c:pt idx="169">
                  <c:v>117.17675800000001</c:v>
                </c:pt>
                <c:pt idx="170">
                  <c:v>116.26844199999999</c:v>
                </c:pt>
                <c:pt idx="171">
                  <c:v>115.37409599999999</c:v>
                </c:pt>
                <c:pt idx="172">
                  <c:v>114.493407</c:v>
                </c:pt>
                <c:pt idx="173">
                  <c:v>113.626054</c:v>
                </c:pt>
                <c:pt idx="174">
                  <c:v>112.77176900000001</c:v>
                </c:pt>
                <c:pt idx="175">
                  <c:v>111.930196</c:v>
                </c:pt>
                <c:pt idx="176">
                  <c:v>111.101108</c:v>
                </c:pt>
                <c:pt idx="177">
                  <c:v>110.28422999999999</c:v>
                </c:pt>
                <c:pt idx="178">
                  <c:v>109.479246</c:v>
                </c:pt>
                <c:pt idx="179">
                  <c:v>108.685953</c:v>
                </c:pt>
                <c:pt idx="180">
                  <c:v>107.904045</c:v>
                </c:pt>
                <c:pt idx="181">
                  <c:v>107.133324</c:v>
                </c:pt>
                <c:pt idx="182">
                  <c:v>106.37353299999999</c:v>
                </c:pt>
                <c:pt idx="183">
                  <c:v>105.624444</c:v>
                </c:pt>
                <c:pt idx="184">
                  <c:v>104.885836</c:v>
                </c:pt>
                <c:pt idx="185">
                  <c:v>104.15748000000001</c:v>
                </c:pt>
                <c:pt idx="186">
                  <c:v>103.439172</c:v>
                </c:pt>
                <c:pt idx="187">
                  <c:v>102.730701</c:v>
                </c:pt>
                <c:pt idx="188">
                  <c:v>102.031874</c:v>
                </c:pt>
                <c:pt idx="189">
                  <c:v>101.342488</c:v>
                </c:pt>
                <c:pt idx="190">
                  <c:v>100.66235</c:v>
                </c:pt>
                <c:pt idx="191">
                  <c:v>99.991302000000005</c:v>
                </c:pt>
                <c:pt idx="192">
                  <c:v>99.329110999999997</c:v>
                </c:pt>
                <c:pt idx="193">
                  <c:v>98.675659999999993</c:v>
                </c:pt>
                <c:pt idx="194">
                  <c:v>98.030736000000005</c:v>
                </c:pt>
                <c:pt idx="195">
                  <c:v>97.394178999999994</c:v>
                </c:pt>
                <c:pt idx="196">
                  <c:v>96.765842000000006</c:v>
                </c:pt>
                <c:pt idx="197">
                  <c:v>96.145559000000006</c:v>
                </c:pt>
                <c:pt idx="198">
                  <c:v>95.533185000000003</c:v>
                </c:pt>
                <c:pt idx="199">
                  <c:v>94.928560000000004</c:v>
                </c:pt>
                <c:pt idx="200">
                  <c:v>94.331539000000006</c:v>
                </c:pt>
                <c:pt idx="201">
                  <c:v>93.741983000000005</c:v>
                </c:pt>
                <c:pt idx="202">
                  <c:v>93.159745999999998</c:v>
                </c:pt>
                <c:pt idx="203">
                  <c:v>92.584698000000003</c:v>
                </c:pt>
                <c:pt idx="204">
                  <c:v>92.016707999999994</c:v>
                </c:pt>
                <c:pt idx="205">
                  <c:v>91.455644000000007</c:v>
                </c:pt>
                <c:pt idx="206">
                  <c:v>90.901375999999999</c:v>
                </c:pt>
                <c:pt idx="207">
                  <c:v>90.353791000000001</c:v>
                </c:pt>
                <c:pt idx="208">
                  <c:v>89.812775999999999</c:v>
                </c:pt>
                <c:pt idx="209">
                  <c:v>89.278175000000005</c:v>
                </c:pt>
                <c:pt idx="210">
                  <c:v>88.749911999999995</c:v>
                </c:pt>
                <c:pt idx="211">
                  <c:v>88.227875999999995</c:v>
                </c:pt>
                <c:pt idx="212">
                  <c:v>87.711923999999996</c:v>
                </c:pt>
                <c:pt idx="213">
                  <c:v>87.201981000000004</c:v>
                </c:pt>
                <c:pt idx="214">
                  <c:v>86.697931999999994</c:v>
                </c:pt>
                <c:pt idx="215">
                  <c:v>86.199680999999998</c:v>
                </c:pt>
                <c:pt idx="216">
                  <c:v>85.707121000000001</c:v>
                </c:pt>
                <c:pt idx="217">
                  <c:v>85.220156000000003</c:v>
                </c:pt>
                <c:pt idx="218">
                  <c:v>84.738697999999999</c:v>
                </c:pt>
                <c:pt idx="219">
                  <c:v>84.262647000000001</c:v>
                </c:pt>
                <c:pt idx="220">
                  <c:v>83.791914000000006</c:v>
                </c:pt>
                <c:pt idx="221">
                  <c:v>83.326413000000002</c:v>
                </c:pt>
                <c:pt idx="222">
                  <c:v>82.866056</c:v>
                </c:pt>
                <c:pt idx="223">
                  <c:v>82.410756000000006</c:v>
                </c:pt>
                <c:pt idx="224">
                  <c:v>81.960431999999997</c:v>
                </c:pt>
                <c:pt idx="225">
                  <c:v>81.515017</c:v>
                </c:pt>
                <c:pt idx="226">
                  <c:v>81.074394999999996</c:v>
                </c:pt>
                <c:pt idx="227">
                  <c:v>80.638518000000005</c:v>
                </c:pt>
                <c:pt idx="228">
                  <c:v>80.207313999999997</c:v>
                </c:pt>
                <c:pt idx="229">
                  <c:v>79.780679000000006</c:v>
                </c:pt>
                <c:pt idx="230">
                  <c:v>79.358575000000002</c:v>
                </c:pt>
                <c:pt idx="231">
                  <c:v>78.940894999999998</c:v>
                </c:pt>
                <c:pt idx="232">
                  <c:v>78.527598999999995</c:v>
                </c:pt>
                <c:pt idx="233">
                  <c:v>78.118610000000004</c:v>
                </c:pt>
                <c:pt idx="234">
                  <c:v>77.713856000000007</c:v>
                </c:pt>
                <c:pt idx="235">
                  <c:v>77.313277999999997</c:v>
                </c:pt>
                <c:pt idx="236">
                  <c:v>76.916807000000006</c:v>
                </c:pt>
                <c:pt idx="237">
                  <c:v>76.524393000000003</c:v>
                </c:pt>
                <c:pt idx="238">
                  <c:v>76.135941000000003</c:v>
                </c:pt>
                <c:pt idx="239">
                  <c:v>75.751420999999993</c:v>
                </c:pt>
                <c:pt idx="240">
                  <c:v>75.370767999999998</c:v>
                </c:pt>
                <c:pt idx="241">
                  <c:v>74.993921</c:v>
                </c:pt>
                <c:pt idx="242">
                  <c:v>74.620823999999999</c:v>
                </c:pt>
                <c:pt idx="243">
                  <c:v>74.251417000000004</c:v>
                </c:pt>
                <c:pt idx="244">
                  <c:v>73.885665000000003</c:v>
                </c:pt>
                <c:pt idx="245">
                  <c:v>70.416899999999998</c:v>
                </c:pt>
                <c:pt idx="246">
                  <c:v>67.259242999999998</c:v>
                </c:pt>
                <c:pt idx="247">
                  <c:v>64.372629000000003</c:v>
                </c:pt>
                <c:pt idx="248">
                  <c:v>61.723578000000003</c:v>
                </c:pt>
                <c:pt idx="249">
                  <c:v>59.283942000000003</c:v>
                </c:pt>
                <c:pt idx="250">
                  <c:v>57.029828999999999</c:v>
                </c:pt>
                <c:pt idx="251">
                  <c:v>54.940846999999998</c:v>
                </c:pt>
                <c:pt idx="252">
                  <c:v>52.999498000000003</c:v>
                </c:pt>
                <c:pt idx="253">
                  <c:v>51.190662000000003</c:v>
                </c:pt>
                <c:pt idx="254">
                  <c:v>49.501218999999999</c:v>
                </c:pt>
                <c:pt idx="255">
                  <c:v>47.919725999999997</c:v>
                </c:pt>
                <c:pt idx="256">
                  <c:v>46.436157999999999</c:v>
                </c:pt>
                <c:pt idx="257">
                  <c:v>45.041691999999998</c:v>
                </c:pt>
                <c:pt idx="258">
                  <c:v>43.728534000000003</c:v>
                </c:pt>
                <c:pt idx="259">
                  <c:v>42.489776999999997</c:v>
                </c:pt>
                <c:pt idx="260">
                  <c:v>41.319270000000003</c:v>
                </c:pt>
                <c:pt idx="261">
                  <c:v>40.211525999999999</c:v>
                </c:pt>
                <c:pt idx="262">
                  <c:v>39.161622999999999</c:v>
                </c:pt>
                <c:pt idx="263">
                  <c:v>38.165151999999999</c:v>
                </c:pt>
                <c:pt idx="264">
                  <c:v>37.218134999999997</c:v>
                </c:pt>
                <c:pt idx="265">
                  <c:v>36.316974999999999</c:v>
                </c:pt>
                <c:pt idx="266">
                  <c:v>35.458423000000003</c:v>
                </c:pt>
                <c:pt idx="267">
                  <c:v>34.639527999999999</c:v>
                </c:pt>
                <c:pt idx="268">
                  <c:v>33.857602999999997</c:v>
                </c:pt>
                <c:pt idx="269">
                  <c:v>33.110197999999997</c:v>
                </c:pt>
                <c:pt idx="270">
                  <c:v>32.395080999999998</c:v>
                </c:pt>
                <c:pt idx="271">
                  <c:v>31.7102</c:v>
                </c:pt>
                <c:pt idx="272">
                  <c:v>31.053678000000001</c:v>
                </c:pt>
                <c:pt idx="273">
                  <c:v>30.423791000000001</c:v>
                </c:pt>
                <c:pt idx="274">
                  <c:v>29.818947999999999</c:v>
                </c:pt>
                <c:pt idx="275">
                  <c:v>29.237684000000002</c:v>
                </c:pt>
                <c:pt idx="276">
                  <c:v>28.678650000000001</c:v>
                </c:pt>
                <c:pt idx="277">
                  <c:v>28.140592000000002</c:v>
                </c:pt>
                <c:pt idx="278">
                  <c:v>27.622353</c:v>
                </c:pt>
                <c:pt idx="279">
                  <c:v>27.122855000000001</c:v>
                </c:pt>
                <c:pt idx="280">
                  <c:v>26.641100999999999</c:v>
                </c:pt>
                <c:pt idx="281">
                  <c:v>26.176162000000001</c:v>
                </c:pt>
                <c:pt idx="282">
                  <c:v>25.727174999999999</c:v>
                </c:pt>
                <c:pt idx="283">
                  <c:v>25.293329</c:v>
                </c:pt>
                <c:pt idx="284">
                  <c:v>24.873871999999999</c:v>
                </c:pt>
                <c:pt idx="285">
                  <c:v>24.468101000000001</c:v>
                </c:pt>
                <c:pt idx="286">
                  <c:v>24.075358000000001</c:v>
                </c:pt>
                <c:pt idx="287">
                  <c:v>23.695022000000002</c:v>
                </c:pt>
                <c:pt idx="288">
                  <c:v>23.326516000000002</c:v>
                </c:pt>
                <c:pt idx="289">
                  <c:v>22.969297999999998</c:v>
                </c:pt>
                <c:pt idx="290">
                  <c:v>22.622854</c:v>
                </c:pt>
                <c:pt idx="291">
                  <c:v>22.286705999999999</c:v>
                </c:pt>
                <c:pt idx="292">
                  <c:v>21.960401999999998</c:v>
                </c:pt>
                <c:pt idx="293">
                  <c:v>21.643512999999999</c:v>
                </c:pt>
                <c:pt idx="294">
                  <c:v>21.335642</c:v>
                </c:pt>
                <c:pt idx="295">
                  <c:v>21.036404999999998</c:v>
                </c:pt>
                <c:pt idx="296">
                  <c:v>20.745446000000001</c:v>
                </c:pt>
                <c:pt idx="297">
                  <c:v>20.462427000000002</c:v>
                </c:pt>
                <c:pt idx="298">
                  <c:v>20.187024000000001</c:v>
                </c:pt>
                <c:pt idx="299">
                  <c:v>19.918938000000001</c:v>
                </c:pt>
                <c:pt idx="300">
                  <c:v>19.657878</c:v>
                </c:pt>
                <c:pt idx="301">
                  <c:v>19.403573000000002</c:v>
                </c:pt>
                <c:pt idx="302">
                  <c:v>19.155763</c:v>
                </c:pt>
                <c:pt idx="303">
                  <c:v>18.914203000000001</c:v>
                </c:pt>
                <c:pt idx="304">
                  <c:v>18.678659</c:v>
                </c:pt>
                <c:pt idx="305">
                  <c:v>18.448910999999999</c:v>
                </c:pt>
                <c:pt idx="306">
                  <c:v>18.224744999999999</c:v>
                </c:pt>
                <c:pt idx="307">
                  <c:v>18.005960999999999</c:v>
                </c:pt>
                <c:pt idx="308">
                  <c:v>17.792368</c:v>
                </c:pt>
                <c:pt idx="309">
                  <c:v>17.583783</c:v>
                </c:pt>
                <c:pt idx="310">
                  <c:v>17.380033000000001</c:v>
                </c:pt>
                <c:pt idx="311">
                  <c:v>17.180948999999998</c:v>
                </c:pt>
                <c:pt idx="312">
                  <c:v>16.986374000000001</c:v>
                </c:pt>
                <c:pt idx="313">
                  <c:v>16.796157999999998</c:v>
                </c:pt>
                <c:pt idx="314">
                  <c:v>16.610154000000001</c:v>
                </c:pt>
                <c:pt idx="315">
                  <c:v>16.428225999999999</c:v>
                </c:pt>
                <c:pt idx="316">
                  <c:v>16.250239000000001</c:v>
                </c:pt>
                <c:pt idx="317">
                  <c:v>16.076067999999999</c:v>
                </c:pt>
                <c:pt idx="318">
                  <c:v>15.905590999999999</c:v>
                </c:pt>
                <c:pt idx="319">
                  <c:v>15.738690999999999</c:v>
                </c:pt>
                <c:pt idx="320">
                  <c:v>15.575257000000001</c:v>
                </c:pt>
                <c:pt idx="321">
                  <c:v>15.415184</c:v>
                </c:pt>
                <c:pt idx="322">
                  <c:v>15.258366000000001</c:v>
                </c:pt>
                <c:pt idx="323">
                  <c:v>15.104706999999999</c:v>
                </c:pt>
                <c:pt idx="324">
                  <c:v>14.954112</c:v>
                </c:pt>
                <c:pt idx="325">
                  <c:v>13.598349000000001</c:v>
                </c:pt>
                <c:pt idx="326">
                  <c:v>12.467981</c:v>
                </c:pt>
                <c:pt idx="327">
                  <c:v>11.511117</c:v>
                </c:pt>
                <c:pt idx="328">
                  <c:v>10.690654</c:v>
                </c:pt>
                <c:pt idx="329">
                  <c:v>9.9793669999999999</c:v>
                </c:pt>
                <c:pt idx="330">
                  <c:v>9.3568250000000006</c:v>
                </c:pt>
                <c:pt idx="331">
                  <c:v>8.8073940000000004</c:v>
                </c:pt>
                <c:pt idx="332">
                  <c:v>8.3189089999999997</c:v>
                </c:pt>
                <c:pt idx="333">
                  <c:v>7.8817630000000003</c:v>
                </c:pt>
                <c:pt idx="334">
                  <c:v>7.4882660000000003</c:v>
                </c:pt>
                <c:pt idx="335">
                  <c:v>7.1321909999999997</c:v>
                </c:pt>
                <c:pt idx="336">
                  <c:v>6.8084420000000003</c:v>
                </c:pt>
                <c:pt idx="337">
                  <c:v>6.5128089999999998</c:v>
                </c:pt>
                <c:pt idx="338">
                  <c:v>6.2417809999999996</c:v>
                </c:pt>
                <c:pt idx="339">
                  <c:v>5.9924090000000003</c:v>
                </c:pt>
                <c:pt idx="340">
                  <c:v>5.7621979999999997</c:v>
                </c:pt>
                <c:pt idx="341">
                  <c:v>5.5490199999999996</c:v>
                </c:pt>
                <c:pt idx="342">
                  <c:v>5.3510530000000003</c:v>
                </c:pt>
                <c:pt idx="343">
                  <c:v>5.1667249999999996</c:v>
                </c:pt>
                <c:pt idx="344">
                  <c:v>4.9946729999999997</c:v>
                </c:pt>
                <c:pt idx="345">
                  <c:v>4.8337110000000001</c:v>
                </c:pt>
                <c:pt idx="346">
                  <c:v>4.6827990000000002</c:v>
                </c:pt>
                <c:pt idx="347">
                  <c:v>4.5410250000000003</c:v>
                </c:pt>
                <c:pt idx="348">
                  <c:v>4.4075829999999998</c:v>
                </c:pt>
                <c:pt idx="349">
                  <c:v>4.2817600000000002</c:v>
                </c:pt>
                <c:pt idx="350">
                  <c:v>4.1629209999999999</c:v>
                </c:pt>
                <c:pt idx="351">
                  <c:v>4.0505009999999997</c:v>
                </c:pt>
                <c:pt idx="352">
                  <c:v>3.9439929999999999</c:v>
                </c:pt>
                <c:pt idx="353">
                  <c:v>3.842943</c:v>
                </c:pt>
                <c:pt idx="354">
                  <c:v>3.7469420000000002</c:v>
                </c:pt>
                <c:pt idx="355">
                  <c:v>3.6556199999999999</c:v>
                </c:pt>
                <c:pt idx="356">
                  <c:v>3.5686429999999998</c:v>
                </c:pt>
                <c:pt idx="357">
                  <c:v>3.4857089999999999</c:v>
                </c:pt>
                <c:pt idx="358">
                  <c:v>3.4065430000000001</c:v>
                </c:pt>
                <c:pt idx="359">
                  <c:v>3.330892</c:v>
                </c:pt>
                <c:pt idx="360">
                  <c:v>3.2585289999999998</c:v>
                </c:pt>
                <c:pt idx="361">
                  <c:v>3.1892429999999998</c:v>
                </c:pt>
                <c:pt idx="362">
                  <c:v>3.1228419999999999</c:v>
                </c:pt>
                <c:pt idx="363">
                  <c:v>3.0591490000000001</c:v>
                </c:pt>
                <c:pt idx="364">
                  <c:v>2.9980030000000002</c:v>
                </c:pt>
                <c:pt idx="365">
                  <c:v>2.9392529999999999</c:v>
                </c:pt>
                <c:pt idx="366">
                  <c:v>2.882762</c:v>
                </c:pt>
                <c:pt idx="367">
                  <c:v>2.8284009999999999</c:v>
                </c:pt>
                <c:pt idx="368">
                  <c:v>2.776052</c:v>
                </c:pt>
                <c:pt idx="369">
                  <c:v>2.725606</c:v>
                </c:pt>
                <c:pt idx="370">
                  <c:v>2.6769609999999999</c:v>
                </c:pt>
                <c:pt idx="371">
                  <c:v>2.6300210000000002</c:v>
                </c:pt>
                <c:pt idx="372">
                  <c:v>2.5846990000000001</c:v>
                </c:pt>
                <c:pt idx="373">
                  <c:v>2.5409130000000002</c:v>
                </c:pt>
                <c:pt idx="374">
                  <c:v>2.498586</c:v>
                </c:pt>
                <c:pt idx="375">
                  <c:v>2.4576449999999999</c:v>
                </c:pt>
                <c:pt idx="376">
                  <c:v>2.4180250000000001</c:v>
                </c:pt>
                <c:pt idx="377">
                  <c:v>2.3796620000000002</c:v>
                </c:pt>
                <c:pt idx="378">
                  <c:v>2.3424969999999998</c:v>
                </c:pt>
                <c:pt idx="379">
                  <c:v>2.306476</c:v>
                </c:pt>
                <c:pt idx="380">
                  <c:v>2.2715450000000001</c:v>
                </c:pt>
                <c:pt idx="381">
                  <c:v>2.237657</c:v>
                </c:pt>
                <c:pt idx="382">
                  <c:v>2.2047639999999999</c:v>
                </c:pt>
                <c:pt idx="383">
                  <c:v>2.172825</c:v>
                </c:pt>
                <c:pt idx="384">
                  <c:v>2.1417980000000001</c:v>
                </c:pt>
                <c:pt idx="385">
                  <c:v>2.1116450000000002</c:v>
                </c:pt>
                <c:pt idx="386">
                  <c:v>2.082328</c:v>
                </c:pt>
                <c:pt idx="387">
                  <c:v>2.0538150000000002</c:v>
                </c:pt>
                <c:pt idx="388">
                  <c:v>2.0260720000000001</c:v>
                </c:pt>
                <c:pt idx="389">
                  <c:v>1.999069</c:v>
                </c:pt>
                <c:pt idx="390">
                  <c:v>1.9727749999999999</c:v>
                </c:pt>
                <c:pt idx="391">
                  <c:v>1.947165</c:v>
                </c:pt>
                <c:pt idx="392">
                  <c:v>1.9222109999999999</c:v>
                </c:pt>
                <c:pt idx="393">
                  <c:v>1.897888</c:v>
                </c:pt>
                <c:pt idx="394">
                  <c:v>1.874174</c:v>
                </c:pt>
                <c:pt idx="395">
                  <c:v>1.8510439999999999</c:v>
                </c:pt>
                <c:pt idx="396">
                  <c:v>1.828479</c:v>
                </c:pt>
                <c:pt idx="397">
                  <c:v>1.806457</c:v>
                </c:pt>
                <c:pt idx="398">
                  <c:v>1.784959</c:v>
                </c:pt>
                <c:pt idx="399">
                  <c:v>1.7639670000000001</c:v>
                </c:pt>
                <c:pt idx="400">
                  <c:v>1.743463</c:v>
                </c:pt>
                <c:pt idx="401">
                  <c:v>1.72343</c:v>
                </c:pt>
                <c:pt idx="402">
                  <c:v>1.7038519999999999</c:v>
                </c:pt>
                <c:pt idx="403">
                  <c:v>1.684714</c:v>
                </c:pt>
                <c:pt idx="404">
                  <c:v>1.666002</c:v>
                </c:pt>
                <c:pt idx="405">
                  <c:v>1.6476999999999999</c:v>
                </c:pt>
                <c:pt idx="406">
                  <c:v>1.629796</c:v>
                </c:pt>
                <c:pt idx="407">
                  <c:v>1.612277</c:v>
                </c:pt>
                <c:pt idx="408">
                  <c:v>1.5951310000000001</c:v>
                </c:pt>
                <c:pt idx="409">
                  <c:v>1.5783450000000001</c:v>
                </c:pt>
                <c:pt idx="410">
                  <c:v>1.561909</c:v>
                </c:pt>
                <c:pt idx="411">
                  <c:v>1.545812</c:v>
                </c:pt>
                <c:pt idx="412">
                  <c:v>1.530043</c:v>
                </c:pt>
                <c:pt idx="413">
                  <c:v>1.5145930000000001</c:v>
                </c:pt>
                <c:pt idx="414">
                  <c:v>1.4994510000000001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67E-4798-9AC5-138A6A45F68C}"/>
            </c:ext>
          </c:extLst>
        </c:ser>
        <c:ser>
          <c:idx val="9"/>
          <c:order val="9"/>
          <c:tx>
            <c:v>200 µA −1.5%</c:v>
          </c:tx>
          <c:spPr>
            <a:ln w="7000">
              <a:solidFill>
                <a:srgbClr val="9467BD"/>
              </a:solidFill>
              <a:prstDash val="dash"/>
            </a:ln>
          </c:spPr>
          <c:marker>
            <c:symbol val="none"/>
          </c:marker>
          <c:xVal>
            <c:numRef>
              <c:f>Chart_Source!$A$3:$A$4</c:f>
              <c:numCache>
                <c:formatCode>#,##0.###</c:formatCode>
                <c:ptCount val="2"/>
                <c:pt idx="0">
                  <c:v>10</c:v>
                </c:pt>
                <c:pt idx="1">
                  <c:v>10000</c:v>
                </c:pt>
              </c:numCache>
            </c:numRef>
          </c:xVal>
          <c:yVal>
            <c:numRef>
              <c:f>Chart_Source!$F$3:$F$4</c:f>
              <c:numCache>
                <c:formatCode>#,##0.000000</c:formatCode>
                <c:ptCount val="2"/>
                <c:pt idx="0">
                  <c:v>197</c:v>
                </c:pt>
                <c:pt idx="1">
                  <c:v>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67E-4798-9AC5-138A6A45F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00"/>
          <c:min val="1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BONE Resistance (k</a:t>
                </a:r>
                <a:r>
                  <a:rPr lang="el-GR" sz="1000" b="0"/>
                  <a:t>Ω, </a:t>
                </a:r>
                <a:r>
                  <a:rPr lang="en-US" sz="1000" b="0"/>
                  <a:t>log scale)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n-US" sz="1000" b="0"/>
                  <a:t>Actual BONE Current (µA)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6480000" cy="41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040000" cy="37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</xdr:row>
      <xdr:rowOff>0</xdr:rowOff>
    </xdr:from>
    <xdr:ext cx="5040000" cy="37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17</xdr:col>
      <xdr:colOff>0</xdr:colOff>
      <xdr:row>1</xdr:row>
      <xdr:rowOff>0</xdr:rowOff>
    </xdr:from>
    <xdr:ext cx="5040000" cy="37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0</xdr:colOff>
      <xdr:row>26</xdr:row>
      <xdr:rowOff>0</xdr:rowOff>
    </xdr:from>
    <xdr:ext cx="5040000" cy="37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9</xdr:col>
      <xdr:colOff>0</xdr:colOff>
      <xdr:row>26</xdr:row>
      <xdr:rowOff>0</xdr:rowOff>
    </xdr:from>
    <xdr:ext cx="5040000" cy="37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17</xdr:col>
      <xdr:colOff>0</xdr:colOff>
      <xdr:row>26</xdr:row>
      <xdr:rowOff>0</xdr:rowOff>
    </xdr:from>
    <xdr:ext cx="5040000" cy="378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9"/>
  <sheetViews>
    <sheetView showGridLines="0" workbookViewId="0"/>
  </sheetViews>
  <sheetFormatPr defaultRowHeight="13.5" x14ac:dyDescent="0.15"/>
  <cols>
    <col min="1" max="1" width="34" customWidth="1"/>
    <col min="2" max="2" width="108" customWidth="1"/>
  </cols>
  <sheetData>
    <row r="1" spans="1:4" ht="18.75" x14ac:dyDescent="0.25">
      <c r="A1" s="1" t="s">
        <v>0</v>
      </c>
    </row>
    <row r="2" spans="1:4" x14ac:dyDescent="0.15">
      <c r="A2" s="2" t="s">
        <v>1</v>
      </c>
    </row>
    <row r="4" spans="1:4" ht="20.100000000000001" customHeight="1" x14ac:dyDescent="0.15">
      <c r="A4" s="3" t="s">
        <v>2</v>
      </c>
      <c r="B4" s="4"/>
      <c r="C4" s="4"/>
      <c r="D4" s="4"/>
    </row>
    <row r="5" spans="1:4" x14ac:dyDescent="0.15">
      <c r="A5" s="5" t="s">
        <v>3</v>
      </c>
      <c r="B5" s="5" t="s">
        <v>4</v>
      </c>
    </row>
    <row r="6" spans="1:4" x14ac:dyDescent="0.15">
      <c r="A6" s="5" t="s">
        <v>5</v>
      </c>
      <c r="B6" s="5" t="s">
        <v>6</v>
      </c>
    </row>
    <row r="7" spans="1:4" x14ac:dyDescent="0.15">
      <c r="A7" s="6" t="s">
        <v>7</v>
      </c>
      <c r="B7" s="6" t="s">
        <v>8</v>
      </c>
    </row>
    <row r="8" spans="1:4" x14ac:dyDescent="0.15">
      <c r="A8" s="6" t="s">
        <v>9</v>
      </c>
      <c r="B8" s="6" t="s">
        <v>10</v>
      </c>
    </row>
    <row r="9" spans="1:4" x14ac:dyDescent="0.15">
      <c r="A9" s="6" t="s">
        <v>11</v>
      </c>
      <c r="B9" s="6" t="s">
        <v>12</v>
      </c>
    </row>
    <row r="10" spans="1:4" x14ac:dyDescent="0.15">
      <c r="A10" s="6" t="s">
        <v>13</v>
      </c>
      <c r="B10" s="6" t="s">
        <v>14</v>
      </c>
    </row>
    <row r="11" spans="1:4" x14ac:dyDescent="0.15">
      <c r="A11" s="6" t="s">
        <v>15</v>
      </c>
      <c r="B11" s="6" t="s">
        <v>16</v>
      </c>
    </row>
    <row r="12" spans="1:4" x14ac:dyDescent="0.15">
      <c r="A12" s="6" t="s">
        <v>17</v>
      </c>
      <c r="B12" s="6" t="s">
        <v>18</v>
      </c>
    </row>
    <row r="13" spans="1:4" x14ac:dyDescent="0.15">
      <c r="A13" s="6" t="s">
        <v>19</v>
      </c>
      <c r="B13" s="6" t="s">
        <v>20</v>
      </c>
    </row>
    <row r="14" spans="1:4" x14ac:dyDescent="0.15">
      <c r="A14" s="6" t="s">
        <v>21</v>
      </c>
      <c r="B14" s="6" t="s">
        <v>22</v>
      </c>
    </row>
    <row r="15" spans="1:4" x14ac:dyDescent="0.15">
      <c r="A15" s="6" t="s">
        <v>23</v>
      </c>
      <c r="B15" s="6" t="s">
        <v>24</v>
      </c>
    </row>
    <row r="16" spans="1:4" x14ac:dyDescent="0.15">
      <c r="A16" s="6" t="s">
        <v>25</v>
      </c>
      <c r="B16" s="6" t="s">
        <v>26</v>
      </c>
    </row>
    <row r="17" spans="1:4" x14ac:dyDescent="0.15">
      <c r="A17" s="6" t="s">
        <v>27</v>
      </c>
      <c r="B17" s="6" t="s">
        <v>28</v>
      </c>
    </row>
    <row r="18" spans="1:4" x14ac:dyDescent="0.15">
      <c r="A18" s="6" t="s">
        <v>29</v>
      </c>
      <c r="B18" s="6" t="s">
        <v>30</v>
      </c>
    </row>
    <row r="19" spans="1:4" x14ac:dyDescent="0.15">
      <c r="A19" s="7" t="s">
        <v>31</v>
      </c>
      <c r="B19" s="7" t="s">
        <v>32</v>
      </c>
    </row>
    <row r="20" spans="1:4" x14ac:dyDescent="0.15">
      <c r="A20" s="8" t="s">
        <v>33</v>
      </c>
      <c r="B20" s="8" t="s">
        <v>34</v>
      </c>
    </row>
    <row r="21" spans="1:4" x14ac:dyDescent="0.15">
      <c r="A21" s="9" t="s">
        <v>35</v>
      </c>
      <c r="B21" s="5" t="s">
        <v>36</v>
      </c>
    </row>
    <row r="22" spans="1:4" ht="24" x14ac:dyDescent="0.15">
      <c r="A22" s="10" t="s">
        <v>37</v>
      </c>
      <c r="B22" s="6" t="s">
        <v>38</v>
      </c>
    </row>
    <row r="23" spans="1:4" x14ac:dyDescent="0.15">
      <c r="A23" s="6" t="s">
        <v>39</v>
      </c>
      <c r="B23" s="6" t="s">
        <v>40</v>
      </c>
    </row>
    <row r="24" spans="1:4" ht="24" x14ac:dyDescent="0.15">
      <c r="A24" s="6" t="s">
        <v>41</v>
      </c>
      <c r="B24" s="6" t="s">
        <v>42</v>
      </c>
    </row>
    <row r="26" spans="1:4" ht="20.100000000000001" customHeight="1" x14ac:dyDescent="0.15">
      <c r="A26" s="3" t="s">
        <v>43</v>
      </c>
      <c r="B26" s="4"/>
      <c r="C26" s="4"/>
      <c r="D26" s="4"/>
    </row>
    <row r="27" spans="1:4" x14ac:dyDescent="0.15">
      <c r="A27" s="8" t="s">
        <v>44</v>
      </c>
      <c r="B27" s="8" t="s">
        <v>45</v>
      </c>
    </row>
    <row r="28" spans="1:4" x14ac:dyDescent="0.15">
      <c r="A28" s="8"/>
      <c r="B28" s="8" t="s">
        <v>46</v>
      </c>
    </row>
    <row r="29" spans="1:4" x14ac:dyDescent="0.15">
      <c r="A29" s="9" t="s">
        <v>47</v>
      </c>
      <c r="B29" s="5" t="s">
        <v>48</v>
      </c>
    </row>
    <row r="30" spans="1:4" ht="24" x14ac:dyDescent="0.15">
      <c r="A30" s="6" t="s">
        <v>49</v>
      </c>
      <c r="B30" s="6" t="s">
        <v>50</v>
      </c>
    </row>
    <row r="32" spans="1:4" ht="20.100000000000001" customHeight="1" x14ac:dyDescent="0.15">
      <c r="A32" s="3" t="s">
        <v>51</v>
      </c>
      <c r="B32" s="4"/>
      <c r="C32" s="4"/>
      <c r="D32" s="4"/>
    </row>
    <row r="33" spans="1:4" x14ac:dyDescent="0.15">
      <c r="A33" s="5" t="s">
        <v>52</v>
      </c>
      <c r="B33" s="5" t="s">
        <v>53</v>
      </c>
    </row>
    <row r="34" spans="1:4" x14ac:dyDescent="0.15">
      <c r="A34" s="5" t="s">
        <v>54</v>
      </c>
      <c r="B34" s="5" t="s">
        <v>55</v>
      </c>
    </row>
    <row r="35" spans="1:4" x14ac:dyDescent="0.15">
      <c r="A35" s="5" t="s">
        <v>56</v>
      </c>
      <c r="B35" s="5" t="s">
        <v>57</v>
      </c>
    </row>
    <row r="36" spans="1:4" x14ac:dyDescent="0.15">
      <c r="A36" s="5" t="s">
        <v>58</v>
      </c>
      <c r="B36" s="5" t="s">
        <v>59</v>
      </c>
    </row>
    <row r="37" spans="1:4" x14ac:dyDescent="0.15">
      <c r="A37" s="9" t="s">
        <v>60</v>
      </c>
      <c r="B37" s="5" t="s">
        <v>61</v>
      </c>
    </row>
    <row r="38" spans="1:4" x14ac:dyDescent="0.15">
      <c r="A38" s="9" t="s">
        <v>62</v>
      </c>
      <c r="B38" s="5" t="s">
        <v>63</v>
      </c>
    </row>
    <row r="40" spans="1:4" ht="20.100000000000001" customHeight="1" x14ac:dyDescent="0.15">
      <c r="A40" s="3" t="s">
        <v>64</v>
      </c>
      <c r="B40" s="4"/>
      <c r="C40" s="4"/>
      <c r="D40" s="4"/>
    </row>
    <row r="41" spans="1:4" x14ac:dyDescent="0.15">
      <c r="A41" s="8" t="s">
        <v>65</v>
      </c>
      <c r="B41" s="8" t="s">
        <v>66</v>
      </c>
    </row>
    <row r="42" spans="1:4" x14ac:dyDescent="0.15">
      <c r="A42" s="9" t="s">
        <v>67</v>
      </c>
      <c r="B42" s="8" t="s">
        <v>68</v>
      </c>
    </row>
    <row r="43" spans="1:4" ht="24" x14ac:dyDescent="0.15">
      <c r="A43" s="6" t="s">
        <v>69</v>
      </c>
      <c r="B43" s="6" t="s">
        <v>70</v>
      </c>
    </row>
    <row r="44" spans="1:4" ht="24" x14ac:dyDescent="0.15">
      <c r="A44" s="6" t="s">
        <v>71</v>
      </c>
      <c r="B44" s="6" t="s">
        <v>72</v>
      </c>
    </row>
    <row r="45" spans="1:4" ht="24" x14ac:dyDescent="0.15">
      <c r="A45" s="10" t="s">
        <v>73</v>
      </c>
      <c r="B45" s="6" t="s">
        <v>74</v>
      </c>
    </row>
    <row r="47" spans="1:4" ht="20.100000000000001" customHeight="1" x14ac:dyDescent="0.15">
      <c r="A47" s="3" t="s">
        <v>75</v>
      </c>
      <c r="B47" s="4"/>
      <c r="C47" s="4"/>
      <c r="D47" s="4"/>
    </row>
    <row r="48" spans="1:4" x14ac:dyDescent="0.15">
      <c r="A48" s="10" t="s">
        <v>76</v>
      </c>
      <c r="B48" s="6" t="s">
        <v>77</v>
      </c>
    </row>
    <row r="49" spans="1:4" x14ac:dyDescent="0.15">
      <c r="A49" s="11" t="s">
        <v>78</v>
      </c>
      <c r="B49" s="11" t="s">
        <v>79</v>
      </c>
    </row>
    <row r="50" spans="1:4" ht="24" x14ac:dyDescent="0.15">
      <c r="A50" s="12" t="s">
        <v>80</v>
      </c>
      <c r="B50" s="12" t="s">
        <v>81</v>
      </c>
    </row>
    <row r="51" spans="1:4" ht="24" x14ac:dyDescent="0.15">
      <c r="A51" s="13" t="s">
        <v>82</v>
      </c>
      <c r="B51" s="13" t="s">
        <v>83</v>
      </c>
    </row>
    <row r="52" spans="1:4" x14ac:dyDescent="0.15">
      <c r="A52" s="10" t="s">
        <v>84</v>
      </c>
      <c r="B52" s="6" t="s">
        <v>85</v>
      </c>
    </row>
    <row r="54" spans="1:4" ht="20.100000000000001" customHeight="1" x14ac:dyDescent="0.15">
      <c r="A54" s="3" t="s">
        <v>86</v>
      </c>
      <c r="B54" s="4"/>
      <c r="C54" s="4"/>
      <c r="D54" s="4"/>
    </row>
    <row r="55" spans="1:4" x14ac:dyDescent="0.15">
      <c r="A55" s="10" t="s">
        <v>87</v>
      </c>
      <c r="B55" s="6" t="s">
        <v>88</v>
      </c>
    </row>
    <row r="56" spans="1:4" x14ac:dyDescent="0.15">
      <c r="A56" s="6" t="s">
        <v>89</v>
      </c>
      <c r="B56" s="6" t="s">
        <v>90</v>
      </c>
    </row>
    <row r="57" spans="1:4" x14ac:dyDescent="0.15">
      <c r="A57" s="5" t="s">
        <v>91</v>
      </c>
      <c r="B57" s="5" t="s">
        <v>92</v>
      </c>
    </row>
    <row r="58" spans="1:4" x14ac:dyDescent="0.15">
      <c r="A58" s="5" t="s">
        <v>93</v>
      </c>
      <c r="B58" s="5" t="s">
        <v>94</v>
      </c>
    </row>
    <row r="59" spans="1:4" x14ac:dyDescent="0.15">
      <c r="A59" s="5" t="s">
        <v>95</v>
      </c>
      <c r="B59" s="5" t="s">
        <v>96</v>
      </c>
    </row>
    <row r="60" spans="1:4" x14ac:dyDescent="0.15">
      <c r="A60" s="5" t="s">
        <v>97</v>
      </c>
      <c r="B60" s="5" t="s">
        <v>98</v>
      </c>
    </row>
    <row r="61" spans="1:4" x14ac:dyDescent="0.15">
      <c r="A61" s="5" t="s">
        <v>99</v>
      </c>
      <c r="B61" s="5" t="s">
        <v>100</v>
      </c>
    </row>
    <row r="62" spans="1:4" x14ac:dyDescent="0.15">
      <c r="A62" s="5" t="s">
        <v>101</v>
      </c>
      <c r="B62" s="5" t="s">
        <v>102</v>
      </c>
    </row>
    <row r="63" spans="1:4" ht="24" x14ac:dyDescent="0.15">
      <c r="A63" s="6" t="s">
        <v>103</v>
      </c>
      <c r="B63" s="6" t="s">
        <v>104</v>
      </c>
    </row>
    <row r="64" spans="1:4" x14ac:dyDescent="0.15">
      <c r="A64" s="10" t="s">
        <v>105</v>
      </c>
      <c r="B64" s="6" t="s">
        <v>106</v>
      </c>
    </row>
    <row r="65" spans="1:4" ht="24" x14ac:dyDescent="0.15">
      <c r="A65" s="6" t="s">
        <v>107</v>
      </c>
      <c r="B65" s="6" t="s">
        <v>108</v>
      </c>
    </row>
    <row r="67" spans="1:4" ht="20.100000000000001" customHeight="1" x14ac:dyDescent="0.15">
      <c r="A67" s="3" t="s">
        <v>109</v>
      </c>
      <c r="B67" s="4"/>
      <c r="C67" s="4"/>
      <c r="D67" s="4"/>
    </row>
    <row r="68" spans="1:4" ht="24" x14ac:dyDescent="0.15">
      <c r="A68" s="6" t="s">
        <v>110</v>
      </c>
      <c r="B68" s="6" t="s">
        <v>111</v>
      </c>
    </row>
    <row r="69" spans="1:4" x14ac:dyDescent="0.15">
      <c r="A69" s="5" t="s">
        <v>112</v>
      </c>
      <c r="B69" s="5" t="s">
        <v>113</v>
      </c>
    </row>
    <row r="70" spans="1:4" x14ac:dyDescent="0.15">
      <c r="A70" s="5" t="s">
        <v>91</v>
      </c>
      <c r="B70" s="5" t="s">
        <v>114</v>
      </c>
    </row>
    <row r="71" spans="1:4" x14ac:dyDescent="0.15">
      <c r="A71" s="5" t="s">
        <v>93</v>
      </c>
      <c r="B71" s="5" t="s">
        <v>115</v>
      </c>
    </row>
    <row r="72" spans="1:4" x14ac:dyDescent="0.15">
      <c r="A72" s="5" t="s">
        <v>95</v>
      </c>
      <c r="B72" s="5" t="s">
        <v>116</v>
      </c>
    </row>
    <row r="73" spans="1:4" x14ac:dyDescent="0.15">
      <c r="A73" s="5" t="s">
        <v>97</v>
      </c>
      <c r="B73" s="5" t="s">
        <v>117</v>
      </c>
    </row>
    <row r="74" spans="1:4" x14ac:dyDescent="0.15">
      <c r="A74" s="5" t="s">
        <v>99</v>
      </c>
      <c r="B74" s="5" t="s">
        <v>118</v>
      </c>
    </row>
    <row r="75" spans="1:4" x14ac:dyDescent="0.15">
      <c r="A75" s="5" t="s">
        <v>101</v>
      </c>
      <c r="B75" s="5" t="s">
        <v>119</v>
      </c>
    </row>
    <row r="76" spans="1:4" x14ac:dyDescent="0.15">
      <c r="A76" s="6" t="s">
        <v>120</v>
      </c>
      <c r="B76" s="6" t="s">
        <v>121</v>
      </c>
    </row>
    <row r="77" spans="1:4" x14ac:dyDescent="0.15">
      <c r="A77" s="6" t="s">
        <v>122</v>
      </c>
      <c r="B77" s="6" t="s">
        <v>123</v>
      </c>
    </row>
    <row r="78" spans="1:4" x14ac:dyDescent="0.15">
      <c r="A78" s="7" t="s">
        <v>124</v>
      </c>
      <c r="B78" s="7" t="s">
        <v>125</v>
      </c>
    </row>
    <row r="79" spans="1:4" ht="24" x14ac:dyDescent="0.15">
      <c r="A79" s="6" t="s">
        <v>126</v>
      </c>
      <c r="B79" s="6" t="s">
        <v>127</v>
      </c>
    </row>
    <row r="80" spans="1:4" x14ac:dyDescent="0.15">
      <c r="A80" s="10" t="s">
        <v>128</v>
      </c>
      <c r="B80" s="6" t="s">
        <v>129</v>
      </c>
    </row>
    <row r="81" spans="1:4" ht="36" x14ac:dyDescent="0.15">
      <c r="A81" s="10" t="s">
        <v>130</v>
      </c>
      <c r="B81" s="6" t="s">
        <v>131</v>
      </c>
    </row>
    <row r="83" spans="1:4" ht="20.100000000000001" customHeight="1" x14ac:dyDescent="0.15">
      <c r="A83" s="3" t="s">
        <v>132</v>
      </c>
      <c r="B83" s="4"/>
      <c r="C83" s="4"/>
      <c r="D83" s="4"/>
    </row>
    <row r="84" spans="1:4" x14ac:dyDescent="0.15">
      <c r="A84" s="6" t="s">
        <v>133</v>
      </c>
      <c r="B84" s="6" t="s">
        <v>134</v>
      </c>
    </row>
    <row r="85" spans="1:4" x14ac:dyDescent="0.15">
      <c r="A85" s="6" t="s">
        <v>135</v>
      </c>
      <c r="B85" s="6" t="s">
        <v>136</v>
      </c>
    </row>
    <row r="86" spans="1:4" x14ac:dyDescent="0.15">
      <c r="A86" s="6" t="s">
        <v>137</v>
      </c>
      <c r="B86" s="6" t="s">
        <v>138</v>
      </c>
    </row>
    <row r="87" spans="1:4" x14ac:dyDescent="0.15">
      <c r="A87" s="6" t="s">
        <v>139</v>
      </c>
      <c r="B87" s="6" t="s">
        <v>140</v>
      </c>
    </row>
    <row r="88" spans="1:4" x14ac:dyDescent="0.15">
      <c r="A88" s="6" t="s">
        <v>141</v>
      </c>
      <c r="B88" s="6" t="s">
        <v>142</v>
      </c>
    </row>
    <row r="89" spans="1:4" x14ac:dyDescent="0.15">
      <c r="A89" s="6" t="s">
        <v>143</v>
      </c>
      <c r="B89" s="6" t="s">
        <v>144</v>
      </c>
    </row>
    <row r="90" spans="1:4" x14ac:dyDescent="0.15">
      <c r="A90" s="6" t="s">
        <v>145</v>
      </c>
      <c r="B90" s="6" t="s">
        <v>146</v>
      </c>
    </row>
    <row r="91" spans="1:4" x14ac:dyDescent="0.15">
      <c r="A91" s="6" t="s">
        <v>147</v>
      </c>
      <c r="B91" s="6" t="s">
        <v>148</v>
      </c>
    </row>
    <row r="93" spans="1:4" ht="20.100000000000001" customHeight="1" x14ac:dyDescent="0.15">
      <c r="A93" s="3" t="s">
        <v>149</v>
      </c>
      <c r="B93" s="4"/>
      <c r="C93" s="4"/>
      <c r="D93" s="4"/>
    </row>
    <row r="94" spans="1:4" x14ac:dyDescent="0.15">
      <c r="A94" s="5" t="s">
        <v>135</v>
      </c>
      <c r="B94" s="5" t="s">
        <v>150</v>
      </c>
    </row>
    <row r="95" spans="1:4" x14ac:dyDescent="0.15">
      <c r="A95" s="5" t="s">
        <v>151</v>
      </c>
      <c r="B95" s="5" t="s">
        <v>152</v>
      </c>
    </row>
    <row r="96" spans="1:4" x14ac:dyDescent="0.15">
      <c r="A96" s="8" t="s">
        <v>153</v>
      </c>
      <c r="B96" s="8" t="s">
        <v>154</v>
      </c>
    </row>
    <row r="97" spans="1:4" x14ac:dyDescent="0.15">
      <c r="A97" s="8" t="s">
        <v>155</v>
      </c>
      <c r="B97" s="8" t="s">
        <v>156</v>
      </c>
    </row>
    <row r="98" spans="1:4" x14ac:dyDescent="0.15">
      <c r="A98" s="8" t="s">
        <v>157</v>
      </c>
      <c r="B98" s="8" t="s">
        <v>158</v>
      </c>
    </row>
    <row r="99" spans="1:4" x14ac:dyDescent="0.15">
      <c r="A99" s="8" t="s">
        <v>159</v>
      </c>
      <c r="B99" s="8" t="s">
        <v>160</v>
      </c>
    </row>
    <row r="100" spans="1:4" x14ac:dyDescent="0.15">
      <c r="A100" s="10" t="s">
        <v>161</v>
      </c>
      <c r="B100" s="6" t="s">
        <v>162</v>
      </c>
    </row>
    <row r="101" spans="1:4" x14ac:dyDescent="0.15">
      <c r="A101" s="7" t="s">
        <v>163</v>
      </c>
      <c r="B101" s="7" t="s">
        <v>164</v>
      </c>
    </row>
    <row r="102" spans="1:4" x14ac:dyDescent="0.15">
      <c r="A102" s="6" t="s">
        <v>165</v>
      </c>
      <c r="B102" s="6" t="s">
        <v>166</v>
      </c>
    </row>
    <row r="104" spans="1:4" ht="20.100000000000001" customHeight="1" x14ac:dyDescent="0.15">
      <c r="A104" s="3" t="s">
        <v>167</v>
      </c>
      <c r="B104" s="4"/>
      <c r="C104" s="4"/>
      <c r="D104" s="4"/>
    </row>
    <row r="105" spans="1:4" ht="24" x14ac:dyDescent="0.15">
      <c r="A105" s="6" t="s">
        <v>39</v>
      </c>
      <c r="B105" s="6" t="s">
        <v>168</v>
      </c>
    </row>
    <row r="106" spans="1:4" x14ac:dyDescent="0.15">
      <c r="A106" s="10" t="s">
        <v>169</v>
      </c>
      <c r="B106" s="6" t="s">
        <v>170</v>
      </c>
    </row>
    <row r="107" spans="1:4" ht="24" x14ac:dyDescent="0.15">
      <c r="A107" s="6" t="s">
        <v>171</v>
      </c>
      <c r="B107" s="6" t="s">
        <v>172</v>
      </c>
    </row>
    <row r="108" spans="1:4" x14ac:dyDescent="0.15">
      <c r="A108" s="6" t="s">
        <v>173</v>
      </c>
      <c r="B108" s="6" t="s">
        <v>174</v>
      </c>
    </row>
    <row r="109" spans="1:4" x14ac:dyDescent="0.15">
      <c r="A109" s="5" t="s">
        <v>175</v>
      </c>
      <c r="B109" s="5" t="s">
        <v>176</v>
      </c>
    </row>
    <row r="110" spans="1:4" x14ac:dyDescent="0.15">
      <c r="A110" s="5" t="s">
        <v>177</v>
      </c>
      <c r="B110" s="5" t="s">
        <v>178</v>
      </c>
    </row>
    <row r="111" spans="1:4" x14ac:dyDescent="0.15">
      <c r="A111" s="5" t="s">
        <v>179</v>
      </c>
      <c r="B111" s="5" t="s">
        <v>180</v>
      </c>
    </row>
    <row r="112" spans="1:4" x14ac:dyDescent="0.15">
      <c r="A112" s="5" t="s">
        <v>181</v>
      </c>
      <c r="B112" s="5" t="s">
        <v>182</v>
      </c>
    </row>
    <row r="113" spans="1:2" x14ac:dyDescent="0.15">
      <c r="A113" s="5" t="s">
        <v>183</v>
      </c>
      <c r="B113" s="5" t="s">
        <v>184</v>
      </c>
    </row>
    <row r="114" spans="1:2" x14ac:dyDescent="0.15">
      <c r="A114" s="5" t="s">
        <v>185</v>
      </c>
      <c r="B114" s="5" t="s">
        <v>186</v>
      </c>
    </row>
    <row r="115" spans="1:2" x14ac:dyDescent="0.15">
      <c r="A115" s="5" t="s">
        <v>187</v>
      </c>
      <c r="B115" s="5" t="s">
        <v>188</v>
      </c>
    </row>
    <row r="116" spans="1:2" x14ac:dyDescent="0.15">
      <c r="A116" s="5" t="s">
        <v>189</v>
      </c>
      <c r="B116" s="5" t="s">
        <v>190</v>
      </c>
    </row>
    <row r="117" spans="1:2" x14ac:dyDescent="0.15">
      <c r="A117" s="5" t="s">
        <v>191</v>
      </c>
      <c r="B117" s="5" t="s">
        <v>192</v>
      </c>
    </row>
    <row r="118" spans="1:2" x14ac:dyDescent="0.15">
      <c r="A118" s="5" t="s">
        <v>193</v>
      </c>
      <c r="B118" s="5" t="s">
        <v>194</v>
      </c>
    </row>
    <row r="119" spans="1:2" x14ac:dyDescent="0.15">
      <c r="A119" s="5" t="s">
        <v>195</v>
      </c>
      <c r="B119" s="5" t="s">
        <v>196</v>
      </c>
    </row>
    <row r="120" spans="1:2" x14ac:dyDescent="0.15">
      <c r="A120" s="5" t="s">
        <v>197</v>
      </c>
      <c r="B120" s="5" t="s">
        <v>198</v>
      </c>
    </row>
    <row r="121" spans="1:2" x14ac:dyDescent="0.15">
      <c r="A121" s="5" t="s">
        <v>199</v>
      </c>
      <c r="B121" s="5" t="s">
        <v>200</v>
      </c>
    </row>
    <row r="122" spans="1:2" x14ac:dyDescent="0.15">
      <c r="A122" s="5" t="s">
        <v>187</v>
      </c>
      <c r="B122" s="5" t="s">
        <v>201</v>
      </c>
    </row>
    <row r="123" spans="1:2" x14ac:dyDescent="0.15">
      <c r="A123" s="5" t="s">
        <v>179</v>
      </c>
      <c r="B123" s="5" t="s">
        <v>202</v>
      </c>
    </row>
    <row r="124" spans="1:2" x14ac:dyDescent="0.15">
      <c r="A124" s="5" t="s">
        <v>203</v>
      </c>
      <c r="B124" s="5" t="s">
        <v>204</v>
      </c>
    </row>
    <row r="125" spans="1:2" x14ac:dyDescent="0.15">
      <c r="A125" s="5" t="s">
        <v>205</v>
      </c>
      <c r="B125" s="5" t="s">
        <v>206</v>
      </c>
    </row>
    <row r="126" spans="1:2" x14ac:dyDescent="0.15">
      <c r="A126" s="5" t="s">
        <v>207</v>
      </c>
      <c r="B126" s="5" t="s">
        <v>208</v>
      </c>
    </row>
    <row r="127" spans="1:2" x14ac:dyDescent="0.15">
      <c r="A127" s="5" t="s">
        <v>177</v>
      </c>
      <c r="B127" s="5" t="s">
        <v>209</v>
      </c>
    </row>
    <row r="128" spans="1:2" x14ac:dyDescent="0.15">
      <c r="A128" s="5" t="s">
        <v>185</v>
      </c>
      <c r="B128" s="5" t="s">
        <v>210</v>
      </c>
    </row>
    <row r="129" spans="1:2" x14ac:dyDescent="0.15">
      <c r="A129" s="5" t="s">
        <v>187</v>
      </c>
      <c r="B129" s="5" t="s">
        <v>211</v>
      </c>
    </row>
    <row r="130" spans="1:2" x14ac:dyDescent="0.15">
      <c r="A130" s="5" t="s">
        <v>181</v>
      </c>
      <c r="B130" s="5" t="s">
        <v>212</v>
      </c>
    </row>
    <row r="131" spans="1:2" x14ac:dyDescent="0.15">
      <c r="A131" s="5" t="s">
        <v>175</v>
      </c>
      <c r="B131" s="5" t="s">
        <v>213</v>
      </c>
    </row>
    <row r="132" spans="1:2" x14ac:dyDescent="0.15">
      <c r="A132" s="5" t="s">
        <v>205</v>
      </c>
      <c r="B132" s="5" t="s">
        <v>214</v>
      </c>
    </row>
    <row r="133" spans="1:2" x14ac:dyDescent="0.15">
      <c r="A133" s="5" t="s">
        <v>195</v>
      </c>
      <c r="B133" s="5" t="s">
        <v>215</v>
      </c>
    </row>
    <row r="134" spans="1:2" x14ac:dyDescent="0.15">
      <c r="A134" s="5" t="s">
        <v>179</v>
      </c>
      <c r="B134" s="5" t="s">
        <v>216</v>
      </c>
    </row>
    <row r="135" spans="1:2" x14ac:dyDescent="0.15">
      <c r="A135" s="5" t="s">
        <v>217</v>
      </c>
      <c r="B135" s="5" t="s">
        <v>218</v>
      </c>
    </row>
    <row r="136" spans="1:2" x14ac:dyDescent="0.15">
      <c r="A136" s="5" t="s">
        <v>191</v>
      </c>
      <c r="B136" s="5" t="s">
        <v>219</v>
      </c>
    </row>
    <row r="137" spans="1:2" x14ac:dyDescent="0.15">
      <c r="A137" s="5" t="s">
        <v>187</v>
      </c>
      <c r="B137" s="5" t="s">
        <v>220</v>
      </c>
    </row>
    <row r="138" spans="1:2" x14ac:dyDescent="0.15">
      <c r="A138" s="5" t="s">
        <v>197</v>
      </c>
      <c r="B138" s="5" t="s">
        <v>221</v>
      </c>
    </row>
    <row r="139" spans="1:2" x14ac:dyDescent="0.15">
      <c r="A139" s="5" t="s">
        <v>217</v>
      </c>
      <c r="B139" s="5" t="s">
        <v>222</v>
      </c>
    </row>
    <row r="140" spans="1:2" x14ac:dyDescent="0.15">
      <c r="A140" s="5" t="s">
        <v>205</v>
      </c>
      <c r="B140" s="5" t="s">
        <v>223</v>
      </c>
    </row>
    <row r="141" spans="1:2" x14ac:dyDescent="0.15">
      <c r="A141" s="5" t="s">
        <v>193</v>
      </c>
      <c r="B141" s="5" t="s">
        <v>224</v>
      </c>
    </row>
    <row r="142" spans="1:2" x14ac:dyDescent="0.15">
      <c r="A142" s="5" t="s">
        <v>197</v>
      </c>
      <c r="B142" s="5" t="s">
        <v>225</v>
      </c>
    </row>
    <row r="143" spans="1:2" x14ac:dyDescent="0.15">
      <c r="A143" s="5" t="s">
        <v>199</v>
      </c>
      <c r="B143" s="5" t="s">
        <v>226</v>
      </c>
    </row>
    <row r="144" spans="1:2" x14ac:dyDescent="0.15">
      <c r="A144" s="5" t="s">
        <v>217</v>
      </c>
      <c r="B144" s="5" t="s">
        <v>227</v>
      </c>
    </row>
    <row r="145" spans="1:2" x14ac:dyDescent="0.15">
      <c r="A145" s="5" t="s">
        <v>197</v>
      </c>
      <c r="B145" s="5" t="s">
        <v>228</v>
      </c>
    </row>
    <row r="146" spans="1:2" x14ac:dyDescent="0.15">
      <c r="A146" s="5" t="s">
        <v>185</v>
      </c>
      <c r="B146" s="5" t="s">
        <v>229</v>
      </c>
    </row>
    <row r="147" spans="1:2" x14ac:dyDescent="0.15">
      <c r="A147" s="5" t="s">
        <v>230</v>
      </c>
      <c r="B147" s="5" t="s">
        <v>231</v>
      </c>
    </row>
    <row r="148" spans="1:2" x14ac:dyDescent="0.15">
      <c r="A148" s="5" t="s">
        <v>199</v>
      </c>
      <c r="B148" s="5" t="s">
        <v>232</v>
      </c>
    </row>
    <row r="149" spans="1:2" x14ac:dyDescent="0.15">
      <c r="A149" s="5" t="s">
        <v>187</v>
      </c>
      <c r="B149" s="5" t="s">
        <v>233</v>
      </c>
    </row>
    <row r="150" spans="1:2" x14ac:dyDescent="0.15">
      <c r="A150" s="5" t="s">
        <v>203</v>
      </c>
      <c r="B150" s="5" t="s">
        <v>234</v>
      </c>
    </row>
    <row r="151" spans="1:2" x14ac:dyDescent="0.15">
      <c r="A151" s="5" t="s">
        <v>179</v>
      </c>
      <c r="B151" s="5" t="s">
        <v>235</v>
      </c>
    </row>
    <row r="152" spans="1:2" x14ac:dyDescent="0.15">
      <c r="A152" s="5" t="s">
        <v>197</v>
      </c>
      <c r="B152" s="5" t="s">
        <v>236</v>
      </c>
    </row>
    <row r="153" spans="1:2" x14ac:dyDescent="0.15">
      <c r="A153" s="5" t="s">
        <v>217</v>
      </c>
      <c r="B153" s="5" t="s">
        <v>237</v>
      </c>
    </row>
    <row r="154" spans="1:2" x14ac:dyDescent="0.15">
      <c r="A154" s="5" t="s">
        <v>205</v>
      </c>
      <c r="B154" s="5" t="s">
        <v>238</v>
      </c>
    </row>
    <row r="155" spans="1:2" x14ac:dyDescent="0.15">
      <c r="A155" s="5" t="s">
        <v>199</v>
      </c>
      <c r="B155" s="5" t="s">
        <v>239</v>
      </c>
    </row>
    <row r="156" spans="1:2" x14ac:dyDescent="0.15">
      <c r="A156" s="5" t="s">
        <v>181</v>
      </c>
      <c r="B156" s="5" t="s">
        <v>240</v>
      </c>
    </row>
    <row r="157" spans="1:2" x14ac:dyDescent="0.15">
      <c r="A157" s="5" t="s">
        <v>203</v>
      </c>
      <c r="B157" s="5" t="s">
        <v>241</v>
      </c>
    </row>
    <row r="158" spans="1:2" x14ac:dyDescent="0.15">
      <c r="A158" s="5" t="s">
        <v>230</v>
      </c>
      <c r="B158" s="5" t="s">
        <v>242</v>
      </c>
    </row>
    <row r="159" spans="1:2" x14ac:dyDescent="0.15">
      <c r="A159" s="5" t="s">
        <v>195</v>
      </c>
      <c r="B159" s="5" t="s">
        <v>243</v>
      </c>
    </row>
    <row r="160" spans="1:2" x14ac:dyDescent="0.15">
      <c r="A160" s="5" t="s">
        <v>197</v>
      </c>
      <c r="B160" s="5" t="s">
        <v>244</v>
      </c>
    </row>
    <row r="161" spans="1:2" x14ac:dyDescent="0.15">
      <c r="A161" s="5" t="s">
        <v>207</v>
      </c>
      <c r="B161" s="5" t="s">
        <v>245</v>
      </c>
    </row>
    <row r="162" spans="1:2" x14ac:dyDescent="0.15">
      <c r="A162" s="5" t="s">
        <v>217</v>
      </c>
      <c r="B162" s="5" t="s">
        <v>246</v>
      </c>
    </row>
    <row r="163" spans="1:2" x14ac:dyDescent="0.15">
      <c r="A163" s="5" t="s">
        <v>199</v>
      </c>
      <c r="B163" s="5" t="s">
        <v>247</v>
      </c>
    </row>
    <row r="164" spans="1:2" x14ac:dyDescent="0.15">
      <c r="A164" s="5" t="s">
        <v>203</v>
      </c>
      <c r="B164" s="5" t="s">
        <v>248</v>
      </c>
    </row>
    <row r="165" spans="1:2" x14ac:dyDescent="0.15">
      <c r="A165" s="5" t="s">
        <v>183</v>
      </c>
      <c r="B165" s="5" t="s">
        <v>249</v>
      </c>
    </row>
    <row r="166" spans="1:2" x14ac:dyDescent="0.15">
      <c r="A166" s="5" t="s">
        <v>197</v>
      </c>
      <c r="B166" s="5" t="s">
        <v>250</v>
      </c>
    </row>
    <row r="167" spans="1:2" x14ac:dyDescent="0.15">
      <c r="A167" s="5" t="s">
        <v>207</v>
      </c>
      <c r="B167" s="5" t="s">
        <v>251</v>
      </c>
    </row>
    <row r="168" spans="1:2" x14ac:dyDescent="0.15">
      <c r="A168" s="5" t="s">
        <v>230</v>
      </c>
      <c r="B168" s="5" t="s">
        <v>252</v>
      </c>
    </row>
    <row r="169" spans="1:2" x14ac:dyDescent="0.15">
      <c r="A169" s="5" t="s">
        <v>187</v>
      </c>
      <c r="B169" s="5" t="s">
        <v>253</v>
      </c>
    </row>
    <row r="170" spans="1:2" x14ac:dyDescent="0.15">
      <c r="A170" s="5" t="s">
        <v>254</v>
      </c>
      <c r="B170" s="5" t="s">
        <v>255</v>
      </c>
    </row>
    <row r="171" spans="1:2" x14ac:dyDescent="0.15">
      <c r="A171" s="5" t="s">
        <v>177</v>
      </c>
      <c r="B171" s="5" t="s">
        <v>256</v>
      </c>
    </row>
    <row r="172" spans="1:2" x14ac:dyDescent="0.15">
      <c r="A172" s="5" t="s">
        <v>257</v>
      </c>
      <c r="B172" s="5" t="s">
        <v>258</v>
      </c>
    </row>
    <row r="173" spans="1:2" x14ac:dyDescent="0.15">
      <c r="A173" s="5" t="s">
        <v>259</v>
      </c>
      <c r="B173" s="5" t="s">
        <v>260</v>
      </c>
    </row>
    <row r="174" spans="1:2" x14ac:dyDescent="0.15">
      <c r="A174" s="5" t="s">
        <v>205</v>
      </c>
      <c r="B174" s="5" t="s">
        <v>261</v>
      </c>
    </row>
    <row r="175" spans="1:2" x14ac:dyDescent="0.15">
      <c r="A175" s="5" t="s">
        <v>217</v>
      </c>
      <c r="B175" s="5" t="s">
        <v>262</v>
      </c>
    </row>
    <row r="176" spans="1:2" x14ac:dyDescent="0.15">
      <c r="A176" s="5" t="s">
        <v>199</v>
      </c>
      <c r="B176" s="5" t="s">
        <v>263</v>
      </c>
    </row>
    <row r="177" spans="1:2" x14ac:dyDescent="0.15">
      <c r="A177" s="5" t="s">
        <v>203</v>
      </c>
      <c r="B177" s="5" t="s">
        <v>264</v>
      </c>
    </row>
    <row r="178" spans="1:2" x14ac:dyDescent="0.15">
      <c r="A178" s="5" t="s">
        <v>207</v>
      </c>
      <c r="B178" s="5" t="s">
        <v>265</v>
      </c>
    </row>
    <row r="179" spans="1:2" x14ac:dyDescent="0.15">
      <c r="A179" s="5" t="s">
        <v>254</v>
      </c>
      <c r="B179" s="5" t="s">
        <v>266</v>
      </c>
    </row>
    <row r="180" spans="1:2" x14ac:dyDescent="0.15">
      <c r="A180" s="5" t="s">
        <v>175</v>
      </c>
      <c r="B180" s="5" t="s">
        <v>267</v>
      </c>
    </row>
    <row r="181" spans="1:2" x14ac:dyDescent="0.15">
      <c r="A181" s="5" t="s">
        <v>268</v>
      </c>
      <c r="B181" s="5" t="s">
        <v>269</v>
      </c>
    </row>
    <row r="182" spans="1:2" x14ac:dyDescent="0.15">
      <c r="A182" s="5" t="s">
        <v>183</v>
      </c>
      <c r="B182" s="5" t="s">
        <v>270</v>
      </c>
    </row>
    <row r="183" spans="1:2" x14ac:dyDescent="0.15">
      <c r="A183" s="5" t="s">
        <v>271</v>
      </c>
      <c r="B183" s="5" t="s">
        <v>272</v>
      </c>
    </row>
    <row r="184" spans="1:2" x14ac:dyDescent="0.15">
      <c r="A184" s="5" t="s">
        <v>197</v>
      </c>
      <c r="B184" s="5" t="s">
        <v>273</v>
      </c>
    </row>
    <row r="185" spans="1:2" x14ac:dyDescent="0.15">
      <c r="A185" s="5" t="s">
        <v>274</v>
      </c>
      <c r="B185" s="5" t="s">
        <v>275</v>
      </c>
    </row>
    <row r="186" spans="1:2" x14ac:dyDescent="0.15">
      <c r="A186" s="5" t="s">
        <v>177</v>
      </c>
      <c r="B186" s="5" t="s">
        <v>276</v>
      </c>
    </row>
    <row r="187" spans="1:2" x14ac:dyDescent="0.15">
      <c r="A187" s="5" t="s">
        <v>254</v>
      </c>
      <c r="B187" s="5" t="s">
        <v>277</v>
      </c>
    </row>
    <row r="188" spans="1:2" x14ac:dyDescent="0.15">
      <c r="A188" s="5" t="s">
        <v>207</v>
      </c>
      <c r="B188" s="5" t="s">
        <v>278</v>
      </c>
    </row>
    <row r="189" spans="1:2" x14ac:dyDescent="0.15">
      <c r="A189" s="5" t="s">
        <v>230</v>
      </c>
      <c r="B189" s="5" t="s">
        <v>279</v>
      </c>
    </row>
    <row r="190" spans="1:2" x14ac:dyDescent="0.15">
      <c r="A190" s="5" t="s">
        <v>217</v>
      </c>
      <c r="B190" s="5" t="s">
        <v>280</v>
      </c>
    </row>
    <row r="191" spans="1:2" x14ac:dyDescent="0.15">
      <c r="A191" s="5" t="s">
        <v>175</v>
      </c>
      <c r="B191" s="5" t="s">
        <v>281</v>
      </c>
    </row>
    <row r="192" spans="1:2" x14ac:dyDescent="0.15">
      <c r="A192" s="5" t="s">
        <v>199</v>
      </c>
      <c r="B192" s="5" t="s">
        <v>282</v>
      </c>
    </row>
    <row r="193" spans="1:2" x14ac:dyDescent="0.15">
      <c r="A193" s="5" t="s">
        <v>179</v>
      </c>
      <c r="B193" s="5" t="s">
        <v>283</v>
      </c>
    </row>
    <row r="194" spans="1:2" x14ac:dyDescent="0.15">
      <c r="A194" s="5" t="s">
        <v>203</v>
      </c>
      <c r="B194" s="5" t="s">
        <v>284</v>
      </c>
    </row>
    <row r="195" spans="1:2" x14ac:dyDescent="0.15">
      <c r="A195" s="5" t="s">
        <v>285</v>
      </c>
      <c r="B195" s="5" t="s">
        <v>286</v>
      </c>
    </row>
    <row r="196" spans="1:2" x14ac:dyDescent="0.15">
      <c r="A196" s="5" t="s">
        <v>287</v>
      </c>
      <c r="B196" s="5" t="s">
        <v>288</v>
      </c>
    </row>
    <row r="197" spans="1:2" x14ac:dyDescent="0.15">
      <c r="A197" s="5" t="s">
        <v>257</v>
      </c>
      <c r="B197" s="5" t="s">
        <v>289</v>
      </c>
    </row>
    <row r="198" spans="1:2" x14ac:dyDescent="0.15">
      <c r="A198" s="5" t="s">
        <v>268</v>
      </c>
      <c r="B198" s="5" t="s">
        <v>290</v>
      </c>
    </row>
    <row r="199" spans="1:2" x14ac:dyDescent="0.15">
      <c r="A199" s="5" t="s">
        <v>179</v>
      </c>
      <c r="B199" s="5" t="s">
        <v>291</v>
      </c>
    </row>
    <row r="200" spans="1:2" x14ac:dyDescent="0.15">
      <c r="A200" s="5" t="s">
        <v>185</v>
      </c>
      <c r="B200" s="5" t="s">
        <v>292</v>
      </c>
    </row>
    <row r="201" spans="1:2" x14ac:dyDescent="0.15">
      <c r="A201" s="5" t="s">
        <v>197</v>
      </c>
      <c r="B201" s="5" t="s">
        <v>293</v>
      </c>
    </row>
    <row r="202" spans="1:2" x14ac:dyDescent="0.15">
      <c r="A202" s="5" t="s">
        <v>254</v>
      </c>
      <c r="B202" s="5" t="s">
        <v>294</v>
      </c>
    </row>
    <row r="203" spans="1:2" x14ac:dyDescent="0.15">
      <c r="A203" s="5" t="s">
        <v>285</v>
      </c>
      <c r="B203" s="5" t="s">
        <v>295</v>
      </c>
    </row>
    <row r="204" spans="1:2" x14ac:dyDescent="0.15">
      <c r="A204" s="5" t="s">
        <v>183</v>
      </c>
      <c r="B204" s="5" t="s">
        <v>296</v>
      </c>
    </row>
    <row r="205" spans="1:2" x14ac:dyDescent="0.15">
      <c r="A205" s="5" t="s">
        <v>297</v>
      </c>
      <c r="B205" s="5" t="s">
        <v>298</v>
      </c>
    </row>
    <row r="206" spans="1:2" x14ac:dyDescent="0.15">
      <c r="A206" s="5" t="s">
        <v>207</v>
      </c>
      <c r="B206" s="5" t="s">
        <v>299</v>
      </c>
    </row>
    <row r="207" spans="1:2" x14ac:dyDescent="0.15">
      <c r="A207" s="5" t="s">
        <v>175</v>
      </c>
      <c r="B207" s="5" t="s">
        <v>300</v>
      </c>
    </row>
    <row r="208" spans="1:2" x14ac:dyDescent="0.15">
      <c r="A208" s="5" t="s">
        <v>179</v>
      </c>
      <c r="B208" s="5" t="s">
        <v>301</v>
      </c>
    </row>
    <row r="209" spans="1:2" x14ac:dyDescent="0.15">
      <c r="A209" s="5" t="s">
        <v>302</v>
      </c>
      <c r="B209" s="5" t="s">
        <v>303</v>
      </c>
    </row>
    <row r="210" spans="1:2" x14ac:dyDescent="0.15">
      <c r="A210" s="5" t="s">
        <v>177</v>
      </c>
      <c r="B210" s="5" t="s">
        <v>304</v>
      </c>
    </row>
    <row r="211" spans="1:2" x14ac:dyDescent="0.15">
      <c r="A211" s="5" t="s">
        <v>285</v>
      </c>
      <c r="B211" s="5" t="s">
        <v>305</v>
      </c>
    </row>
    <row r="212" spans="1:2" x14ac:dyDescent="0.15">
      <c r="A212" s="5" t="s">
        <v>185</v>
      </c>
      <c r="B212" s="5" t="s">
        <v>306</v>
      </c>
    </row>
    <row r="213" spans="1:2" x14ac:dyDescent="0.15">
      <c r="A213" s="5" t="s">
        <v>187</v>
      </c>
      <c r="B213" s="5" t="s">
        <v>307</v>
      </c>
    </row>
    <row r="214" spans="1:2" x14ac:dyDescent="0.15">
      <c r="A214" s="5" t="s">
        <v>205</v>
      </c>
      <c r="B214" s="5" t="s">
        <v>308</v>
      </c>
    </row>
    <row r="215" spans="1:2" x14ac:dyDescent="0.15">
      <c r="A215" s="5" t="s">
        <v>259</v>
      </c>
      <c r="B215" s="5" t="s">
        <v>309</v>
      </c>
    </row>
    <row r="216" spans="1:2" x14ac:dyDescent="0.15">
      <c r="A216" s="5" t="s">
        <v>254</v>
      </c>
      <c r="B216" s="5" t="s">
        <v>310</v>
      </c>
    </row>
    <row r="217" spans="1:2" x14ac:dyDescent="0.15">
      <c r="A217" s="5" t="s">
        <v>287</v>
      </c>
      <c r="B217" s="5" t="s">
        <v>311</v>
      </c>
    </row>
    <row r="218" spans="1:2" x14ac:dyDescent="0.15">
      <c r="A218" s="5" t="s">
        <v>217</v>
      </c>
      <c r="B218" s="5" t="s">
        <v>312</v>
      </c>
    </row>
    <row r="219" spans="1:2" x14ac:dyDescent="0.15">
      <c r="A219" s="5" t="s">
        <v>179</v>
      </c>
      <c r="B219" s="5" t="s">
        <v>313</v>
      </c>
    </row>
    <row r="220" spans="1:2" x14ac:dyDescent="0.15">
      <c r="A220" s="5" t="s">
        <v>199</v>
      </c>
      <c r="B220" s="5" t="s">
        <v>314</v>
      </c>
    </row>
    <row r="221" spans="1:2" x14ac:dyDescent="0.15">
      <c r="A221" s="5" t="s">
        <v>285</v>
      </c>
      <c r="B221" s="5" t="s">
        <v>315</v>
      </c>
    </row>
    <row r="222" spans="1:2" x14ac:dyDescent="0.15">
      <c r="A222" s="5" t="s">
        <v>203</v>
      </c>
      <c r="B222" s="5" t="s">
        <v>316</v>
      </c>
    </row>
    <row r="223" spans="1:2" x14ac:dyDescent="0.15">
      <c r="A223" s="5" t="s">
        <v>189</v>
      </c>
      <c r="B223" s="5" t="s">
        <v>317</v>
      </c>
    </row>
    <row r="224" spans="1:2" x14ac:dyDescent="0.15">
      <c r="A224" s="5" t="s">
        <v>207</v>
      </c>
      <c r="B224" s="5" t="s">
        <v>318</v>
      </c>
    </row>
    <row r="225" spans="1:2" x14ac:dyDescent="0.15">
      <c r="A225" s="5" t="s">
        <v>274</v>
      </c>
      <c r="B225" s="5" t="s">
        <v>319</v>
      </c>
    </row>
    <row r="226" spans="1:2" x14ac:dyDescent="0.15">
      <c r="A226" s="5" t="s">
        <v>320</v>
      </c>
      <c r="B226" s="5" t="s">
        <v>321</v>
      </c>
    </row>
    <row r="227" spans="1:2" x14ac:dyDescent="0.15">
      <c r="A227" s="5" t="s">
        <v>185</v>
      </c>
      <c r="B227" s="5" t="s">
        <v>322</v>
      </c>
    </row>
    <row r="228" spans="1:2" x14ac:dyDescent="0.15">
      <c r="A228" s="5" t="s">
        <v>230</v>
      </c>
      <c r="B228" s="5" t="s">
        <v>323</v>
      </c>
    </row>
    <row r="229" spans="1:2" x14ac:dyDescent="0.15">
      <c r="A229" s="5" t="s">
        <v>175</v>
      </c>
      <c r="B229" s="5" t="s">
        <v>324</v>
      </c>
    </row>
    <row r="230" spans="1:2" x14ac:dyDescent="0.15">
      <c r="A230" s="5" t="s">
        <v>302</v>
      </c>
      <c r="B230" s="5" t="s">
        <v>325</v>
      </c>
    </row>
    <row r="231" spans="1:2" x14ac:dyDescent="0.15">
      <c r="A231" s="5" t="s">
        <v>179</v>
      </c>
      <c r="B231" s="5" t="s">
        <v>326</v>
      </c>
    </row>
    <row r="232" spans="1:2" x14ac:dyDescent="0.15">
      <c r="A232" s="5" t="s">
        <v>268</v>
      </c>
      <c r="B232" s="5" t="s">
        <v>327</v>
      </c>
    </row>
    <row r="233" spans="1:2" x14ac:dyDescent="0.15">
      <c r="A233" s="5" t="s">
        <v>285</v>
      </c>
      <c r="B233" s="5" t="s">
        <v>328</v>
      </c>
    </row>
    <row r="234" spans="1:2" x14ac:dyDescent="0.15">
      <c r="A234" s="5" t="s">
        <v>197</v>
      </c>
      <c r="B234" s="5" t="s">
        <v>329</v>
      </c>
    </row>
    <row r="235" spans="1:2" x14ac:dyDescent="0.15">
      <c r="A235" s="5" t="s">
        <v>254</v>
      </c>
      <c r="B235" s="5" t="s">
        <v>330</v>
      </c>
    </row>
    <row r="236" spans="1:2" x14ac:dyDescent="0.15">
      <c r="A236" s="5" t="s">
        <v>183</v>
      </c>
      <c r="B236" s="5" t="s">
        <v>331</v>
      </c>
    </row>
    <row r="237" spans="1:2" x14ac:dyDescent="0.15">
      <c r="A237" s="5" t="s">
        <v>320</v>
      </c>
      <c r="B237" s="5" t="s">
        <v>332</v>
      </c>
    </row>
    <row r="238" spans="1:2" x14ac:dyDescent="0.15">
      <c r="A238" s="5" t="s">
        <v>257</v>
      </c>
      <c r="B238" s="5" t="s">
        <v>333</v>
      </c>
    </row>
    <row r="239" spans="1:2" x14ac:dyDescent="0.15">
      <c r="A239" s="5" t="s">
        <v>179</v>
      </c>
      <c r="B239" s="5" t="s">
        <v>334</v>
      </c>
    </row>
    <row r="240" spans="1:2" x14ac:dyDescent="0.15">
      <c r="A240" s="5" t="s">
        <v>185</v>
      </c>
      <c r="B240" s="5" t="s">
        <v>335</v>
      </c>
    </row>
    <row r="241" spans="1:2" x14ac:dyDescent="0.15">
      <c r="A241" s="5" t="s">
        <v>193</v>
      </c>
      <c r="B241" s="5" t="s">
        <v>336</v>
      </c>
    </row>
    <row r="242" spans="1:2" x14ac:dyDescent="0.15">
      <c r="A242" s="5" t="s">
        <v>285</v>
      </c>
      <c r="B242" s="5" t="s">
        <v>337</v>
      </c>
    </row>
    <row r="243" spans="1:2" x14ac:dyDescent="0.15">
      <c r="A243" s="5" t="s">
        <v>287</v>
      </c>
      <c r="B243" s="5" t="s">
        <v>338</v>
      </c>
    </row>
    <row r="244" spans="1:2" x14ac:dyDescent="0.15">
      <c r="A244" s="5" t="s">
        <v>207</v>
      </c>
      <c r="B244" s="5" t="s">
        <v>339</v>
      </c>
    </row>
    <row r="245" spans="1:2" x14ac:dyDescent="0.15">
      <c r="A245" s="5" t="s">
        <v>302</v>
      </c>
      <c r="B245" s="5" t="s">
        <v>340</v>
      </c>
    </row>
    <row r="246" spans="1:2" x14ac:dyDescent="0.15">
      <c r="A246" s="5" t="s">
        <v>177</v>
      </c>
      <c r="B246" s="5" t="s">
        <v>341</v>
      </c>
    </row>
    <row r="247" spans="1:2" x14ac:dyDescent="0.15">
      <c r="A247" s="5" t="s">
        <v>175</v>
      </c>
      <c r="B247" s="5" t="s">
        <v>342</v>
      </c>
    </row>
    <row r="248" spans="1:2" x14ac:dyDescent="0.15">
      <c r="A248" s="5" t="s">
        <v>195</v>
      </c>
      <c r="B248" s="5" t="s">
        <v>343</v>
      </c>
    </row>
    <row r="249" spans="1:2" x14ac:dyDescent="0.15">
      <c r="A249" s="5" t="s">
        <v>217</v>
      </c>
      <c r="B249" s="5" t="s">
        <v>344</v>
      </c>
    </row>
    <row r="250" spans="1:2" x14ac:dyDescent="0.15">
      <c r="A250" s="5" t="s">
        <v>179</v>
      </c>
      <c r="B250" s="5" t="s">
        <v>345</v>
      </c>
    </row>
    <row r="251" spans="1:2" x14ac:dyDescent="0.15">
      <c r="A251" s="5" t="s">
        <v>254</v>
      </c>
      <c r="B251" s="5" t="s">
        <v>346</v>
      </c>
    </row>
    <row r="252" spans="1:2" x14ac:dyDescent="0.15">
      <c r="A252" s="5" t="s">
        <v>320</v>
      </c>
      <c r="B252" s="5" t="s">
        <v>347</v>
      </c>
    </row>
    <row r="253" spans="1:2" x14ac:dyDescent="0.15">
      <c r="A253" s="5" t="s">
        <v>285</v>
      </c>
      <c r="B253" s="5" t="s">
        <v>348</v>
      </c>
    </row>
    <row r="254" spans="1:2" x14ac:dyDescent="0.15">
      <c r="A254" s="5" t="s">
        <v>185</v>
      </c>
      <c r="B254" s="5" t="s">
        <v>349</v>
      </c>
    </row>
    <row r="255" spans="1:2" x14ac:dyDescent="0.15">
      <c r="A255" s="5" t="s">
        <v>271</v>
      </c>
      <c r="B255" s="5" t="s">
        <v>350</v>
      </c>
    </row>
    <row r="256" spans="1:2" x14ac:dyDescent="0.15">
      <c r="A256" s="5" t="s">
        <v>181</v>
      </c>
      <c r="B256" s="5" t="s">
        <v>351</v>
      </c>
    </row>
    <row r="257" spans="1:2" x14ac:dyDescent="0.15">
      <c r="A257" s="5" t="s">
        <v>199</v>
      </c>
      <c r="B257" s="5" t="s">
        <v>352</v>
      </c>
    </row>
    <row r="258" spans="1:2" x14ac:dyDescent="0.15">
      <c r="A258" s="5" t="s">
        <v>203</v>
      </c>
      <c r="B258" s="5" t="s">
        <v>353</v>
      </c>
    </row>
    <row r="259" spans="1:2" x14ac:dyDescent="0.15">
      <c r="A259" s="5" t="s">
        <v>179</v>
      </c>
      <c r="B259" s="5" t="s">
        <v>354</v>
      </c>
    </row>
    <row r="260" spans="1:2" x14ac:dyDescent="0.15">
      <c r="A260" s="5" t="s">
        <v>199</v>
      </c>
      <c r="B260" s="5" t="s">
        <v>355</v>
      </c>
    </row>
    <row r="261" spans="1:2" x14ac:dyDescent="0.15">
      <c r="A261" s="5" t="s">
        <v>203</v>
      </c>
      <c r="B261" s="5" t="s">
        <v>356</v>
      </c>
    </row>
    <row r="262" spans="1:2" x14ac:dyDescent="0.15">
      <c r="A262" s="5" t="s">
        <v>195</v>
      </c>
      <c r="B262" s="5" t="s">
        <v>357</v>
      </c>
    </row>
    <row r="263" spans="1:2" x14ac:dyDescent="0.15">
      <c r="A263" s="5" t="s">
        <v>302</v>
      </c>
      <c r="B263" s="5" t="s">
        <v>358</v>
      </c>
    </row>
    <row r="264" spans="1:2" x14ac:dyDescent="0.15">
      <c r="A264" s="5" t="s">
        <v>271</v>
      </c>
      <c r="B264" s="5" t="s">
        <v>359</v>
      </c>
    </row>
    <row r="265" spans="1:2" x14ac:dyDescent="0.15">
      <c r="A265" s="5" t="s">
        <v>193</v>
      </c>
      <c r="B265" s="5" t="s">
        <v>360</v>
      </c>
    </row>
    <row r="266" spans="1:2" x14ac:dyDescent="0.15">
      <c r="A266" s="5" t="s">
        <v>285</v>
      </c>
      <c r="B266" s="5" t="s">
        <v>361</v>
      </c>
    </row>
    <row r="267" spans="1:2" x14ac:dyDescent="0.15">
      <c r="A267" s="5" t="s">
        <v>320</v>
      </c>
      <c r="B267" s="5" t="s">
        <v>362</v>
      </c>
    </row>
    <row r="268" spans="1:2" x14ac:dyDescent="0.15">
      <c r="A268" s="5" t="s">
        <v>189</v>
      </c>
      <c r="B268" s="5" t="s">
        <v>363</v>
      </c>
    </row>
    <row r="269" spans="1:2" x14ac:dyDescent="0.15">
      <c r="A269" s="5" t="s">
        <v>207</v>
      </c>
      <c r="B269" s="5" t="s">
        <v>364</v>
      </c>
    </row>
    <row r="270" spans="1:2" x14ac:dyDescent="0.15">
      <c r="A270" s="5" t="s">
        <v>203</v>
      </c>
      <c r="B270" s="5" t="s">
        <v>365</v>
      </c>
    </row>
    <row r="271" spans="1:2" x14ac:dyDescent="0.15">
      <c r="A271" s="5" t="s">
        <v>199</v>
      </c>
      <c r="B271" s="5" t="s">
        <v>366</v>
      </c>
    </row>
    <row r="272" spans="1:2" x14ac:dyDescent="0.15">
      <c r="A272" s="5" t="s">
        <v>268</v>
      </c>
      <c r="B272" s="5" t="s">
        <v>367</v>
      </c>
    </row>
    <row r="273" spans="1:2" x14ac:dyDescent="0.15">
      <c r="A273" s="5" t="s">
        <v>297</v>
      </c>
      <c r="B273" s="5" t="s">
        <v>368</v>
      </c>
    </row>
    <row r="274" spans="1:2" x14ac:dyDescent="0.15">
      <c r="A274" s="5" t="s">
        <v>230</v>
      </c>
      <c r="B274" s="5" t="s">
        <v>369</v>
      </c>
    </row>
    <row r="275" spans="1:2" x14ac:dyDescent="0.15">
      <c r="A275" s="5" t="s">
        <v>185</v>
      </c>
      <c r="B275" s="5" t="s">
        <v>370</v>
      </c>
    </row>
    <row r="276" spans="1:2" x14ac:dyDescent="0.15">
      <c r="A276" s="5" t="s">
        <v>254</v>
      </c>
      <c r="B276" s="5" t="s">
        <v>371</v>
      </c>
    </row>
    <row r="277" spans="1:2" x14ac:dyDescent="0.15">
      <c r="A277" s="5" t="s">
        <v>175</v>
      </c>
      <c r="B277" s="5" t="s">
        <v>372</v>
      </c>
    </row>
    <row r="278" spans="1:2" x14ac:dyDescent="0.15">
      <c r="A278" s="5" t="s">
        <v>287</v>
      </c>
      <c r="B278" s="5" t="s">
        <v>373</v>
      </c>
    </row>
    <row r="279" spans="1:2" x14ac:dyDescent="0.15">
      <c r="A279" s="5" t="s">
        <v>197</v>
      </c>
      <c r="B279" s="5" t="s">
        <v>374</v>
      </c>
    </row>
    <row r="280" spans="1:2" x14ac:dyDescent="0.15">
      <c r="A280" s="5" t="s">
        <v>203</v>
      </c>
      <c r="B280" s="5" t="s">
        <v>375</v>
      </c>
    </row>
    <row r="281" spans="1:2" x14ac:dyDescent="0.15">
      <c r="A281" s="5" t="s">
        <v>199</v>
      </c>
      <c r="B281" s="5" t="s">
        <v>376</v>
      </c>
    </row>
    <row r="282" spans="1:2" x14ac:dyDescent="0.15">
      <c r="A282" s="5" t="s">
        <v>268</v>
      </c>
      <c r="B282" s="5" t="s">
        <v>377</v>
      </c>
    </row>
    <row r="283" spans="1:2" x14ac:dyDescent="0.15">
      <c r="A283" s="5" t="s">
        <v>287</v>
      </c>
      <c r="B283" s="5" t="s">
        <v>378</v>
      </c>
    </row>
    <row r="284" spans="1:2" x14ac:dyDescent="0.15">
      <c r="A284" s="5" t="s">
        <v>179</v>
      </c>
      <c r="B284" s="5" t="s">
        <v>379</v>
      </c>
    </row>
    <row r="285" spans="1:2" x14ac:dyDescent="0.15">
      <c r="A285" s="5" t="s">
        <v>183</v>
      </c>
      <c r="B285" s="5" t="s">
        <v>380</v>
      </c>
    </row>
    <row r="286" spans="1:2" x14ac:dyDescent="0.15">
      <c r="A286" s="5" t="s">
        <v>230</v>
      </c>
      <c r="B286" s="5" t="s">
        <v>381</v>
      </c>
    </row>
    <row r="287" spans="1:2" x14ac:dyDescent="0.15">
      <c r="A287" s="5" t="s">
        <v>271</v>
      </c>
      <c r="B287" s="5" t="s">
        <v>382</v>
      </c>
    </row>
    <row r="288" spans="1:2" x14ac:dyDescent="0.15">
      <c r="A288" s="5" t="s">
        <v>181</v>
      </c>
      <c r="B288" s="5" t="s">
        <v>383</v>
      </c>
    </row>
    <row r="289" spans="1:2" x14ac:dyDescent="0.15">
      <c r="A289" s="5" t="s">
        <v>197</v>
      </c>
      <c r="B289" s="5" t="s">
        <v>384</v>
      </c>
    </row>
    <row r="290" spans="1:2" x14ac:dyDescent="0.15">
      <c r="A290" s="5" t="s">
        <v>287</v>
      </c>
      <c r="B290" s="5" t="s">
        <v>385</v>
      </c>
    </row>
    <row r="291" spans="1:2" x14ac:dyDescent="0.15">
      <c r="A291" s="5" t="s">
        <v>203</v>
      </c>
      <c r="B291" s="5" t="s">
        <v>386</v>
      </c>
    </row>
    <row r="292" spans="1:2" x14ac:dyDescent="0.15">
      <c r="A292" s="5" t="s">
        <v>285</v>
      </c>
      <c r="B292" s="5" t="s">
        <v>387</v>
      </c>
    </row>
    <row r="293" spans="1:2" x14ac:dyDescent="0.15">
      <c r="A293" s="5" t="s">
        <v>297</v>
      </c>
      <c r="B293" s="5" t="s">
        <v>388</v>
      </c>
    </row>
    <row r="294" spans="1:2" x14ac:dyDescent="0.15">
      <c r="A294" s="5" t="s">
        <v>199</v>
      </c>
      <c r="B294" s="5" t="s">
        <v>389</v>
      </c>
    </row>
    <row r="295" spans="1:2" x14ac:dyDescent="0.15">
      <c r="A295" s="5" t="s">
        <v>268</v>
      </c>
      <c r="B295" s="5" t="s">
        <v>390</v>
      </c>
    </row>
    <row r="296" spans="1:2" x14ac:dyDescent="0.15">
      <c r="A296" s="5" t="s">
        <v>183</v>
      </c>
      <c r="B296" s="5" t="s">
        <v>391</v>
      </c>
    </row>
    <row r="297" spans="1:2" x14ac:dyDescent="0.15">
      <c r="A297" s="5" t="s">
        <v>230</v>
      </c>
      <c r="B297" s="5" t="s">
        <v>392</v>
      </c>
    </row>
    <row r="298" spans="1:2" x14ac:dyDescent="0.15">
      <c r="A298" s="5" t="s">
        <v>287</v>
      </c>
      <c r="B298" s="5" t="s">
        <v>393</v>
      </c>
    </row>
    <row r="299" spans="1:2" x14ac:dyDescent="0.15">
      <c r="A299" s="5" t="s">
        <v>195</v>
      </c>
      <c r="B299" s="5" t="s">
        <v>394</v>
      </c>
    </row>
    <row r="300" spans="1:2" x14ac:dyDescent="0.15">
      <c r="A300" s="5" t="s">
        <v>274</v>
      </c>
      <c r="B300" s="5" t="s">
        <v>395</v>
      </c>
    </row>
    <row r="301" spans="1:2" x14ac:dyDescent="0.15">
      <c r="A301" s="5" t="s">
        <v>320</v>
      </c>
      <c r="B301" s="5" t="s">
        <v>396</v>
      </c>
    </row>
    <row r="302" spans="1:2" x14ac:dyDescent="0.15">
      <c r="A302" s="5" t="s">
        <v>197</v>
      </c>
      <c r="B302" s="5" t="s">
        <v>397</v>
      </c>
    </row>
    <row r="303" spans="1:2" x14ac:dyDescent="0.15">
      <c r="A303" s="5" t="s">
        <v>205</v>
      </c>
      <c r="B303" s="5" t="s">
        <v>398</v>
      </c>
    </row>
    <row r="304" spans="1:2" x14ac:dyDescent="0.15">
      <c r="A304" s="5" t="s">
        <v>203</v>
      </c>
      <c r="B304" s="5" t="s">
        <v>399</v>
      </c>
    </row>
    <row r="305" spans="1:2" x14ac:dyDescent="0.15">
      <c r="A305" s="5" t="s">
        <v>268</v>
      </c>
      <c r="B305" s="5" t="s">
        <v>400</v>
      </c>
    </row>
    <row r="306" spans="1:2" x14ac:dyDescent="0.15">
      <c r="A306" s="5" t="s">
        <v>199</v>
      </c>
      <c r="B306" s="5" t="s">
        <v>401</v>
      </c>
    </row>
    <row r="307" spans="1:2" x14ac:dyDescent="0.15">
      <c r="A307" s="5" t="s">
        <v>183</v>
      </c>
      <c r="B307" s="5" t="s">
        <v>402</v>
      </c>
    </row>
    <row r="308" spans="1:2" x14ac:dyDescent="0.15">
      <c r="A308" s="5" t="s">
        <v>287</v>
      </c>
      <c r="B308" s="5" t="s">
        <v>403</v>
      </c>
    </row>
    <row r="309" spans="1:2" x14ac:dyDescent="0.15">
      <c r="A309" s="5" t="s">
        <v>259</v>
      </c>
      <c r="B309" s="5" t="s">
        <v>404</v>
      </c>
    </row>
    <row r="310" spans="1:2" x14ac:dyDescent="0.15">
      <c r="A310" s="5" t="s">
        <v>230</v>
      </c>
      <c r="B310" s="5" t="s">
        <v>405</v>
      </c>
    </row>
    <row r="311" spans="1:2" x14ac:dyDescent="0.15">
      <c r="A311" s="5" t="s">
        <v>302</v>
      </c>
      <c r="B311" s="5" t="s">
        <v>406</v>
      </c>
    </row>
    <row r="312" spans="1:2" x14ac:dyDescent="0.15">
      <c r="A312" s="5" t="s">
        <v>297</v>
      </c>
      <c r="B312" s="5" t="s">
        <v>407</v>
      </c>
    </row>
    <row r="313" spans="1:2" x14ac:dyDescent="0.15">
      <c r="A313" s="5" t="s">
        <v>271</v>
      </c>
      <c r="B313" s="5" t="s">
        <v>408</v>
      </c>
    </row>
    <row r="314" spans="1:2" x14ac:dyDescent="0.15">
      <c r="A314" s="5" t="s">
        <v>217</v>
      </c>
      <c r="B314" s="5" t="s">
        <v>409</v>
      </c>
    </row>
    <row r="315" spans="1:2" x14ac:dyDescent="0.15">
      <c r="A315" s="5" t="s">
        <v>197</v>
      </c>
      <c r="B315" s="5" t="s">
        <v>410</v>
      </c>
    </row>
    <row r="316" spans="1:2" x14ac:dyDescent="0.15">
      <c r="A316" s="5" t="s">
        <v>287</v>
      </c>
      <c r="B316" s="5" t="s">
        <v>411</v>
      </c>
    </row>
    <row r="317" spans="1:2" x14ac:dyDescent="0.15">
      <c r="A317" s="5" t="s">
        <v>185</v>
      </c>
      <c r="B317" s="5" t="s">
        <v>412</v>
      </c>
    </row>
    <row r="318" spans="1:2" x14ac:dyDescent="0.15">
      <c r="A318" s="5" t="s">
        <v>203</v>
      </c>
      <c r="B318" s="5" t="s">
        <v>413</v>
      </c>
    </row>
    <row r="319" spans="1:2" x14ac:dyDescent="0.15">
      <c r="A319" s="5" t="s">
        <v>179</v>
      </c>
      <c r="B319" s="5" t="s">
        <v>414</v>
      </c>
    </row>
    <row r="320" spans="1:2" x14ac:dyDescent="0.15">
      <c r="A320" s="5" t="s">
        <v>268</v>
      </c>
      <c r="B320" s="5" t="s">
        <v>415</v>
      </c>
    </row>
    <row r="321" spans="1:2" x14ac:dyDescent="0.15">
      <c r="A321" s="5" t="s">
        <v>274</v>
      </c>
      <c r="B321" s="5" t="s">
        <v>416</v>
      </c>
    </row>
    <row r="322" spans="1:2" x14ac:dyDescent="0.15">
      <c r="A322" s="5" t="s">
        <v>183</v>
      </c>
      <c r="B322" s="5" t="s">
        <v>417</v>
      </c>
    </row>
    <row r="323" spans="1:2" x14ac:dyDescent="0.15">
      <c r="A323" s="5" t="s">
        <v>199</v>
      </c>
      <c r="B323" s="5" t="s">
        <v>418</v>
      </c>
    </row>
    <row r="324" spans="1:2" x14ac:dyDescent="0.15">
      <c r="A324" s="5" t="s">
        <v>257</v>
      </c>
      <c r="B324" s="5" t="s">
        <v>419</v>
      </c>
    </row>
    <row r="325" spans="1:2" x14ac:dyDescent="0.15">
      <c r="A325" s="5" t="s">
        <v>185</v>
      </c>
      <c r="B325" s="5" t="s">
        <v>420</v>
      </c>
    </row>
    <row r="326" spans="1:2" x14ac:dyDescent="0.15">
      <c r="A326" s="5" t="s">
        <v>187</v>
      </c>
      <c r="B326" s="5" t="s">
        <v>421</v>
      </c>
    </row>
    <row r="327" spans="1:2" x14ac:dyDescent="0.15">
      <c r="A327" s="5" t="s">
        <v>205</v>
      </c>
      <c r="B327" s="5" t="s">
        <v>422</v>
      </c>
    </row>
    <row r="328" spans="1:2" x14ac:dyDescent="0.15">
      <c r="A328" s="5" t="s">
        <v>287</v>
      </c>
      <c r="B328" s="5" t="s">
        <v>423</v>
      </c>
    </row>
    <row r="329" spans="1:2" x14ac:dyDescent="0.15">
      <c r="A329" s="5" t="s">
        <v>193</v>
      </c>
      <c r="B329" s="5" t="s">
        <v>424</v>
      </c>
    </row>
    <row r="330" spans="1:2" x14ac:dyDescent="0.15">
      <c r="A330" s="5" t="s">
        <v>230</v>
      </c>
      <c r="B330" s="5" t="s">
        <v>425</v>
      </c>
    </row>
    <row r="331" spans="1:2" x14ac:dyDescent="0.15">
      <c r="A331" s="5" t="s">
        <v>185</v>
      </c>
      <c r="B331" s="5" t="s">
        <v>426</v>
      </c>
    </row>
    <row r="332" spans="1:2" x14ac:dyDescent="0.15">
      <c r="A332" s="5" t="s">
        <v>285</v>
      </c>
      <c r="B332" s="5" t="s">
        <v>427</v>
      </c>
    </row>
    <row r="333" spans="1:2" x14ac:dyDescent="0.15">
      <c r="A333" s="5" t="s">
        <v>197</v>
      </c>
      <c r="B333" s="5" t="s">
        <v>428</v>
      </c>
    </row>
    <row r="334" spans="1:2" x14ac:dyDescent="0.15">
      <c r="A334" s="5" t="s">
        <v>254</v>
      </c>
      <c r="B334" s="5" t="s">
        <v>429</v>
      </c>
    </row>
    <row r="335" spans="1:2" x14ac:dyDescent="0.15">
      <c r="A335" s="5" t="s">
        <v>183</v>
      </c>
      <c r="B335" s="5" t="s">
        <v>430</v>
      </c>
    </row>
    <row r="336" spans="1:2" x14ac:dyDescent="0.15">
      <c r="A336" s="5" t="s">
        <v>203</v>
      </c>
      <c r="B336" s="5" t="s">
        <v>431</v>
      </c>
    </row>
    <row r="337" spans="1:2" x14ac:dyDescent="0.15">
      <c r="A337" s="5" t="s">
        <v>268</v>
      </c>
      <c r="B337" s="5" t="s">
        <v>432</v>
      </c>
    </row>
    <row r="338" spans="1:2" x14ac:dyDescent="0.15">
      <c r="A338" s="5" t="s">
        <v>185</v>
      </c>
      <c r="B338" s="5" t="s">
        <v>433</v>
      </c>
    </row>
    <row r="339" spans="1:2" x14ac:dyDescent="0.15">
      <c r="A339" s="5" t="s">
        <v>177</v>
      </c>
      <c r="B339" s="5" t="s">
        <v>434</v>
      </c>
    </row>
    <row r="340" spans="1:2" x14ac:dyDescent="0.15">
      <c r="A340" s="5" t="s">
        <v>287</v>
      </c>
      <c r="B340" s="5" t="s">
        <v>435</v>
      </c>
    </row>
    <row r="341" spans="1:2" x14ac:dyDescent="0.15">
      <c r="A341" s="5" t="s">
        <v>199</v>
      </c>
      <c r="B341" s="5" t="s">
        <v>436</v>
      </c>
    </row>
    <row r="342" spans="1:2" x14ac:dyDescent="0.15">
      <c r="A342" s="5" t="s">
        <v>207</v>
      </c>
      <c r="B342" s="5" t="s">
        <v>437</v>
      </c>
    </row>
    <row r="343" spans="1:2" x14ac:dyDescent="0.15">
      <c r="A343" s="5" t="s">
        <v>185</v>
      </c>
      <c r="B343" s="5" t="s">
        <v>438</v>
      </c>
    </row>
    <row r="344" spans="1:2" x14ac:dyDescent="0.15">
      <c r="A344" s="5" t="s">
        <v>254</v>
      </c>
      <c r="B344" s="5" t="s">
        <v>439</v>
      </c>
    </row>
    <row r="345" spans="1:2" x14ac:dyDescent="0.15">
      <c r="A345" s="5" t="s">
        <v>297</v>
      </c>
      <c r="B345" s="5" t="s">
        <v>440</v>
      </c>
    </row>
    <row r="346" spans="1:2" x14ac:dyDescent="0.15">
      <c r="A346" s="5" t="s">
        <v>274</v>
      </c>
      <c r="B346" s="5" t="s">
        <v>441</v>
      </c>
    </row>
    <row r="347" spans="1:2" x14ac:dyDescent="0.15">
      <c r="A347" s="5" t="s">
        <v>257</v>
      </c>
      <c r="B347" s="5" t="s">
        <v>442</v>
      </c>
    </row>
    <row r="348" spans="1:2" x14ac:dyDescent="0.15">
      <c r="A348" s="5" t="s">
        <v>191</v>
      </c>
      <c r="B348" s="5" t="s">
        <v>443</v>
      </c>
    </row>
    <row r="349" spans="1:2" x14ac:dyDescent="0.15">
      <c r="A349" s="5" t="s">
        <v>191</v>
      </c>
      <c r="B349" s="5" t="s">
        <v>444</v>
      </c>
    </row>
    <row r="350" spans="1:2" x14ac:dyDescent="0.15">
      <c r="A350" s="5" t="s">
        <v>191</v>
      </c>
      <c r="B350" s="5" t="s">
        <v>445</v>
      </c>
    </row>
    <row r="351" spans="1:2" x14ac:dyDescent="0.15">
      <c r="A351" s="5" t="s">
        <v>230</v>
      </c>
      <c r="B351" s="5" t="s">
        <v>446</v>
      </c>
    </row>
    <row r="352" spans="1:2" x14ac:dyDescent="0.15">
      <c r="A352" s="5" t="s">
        <v>185</v>
      </c>
      <c r="B352" s="5" t="s">
        <v>447</v>
      </c>
    </row>
    <row r="353" spans="1:2" x14ac:dyDescent="0.15">
      <c r="A353" s="5" t="s">
        <v>191</v>
      </c>
      <c r="B353" s="5" t="s">
        <v>448</v>
      </c>
    </row>
    <row r="354" spans="1:2" x14ac:dyDescent="0.15">
      <c r="A354" s="5" t="s">
        <v>254</v>
      </c>
      <c r="B354" s="5" t="s">
        <v>449</v>
      </c>
    </row>
    <row r="355" spans="1:2" x14ac:dyDescent="0.15">
      <c r="A355" s="5" t="s">
        <v>181</v>
      </c>
      <c r="B355" s="5" t="s">
        <v>450</v>
      </c>
    </row>
    <row r="356" spans="1:2" x14ac:dyDescent="0.15">
      <c r="A356" s="5" t="s">
        <v>197</v>
      </c>
      <c r="B356" s="5" t="s">
        <v>451</v>
      </c>
    </row>
    <row r="357" spans="1:2" x14ac:dyDescent="0.15">
      <c r="A357" s="5" t="s">
        <v>175</v>
      </c>
      <c r="B357" s="5" t="s">
        <v>452</v>
      </c>
    </row>
    <row r="358" spans="1:2" x14ac:dyDescent="0.15">
      <c r="A358" s="5" t="s">
        <v>183</v>
      </c>
      <c r="B358" s="5" t="s">
        <v>453</v>
      </c>
    </row>
    <row r="359" spans="1:2" x14ac:dyDescent="0.15">
      <c r="A359" s="5" t="s">
        <v>191</v>
      </c>
      <c r="B359" s="5" t="s">
        <v>454</v>
      </c>
    </row>
    <row r="360" spans="1:2" x14ac:dyDescent="0.15">
      <c r="A360" s="5" t="s">
        <v>287</v>
      </c>
      <c r="B360" s="5" t="s">
        <v>455</v>
      </c>
    </row>
    <row r="361" spans="1:2" x14ac:dyDescent="0.15">
      <c r="A361" s="5" t="s">
        <v>271</v>
      </c>
      <c r="B361" s="5" t="s">
        <v>456</v>
      </c>
    </row>
    <row r="362" spans="1:2" x14ac:dyDescent="0.15">
      <c r="A362" s="5" t="s">
        <v>197</v>
      </c>
      <c r="B362" s="5" t="s">
        <v>457</v>
      </c>
    </row>
    <row r="363" spans="1:2" x14ac:dyDescent="0.15">
      <c r="A363" s="5" t="s">
        <v>191</v>
      </c>
      <c r="B363" s="5" t="s">
        <v>458</v>
      </c>
    </row>
    <row r="364" spans="1:2" x14ac:dyDescent="0.15">
      <c r="A364" s="5" t="s">
        <v>268</v>
      </c>
      <c r="B364" s="5" t="s">
        <v>459</v>
      </c>
    </row>
    <row r="365" spans="1:2" x14ac:dyDescent="0.15">
      <c r="A365" s="5" t="s">
        <v>203</v>
      </c>
      <c r="B365" s="5" t="s">
        <v>460</v>
      </c>
    </row>
    <row r="366" spans="1:2" x14ac:dyDescent="0.15">
      <c r="A366" s="5" t="s">
        <v>461</v>
      </c>
      <c r="B366" s="5" t="s">
        <v>462</v>
      </c>
    </row>
    <row r="367" spans="1:2" x14ac:dyDescent="0.15">
      <c r="A367" s="5" t="s">
        <v>197</v>
      </c>
      <c r="B367" s="5" t="s">
        <v>463</v>
      </c>
    </row>
    <row r="368" spans="1:2" x14ac:dyDescent="0.15">
      <c r="A368" s="5" t="s">
        <v>185</v>
      </c>
      <c r="B368" s="5" t="s">
        <v>464</v>
      </c>
    </row>
    <row r="369" spans="1:2" x14ac:dyDescent="0.15">
      <c r="A369" s="5" t="s">
        <v>177</v>
      </c>
      <c r="B369" s="5" t="s">
        <v>465</v>
      </c>
    </row>
    <row r="370" spans="1:2" x14ac:dyDescent="0.15">
      <c r="A370" s="5" t="s">
        <v>191</v>
      </c>
      <c r="B370" s="5" t="s">
        <v>466</v>
      </c>
    </row>
    <row r="371" spans="1:2" x14ac:dyDescent="0.15">
      <c r="A371" s="5" t="s">
        <v>268</v>
      </c>
      <c r="B371" s="5" t="s">
        <v>467</v>
      </c>
    </row>
    <row r="372" spans="1:2" x14ac:dyDescent="0.15">
      <c r="A372" s="5" t="s">
        <v>205</v>
      </c>
      <c r="B372" s="5" t="s">
        <v>468</v>
      </c>
    </row>
    <row r="373" spans="1:2" x14ac:dyDescent="0.15">
      <c r="A373" s="5" t="s">
        <v>203</v>
      </c>
      <c r="B373" s="5" t="s">
        <v>469</v>
      </c>
    </row>
    <row r="374" spans="1:2" x14ac:dyDescent="0.15">
      <c r="A374" s="5" t="s">
        <v>197</v>
      </c>
      <c r="B374" s="5" t="s">
        <v>470</v>
      </c>
    </row>
    <row r="375" spans="1:2" x14ac:dyDescent="0.15">
      <c r="A375" s="5" t="s">
        <v>320</v>
      </c>
      <c r="B375" s="5" t="s">
        <v>471</v>
      </c>
    </row>
    <row r="376" spans="1:2" x14ac:dyDescent="0.15">
      <c r="A376" s="5" t="s">
        <v>177</v>
      </c>
      <c r="B376" s="5" t="s">
        <v>472</v>
      </c>
    </row>
    <row r="377" spans="1:2" x14ac:dyDescent="0.15">
      <c r="A377" s="5" t="s">
        <v>191</v>
      </c>
      <c r="B377" s="5" t="s">
        <v>473</v>
      </c>
    </row>
    <row r="378" spans="1:2" x14ac:dyDescent="0.15">
      <c r="A378" s="5" t="s">
        <v>268</v>
      </c>
      <c r="B378" s="5" t="s">
        <v>474</v>
      </c>
    </row>
    <row r="379" spans="1:2" x14ac:dyDescent="0.15">
      <c r="A379" s="5" t="s">
        <v>203</v>
      </c>
      <c r="B379" s="5" t="s">
        <v>475</v>
      </c>
    </row>
    <row r="380" spans="1:2" x14ac:dyDescent="0.15">
      <c r="A380" s="5" t="s">
        <v>195</v>
      </c>
      <c r="B380" s="5" t="s">
        <v>476</v>
      </c>
    </row>
    <row r="381" spans="1:2" x14ac:dyDescent="0.15">
      <c r="A381" s="5" t="s">
        <v>254</v>
      </c>
      <c r="B381" s="5" t="s">
        <v>477</v>
      </c>
    </row>
    <row r="382" spans="1:2" x14ac:dyDescent="0.15">
      <c r="A382" s="5" t="s">
        <v>197</v>
      </c>
      <c r="B382" s="5" t="s">
        <v>478</v>
      </c>
    </row>
    <row r="383" spans="1:2" x14ac:dyDescent="0.15">
      <c r="A383" s="5" t="s">
        <v>177</v>
      </c>
      <c r="B383" s="5" t="s">
        <v>479</v>
      </c>
    </row>
    <row r="384" spans="1:2" x14ac:dyDescent="0.15">
      <c r="A384" s="5" t="s">
        <v>187</v>
      </c>
      <c r="B384" s="5" t="s">
        <v>480</v>
      </c>
    </row>
    <row r="385" spans="1:2" x14ac:dyDescent="0.15">
      <c r="A385" s="5" t="s">
        <v>177</v>
      </c>
      <c r="B385" s="5" t="s">
        <v>481</v>
      </c>
    </row>
    <row r="386" spans="1:2" x14ac:dyDescent="0.15">
      <c r="A386" s="5" t="s">
        <v>199</v>
      </c>
      <c r="B386" s="5" t="s">
        <v>482</v>
      </c>
    </row>
    <row r="387" spans="1:2" x14ac:dyDescent="0.15">
      <c r="A387" s="5" t="s">
        <v>191</v>
      </c>
      <c r="B387" s="5" t="s">
        <v>483</v>
      </c>
    </row>
    <row r="388" spans="1:2" x14ac:dyDescent="0.15">
      <c r="A388" s="5" t="s">
        <v>177</v>
      </c>
      <c r="B388" s="5" t="s">
        <v>481</v>
      </c>
    </row>
    <row r="389" spans="1:2" x14ac:dyDescent="0.15">
      <c r="A389" s="5" t="s">
        <v>268</v>
      </c>
      <c r="B389" s="5" t="s">
        <v>484</v>
      </c>
    </row>
    <row r="390" spans="1:2" x14ac:dyDescent="0.15">
      <c r="A390" s="5" t="s">
        <v>199</v>
      </c>
      <c r="B390" s="5" t="s">
        <v>482</v>
      </c>
    </row>
    <row r="391" spans="1:2" x14ac:dyDescent="0.15">
      <c r="A391" s="5" t="s">
        <v>191</v>
      </c>
      <c r="B391" s="5" t="s">
        <v>483</v>
      </c>
    </row>
    <row r="392" spans="1:2" x14ac:dyDescent="0.15">
      <c r="A392" s="5" t="s">
        <v>268</v>
      </c>
      <c r="B392" s="5" t="s">
        <v>484</v>
      </c>
    </row>
    <row r="393" spans="1:2" x14ac:dyDescent="0.15">
      <c r="A393" s="5" t="s">
        <v>177</v>
      </c>
      <c r="B393" s="5" t="s">
        <v>481</v>
      </c>
    </row>
    <row r="394" spans="1:2" x14ac:dyDescent="0.15">
      <c r="A394" s="5" t="s">
        <v>199</v>
      </c>
      <c r="B394" s="5" t="s">
        <v>485</v>
      </c>
    </row>
    <row r="395" spans="1:2" x14ac:dyDescent="0.15">
      <c r="A395" s="5" t="s">
        <v>203</v>
      </c>
      <c r="B395" s="5" t="s">
        <v>486</v>
      </c>
    </row>
    <row r="396" spans="1:2" x14ac:dyDescent="0.15">
      <c r="A396" s="5" t="s">
        <v>191</v>
      </c>
      <c r="B396" s="5" t="s">
        <v>487</v>
      </c>
    </row>
    <row r="397" spans="1:2" x14ac:dyDescent="0.15">
      <c r="A397" s="5" t="s">
        <v>268</v>
      </c>
      <c r="B397" s="5" t="s">
        <v>488</v>
      </c>
    </row>
    <row r="398" spans="1:2" x14ac:dyDescent="0.15">
      <c r="A398" s="5" t="s">
        <v>177</v>
      </c>
      <c r="B398" s="5" t="s">
        <v>489</v>
      </c>
    </row>
    <row r="399" spans="1:2" x14ac:dyDescent="0.15">
      <c r="A399" s="5" t="s">
        <v>199</v>
      </c>
      <c r="B399" s="5" t="s">
        <v>485</v>
      </c>
    </row>
    <row r="400" spans="1:2" x14ac:dyDescent="0.15">
      <c r="A400" s="5" t="s">
        <v>203</v>
      </c>
      <c r="B400" s="5" t="s">
        <v>486</v>
      </c>
    </row>
    <row r="401" spans="1:2" x14ac:dyDescent="0.15">
      <c r="A401" s="5" t="s">
        <v>191</v>
      </c>
      <c r="B401" s="5" t="s">
        <v>487</v>
      </c>
    </row>
    <row r="402" spans="1:2" x14ac:dyDescent="0.15">
      <c r="A402" s="5" t="s">
        <v>177</v>
      </c>
      <c r="B402" s="5" t="s">
        <v>489</v>
      </c>
    </row>
    <row r="403" spans="1:2" x14ac:dyDescent="0.15">
      <c r="A403" s="5" t="s">
        <v>268</v>
      </c>
      <c r="B403" s="5" t="s">
        <v>488</v>
      </c>
    </row>
    <row r="404" spans="1:2" x14ac:dyDescent="0.15">
      <c r="A404" s="5" t="s">
        <v>203</v>
      </c>
      <c r="B404" s="5" t="s">
        <v>486</v>
      </c>
    </row>
    <row r="405" spans="1:2" x14ac:dyDescent="0.15">
      <c r="A405" s="5" t="s">
        <v>199</v>
      </c>
      <c r="B405" s="5" t="s">
        <v>485</v>
      </c>
    </row>
    <row r="406" spans="1:2" x14ac:dyDescent="0.15">
      <c r="A406" s="5" t="s">
        <v>191</v>
      </c>
      <c r="B406" s="5" t="s">
        <v>490</v>
      </c>
    </row>
    <row r="407" spans="1:2" x14ac:dyDescent="0.15">
      <c r="A407" s="5" t="s">
        <v>268</v>
      </c>
      <c r="B407" s="5" t="s">
        <v>491</v>
      </c>
    </row>
    <row r="408" spans="1:2" x14ac:dyDescent="0.15">
      <c r="A408" s="5" t="s">
        <v>177</v>
      </c>
      <c r="B408" s="5" t="s">
        <v>492</v>
      </c>
    </row>
    <row r="409" spans="1:2" x14ac:dyDescent="0.15">
      <c r="A409" s="5" t="s">
        <v>203</v>
      </c>
      <c r="B409" s="5" t="s">
        <v>493</v>
      </c>
    </row>
    <row r="410" spans="1:2" x14ac:dyDescent="0.15">
      <c r="A410" s="5" t="s">
        <v>199</v>
      </c>
      <c r="B410" s="5" t="s">
        <v>494</v>
      </c>
    </row>
    <row r="411" spans="1:2" x14ac:dyDescent="0.15">
      <c r="A411" s="5" t="s">
        <v>191</v>
      </c>
      <c r="B411" s="5" t="s">
        <v>490</v>
      </c>
    </row>
    <row r="412" spans="1:2" x14ac:dyDescent="0.15">
      <c r="A412" s="5" t="s">
        <v>268</v>
      </c>
      <c r="B412" s="5" t="s">
        <v>491</v>
      </c>
    </row>
    <row r="413" spans="1:2" x14ac:dyDescent="0.15">
      <c r="A413" s="5" t="s">
        <v>177</v>
      </c>
      <c r="B413" s="5" t="s">
        <v>492</v>
      </c>
    </row>
    <row r="414" spans="1:2" x14ac:dyDescent="0.15">
      <c r="A414" s="5" t="s">
        <v>199</v>
      </c>
      <c r="B414" s="5" t="s">
        <v>494</v>
      </c>
    </row>
    <row r="415" spans="1:2" x14ac:dyDescent="0.15">
      <c r="A415" s="5" t="s">
        <v>203</v>
      </c>
      <c r="B415" s="5" t="s">
        <v>493</v>
      </c>
    </row>
    <row r="416" spans="1:2" x14ac:dyDescent="0.15">
      <c r="A416" s="5" t="s">
        <v>268</v>
      </c>
      <c r="B416" s="5" t="s">
        <v>491</v>
      </c>
    </row>
    <row r="417" spans="1:2" x14ac:dyDescent="0.15">
      <c r="A417" s="5" t="s">
        <v>191</v>
      </c>
      <c r="B417" s="5" t="s">
        <v>490</v>
      </c>
    </row>
    <row r="418" spans="1:2" x14ac:dyDescent="0.15">
      <c r="A418" s="5" t="s">
        <v>177</v>
      </c>
      <c r="B418" s="5" t="s">
        <v>492</v>
      </c>
    </row>
    <row r="419" spans="1:2" x14ac:dyDescent="0.15">
      <c r="A419" s="5" t="s">
        <v>203</v>
      </c>
      <c r="B419" s="5" t="s">
        <v>495</v>
      </c>
    </row>
    <row r="420" spans="1:2" x14ac:dyDescent="0.15">
      <c r="A420" s="5" t="s">
        <v>197</v>
      </c>
      <c r="B420" s="5" t="s">
        <v>496</v>
      </c>
    </row>
    <row r="421" spans="1:2" x14ac:dyDescent="0.15">
      <c r="A421" s="5" t="s">
        <v>199</v>
      </c>
      <c r="B421" s="5" t="s">
        <v>497</v>
      </c>
    </row>
    <row r="422" spans="1:2" x14ac:dyDescent="0.15">
      <c r="A422" s="5" t="s">
        <v>268</v>
      </c>
      <c r="B422" s="5" t="s">
        <v>498</v>
      </c>
    </row>
    <row r="423" spans="1:2" x14ac:dyDescent="0.15">
      <c r="A423" s="5" t="s">
        <v>191</v>
      </c>
      <c r="B423" s="5" t="s">
        <v>499</v>
      </c>
    </row>
    <row r="424" spans="1:2" x14ac:dyDescent="0.15">
      <c r="A424" s="5" t="s">
        <v>177</v>
      </c>
      <c r="B424" s="5" t="s">
        <v>500</v>
      </c>
    </row>
    <row r="425" spans="1:2" x14ac:dyDescent="0.15">
      <c r="A425" s="5" t="s">
        <v>197</v>
      </c>
      <c r="B425" s="5" t="s">
        <v>496</v>
      </c>
    </row>
    <row r="426" spans="1:2" x14ac:dyDescent="0.15">
      <c r="A426" s="5" t="s">
        <v>199</v>
      </c>
      <c r="B426" s="5" t="s">
        <v>497</v>
      </c>
    </row>
    <row r="427" spans="1:2" x14ac:dyDescent="0.15">
      <c r="A427" s="5" t="s">
        <v>203</v>
      </c>
      <c r="B427" s="5" t="s">
        <v>495</v>
      </c>
    </row>
    <row r="428" spans="1:2" x14ac:dyDescent="0.15">
      <c r="A428" s="5" t="s">
        <v>191</v>
      </c>
      <c r="B428" s="5" t="s">
        <v>499</v>
      </c>
    </row>
    <row r="429" spans="1:2" x14ac:dyDescent="0.15">
      <c r="A429" s="5" t="s">
        <v>268</v>
      </c>
      <c r="B429" s="5" t="s">
        <v>498</v>
      </c>
    </row>
    <row r="430" spans="1:2" x14ac:dyDescent="0.15">
      <c r="A430" s="5" t="s">
        <v>177</v>
      </c>
      <c r="B430" s="5" t="s">
        <v>500</v>
      </c>
    </row>
    <row r="431" spans="1:2" x14ac:dyDescent="0.15">
      <c r="A431" s="5" t="s">
        <v>175</v>
      </c>
      <c r="B431" s="5" t="s">
        <v>501</v>
      </c>
    </row>
    <row r="432" spans="1:2" x14ac:dyDescent="0.15">
      <c r="A432" s="5" t="s">
        <v>197</v>
      </c>
      <c r="B432" s="5" t="s">
        <v>496</v>
      </c>
    </row>
    <row r="433" spans="1:2" x14ac:dyDescent="0.15">
      <c r="A433" s="5" t="s">
        <v>203</v>
      </c>
      <c r="B433" s="5" t="s">
        <v>495</v>
      </c>
    </row>
    <row r="434" spans="1:2" x14ac:dyDescent="0.15">
      <c r="A434" s="5" t="s">
        <v>268</v>
      </c>
      <c r="B434" s="5" t="s">
        <v>498</v>
      </c>
    </row>
    <row r="435" spans="1:2" x14ac:dyDescent="0.15">
      <c r="A435" s="5" t="s">
        <v>199</v>
      </c>
      <c r="B435" s="5" t="s">
        <v>497</v>
      </c>
    </row>
    <row r="436" spans="1:2" x14ac:dyDescent="0.15">
      <c r="A436" s="5" t="s">
        <v>191</v>
      </c>
      <c r="B436" s="5" t="s">
        <v>499</v>
      </c>
    </row>
    <row r="437" spans="1:2" x14ac:dyDescent="0.15">
      <c r="A437" s="5" t="s">
        <v>197</v>
      </c>
      <c r="B437" s="5" t="s">
        <v>502</v>
      </c>
    </row>
    <row r="438" spans="1:2" x14ac:dyDescent="0.15">
      <c r="A438" s="5" t="s">
        <v>203</v>
      </c>
      <c r="B438" s="5" t="s">
        <v>503</v>
      </c>
    </row>
    <row r="439" spans="1:2" x14ac:dyDescent="0.15">
      <c r="A439" s="5" t="s">
        <v>199</v>
      </c>
      <c r="B439" s="5" t="s">
        <v>504</v>
      </c>
    </row>
    <row r="440" spans="1:2" x14ac:dyDescent="0.15">
      <c r="A440" s="5" t="s">
        <v>268</v>
      </c>
      <c r="B440" s="5" t="s">
        <v>505</v>
      </c>
    </row>
    <row r="441" spans="1:2" x14ac:dyDescent="0.15">
      <c r="A441" s="5" t="s">
        <v>191</v>
      </c>
      <c r="B441" s="5" t="s">
        <v>506</v>
      </c>
    </row>
    <row r="442" spans="1:2" x14ac:dyDescent="0.15">
      <c r="A442" s="5" t="s">
        <v>197</v>
      </c>
      <c r="B442" s="5" t="s">
        <v>502</v>
      </c>
    </row>
    <row r="443" spans="1:2" x14ac:dyDescent="0.15">
      <c r="A443" s="5" t="s">
        <v>203</v>
      </c>
      <c r="B443" s="5" t="s">
        <v>503</v>
      </c>
    </row>
    <row r="444" spans="1:2" x14ac:dyDescent="0.15">
      <c r="A444" s="5" t="s">
        <v>197</v>
      </c>
      <c r="B444" s="5" t="s">
        <v>502</v>
      </c>
    </row>
    <row r="445" spans="1:2" x14ac:dyDescent="0.15">
      <c r="A445" s="5" t="s">
        <v>203</v>
      </c>
      <c r="B445" s="5" t="s">
        <v>503</v>
      </c>
    </row>
    <row r="446" spans="1:2" x14ac:dyDescent="0.15">
      <c r="A446" s="5" t="s">
        <v>185</v>
      </c>
      <c r="B446" s="5" t="s">
        <v>507</v>
      </c>
    </row>
    <row r="447" spans="1:2" x14ac:dyDescent="0.15">
      <c r="A447" s="5" t="s">
        <v>197</v>
      </c>
      <c r="B447" s="5" t="s">
        <v>508</v>
      </c>
    </row>
    <row r="448" spans="1:2" x14ac:dyDescent="0.15">
      <c r="A448" s="5" t="s">
        <v>197</v>
      </c>
      <c r="B448" s="5" t="s">
        <v>508</v>
      </c>
    </row>
    <row r="449" spans="1:2" x14ac:dyDescent="0.15">
      <c r="A449" s="5" t="s">
        <v>197</v>
      </c>
      <c r="B449" s="5" t="s">
        <v>509</v>
      </c>
    </row>
    <row r="450" spans="1:2" x14ac:dyDescent="0.15">
      <c r="A450" s="5" t="s">
        <v>197</v>
      </c>
      <c r="B450" s="5" t="s">
        <v>509</v>
      </c>
    </row>
    <row r="451" spans="1:2" x14ac:dyDescent="0.15">
      <c r="A451" s="5" t="s">
        <v>197</v>
      </c>
      <c r="B451" s="5" t="s">
        <v>509</v>
      </c>
    </row>
    <row r="452" spans="1:2" x14ac:dyDescent="0.15">
      <c r="A452" s="5" t="s">
        <v>177</v>
      </c>
      <c r="B452" s="5" t="s">
        <v>510</v>
      </c>
    </row>
    <row r="453" spans="1:2" x14ac:dyDescent="0.15">
      <c r="A453" s="5" t="s">
        <v>268</v>
      </c>
      <c r="B453" s="5" t="s">
        <v>511</v>
      </c>
    </row>
    <row r="454" spans="1:2" x14ac:dyDescent="0.15">
      <c r="A454" s="5" t="s">
        <v>199</v>
      </c>
      <c r="B454" s="5" t="s">
        <v>512</v>
      </c>
    </row>
    <row r="455" spans="1:2" x14ac:dyDescent="0.15">
      <c r="A455" s="5" t="s">
        <v>191</v>
      </c>
      <c r="B455" s="5" t="s">
        <v>513</v>
      </c>
    </row>
    <row r="456" spans="1:2" x14ac:dyDescent="0.15">
      <c r="A456" s="5" t="s">
        <v>257</v>
      </c>
      <c r="B456" s="5" t="s">
        <v>514</v>
      </c>
    </row>
    <row r="457" spans="1:2" x14ac:dyDescent="0.15">
      <c r="A457" s="5" t="s">
        <v>203</v>
      </c>
      <c r="B457" s="5" t="s">
        <v>515</v>
      </c>
    </row>
    <row r="458" spans="1:2" x14ac:dyDescent="0.15">
      <c r="A458" s="5" t="s">
        <v>287</v>
      </c>
      <c r="B458" s="5" t="s">
        <v>516</v>
      </c>
    </row>
    <row r="459" spans="1:2" x14ac:dyDescent="0.15">
      <c r="A459" s="5" t="s">
        <v>197</v>
      </c>
      <c r="B459" s="5" t="s">
        <v>517</v>
      </c>
    </row>
    <row r="460" spans="1:2" x14ac:dyDescent="0.15">
      <c r="A460" s="5" t="s">
        <v>177</v>
      </c>
      <c r="B460" s="5" t="s">
        <v>518</v>
      </c>
    </row>
    <row r="461" spans="1:2" x14ac:dyDescent="0.15">
      <c r="A461" s="5" t="s">
        <v>268</v>
      </c>
      <c r="B461" s="5" t="s">
        <v>519</v>
      </c>
    </row>
    <row r="462" spans="1:2" x14ac:dyDescent="0.15">
      <c r="A462" s="5" t="s">
        <v>199</v>
      </c>
      <c r="B462" s="5" t="s">
        <v>520</v>
      </c>
    </row>
    <row r="463" spans="1:2" x14ac:dyDescent="0.15">
      <c r="A463" s="5" t="s">
        <v>203</v>
      </c>
      <c r="B463" s="5" t="s">
        <v>521</v>
      </c>
    </row>
    <row r="464" spans="1:2" x14ac:dyDescent="0.15">
      <c r="A464" s="5" t="s">
        <v>179</v>
      </c>
      <c r="B464" s="5" t="s">
        <v>522</v>
      </c>
    </row>
    <row r="465" spans="1:2" x14ac:dyDescent="0.15">
      <c r="A465" s="5" t="s">
        <v>197</v>
      </c>
      <c r="B465" s="5" t="s">
        <v>523</v>
      </c>
    </row>
    <row r="466" spans="1:2" x14ac:dyDescent="0.15">
      <c r="A466" s="5" t="s">
        <v>254</v>
      </c>
      <c r="B466" s="5" t="s">
        <v>524</v>
      </c>
    </row>
    <row r="467" spans="1:2" x14ac:dyDescent="0.15">
      <c r="A467" s="5" t="s">
        <v>177</v>
      </c>
      <c r="B467" s="5" t="s">
        <v>525</v>
      </c>
    </row>
    <row r="468" spans="1:2" x14ac:dyDescent="0.15">
      <c r="A468" s="5" t="s">
        <v>268</v>
      </c>
      <c r="B468" s="5" t="s">
        <v>526</v>
      </c>
    </row>
    <row r="469" spans="1:2" x14ac:dyDescent="0.15">
      <c r="A469" s="5" t="s">
        <v>230</v>
      </c>
      <c r="B469" s="5" t="s">
        <v>527</v>
      </c>
    </row>
    <row r="470" spans="1:2" x14ac:dyDescent="0.15">
      <c r="A470" s="5" t="s">
        <v>199</v>
      </c>
      <c r="B470" s="5" t="s">
        <v>528</v>
      </c>
    </row>
    <row r="471" spans="1:2" x14ac:dyDescent="0.15">
      <c r="A471" s="5" t="s">
        <v>274</v>
      </c>
      <c r="B471" s="5" t="s">
        <v>529</v>
      </c>
    </row>
    <row r="472" spans="1:2" x14ac:dyDescent="0.15">
      <c r="A472" s="5" t="s">
        <v>203</v>
      </c>
      <c r="B472" s="5" t="s">
        <v>530</v>
      </c>
    </row>
    <row r="473" spans="1:2" x14ac:dyDescent="0.15">
      <c r="A473" s="5" t="s">
        <v>183</v>
      </c>
      <c r="B473" s="5" t="s">
        <v>531</v>
      </c>
    </row>
    <row r="474" spans="1:2" x14ac:dyDescent="0.15">
      <c r="A474" s="5" t="s">
        <v>185</v>
      </c>
      <c r="B474" s="5" t="s">
        <v>532</v>
      </c>
    </row>
    <row r="475" spans="1:2" x14ac:dyDescent="0.15">
      <c r="A475" s="5" t="s">
        <v>197</v>
      </c>
      <c r="B475" s="5" t="s">
        <v>533</v>
      </c>
    </row>
    <row r="476" spans="1:2" x14ac:dyDescent="0.15">
      <c r="A476" s="5" t="s">
        <v>268</v>
      </c>
      <c r="B476" s="5" t="s">
        <v>534</v>
      </c>
    </row>
    <row r="477" spans="1:2" x14ac:dyDescent="0.15">
      <c r="A477" s="5" t="s">
        <v>177</v>
      </c>
      <c r="B477" s="5" t="s">
        <v>535</v>
      </c>
    </row>
    <row r="478" spans="1:2" x14ac:dyDescent="0.15">
      <c r="A478" s="5" t="s">
        <v>199</v>
      </c>
      <c r="B478" s="5" t="s">
        <v>536</v>
      </c>
    </row>
    <row r="479" spans="1:2" x14ac:dyDescent="0.15">
      <c r="A479" s="5" t="s">
        <v>203</v>
      </c>
      <c r="B479" s="5" t="s">
        <v>537</v>
      </c>
    </row>
    <row r="480" spans="1:2" x14ac:dyDescent="0.15">
      <c r="A480" s="5" t="s">
        <v>197</v>
      </c>
      <c r="B480" s="5" t="s">
        <v>538</v>
      </c>
    </row>
    <row r="481" spans="1:2" x14ac:dyDescent="0.15">
      <c r="A481" s="5" t="s">
        <v>268</v>
      </c>
      <c r="B481" s="5" t="s">
        <v>539</v>
      </c>
    </row>
    <row r="482" spans="1:2" x14ac:dyDescent="0.15">
      <c r="A482" s="5" t="s">
        <v>175</v>
      </c>
      <c r="B482" s="5" t="s">
        <v>540</v>
      </c>
    </row>
    <row r="483" spans="1:2" x14ac:dyDescent="0.15">
      <c r="A483" s="5" t="s">
        <v>177</v>
      </c>
      <c r="B483" s="5" t="s">
        <v>541</v>
      </c>
    </row>
    <row r="484" spans="1:2" x14ac:dyDescent="0.15">
      <c r="A484" s="5" t="s">
        <v>203</v>
      </c>
      <c r="B484" s="5" t="s">
        <v>542</v>
      </c>
    </row>
    <row r="485" spans="1:2" x14ac:dyDescent="0.15">
      <c r="A485" s="5" t="s">
        <v>199</v>
      </c>
      <c r="B485" s="5" t="s">
        <v>543</v>
      </c>
    </row>
    <row r="486" spans="1:2" x14ac:dyDescent="0.15">
      <c r="A486" s="5" t="s">
        <v>268</v>
      </c>
      <c r="B486" s="5" t="s">
        <v>544</v>
      </c>
    </row>
    <row r="487" spans="1:2" x14ac:dyDescent="0.15">
      <c r="A487" s="5" t="s">
        <v>177</v>
      </c>
      <c r="B487" s="5" t="s">
        <v>545</v>
      </c>
    </row>
    <row r="488" spans="1:2" x14ac:dyDescent="0.15">
      <c r="A488" s="5" t="s">
        <v>203</v>
      </c>
      <c r="B488" s="5" t="s">
        <v>546</v>
      </c>
    </row>
    <row r="489" spans="1:2" x14ac:dyDescent="0.15">
      <c r="A489" s="5" t="s">
        <v>297</v>
      </c>
      <c r="B489" s="5" t="s">
        <v>547</v>
      </c>
    </row>
    <row r="490" spans="1:2" x14ac:dyDescent="0.15">
      <c r="A490" s="5" t="s">
        <v>199</v>
      </c>
      <c r="B490" s="5" t="s">
        <v>548</v>
      </c>
    </row>
    <row r="491" spans="1:2" x14ac:dyDescent="0.15">
      <c r="A491" s="5" t="s">
        <v>177</v>
      </c>
      <c r="B491" s="5" t="s">
        <v>549</v>
      </c>
    </row>
    <row r="492" spans="1:2" x14ac:dyDescent="0.15">
      <c r="A492" s="5" t="s">
        <v>185</v>
      </c>
      <c r="B492" s="5" t="s">
        <v>550</v>
      </c>
    </row>
    <row r="493" spans="1:2" x14ac:dyDescent="0.15">
      <c r="A493" s="5" t="s">
        <v>254</v>
      </c>
      <c r="B493" s="5" t="s">
        <v>551</v>
      </c>
    </row>
    <row r="494" spans="1:2" x14ac:dyDescent="0.15">
      <c r="A494" s="5" t="s">
        <v>199</v>
      </c>
      <c r="B494" s="5" t="s">
        <v>552</v>
      </c>
    </row>
    <row r="495" spans="1:2" x14ac:dyDescent="0.15">
      <c r="A495" s="5" t="s">
        <v>287</v>
      </c>
      <c r="B495" s="5" t="s">
        <v>553</v>
      </c>
    </row>
    <row r="496" spans="1:2" x14ac:dyDescent="0.15">
      <c r="A496" s="5" t="s">
        <v>199</v>
      </c>
      <c r="B496" s="5" t="s">
        <v>554</v>
      </c>
    </row>
    <row r="497" spans="1:2" x14ac:dyDescent="0.15">
      <c r="A497" s="5" t="s">
        <v>285</v>
      </c>
      <c r="B497" s="5" t="s">
        <v>555</v>
      </c>
    </row>
    <row r="498" spans="1:2" x14ac:dyDescent="0.15">
      <c r="A498" s="5" t="s">
        <v>199</v>
      </c>
      <c r="B498" s="5" t="s">
        <v>556</v>
      </c>
    </row>
    <row r="499" spans="1:2" x14ac:dyDescent="0.15">
      <c r="A499" s="5" t="s">
        <v>175</v>
      </c>
      <c r="B499" s="5" t="s">
        <v>557</v>
      </c>
    </row>
    <row r="500" spans="1:2" x14ac:dyDescent="0.15">
      <c r="A500" s="5" t="s">
        <v>185</v>
      </c>
      <c r="B500" s="5" t="s">
        <v>558</v>
      </c>
    </row>
    <row r="501" spans="1:2" x14ac:dyDescent="0.15">
      <c r="A501" s="5" t="s">
        <v>254</v>
      </c>
      <c r="B501" s="5" t="s">
        <v>559</v>
      </c>
    </row>
    <row r="502" spans="1:2" x14ac:dyDescent="0.15">
      <c r="A502" s="5" t="s">
        <v>191</v>
      </c>
      <c r="B502" s="5" t="s">
        <v>560</v>
      </c>
    </row>
    <row r="503" spans="1:2" x14ac:dyDescent="0.15">
      <c r="A503" s="5" t="s">
        <v>257</v>
      </c>
      <c r="B503" s="5" t="s">
        <v>561</v>
      </c>
    </row>
    <row r="504" spans="1:2" x14ac:dyDescent="0.15">
      <c r="A504" s="5" t="s">
        <v>183</v>
      </c>
      <c r="B504" s="5" t="s">
        <v>562</v>
      </c>
    </row>
    <row r="505" spans="1:2" x14ac:dyDescent="0.15">
      <c r="A505" s="5" t="s">
        <v>205</v>
      </c>
      <c r="B505" s="5" t="s">
        <v>563</v>
      </c>
    </row>
    <row r="506" spans="1:2" x14ac:dyDescent="0.15">
      <c r="A506" s="5" t="s">
        <v>230</v>
      </c>
      <c r="B506" s="5" t="s">
        <v>564</v>
      </c>
    </row>
    <row r="507" spans="1:2" x14ac:dyDescent="0.15">
      <c r="A507" s="5" t="s">
        <v>197</v>
      </c>
      <c r="B507" s="5" t="s">
        <v>565</v>
      </c>
    </row>
    <row r="508" spans="1:2" x14ac:dyDescent="0.15">
      <c r="A508" s="5" t="s">
        <v>175</v>
      </c>
      <c r="B508" s="5" t="s">
        <v>566</v>
      </c>
    </row>
    <row r="509" spans="1:2" x14ac:dyDescent="0.15">
      <c r="A509" s="5" t="s">
        <v>254</v>
      </c>
      <c r="B509" s="5" t="s">
        <v>567</v>
      </c>
    </row>
    <row r="510" spans="1:2" x14ac:dyDescent="0.15">
      <c r="A510" s="5" t="s">
        <v>268</v>
      </c>
      <c r="B510" s="5" t="s">
        <v>568</v>
      </c>
    </row>
    <row r="511" spans="1:2" x14ac:dyDescent="0.15">
      <c r="A511" s="5" t="s">
        <v>187</v>
      </c>
      <c r="B511" s="5" t="s">
        <v>569</v>
      </c>
    </row>
    <row r="512" spans="1:2" x14ac:dyDescent="0.15">
      <c r="A512" s="5" t="s">
        <v>274</v>
      </c>
      <c r="B512" s="5" t="s">
        <v>570</v>
      </c>
    </row>
    <row r="513" spans="1:2" x14ac:dyDescent="0.15">
      <c r="A513" s="5" t="s">
        <v>302</v>
      </c>
      <c r="B513" s="5" t="s">
        <v>571</v>
      </c>
    </row>
    <row r="514" spans="1:2" x14ac:dyDescent="0.15">
      <c r="A514" s="5" t="s">
        <v>203</v>
      </c>
      <c r="B514" s="5" t="s">
        <v>572</v>
      </c>
    </row>
    <row r="515" spans="1:2" x14ac:dyDescent="0.15">
      <c r="A515" s="5" t="s">
        <v>271</v>
      </c>
      <c r="B515" s="5" t="s">
        <v>573</v>
      </c>
    </row>
    <row r="516" spans="1:2" x14ac:dyDescent="0.15">
      <c r="A516" s="5" t="s">
        <v>177</v>
      </c>
      <c r="B516" s="5" t="s">
        <v>574</v>
      </c>
    </row>
    <row r="517" spans="1:2" x14ac:dyDescent="0.15">
      <c r="A517" s="5" t="s">
        <v>254</v>
      </c>
      <c r="B517" s="5" t="s">
        <v>575</v>
      </c>
    </row>
    <row r="518" spans="1:2" x14ac:dyDescent="0.15">
      <c r="A518" s="5" t="s">
        <v>199</v>
      </c>
      <c r="B518" s="5" t="s">
        <v>576</v>
      </c>
    </row>
    <row r="519" spans="1:2" x14ac:dyDescent="0.15">
      <c r="A519" s="5" t="s">
        <v>175</v>
      </c>
      <c r="B519" s="5" t="s">
        <v>577</v>
      </c>
    </row>
    <row r="520" spans="1:2" x14ac:dyDescent="0.15">
      <c r="A520" s="5" t="s">
        <v>183</v>
      </c>
      <c r="B520" s="5" t="s">
        <v>578</v>
      </c>
    </row>
    <row r="521" spans="1:2" x14ac:dyDescent="0.15">
      <c r="A521" s="5" t="s">
        <v>191</v>
      </c>
      <c r="B521" s="5" t="s">
        <v>579</v>
      </c>
    </row>
    <row r="522" spans="1:2" x14ac:dyDescent="0.15">
      <c r="A522" s="5" t="s">
        <v>297</v>
      </c>
      <c r="B522" s="5" t="s">
        <v>580</v>
      </c>
    </row>
    <row r="523" spans="1:2" x14ac:dyDescent="0.15">
      <c r="A523" s="5" t="s">
        <v>257</v>
      </c>
      <c r="B523" s="5" t="s">
        <v>581</v>
      </c>
    </row>
    <row r="524" spans="1:2" x14ac:dyDescent="0.15">
      <c r="A524" s="5" t="s">
        <v>230</v>
      </c>
      <c r="B524" s="5" t="s">
        <v>582</v>
      </c>
    </row>
    <row r="525" spans="1:2" x14ac:dyDescent="0.15">
      <c r="A525" s="5" t="s">
        <v>254</v>
      </c>
      <c r="B525" s="5" t="s">
        <v>583</v>
      </c>
    </row>
    <row r="526" spans="1:2" x14ac:dyDescent="0.15">
      <c r="A526" s="5" t="s">
        <v>197</v>
      </c>
      <c r="B526" s="5" t="s">
        <v>584</v>
      </c>
    </row>
    <row r="527" spans="1:2" x14ac:dyDescent="0.15">
      <c r="A527" s="5" t="s">
        <v>175</v>
      </c>
      <c r="B527" s="5" t="s">
        <v>585</v>
      </c>
    </row>
    <row r="528" spans="1:2" x14ac:dyDescent="0.15">
      <c r="A528" s="5" t="s">
        <v>268</v>
      </c>
      <c r="B528" s="5" t="s">
        <v>586</v>
      </c>
    </row>
    <row r="529" spans="1:2" x14ac:dyDescent="0.15">
      <c r="A529" s="5" t="s">
        <v>177</v>
      </c>
      <c r="B529" s="5" t="s">
        <v>587</v>
      </c>
    </row>
    <row r="530" spans="1:2" x14ac:dyDescent="0.15">
      <c r="A530" s="5" t="s">
        <v>205</v>
      </c>
      <c r="B530" s="5" t="s">
        <v>588</v>
      </c>
    </row>
    <row r="531" spans="1:2" x14ac:dyDescent="0.15">
      <c r="A531" s="5" t="s">
        <v>254</v>
      </c>
      <c r="B531" s="5" t="s">
        <v>589</v>
      </c>
    </row>
    <row r="532" spans="1:2" x14ac:dyDescent="0.15">
      <c r="A532" s="5" t="s">
        <v>274</v>
      </c>
      <c r="B532" s="5" t="s">
        <v>590</v>
      </c>
    </row>
    <row r="533" spans="1:2" x14ac:dyDescent="0.15">
      <c r="A533" s="5" t="s">
        <v>183</v>
      </c>
      <c r="B533" s="5" t="s">
        <v>591</v>
      </c>
    </row>
    <row r="534" spans="1:2" x14ac:dyDescent="0.15">
      <c r="A534" s="5" t="s">
        <v>320</v>
      </c>
      <c r="B534" s="5" t="s">
        <v>592</v>
      </c>
    </row>
    <row r="535" spans="1:2" x14ac:dyDescent="0.15">
      <c r="A535" s="5" t="s">
        <v>175</v>
      </c>
      <c r="B535" s="5" t="s">
        <v>593</v>
      </c>
    </row>
    <row r="536" spans="1:2" x14ac:dyDescent="0.15">
      <c r="A536" s="5" t="s">
        <v>191</v>
      </c>
      <c r="B536" s="5" t="s">
        <v>594</v>
      </c>
    </row>
    <row r="537" spans="1:2" x14ac:dyDescent="0.15">
      <c r="A537" s="5" t="s">
        <v>195</v>
      </c>
      <c r="B537" s="5" t="s">
        <v>595</v>
      </c>
    </row>
    <row r="538" spans="1:2" x14ac:dyDescent="0.15">
      <c r="A538" s="5" t="s">
        <v>187</v>
      </c>
      <c r="B538" s="5" t="s">
        <v>596</v>
      </c>
    </row>
    <row r="539" spans="1:2" x14ac:dyDescent="0.15">
      <c r="A539" s="5" t="s">
        <v>257</v>
      </c>
      <c r="B539" s="5" t="s">
        <v>597</v>
      </c>
    </row>
    <row r="540" spans="1:2" x14ac:dyDescent="0.15">
      <c r="A540" s="5" t="s">
        <v>230</v>
      </c>
      <c r="B540" s="5" t="s">
        <v>598</v>
      </c>
    </row>
    <row r="541" spans="1:2" x14ac:dyDescent="0.15">
      <c r="A541" s="5" t="s">
        <v>181</v>
      </c>
      <c r="B541" s="5" t="s">
        <v>599</v>
      </c>
    </row>
    <row r="542" spans="1:2" x14ac:dyDescent="0.15">
      <c r="A542" s="5" t="s">
        <v>193</v>
      </c>
      <c r="B542" s="5" t="s">
        <v>600</v>
      </c>
    </row>
    <row r="543" spans="1:2" x14ac:dyDescent="0.15">
      <c r="A543" s="5" t="s">
        <v>197</v>
      </c>
      <c r="B543" s="5" t="s">
        <v>601</v>
      </c>
    </row>
    <row r="544" spans="1:2" x14ac:dyDescent="0.15">
      <c r="A544" s="5" t="s">
        <v>268</v>
      </c>
      <c r="B544" s="5" t="s">
        <v>602</v>
      </c>
    </row>
    <row r="545" spans="1:2" x14ac:dyDescent="0.15">
      <c r="A545" s="5" t="s">
        <v>175</v>
      </c>
      <c r="B545" s="5" t="s">
        <v>603</v>
      </c>
    </row>
    <row r="546" spans="1:2" x14ac:dyDescent="0.15">
      <c r="A546" s="5" t="s">
        <v>183</v>
      </c>
      <c r="B546" s="5" t="s">
        <v>604</v>
      </c>
    </row>
    <row r="547" spans="1:2" x14ac:dyDescent="0.15">
      <c r="A547" s="5" t="s">
        <v>177</v>
      </c>
      <c r="B547" s="5" t="s">
        <v>605</v>
      </c>
    </row>
    <row r="548" spans="1:2" x14ac:dyDescent="0.15">
      <c r="A548" s="5" t="s">
        <v>297</v>
      </c>
      <c r="B548" s="5" t="s">
        <v>606</v>
      </c>
    </row>
    <row r="549" spans="1:2" x14ac:dyDescent="0.15">
      <c r="A549" s="5" t="s">
        <v>271</v>
      </c>
      <c r="B549" s="5" t="s">
        <v>607</v>
      </c>
    </row>
    <row r="550" spans="1:2" x14ac:dyDescent="0.15">
      <c r="A550" s="5" t="s">
        <v>189</v>
      </c>
      <c r="B550" s="5" t="s">
        <v>608</v>
      </c>
    </row>
    <row r="551" spans="1:2" x14ac:dyDescent="0.15">
      <c r="A551" s="5" t="s">
        <v>207</v>
      </c>
      <c r="B551" s="5" t="s">
        <v>609</v>
      </c>
    </row>
    <row r="552" spans="1:2" x14ac:dyDescent="0.15">
      <c r="A552" s="5" t="s">
        <v>175</v>
      </c>
      <c r="B552" s="5" t="s">
        <v>610</v>
      </c>
    </row>
    <row r="553" spans="1:2" x14ac:dyDescent="0.15">
      <c r="A553" s="5" t="s">
        <v>274</v>
      </c>
      <c r="B553" s="5" t="s">
        <v>611</v>
      </c>
    </row>
    <row r="554" spans="1:2" x14ac:dyDescent="0.15">
      <c r="A554" s="5" t="s">
        <v>205</v>
      </c>
      <c r="B554" s="5" t="s">
        <v>612</v>
      </c>
    </row>
    <row r="555" spans="1:2" x14ac:dyDescent="0.15">
      <c r="A555" s="5" t="s">
        <v>191</v>
      </c>
      <c r="B555" s="5" t="s">
        <v>613</v>
      </c>
    </row>
    <row r="556" spans="1:2" x14ac:dyDescent="0.15">
      <c r="A556" s="5" t="s">
        <v>230</v>
      </c>
      <c r="B556" s="5" t="s">
        <v>614</v>
      </c>
    </row>
    <row r="557" spans="1:2" x14ac:dyDescent="0.15">
      <c r="A557" s="5" t="s">
        <v>257</v>
      </c>
      <c r="B557" s="5" t="s">
        <v>615</v>
      </c>
    </row>
    <row r="558" spans="1:2" x14ac:dyDescent="0.15">
      <c r="A558" s="5" t="s">
        <v>185</v>
      </c>
      <c r="B558" s="5" t="s">
        <v>616</v>
      </c>
    </row>
    <row r="559" spans="1:2" x14ac:dyDescent="0.15">
      <c r="A559" s="5" t="s">
        <v>197</v>
      </c>
      <c r="B559" s="5" t="s">
        <v>617</v>
      </c>
    </row>
    <row r="560" spans="1:2" x14ac:dyDescent="0.15">
      <c r="A560" s="5" t="s">
        <v>175</v>
      </c>
      <c r="B560" s="5" t="s">
        <v>618</v>
      </c>
    </row>
    <row r="561" spans="1:2" x14ac:dyDescent="0.15">
      <c r="A561" s="5" t="s">
        <v>177</v>
      </c>
      <c r="B561" s="5" t="s">
        <v>619</v>
      </c>
    </row>
    <row r="562" spans="1:2" x14ac:dyDescent="0.15">
      <c r="A562" s="5" t="s">
        <v>187</v>
      </c>
      <c r="B562" s="5" t="s">
        <v>620</v>
      </c>
    </row>
    <row r="563" spans="1:2" x14ac:dyDescent="0.15">
      <c r="A563" s="5" t="s">
        <v>217</v>
      </c>
      <c r="B563" s="5" t="s">
        <v>621</v>
      </c>
    </row>
    <row r="564" spans="1:2" x14ac:dyDescent="0.15">
      <c r="A564" s="5" t="s">
        <v>191</v>
      </c>
      <c r="B564" s="5" t="s">
        <v>622</v>
      </c>
    </row>
    <row r="565" spans="1:2" x14ac:dyDescent="0.15">
      <c r="A565" s="5" t="s">
        <v>297</v>
      </c>
      <c r="B565" s="5" t="s">
        <v>623</v>
      </c>
    </row>
    <row r="566" spans="1:2" x14ac:dyDescent="0.15">
      <c r="A566" s="5" t="s">
        <v>257</v>
      </c>
      <c r="B566" s="5" t="s">
        <v>624</v>
      </c>
    </row>
    <row r="567" spans="1:2" x14ac:dyDescent="0.15">
      <c r="A567" s="5" t="s">
        <v>274</v>
      </c>
      <c r="B567" s="5" t="s">
        <v>625</v>
      </c>
    </row>
    <row r="568" spans="1:2" x14ac:dyDescent="0.15">
      <c r="A568" s="5" t="s">
        <v>205</v>
      </c>
      <c r="B568" s="5" t="s">
        <v>626</v>
      </c>
    </row>
    <row r="569" spans="1:2" x14ac:dyDescent="0.15">
      <c r="A569" s="5" t="s">
        <v>302</v>
      </c>
      <c r="B569" s="5" t="s">
        <v>627</v>
      </c>
    </row>
    <row r="570" spans="1:2" x14ac:dyDescent="0.15">
      <c r="A570" s="5" t="s">
        <v>177</v>
      </c>
      <c r="B570" s="5" t="s">
        <v>628</v>
      </c>
    </row>
    <row r="571" spans="1:2" x14ac:dyDescent="0.15">
      <c r="A571" s="5" t="s">
        <v>271</v>
      </c>
      <c r="B571" s="5" t="s">
        <v>629</v>
      </c>
    </row>
    <row r="572" spans="1:2" x14ac:dyDescent="0.15">
      <c r="A572" s="5" t="s">
        <v>461</v>
      </c>
      <c r="B572" s="5" t="s">
        <v>630</v>
      </c>
    </row>
    <row r="573" spans="1:2" x14ac:dyDescent="0.15">
      <c r="A573" s="5" t="s">
        <v>320</v>
      </c>
      <c r="B573" s="5" t="s">
        <v>631</v>
      </c>
    </row>
    <row r="574" spans="1:2" x14ac:dyDescent="0.15">
      <c r="A574" s="5" t="s">
        <v>191</v>
      </c>
      <c r="B574" s="5" t="s">
        <v>632</v>
      </c>
    </row>
    <row r="575" spans="1:2" x14ac:dyDescent="0.15">
      <c r="A575" s="5" t="s">
        <v>257</v>
      </c>
      <c r="B575" s="5" t="s">
        <v>633</v>
      </c>
    </row>
    <row r="576" spans="1:2" x14ac:dyDescent="0.15">
      <c r="A576" s="5" t="s">
        <v>195</v>
      </c>
      <c r="B576" s="5" t="s">
        <v>634</v>
      </c>
    </row>
    <row r="577" spans="1:2" x14ac:dyDescent="0.15">
      <c r="A577" s="5" t="s">
        <v>274</v>
      </c>
      <c r="B577" s="5" t="s">
        <v>635</v>
      </c>
    </row>
    <row r="578" spans="1:2" x14ac:dyDescent="0.15">
      <c r="A578" s="5" t="s">
        <v>187</v>
      </c>
      <c r="B578" s="5" t="s">
        <v>636</v>
      </c>
    </row>
    <row r="579" spans="1:2" x14ac:dyDescent="0.15">
      <c r="A579" s="5" t="s">
        <v>177</v>
      </c>
      <c r="B579" s="5" t="s">
        <v>637</v>
      </c>
    </row>
    <row r="580" spans="1:2" x14ac:dyDescent="0.15">
      <c r="A580" s="5" t="s">
        <v>297</v>
      </c>
      <c r="B580" s="5" t="s">
        <v>638</v>
      </c>
    </row>
    <row r="581" spans="1:2" x14ac:dyDescent="0.15">
      <c r="A581" s="5" t="s">
        <v>254</v>
      </c>
      <c r="B581" s="5" t="s">
        <v>639</v>
      </c>
    </row>
    <row r="582" spans="1:2" x14ac:dyDescent="0.15">
      <c r="A582" s="5" t="s">
        <v>287</v>
      </c>
      <c r="B582" s="5" t="s">
        <v>640</v>
      </c>
    </row>
    <row r="583" spans="1:2" x14ac:dyDescent="0.15">
      <c r="A583" s="5" t="s">
        <v>181</v>
      </c>
      <c r="B583" s="5" t="s">
        <v>641</v>
      </c>
    </row>
    <row r="584" spans="1:2" x14ac:dyDescent="0.15">
      <c r="A584" s="5" t="s">
        <v>205</v>
      </c>
      <c r="B584" s="5" t="s">
        <v>642</v>
      </c>
    </row>
    <row r="585" spans="1:2" x14ac:dyDescent="0.15">
      <c r="A585" s="5" t="s">
        <v>191</v>
      </c>
      <c r="B585" s="5" t="s">
        <v>643</v>
      </c>
    </row>
    <row r="586" spans="1:2" x14ac:dyDescent="0.15">
      <c r="A586" s="5" t="s">
        <v>257</v>
      </c>
      <c r="B586" s="5" t="s">
        <v>644</v>
      </c>
    </row>
    <row r="587" spans="1:2" x14ac:dyDescent="0.15">
      <c r="A587" s="5" t="s">
        <v>185</v>
      </c>
      <c r="B587" s="5" t="s">
        <v>645</v>
      </c>
    </row>
    <row r="588" spans="1:2" x14ac:dyDescent="0.15">
      <c r="A588" s="5" t="s">
        <v>274</v>
      </c>
      <c r="B588" s="5" t="s">
        <v>646</v>
      </c>
    </row>
    <row r="589" spans="1:2" x14ac:dyDescent="0.15">
      <c r="A589" s="5" t="s">
        <v>177</v>
      </c>
      <c r="B589" s="5" t="s">
        <v>647</v>
      </c>
    </row>
    <row r="590" spans="1:2" x14ac:dyDescent="0.15">
      <c r="A590" s="5" t="s">
        <v>271</v>
      </c>
      <c r="B590" s="5" t="s">
        <v>648</v>
      </c>
    </row>
    <row r="591" spans="1:2" x14ac:dyDescent="0.15">
      <c r="A591" s="5" t="s">
        <v>187</v>
      </c>
      <c r="B591" s="5" t="s">
        <v>649</v>
      </c>
    </row>
    <row r="592" spans="1:2" x14ac:dyDescent="0.15">
      <c r="A592" s="5" t="s">
        <v>193</v>
      </c>
      <c r="B592" s="5" t="s">
        <v>650</v>
      </c>
    </row>
    <row r="593" spans="1:2" x14ac:dyDescent="0.15">
      <c r="A593" s="5" t="s">
        <v>297</v>
      </c>
      <c r="B593" s="5" t="s">
        <v>651</v>
      </c>
    </row>
    <row r="594" spans="1:2" x14ac:dyDescent="0.15">
      <c r="A594" s="5" t="s">
        <v>257</v>
      </c>
      <c r="B594" s="5" t="s">
        <v>652</v>
      </c>
    </row>
    <row r="595" spans="1:2" x14ac:dyDescent="0.15">
      <c r="A595" s="5" t="s">
        <v>191</v>
      </c>
      <c r="B595" s="5" t="s">
        <v>653</v>
      </c>
    </row>
    <row r="596" spans="1:2" x14ac:dyDescent="0.15">
      <c r="A596" s="5" t="s">
        <v>205</v>
      </c>
      <c r="B596" s="5" t="s">
        <v>654</v>
      </c>
    </row>
    <row r="597" spans="1:2" x14ac:dyDescent="0.15">
      <c r="A597" s="5" t="s">
        <v>207</v>
      </c>
      <c r="B597" s="5" t="s">
        <v>655</v>
      </c>
    </row>
    <row r="598" spans="1:2" x14ac:dyDescent="0.15">
      <c r="A598" s="5" t="s">
        <v>177</v>
      </c>
      <c r="B598" s="5" t="s">
        <v>656</v>
      </c>
    </row>
    <row r="599" spans="1:2" x14ac:dyDescent="0.15">
      <c r="A599" s="5" t="s">
        <v>274</v>
      </c>
      <c r="B599" s="5" t="s">
        <v>657</v>
      </c>
    </row>
    <row r="600" spans="1:2" x14ac:dyDescent="0.15">
      <c r="A600" s="5" t="s">
        <v>320</v>
      </c>
      <c r="B600" s="5" t="s">
        <v>658</v>
      </c>
    </row>
    <row r="601" spans="1:2" x14ac:dyDescent="0.15">
      <c r="A601" s="5" t="s">
        <v>175</v>
      </c>
      <c r="B601" s="5" t="s">
        <v>659</v>
      </c>
    </row>
    <row r="602" spans="1:2" x14ac:dyDescent="0.15">
      <c r="A602" s="5" t="s">
        <v>191</v>
      </c>
      <c r="B602" s="5" t="s">
        <v>660</v>
      </c>
    </row>
    <row r="603" spans="1:2" x14ac:dyDescent="0.15">
      <c r="A603" s="5" t="s">
        <v>195</v>
      </c>
      <c r="B603" s="5" t="s">
        <v>661</v>
      </c>
    </row>
    <row r="604" spans="1:2" x14ac:dyDescent="0.15">
      <c r="A604" s="5" t="s">
        <v>187</v>
      </c>
      <c r="B604" s="5" t="s">
        <v>662</v>
      </c>
    </row>
    <row r="605" spans="1:2" x14ac:dyDescent="0.15">
      <c r="A605" s="5" t="s">
        <v>302</v>
      </c>
      <c r="B605" s="5" t="s">
        <v>663</v>
      </c>
    </row>
    <row r="606" spans="1:2" x14ac:dyDescent="0.15">
      <c r="A606" s="5" t="s">
        <v>297</v>
      </c>
      <c r="B606" s="5" t="s">
        <v>664</v>
      </c>
    </row>
    <row r="607" spans="1:2" x14ac:dyDescent="0.15">
      <c r="A607" s="5" t="s">
        <v>271</v>
      </c>
      <c r="B607" s="5" t="s">
        <v>665</v>
      </c>
    </row>
    <row r="608" spans="1:2" x14ac:dyDescent="0.15">
      <c r="A608" s="5" t="s">
        <v>205</v>
      </c>
      <c r="B608" s="5" t="s">
        <v>666</v>
      </c>
    </row>
    <row r="609" spans="1:2" x14ac:dyDescent="0.15">
      <c r="A609" s="5" t="s">
        <v>181</v>
      </c>
      <c r="B609" s="5" t="s">
        <v>667</v>
      </c>
    </row>
    <row r="610" spans="1:2" x14ac:dyDescent="0.15">
      <c r="A610" s="5" t="s">
        <v>185</v>
      </c>
      <c r="B610" s="5" t="s">
        <v>668</v>
      </c>
    </row>
    <row r="611" spans="1:2" x14ac:dyDescent="0.15">
      <c r="A611" s="5" t="s">
        <v>187</v>
      </c>
      <c r="B611" s="5" t="s">
        <v>669</v>
      </c>
    </row>
    <row r="612" spans="1:2" x14ac:dyDescent="0.15">
      <c r="A612" s="5" t="s">
        <v>205</v>
      </c>
      <c r="B612" s="5" t="s">
        <v>670</v>
      </c>
    </row>
    <row r="613" spans="1:2" x14ac:dyDescent="0.15">
      <c r="A613" s="5" t="s">
        <v>203</v>
      </c>
      <c r="B613" s="5" t="s">
        <v>671</v>
      </c>
    </row>
    <row r="614" spans="1:2" x14ac:dyDescent="0.15">
      <c r="A614" s="5" t="s">
        <v>183</v>
      </c>
      <c r="B614" s="5" t="s">
        <v>672</v>
      </c>
    </row>
    <row r="615" spans="1:2" x14ac:dyDescent="0.15">
      <c r="A615" s="5" t="s">
        <v>271</v>
      </c>
      <c r="B615" s="5" t="s">
        <v>673</v>
      </c>
    </row>
    <row r="616" spans="1:2" x14ac:dyDescent="0.15">
      <c r="A616" s="5" t="s">
        <v>461</v>
      </c>
      <c r="B616" s="5" t="s">
        <v>674</v>
      </c>
    </row>
    <row r="617" spans="1:2" x14ac:dyDescent="0.15">
      <c r="A617" s="5" t="s">
        <v>320</v>
      </c>
      <c r="B617" s="5" t="s">
        <v>675</v>
      </c>
    </row>
    <row r="618" spans="1:2" x14ac:dyDescent="0.15">
      <c r="A618" s="5" t="s">
        <v>259</v>
      </c>
      <c r="B618" s="5" t="s">
        <v>676</v>
      </c>
    </row>
    <row r="619" spans="1:2" x14ac:dyDescent="0.15">
      <c r="A619" s="5" t="s">
        <v>199</v>
      </c>
      <c r="B619" s="5" t="s">
        <v>677</v>
      </c>
    </row>
    <row r="620" spans="1:2" x14ac:dyDescent="0.15">
      <c r="A620" s="5" t="s">
        <v>287</v>
      </c>
      <c r="B620" s="5" t="s">
        <v>678</v>
      </c>
    </row>
    <row r="621" spans="1:2" x14ac:dyDescent="0.15">
      <c r="A621" s="5" t="s">
        <v>195</v>
      </c>
      <c r="B621" s="5" t="s">
        <v>679</v>
      </c>
    </row>
    <row r="622" spans="1:2" x14ac:dyDescent="0.15">
      <c r="A622" s="5" t="s">
        <v>187</v>
      </c>
      <c r="B622" s="5" t="s">
        <v>680</v>
      </c>
    </row>
    <row r="623" spans="1:2" x14ac:dyDescent="0.15">
      <c r="A623" s="5" t="s">
        <v>193</v>
      </c>
      <c r="B623" s="5" t="s">
        <v>681</v>
      </c>
    </row>
    <row r="624" spans="1:2" x14ac:dyDescent="0.15">
      <c r="A624" s="5" t="s">
        <v>268</v>
      </c>
      <c r="B624" s="5" t="s">
        <v>682</v>
      </c>
    </row>
    <row r="625" spans="1:2" x14ac:dyDescent="0.15">
      <c r="A625" s="5" t="s">
        <v>189</v>
      </c>
      <c r="B625" s="5" t="s">
        <v>683</v>
      </c>
    </row>
    <row r="626" spans="1:2" x14ac:dyDescent="0.15">
      <c r="A626" s="5" t="s">
        <v>302</v>
      </c>
      <c r="B626" s="5" t="s">
        <v>684</v>
      </c>
    </row>
    <row r="627" spans="1:2" x14ac:dyDescent="0.15">
      <c r="A627" s="5" t="s">
        <v>230</v>
      </c>
      <c r="B627" s="5" t="s">
        <v>685</v>
      </c>
    </row>
    <row r="628" spans="1:2" x14ac:dyDescent="0.15">
      <c r="A628" s="5" t="s">
        <v>175</v>
      </c>
      <c r="B628" s="5" t="s">
        <v>686</v>
      </c>
    </row>
    <row r="629" spans="1:2" x14ac:dyDescent="0.15">
      <c r="A629" s="5" t="s">
        <v>181</v>
      </c>
      <c r="B629" s="5" t="s">
        <v>687</v>
      </c>
    </row>
    <row r="630" spans="1:2" x14ac:dyDescent="0.15">
      <c r="A630" s="5" t="s">
        <v>187</v>
      </c>
      <c r="B630" s="5" t="s">
        <v>688</v>
      </c>
    </row>
    <row r="631" spans="1:2" x14ac:dyDescent="0.15">
      <c r="A631" s="5" t="s">
        <v>320</v>
      </c>
      <c r="B631" s="5" t="s">
        <v>689</v>
      </c>
    </row>
    <row r="632" spans="1:2" x14ac:dyDescent="0.15">
      <c r="A632" s="5" t="s">
        <v>195</v>
      </c>
      <c r="B632" s="5" t="s">
        <v>690</v>
      </c>
    </row>
    <row r="633" spans="1:2" x14ac:dyDescent="0.15">
      <c r="A633" s="5" t="s">
        <v>302</v>
      </c>
      <c r="B633" s="5" t="s">
        <v>691</v>
      </c>
    </row>
    <row r="634" spans="1:2" x14ac:dyDescent="0.15">
      <c r="A634" s="5" t="s">
        <v>193</v>
      </c>
      <c r="B634" s="5" t="s">
        <v>692</v>
      </c>
    </row>
    <row r="635" spans="1:2" x14ac:dyDescent="0.15">
      <c r="A635" s="5" t="s">
        <v>181</v>
      </c>
      <c r="B635" s="5" t="s">
        <v>693</v>
      </c>
    </row>
    <row r="636" spans="1:2" x14ac:dyDescent="0.15">
      <c r="A636" s="5" t="s">
        <v>461</v>
      </c>
      <c r="B636" s="5" t="s">
        <v>694</v>
      </c>
    </row>
    <row r="637" spans="1:2" x14ac:dyDescent="0.15">
      <c r="A637" s="5" t="s">
        <v>257</v>
      </c>
      <c r="B637" s="5" t="s">
        <v>695</v>
      </c>
    </row>
    <row r="638" spans="1:2" x14ac:dyDescent="0.15">
      <c r="A638" s="5" t="s">
        <v>287</v>
      </c>
      <c r="B638" s="5" t="s">
        <v>696</v>
      </c>
    </row>
    <row r="639" spans="1:2" x14ac:dyDescent="0.15">
      <c r="A639" s="5" t="s">
        <v>175</v>
      </c>
      <c r="B639" s="5" t="s">
        <v>697</v>
      </c>
    </row>
    <row r="640" spans="1:2" x14ac:dyDescent="0.15">
      <c r="A640" s="5" t="s">
        <v>195</v>
      </c>
      <c r="B640" s="5" t="s">
        <v>698</v>
      </c>
    </row>
    <row r="641" spans="1:2" x14ac:dyDescent="0.15">
      <c r="A641" s="5" t="s">
        <v>177</v>
      </c>
      <c r="B641" s="5" t="s">
        <v>699</v>
      </c>
    </row>
    <row r="642" spans="1:2" x14ac:dyDescent="0.15">
      <c r="A642" s="5" t="s">
        <v>183</v>
      </c>
      <c r="B642" s="5" t="s">
        <v>700</v>
      </c>
    </row>
    <row r="643" spans="1:2" x14ac:dyDescent="0.15">
      <c r="A643" s="5" t="s">
        <v>191</v>
      </c>
      <c r="B643" s="5" t="s">
        <v>701</v>
      </c>
    </row>
    <row r="644" spans="1:2" x14ac:dyDescent="0.15">
      <c r="A644" s="5" t="s">
        <v>274</v>
      </c>
      <c r="B644" s="5" t="s">
        <v>702</v>
      </c>
    </row>
    <row r="645" spans="1:2" x14ac:dyDescent="0.15">
      <c r="A645" s="5" t="s">
        <v>181</v>
      </c>
      <c r="B645" s="5" t="s">
        <v>703</v>
      </c>
    </row>
    <row r="646" spans="1:2" x14ac:dyDescent="0.15">
      <c r="A646" s="5" t="s">
        <v>302</v>
      </c>
      <c r="B646" s="5" t="s">
        <v>704</v>
      </c>
    </row>
    <row r="647" spans="1:2" x14ac:dyDescent="0.15">
      <c r="A647" s="5" t="s">
        <v>195</v>
      </c>
      <c r="B647" s="5" t="s">
        <v>705</v>
      </c>
    </row>
    <row r="648" spans="1:2" x14ac:dyDescent="0.15">
      <c r="A648" s="5" t="s">
        <v>193</v>
      </c>
      <c r="B648" s="5" t="s">
        <v>706</v>
      </c>
    </row>
    <row r="649" spans="1:2" x14ac:dyDescent="0.15">
      <c r="A649" s="5" t="s">
        <v>203</v>
      </c>
      <c r="B649" s="5" t="s">
        <v>707</v>
      </c>
    </row>
    <row r="650" spans="1:2" x14ac:dyDescent="0.15">
      <c r="A650" s="5" t="s">
        <v>189</v>
      </c>
      <c r="B650" s="5" t="s">
        <v>708</v>
      </c>
    </row>
    <row r="651" spans="1:2" x14ac:dyDescent="0.15">
      <c r="A651" s="5" t="s">
        <v>230</v>
      </c>
      <c r="B651" s="5" t="s">
        <v>709</v>
      </c>
    </row>
    <row r="652" spans="1:2" x14ac:dyDescent="0.15">
      <c r="A652" s="5" t="s">
        <v>461</v>
      </c>
      <c r="B652" s="5" t="s">
        <v>710</v>
      </c>
    </row>
    <row r="653" spans="1:2" x14ac:dyDescent="0.15">
      <c r="A653" s="5" t="s">
        <v>268</v>
      </c>
      <c r="B653" s="5" t="s">
        <v>711</v>
      </c>
    </row>
    <row r="654" spans="1:2" x14ac:dyDescent="0.15">
      <c r="A654" s="5" t="s">
        <v>199</v>
      </c>
      <c r="B654" s="5" t="s">
        <v>712</v>
      </c>
    </row>
    <row r="655" spans="1:2" x14ac:dyDescent="0.15">
      <c r="A655" s="5" t="s">
        <v>287</v>
      </c>
      <c r="B655" s="5" t="s">
        <v>713</v>
      </c>
    </row>
    <row r="656" spans="1:2" x14ac:dyDescent="0.15">
      <c r="A656" s="5" t="s">
        <v>297</v>
      </c>
      <c r="B656" s="5" t="s">
        <v>714</v>
      </c>
    </row>
    <row r="657" spans="1:2" x14ac:dyDescent="0.15">
      <c r="A657" s="5" t="s">
        <v>285</v>
      </c>
      <c r="B657" s="5" t="s">
        <v>715</v>
      </c>
    </row>
    <row r="658" spans="1:2" x14ac:dyDescent="0.15">
      <c r="A658" s="5" t="s">
        <v>181</v>
      </c>
      <c r="B658" s="5" t="s">
        <v>716</v>
      </c>
    </row>
    <row r="659" spans="1:2" x14ac:dyDescent="0.15">
      <c r="A659" s="5" t="s">
        <v>205</v>
      </c>
      <c r="B659" s="5" t="s">
        <v>717</v>
      </c>
    </row>
    <row r="660" spans="1:2" x14ac:dyDescent="0.15">
      <c r="A660" s="5" t="s">
        <v>259</v>
      </c>
      <c r="B660" s="5" t="s">
        <v>718</v>
      </c>
    </row>
    <row r="661" spans="1:2" x14ac:dyDescent="0.15">
      <c r="A661" s="5" t="s">
        <v>193</v>
      </c>
      <c r="B661" s="5" t="s">
        <v>719</v>
      </c>
    </row>
    <row r="662" spans="1:2" x14ac:dyDescent="0.15">
      <c r="A662" s="5" t="s">
        <v>183</v>
      </c>
      <c r="B662" s="5" t="s">
        <v>720</v>
      </c>
    </row>
    <row r="663" spans="1:2" x14ac:dyDescent="0.15">
      <c r="A663" s="5" t="s">
        <v>257</v>
      </c>
      <c r="B663" s="5" t="s">
        <v>721</v>
      </c>
    </row>
    <row r="664" spans="1:2" x14ac:dyDescent="0.15">
      <c r="A664" s="5" t="s">
        <v>181</v>
      </c>
      <c r="B664" s="5" t="s">
        <v>722</v>
      </c>
    </row>
    <row r="665" spans="1:2" x14ac:dyDescent="0.15">
      <c r="A665" s="5" t="s">
        <v>461</v>
      </c>
      <c r="B665" s="5" t="s">
        <v>723</v>
      </c>
    </row>
    <row r="666" spans="1:2" x14ac:dyDescent="0.15">
      <c r="A666" s="5" t="s">
        <v>187</v>
      </c>
      <c r="B666" s="5" t="s">
        <v>724</v>
      </c>
    </row>
    <row r="667" spans="1:2" x14ac:dyDescent="0.15">
      <c r="A667" s="5" t="s">
        <v>287</v>
      </c>
      <c r="B667" s="5" t="s">
        <v>725</v>
      </c>
    </row>
    <row r="668" spans="1:2" x14ac:dyDescent="0.15">
      <c r="A668" s="5" t="s">
        <v>177</v>
      </c>
      <c r="B668" s="5" t="s">
        <v>726</v>
      </c>
    </row>
    <row r="669" spans="1:2" x14ac:dyDescent="0.15">
      <c r="A669" s="5" t="s">
        <v>271</v>
      </c>
      <c r="B669" s="5" t="s">
        <v>727</v>
      </c>
    </row>
    <row r="670" spans="1:2" x14ac:dyDescent="0.15">
      <c r="A670" s="5" t="s">
        <v>193</v>
      </c>
      <c r="B670" s="5" t="s">
        <v>728</v>
      </c>
    </row>
    <row r="671" spans="1:2" x14ac:dyDescent="0.15">
      <c r="A671" s="5" t="s">
        <v>189</v>
      </c>
      <c r="B671" s="5" t="s">
        <v>729</v>
      </c>
    </row>
    <row r="672" spans="1:2" x14ac:dyDescent="0.15">
      <c r="A672" s="5" t="s">
        <v>230</v>
      </c>
      <c r="B672" s="5" t="s">
        <v>730</v>
      </c>
    </row>
    <row r="673" spans="1:2" x14ac:dyDescent="0.15">
      <c r="A673" s="5" t="s">
        <v>274</v>
      </c>
      <c r="B673" s="5" t="s">
        <v>731</v>
      </c>
    </row>
    <row r="674" spans="1:2" x14ac:dyDescent="0.15">
      <c r="A674" s="5" t="s">
        <v>191</v>
      </c>
      <c r="B674" s="5" t="s">
        <v>732</v>
      </c>
    </row>
    <row r="675" spans="1:2" x14ac:dyDescent="0.15">
      <c r="A675" s="5" t="s">
        <v>203</v>
      </c>
      <c r="B675" s="5" t="s">
        <v>733</v>
      </c>
    </row>
    <row r="676" spans="1:2" x14ac:dyDescent="0.15">
      <c r="A676" s="5" t="s">
        <v>183</v>
      </c>
      <c r="B676" s="5" t="s">
        <v>734</v>
      </c>
    </row>
    <row r="677" spans="1:2" x14ac:dyDescent="0.15">
      <c r="A677" s="5" t="s">
        <v>268</v>
      </c>
      <c r="B677" s="5" t="s">
        <v>735</v>
      </c>
    </row>
    <row r="678" spans="1:2" x14ac:dyDescent="0.15">
      <c r="A678" s="5" t="s">
        <v>461</v>
      </c>
      <c r="B678" s="5" t="s">
        <v>736</v>
      </c>
    </row>
    <row r="679" spans="1:2" x14ac:dyDescent="0.15">
      <c r="A679" s="5" t="s">
        <v>287</v>
      </c>
      <c r="B679" s="5" t="s">
        <v>737</v>
      </c>
    </row>
    <row r="680" spans="1:2" x14ac:dyDescent="0.15">
      <c r="A680" s="5" t="s">
        <v>193</v>
      </c>
      <c r="B680" s="5" t="s">
        <v>738</v>
      </c>
    </row>
    <row r="681" spans="1:2" x14ac:dyDescent="0.15">
      <c r="A681" s="5" t="s">
        <v>257</v>
      </c>
      <c r="B681" s="5" t="s">
        <v>739</v>
      </c>
    </row>
    <row r="682" spans="1:2" x14ac:dyDescent="0.15">
      <c r="A682" s="5" t="s">
        <v>297</v>
      </c>
      <c r="B682" s="5" t="s">
        <v>740</v>
      </c>
    </row>
    <row r="683" spans="1:2" x14ac:dyDescent="0.15">
      <c r="A683" s="5" t="s">
        <v>205</v>
      </c>
      <c r="B683" s="5" t="s">
        <v>741</v>
      </c>
    </row>
    <row r="684" spans="1:2" x14ac:dyDescent="0.15">
      <c r="A684" s="5" t="s">
        <v>259</v>
      </c>
      <c r="B684" s="5" t="s">
        <v>742</v>
      </c>
    </row>
    <row r="685" spans="1:2" x14ac:dyDescent="0.15">
      <c r="A685" s="5" t="s">
        <v>461</v>
      </c>
      <c r="B685" s="5" t="s">
        <v>743</v>
      </c>
    </row>
    <row r="686" spans="1:2" x14ac:dyDescent="0.15">
      <c r="A686" s="5" t="s">
        <v>230</v>
      </c>
      <c r="B686" s="5" t="s">
        <v>744</v>
      </c>
    </row>
    <row r="687" spans="1:2" x14ac:dyDescent="0.15">
      <c r="A687" s="5" t="s">
        <v>189</v>
      </c>
      <c r="B687" s="5" t="s">
        <v>745</v>
      </c>
    </row>
    <row r="688" spans="1:2" x14ac:dyDescent="0.15">
      <c r="A688" s="5" t="s">
        <v>185</v>
      </c>
      <c r="B688" s="5" t="s">
        <v>746</v>
      </c>
    </row>
    <row r="689" spans="1:2" x14ac:dyDescent="0.15">
      <c r="A689" s="5" t="s">
        <v>183</v>
      </c>
      <c r="B689" s="5" t="s">
        <v>747</v>
      </c>
    </row>
    <row r="690" spans="1:2" x14ac:dyDescent="0.15">
      <c r="A690" s="5" t="s">
        <v>274</v>
      </c>
      <c r="B690" s="5" t="s">
        <v>748</v>
      </c>
    </row>
    <row r="691" spans="1:2" x14ac:dyDescent="0.15">
      <c r="A691" s="5" t="s">
        <v>320</v>
      </c>
      <c r="B691" s="5" t="s">
        <v>749</v>
      </c>
    </row>
    <row r="692" spans="1:2" x14ac:dyDescent="0.15">
      <c r="A692" s="5" t="s">
        <v>177</v>
      </c>
      <c r="B692" s="5" t="s">
        <v>750</v>
      </c>
    </row>
    <row r="693" spans="1:2" x14ac:dyDescent="0.15">
      <c r="A693" s="5" t="s">
        <v>254</v>
      </c>
      <c r="B693" s="5" t="s">
        <v>751</v>
      </c>
    </row>
    <row r="694" spans="1:2" x14ac:dyDescent="0.15">
      <c r="A694" s="5" t="s">
        <v>187</v>
      </c>
      <c r="B694" s="5" t="s">
        <v>752</v>
      </c>
    </row>
    <row r="695" spans="1:2" x14ac:dyDescent="0.15">
      <c r="A695" s="5" t="s">
        <v>191</v>
      </c>
      <c r="B695" s="5" t="s">
        <v>753</v>
      </c>
    </row>
    <row r="696" spans="1:2" x14ac:dyDescent="0.15">
      <c r="A696" s="5" t="s">
        <v>461</v>
      </c>
      <c r="B696" s="5" t="s">
        <v>754</v>
      </c>
    </row>
    <row r="697" spans="1:2" x14ac:dyDescent="0.15">
      <c r="A697" s="5" t="s">
        <v>257</v>
      </c>
      <c r="B697" s="5" t="s">
        <v>755</v>
      </c>
    </row>
    <row r="698" spans="1:2" x14ac:dyDescent="0.15">
      <c r="A698" s="5" t="s">
        <v>285</v>
      </c>
      <c r="B698" s="5" t="s">
        <v>756</v>
      </c>
    </row>
    <row r="699" spans="1:2" x14ac:dyDescent="0.15">
      <c r="A699" s="5" t="s">
        <v>268</v>
      </c>
      <c r="B699" s="5" t="s">
        <v>757</v>
      </c>
    </row>
    <row r="700" spans="1:2" x14ac:dyDescent="0.15">
      <c r="A700" s="5" t="s">
        <v>271</v>
      </c>
      <c r="B700" s="5" t="s">
        <v>758</v>
      </c>
    </row>
    <row r="701" spans="1:2" x14ac:dyDescent="0.15">
      <c r="A701" s="5" t="s">
        <v>189</v>
      </c>
      <c r="B701" s="5" t="s">
        <v>759</v>
      </c>
    </row>
    <row r="702" spans="1:2" x14ac:dyDescent="0.15">
      <c r="A702" s="5" t="s">
        <v>461</v>
      </c>
      <c r="B702" s="5" t="s">
        <v>760</v>
      </c>
    </row>
    <row r="703" spans="1:2" x14ac:dyDescent="0.15">
      <c r="A703" s="5" t="s">
        <v>205</v>
      </c>
      <c r="B703" s="5" t="s">
        <v>761</v>
      </c>
    </row>
    <row r="704" spans="1:2" x14ac:dyDescent="0.15">
      <c r="A704" s="5" t="s">
        <v>195</v>
      </c>
      <c r="B704" s="5" t="s">
        <v>762</v>
      </c>
    </row>
    <row r="705" spans="1:2" x14ac:dyDescent="0.15">
      <c r="A705" s="5" t="s">
        <v>297</v>
      </c>
      <c r="B705" s="5" t="s">
        <v>763</v>
      </c>
    </row>
    <row r="706" spans="1:2" x14ac:dyDescent="0.15">
      <c r="A706" s="5" t="s">
        <v>259</v>
      </c>
      <c r="B706" s="5" t="s">
        <v>764</v>
      </c>
    </row>
    <row r="707" spans="1:2" x14ac:dyDescent="0.15">
      <c r="A707" s="5" t="s">
        <v>207</v>
      </c>
      <c r="B707" s="5" t="s">
        <v>765</v>
      </c>
    </row>
    <row r="708" spans="1:2" x14ac:dyDescent="0.15">
      <c r="A708" s="5" t="s">
        <v>274</v>
      </c>
      <c r="B708" s="5" t="s">
        <v>766</v>
      </c>
    </row>
    <row r="709" spans="1:2" x14ac:dyDescent="0.15">
      <c r="A709" s="5" t="s">
        <v>257</v>
      </c>
      <c r="B709" s="5" t="s">
        <v>767</v>
      </c>
    </row>
    <row r="710" spans="1:2" x14ac:dyDescent="0.15">
      <c r="A710" s="5" t="s">
        <v>461</v>
      </c>
      <c r="B710" s="5" t="s">
        <v>768</v>
      </c>
    </row>
    <row r="711" spans="1:2" x14ac:dyDescent="0.15">
      <c r="A711" s="5" t="s">
        <v>177</v>
      </c>
      <c r="B711" s="5" t="s">
        <v>769</v>
      </c>
    </row>
    <row r="712" spans="1:2" x14ac:dyDescent="0.15">
      <c r="A712" s="5" t="s">
        <v>189</v>
      </c>
      <c r="B712" s="5" t="s">
        <v>770</v>
      </c>
    </row>
    <row r="713" spans="1:2" x14ac:dyDescent="0.15">
      <c r="A713" s="5" t="s">
        <v>302</v>
      </c>
      <c r="B713" s="5" t="s">
        <v>771</v>
      </c>
    </row>
    <row r="714" spans="1:2" x14ac:dyDescent="0.15">
      <c r="A714" s="5" t="s">
        <v>191</v>
      </c>
      <c r="B714" s="5" t="s">
        <v>772</v>
      </c>
    </row>
    <row r="715" spans="1:2" x14ac:dyDescent="0.15">
      <c r="A715" s="5" t="s">
        <v>268</v>
      </c>
      <c r="B715" s="5" t="s">
        <v>773</v>
      </c>
    </row>
    <row r="716" spans="1:2" x14ac:dyDescent="0.15">
      <c r="A716" s="5" t="s">
        <v>181</v>
      </c>
      <c r="B716" s="5" t="s">
        <v>774</v>
      </c>
    </row>
    <row r="717" spans="1:2" x14ac:dyDescent="0.15">
      <c r="A717" s="5" t="s">
        <v>175</v>
      </c>
      <c r="B717" s="5" t="s">
        <v>775</v>
      </c>
    </row>
    <row r="718" spans="1:2" x14ac:dyDescent="0.15">
      <c r="A718" s="5" t="s">
        <v>257</v>
      </c>
      <c r="B718" s="5" t="s">
        <v>776</v>
      </c>
    </row>
    <row r="719" spans="1:2" x14ac:dyDescent="0.15">
      <c r="A719" s="5" t="s">
        <v>274</v>
      </c>
      <c r="B719" s="5" t="s">
        <v>777</v>
      </c>
    </row>
    <row r="720" spans="1:2" x14ac:dyDescent="0.15">
      <c r="A720" s="5" t="s">
        <v>297</v>
      </c>
      <c r="B720" s="5" t="s">
        <v>778</v>
      </c>
    </row>
    <row r="721" spans="1:2" x14ac:dyDescent="0.15">
      <c r="A721" s="5" t="s">
        <v>259</v>
      </c>
      <c r="B721" s="5" t="s">
        <v>779</v>
      </c>
    </row>
    <row r="722" spans="1:2" x14ac:dyDescent="0.15">
      <c r="A722" s="5" t="s">
        <v>189</v>
      </c>
      <c r="B722" s="5" t="s">
        <v>780</v>
      </c>
    </row>
    <row r="723" spans="1:2" x14ac:dyDescent="0.15">
      <c r="A723" s="5" t="s">
        <v>271</v>
      </c>
      <c r="B723" s="5" t="s">
        <v>781</v>
      </c>
    </row>
    <row r="724" spans="1:2" x14ac:dyDescent="0.15">
      <c r="A724" s="5" t="s">
        <v>285</v>
      </c>
      <c r="B724" s="5" t="s">
        <v>782</v>
      </c>
    </row>
    <row r="725" spans="1:2" x14ac:dyDescent="0.15">
      <c r="A725" s="5" t="s">
        <v>185</v>
      </c>
      <c r="B725" s="5" t="s">
        <v>783</v>
      </c>
    </row>
    <row r="726" spans="1:2" x14ac:dyDescent="0.15">
      <c r="A726" s="5" t="s">
        <v>320</v>
      </c>
      <c r="B726" s="5" t="s">
        <v>784</v>
      </c>
    </row>
    <row r="727" spans="1:2" x14ac:dyDescent="0.15">
      <c r="A727" s="5" t="s">
        <v>217</v>
      </c>
      <c r="B727" s="5" t="s">
        <v>785</v>
      </c>
    </row>
    <row r="728" spans="1:2" x14ac:dyDescent="0.15">
      <c r="A728" s="5" t="s">
        <v>177</v>
      </c>
      <c r="B728" s="5" t="s">
        <v>786</v>
      </c>
    </row>
    <row r="729" spans="1:2" x14ac:dyDescent="0.15">
      <c r="A729" s="5" t="s">
        <v>189</v>
      </c>
      <c r="B729" s="5" t="s">
        <v>787</v>
      </c>
    </row>
    <row r="730" spans="1:2" x14ac:dyDescent="0.15">
      <c r="A730" s="5" t="s">
        <v>268</v>
      </c>
      <c r="B730" s="5" t="s">
        <v>788</v>
      </c>
    </row>
    <row r="731" spans="1:2" x14ac:dyDescent="0.15">
      <c r="A731" s="5" t="s">
        <v>274</v>
      </c>
      <c r="B731" s="5" t="s">
        <v>789</v>
      </c>
    </row>
    <row r="732" spans="1:2" x14ac:dyDescent="0.15">
      <c r="A732" s="5" t="s">
        <v>191</v>
      </c>
      <c r="B732" s="5" t="s">
        <v>790</v>
      </c>
    </row>
    <row r="733" spans="1:2" x14ac:dyDescent="0.15">
      <c r="A733" s="5" t="s">
        <v>297</v>
      </c>
      <c r="B733" s="5" t="s">
        <v>791</v>
      </c>
    </row>
    <row r="734" spans="1:2" x14ac:dyDescent="0.15">
      <c r="A734" s="5" t="s">
        <v>259</v>
      </c>
      <c r="B734" s="5" t="s">
        <v>792</v>
      </c>
    </row>
    <row r="735" spans="1:2" x14ac:dyDescent="0.15">
      <c r="A735" s="5" t="s">
        <v>193</v>
      </c>
      <c r="B735" s="5" t="s">
        <v>793</v>
      </c>
    </row>
    <row r="736" spans="1:2" x14ac:dyDescent="0.15">
      <c r="A736" s="5" t="s">
        <v>254</v>
      </c>
      <c r="B736" s="5" t="s">
        <v>794</v>
      </c>
    </row>
    <row r="737" spans="1:2" x14ac:dyDescent="0.15">
      <c r="A737" s="5" t="s">
        <v>195</v>
      </c>
      <c r="B737" s="5" t="s">
        <v>795</v>
      </c>
    </row>
    <row r="738" spans="1:2" x14ac:dyDescent="0.15">
      <c r="A738" s="5" t="s">
        <v>271</v>
      </c>
      <c r="B738" s="5" t="s">
        <v>796</v>
      </c>
    </row>
    <row r="739" spans="1:2" x14ac:dyDescent="0.15">
      <c r="A739" s="5" t="s">
        <v>274</v>
      </c>
      <c r="B739" s="5" t="s">
        <v>797</v>
      </c>
    </row>
    <row r="740" spans="1:2" x14ac:dyDescent="0.15">
      <c r="A740" s="5" t="s">
        <v>287</v>
      </c>
      <c r="B740" s="5" t="s">
        <v>798</v>
      </c>
    </row>
    <row r="741" spans="1:2" x14ac:dyDescent="0.15">
      <c r="A741" s="5" t="s">
        <v>285</v>
      </c>
      <c r="B741" s="5" t="s">
        <v>799</v>
      </c>
    </row>
    <row r="742" spans="1:2" x14ac:dyDescent="0.15">
      <c r="A742" s="5" t="s">
        <v>259</v>
      </c>
      <c r="B742" s="5" t="s">
        <v>800</v>
      </c>
    </row>
    <row r="743" spans="1:2" x14ac:dyDescent="0.15">
      <c r="A743" s="5" t="s">
        <v>297</v>
      </c>
      <c r="B743" s="5" t="s">
        <v>801</v>
      </c>
    </row>
    <row r="744" spans="1:2" x14ac:dyDescent="0.15">
      <c r="A744" s="5" t="s">
        <v>302</v>
      </c>
      <c r="B744" s="5" t="s">
        <v>802</v>
      </c>
    </row>
    <row r="745" spans="1:2" x14ac:dyDescent="0.15">
      <c r="A745" s="5" t="s">
        <v>191</v>
      </c>
      <c r="B745" s="5" t="s">
        <v>803</v>
      </c>
    </row>
    <row r="746" spans="1:2" x14ac:dyDescent="0.15">
      <c r="A746" s="5" t="s">
        <v>207</v>
      </c>
      <c r="B746" s="5" t="s">
        <v>804</v>
      </c>
    </row>
    <row r="747" spans="1:2" x14ac:dyDescent="0.15">
      <c r="A747" s="5" t="s">
        <v>320</v>
      </c>
      <c r="B747" s="5" t="s">
        <v>805</v>
      </c>
    </row>
    <row r="748" spans="1:2" x14ac:dyDescent="0.15">
      <c r="A748" s="5" t="s">
        <v>185</v>
      </c>
      <c r="B748" s="5" t="s">
        <v>806</v>
      </c>
    </row>
    <row r="749" spans="1:2" x14ac:dyDescent="0.15">
      <c r="A749" s="5" t="s">
        <v>271</v>
      </c>
      <c r="B749" s="5" t="s">
        <v>807</v>
      </c>
    </row>
    <row r="750" spans="1:2" x14ac:dyDescent="0.15">
      <c r="A750" s="5" t="s">
        <v>175</v>
      </c>
      <c r="B750" s="5" t="s">
        <v>808</v>
      </c>
    </row>
    <row r="751" spans="1:2" x14ac:dyDescent="0.15">
      <c r="A751" s="5" t="s">
        <v>259</v>
      </c>
      <c r="B751" s="5" t="s">
        <v>809</v>
      </c>
    </row>
    <row r="752" spans="1:2" x14ac:dyDescent="0.15">
      <c r="A752" s="5" t="s">
        <v>297</v>
      </c>
      <c r="B752" s="5" t="s">
        <v>810</v>
      </c>
    </row>
    <row r="753" spans="1:4" x14ac:dyDescent="0.15">
      <c r="A753" s="5" t="s">
        <v>195</v>
      </c>
      <c r="B753" s="5" t="s">
        <v>811</v>
      </c>
    </row>
    <row r="754" spans="1:4" x14ac:dyDescent="0.15">
      <c r="A754" s="5" t="s">
        <v>461</v>
      </c>
      <c r="B754" s="5" t="s">
        <v>812</v>
      </c>
    </row>
    <row r="755" spans="1:4" x14ac:dyDescent="0.15">
      <c r="A755" s="5" t="s">
        <v>285</v>
      </c>
      <c r="B755" s="5" t="s">
        <v>813</v>
      </c>
    </row>
    <row r="756" spans="1:4" x14ac:dyDescent="0.15">
      <c r="A756" s="5" t="s">
        <v>183</v>
      </c>
      <c r="B756" s="5" t="s">
        <v>814</v>
      </c>
    </row>
    <row r="757" spans="1:4" x14ac:dyDescent="0.15">
      <c r="A757" s="6" t="s">
        <v>815</v>
      </c>
      <c r="B757" s="6" t="s">
        <v>816</v>
      </c>
    </row>
    <row r="758" spans="1:4" x14ac:dyDescent="0.15">
      <c r="A758" s="10" t="s">
        <v>817</v>
      </c>
      <c r="B758" s="6" t="s">
        <v>818</v>
      </c>
    </row>
    <row r="760" spans="1:4" ht="20.100000000000001" customHeight="1" x14ac:dyDescent="0.15">
      <c r="A760" s="3" t="s">
        <v>819</v>
      </c>
      <c r="B760" s="4"/>
      <c r="C760" s="4"/>
      <c r="D760" s="4"/>
    </row>
    <row r="761" spans="1:4" ht="24" x14ac:dyDescent="0.15">
      <c r="A761" s="10" t="s">
        <v>820</v>
      </c>
      <c r="B761" s="6" t="s">
        <v>821</v>
      </c>
    </row>
    <row r="762" spans="1:4" ht="24" x14ac:dyDescent="0.15">
      <c r="A762" s="10" t="s">
        <v>822</v>
      </c>
      <c r="B762" s="6" t="s">
        <v>823</v>
      </c>
    </row>
    <row r="763" spans="1:4" x14ac:dyDescent="0.15">
      <c r="A763" s="5" t="s">
        <v>824</v>
      </c>
      <c r="B763" s="5" t="s">
        <v>825</v>
      </c>
    </row>
    <row r="764" spans="1:4" x14ac:dyDescent="0.15">
      <c r="A764" s="5" t="s">
        <v>826</v>
      </c>
      <c r="B764" s="5" t="s">
        <v>827</v>
      </c>
    </row>
    <row r="765" spans="1:4" x14ac:dyDescent="0.15">
      <c r="A765" s="5" t="s">
        <v>828</v>
      </c>
      <c r="B765" s="5" t="s">
        <v>829</v>
      </c>
    </row>
    <row r="766" spans="1:4" x14ac:dyDescent="0.15">
      <c r="A766" s="5" t="s">
        <v>830</v>
      </c>
      <c r="B766" s="5" t="s">
        <v>831</v>
      </c>
    </row>
    <row r="767" spans="1:4" x14ac:dyDescent="0.15">
      <c r="A767" s="6" t="s">
        <v>832</v>
      </c>
      <c r="B767" s="6" t="s">
        <v>833</v>
      </c>
    </row>
    <row r="769" spans="1:2" x14ac:dyDescent="0.15">
      <c r="A769" s="6" t="s">
        <v>834</v>
      </c>
      <c r="B769" s="6" t="s">
        <v>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370"/>
  <sheetViews>
    <sheetView tabSelected="1" workbookViewId="0">
      <pane ySplit="1" topLeftCell="A635" activePane="bottomLeft" state="frozen"/>
      <selection pane="bottomLeft" activeCell="B8" sqref="B8"/>
    </sheetView>
  </sheetViews>
  <sheetFormatPr defaultRowHeight="13.5" x14ac:dyDescent="0.15"/>
  <cols>
    <col min="1" max="1" width="9" customWidth="1"/>
    <col min="2" max="2" width="9.875" bestFit="1" customWidth="1"/>
    <col min="3" max="3" width="9" customWidth="1"/>
    <col min="4" max="4" width="11" customWidth="1"/>
    <col min="5" max="5" width="11.875" bestFit="1" customWidth="1"/>
    <col min="6" max="6" width="14" customWidth="1"/>
    <col min="7" max="7" width="13" customWidth="1"/>
    <col min="8" max="8" width="10" customWidth="1"/>
    <col min="9" max="10" width="7" customWidth="1"/>
    <col min="11" max="11" width="16" customWidth="1"/>
  </cols>
  <sheetData>
    <row r="1" spans="1:11" x14ac:dyDescent="0.15">
      <c r="A1" s="14" t="s">
        <v>836</v>
      </c>
      <c r="B1" s="14" t="s">
        <v>837</v>
      </c>
      <c r="C1" s="14" t="s">
        <v>838</v>
      </c>
      <c r="D1" s="14" t="s">
        <v>839</v>
      </c>
      <c r="E1" s="14" t="s">
        <v>840</v>
      </c>
      <c r="F1" s="14" t="s">
        <v>841</v>
      </c>
      <c r="G1" s="14" t="s">
        <v>842</v>
      </c>
      <c r="H1" s="14" t="s">
        <v>843</v>
      </c>
      <c r="I1" s="14" t="s">
        <v>58</v>
      </c>
      <c r="J1" s="14" t="s">
        <v>844</v>
      </c>
      <c r="K1" s="14" t="s">
        <v>845</v>
      </c>
    </row>
    <row r="2" spans="1:11" x14ac:dyDescent="0.15">
      <c r="A2" s="15">
        <v>1</v>
      </c>
      <c r="B2" s="16">
        <v>3.3</v>
      </c>
      <c r="C2" s="15">
        <v>10</v>
      </c>
      <c r="D2" s="17">
        <v>10000</v>
      </c>
      <c r="E2" s="18">
        <f t="shared" ref="E2:E65" si="0">D2/1000</f>
        <v>10</v>
      </c>
      <c r="F2" s="19">
        <v>9.8697970000000002</v>
      </c>
      <c r="G2" s="19">
        <v>9.8697921999999993E-2</v>
      </c>
      <c r="H2" s="20">
        <v>1.3020311600000001</v>
      </c>
      <c r="I2" s="15">
        <f>IF(H2&lt;=Rmax_Summary!$B$40,1,0)</f>
        <v>1</v>
      </c>
      <c r="J2" s="15">
        <v>1</v>
      </c>
      <c r="K2" s="21" t="s">
        <v>846</v>
      </c>
    </row>
    <row r="3" spans="1:11" x14ac:dyDescent="0.15">
      <c r="A3" s="15">
        <v>6</v>
      </c>
      <c r="B3" s="16">
        <v>3.3</v>
      </c>
      <c r="C3" s="15">
        <v>10</v>
      </c>
      <c r="D3" s="17">
        <v>11000</v>
      </c>
      <c r="E3" s="18">
        <f t="shared" si="0"/>
        <v>11</v>
      </c>
      <c r="F3" s="19">
        <v>9.8697680000000005</v>
      </c>
      <c r="G3" s="19">
        <v>0.10856739899999999</v>
      </c>
      <c r="H3" s="20">
        <v>1.3023205229999999</v>
      </c>
      <c r="I3" s="15">
        <f>IF(H3&lt;=Rmax_Summary!$B$40,1,0)</f>
        <v>1</v>
      </c>
      <c r="J3" s="15">
        <v>1</v>
      </c>
      <c r="K3" s="21" t="s">
        <v>846</v>
      </c>
    </row>
    <row r="4" spans="1:11" x14ac:dyDescent="0.15">
      <c r="A4" s="15">
        <v>11</v>
      </c>
      <c r="B4" s="16">
        <v>3.3</v>
      </c>
      <c r="C4" s="15">
        <v>10</v>
      </c>
      <c r="D4" s="17">
        <v>12000</v>
      </c>
      <c r="E4" s="18">
        <f t="shared" si="0"/>
        <v>12</v>
      </c>
      <c r="F4" s="19">
        <v>9.8697389999999992</v>
      </c>
      <c r="G4" s="19">
        <v>0.118436825</v>
      </c>
      <c r="H4" s="20">
        <v>1.3026109619999999</v>
      </c>
      <c r="I4" s="15">
        <f>IF(H4&lt;=Rmax_Summary!$B$40,1,0)</f>
        <v>1</v>
      </c>
      <c r="J4" s="15">
        <v>1</v>
      </c>
      <c r="K4" s="21" t="s">
        <v>846</v>
      </c>
    </row>
    <row r="5" spans="1:11" x14ac:dyDescent="0.15">
      <c r="A5" s="15">
        <v>16</v>
      </c>
      <c r="B5" s="16">
        <v>3.3</v>
      </c>
      <c r="C5" s="15">
        <v>10</v>
      </c>
      <c r="D5" s="17">
        <v>13000</v>
      </c>
      <c r="E5" s="18">
        <f t="shared" si="0"/>
        <v>13</v>
      </c>
      <c r="F5" s="19">
        <v>9.8697099999999995</v>
      </c>
      <c r="G5" s="19">
        <v>0.12830618199999999</v>
      </c>
      <c r="H5" s="20">
        <v>1.302902327</v>
      </c>
      <c r="I5" s="15">
        <f>IF(H5&lt;=Rmax_Summary!$B$40,1,0)</f>
        <v>1</v>
      </c>
      <c r="J5" s="15">
        <v>1</v>
      </c>
      <c r="K5" s="21" t="s">
        <v>846</v>
      </c>
    </row>
    <row r="6" spans="1:11" x14ac:dyDescent="0.15">
      <c r="A6" s="15">
        <v>21</v>
      </c>
      <c r="B6" s="16">
        <v>3.3</v>
      </c>
      <c r="C6" s="15">
        <v>10</v>
      </c>
      <c r="D6" s="17">
        <v>14000</v>
      </c>
      <c r="E6" s="18">
        <f t="shared" si="0"/>
        <v>14</v>
      </c>
      <c r="F6" s="19">
        <v>9.8696809999999999</v>
      </c>
      <c r="G6" s="19">
        <v>0.13817548199999999</v>
      </c>
      <c r="H6" s="20">
        <v>1.303193606</v>
      </c>
      <c r="I6" s="15">
        <f>IF(H6&lt;=Rmax_Summary!$B$40,1,0)</f>
        <v>1</v>
      </c>
      <c r="J6" s="15">
        <v>1</v>
      </c>
      <c r="K6" s="21" t="s">
        <v>846</v>
      </c>
    </row>
    <row r="7" spans="1:11" x14ac:dyDescent="0.15">
      <c r="A7" s="15">
        <v>26</v>
      </c>
      <c r="B7" s="16">
        <v>3.3</v>
      </c>
      <c r="C7" s="15">
        <v>10</v>
      </c>
      <c r="D7" s="17">
        <v>15000</v>
      </c>
      <c r="E7" s="18">
        <f t="shared" si="0"/>
        <v>15</v>
      </c>
      <c r="F7" s="19">
        <v>9.8696509999999993</v>
      </c>
      <c r="G7" s="19">
        <v>0.14804472399999999</v>
      </c>
      <c r="H7" s="20">
        <v>1.303486425</v>
      </c>
      <c r="I7" s="15">
        <f>IF(H7&lt;=Rmax_Summary!$B$40,1,0)</f>
        <v>1</v>
      </c>
      <c r="J7" s="15">
        <v>1</v>
      </c>
      <c r="K7" s="21" t="s">
        <v>846</v>
      </c>
    </row>
    <row r="8" spans="1:11" x14ac:dyDescent="0.15">
      <c r="A8" s="15">
        <v>31</v>
      </c>
      <c r="B8" s="16">
        <v>3.3</v>
      </c>
      <c r="C8" s="15">
        <v>10</v>
      </c>
      <c r="D8" s="17">
        <v>16000</v>
      </c>
      <c r="E8" s="18">
        <f t="shared" si="0"/>
        <v>16</v>
      </c>
      <c r="F8" s="19">
        <v>9.8696219999999997</v>
      </c>
      <c r="G8" s="19">
        <v>0.157913894</v>
      </c>
      <c r="H8" s="20">
        <v>1.303779799</v>
      </c>
      <c r="I8" s="15">
        <f>IF(H8&lt;=Rmax_Summary!$B$40,1,0)</f>
        <v>1</v>
      </c>
      <c r="J8" s="15">
        <v>1</v>
      </c>
      <c r="K8" s="21" t="s">
        <v>846</v>
      </c>
    </row>
    <row r="9" spans="1:11" x14ac:dyDescent="0.15">
      <c r="A9" s="15">
        <v>36</v>
      </c>
      <c r="B9" s="16">
        <v>3.3</v>
      </c>
      <c r="C9" s="15">
        <v>10</v>
      </c>
      <c r="D9" s="17">
        <v>17000</v>
      </c>
      <c r="E9" s="18">
        <f t="shared" si="0"/>
        <v>17</v>
      </c>
      <c r="F9" s="19">
        <v>9.8695930000000001</v>
      </c>
      <c r="G9" s="19">
        <v>0.16778303</v>
      </c>
      <c r="H9" s="20">
        <v>1.3040735999999999</v>
      </c>
      <c r="I9" s="15">
        <f>IF(H9&lt;=Rmax_Summary!$B$40,1,0)</f>
        <v>1</v>
      </c>
      <c r="J9" s="15">
        <v>1</v>
      </c>
      <c r="K9" s="21" t="s">
        <v>846</v>
      </c>
    </row>
    <row r="10" spans="1:11" x14ac:dyDescent="0.15">
      <c r="A10" s="15">
        <v>41</v>
      </c>
      <c r="B10" s="16">
        <v>3.3</v>
      </c>
      <c r="C10" s="15">
        <v>10</v>
      </c>
      <c r="D10" s="17">
        <v>18000</v>
      </c>
      <c r="E10" s="18">
        <f t="shared" si="0"/>
        <v>18</v>
      </c>
      <c r="F10" s="19">
        <v>9.8695629999999994</v>
      </c>
      <c r="G10" s="19">
        <v>0.17765209000000001</v>
      </c>
      <c r="H10" s="20">
        <v>1.304368733</v>
      </c>
      <c r="I10" s="15">
        <f>IF(H10&lt;=Rmax_Summary!$B$40,1,0)</f>
        <v>1</v>
      </c>
      <c r="J10" s="15">
        <v>1</v>
      </c>
      <c r="K10" s="21" t="s">
        <v>846</v>
      </c>
    </row>
    <row r="11" spans="1:11" x14ac:dyDescent="0.15">
      <c r="A11" s="15">
        <v>46</v>
      </c>
      <c r="B11" s="16">
        <v>3.3</v>
      </c>
      <c r="C11" s="15">
        <v>10</v>
      </c>
      <c r="D11" s="17">
        <v>19000</v>
      </c>
      <c r="E11" s="18">
        <f t="shared" si="0"/>
        <v>19</v>
      </c>
      <c r="F11" s="19">
        <v>9.8695339999999998</v>
      </c>
      <c r="G11" s="19">
        <v>0.187521092</v>
      </c>
      <c r="H11" s="20">
        <v>1.3046645269999999</v>
      </c>
      <c r="I11" s="15">
        <f>IF(H11&lt;=Rmax_Summary!$B$40,1,0)</f>
        <v>1</v>
      </c>
      <c r="J11" s="15">
        <v>1</v>
      </c>
      <c r="K11" s="21" t="s">
        <v>846</v>
      </c>
    </row>
    <row r="12" spans="1:11" x14ac:dyDescent="0.15">
      <c r="A12" s="15">
        <v>51</v>
      </c>
      <c r="B12" s="16">
        <v>3.3</v>
      </c>
      <c r="C12" s="15">
        <v>10</v>
      </c>
      <c r="D12" s="17">
        <v>20000</v>
      </c>
      <c r="E12" s="18">
        <f t="shared" si="0"/>
        <v>20</v>
      </c>
      <c r="F12" s="19">
        <v>9.8695039999999992</v>
      </c>
      <c r="G12" s="19">
        <v>0.19739002899999999</v>
      </c>
      <c r="H12" s="20">
        <v>1.3049603919999999</v>
      </c>
      <c r="I12" s="15">
        <f>IF(H12&lt;=Rmax_Summary!$B$40,1,0)</f>
        <v>1</v>
      </c>
      <c r="J12" s="15">
        <v>1</v>
      </c>
      <c r="K12" s="21" t="s">
        <v>846</v>
      </c>
    </row>
    <row r="13" spans="1:11" x14ac:dyDescent="0.15">
      <c r="A13" s="15">
        <v>56</v>
      </c>
      <c r="B13" s="16">
        <v>3.3</v>
      </c>
      <c r="C13" s="15">
        <v>10</v>
      </c>
      <c r="D13" s="17">
        <v>21000</v>
      </c>
      <c r="E13" s="18">
        <f t="shared" si="0"/>
        <v>21</v>
      </c>
      <c r="F13" s="19">
        <v>9.8694740000000003</v>
      </c>
      <c r="G13" s="19">
        <v>0.20725891199999999</v>
      </c>
      <c r="H13" s="20">
        <v>1.3052578459999999</v>
      </c>
      <c r="I13" s="15">
        <f>IF(H13&lt;=Rmax_Summary!$B$40,1,0)</f>
        <v>1</v>
      </c>
      <c r="J13" s="15">
        <v>1</v>
      </c>
      <c r="K13" s="21" t="s">
        <v>846</v>
      </c>
    </row>
    <row r="14" spans="1:11" x14ac:dyDescent="0.15">
      <c r="A14" s="15">
        <v>61</v>
      </c>
      <c r="B14" s="16">
        <v>3.3</v>
      </c>
      <c r="C14" s="15">
        <v>10</v>
      </c>
      <c r="D14" s="17">
        <v>22000</v>
      </c>
      <c r="E14" s="18">
        <f t="shared" si="0"/>
        <v>22</v>
      </c>
      <c r="F14" s="19">
        <v>9.8694439999999997</v>
      </c>
      <c r="G14" s="19">
        <v>0.21712772799999999</v>
      </c>
      <c r="H14" s="20">
        <v>1.3055555459999999</v>
      </c>
      <c r="I14" s="15">
        <f>IF(H14&lt;=Rmax_Summary!$B$40,1,0)</f>
        <v>1</v>
      </c>
      <c r="J14" s="15">
        <v>1</v>
      </c>
      <c r="K14" s="21" t="s">
        <v>846</v>
      </c>
    </row>
    <row r="15" spans="1:11" x14ac:dyDescent="0.15">
      <c r="A15" s="15">
        <v>66</v>
      </c>
      <c r="B15" s="16">
        <v>3.3</v>
      </c>
      <c r="C15" s="15">
        <v>10</v>
      </c>
      <c r="D15" s="17">
        <v>23000</v>
      </c>
      <c r="E15" s="18">
        <f t="shared" si="0"/>
        <v>23</v>
      </c>
      <c r="F15" s="19">
        <v>9.869415</v>
      </c>
      <c r="G15" s="19">
        <v>0.226996483</v>
      </c>
      <c r="H15" s="20">
        <v>1.3058543709999999</v>
      </c>
      <c r="I15" s="15">
        <f>IF(H15&lt;=Rmax_Summary!$B$40,1,0)</f>
        <v>1</v>
      </c>
      <c r="J15" s="15">
        <v>1</v>
      </c>
      <c r="K15" s="21" t="s">
        <v>846</v>
      </c>
    </row>
    <row r="16" spans="1:11" x14ac:dyDescent="0.15">
      <c r="A16" s="15">
        <v>71</v>
      </c>
      <c r="B16" s="16">
        <v>3.3</v>
      </c>
      <c r="C16" s="15">
        <v>10</v>
      </c>
      <c r="D16" s="17">
        <v>24000</v>
      </c>
      <c r="E16" s="18">
        <f t="shared" si="0"/>
        <v>24</v>
      </c>
      <c r="F16" s="19">
        <v>9.8693849999999994</v>
      </c>
      <c r="G16" s="19">
        <v>0.23686518100000001</v>
      </c>
      <c r="H16" s="20">
        <v>1.3061542559999999</v>
      </c>
      <c r="I16" s="15">
        <f>IF(H16&lt;=Rmax_Summary!$B$40,1,0)</f>
        <v>1</v>
      </c>
      <c r="J16" s="15">
        <v>1</v>
      </c>
      <c r="K16" s="21" t="s">
        <v>846</v>
      </c>
    </row>
    <row r="17" spans="1:11" x14ac:dyDescent="0.15">
      <c r="A17" s="15">
        <v>76</v>
      </c>
      <c r="B17" s="16">
        <v>3.3</v>
      </c>
      <c r="C17" s="15">
        <v>10</v>
      </c>
      <c r="D17" s="17">
        <v>25000</v>
      </c>
      <c r="E17" s="18">
        <f t="shared" si="0"/>
        <v>25</v>
      </c>
      <c r="F17" s="19">
        <v>9.8693550000000005</v>
      </c>
      <c r="G17" s="19">
        <v>0.24673381699999999</v>
      </c>
      <c r="H17" s="20">
        <v>1.3064544300000001</v>
      </c>
      <c r="I17" s="15">
        <f>IF(H17&lt;=Rmax_Summary!$B$40,1,0)</f>
        <v>1</v>
      </c>
      <c r="J17" s="15">
        <v>1</v>
      </c>
      <c r="K17" s="21" t="s">
        <v>846</v>
      </c>
    </row>
    <row r="18" spans="1:11" x14ac:dyDescent="0.15">
      <c r="A18" s="15">
        <v>81</v>
      </c>
      <c r="B18" s="16">
        <v>3.3</v>
      </c>
      <c r="C18" s="15">
        <v>10</v>
      </c>
      <c r="D18" s="17">
        <v>26000</v>
      </c>
      <c r="E18" s="18">
        <f t="shared" si="0"/>
        <v>26</v>
      </c>
      <c r="F18" s="19">
        <v>9.8693240000000007</v>
      </c>
      <c r="G18" s="19">
        <v>0.25660239099999999</v>
      </c>
      <c r="H18" s="20">
        <v>1.3067551159999999</v>
      </c>
      <c r="I18" s="15">
        <f>IF(H18&lt;=Rmax_Summary!$B$40,1,0)</f>
        <v>1</v>
      </c>
      <c r="J18" s="15">
        <v>1</v>
      </c>
      <c r="K18" s="21" t="s">
        <v>846</v>
      </c>
    </row>
    <row r="19" spans="1:11" x14ac:dyDescent="0.15">
      <c r="A19" s="15">
        <v>86</v>
      </c>
      <c r="B19" s="16">
        <v>3.3</v>
      </c>
      <c r="C19" s="15">
        <v>10</v>
      </c>
      <c r="D19" s="17">
        <v>27000</v>
      </c>
      <c r="E19" s="18">
        <f t="shared" si="0"/>
        <v>27</v>
      </c>
      <c r="F19" s="19">
        <v>9.869294</v>
      </c>
      <c r="G19" s="19">
        <v>0.26647090200000001</v>
      </c>
      <c r="H19" s="20">
        <v>1.3070572819999999</v>
      </c>
      <c r="I19" s="15">
        <f>IF(H19&lt;=Rmax_Summary!$B$40,1,0)</f>
        <v>1</v>
      </c>
      <c r="J19" s="15">
        <v>1</v>
      </c>
      <c r="K19" s="21" t="s">
        <v>846</v>
      </c>
    </row>
    <row r="20" spans="1:11" x14ac:dyDescent="0.15">
      <c r="A20" s="15">
        <v>91</v>
      </c>
      <c r="B20" s="16">
        <v>3.3</v>
      </c>
      <c r="C20" s="15">
        <v>10</v>
      </c>
      <c r="D20" s="17">
        <v>28000</v>
      </c>
      <c r="E20" s="18">
        <f t="shared" si="0"/>
        <v>28</v>
      </c>
      <c r="F20" s="19">
        <v>9.8692639999999994</v>
      </c>
      <c r="G20" s="19">
        <v>0.27633934100000002</v>
      </c>
      <c r="H20" s="20">
        <v>1.30735961</v>
      </c>
      <c r="I20" s="15">
        <f>IF(H20&lt;=Rmax_Summary!$B$40,1,0)</f>
        <v>1</v>
      </c>
      <c r="J20" s="15">
        <v>1</v>
      </c>
      <c r="K20" s="21" t="s">
        <v>846</v>
      </c>
    </row>
    <row r="21" spans="1:11" x14ac:dyDescent="0.15">
      <c r="A21" s="15">
        <v>96</v>
      </c>
      <c r="B21" s="16">
        <v>3.3</v>
      </c>
      <c r="C21" s="15">
        <v>10</v>
      </c>
      <c r="D21" s="17">
        <v>29000</v>
      </c>
      <c r="E21" s="18">
        <f t="shared" si="0"/>
        <v>29</v>
      </c>
      <c r="F21" s="19">
        <v>9.8692340000000005</v>
      </c>
      <c r="G21" s="19">
        <v>0.28620772900000002</v>
      </c>
      <c r="H21" s="20">
        <v>1.3076632669999999</v>
      </c>
      <c r="I21" s="15">
        <f>IF(H21&lt;=Rmax_Summary!$B$40,1,0)</f>
        <v>1</v>
      </c>
      <c r="J21" s="15">
        <v>1</v>
      </c>
      <c r="K21" s="21" t="s">
        <v>846</v>
      </c>
    </row>
    <row r="22" spans="1:11" x14ac:dyDescent="0.15">
      <c r="A22" s="15">
        <v>101</v>
      </c>
      <c r="B22" s="16">
        <v>3.3</v>
      </c>
      <c r="C22" s="15">
        <v>10</v>
      </c>
      <c r="D22" s="17">
        <v>30000</v>
      </c>
      <c r="E22" s="18">
        <f t="shared" si="0"/>
        <v>30</v>
      </c>
      <c r="F22" s="19">
        <v>9.8692030000000006</v>
      </c>
      <c r="G22" s="19">
        <v>0.29607604500000001</v>
      </c>
      <c r="H22" s="20">
        <v>1.307967205</v>
      </c>
      <c r="I22" s="15">
        <f>IF(H22&lt;=Rmax_Summary!$B$40,1,0)</f>
        <v>1</v>
      </c>
      <c r="J22" s="15">
        <v>1</v>
      </c>
      <c r="K22" s="21" t="s">
        <v>846</v>
      </c>
    </row>
    <row r="23" spans="1:11" x14ac:dyDescent="0.15">
      <c r="A23" s="15">
        <v>106</v>
      </c>
      <c r="B23" s="16">
        <v>3.3</v>
      </c>
      <c r="C23" s="15">
        <v>10</v>
      </c>
      <c r="D23" s="17">
        <v>31000</v>
      </c>
      <c r="E23" s="18">
        <f t="shared" si="0"/>
        <v>31</v>
      </c>
      <c r="F23" s="19">
        <v>9.869173</v>
      </c>
      <c r="G23" s="19">
        <v>0.30594430500000003</v>
      </c>
      <c r="H23" s="20">
        <v>1.3082724530000001</v>
      </c>
      <c r="I23" s="15">
        <f>IF(H23&lt;=Rmax_Summary!$B$40,1,0)</f>
        <v>1</v>
      </c>
      <c r="J23" s="15">
        <v>1</v>
      </c>
      <c r="K23" s="21" t="s">
        <v>846</v>
      </c>
    </row>
    <row r="24" spans="1:11" x14ac:dyDescent="0.15">
      <c r="A24" s="15">
        <v>111</v>
      </c>
      <c r="B24" s="16">
        <v>3.3</v>
      </c>
      <c r="C24" s="15">
        <v>10</v>
      </c>
      <c r="D24" s="17">
        <v>32000</v>
      </c>
      <c r="E24" s="18">
        <f t="shared" si="0"/>
        <v>32</v>
      </c>
      <c r="F24" s="19">
        <v>9.8691420000000001</v>
      </c>
      <c r="G24" s="19">
        <v>0.31581250199999999</v>
      </c>
      <c r="H24" s="20">
        <v>1.3085783339999999</v>
      </c>
      <c r="I24" s="15">
        <f>IF(H24&lt;=Rmax_Summary!$B$40,1,0)</f>
        <v>1</v>
      </c>
      <c r="J24" s="15">
        <v>1</v>
      </c>
      <c r="K24" s="21" t="s">
        <v>846</v>
      </c>
    </row>
    <row r="25" spans="1:11" x14ac:dyDescent="0.15">
      <c r="A25" s="15">
        <v>116</v>
      </c>
      <c r="B25" s="16">
        <v>3.3</v>
      </c>
      <c r="C25" s="15">
        <v>10</v>
      </c>
      <c r="D25" s="17">
        <v>33000</v>
      </c>
      <c r="E25" s="18">
        <f t="shared" si="0"/>
        <v>33</v>
      </c>
      <c r="F25" s="19">
        <v>9.8691110000000002</v>
      </c>
      <c r="G25" s="19">
        <v>0.325680635</v>
      </c>
      <c r="H25" s="20">
        <v>1.3088853119999999</v>
      </c>
      <c r="I25" s="15">
        <f>IF(H25&lt;=Rmax_Summary!$B$40,1,0)</f>
        <v>1</v>
      </c>
      <c r="J25" s="15">
        <v>1</v>
      </c>
      <c r="K25" s="21" t="s">
        <v>846</v>
      </c>
    </row>
    <row r="26" spans="1:11" x14ac:dyDescent="0.15">
      <c r="A26" s="15">
        <v>121</v>
      </c>
      <c r="B26" s="16">
        <v>3.3</v>
      </c>
      <c r="C26" s="15">
        <v>10</v>
      </c>
      <c r="D26" s="17">
        <v>34000</v>
      </c>
      <c r="E26" s="18">
        <f t="shared" si="0"/>
        <v>34</v>
      </c>
      <c r="F26" s="19">
        <v>9.8690809999999995</v>
      </c>
      <c r="G26" s="19">
        <v>0.335548701</v>
      </c>
      <c r="H26" s="20">
        <v>1.3091926309999999</v>
      </c>
      <c r="I26" s="15">
        <f>IF(H26&lt;=Rmax_Summary!$B$40,1,0)</f>
        <v>1</v>
      </c>
      <c r="J26" s="15">
        <v>1</v>
      </c>
      <c r="K26" s="21" t="s">
        <v>846</v>
      </c>
    </row>
    <row r="27" spans="1:11" x14ac:dyDescent="0.15">
      <c r="A27" s="15">
        <v>126</v>
      </c>
      <c r="B27" s="16">
        <v>3.3</v>
      </c>
      <c r="C27" s="15">
        <v>10</v>
      </c>
      <c r="D27" s="17">
        <v>35000</v>
      </c>
      <c r="E27" s="18">
        <f t="shared" si="0"/>
        <v>35</v>
      </c>
      <c r="F27" s="19">
        <v>9.8690499999999997</v>
      </c>
      <c r="G27" s="19">
        <v>0.34541670200000002</v>
      </c>
      <c r="H27" s="20">
        <v>1.3095010119999999</v>
      </c>
      <c r="I27" s="15">
        <f>IF(H27&lt;=Rmax_Summary!$B$40,1,0)</f>
        <v>1</v>
      </c>
      <c r="J27" s="15">
        <v>1</v>
      </c>
      <c r="K27" s="21" t="s">
        <v>846</v>
      </c>
    </row>
    <row r="28" spans="1:11" x14ac:dyDescent="0.15">
      <c r="A28" s="15">
        <v>131</v>
      </c>
      <c r="B28" s="16">
        <v>3.3</v>
      </c>
      <c r="C28" s="15">
        <v>10</v>
      </c>
      <c r="D28" s="17">
        <v>36000</v>
      </c>
      <c r="E28" s="18">
        <f t="shared" si="0"/>
        <v>36</v>
      </c>
      <c r="F28" s="19">
        <v>9.8690189999999998</v>
      </c>
      <c r="G28" s="19">
        <v>0.35528463799999999</v>
      </c>
      <c r="H28" s="20">
        <v>1.3098098090000001</v>
      </c>
      <c r="I28" s="15">
        <f>IF(H28&lt;=Rmax_Summary!$B$40,1,0)</f>
        <v>1</v>
      </c>
      <c r="J28" s="15">
        <v>1</v>
      </c>
      <c r="K28" s="21" t="s">
        <v>846</v>
      </c>
    </row>
    <row r="29" spans="1:11" x14ac:dyDescent="0.15">
      <c r="A29" s="15">
        <v>136</v>
      </c>
      <c r="B29" s="16">
        <v>3.3</v>
      </c>
      <c r="C29" s="15">
        <v>10</v>
      </c>
      <c r="D29" s="17">
        <v>37000</v>
      </c>
      <c r="E29" s="18">
        <f t="shared" si="0"/>
        <v>37</v>
      </c>
      <c r="F29" s="19">
        <v>9.8689879999999999</v>
      </c>
      <c r="G29" s="19">
        <v>0.36515250799999999</v>
      </c>
      <c r="H29" s="20">
        <v>1.310120172</v>
      </c>
      <c r="I29" s="15">
        <f>IF(H29&lt;=Rmax_Summary!$B$40,1,0)</f>
        <v>1</v>
      </c>
      <c r="J29" s="15">
        <v>1</v>
      </c>
      <c r="K29" s="21" t="s">
        <v>846</v>
      </c>
    </row>
    <row r="30" spans="1:11" x14ac:dyDescent="0.15">
      <c r="A30" s="15">
        <v>141</v>
      </c>
      <c r="B30" s="16">
        <v>3.3</v>
      </c>
      <c r="C30" s="15">
        <v>10</v>
      </c>
      <c r="D30" s="17">
        <v>38000</v>
      </c>
      <c r="E30" s="18">
        <f t="shared" si="0"/>
        <v>38</v>
      </c>
      <c r="F30" s="19">
        <v>9.868957</v>
      </c>
      <c r="G30" s="19">
        <v>0.37502031699999999</v>
      </c>
      <c r="H30" s="20">
        <v>1.3104308419999999</v>
      </c>
      <c r="I30" s="15">
        <f>IF(H30&lt;=Rmax_Summary!$B$40,1,0)</f>
        <v>1</v>
      </c>
      <c r="J30" s="15">
        <v>1</v>
      </c>
      <c r="K30" s="21" t="s">
        <v>846</v>
      </c>
    </row>
    <row r="31" spans="1:11" x14ac:dyDescent="0.15">
      <c r="A31" s="15">
        <v>146</v>
      </c>
      <c r="B31" s="16">
        <v>3.3</v>
      </c>
      <c r="C31" s="15">
        <v>10</v>
      </c>
      <c r="D31" s="17">
        <v>39000</v>
      </c>
      <c r="E31" s="18">
        <f t="shared" si="0"/>
        <v>39</v>
      </c>
      <c r="F31" s="19">
        <v>9.8689260000000001</v>
      </c>
      <c r="G31" s="19">
        <v>0.38488805700000001</v>
      </c>
      <c r="H31" s="20">
        <v>1.31074292</v>
      </c>
      <c r="I31" s="15">
        <f>IF(H31&lt;=Rmax_Summary!$B$40,1,0)</f>
        <v>1</v>
      </c>
      <c r="J31" s="15">
        <v>1</v>
      </c>
      <c r="K31" s="21" t="s">
        <v>846</v>
      </c>
    </row>
    <row r="32" spans="1:11" x14ac:dyDescent="0.15">
      <c r="A32" s="15">
        <v>151</v>
      </c>
      <c r="B32" s="16">
        <v>3.3</v>
      </c>
      <c r="C32" s="15">
        <v>10</v>
      </c>
      <c r="D32" s="17">
        <v>40000</v>
      </c>
      <c r="E32" s="18">
        <f t="shared" si="0"/>
        <v>40</v>
      </c>
      <c r="F32" s="19">
        <v>9.8688939999999992</v>
      </c>
      <c r="G32" s="19">
        <v>0.39475573400000002</v>
      </c>
      <c r="H32" s="20">
        <v>1.3110556929999999</v>
      </c>
      <c r="I32" s="15">
        <f>IF(H32&lt;=Rmax_Summary!$B$40,1,0)</f>
        <v>1</v>
      </c>
      <c r="J32" s="15">
        <v>1</v>
      </c>
      <c r="K32" s="21" t="s">
        <v>846</v>
      </c>
    </row>
    <row r="33" spans="1:11" x14ac:dyDescent="0.15">
      <c r="A33" s="15">
        <v>156</v>
      </c>
      <c r="B33" s="16">
        <v>3.3</v>
      </c>
      <c r="C33" s="15">
        <v>10</v>
      </c>
      <c r="D33" s="17">
        <v>41000</v>
      </c>
      <c r="E33" s="18">
        <f t="shared" si="0"/>
        <v>41</v>
      </c>
      <c r="F33" s="19">
        <v>9.8688629999999993</v>
      </c>
      <c r="G33" s="19">
        <v>0.40462334300000002</v>
      </c>
      <c r="H33" s="20">
        <v>1.311368869</v>
      </c>
      <c r="I33" s="15">
        <f>IF(H33&lt;=Rmax_Summary!$B$40,1,0)</f>
        <v>1</v>
      </c>
      <c r="J33" s="15">
        <v>1</v>
      </c>
      <c r="K33" s="21" t="s">
        <v>846</v>
      </c>
    </row>
    <row r="34" spans="1:11" x14ac:dyDescent="0.15">
      <c r="A34" s="15">
        <v>161</v>
      </c>
      <c r="B34" s="16">
        <v>3.3</v>
      </c>
      <c r="C34" s="15">
        <v>10</v>
      </c>
      <c r="D34" s="17">
        <v>42000</v>
      </c>
      <c r="E34" s="18">
        <f t="shared" si="0"/>
        <v>42</v>
      </c>
      <c r="F34" s="19">
        <v>9.8688319999999994</v>
      </c>
      <c r="G34" s="19">
        <v>0.41449088299999998</v>
      </c>
      <c r="H34" s="20">
        <v>1.3116829029999999</v>
      </c>
      <c r="I34" s="15">
        <f>IF(H34&lt;=Rmax_Summary!$B$40,1,0)</f>
        <v>1</v>
      </c>
      <c r="J34" s="15">
        <v>1</v>
      </c>
      <c r="K34" s="21" t="s">
        <v>846</v>
      </c>
    </row>
    <row r="35" spans="1:11" x14ac:dyDescent="0.15">
      <c r="A35" s="15">
        <v>166</v>
      </c>
      <c r="B35" s="16">
        <v>3.3</v>
      </c>
      <c r="C35" s="15">
        <v>10</v>
      </c>
      <c r="D35" s="17">
        <v>43000</v>
      </c>
      <c r="E35" s="18">
        <f t="shared" si="0"/>
        <v>43</v>
      </c>
      <c r="F35" s="19">
        <v>9.8688000000000002</v>
      </c>
      <c r="G35" s="19">
        <v>0.42435835799999999</v>
      </c>
      <c r="H35" s="20">
        <v>1.311997946</v>
      </c>
      <c r="I35" s="15">
        <f>IF(H35&lt;=Rmax_Summary!$B$40,1,0)</f>
        <v>1</v>
      </c>
      <c r="J35" s="15">
        <v>1</v>
      </c>
      <c r="K35" s="21" t="s">
        <v>846</v>
      </c>
    </row>
    <row r="36" spans="1:11" x14ac:dyDescent="0.15">
      <c r="A36" s="15">
        <v>171</v>
      </c>
      <c r="B36" s="16">
        <v>3.3</v>
      </c>
      <c r="C36" s="15">
        <v>10</v>
      </c>
      <c r="D36" s="17">
        <v>44000</v>
      </c>
      <c r="E36" s="18">
        <f t="shared" si="0"/>
        <v>44</v>
      </c>
      <c r="F36" s="19">
        <v>9.8687690000000003</v>
      </c>
      <c r="G36" s="19">
        <v>0.43422577200000001</v>
      </c>
      <c r="H36" s="20">
        <v>1.312314035</v>
      </c>
      <c r="I36" s="15">
        <f>IF(H36&lt;=Rmax_Summary!$B$40,1,0)</f>
        <v>1</v>
      </c>
      <c r="J36" s="15">
        <v>1</v>
      </c>
      <c r="K36" s="21" t="s">
        <v>846</v>
      </c>
    </row>
    <row r="37" spans="1:11" x14ac:dyDescent="0.15">
      <c r="A37" s="15">
        <v>176</v>
      </c>
      <c r="B37" s="16">
        <v>3.3</v>
      </c>
      <c r="C37" s="15">
        <v>10</v>
      </c>
      <c r="D37" s="17">
        <v>45000</v>
      </c>
      <c r="E37" s="18">
        <f t="shared" si="0"/>
        <v>45</v>
      </c>
      <c r="F37" s="19">
        <v>9.8687369999999994</v>
      </c>
      <c r="G37" s="19">
        <v>0.44409310899999999</v>
      </c>
      <c r="H37" s="20">
        <v>1.312631425</v>
      </c>
      <c r="I37" s="15">
        <f>IF(H37&lt;=Rmax_Summary!$B$40,1,0)</f>
        <v>1</v>
      </c>
      <c r="J37" s="15">
        <v>1</v>
      </c>
      <c r="K37" s="21" t="s">
        <v>846</v>
      </c>
    </row>
    <row r="38" spans="1:11" x14ac:dyDescent="0.15">
      <c r="A38" s="15">
        <v>181</v>
      </c>
      <c r="B38" s="16">
        <v>3.3</v>
      </c>
      <c r="C38" s="15">
        <v>10</v>
      </c>
      <c r="D38" s="17">
        <v>46000</v>
      </c>
      <c r="E38" s="18">
        <f t="shared" si="0"/>
        <v>46</v>
      </c>
      <c r="F38" s="19">
        <v>9.8687050000000003</v>
      </c>
      <c r="G38" s="19">
        <v>0.45396037900000002</v>
      </c>
      <c r="H38" s="20">
        <v>1.312948912</v>
      </c>
      <c r="I38" s="15">
        <f>IF(H38&lt;=Rmax_Summary!$B$40,1,0)</f>
        <v>1</v>
      </c>
      <c r="J38" s="15">
        <v>1</v>
      </c>
      <c r="K38" s="21" t="s">
        <v>846</v>
      </c>
    </row>
    <row r="39" spans="1:11" x14ac:dyDescent="0.15">
      <c r="A39" s="15">
        <v>186</v>
      </c>
      <c r="B39" s="16">
        <v>3.3</v>
      </c>
      <c r="C39" s="15">
        <v>10</v>
      </c>
      <c r="D39" s="17">
        <v>47000</v>
      </c>
      <c r="E39" s="18">
        <f t="shared" si="0"/>
        <v>47</v>
      </c>
      <c r="F39" s="19">
        <v>9.8686729999999994</v>
      </c>
      <c r="G39" s="19">
        <v>0.46382759800000001</v>
      </c>
      <c r="H39" s="20">
        <v>1.313267669</v>
      </c>
      <c r="I39" s="15">
        <f>IF(H39&lt;=Rmax_Summary!$B$40,1,0)</f>
        <v>1</v>
      </c>
      <c r="J39" s="15">
        <v>1</v>
      </c>
      <c r="K39" s="21" t="s">
        <v>846</v>
      </c>
    </row>
    <row r="40" spans="1:11" x14ac:dyDescent="0.15">
      <c r="A40" s="15">
        <v>191</v>
      </c>
      <c r="B40" s="16">
        <v>3.3</v>
      </c>
      <c r="C40" s="15">
        <v>10</v>
      </c>
      <c r="D40" s="17">
        <v>48000</v>
      </c>
      <c r="E40" s="18">
        <f t="shared" si="0"/>
        <v>48</v>
      </c>
      <c r="F40" s="19">
        <v>9.8686410000000002</v>
      </c>
      <c r="G40" s="19">
        <v>0.47369473499999998</v>
      </c>
      <c r="H40" s="20">
        <v>1.313586959</v>
      </c>
      <c r="I40" s="15">
        <f>IF(H40&lt;=Rmax_Summary!$B$40,1,0)</f>
        <v>1</v>
      </c>
      <c r="J40" s="15">
        <v>1</v>
      </c>
      <c r="K40" s="21" t="s">
        <v>846</v>
      </c>
    </row>
    <row r="41" spans="1:11" x14ac:dyDescent="0.15">
      <c r="A41" s="15">
        <v>196</v>
      </c>
      <c r="B41" s="16">
        <v>3.3</v>
      </c>
      <c r="C41" s="15">
        <v>10</v>
      </c>
      <c r="D41" s="17">
        <v>49000</v>
      </c>
      <c r="E41" s="18">
        <f t="shared" si="0"/>
        <v>49</v>
      </c>
      <c r="F41" s="19">
        <v>9.8686089999999993</v>
      </c>
      <c r="G41" s="19">
        <v>0.48356180399999998</v>
      </c>
      <c r="H41" s="20">
        <v>1.3139075499999999</v>
      </c>
      <c r="I41" s="15">
        <f>IF(H41&lt;=Rmax_Summary!$B$40,1,0)</f>
        <v>1</v>
      </c>
      <c r="J41" s="15">
        <v>1</v>
      </c>
      <c r="K41" s="21" t="s">
        <v>846</v>
      </c>
    </row>
    <row r="42" spans="1:11" x14ac:dyDescent="0.15">
      <c r="A42" s="15">
        <v>201</v>
      </c>
      <c r="B42" s="16">
        <v>3.3</v>
      </c>
      <c r="C42" s="15">
        <v>10</v>
      </c>
      <c r="D42" s="17">
        <v>50000</v>
      </c>
      <c r="E42" s="18">
        <f t="shared" si="0"/>
        <v>50</v>
      </c>
      <c r="F42" s="19">
        <v>9.8685770000000002</v>
      </c>
      <c r="G42" s="19">
        <v>0.493428808</v>
      </c>
      <c r="H42" s="20">
        <v>1.314229299</v>
      </c>
      <c r="I42" s="15">
        <f>IF(H42&lt;=Rmax_Summary!$B$40,1,0)</f>
        <v>1</v>
      </c>
      <c r="J42" s="15">
        <v>1</v>
      </c>
      <c r="K42" s="21" t="s">
        <v>846</v>
      </c>
    </row>
    <row r="43" spans="1:11" x14ac:dyDescent="0.15">
      <c r="A43" s="15">
        <v>206</v>
      </c>
      <c r="B43" s="16">
        <v>3.3</v>
      </c>
      <c r="C43" s="15">
        <v>10</v>
      </c>
      <c r="D43" s="17">
        <v>51000</v>
      </c>
      <c r="E43" s="18">
        <f t="shared" si="0"/>
        <v>51</v>
      </c>
      <c r="F43" s="19">
        <v>9.8685449999999992</v>
      </c>
      <c r="G43" s="19">
        <v>0.50329574300000002</v>
      </c>
      <c r="H43" s="20">
        <v>1.3145515000000001</v>
      </c>
      <c r="I43" s="15">
        <f>IF(H43&lt;=Rmax_Summary!$B$40,1,0)</f>
        <v>1</v>
      </c>
      <c r="J43" s="15">
        <v>1</v>
      </c>
      <c r="K43" s="21" t="s">
        <v>846</v>
      </c>
    </row>
    <row r="44" spans="1:11" x14ac:dyDescent="0.15">
      <c r="A44" s="15">
        <v>211</v>
      </c>
      <c r="B44" s="16">
        <v>3.3</v>
      </c>
      <c r="C44" s="15">
        <v>10</v>
      </c>
      <c r="D44" s="17">
        <v>52000</v>
      </c>
      <c r="E44" s="18">
        <f t="shared" si="0"/>
        <v>52</v>
      </c>
      <c r="F44" s="19">
        <v>9.8685130000000001</v>
      </c>
      <c r="G44" s="19">
        <v>0.51316259900000005</v>
      </c>
      <c r="H44" s="20">
        <v>1.314874254</v>
      </c>
      <c r="I44" s="15">
        <f>IF(H44&lt;=Rmax_Summary!$B$40,1,0)</f>
        <v>1</v>
      </c>
      <c r="J44" s="15">
        <v>1</v>
      </c>
      <c r="K44" s="21" t="s">
        <v>846</v>
      </c>
    </row>
    <row r="45" spans="1:11" x14ac:dyDescent="0.15">
      <c r="A45" s="15">
        <v>216</v>
      </c>
      <c r="B45" s="16">
        <v>3.3</v>
      </c>
      <c r="C45" s="15">
        <v>10</v>
      </c>
      <c r="D45" s="17">
        <v>53000</v>
      </c>
      <c r="E45" s="18">
        <f t="shared" si="0"/>
        <v>53</v>
      </c>
      <c r="F45" s="19">
        <v>9.8684799999999999</v>
      </c>
      <c r="G45" s="19">
        <v>0.52302939699999995</v>
      </c>
      <c r="H45" s="20">
        <v>1.315198731</v>
      </c>
      <c r="I45" s="15">
        <f>IF(H45&lt;=Rmax_Summary!$B$40,1,0)</f>
        <v>1</v>
      </c>
      <c r="J45" s="15">
        <v>1</v>
      </c>
      <c r="K45" s="21" t="s">
        <v>846</v>
      </c>
    </row>
    <row r="46" spans="1:11" x14ac:dyDescent="0.15">
      <c r="A46" s="15">
        <v>221</v>
      </c>
      <c r="B46" s="16">
        <v>3.3</v>
      </c>
      <c r="C46" s="15">
        <v>10</v>
      </c>
      <c r="D46" s="17">
        <v>54000</v>
      </c>
      <c r="E46" s="18">
        <f t="shared" si="0"/>
        <v>54</v>
      </c>
      <c r="F46" s="19">
        <v>9.8684480000000008</v>
      </c>
      <c r="G46" s="19">
        <v>0.53289611699999995</v>
      </c>
      <c r="H46" s="20">
        <v>1.3155233690000001</v>
      </c>
      <c r="I46" s="15">
        <f>IF(H46&lt;=Rmax_Summary!$B$40,1,0)</f>
        <v>1</v>
      </c>
      <c r="J46" s="15">
        <v>1</v>
      </c>
      <c r="K46" s="21" t="s">
        <v>846</v>
      </c>
    </row>
    <row r="47" spans="1:11" x14ac:dyDescent="0.15">
      <c r="A47" s="15">
        <v>226</v>
      </c>
      <c r="B47" s="16">
        <v>3.3</v>
      </c>
      <c r="C47" s="15">
        <v>10</v>
      </c>
      <c r="D47" s="17">
        <v>55000</v>
      </c>
      <c r="E47" s="18">
        <f t="shared" si="0"/>
        <v>55</v>
      </c>
      <c r="F47" s="19">
        <v>9.8684150000000006</v>
      </c>
      <c r="G47" s="19">
        <v>0.54276278200000005</v>
      </c>
      <c r="H47" s="20">
        <v>1.315849362</v>
      </c>
      <c r="I47" s="15">
        <f>IF(H47&lt;=Rmax_Summary!$B$40,1,0)</f>
        <v>1</v>
      </c>
      <c r="J47" s="15">
        <v>1</v>
      </c>
      <c r="K47" s="21" t="s">
        <v>846</v>
      </c>
    </row>
    <row r="48" spans="1:11" x14ac:dyDescent="0.15">
      <c r="A48" s="15">
        <v>231</v>
      </c>
      <c r="B48" s="16">
        <v>3.3</v>
      </c>
      <c r="C48" s="15">
        <v>10</v>
      </c>
      <c r="D48" s="17">
        <v>56000</v>
      </c>
      <c r="E48" s="18">
        <f t="shared" si="0"/>
        <v>56</v>
      </c>
      <c r="F48" s="19">
        <v>9.8683820000000004</v>
      </c>
      <c r="G48" s="19">
        <v>0.55262935999999996</v>
      </c>
      <c r="H48" s="20">
        <v>1.3161762349999999</v>
      </c>
      <c r="I48" s="15">
        <f>IF(H48&lt;=Rmax_Summary!$B$40,1,0)</f>
        <v>1</v>
      </c>
      <c r="J48" s="15">
        <v>1</v>
      </c>
      <c r="K48" s="21" t="s">
        <v>846</v>
      </c>
    </row>
    <row r="49" spans="1:11" x14ac:dyDescent="0.15">
      <c r="A49" s="15">
        <v>236</v>
      </c>
      <c r="B49" s="16">
        <v>3.3</v>
      </c>
      <c r="C49" s="15">
        <v>10</v>
      </c>
      <c r="D49" s="17">
        <v>57000</v>
      </c>
      <c r="E49" s="18">
        <f t="shared" si="0"/>
        <v>57</v>
      </c>
      <c r="F49" s="19">
        <v>9.8683499999999995</v>
      </c>
      <c r="G49" s="19">
        <v>0.56249587999999995</v>
      </c>
      <c r="H49" s="20">
        <v>1.316503937</v>
      </c>
      <c r="I49" s="15">
        <f>IF(H49&lt;=Rmax_Summary!$B$40,1,0)</f>
        <v>1</v>
      </c>
      <c r="J49" s="15">
        <v>1</v>
      </c>
      <c r="K49" s="21" t="s">
        <v>846</v>
      </c>
    </row>
    <row r="50" spans="1:11" x14ac:dyDescent="0.15">
      <c r="A50" s="15">
        <v>241</v>
      </c>
      <c r="B50" s="16">
        <v>3.3</v>
      </c>
      <c r="C50" s="15">
        <v>10</v>
      </c>
      <c r="D50" s="17">
        <v>58000</v>
      </c>
      <c r="E50" s="18">
        <f t="shared" si="0"/>
        <v>58</v>
      </c>
      <c r="F50" s="19">
        <v>9.8683169999999993</v>
      </c>
      <c r="G50" s="19">
        <v>0.57236232499999995</v>
      </c>
      <c r="H50" s="20">
        <v>1.316832813</v>
      </c>
      <c r="I50" s="15">
        <f>IF(H50&lt;=Rmax_Summary!$B$40,1,0)</f>
        <v>1</v>
      </c>
      <c r="J50" s="15">
        <v>1</v>
      </c>
      <c r="K50" s="21" t="s">
        <v>846</v>
      </c>
    </row>
    <row r="51" spans="1:11" x14ac:dyDescent="0.15">
      <c r="A51" s="15">
        <v>246</v>
      </c>
      <c r="B51" s="16">
        <v>3.3</v>
      </c>
      <c r="C51" s="15">
        <v>10</v>
      </c>
      <c r="D51" s="17">
        <v>59000</v>
      </c>
      <c r="E51" s="18">
        <f t="shared" si="0"/>
        <v>59</v>
      </c>
      <c r="F51" s="19">
        <v>9.8682839999999992</v>
      </c>
      <c r="G51" s="19">
        <v>0.58222869200000005</v>
      </c>
      <c r="H51" s="20">
        <v>1.3171624909999999</v>
      </c>
      <c r="I51" s="15">
        <f>IF(H51&lt;=Rmax_Summary!$B$40,1,0)</f>
        <v>1</v>
      </c>
      <c r="J51" s="15">
        <v>1</v>
      </c>
      <c r="K51" s="21" t="s">
        <v>846</v>
      </c>
    </row>
    <row r="52" spans="1:11" x14ac:dyDescent="0.15">
      <c r="A52" s="15">
        <v>251</v>
      </c>
      <c r="B52" s="16">
        <v>3.3</v>
      </c>
      <c r="C52" s="15">
        <v>10</v>
      </c>
      <c r="D52" s="17">
        <v>60000</v>
      </c>
      <c r="E52" s="18">
        <f t="shared" si="0"/>
        <v>60</v>
      </c>
      <c r="F52" s="19">
        <v>9.8682510000000008</v>
      </c>
      <c r="G52" s="19">
        <v>0.59209498500000002</v>
      </c>
      <c r="H52" s="20">
        <v>1.3174933339999999</v>
      </c>
      <c r="I52" s="15">
        <f>IF(H52&lt;=Rmax_Summary!$B$40,1,0)</f>
        <v>1</v>
      </c>
      <c r="J52" s="15">
        <v>1</v>
      </c>
      <c r="K52" s="21" t="s">
        <v>846</v>
      </c>
    </row>
    <row r="53" spans="1:11" x14ac:dyDescent="0.15">
      <c r="A53" s="15">
        <v>256</v>
      </c>
      <c r="B53" s="16">
        <v>3.3</v>
      </c>
      <c r="C53" s="15">
        <v>10</v>
      </c>
      <c r="D53" s="17">
        <v>61000</v>
      </c>
      <c r="E53" s="18">
        <f t="shared" si="0"/>
        <v>61</v>
      </c>
      <c r="F53" s="19">
        <v>9.8682180000000006</v>
      </c>
      <c r="G53" s="19">
        <v>0.60196122500000004</v>
      </c>
      <c r="H53" s="20">
        <v>1.317824267</v>
      </c>
      <c r="I53" s="15">
        <f>IF(H53&lt;=Rmax_Summary!$B$40,1,0)</f>
        <v>1</v>
      </c>
      <c r="J53" s="15">
        <v>1</v>
      </c>
      <c r="K53" s="21" t="s">
        <v>846</v>
      </c>
    </row>
    <row r="54" spans="1:11" x14ac:dyDescent="0.15">
      <c r="A54" s="15">
        <v>261</v>
      </c>
      <c r="B54" s="16">
        <v>3.3</v>
      </c>
      <c r="C54" s="15">
        <v>10</v>
      </c>
      <c r="D54" s="17">
        <v>62000</v>
      </c>
      <c r="E54" s="18">
        <f t="shared" si="0"/>
        <v>62</v>
      </c>
      <c r="F54" s="19">
        <v>9.8681839999999994</v>
      </c>
      <c r="G54" s="19">
        <v>0.61182737700000001</v>
      </c>
      <c r="H54" s="20">
        <v>1.3181570090000001</v>
      </c>
      <c r="I54" s="15">
        <f>IF(H54&lt;=Rmax_Summary!$B$40,1,0)</f>
        <v>1</v>
      </c>
      <c r="J54" s="15">
        <v>1</v>
      </c>
      <c r="K54" s="21" t="s">
        <v>846</v>
      </c>
    </row>
    <row r="55" spans="1:11" x14ac:dyDescent="0.15">
      <c r="A55" s="15">
        <v>266</v>
      </c>
      <c r="B55" s="16">
        <v>3.3</v>
      </c>
      <c r="C55" s="15">
        <v>10</v>
      </c>
      <c r="D55" s="17">
        <v>63000</v>
      </c>
      <c r="E55" s="18">
        <f t="shared" si="0"/>
        <v>63</v>
      </c>
      <c r="F55" s="19">
        <v>9.8681509999999992</v>
      </c>
      <c r="G55" s="19">
        <v>0.62169345899999995</v>
      </c>
      <c r="H55" s="20">
        <v>1.3184906750000001</v>
      </c>
      <c r="I55" s="15">
        <f>IF(H55&lt;=Rmax_Summary!$B$40,1,0)</f>
        <v>1</v>
      </c>
      <c r="J55" s="15">
        <v>1</v>
      </c>
      <c r="K55" s="21" t="s">
        <v>846</v>
      </c>
    </row>
    <row r="56" spans="1:11" x14ac:dyDescent="0.15">
      <c r="A56" s="15">
        <v>271</v>
      </c>
      <c r="B56" s="16">
        <v>3.3</v>
      </c>
      <c r="C56" s="15">
        <v>10</v>
      </c>
      <c r="D56" s="17">
        <v>64000</v>
      </c>
      <c r="E56" s="18">
        <f t="shared" si="0"/>
        <v>64</v>
      </c>
      <c r="F56" s="19">
        <v>9.8681169999999998</v>
      </c>
      <c r="G56" s="19">
        <v>0.63155947400000001</v>
      </c>
      <c r="H56" s="20">
        <v>1.318825055</v>
      </c>
      <c r="I56" s="15">
        <f>IF(H56&lt;=Rmax_Summary!$B$40,1,0)</f>
        <v>1</v>
      </c>
      <c r="J56" s="15">
        <v>1</v>
      </c>
      <c r="K56" s="21" t="s">
        <v>846</v>
      </c>
    </row>
    <row r="57" spans="1:11" x14ac:dyDescent="0.15">
      <c r="A57" s="15">
        <v>276</v>
      </c>
      <c r="B57" s="16">
        <v>3.3</v>
      </c>
      <c r="C57" s="15">
        <v>10</v>
      </c>
      <c r="D57" s="17">
        <v>65000</v>
      </c>
      <c r="E57" s="18">
        <f t="shared" si="0"/>
        <v>65</v>
      </c>
      <c r="F57" s="19">
        <v>9.8680839999999996</v>
      </c>
      <c r="G57" s="19">
        <v>0.64142540999999997</v>
      </c>
      <c r="H57" s="20">
        <v>1.3191607759999999</v>
      </c>
      <c r="I57" s="15">
        <f>IF(H57&lt;=Rmax_Summary!$B$40,1,0)</f>
        <v>1</v>
      </c>
      <c r="J57" s="15">
        <v>1</v>
      </c>
      <c r="K57" s="21" t="s">
        <v>846</v>
      </c>
    </row>
    <row r="58" spans="1:11" x14ac:dyDescent="0.15">
      <c r="A58" s="15">
        <v>281</v>
      </c>
      <c r="B58" s="16">
        <v>3.3</v>
      </c>
      <c r="C58" s="15">
        <v>10</v>
      </c>
      <c r="D58" s="17">
        <v>66000</v>
      </c>
      <c r="E58" s="18">
        <f t="shared" si="0"/>
        <v>66</v>
      </c>
      <c r="F58" s="19">
        <v>9.8680500000000002</v>
      </c>
      <c r="G58" s="19">
        <v>0.65129127099999995</v>
      </c>
      <c r="H58" s="20">
        <v>1.3194971200000001</v>
      </c>
      <c r="I58" s="15">
        <f>IF(H58&lt;=Rmax_Summary!$B$40,1,0)</f>
        <v>1</v>
      </c>
      <c r="J58" s="15">
        <v>1</v>
      </c>
      <c r="K58" s="21" t="s">
        <v>846</v>
      </c>
    </row>
    <row r="59" spans="1:11" x14ac:dyDescent="0.15">
      <c r="A59" s="15">
        <v>286</v>
      </c>
      <c r="B59" s="16">
        <v>3.3</v>
      </c>
      <c r="C59" s="15">
        <v>10</v>
      </c>
      <c r="D59" s="17">
        <v>67000</v>
      </c>
      <c r="E59" s="18">
        <f t="shared" si="0"/>
        <v>67</v>
      </c>
      <c r="F59" s="19">
        <v>9.868017</v>
      </c>
      <c r="G59" s="19">
        <v>0.66115705599999997</v>
      </c>
      <c r="H59" s="20">
        <v>1.319834604</v>
      </c>
      <c r="I59" s="15">
        <f>IF(H59&lt;=Rmax_Summary!$B$40,1,0)</f>
        <v>1</v>
      </c>
      <c r="J59" s="15">
        <v>1</v>
      </c>
      <c r="K59" s="21" t="s">
        <v>846</v>
      </c>
    </row>
    <row r="60" spans="1:11" x14ac:dyDescent="0.15">
      <c r="A60" s="15">
        <v>291</v>
      </c>
      <c r="B60" s="16">
        <v>3.3</v>
      </c>
      <c r="C60" s="15">
        <v>10</v>
      </c>
      <c r="D60" s="17">
        <v>68000</v>
      </c>
      <c r="E60" s="18">
        <f t="shared" si="0"/>
        <v>68</v>
      </c>
      <c r="F60" s="19">
        <v>9.8679830000000006</v>
      </c>
      <c r="G60" s="19">
        <v>0.67102277200000005</v>
      </c>
      <c r="H60" s="20">
        <v>1.3201732399999999</v>
      </c>
      <c r="I60" s="15">
        <f>IF(H60&lt;=Rmax_Summary!$B$40,1,0)</f>
        <v>1</v>
      </c>
      <c r="J60" s="15">
        <v>1</v>
      </c>
      <c r="K60" s="21" t="s">
        <v>846</v>
      </c>
    </row>
    <row r="61" spans="1:11" x14ac:dyDescent="0.15">
      <c r="A61" s="15">
        <v>296</v>
      </c>
      <c r="B61" s="16">
        <v>3.3</v>
      </c>
      <c r="C61" s="15">
        <v>10</v>
      </c>
      <c r="D61" s="17">
        <v>69000</v>
      </c>
      <c r="E61" s="18">
        <f t="shared" si="0"/>
        <v>69</v>
      </c>
      <c r="F61" s="19">
        <v>9.8679489999999994</v>
      </c>
      <c r="G61" s="19">
        <v>0.68088842199999999</v>
      </c>
      <c r="H61" s="20">
        <v>1.320512514</v>
      </c>
      <c r="I61" s="15">
        <f>IF(H61&lt;=Rmax_Summary!$B$40,1,0)</f>
        <v>1</v>
      </c>
      <c r="J61" s="15">
        <v>1</v>
      </c>
      <c r="K61" s="21" t="s">
        <v>846</v>
      </c>
    </row>
    <row r="62" spans="1:11" x14ac:dyDescent="0.15">
      <c r="A62" s="15">
        <v>301</v>
      </c>
      <c r="B62" s="16">
        <v>3.3</v>
      </c>
      <c r="C62" s="15">
        <v>10</v>
      </c>
      <c r="D62" s="17">
        <v>70000</v>
      </c>
      <c r="E62" s="18">
        <f t="shared" si="0"/>
        <v>70</v>
      </c>
      <c r="F62" s="19">
        <v>9.867915</v>
      </c>
      <c r="G62" s="19">
        <v>0.69075398300000002</v>
      </c>
      <c r="H62" s="20">
        <v>1.320852694</v>
      </c>
      <c r="I62" s="15">
        <f>IF(H62&lt;=Rmax_Summary!$B$40,1,0)</f>
        <v>1</v>
      </c>
      <c r="J62" s="15">
        <v>1</v>
      </c>
      <c r="K62" s="21" t="s">
        <v>846</v>
      </c>
    </row>
    <row r="63" spans="1:11" x14ac:dyDescent="0.15">
      <c r="A63" s="15">
        <v>306</v>
      </c>
      <c r="B63" s="16">
        <v>3.3</v>
      </c>
      <c r="C63" s="15">
        <v>10</v>
      </c>
      <c r="D63" s="17">
        <v>71000</v>
      </c>
      <c r="E63" s="18">
        <f t="shared" si="0"/>
        <v>71</v>
      </c>
      <c r="F63" s="19">
        <v>9.8678810000000006</v>
      </c>
      <c r="G63" s="19">
        <v>0.70061947499999999</v>
      </c>
      <c r="H63" s="20">
        <v>1.3211947260000001</v>
      </c>
      <c r="I63" s="15">
        <f>IF(H63&lt;=Rmax_Summary!$B$40,1,0)</f>
        <v>1</v>
      </c>
      <c r="J63" s="15">
        <v>1</v>
      </c>
      <c r="K63" s="21" t="s">
        <v>846</v>
      </c>
    </row>
    <row r="64" spans="1:11" x14ac:dyDescent="0.15">
      <c r="A64" s="15">
        <v>311</v>
      </c>
      <c r="B64" s="16">
        <v>3.3</v>
      </c>
      <c r="C64" s="15">
        <v>10</v>
      </c>
      <c r="D64" s="17">
        <v>72000</v>
      </c>
      <c r="E64" s="18">
        <f t="shared" si="0"/>
        <v>72</v>
      </c>
      <c r="F64" s="19">
        <v>9.8678460000000001</v>
      </c>
      <c r="G64" s="19">
        <v>0.71048488099999996</v>
      </c>
      <c r="H64" s="20">
        <v>1.3215372919999999</v>
      </c>
      <c r="I64" s="15">
        <f>IF(H64&lt;=Rmax_Summary!$B$40,1,0)</f>
        <v>1</v>
      </c>
      <c r="J64" s="15">
        <v>1</v>
      </c>
      <c r="K64" s="21" t="s">
        <v>846</v>
      </c>
    </row>
    <row r="65" spans="1:11" x14ac:dyDescent="0.15">
      <c r="A65" s="15">
        <v>316</v>
      </c>
      <c r="B65" s="16">
        <v>3.3</v>
      </c>
      <c r="C65" s="15">
        <v>10</v>
      </c>
      <c r="D65" s="17">
        <v>73000</v>
      </c>
      <c r="E65" s="18">
        <f t="shared" si="0"/>
        <v>73</v>
      </c>
      <c r="F65" s="19">
        <v>9.8678120000000007</v>
      </c>
      <c r="G65" s="19">
        <v>0.72035022100000001</v>
      </c>
      <c r="H65" s="20">
        <v>1.3218808479999999</v>
      </c>
      <c r="I65" s="15">
        <f>IF(H65&lt;=Rmax_Summary!$B$40,1,0)</f>
        <v>1</v>
      </c>
      <c r="J65" s="15">
        <v>1</v>
      </c>
      <c r="K65" s="21" t="s">
        <v>846</v>
      </c>
    </row>
    <row r="66" spans="1:11" x14ac:dyDescent="0.15">
      <c r="A66" s="15">
        <v>321</v>
      </c>
      <c r="B66" s="16">
        <v>3.3</v>
      </c>
      <c r="C66" s="15">
        <v>10</v>
      </c>
      <c r="D66" s="17">
        <v>74000</v>
      </c>
      <c r="E66" s="18">
        <f t="shared" ref="E66:E129" si="1">D66/1000</f>
        <v>74</v>
      </c>
      <c r="F66" s="19">
        <v>9.8677770000000002</v>
      </c>
      <c r="G66" s="19">
        <v>0.73021548599999997</v>
      </c>
      <c r="H66" s="20">
        <v>1.322225172</v>
      </c>
      <c r="I66" s="15">
        <f>IF(H66&lt;=Rmax_Summary!$B$40,1,0)</f>
        <v>1</v>
      </c>
      <c r="J66" s="15">
        <v>1</v>
      </c>
      <c r="K66" s="21" t="s">
        <v>846</v>
      </c>
    </row>
    <row r="67" spans="1:11" x14ac:dyDescent="0.15">
      <c r="A67" s="15">
        <v>326</v>
      </c>
      <c r="B67" s="16">
        <v>3.3</v>
      </c>
      <c r="C67" s="15">
        <v>10</v>
      </c>
      <c r="D67" s="17">
        <v>75000</v>
      </c>
      <c r="E67" s="18">
        <f t="shared" si="1"/>
        <v>75</v>
      </c>
      <c r="F67" s="19">
        <v>9.8677430000000008</v>
      </c>
      <c r="G67" s="19">
        <v>0.74008066400000005</v>
      </c>
      <c r="H67" s="20">
        <v>1.3225711630000001</v>
      </c>
      <c r="I67" s="15">
        <f>IF(H67&lt;=Rmax_Summary!$B$40,1,0)</f>
        <v>1</v>
      </c>
      <c r="J67" s="15">
        <v>1</v>
      </c>
      <c r="K67" s="21" t="s">
        <v>846</v>
      </c>
    </row>
    <row r="68" spans="1:11" x14ac:dyDescent="0.15">
      <c r="A68" s="15">
        <v>331</v>
      </c>
      <c r="B68" s="16">
        <v>3.3</v>
      </c>
      <c r="C68" s="15">
        <v>10</v>
      </c>
      <c r="D68" s="17">
        <v>76000</v>
      </c>
      <c r="E68" s="18">
        <f t="shared" si="1"/>
        <v>76</v>
      </c>
      <c r="F68" s="19">
        <v>9.8677080000000004</v>
      </c>
      <c r="G68" s="19">
        <v>0.74994577500000004</v>
      </c>
      <c r="H68" s="20">
        <v>1.3229174180000001</v>
      </c>
      <c r="I68" s="15">
        <f>IF(H68&lt;=Rmax_Summary!$B$40,1,0)</f>
        <v>1</v>
      </c>
      <c r="J68" s="15">
        <v>1</v>
      </c>
      <c r="K68" s="21" t="s">
        <v>846</v>
      </c>
    </row>
    <row r="69" spans="1:11" x14ac:dyDescent="0.15">
      <c r="A69" s="15">
        <v>336</v>
      </c>
      <c r="B69" s="16">
        <v>3.3</v>
      </c>
      <c r="C69" s="15">
        <v>10</v>
      </c>
      <c r="D69" s="17">
        <v>77000</v>
      </c>
      <c r="E69" s="18">
        <f t="shared" si="1"/>
        <v>77</v>
      </c>
      <c r="F69" s="19">
        <v>9.8676729999999999</v>
      </c>
      <c r="G69" s="19">
        <v>0.75981081399999995</v>
      </c>
      <c r="H69" s="20">
        <v>1.3232652949999999</v>
      </c>
      <c r="I69" s="15">
        <f>IF(H69&lt;=Rmax_Summary!$B$40,1,0)</f>
        <v>1</v>
      </c>
      <c r="J69" s="15">
        <v>1</v>
      </c>
      <c r="K69" s="21" t="s">
        <v>846</v>
      </c>
    </row>
    <row r="70" spans="1:11" x14ac:dyDescent="0.15">
      <c r="A70" s="15">
        <v>341</v>
      </c>
      <c r="B70" s="16">
        <v>3.3</v>
      </c>
      <c r="C70" s="15">
        <v>10</v>
      </c>
      <c r="D70" s="17">
        <v>78000</v>
      </c>
      <c r="E70" s="18">
        <f t="shared" si="1"/>
        <v>78</v>
      </c>
      <c r="F70" s="19">
        <v>9.8676390000000005</v>
      </c>
      <c r="G70" s="19">
        <v>0.76967576100000001</v>
      </c>
      <c r="H70" s="20">
        <v>1.3236140139999999</v>
      </c>
      <c r="I70" s="15">
        <f>IF(H70&lt;=Rmax_Summary!$B$40,1,0)</f>
        <v>1</v>
      </c>
      <c r="J70" s="15">
        <v>1</v>
      </c>
      <c r="K70" s="21" t="s">
        <v>846</v>
      </c>
    </row>
    <row r="71" spans="1:11" x14ac:dyDescent="0.15">
      <c r="A71" s="15">
        <v>346</v>
      </c>
      <c r="B71" s="16">
        <v>3.3</v>
      </c>
      <c r="C71" s="15">
        <v>10</v>
      </c>
      <c r="D71" s="17">
        <v>79000</v>
      </c>
      <c r="E71" s="18">
        <f t="shared" si="1"/>
        <v>79</v>
      </c>
      <c r="F71" s="19">
        <v>9.867604</v>
      </c>
      <c r="G71" s="19">
        <v>0.77954063200000001</v>
      </c>
      <c r="H71" s="20">
        <v>1.323964076</v>
      </c>
      <c r="I71" s="15">
        <f>IF(H71&lt;=Rmax_Summary!$B$40,1,0)</f>
        <v>1</v>
      </c>
      <c r="J71" s="15">
        <v>1</v>
      </c>
      <c r="K71" s="21" t="s">
        <v>846</v>
      </c>
    </row>
    <row r="72" spans="1:11" x14ac:dyDescent="0.15">
      <c r="A72" s="15">
        <v>351</v>
      </c>
      <c r="B72" s="16">
        <v>3.3</v>
      </c>
      <c r="C72" s="15">
        <v>10</v>
      </c>
      <c r="D72" s="17">
        <v>80000</v>
      </c>
      <c r="E72" s="18">
        <f t="shared" si="1"/>
        <v>80</v>
      </c>
      <c r="F72" s="19">
        <v>9.8675680000000003</v>
      </c>
      <c r="G72" s="19">
        <v>0.78940544000000001</v>
      </c>
      <c r="H72" s="20">
        <v>1.324315015</v>
      </c>
      <c r="I72" s="15">
        <f>IF(H72&lt;=Rmax_Summary!$B$40,1,0)</f>
        <v>1</v>
      </c>
      <c r="J72" s="15">
        <v>1</v>
      </c>
      <c r="K72" s="21" t="s">
        <v>846</v>
      </c>
    </row>
    <row r="73" spans="1:11" x14ac:dyDescent="0.15">
      <c r="A73" s="15">
        <v>356</v>
      </c>
      <c r="B73" s="16">
        <v>3.3</v>
      </c>
      <c r="C73" s="15">
        <v>10</v>
      </c>
      <c r="D73" s="17">
        <v>81000</v>
      </c>
      <c r="E73" s="18">
        <f t="shared" si="1"/>
        <v>81</v>
      </c>
      <c r="F73" s="19">
        <v>9.8675329999999999</v>
      </c>
      <c r="G73" s="19">
        <v>0.79927015300000004</v>
      </c>
      <c r="H73" s="20">
        <v>1.324666943</v>
      </c>
      <c r="I73" s="15">
        <f>IF(H73&lt;=Rmax_Summary!$B$40,1,0)</f>
        <v>1</v>
      </c>
      <c r="J73" s="15">
        <v>1</v>
      </c>
      <c r="K73" s="21" t="s">
        <v>846</v>
      </c>
    </row>
    <row r="74" spans="1:11" x14ac:dyDescent="0.15">
      <c r="A74" s="15">
        <v>361</v>
      </c>
      <c r="B74" s="16">
        <v>3.3</v>
      </c>
      <c r="C74" s="15">
        <v>10</v>
      </c>
      <c r="D74" s="17">
        <v>82000</v>
      </c>
      <c r="E74" s="18">
        <f t="shared" si="1"/>
        <v>82</v>
      </c>
      <c r="F74" s="19">
        <v>9.8674979999999994</v>
      </c>
      <c r="G74" s="19">
        <v>0.80913478699999997</v>
      </c>
      <c r="H74" s="20">
        <v>1.3250202280000001</v>
      </c>
      <c r="I74" s="15">
        <f>IF(H74&lt;=Rmax_Summary!$B$40,1,0)</f>
        <v>1</v>
      </c>
      <c r="J74" s="15">
        <v>1</v>
      </c>
      <c r="K74" s="21" t="s">
        <v>846</v>
      </c>
    </row>
    <row r="75" spans="1:11" x14ac:dyDescent="0.15">
      <c r="A75" s="15">
        <v>366</v>
      </c>
      <c r="B75" s="16">
        <v>3.3</v>
      </c>
      <c r="C75" s="15">
        <v>10</v>
      </c>
      <c r="D75" s="17">
        <v>83000</v>
      </c>
      <c r="E75" s="18">
        <f t="shared" si="1"/>
        <v>83</v>
      </c>
      <c r="F75" s="19">
        <v>9.8674630000000008</v>
      </c>
      <c r="G75" s="19">
        <v>0.81899933400000002</v>
      </c>
      <c r="H75" s="20">
        <v>1.3253743259999999</v>
      </c>
      <c r="I75" s="15">
        <f>IF(H75&lt;=Rmax_Summary!$B$40,1,0)</f>
        <v>1</v>
      </c>
      <c r="J75" s="15">
        <v>1</v>
      </c>
      <c r="K75" s="21" t="s">
        <v>846</v>
      </c>
    </row>
    <row r="76" spans="1:11" x14ac:dyDescent="0.15">
      <c r="A76" s="15">
        <v>371</v>
      </c>
      <c r="B76" s="16">
        <v>3.3</v>
      </c>
      <c r="C76" s="15">
        <v>10</v>
      </c>
      <c r="D76" s="17">
        <v>84000</v>
      </c>
      <c r="E76" s="18">
        <f t="shared" si="1"/>
        <v>84</v>
      </c>
      <c r="F76" s="19">
        <v>9.8674269999999993</v>
      </c>
      <c r="G76" s="19">
        <v>0.82886381399999998</v>
      </c>
      <c r="H76" s="20">
        <v>1.3257293699999999</v>
      </c>
      <c r="I76" s="15">
        <f>IF(H76&lt;=Rmax_Summary!$B$40,1,0)</f>
        <v>1</v>
      </c>
      <c r="J76" s="15">
        <v>1</v>
      </c>
      <c r="K76" s="21" t="s">
        <v>846</v>
      </c>
    </row>
    <row r="77" spans="1:11" x14ac:dyDescent="0.15">
      <c r="A77" s="15">
        <v>376</v>
      </c>
      <c r="B77" s="16">
        <v>3.3</v>
      </c>
      <c r="C77" s="15">
        <v>10</v>
      </c>
      <c r="D77" s="17">
        <v>85000</v>
      </c>
      <c r="E77" s="18">
        <f t="shared" si="1"/>
        <v>85</v>
      </c>
      <c r="F77" s="19">
        <v>9.8673909999999996</v>
      </c>
      <c r="G77" s="19">
        <v>0.83872822199999997</v>
      </c>
      <c r="H77" s="20">
        <v>1.3260859119999999</v>
      </c>
      <c r="I77" s="15">
        <f>IF(H77&lt;=Rmax_Summary!$B$40,1,0)</f>
        <v>1</v>
      </c>
      <c r="J77" s="15">
        <v>1</v>
      </c>
      <c r="K77" s="21" t="s">
        <v>846</v>
      </c>
    </row>
    <row r="78" spans="1:11" x14ac:dyDescent="0.15">
      <c r="A78" s="15">
        <v>381</v>
      </c>
      <c r="B78" s="16">
        <v>3.3</v>
      </c>
      <c r="C78" s="15">
        <v>10</v>
      </c>
      <c r="D78" s="17">
        <v>86000</v>
      </c>
      <c r="E78" s="18">
        <f t="shared" si="1"/>
        <v>86</v>
      </c>
      <c r="F78" s="19">
        <v>9.8673559999999991</v>
      </c>
      <c r="G78" s="19">
        <v>0.84859253400000001</v>
      </c>
      <c r="H78" s="20">
        <v>1.326443485</v>
      </c>
      <c r="I78" s="15">
        <f>IF(H78&lt;=Rmax_Summary!$B$40,1,0)</f>
        <v>1</v>
      </c>
      <c r="J78" s="15">
        <v>1</v>
      </c>
      <c r="K78" s="21" t="s">
        <v>846</v>
      </c>
    </row>
    <row r="79" spans="1:11" x14ac:dyDescent="0.15">
      <c r="A79" s="15">
        <v>386</v>
      </c>
      <c r="B79" s="16">
        <v>3.3</v>
      </c>
      <c r="C79" s="15">
        <v>10</v>
      </c>
      <c r="D79" s="17">
        <v>87000</v>
      </c>
      <c r="E79" s="18">
        <f t="shared" si="1"/>
        <v>87</v>
      </c>
      <c r="F79" s="19">
        <v>9.8673199999999994</v>
      </c>
      <c r="G79" s="19">
        <v>0.85845677499999995</v>
      </c>
      <c r="H79" s="20">
        <v>1.3268021219999999</v>
      </c>
      <c r="I79" s="15">
        <f>IF(H79&lt;=Rmax_Summary!$B$40,1,0)</f>
        <v>1</v>
      </c>
      <c r="J79" s="15">
        <v>1</v>
      </c>
      <c r="K79" s="21" t="s">
        <v>846</v>
      </c>
    </row>
    <row r="80" spans="1:11" x14ac:dyDescent="0.15">
      <c r="A80" s="15">
        <v>391</v>
      </c>
      <c r="B80" s="16">
        <v>3.3</v>
      </c>
      <c r="C80" s="15">
        <v>10</v>
      </c>
      <c r="D80" s="17">
        <v>88000</v>
      </c>
      <c r="E80" s="18">
        <f t="shared" si="1"/>
        <v>88</v>
      </c>
      <c r="F80" s="19">
        <v>9.8672839999999997</v>
      </c>
      <c r="G80" s="19">
        <v>0.86832093399999999</v>
      </c>
      <c r="H80" s="20">
        <v>1.327161845</v>
      </c>
      <c r="I80" s="15">
        <f>IF(H80&lt;=Rmax_Summary!$B$40,1,0)</f>
        <v>1</v>
      </c>
      <c r="J80" s="15">
        <v>1</v>
      </c>
      <c r="K80" s="21" t="s">
        <v>846</v>
      </c>
    </row>
    <row r="81" spans="1:11" x14ac:dyDescent="0.15">
      <c r="A81" s="15">
        <v>396</v>
      </c>
      <c r="B81" s="16">
        <v>3.3</v>
      </c>
      <c r="C81" s="15">
        <v>10</v>
      </c>
      <c r="D81" s="17">
        <v>89000</v>
      </c>
      <c r="E81" s="18">
        <f t="shared" si="1"/>
        <v>89</v>
      </c>
      <c r="F81" s="19">
        <v>9.867248</v>
      </c>
      <c r="G81" s="19">
        <v>0.87818499500000002</v>
      </c>
      <c r="H81" s="20">
        <v>1.327522863</v>
      </c>
      <c r="I81" s="15">
        <f>IF(H81&lt;=Rmax_Summary!$B$40,1,0)</f>
        <v>1</v>
      </c>
      <c r="J81" s="15">
        <v>1</v>
      </c>
      <c r="K81" s="21" t="s">
        <v>846</v>
      </c>
    </row>
    <row r="82" spans="1:11" x14ac:dyDescent="0.15">
      <c r="A82" s="15">
        <v>401</v>
      </c>
      <c r="B82" s="16">
        <v>3.3</v>
      </c>
      <c r="C82" s="15">
        <v>10</v>
      </c>
      <c r="D82" s="17">
        <v>90000</v>
      </c>
      <c r="E82" s="18">
        <f t="shared" si="1"/>
        <v>90</v>
      </c>
      <c r="F82" s="19">
        <v>9.8672120000000003</v>
      </c>
      <c r="G82" s="19">
        <v>0.88804898600000004</v>
      </c>
      <c r="H82" s="20">
        <v>1.3278849189999999</v>
      </c>
      <c r="I82" s="15">
        <f>IF(H82&lt;=Rmax_Summary!$B$40,1,0)</f>
        <v>1</v>
      </c>
      <c r="J82" s="15">
        <v>1</v>
      </c>
      <c r="K82" s="21" t="s">
        <v>846</v>
      </c>
    </row>
    <row r="83" spans="1:11" x14ac:dyDescent="0.15">
      <c r="A83" s="15">
        <v>406</v>
      </c>
      <c r="B83" s="16">
        <v>3.3</v>
      </c>
      <c r="C83" s="15">
        <v>10</v>
      </c>
      <c r="D83" s="17">
        <v>91000</v>
      </c>
      <c r="E83" s="18">
        <f t="shared" si="1"/>
        <v>91</v>
      </c>
      <c r="F83" s="19">
        <v>9.8671749999999996</v>
      </c>
      <c r="G83" s="19">
        <v>0.89791289100000005</v>
      </c>
      <c r="H83" s="20">
        <v>1.3282481079999999</v>
      </c>
      <c r="I83" s="15">
        <f>IF(H83&lt;=Rmax_Summary!$B$40,1,0)</f>
        <v>1</v>
      </c>
      <c r="J83" s="15">
        <v>1</v>
      </c>
      <c r="K83" s="21" t="s">
        <v>846</v>
      </c>
    </row>
    <row r="84" spans="1:11" x14ac:dyDescent="0.15">
      <c r="A84" s="15">
        <v>411</v>
      </c>
      <c r="B84" s="16">
        <v>3.3</v>
      </c>
      <c r="C84" s="15">
        <v>10</v>
      </c>
      <c r="D84" s="17">
        <v>92000</v>
      </c>
      <c r="E84" s="18">
        <f t="shared" si="1"/>
        <v>92</v>
      </c>
      <c r="F84" s="19">
        <v>9.8671389999999999</v>
      </c>
      <c r="G84" s="19">
        <v>0.90777671900000001</v>
      </c>
      <c r="H84" s="20">
        <v>1.3286124960000001</v>
      </c>
      <c r="I84" s="15">
        <f>IF(H84&lt;=Rmax_Summary!$B$40,1,0)</f>
        <v>1</v>
      </c>
      <c r="J84" s="15">
        <v>1</v>
      </c>
      <c r="K84" s="21" t="s">
        <v>846</v>
      </c>
    </row>
    <row r="85" spans="1:11" x14ac:dyDescent="0.15">
      <c r="A85" s="15">
        <v>416</v>
      </c>
      <c r="B85" s="16">
        <v>3.3</v>
      </c>
      <c r="C85" s="15">
        <v>10</v>
      </c>
      <c r="D85" s="17">
        <v>93000</v>
      </c>
      <c r="E85" s="18">
        <f t="shared" si="1"/>
        <v>93</v>
      </c>
      <c r="F85" s="19">
        <v>9.8671019999999992</v>
      </c>
      <c r="G85" s="19">
        <v>0.91764045299999997</v>
      </c>
      <c r="H85" s="20">
        <v>1.328978177</v>
      </c>
      <c r="I85" s="15">
        <f>IF(H85&lt;=Rmax_Summary!$B$40,1,0)</f>
        <v>1</v>
      </c>
      <c r="J85" s="15">
        <v>1</v>
      </c>
      <c r="K85" s="21" t="s">
        <v>846</v>
      </c>
    </row>
    <row r="86" spans="1:11" x14ac:dyDescent="0.15">
      <c r="A86" s="15">
        <v>421</v>
      </c>
      <c r="B86" s="16">
        <v>3.3</v>
      </c>
      <c r="C86" s="15">
        <v>10</v>
      </c>
      <c r="D86" s="17">
        <v>94000</v>
      </c>
      <c r="E86" s="18">
        <f t="shared" si="1"/>
        <v>94</v>
      </c>
      <c r="F86" s="19">
        <v>9.8670659999999994</v>
      </c>
      <c r="G86" s="19">
        <v>0.92750411300000002</v>
      </c>
      <c r="H86" s="20">
        <v>1.329344664</v>
      </c>
      <c r="I86" s="15">
        <f>IF(H86&lt;=Rmax_Summary!$B$40,1,0)</f>
        <v>1</v>
      </c>
      <c r="J86" s="15">
        <v>1</v>
      </c>
      <c r="K86" s="21" t="s">
        <v>846</v>
      </c>
    </row>
    <row r="87" spans="1:11" x14ac:dyDescent="0.15">
      <c r="A87" s="15">
        <v>426</v>
      </c>
      <c r="B87" s="16">
        <v>3.3</v>
      </c>
      <c r="C87" s="15">
        <v>10</v>
      </c>
      <c r="D87" s="17">
        <v>95000</v>
      </c>
      <c r="E87" s="18">
        <f t="shared" si="1"/>
        <v>95</v>
      </c>
      <c r="F87" s="19">
        <v>9.8670290000000005</v>
      </c>
      <c r="G87" s="19">
        <v>0.93736767499999996</v>
      </c>
      <c r="H87" s="20">
        <v>1.3297125970000001</v>
      </c>
      <c r="I87" s="15">
        <f>IF(H87&lt;=Rmax_Summary!$B$40,1,0)</f>
        <v>1</v>
      </c>
      <c r="J87" s="15">
        <v>1</v>
      </c>
      <c r="K87" s="21" t="s">
        <v>846</v>
      </c>
    </row>
    <row r="88" spans="1:11" x14ac:dyDescent="0.15">
      <c r="A88" s="15">
        <v>431</v>
      </c>
      <c r="B88" s="16">
        <v>3.3</v>
      </c>
      <c r="C88" s="15">
        <v>10</v>
      </c>
      <c r="D88" s="17">
        <v>96000</v>
      </c>
      <c r="E88" s="18">
        <f t="shared" si="1"/>
        <v>96</v>
      </c>
      <c r="F88" s="19">
        <v>9.8669919999999998</v>
      </c>
      <c r="G88" s="19">
        <v>0.94723117099999998</v>
      </c>
      <c r="H88" s="20">
        <v>1.330081742</v>
      </c>
      <c r="I88" s="15">
        <f>IF(H88&lt;=Rmax_Summary!$B$40,1,0)</f>
        <v>1</v>
      </c>
      <c r="J88" s="15">
        <v>1</v>
      </c>
      <c r="K88" s="21" t="s">
        <v>846</v>
      </c>
    </row>
    <row r="89" spans="1:11" x14ac:dyDescent="0.15">
      <c r="A89" s="15">
        <v>436</v>
      </c>
      <c r="B89" s="16">
        <v>3.3</v>
      </c>
      <c r="C89" s="15">
        <v>10</v>
      </c>
      <c r="D89" s="17">
        <v>97000</v>
      </c>
      <c r="E89" s="18">
        <f t="shared" si="1"/>
        <v>97</v>
      </c>
      <c r="F89" s="19">
        <v>9.8669550000000008</v>
      </c>
      <c r="G89" s="19">
        <v>0.95709457399999998</v>
      </c>
      <c r="H89" s="20">
        <v>1.3304514000000001</v>
      </c>
      <c r="I89" s="15">
        <f>IF(H89&lt;=Rmax_Summary!$B$40,1,0)</f>
        <v>1</v>
      </c>
      <c r="J89" s="15">
        <v>1</v>
      </c>
      <c r="K89" s="21" t="s">
        <v>846</v>
      </c>
    </row>
    <row r="90" spans="1:11" x14ac:dyDescent="0.15">
      <c r="A90" s="15">
        <v>441</v>
      </c>
      <c r="B90" s="16">
        <v>3.3</v>
      </c>
      <c r="C90" s="15">
        <v>10</v>
      </c>
      <c r="D90" s="17">
        <v>98000</v>
      </c>
      <c r="E90" s="18">
        <f t="shared" si="1"/>
        <v>98</v>
      </c>
      <c r="F90" s="19">
        <v>9.8669180000000001</v>
      </c>
      <c r="G90" s="19">
        <v>0.96695788100000002</v>
      </c>
      <c r="H90" s="20">
        <v>1.3308235450000001</v>
      </c>
      <c r="I90" s="15">
        <f>IF(H90&lt;=Rmax_Summary!$B$40,1,0)</f>
        <v>1</v>
      </c>
      <c r="J90" s="15">
        <v>1</v>
      </c>
      <c r="K90" s="21" t="s">
        <v>846</v>
      </c>
    </row>
    <row r="91" spans="1:11" x14ac:dyDescent="0.15">
      <c r="A91" s="15">
        <v>446</v>
      </c>
      <c r="B91" s="16">
        <v>3.3</v>
      </c>
      <c r="C91" s="15">
        <v>10</v>
      </c>
      <c r="D91" s="17">
        <v>99000</v>
      </c>
      <c r="E91" s="18">
        <f t="shared" si="1"/>
        <v>99</v>
      </c>
      <c r="F91" s="19">
        <v>9.8668800000000001</v>
      </c>
      <c r="G91" s="19">
        <v>0.97682111400000005</v>
      </c>
      <c r="H91" s="20">
        <v>1.3311965530000001</v>
      </c>
      <c r="I91" s="15">
        <f>IF(H91&lt;=Rmax_Summary!$B$40,1,0)</f>
        <v>1</v>
      </c>
      <c r="J91" s="15">
        <v>1</v>
      </c>
      <c r="K91" s="21" t="s">
        <v>846</v>
      </c>
    </row>
    <row r="92" spans="1:11" x14ac:dyDescent="0.15">
      <c r="A92" s="15">
        <v>451</v>
      </c>
      <c r="B92" s="16">
        <v>3.3</v>
      </c>
      <c r="C92" s="15">
        <v>10</v>
      </c>
      <c r="D92" s="17">
        <v>100000</v>
      </c>
      <c r="E92" s="18">
        <f t="shared" si="1"/>
        <v>100</v>
      </c>
      <c r="F92" s="19">
        <v>9.8668429999999994</v>
      </c>
      <c r="G92" s="19">
        <v>0.98668425100000001</v>
      </c>
      <c r="H92" s="20">
        <v>1.331569929</v>
      </c>
      <c r="I92" s="15">
        <f>IF(H92&lt;=Rmax_Summary!$B$40,1,0)</f>
        <v>1</v>
      </c>
      <c r="J92" s="15">
        <v>1</v>
      </c>
      <c r="K92" s="21" t="s">
        <v>846</v>
      </c>
    </row>
    <row r="93" spans="1:11" x14ac:dyDescent="0.15">
      <c r="A93" s="15">
        <v>456</v>
      </c>
      <c r="B93" s="16">
        <v>3.3</v>
      </c>
      <c r="C93" s="15">
        <v>10</v>
      </c>
      <c r="D93" s="17">
        <v>101000</v>
      </c>
      <c r="E93" s="18">
        <f t="shared" si="1"/>
        <v>101</v>
      </c>
      <c r="F93" s="19">
        <v>9.8668049999999994</v>
      </c>
      <c r="G93" s="19">
        <v>0.99654730300000005</v>
      </c>
      <c r="H93" s="20">
        <v>1.3319453020000001</v>
      </c>
      <c r="I93" s="15">
        <f>IF(H93&lt;=Rmax_Summary!$B$40,1,0)</f>
        <v>1</v>
      </c>
      <c r="J93" s="15">
        <v>1</v>
      </c>
      <c r="K93" s="21" t="s">
        <v>846</v>
      </c>
    </row>
    <row r="94" spans="1:11" x14ac:dyDescent="0.15">
      <c r="A94" s="15">
        <v>461</v>
      </c>
      <c r="B94" s="16">
        <v>3.3</v>
      </c>
      <c r="C94" s="15">
        <v>10</v>
      </c>
      <c r="D94" s="17">
        <v>102000</v>
      </c>
      <c r="E94" s="18">
        <f t="shared" si="1"/>
        <v>102</v>
      </c>
      <c r="F94" s="19">
        <v>9.8667680000000004</v>
      </c>
      <c r="G94" s="19">
        <v>1.006410273</v>
      </c>
      <c r="H94" s="20">
        <v>1.33232145</v>
      </c>
      <c r="I94" s="15">
        <f>IF(H94&lt;=Rmax_Summary!$B$40,1,0)</f>
        <v>1</v>
      </c>
      <c r="J94" s="15">
        <v>1</v>
      </c>
      <c r="K94" s="21" t="s">
        <v>846</v>
      </c>
    </row>
    <row r="95" spans="1:11" x14ac:dyDescent="0.15">
      <c r="A95" s="15">
        <v>466</v>
      </c>
      <c r="B95" s="16">
        <v>3.3</v>
      </c>
      <c r="C95" s="15">
        <v>10</v>
      </c>
      <c r="D95" s="17">
        <v>103000</v>
      </c>
      <c r="E95" s="18">
        <f t="shared" si="1"/>
        <v>103</v>
      </c>
      <c r="F95" s="19">
        <v>9.8667300000000004</v>
      </c>
      <c r="G95" s="19">
        <v>1.01627315</v>
      </c>
      <c r="H95" s="20">
        <v>1.3326996799999999</v>
      </c>
      <c r="I95" s="15">
        <f>IF(H95&lt;=Rmax_Summary!$B$40,1,0)</f>
        <v>1</v>
      </c>
      <c r="J95" s="15">
        <v>1</v>
      </c>
      <c r="K95" s="21" t="s">
        <v>846</v>
      </c>
    </row>
    <row r="96" spans="1:11" x14ac:dyDescent="0.15">
      <c r="A96" s="15">
        <v>471</v>
      </c>
      <c r="B96" s="16">
        <v>3.3</v>
      </c>
      <c r="C96" s="15">
        <v>10</v>
      </c>
      <c r="D96" s="17">
        <v>104000</v>
      </c>
      <c r="E96" s="18">
        <f t="shared" si="1"/>
        <v>104</v>
      </c>
      <c r="F96" s="19">
        <v>9.8666920000000005</v>
      </c>
      <c r="G96" s="19">
        <v>1.026135945</v>
      </c>
      <c r="H96" s="20">
        <v>1.333077767</v>
      </c>
      <c r="I96" s="15">
        <f>IF(H96&lt;=Rmax_Summary!$B$40,1,0)</f>
        <v>1</v>
      </c>
      <c r="J96" s="15">
        <v>1</v>
      </c>
      <c r="K96" s="21" t="s">
        <v>846</v>
      </c>
    </row>
    <row r="97" spans="1:11" x14ac:dyDescent="0.15">
      <c r="A97" s="15">
        <v>476</v>
      </c>
      <c r="B97" s="16">
        <v>3.3</v>
      </c>
      <c r="C97" s="15">
        <v>10</v>
      </c>
      <c r="D97" s="17">
        <v>105000</v>
      </c>
      <c r="E97" s="18">
        <f t="shared" si="1"/>
        <v>105</v>
      </c>
      <c r="F97" s="19">
        <v>9.8666540000000005</v>
      </c>
      <c r="G97" s="19">
        <v>1.0359986409999999</v>
      </c>
      <c r="H97" s="20">
        <v>1.333458359</v>
      </c>
      <c r="I97" s="15">
        <f>IF(H97&lt;=Rmax_Summary!$B$40,1,0)</f>
        <v>1</v>
      </c>
      <c r="J97" s="15">
        <v>1</v>
      </c>
      <c r="K97" s="21" t="s">
        <v>846</v>
      </c>
    </row>
    <row r="98" spans="1:11" x14ac:dyDescent="0.15">
      <c r="A98" s="15">
        <v>481</v>
      </c>
      <c r="B98" s="16">
        <v>3.3</v>
      </c>
      <c r="C98" s="15">
        <v>10</v>
      </c>
      <c r="D98" s="17">
        <v>106000</v>
      </c>
      <c r="E98" s="18">
        <f t="shared" si="1"/>
        <v>106</v>
      </c>
      <c r="F98" s="19">
        <v>9.8666160000000005</v>
      </c>
      <c r="G98" s="19">
        <v>1.045861245</v>
      </c>
      <c r="H98" s="20">
        <v>1.3338394339999999</v>
      </c>
      <c r="I98" s="15">
        <f>IF(H98&lt;=Rmax_Summary!$B$40,1,0)</f>
        <v>1</v>
      </c>
      <c r="J98" s="15">
        <v>1</v>
      </c>
      <c r="K98" s="21" t="s">
        <v>846</v>
      </c>
    </row>
    <row r="99" spans="1:11" x14ac:dyDescent="0.15">
      <c r="A99" s="15">
        <v>486</v>
      </c>
      <c r="B99" s="16">
        <v>3.3</v>
      </c>
      <c r="C99" s="15">
        <v>10</v>
      </c>
      <c r="D99" s="17">
        <v>107000</v>
      </c>
      <c r="E99" s="18">
        <f t="shared" si="1"/>
        <v>107</v>
      </c>
      <c r="F99" s="19">
        <v>9.8665780000000005</v>
      </c>
      <c r="G99" s="19">
        <v>1.055723765</v>
      </c>
      <c r="H99" s="20">
        <v>1.3342224009999999</v>
      </c>
      <c r="I99" s="15">
        <f>IF(H99&lt;=Rmax_Summary!$B$40,1,0)</f>
        <v>1</v>
      </c>
      <c r="J99" s="15">
        <v>1</v>
      </c>
      <c r="K99" s="21" t="s">
        <v>846</v>
      </c>
    </row>
    <row r="100" spans="1:11" x14ac:dyDescent="0.15">
      <c r="A100" s="15">
        <v>491</v>
      </c>
      <c r="B100" s="16">
        <v>3.3</v>
      </c>
      <c r="C100" s="15">
        <v>10</v>
      </c>
      <c r="D100" s="17">
        <v>108000</v>
      </c>
      <c r="E100" s="18">
        <f t="shared" si="1"/>
        <v>108</v>
      </c>
      <c r="F100" s="19">
        <v>9.8665389999999995</v>
      </c>
      <c r="G100" s="19">
        <v>1.0655862110000001</v>
      </c>
      <c r="H100" s="20">
        <v>1.334606379</v>
      </c>
      <c r="I100" s="15">
        <f>IF(H100&lt;=Rmax_Summary!$B$40,1,0)</f>
        <v>1</v>
      </c>
      <c r="J100" s="15">
        <v>1</v>
      </c>
      <c r="K100" s="21" t="s">
        <v>846</v>
      </c>
    </row>
    <row r="101" spans="1:11" x14ac:dyDescent="0.15">
      <c r="A101" s="15">
        <v>496</v>
      </c>
      <c r="B101" s="16">
        <v>3.3</v>
      </c>
      <c r="C101" s="15">
        <v>10</v>
      </c>
      <c r="D101" s="17">
        <v>109000</v>
      </c>
      <c r="E101" s="18">
        <f t="shared" si="1"/>
        <v>109</v>
      </c>
      <c r="F101" s="19">
        <v>9.8665009999999995</v>
      </c>
      <c r="G101" s="19">
        <v>1.0754485389999999</v>
      </c>
      <c r="H101" s="20">
        <v>1.334991386</v>
      </c>
      <c r="I101" s="15">
        <f>IF(H101&lt;=Rmax_Summary!$B$40,1,0)</f>
        <v>1</v>
      </c>
      <c r="J101" s="15">
        <v>1</v>
      </c>
      <c r="K101" s="21" t="s">
        <v>846</v>
      </c>
    </row>
    <row r="102" spans="1:11" x14ac:dyDescent="0.15">
      <c r="A102" s="15">
        <v>501</v>
      </c>
      <c r="B102" s="16">
        <v>3.3</v>
      </c>
      <c r="C102" s="15">
        <v>10</v>
      </c>
      <c r="D102" s="17">
        <v>110000</v>
      </c>
      <c r="E102" s="18">
        <f t="shared" si="1"/>
        <v>110</v>
      </c>
      <c r="F102" s="19">
        <v>9.8664620000000003</v>
      </c>
      <c r="G102" s="19">
        <v>1.085310794</v>
      </c>
      <c r="H102" s="20">
        <v>1.335378218</v>
      </c>
      <c r="I102" s="15">
        <f>IF(H102&lt;=Rmax_Summary!$B$40,1,0)</f>
        <v>1</v>
      </c>
      <c r="J102" s="15">
        <v>1</v>
      </c>
      <c r="K102" s="21" t="s">
        <v>846</v>
      </c>
    </row>
    <row r="103" spans="1:11" x14ac:dyDescent="0.15">
      <c r="A103" s="15">
        <v>506</v>
      </c>
      <c r="B103" s="16">
        <v>3.3</v>
      </c>
      <c r="C103" s="15">
        <v>10</v>
      </c>
      <c r="D103" s="17">
        <v>111000</v>
      </c>
      <c r="E103" s="18">
        <f t="shared" si="1"/>
        <v>111</v>
      </c>
      <c r="F103" s="19">
        <v>9.8664229999999993</v>
      </c>
      <c r="G103" s="19">
        <v>1.0951729530000001</v>
      </c>
      <c r="H103" s="20">
        <v>1.335766054</v>
      </c>
      <c r="I103" s="15">
        <f>IF(H103&lt;=Rmax_Summary!$B$40,1,0)</f>
        <v>1</v>
      </c>
      <c r="J103" s="15">
        <v>1</v>
      </c>
      <c r="K103" s="21" t="s">
        <v>846</v>
      </c>
    </row>
    <row r="104" spans="1:11" x14ac:dyDescent="0.15">
      <c r="A104" s="15">
        <v>511</v>
      </c>
      <c r="B104" s="16">
        <v>3.3</v>
      </c>
      <c r="C104" s="15">
        <v>10</v>
      </c>
      <c r="D104" s="17">
        <v>112000</v>
      </c>
      <c r="E104" s="18">
        <f t="shared" si="1"/>
        <v>112</v>
      </c>
      <c r="F104" s="19">
        <v>9.866384</v>
      </c>
      <c r="G104" s="19">
        <v>1.105035014</v>
      </c>
      <c r="H104" s="20">
        <v>1.336155588</v>
      </c>
      <c r="I104" s="15">
        <f>IF(H104&lt;=Rmax_Summary!$B$40,1,0)</f>
        <v>1</v>
      </c>
      <c r="J104" s="15">
        <v>1</v>
      </c>
      <c r="K104" s="21" t="s">
        <v>846</v>
      </c>
    </row>
    <row r="105" spans="1:11" x14ac:dyDescent="0.15">
      <c r="A105" s="15">
        <v>516</v>
      </c>
      <c r="B105" s="16">
        <v>3.3</v>
      </c>
      <c r="C105" s="15">
        <v>10</v>
      </c>
      <c r="D105" s="17">
        <v>113000</v>
      </c>
      <c r="E105" s="18">
        <f t="shared" si="1"/>
        <v>113</v>
      </c>
      <c r="F105" s="19">
        <v>9.8663450000000008</v>
      </c>
      <c r="G105" s="19">
        <v>1.1148969820000001</v>
      </c>
      <c r="H105" s="20">
        <v>1.3365461729999999</v>
      </c>
      <c r="I105" s="15">
        <f>IF(H105&lt;=Rmax_Summary!$B$40,1,0)</f>
        <v>1</v>
      </c>
      <c r="J105" s="15">
        <v>1</v>
      </c>
      <c r="K105" s="21" t="s">
        <v>846</v>
      </c>
    </row>
    <row r="106" spans="1:11" x14ac:dyDescent="0.15">
      <c r="A106" s="15">
        <v>521</v>
      </c>
      <c r="B106" s="16">
        <v>3.3</v>
      </c>
      <c r="C106" s="15">
        <v>10</v>
      </c>
      <c r="D106" s="17">
        <v>114000</v>
      </c>
      <c r="E106" s="18">
        <f t="shared" si="1"/>
        <v>114</v>
      </c>
      <c r="F106" s="19">
        <v>9.8663059999999998</v>
      </c>
      <c r="G106" s="19">
        <v>1.12475886</v>
      </c>
      <c r="H106" s="20">
        <v>1.3369377629999999</v>
      </c>
      <c r="I106" s="15">
        <f>IF(H106&lt;=Rmax_Summary!$B$40,1,0)</f>
        <v>1</v>
      </c>
      <c r="J106" s="15">
        <v>1</v>
      </c>
      <c r="K106" s="21" t="s">
        <v>846</v>
      </c>
    </row>
    <row r="107" spans="1:11" x14ac:dyDescent="0.15">
      <c r="A107" s="15">
        <v>526</v>
      </c>
      <c r="B107" s="16">
        <v>3.3</v>
      </c>
      <c r="C107" s="15">
        <v>10</v>
      </c>
      <c r="D107" s="17">
        <v>115000</v>
      </c>
      <c r="E107" s="18">
        <f t="shared" si="1"/>
        <v>115</v>
      </c>
      <c r="F107" s="19">
        <v>9.8662670000000006</v>
      </c>
      <c r="G107" s="19">
        <v>1.1346206459999999</v>
      </c>
      <c r="H107" s="20">
        <v>1.337330855</v>
      </c>
      <c r="I107" s="15">
        <f>IF(H107&lt;=Rmax_Summary!$B$40,1,0)</f>
        <v>1</v>
      </c>
      <c r="J107" s="15">
        <v>1</v>
      </c>
      <c r="K107" s="21" t="s">
        <v>846</v>
      </c>
    </row>
    <row r="108" spans="1:11" x14ac:dyDescent="0.15">
      <c r="A108" s="15">
        <v>531</v>
      </c>
      <c r="B108" s="16">
        <v>3.3</v>
      </c>
      <c r="C108" s="15">
        <v>10</v>
      </c>
      <c r="D108" s="17">
        <v>116000</v>
      </c>
      <c r="E108" s="18">
        <f t="shared" si="1"/>
        <v>116</v>
      </c>
      <c r="F108" s="19">
        <v>9.8662270000000003</v>
      </c>
      <c r="G108" s="19">
        <v>1.1444823369999999</v>
      </c>
      <c r="H108" s="20">
        <v>1.3377258299999999</v>
      </c>
      <c r="I108" s="15">
        <f>IF(H108&lt;=Rmax_Summary!$B$40,1,0)</f>
        <v>1</v>
      </c>
      <c r="J108" s="15">
        <v>1</v>
      </c>
      <c r="K108" s="21" t="s">
        <v>846</v>
      </c>
    </row>
    <row r="109" spans="1:11" x14ac:dyDescent="0.15">
      <c r="A109" s="15">
        <v>536</v>
      </c>
      <c r="B109" s="16">
        <v>3.3</v>
      </c>
      <c r="C109" s="15">
        <v>10</v>
      </c>
      <c r="D109" s="17">
        <v>117000</v>
      </c>
      <c r="E109" s="18">
        <f t="shared" si="1"/>
        <v>117</v>
      </c>
      <c r="F109" s="19">
        <v>9.8661879999999993</v>
      </c>
      <c r="G109" s="19">
        <v>1.154343925</v>
      </c>
      <c r="H109" s="20">
        <v>1.3381217190000001</v>
      </c>
      <c r="I109" s="15">
        <f>IF(H109&lt;=Rmax_Summary!$B$40,1,0)</f>
        <v>1</v>
      </c>
      <c r="J109" s="15">
        <v>1</v>
      </c>
      <c r="K109" s="21" t="s">
        <v>846</v>
      </c>
    </row>
    <row r="110" spans="1:11" x14ac:dyDescent="0.15">
      <c r="A110" s="15">
        <v>541</v>
      </c>
      <c r="B110" s="16">
        <v>3.3</v>
      </c>
      <c r="C110" s="15">
        <v>10</v>
      </c>
      <c r="D110" s="17">
        <v>118000</v>
      </c>
      <c r="E110" s="18">
        <f t="shared" si="1"/>
        <v>118</v>
      </c>
      <c r="F110" s="19">
        <v>9.8661480000000008</v>
      </c>
      <c r="G110" s="19">
        <v>1.1642054239999999</v>
      </c>
      <c r="H110" s="20">
        <v>1.338518882</v>
      </c>
      <c r="I110" s="15">
        <f>IF(H110&lt;=Rmax_Summary!$B$40,1,0)</f>
        <v>1</v>
      </c>
      <c r="J110" s="15">
        <v>1</v>
      </c>
      <c r="K110" s="21" t="s">
        <v>846</v>
      </c>
    </row>
    <row r="111" spans="1:11" x14ac:dyDescent="0.15">
      <c r="A111" s="15">
        <v>546</v>
      </c>
      <c r="B111" s="16">
        <v>3.3</v>
      </c>
      <c r="C111" s="15">
        <v>10</v>
      </c>
      <c r="D111" s="17">
        <v>119000</v>
      </c>
      <c r="E111" s="18">
        <f t="shared" si="1"/>
        <v>119</v>
      </c>
      <c r="F111" s="19">
        <v>9.8661080000000005</v>
      </c>
      <c r="G111" s="19">
        <v>1.174066829</v>
      </c>
      <c r="H111" s="20">
        <v>1.3389177370000001</v>
      </c>
      <c r="I111" s="15">
        <f>IF(H111&lt;=Rmax_Summary!$B$40,1,0)</f>
        <v>1</v>
      </c>
      <c r="J111" s="15">
        <v>1</v>
      </c>
      <c r="K111" s="21" t="s">
        <v>846</v>
      </c>
    </row>
    <row r="112" spans="1:11" x14ac:dyDescent="0.15">
      <c r="A112" s="15">
        <v>551</v>
      </c>
      <c r="B112" s="16">
        <v>3.3</v>
      </c>
      <c r="C112" s="15">
        <v>10</v>
      </c>
      <c r="D112" s="17">
        <v>120000</v>
      </c>
      <c r="E112" s="18">
        <f t="shared" si="1"/>
        <v>120</v>
      </c>
      <c r="F112" s="19">
        <v>9.8660680000000003</v>
      </c>
      <c r="G112" s="19">
        <v>1.1839281399999999</v>
      </c>
      <c r="H112" s="20">
        <v>1.3393180849999999</v>
      </c>
      <c r="I112" s="15">
        <f>IF(H112&lt;=Rmax_Summary!$B$40,1,0)</f>
        <v>1</v>
      </c>
      <c r="J112" s="15">
        <v>1</v>
      </c>
      <c r="K112" s="21" t="s">
        <v>846</v>
      </c>
    </row>
    <row r="113" spans="1:11" x14ac:dyDescent="0.15">
      <c r="A113" s="15">
        <v>556</v>
      </c>
      <c r="B113" s="16">
        <v>3.3</v>
      </c>
      <c r="C113" s="15">
        <v>10</v>
      </c>
      <c r="D113" s="17">
        <v>121000</v>
      </c>
      <c r="E113" s="18">
        <f t="shared" si="1"/>
        <v>121</v>
      </c>
      <c r="F113" s="19">
        <v>9.866028</v>
      </c>
      <c r="G113" s="19">
        <v>1.1937893479999999</v>
      </c>
      <c r="H113" s="20">
        <v>1.3397200970000001</v>
      </c>
      <c r="I113" s="15">
        <f>IF(H113&lt;=Rmax_Summary!$B$40,1,0)</f>
        <v>1</v>
      </c>
      <c r="J113" s="15">
        <v>1</v>
      </c>
      <c r="K113" s="21" t="s">
        <v>846</v>
      </c>
    </row>
    <row r="114" spans="1:11" x14ac:dyDescent="0.15">
      <c r="A114" s="15">
        <v>561</v>
      </c>
      <c r="B114" s="16">
        <v>3.3</v>
      </c>
      <c r="C114" s="15">
        <v>10</v>
      </c>
      <c r="D114" s="17">
        <v>122000</v>
      </c>
      <c r="E114" s="18">
        <f t="shared" si="1"/>
        <v>122</v>
      </c>
      <c r="F114" s="19">
        <v>9.8659879999999998</v>
      </c>
      <c r="G114" s="19">
        <v>1.2036504560000001</v>
      </c>
      <c r="H114" s="20">
        <v>1.340122467</v>
      </c>
      <c r="I114" s="15">
        <f>IF(H114&lt;=Rmax_Summary!$B$40,1,0)</f>
        <v>1</v>
      </c>
      <c r="J114" s="15">
        <v>1</v>
      </c>
      <c r="K114" s="21" t="s">
        <v>846</v>
      </c>
    </row>
    <row r="115" spans="1:11" x14ac:dyDescent="0.15">
      <c r="A115" s="15">
        <v>566</v>
      </c>
      <c r="B115" s="16">
        <v>3.3</v>
      </c>
      <c r="C115" s="15">
        <v>10</v>
      </c>
      <c r="D115" s="17">
        <v>123000</v>
      </c>
      <c r="E115" s="18">
        <f t="shared" si="1"/>
        <v>123</v>
      </c>
      <c r="F115" s="19">
        <v>9.8659470000000002</v>
      </c>
      <c r="G115" s="19">
        <v>1.213511478</v>
      </c>
      <c r="H115" s="20">
        <v>1.340527011</v>
      </c>
      <c r="I115" s="15">
        <f>IF(H115&lt;=Rmax_Summary!$B$40,1,0)</f>
        <v>1</v>
      </c>
      <c r="J115" s="15">
        <v>1</v>
      </c>
      <c r="K115" s="21" t="s">
        <v>846</v>
      </c>
    </row>
    <row r="116" spans="1:11" x14ac:dyDescent="0.15">
      <c r="A116" s="15">
        <v>571</v>
      </c>
      <c r="B116" s="16">
        <v>3.3</v>
      </c>
      <c r="C116" s="15">
        <v>10</v>
      </c>
      <c r="D116" s="17">
        <v>124000</v>
      </c>
      <c r="E116" s="18">
        <f t="shared" si="1"/>
        <v>124</v>
      </c>
      <c r="F116" s="19">
        <v>9.865907</v>
      </c>
      <c r="G116" s="19">
        <v>1.2233723919999999</v>
      </c>
      <c r="H116" s="20">
        <v>1.340932676</v>
      </c>
      <c r="I116" s="15">
        <f>IF(H116&lt;=Rmax_Summary!$B$40,1,0)</f>
        <v>1</v>
      </c>
      <c r="J116" s="15">
        <v>1</v>
      </c>
      <c r="K116" s="21" t="s">
        <v>846</v>
      </c>
    </row>
    <row r="117" spans="1:11" x14ac:dyDescent="0.15">
      <c r="A117" s="15">
        <v>576</v>
      </c>
      <c r="B117" s="16">
        <v>3.3</v>
      </c>
      <c r="C117" s="15">
        <v>10</v>
      </c>
      <c r="D117" s="17">
        <v>125000</v>
      </c>
      <c r="E117" s="18">
        <f t="shared" si="1"/>
        <v>125</v>
      </c>
      <c r="F117" s="19">
        <v>9.8658660000000005</v>
      </c>
      <c r="G117" s="19">
        <v>1.233233198</v>
      </c>
      <c r="H117" s="20">
        <v>1.3413398919999999</v>
      </c>
      <c r="I117" s="15">
        <f>IF(H117&lt;=Rmax_Summary!$B$40,1,0)</f>
        <v>1</v>
      </c>
      <c r="J117" s="15">
        <v>1</v>
      </c>
      <c r="K117" s="21" t="s">
        <v>846</v>
      </c>
    </row>
    <row r="118" spans="1:11" x14ac:dyDescent="0.15">
      <c r="A118" s="15">
        <v>581</v>
      </c>
      <c r="B118" s="16">
        <v>3.3</v>
      </c>
      <c r="C118" s="15">
        <v>10</v>
      </c>
      <c r="D118" s="17">
        <v>126000</v>
      </c>
      <c r="E118" s="18">
        <f t="shared" si="1"/>
        <v>126</v>
      </c>
      <c r="F118" s="19">
        <v>9.8658249999999992</v>
      </c>
      <c r="G118" s="19">
        <v>1.2430939139999999</v>
      </c>
      <c r="H118" s="20">
        <v>1.341749055</v>
      </c>
      <c r="I118" s="15">
        <f>IF(H118&lt;=Rmax_Summary!$B$40,1,0)</f>
        <v>1</v>
      </c>
      <c r="J118" s="15">
        <v>1</v>
      </c>
      <c r="K118" s="21" t="s">
        <v>846</v>
      </c>
    </row>
    <row r="119" spans="1:11" x14ac:dyDescent="0.15">
      <c r="A119" s="15">
        <v>586</v>
      </c>
      <c r="B119" s="16">
        <v>3.3</v>
      </c>
      <c r="C119" s="15">
        <v>10</v>
      </c>
      <c r="D119" s="17">
        <v>127000</v>
      </c>
      <c r="E119" s="18">
        <f t="shared" si="1"/>
        <v>127</v>
      </c>
      <c r="F119" s="19">
        <v>9.8657839999999997</v>
      </c>
      <c r="G119" s="19">
        <v>1.252954527</v>
      </c>
      <c r="H119" s="20">
        <v>1.3421595159999999</v>
      </c>
      <c r="I119" s="15">
        <f>IF(H119&lt;=Rmax_Summary!$B$40,1,0)</f>
        <v>1</v>
      </c>
      <c r="J119" s="15">
        <v>1</v>
      </c>
      <c r="K119" s="21" t="s">
        <v>846</v>
      </c>
    </row>
    <row r="120" spans="1:11" x14ac:dyDescent="0.15">
      <c r="A120" s="15">
        <v>591</v>
      </c>
      <c r="B120" s="16">
        <v>3.3</v>
      </c>
      <c r="C120" s="15">
        <v>10</v>
      </c>
      <c r="D120" s="17">
        <v>128000</v>
      </c>
      <c r="E120" s="18">
        <f t="shared" si="1"/>
        <v>128</v>
      </c>
      <c r="F120" s="19">
        <v>9.8657430000000002</v>
      </c>
      <c r="G120" s="19">
        <v>1.2628150440000001</v>
      </c>
      <c r="H120" s="20">
        <v>1.342570882</v>
      </c>
      <c r="I120" s="15">
        <f>IF(H120&lt;=Rmax_Summary!$B$40,1,0)</f>
        <v>1</v>
      </c>
      <c r="J120" s="15">
        <v>1</v>
      </c>
      <c r="K120" s="21" t="s">
        <v>846</v>
      </c>
    </row>
    <row r="121" spans="1:11" x14ac:dyDescent="0.15">
      <c r="A121" s="15">
        <v>596</v>
      </c>
      <c r="B121" s="16">
        <v>3.3</v>
      </c>
      <c r="C121" s="15">
        <v>10</v>
      </c>
      <c r="D121" s="17">
        <v>129000</v>
      </c>
      <c r="E121" s="18">
        <f t="shared" si="1"/>
        <v>129</v>
      </c>
      <c r="F121" s="19">
        <v>9.8657020000000006</v>
      </c>
      <c r="G121" s="19">
        <v>1.2726754600000001</v>
      </c>
      <c r="H121" s="20">
        <v>1.3429838679999999</v>
      </c>
      <c r="I121" s="15">
        <f>IF(H121&lt;=Rmax_Summary!$B$40,1,0)</f>
        <v>1</v>
      </c>
      <c r="J121" s="15">
        <v>1</v>
      </c>
      <c r="K121" s="21" t="s">
        <v>846</v>
      </c>
    </row>
    <row r="122" spans="1:11" x14ac:dyDescent="0.15">
      <c r="A122" s="15">
        <v>601</v>
      </c>
      <c r="B122" s="16">
        <v>3.3</v>
      </c>
      <c r="C122" s="15">
        <v>10</v>
      </c>
      <c r="D122" s="17">
        <v>130000</v>
      </c>
      <c r="E122" s="18">
        <f t="shared" si="1"/>
        <v>130</v>
      </c>
      <c r="F122" s="19">
        <v>9.8656600000000001</v>
      </c>
      <c r="G122" s="19">
        <v>1.282535773</v>
      </c>
      <c r="H122" s="20">
        <v>1.3433985450000001</v>
      </c>
      <c r="I122" s="15">
        <f>IF(H122&lt;=Rmax_Summary!$B$40,1,0)</f>
        <v>1</v>
      </c>
      <c r="J122" s="15">
        <v>1</v>
      </c>
      <c r="K122" s="21" t="s">
        <v>846</v>
      </c>
    </row>
    <row r="123" spans="1:11" x14ac:dyDescent="0.15">
      <c r="A123" s="15">
        <v>606</v>
      </c>
      <c r="B123" s="16">
        <v>3.3</v>
      </c>
      <c r="C123" s="15">
        <v>10</v>
      </c>
      <c r="D123" s="17">
        <v>131000</v>
      </c>
      <c r="E123" s="18">
        <f t="shared" si="1"/>
        <v>131</v>
      </c>
      <c r="F123" s="19">
        <v>9.8656179999999996</v>
      </c>
      <c r="G123" s="19">
        <v>1.292395977</v>
      </c>
      <c r="H123" s="20">
        <v>1.3438153690000001</v>
      </c>
      <c r="I123" s="15">
        <f>IF(H123&lt;=Rmax_Summary!$B$40,1,0)</f>
        <v>1</v>
      </c>
      <c r="J123" s="15">
        <v>1</v>
      </c>
      <c r="K123" s="21" t="s">
        <v>846</v>
      </c>
    </row>
    <row r="124" spans="1:11" x14ac:dyDescent="0.15">
      <c r="A124" s="15">
        <v>611</v>
      </c>
      <c r="B124" s="16">
        <v>3.3</v>
      </c>
      <c r="C124" s="15">
        <v>10</v>
      </c>
      <c r="D124" s="17">
        <v>132000</v>
      </c>
      <c r="E124" s="18">
        <f t="shared" si="1"/>
        <v>132</v>
      </c>
      <c r="F124" s="19">
        <v>9.865577</v>
      </c>
      <c r="G124" s="19">
        <v>1.3022560809999999</v>
      </c>
      <c r="H124" s="20">
        <v>1.344232849</v>
      </c>
      <c r="I124" s="15">
        <f>IF(H124&lt;=Rmax_Summary!$B$40,1,0)</f>
        <v>1</v>
      </c>
      <c r="J124" s="15">
        <v>1</v>
      </c>
      <c r="K124" s="21" t="s">
        <v>846</v>
      </c>
    </row>
    <row r="125" spans="1:11" x14ac:dyDescent="0.15">
      <c r="A125" s="15">
        <v>616</v>
      </c>
      <c r="B125" s="16">
        <v>3.3</v>
      </c>
      <c r="C125" s="15">
        <v>10</v>
      </c>
      <c r="D125" s="17">
        <v>133000</v>
      </c>
      <c r="E125" s="18">
        <f t="shared" si="1"/>
        <v>133</v>
      </c>
      <c r="F125" s="19">
        <v>9.8655349999999995</v>
      </c>
      <c r="G125" s="19">
        <v>1.3121160789999999</v>
      </c>
      <c r="H125" s="20">
        <v>1.3446521170000001</v>
      </c>
      <c r="I125" s="15">
        <f>IF(H125&lt;=Rmax_Summary!$B$40,1,0)</f>
        <v>1</v>
      </c>
      <c r="J125" s="15">
        <v>1</v>
      </c>
      <c r="K125" s="21" t="s">
        <v>846</v>
      </c>
    </row>
    <row r="126" spans="1:11" x14ac:dyDescent="0.15">
      <c r="A126" s="15">
        <v>621</v>
      </c>
      <c r="B126" s="16">
        <v>3.3</v>
      </c>
      <c r="C126" s="15">
        <v>10</v>
      </c>
      <c r="D126" s="17">
        <v>134000</v>
      </c>
      <c r="E126" s="18">
        <f t="shared" si="1"/>
        <v>134</v>
      </c>
      <c r="F126" s="19">
        <v>9.8654930000000007</v>
      </c>
      <c r="G126" s="19">
        <v>1.321975973</v>
      </c>
      <c r="H126" s="20">
        <v>1.345072847</v>
      </c>
      <c r="I126" s="15">
        <f>IF(H126&lt;=Rmax_Summary!$B$40,1,0)</f>
        <v>1</v>
      </c>
      <c r="J126" s="15">
        <v>1</v>
      </c>
      <c r="K126" s="21" t="s">
        <v>846</v>
      </c>
    </row>
    <row r="127" spans="1:11" x14ac:dyDescent="0.15">
      <c r="A127" s="15">
        <v>626</v>
      </c>
      <c r="B127" s="16">
        <v>3.3</v>
      </c>
      <c r="C127" s="15">
        <v>10</v>
      </c>
      <c r="D127" s="17">
        <v>135000</v>
      </c>
      <c r="E127" s="18">
        <f t="shared" si="1"/>
        <v>135</v>
      </c>
      <c r="F127" s="19">
        <v>9.8654499999999992</v>
      </c>
      <c r="G127" s="19">
        <v>1.3318357649999999</v>
      </c>
      <c r="H127" s="20">
        <v>1.345495535</v>
      </c>
      <c r="I127" s="15">
        <f>IF(H127&lt;=Rmax_Summary!$B$40,1,0)</f>
        <v>1</v>
      </c>
      <c r="J127" s="15">
        <v>1</v>
      </c>
      <c r="K127" s="21" t="s">
        <v>846</v>
      </c>
    </row>
    <row r="128" spans="1:11" x14ac:dyDescent="0.15">
      <c r="A128" s="15">
        <v>631</v>
      </c>
      <c r="B128" s="16">
        <v>3.3</v>
      </c>
      <c r="C128" s="15">
        <v>10</v>
      </c>
      <c r="D128" s="17">
        <v>136000</v>
      </c>
      <c r="E128" s="18">
        <f t="shared" si="1"/>
        <v>136</v>
      </c>
      <c r="F128" s="19">
        <v>9.8654080000000004</v>
      </c>
      <c r="G128" s="19">
        <v>1.3416954459999999</v>
      </c>
      <c r="H128" s="20">
        <v>1.34591919</v>
      </c>
      <c r="I128" s="15">
        <f>IF(H128&lt;=Rmax_Summary!$B$40,1,0)</f>
        <v>1</v>
      </c>
      <c r="J128" s="15">
        <v>1</v>
      </c>
      <c r="K128" s="21" t="s">
        <v>846</v>
      </c>
    </row>
    <row r="129" spans="1:11" x14ac:dyDescent="0.15">
      <c r="A129" s="15">
        <v>636</v>
      </c>
      <c r="B129" s="16">
        <v>3.3</v>
      </c>
      <c r="C129" s="15">
        <v>10</v>
      </c>
      <c r="D129" s="17">
        <v>137000</v>
      </c>
      <c r="E129" s="18">
        <f t="shared" si="1"/>
        <v>137</v>
      </c>
      <c r="F129" s="19">
        <v>9.8653650000000006</v>
      </c>
      <c r="G129" s="19">
        <v>1.3515550270000001</v>
      </c>
      <c r="H129" s="20">
        <v>1.3463450379999999</v>
      </c>
      <c r="I129" s="15">
        <f>IF(H129&lt;=Rmax_Summary!$B$40,1,0)</f>
        <v>1</v>
      </c>
      <c r="J129" s="15">
        <v>1</v>
      </c>
      <c r="K129" s="21" t="s">
        <v>846</v>
      </c>
    </row>
    <row r="130" spans="1:11" x14ac:dyDescent="0.15">
      <c r="A130" s="15">
        <v>641</v>
      </c>
      <c r="B130" s="16">
        <v>3.3</v>
      </c>
      <c r="C130" s="15">
        <v>10</v>
      </c>
      <c r="D130" s="17">
        <v>138000</v>
      </c>
      <c r="E130" s="18">
        <f t="shared" ref="E130:E193" si="2">D130/1000</f>
        <v>138</v>
      </c>
      <c r="F130" s="19">
        <v>9.8653230000000001</v>
      </c>
      <c r="G130" s="19">
        <v>1.361414495</v>
      </c>
      <c r="H130" s="20">
        <v>1.3467723519999999</v>
      </c>
      <c r="I130" s="15">
        <f>IF(H130&lt;=Rmax_Summary!$B$40,1,0)</f>
        <v>1</v>
      </c>
      <c r="J130" s="15">
        <v>1</v>
      </c>
      <c r="K130" s="21" t="s">
        <v>846</v>
      </c>
    </row>
    <row r="131" spans="1:11" x14ac:dyDescent="0.15">
      <c r="A131" s="15">
        <v>646</v>
      </c>
      <c r="B131" s="16">
        <v>3.3</v>
      </c>
      <c r="C131" s="15">
        <v>10</v>
      </c>
      <c r="D131" s="17">
        <v>139000</v>
      </c>
      <c r="E131" s="18">
        <f t="shared" si="2"/>
        <v>139</v>
      </c>
      <c r="F131" s="19">
        <v>9.8652800000000003</v>
      </c>
      <c r="G131" s="19">
        <v>1.371273854</v>
      </c>
      <c r="H131" s="20">
        <v>1.3472013819999999</v>
      </c>
      <c r="I131" s="15">
        <f>IF(H131&lt;=Rmax_Summary!$B$40,1,0)</f>
        <v>1</v>
      </c>
      <c r="J131" s="15">
        <v>1</v>
      </c>
      <c r="K131" s="21" t="s">
        <v>846</v>
      </c>
    </row>
    <row r="132" spans="1:11" x14ac:dyDescent="0.15">
      <c r="A132" s="15">
        <v>651</v>
      </c>
      <c r="B132" s="16">
        <v>3.3</v>
      </c>
      <c r="C132" s="15">
        <v>10</v>
      </c>
      <c r="D132" s="17">
        <v>140000</v>
      </c>
      <c r="E132" s="18">
        <f t="shared" si="2"/>
        <v>140</v>
      </c>
      <c r="F132" s="19">
        <v>9.8652370000000005</v>
      </c>
      <c r="G132" s="19">
        <v>1.381133108</v>
      </c>
      <c r="H132" s="20">
        <v>1.347632022</v>
      </c>
      <c r="I132" s="15">
        <f>IF(H132&lt;=Rmax_Summary!$B$40,1,0)</f>
        <v>1</v>
      </c>
      <c r="J132" s="15">
        <v>1</v>
      </c>
      <c r="K132" s="21" t="s">
        <v>846</v>
      </c>
    </row>
    <row r="133" spans="1:11" x14ac:dyDescent="0.15">
      <c r="A133" s="15">
        <v>656</v>
      </c>
      <c r="B133" s="16">
        <v>3.3</v>
      </c>
      <c r="C133" s="15">
        <v>10</v>
      </c>
      <c r="D133" s="17">
        <v>141000</v>
      </c>
      <c r="E133" s="18">
        <f t="shared" si="2"/>
        <v>141</v>
      </c>
      <c r="F133" s="19">
        <v>9.8651940000000007</v>
      </c>
      <c r="G133" s="19">
        <v>1.3909922560000001</v>
      </c>
      <c r="H133" s="20">
        <v>1.348063593</v>
      </c>
      <c r="I133" s="15">
        <f>IF(H133&lt;=Rmax_Summary!$B$40,1,0)</f>
        <v>1</v>
      </c>
      <c r="J133" s="15">
        <v>1</v>
      </c>
      <c r="K133" s="21" t="s">
        <v>846</v>
      </c>
    </row>
    <row r="134" spans="1:11" x14ac:dyDescent="0.15">
      <c r="A134" s="15">
        <v>661</v>
      </c>
      <c r="B134" s="16">
        <v>3.3</v>
      </c>
      <c r="C134" s="15">
        <v>10</v>
      </c>
      <c r="D134" s="17">
        <v>142000</v>
      </c>
      <c r="E134" s="18">
        <f t="shared" si="2"/>
        <v>142</v>
      </c>
      <c r="F134" s="19">
        <v>9.8651499999999999</v>
      </c>
      <c r="G134" s="19">
        <v>1.4008512909999999</v>
      </c>
      <c r="H134" s="20">
        <v>1.3484970549999999</v>
      </c>
      <c r="I134" s="15">
        <f>IF(H134&lt;=Rmax_Summary!$B$40,1,0)</f>
        <v>1</v>
      </c>
      <c r="J134" s="15">
        <v>1</v>
      </c>
      <c r="K134" s="21" t="s">
        <v>846</v>
      </c>
    </row>
    <row r="135" spans="1:11" x14ac:dyDescent="0.15">
      <c r="A135" s="15">
        <v>666</v>
      </c>
      <c r="B135" s="16">
        <v>3.3</v>
      </c>
      <c r="C135" s="15">
        <v>10</v>
      </c>
      <c r="D135" s="17">
        <v>143000</v>
      </c>
      <c r="E135" s="18">
        <f t="shared" si="2"/>
        <v>143</v>
      </c>
      <c r="F135" s="19">
        <v>9.8651070000000001</v>
      </c>
      <c r="G135" s="19">
        <v>1.4107102220000001</v>
      </c>
      <c r="H135" s="20">
        <v>1.348932614</v>
      </c>
      <c r="I135" s="15">
        <f>IF(H135&lt;=Rmax_Summary!$B$40,1,0)</f>
        <v>1</v>
      </c>
      <c r="J135" s="15">
        <v>1</v>
      </c>
      <c r="K135" s="21" t="s">
        <v>846</v>
      </c>
    </row>
    <row r="136" spans="1:11" x14ac:dyDescent="0.15">
      <c r="A136" s="15">
        <v>671</v>
      </c>
      <c r="B136" s="16">
        <v>3.3</v>
      </c>
      <c r="C136" s="15">
        <v>10</v>
      </c>
      <c r="D136" s="17">
        <v>144000</v>
      </c>
      <c r="E136" s="18">
        <f t="shared" si="2"/>
        <v>144</v>
      </c>
      <c r="F136" s="19">
        <v>9.8650629999999992</v>
      </c>
      <c r="G136" s="19">
        <v>1.420569027</v>
      </c>
      <c r="H136" s="20">
        <v>1.349369518</v>
      </c>
      <c r="I136" s="15">
        <f>IF(H136&lt;=Rmax_Summary!$B$40,1,0)</f>
        <v>1</v>
      </c>
      <c r="J136" s="15">
        <v>1</v>
      </c>
      <c r="K136" s="21" t="s">
        <v>846</v>
      </c>
    </row>
    <row r="137" spans="1:11" x14ac:dyDescent="0.15">
      <c r="A137" s="15">
        <v>676</v>
      </c>
      <c r="B137" s="16">
        <v>3.3</v>
      </c>
      <c r="C137" s="15">
        <v>10</v>
      </c>
      <c r="D137" s="17">
        <v>145000</v>
      </c>
      <c r="E137" s="18">
        <f t="shared" si="2"/>
        <v>145</v>
      </c>
      <c r="F137" s="19">
        <v>9.8650190000000002</v>
      </c>
      <c r="G137" s="19">
        <v>1.430427723</v>
      </c>
      <c r="H137" s="20">
        <v>1.3498085369999999</v>
      </c>
      <c r="I137" s="15">
        <f>IF(H137&lt;=Rmax_Summary!$B$40,1,0)</f>
        <v>1</v>
      </c>
      <c r="J137" s="15">
        <v>1</v>
      </c>
      <c r="K137" s="21" t="s">
        <v>846</v>
      </c>
    </row>
    <row r="138" spans="1:11" x14ac:dyDescent="0.15">
      <c r="A138" s="15">
        <v>681</v>
      </c>
      <c r="B138" s="16">
        <v>3.3</v>
      </c>
      <c r="C138" s="15">
        <v>10</v>
      </c>
      <c r="D138" s="17">
        <v>146000</v>
      </c>
      <c r="E138" s="18">
        <f t="shared" si="2"/>
        <v>146</v>
      </c>
      <c r="F138" s="19">
        <v>9.8649749999999994</v>
      </c>
      <c r="G138" s="19">
        <v>1.4402863210000001</v>
      </c>
      <c r="H138" s="20">
        <v>1.3502488349999999</v>
      </c>
      <c r="I138" s="15">
        <f>IF(H138&lt;=Rmax_Summary!$B$40,1,0)</f>
        <v>1</v>
      </c>
      <c r="J138" s="15">
        <v>1</v>
      </c>
      <c r="K138" s="21" t="s">
        <v>846</v>
      </c>
    </row>
    <row r="139" spans="1:11" x14ac:dyDescent="0.15">
      <c r="A139" s="15">
        <v>686</v>
      </c>
      <c r="B139" s="16">
        <v>3.3</v>
      </c>
      <c r="C139" s="15">
        <v>10</v>
      </c>
      <c r="D139" s="17">
        <v>147000</v>
      </c>
      <c r="E139" s="18">
        <f t="shared" si="2"/>
        <v>147</v>
      </c>
      <c r="F139" s="19">
        <v>9.8649310000000003</v>
      </c>
      <c r="G139" s="19">
        <v>1.45014479</v>
      </c>
      <c r="H139" s="20">
        <v>1.3506909170000001</v>
      </c>
      <c r="I139" s="15">
        <f>IF(H139&lt;=Rmax_Summary!$B$40,1,0)</f>
        <v>1</v>
      </c>
      <c r="J139" s="15">
        <v>1</v>
      </c>
      <c r="K139" s="21" t="s">
        <v>846</v>
      </c>
    </row>
    <row r="140" spans="1:11" x14ac:dyDescent="0.15">
      <c r="A140" s="15">
        <v>691</v>
      </c>
      <c r="B140" s="16">
        <v>3.3</v>
      </c>
      <c r="C140" s="15">
        <v>10</v>
      </c>
      <c r="D140" s="17">
        <v>148000</v>
      </c>
      <c r="E140" s="18">
        <f t="shared" si="2"/>
        <v>148</v>
      </c>
      <c r="F140" s="19">
        <v>9.8648860000000003</v>
      </c>
      <c r="G140" s="19">
        <v>1.4600031520000001</v>
      </c>
      <c r="H140" s="20">
        <v>1.351135076</v>
      </c>
      <c r="I140" s="15">
        <f>IF(H140&lt;=Rmax_Summary!$B$40,1,0)</f>
        <v>1</v>
      </c>
      <c r="J140" s="15">
        <v>1</v>
      </c>
      <c r="K140" s="21" t="s">
        <v>846</v>
      </c>
    </row>
    <row r="141" spans="1:11" x14ac:dyDescent="0.15">
      <c r="A141" s="15">
        <v>696</v>
      </c>
      <c r="B141" s="16">
        <v>3.3</v>
      </c>
      <c r="C141" s="15">
        <v>10</v>
      </c>
      <c r="D141" s="17">
        <v>149000</v>
      </c>
      <c r="E141" s="18">
        <f t="shared" si="2"/>
        <v>149</v>
      </c>
      <c r="F141" s="19">
        <v>9.8648419999999994</v>
      </c>
      <c r="G141" s="19">
        <v>1.4698613979999999</v>
      </c>
      <c r="H141" s="20">
        <v>1.351580754</v>
      </c>
      <c r="I141" s="15">
        <f>IF(H141&lt;=Rmax_Summary!$B$40,1,0)</f>
        <v>1</v>
      </c>
      <c r="J141" s="15">
        <v>1</v>
      </c>
      <c r="K141" s="21" t="s">
        <v>846</v>
      </c>
    </row>
    <row r="142" spans="1:11" x14ac:dyDescent="0.15">
      <c r="A142" s="15">
        <v>701</v>
      </c>
      <c r="B142" s="16">
        <v>3.3</v>
      </c>
      <c r="C142" s="15">
        <v>10</v>
      </c>
      <c r="D142" s="17">
        <v>150000</v>
      </c>
      <c r="E142" s="18">
        <f t="shared" si="2"/>
        <v>150</v>
      </c>
      <c r="F142" s="19">
        <v>9.8647969999999994</v>
      </c>
      <c r="G142" s="19">
        <v>1.4797195329999999</v>
      </c>
      <c r="H142" s="20">
        <v>1.3520279829999999</v>
      </c>
      <c r="I142" s="15">
        <f>IF(H142&lt;=Rmax_Summary!$B$40,1,0)</f>
        <v>1</v>
      </c>
      <c r="J142" s="15">
        <v>1</v>
      </c>
      <c r="K142" s="21" t="s">
        <v>846</v>
      </c>
    </row>
    <row r="143" spans="1:11" x14ac:dyDescent="0.15">
      <c r="A143" s="15">
        <v>706</v>
      </c>
      <c r="B143" s="16">
        <v>3.3</v>
      </c>
      <c r="C143" s="15">
        <v>10</v>
      </c>
      <c r="D143" s="17">
        <v>151000</v>
      </c>
      <c r="E143" s="18">
        <f t="shared" si="2"/>
        <v>151</v>
      </c>
      <c r="F143" s="19">
        <v>9.8647519999999993</v>
      </c>
      <c r="G143" s="19">
        <v>1.489577546</v>
      </c>
      <c r="H143" s="20">
        <v>1.3524770989999999</v>
      </c>
      <c r="I143" s="15">
        <f>IF(H143&lt;=Rmax_Summary!$B$40,1,0)</f>
        <v>1</v>
      </c>
      <c r="J143" s="15">
        <v>1</v>
      </c>
      <c r="K143" s="21" t="s">
        <v>846</v>
      </c>
    </row>
    <row r="144" spans="1:11" x14ac:dyDescent="0.15">
      <c r="A144" s="15">
        <v>711</v>
      </c>
      <c r="B144" s="16">
        <v>3.3</v>
      </c>
      <c r="C144" s="15">
        <v>10</v>
      </c>
      <c r="D144" s="17">
        <v>152000</v>
      </c>
      <c r="E144" s="18">
        <f t="shared" si="2"/>
        <v>152</v>
      </c>
      <c r="F144" s="19">
        <v>9.8647069999999992</v>
      </c>
      <c r="G144" s="19">
        <v>1.4994354430000001</v>
      </c>
      <c r="H144" s="20">
        <v>1.352928262</v>
      </c>
      <c r="I144" s="15">
        <f>IF(H144&lt;=Rmax_Summary!$B$40,1,0)</f>
        <v>1</v>
      </c>
      <c r="J144" s="15">
        <v>1</v>
      </c>
      <c r="K144" s="21" t="s">
        <v>846</v>
      </c>
    </row>
    <row r="145" spans="1:11" x14ac:dyDescent="0.15">
      <c r="A145" s="15">
        <v>716</v>
      </c>
      <c r="B145" s="16">
        <v>3.3</v>
      </c>
      <c r="C145" s="15">
        <v>10</v>
      </c>
      <c r="D145" s="17">
        <v>153000</v>
      </c>
      <c r="E145" s="18">
        <f t="shared" si="2"/>
        <v>153</v>
      </c>
      <c r="F145" s="19">
        <v>9.8646619999999992</v>
      </c>
      <c r="G145" s="19">
        <v>1.509293223</v>
      </c>
      <c r="H145" s="20">
        <v>1.3533810930000001</v>
      </c>
      <c r="I145" s="15">
        <f>IF(H145&lt;=Rmax_Summary!$B$40,1,0)</f>
        <v>1</v>
      </c>
      <c r="J145" s="15">
        <v>1</v>
      </c>
      <c r="K145" s="21" t="s">
        <v>846</v>
      </c>
    </row>
    <row r="146" spans="1:11" x14ac:dyDescent="0.15">
      <c r="A146" s="15">
        <v>721</v>
      </c>
      <c r="B146" s="16">
        <v>3.3</v>
      </c>
      <c r="C146" s="15">
        <v>10</v>
      </c>
      <c r="D146" s="17">
        <v>154000</v>
      </c>
      <c r="E146" s="18">
        <f t="shared" si="2"/>
        <v>154</v>
      </c>
      <c r="F146" s="19">
        <v>9.8646159999999998</v>
      </c>
      <c r="G146" s="19">
        <v>1.5191508819999999</v>
      </c>
      <c r="H146" s="20">
        <v>1.3538357009999999</v>
      </c>
      <c r="I146" s="15">
        <f>IF(H146&lt;=Rmax_Summary!$B$40,1,0)</f>
        <v>1</v>
      </c>
      <c r="J146" s="15">
        <v>1</v>
      </c>
      <c r="K146" s="21" t="s">
        <v>846</v>
      </c>
    </row>
    <row r="147" spans="1:11" x14ac:dyDescent="0.15">
      <c r="A147" s="15">
        <v>726</v>
      </c>
      <c r="B147" s="16">
        <v>3.3</v>
      </c>
      <c r="C147" s="15">
        <v>10</v>
      </c>
      <c r="D147" s="17">
        <v>155000</v>
      </c>
      <c r="E147" s="18">
        <f t="shared" si="2"/>
        <v>155</v>
      </c>
      <c r="F147" s="19">
        <v>9.8645709999999998</v>
      </c>
      <c r="G147" s="19">
        <v>1.529008425</v>
      </c>
      <c r="H147" s="20">
        <v>1.354292219</v>
      </c>
      <c r="I147" s="15">
        <f>IF(H147&lt;=Rmax_Summary!$B$40,1,0)</f>
        <v>1</v>
      </c>
      <c r="J147" s="15">
        <v>1</v>
      </c>
      <c r="K147" s="21" t="s">
        <v>846</v>
      </c>
    </row>
    <row r="148" spans="1:11" x14ac:dyDescent="0.15">
      <c r="A148" s="15">
        <v>731</v>
      </c>
      <c r="B148" s="16">
        <v>3.3</v>
      </c>
      <c r="C148" s="15">
        <v>10</v>
      </c>
      <c r="D148" s="17">
        <v>156000</v>
      </c>
      <c r="E148" s="18">
        <f t="shared" si="2"/>
        <v>156</v>
      </c>
      <c r="F148" s="19">
        <v>9.8645250000000004</v>
      </c>
      <c r="G148" s="19">
        <v>1.538865854</v>
      </c>
      <c r="H148" s="20">
        <v>1.354750141</v>
      </c>
      <c r="I148" s="15">
        <f>IF(H148&lt;=Rmax_Summary!$B$40,1,0)</f>
        <v>1</v>
      </c>
      <c r="J148" s="15">
        <v>1</v>
      </c>
      <c r="K148" s="21" t="s">
        <v>846</v>
      </c>
    </row>
    <row r="149" spans="1:11" x14ac:dyDescent="0.15">
      <c r="A149" s="15">
        <v>736</v>
      </c>
      <c r="B149" s="16">
        <v>3.3</v>
      </c>
      <c r="C149" s="15">
        <v>10</v>
      </c>
      <c r="D149" s="17">
        <v>157000</v>
      </c>
      <c r="E149" s="18">
        <f t="shared" si="2"/>
        <v>157</v>
      </c>
      <c r="F149" s="19">
        <v>9.8644789999999993</v>
      </c>
      <c r="G149" s="19">
        <v>1.54872315</v>
      </c>
      <c r="H149" s="20">
        <v>1.355210265</v>
      </c>
      <c r="I149" s="15">
        <f>IF(H149&lt;=Rmax_Summary!$B$40,1,0)</f>
        <v>1</v>
      </c>
      <c r="J149" s="15">
        <v>1</v>
      </c>
      <c r="K149" s="21" t="s">
        <v>846</v>
      </c>
    </row>
    <row r="150" spans="1:11" x14ac:dyDescent="0.15">
      <c r="A150" s="15">
        <v>741</v>
      </c>
      <c r="B150" s="16">
        <v>3.3</v>
      </c>
      <c r="C150" s="15">
        <v>10</v>
      </c>
      <c r="D150" s="17">
        <v>158000</v>
      </c>
      <c r="E150" s="18">
        <f t="shared" si="2"/>
        <v>158</v>
      </c>
      <c r="F150" s="19">
        <v>9.864433</v>
      </c>
      <c r="G150" s="19">
        <v>1.558580332</v>
      </c>
      <c r="H150" s="20">
        <v>1.355672247</v>
      </c>
      <c r="I150" s="15">
        <f>IF(H150&lt;=Rmax_Summary!$B$40,1,0)</f>
        <v>1</v>
      </c>
      <c r="J150" s="15">
        <v>1</v>
      </c>
      <c r="K150" s="21" t="s">
        <v>846</v>
      </c>
    </row>
    <row r="151" spans="1:11" x14ac:dyDescent="0.15">
      <c r="A151" s="15">
        <v>746</v>
      </c>
      <c r="B151" s="16">
        <v>3.3</v>
      </c>
      <c r="C151" s="15">
        <v>10</v>
      </c>
      <c r="D151" s="17">
        <v>159000</v>
      </c>
      <c r="E151" s="18">
        <f t="shared" si="2"/>
        <v>159</v>
      </c>
      <c r="F151" s="19">
        <v>9.8643859999999997</v>
      </c>
      <c r="G151" s="19">
        <v>1.568437386</v>
      </c>
      <c r="H151" s="20">
        <v>1.356135927</v>
      </c>
      <c r="I151" s="15">
        <f>IF(H151&lt;=Rmax_Summary!$B$40,1,0)</f>
        <v>1</v>
      </c>
      <c r="J151" s="15">
        <v>1</v>
      </c>
      <c r="K151" s="21" t="s">
        <v>846</v>
      </c>
    </row>
    <row r="152" spans="1:11" x14ac:dyDescent="0.15">
      <c r="A152" s="15">
        <v>751</v>
      </c>
      <c r="B152" s="16">
        <v>3.3</v>
      </c>
      <c r="C152" s="15">
        <v>10</v>
      </c>
      <c r="D152" s="17">
        <v>160000</v>
      </c>
      <c r="E152" s="18">
        <f t="shared" si="2"/>
        <v>160</v>
      </c>
      <c r="F152" s="19">
        <v>9.8643400000000003</v>
      </c>
      <c r="G152" s="19">
        <v>1.578294321</v>
      </c>
      <c r="H152" s="20">
        <v>1.356602069</v>
      </c>
      <c r="I152" s="15">
        <f>IF(H152&lt;=Rmax_Summary!$B$40,1,0)</f>
        <v>1</v>
      </c>
      <c r="J152" s="15">
        <v>1</v>
      </c>
      <c r="K152" s="21" t="s">
        <v>846</v>
      </c>
    </row>
    <row r="153" spans="1:11" x14ac:dyDescent="0.15">
      <c r="A153" s="15">
        <v>756</v>
      </c>
      <c r="B153" s="16">
        <v>3.3</v>
      </c>
      <c r="C153" s="15">
        <v>10</v>
      </c>
      <c r="D153" s="17">
        <v>161000</v>
      </c>
      <c r="E153" s="18">
        <f t="shared" si="2"/>
        <v>161</v>
      </c>
      <c r="F153" s="19">
        <v>9.864293</v>
      </c>
      <c r="G153" s="19">
        <v>1.588151133</v>
      </c>
      <c r="H153" s="20">
        <v>1.3570696259999999</v>
      </c>
      <c r="I153" s="15">
        <f>IF(H153&lt;=Rmax_Summary!$B$40,1,0)</f>
        <v>1</v>
      </c>
      <c r="J153" s="15">
        <v>1</v>
      </c>
      <c r="K153" s="21" t="s">
        <v>846</v>
      </c>
    </row>
    <row r="154" spans="1:11" x14ac:dyDescent="0.15">
      <c r="A154" s="15">
        <v>761</v>
      </c>
      <c r="B154" s="16">
        <v>3.3</v>
      </c>
      <c r="C154" s="15">
        <v>10</v>
      </c>
      <c r="D154" s="17">
        <v>162000</v>
      </c>
      <c r="E154" s="18">
        <f t="shared" si="2"/>
        <v>162</v>
      </c>
      <c r="F154" s="19">
        <v>9.8642459999999996</v>
      </c>
      <c r="G154" s="19">
        <v>1.5980078200000001</v>
      </c>
      <c r="H154" s="20">
        <v>1.3575393819999999</v>
      </c>
      <c r="I154" s="15">
        <f>IF(H154&lt;=Rmax_Summary!$B$40,1,0)</f>
        <v>1</v>
      </c>
      <c r="J154" s="15">
        <v>1</v>
      </c>
      <c r="K154" s="21" t="s">
        <v>846</v>
      </c>
    </row>
    <row r="155" spans="1:11" x14ac:dyDescent="0.15">
      <c r="A155" s="15">
        <v>766</v>
      </c>
      <c r="B155" s="16">
        <v>3.3</v>
      </c>
      <c r="C155" s="15">
        <v>10</v>
      </c>
      <c r="D155" s="17">
        <v>163000</v>
      </c>
      <c r="E155" s="18">
        <f t="shared" si="2"/>
        <v>163</v>
      </c>
      <c r="F155" s="19">
        <v>9.8641989999999993</v>
      </c>
      <c r="G155" s="19">
        <v>1.6078643749999999</v>
      </c>
      <c r="H155" s="20">
        <v>1.358010884</v>
      </c>
      <c r="I155" s="15">
        <f>IF(H155&lt;=Rmax_Summary!$B$40,1,0)</f>
        <v>1</v>
      </c>
      <c r="J155" s="15">
        <v>1</v>
      </c>
      <c r="K155" s="21" t="s">
        <v>846</v>
      </c>
    </row>
    <row r="156" spans="1:11" x14ac:dyDescent="0.15">
      <c r="A156" s="15">
        <v>771</v>
      </c>
      <c r="B156" s="16">
        <v>3.3</v>
      </c>
      <c r="C156" s="15">
        <v>10</v>
      </c>
      <c r="D156" s="17">
        <v>164000</v>
      </c>
      <c r="E156" s="18">
        <f t="shared" si="2"/>
        <v>164</v>
      </c>
      <c r="F156" s="19">
        <v>9.8641520000000007</v>
      </c>
      <c r="G156" s="19">
        <v>1.617720802</v>
      </c>
      <c r="H156" s="20">
        <v>1.358484577</v>
      </c>
      <c r="I156" s="15">
        <f>IF(H156&lt;=Rmax_Summary!$B$40,1,0)</f>
        <v>1</v>
      </c>
      <c r="J156" s="15">
        <v>1</v>
      </c>
      <c r="K156" s="21" t="s">
        <v>846</v>
      </c>
    </row>
    <row r="157" spans="1:11" x14ac:dyDescent="0.15">
      <c r="A157" s="15">
        <v>776</v>
      </c>
      <c r="B157" s="16">
        <v>3.3</v>
      </c>
      <c r="C157" s="15">
        <v>10</v>
      </c>
      <c r="D157" s="17">
        <v>165000</v>
      </c>
      <c r="E157" s="18">
        <f t="shared" si="2"/>
        <v>165</v>
      </c>
      <c r="F157" s="19">
        <v>9.8641039999999993</v>
      </c>
      <c r="G157" s="19">
        <v>1.6275771130000001</v>
      </c>
      <c r="H157" s="20">
        <v>1.3589603240000001</v>
      </c>
      <c r="I157" s="15">
        <f>IF(H157&lt;=Rmax_Summary!$B$40,1,0)</f>
        <v>1</v>
      </c>
      <c r="J157" s="15">
        <v>1</v>
      </c>
      <c r="K157" s="21" t="s">
        <v>846</v>
      </c>
    </row>
    <row r="158" spans="1:11" x14ac:dyDescent="0.15">
      <c r="A158" s="15">
        <v>781</v>
      </c>
      <c r="B158" s="16">
        <v>3.3</v>
      </c>
      <c r="C158" s="15">
        <v>10</v>
      </c>
      <c r="D158" s="17">
        <v>166000</v>
      </c>
      <c r="E158" s="18">
        <f t="shared" si="2"/>
        <v>166</v>
      </c>
      <c r="F158" s="19">
        <v>9.8640559999999997</v>
      </c>
      <c r="G158" s="19">
        <v>1.6374332840000001</v>
      </c>
      <c r="H158" s="20">
        <v>1.3594377449999999</v>
      </c>
      <c r="I158" s="15">
        <f>IF(H158&lt;=Rmax_Summary!$B$40,1,0)</f>
        <v>1</v>
      </c>
      <c r="J158" s="15">
        <v>1</v>
      </c>
      <c r="K158" s="21" t="s">
        <v>846</v>
      </c>
    </row>
    <row r="159" spans="1:11" x14ac:dyDescent="0.15">
      <c r="A159" s="15">
        <v>786</v>
      </c>
      <c r="B159" s="16">
        <v>3.3</v>
      </c>
      <c r="C159" s="15">
        <v>10</v>
      </c>
      <c r="D159" s="17">
        <v>167000</v>
      </c>
      <c r="E159" s="18">
        <f t="shared" si="2"/>
        <v>167</v>
      </c>
      <c r="F159" s="19">
        <v>9.8640080000000001</v>
      </c>
      <c r="G159" s="19">
        <v>1.6472893319999999</v>
      </c>
      <c r="H159" s="20">
        <v>1.359917372</v>
      </c>
      <c r="I159" s="15">
        <f>IF(H159&lt;=Rmax_Summary!$B$40,1,0)</f>
        <v>1</v>
      </c>
      <c r="J159" s="15">
        <v>1</v>
      </c>
      <c r="K159" s="21" t="s">
        <v>846</v>
      </c>
    </row>
    <row r="160" spans="1:11" x14ac:dyDescent="0.15">
      <c r="A160" s="15">
        <v>791</v>
      </c>
      <c r="B160" s="16">
        <v>3.3</v>
      </c>
      <c r="C160" s="15">
        <v>10</v>
      </c>
      <c r="D160" s="17">
        <v>168000</v>
      </c>
      <c r="E160" s="18">
        <f t="shared" si="2"/>
        <v>168</v>
      </c>
      <c r="F160" s="19">
        <v>9.8639600000000005</v>
      </c>
      <c r="G160" s="19">
        <v>1.657145246</v>
      </c>
      <c r="H160" s="20">
        <v>1.3603994399999999</v>
      </c>
      <c r="I160" s="15">
        <f>IF(H160&lt;=Rmax_Summary!$B$40,1,0)</f>
        <v>1</v>
      </c>
      <c r="J160" s="15">
        <v>1</v>
      </c>
      <c r="K160" s="21" t="s">
        <v>846</v>
      </c>
    </row>
    <row r="161" spans="1:11" x14ac:dyDescent="0.15">
      <c r="A161" s="15">
        <v>796</v>
      </c>
      <c r="B161" s="16">
        <v>3.3</v>
      </c>
      <c r="C161" s="15">
        <v>10</v>
      </c>
      <c r="D161" s="17">
        <v>169000</v>
      </c>
      <c r="E161" s="18">
        <f t="shared" si="2"/>
        <v>169</v>
      </c>
      <c r="F161" s="19">
        <v>9.8639119999999991</v>
      </c>
      <c r="G161" s="19">
        <v>1.6670010319999999</v>
      </c>
      <c r="H161" s="20">
        <v>1.360882626</v>
      </c>
      <c r="I161" s="15">
        <f>IF(H161&lt;=Rmax_Summary!$B$40,1,0)</f>
        <v>1</v>
      </c>
      <c r="J161" s="15">
        <v>1</v>
      </c>
      <c r="K161" s="21" t="s">
        <v>846</v>
      </c>
    </row>
    <row r="162" spans="1:11" x14ac:dyDescent="0.15">
      <c r="A162" s="15">
        <v>801</v>
      </c>
      <c r="B162" s="16">
        <v>3.3</v>
      </c>
      <c r="C162" s="15">
        <v>10</v>
      </c>
      <c r="D162" s="17">
        <v>170000</v>
      </c>
      <c r="E162" s="18">
        <f t="shared" si="2"/>
        <v>170</v>
      </c>
      <c r="F162" s="19">
        <v>9.8638630000000003</v>
      </c>
      <c r="G162" s="19">
        <v>1.676856686</v>
      </c>
      <c r="H162" s="20">
        <v>1.361368629</v>
      </c>
      <c r="I162" s="15">
        <f>IF(H162&lt;=Rmax_Summary!$B$40,1,0)</f>
        <v>1</v>
      </c>
      <c r="J162" s="15">
        <v>1</v>
      </c>
      <c r="K162" s="21" t="s">
        <v>846</v>
      </c>
    </row>
    <row r="163" spans="1:11" x14ac:dyDescent="0.15">
      <c r="A163" s="15">
        <v>806</v>
      </c>
      <c r="B163" s="16">
        <v>3.3</v>
      </c>
      <c r="C163" s="15">
        <v>10</v>
      </c>
      <c r="D163" s="17">
        <v>171000</v>
      </c>
      <c r="E163" s="18">
        <f t="shared" si="2"/>
        <v>171</v>
      </c>
      <c r="F163" s="19">
        <v>9.8638139999999996</v>
      </c>
      <c r="G163" s="19">
        <v>1.686712204</v>
      </c>
      <c r="H163" s="20">
        <v>1.3618566809999999</v>
      </c>
      <c r="I163" s="15">
        <f>IF(H163&lt;=Rmax_Summary!$B$40,1,0)</f>
        <v>1</v>
      </c>
      <c r="J163" s="15">
        <v>1</v>
      </c>
      <c r="K163" s="21" t="s">
        <v>846</v>
      </c>
    </row>
    <row r="164" spans="1:11" x14ac:dyDescent="0.15">
      <c r="A164" s="15">
        <v>811</v>
      </c>
      <c r="B164" s="16">
        <v>3.3</v>
      </c>
      <c r="C164" s="15">
        <v>10</v>
      </c>
      <c r="D164" s="17">
        <v>172000</v>
      </c>
      <c r="E164" s="18">
        <f t="shared" si="2"/>
        <v>172</v>
      </c>
      <c r="F164" s="19">
        <v>9.8637650000000008</v>
      </c>
      <c r="G164" s="19">
        <v>1.696567594</v>
      </c>
      <c r="H164" s="20">
        <v>1.36234693</v>
      </c>
      <c r="I164" s="15">
        <f>IF(H164&lt;=Rmax_Summary!$B$40,1,0)</f>
        <v>1</v>
      </c>
      <c r="J164" s="15">
        <v>1</v>
      </c>
      <c r="K164" s="21" t="s">
        <v>846</v>
      </c>
    </row>
    <row r="165" spans="1:11" x14ac:dyDescent="0.15">
      <c r="A165" s="15">
        <v>816</v>
      </c>
      <c r="B165" s="16">
        <v>3.3</v>
      </c>
      <c r="C165" s="15">
        <v>10</v>
      </c>
      <c r="D165" s="17">
        <v>173000</v>
      </c>
      <c r="E165" s="18">
        <f t="shared" si="2"/>
        <v>173</v>
      </c>
      <c r="F165" s="19">
        <v>9.8637160000000002</v>
      </c>
      <c r="G165" s="19">
        <v>1.7064228459999999</v>
      </c>
      <c r="H165" s="20">
        <v>1.362838507</v>
      </c>
      <c r="I165" s="15">
        <f>IF(H165&lt;=Rmax_Summary!$B$40,1,0)</f>
        <v>1</v>
      </c>
      <c r="J165" s="15">
        <v>1</v>
      </c>
      <c r="K165" s="21" t="s">
        <v>846</v>
      </c>
    </row>
    <row r="166" spans="1:11" x14ac:dyDescent="0.15">
      <c r="A166" s="15">
        <v>821</v>
      </c>
      <c r="B166" s="16">
        <v>3.3</v>
      </c>
      <c r="C166" s="15">
        <v>10</v>
      </c>
      <c r="D166" s="17">
        <v>174000</v>
      </c>
      <c r="E166" s="18">
        <f t="shared" si="2"/>
        <v>174</v>
      </c>
      <c r="F166" s="19">
        <v>9.8636669999999995</v>
      </c>
      <c r="G166" s="19">
        <v>1.716277957</v>
      </c>
      <c r="H166" s="20">
        <v>1.3633335520000001</v>
      </c>
      <c r="I166" s="15">
        <f>IF(H166&lt;=Rmax_Summary!$B$40,1,0)</f>
        <v>1</v>
      </c>
      <c r="J166" s="15">
        <v>1</v>
      </c>
      <c r="K166" s="21" t="s">
        <v>846</v>
      </c>
    </row>
    <row r="167" spans="1:11" x14ac:dyDescent="0.15">
      <c r="A167" s="15">
        <v>826</v>
      </c>
      <c r="B167" s="16">
        <v>3.3</v>
      </c>
      <c r="C167" s="15">
        <v>10</v>
      </c>
      <c r="D167" s="17">
        <v>175000</v>
      </c>
      <c r="E167" s="18">
        <f t="shared" si="2"/>
        <v>175</v>
      </c>
      <c r="F167" s="19">
        <v>9.8636169999999996</v>
      </c>
      <c r="G167" s="19">
        <v>1.726132931</v>
      </c>
      <c r="H167" s="20">
        <v>1.363829478</v>
      </c>
      <c r="I167" s="15">
        <f>IF(H167&lt;=Rmax_Summary!$B$40,1,0)</f>
        <v>1</v>
      </c>
      <c r="J167" s="15">
        <v>1</v>
      </c>
      <c r="K167" s="21" t="s">
        <v>846</v>
      </c>
    </row>
    <row r="168" spans="1:11" x14ac:dyDescent="0.15">
      <c r="A168" s="15">
        <v>831</v>
      </c>
      <c r="B168" s="16">
        <v>3.3</v>
      </c>
      <c r="C168" s="15">
        <v>10</v>
      </c>
      <c r="D168" s="17">
        <v>176000</v>
      </c>
      <c r="E168" s="18">
        <f t="shared" si="2"/>
        <v>176</v>
      </c>
      <c r="F168" s="19">
        <v>9.8635669999999998</v>
      </c>
      <c r="G168" s="19">
        <v>1.735987773</v>
      </c>
      <c r="H168" s="20">
        <v>1.36432837</v>
      </c>
      <c r="I168" s="15">
        <f>IF(H168&lt;=Rmax_Summary!$B$40,1,0)</f>
        <v>1</v>
      </c>
      <c r="J168" s="15">
        <v>1</v>
      </c>
      <c r="K168" s="21" t="s">
        <v>846</v>
      </c>
    </row>
    <row r="169" spans="1:11" x14ac:dyDescent="0.15">
      <c r="A169" s="15">
        <v>836</v>
      </c>
      <c r="B169" s="16">
        <v>3.3</v>
      </c>
      <c r="C169" s="15">
        <v>10</v>
      </c>
      <c r="D169" s="17">
        <v>177000</v>
      </c>
      <c r="E169" s="18">
        <f t="shared" si="2"/>
        <v>177</v>
      </c>
      <c r="F169" s="19">
        <v>9.8635169999999999</v>
      </c>
      <c r="G169" s="19">
        <v>1.7458424690000001</v>
      </c>
      <c r="H169" s="20">
        <v>1.3648290789999999</v>
      </c>
      <c r="I169" s="15">
        <f>IF(H169&lt;=Rmax_Summary!$B$40,1,0)</f>
        <v>1</v>
      </c>
      <c r="J169" s="15">
        <v>1</v>
      </c>
      <c r="K169" s="21" t="s">
        <v>846</v>
      </c>
    </row>
    <row r="170" spans="1:11" x14ac:dyDescent="0.15">
      <c r="A170" s="15">
        <v>841</v>
      </c>
      <c r="B170" s="16">
        <v>3.3</v>
      </c>
      <c r="C170" s="15">
        <v>10</v>
      </c>
      <c r="D170" s="17">
        <v>178000</v>
      </c>
      <c r="E170" s="18">
        <f t="shared" si="2"/>
        <v>178</v>
      </c>
      <c r="F170" s="19">
        <v>9.863467</v>
      </c>
      <c r="G170" s="19">
        <v>1.7556970380000001</v>
      </c>
      <c r="H170" s="20">
        <v>1.365332601</v>
      </c>
      <c r="I170" s="15">
        <f>IF(H170&lt;=Rmax_Summary!$B$40,1,0)</f>
        <v>1</v>
      </c>
      <c r="J170" s="15">
        <v>1</v>
      </c>
      <c r="K170" s="21" t="s">
        <v>846</v>
      </c>
    </row>
    <row r="171" spans="1:11" x14ac:dyDescent="0.15">
      <c r="A171" s="15">
        <v>846</v>
      </c>
      <c r="B171" s="16">
        <v>3.3</v>
      </c>
      <c r="C171" s="15">
        <v>10</v>
      </c>
      <c r="D171" s="17">
        <v>179000</v>
      </c>
      <c r="E171" s="18">
        <f t="shared" si="2"/>
        <v>179</v>
      </c>
      <c r="F171" s="19">
        <v>9.8634160000000008</v>
      </c>
      <c r="G171" s="19">
        <v>1.7655514510000001</v>
      </c>
      <c r="H171" s="20">
        <v>1.365837961</v>
      </c>
      <c r="I171" s="15">
        <f>IF(H171&lt;=Rmax_Summary!$B$40,1,0)</f>
        <v>1</v>
      </c>
      <c r="J171" s="15">
        <v>1</v>
      </c>
      <c r="K171" s="21" t="s">
        <v>846</v>
      </c>
    </row>
    <row r="172" spans="1:11" x14ac:dyDescent="0.15">
      <c r="A172" s="15">
        <v>851</v>
      </c>
      <c r="B172" s="16">
        <v>3.3</v>
      </c>
      <c r="C172" s="15">
        <v>10</v>
      </c>
      <c r="D172" s="17">
        <v>180000</v>
      </c>
      <c r="E172" s="18">
        <f t="shared" si="2"/>
        <v>180</v>
      </c>
      <c r="F172" s="19">
        <v>9.8633649999999999</v>
      </c>
      <c r="G172" s="19">
        <v>1.7754057320000001</v>
      </c>
      <c r="H172" s="20">
        <v>1.366345715</v>
      </c>
      <c r="I172" s="15">
        <f>IF(H172&lt;=Rmax_Summary!$B$40,1,0)</f>
        <v>1</v>
      </c>
      <c r="J172" s="15">
        <v>1</v>
      </c>
      <c r="K172" s="21" t="s">
        <v>846</v>
      </c>
    </row>
    <row r="173" spans="1:11" x14ac:dyDescent="0.15">
      <c r="A173" s="15">
        <v>856</v>
      </c>
      <c r="B173" s="16">
        <v>3.3</v>
      </c>
      <c r="C173" s="15">
        <v>10</v>
      </c>
      <c r="D173" s="17">
        <v>181000</v>
      </c>
      <c r="E173" s="18">
        <f t="shared" si="2"/>
        <v>181</v>
      </c>
      <c r="F173" s="19">
        <v>9.8633140000000008</v>
      </c>
      <c r="G173" s="19">
        <v>1.7852598660000001</v>
      </c>
      <c r="H173" s="20">
        <v>1.366855715</v>
      </c>
      <c r="I173" s="15">
        <f>IF(H173&lt;=Rmax_Summary!$B$40,1,0)</f>
        <v>1</v>
      </c>
      <c r="J173" s="15">
        <v>1</v>
      </c>
      <c r="K173" s="21" t="s">
        <v>846</v>
      </c>
    </row>
    <row r="174" spans="1:11" x14ac:dyDescent="0.15">
      <c r="A174" s="15">
        <v>861</v>
      </c>
      <c r="B174" s="16">
        <v>3.3</v>
      </c>
      <c r="C174" s="15">
        <v>10</v>
      </c>
      <c r="D174" s="17">
        <v>182000</v>
      </c>
      <c r="E174" s="18">
        <f t="shared" si="2"/>
        <v>182</v>
      </c>
      <c r="F174" s="19">
        <v>9.8632629999999999</v>
      </c>
      <c r="G174" s="19">
        <v>1.7951138550000001</v>
      </c>
      <c r="H174" s="20">
        <v>1.3673681129999999</v>
      </c>
      <c r="I174" s="15">
        <f>IF(H174&lt;=Rmax_Summary!$B$40,1,0)</f>
        <v>1</v>
      </c>
      <c r="J174" s="15">
        <v>1</v>
      </c>
      <c r="K174" s="21" t="s">
        <v>846</v>
      </c>
    </row>
    <row r="175" spans="1:11" x14ac:dyDescent="0.15">
      <c r="A175" s="15">
        <v>866</v>
      </c>
      <c r="B175" s="16">
        <v>3.3</v>
      </c>
      <c r="C175" s="15">
        <v>10</v>
      </c>
      <c r="D175" s="17">
        <v>183000</v>
      </c>
      <c r="E175" s="18">
        <f t="shared" si="2"/>
        <v>183</v>
      </c>
      <c r="F175" s="19">
        <v>9.8632120000000008</v>
      </c>
      <c r="G175" s="19">
        <v>1.8049676969999999</v>
      </c>
      <c r="H175" s="20">
        <v>1.3678824999999999</v>
      </c>
      <c r="I175" s="15">
        <f>IF(H175&lt;=Rmax_Summary!$B$40,1,0)</f>
        <v>1</v>
      </c>
      <c r="J175" s="15">
        <v>1</v>
      </c>
      <c r="K175" s="21" t="s">
        <v>846</v>
      </c>
    </row>
    <row r="176" spans="1:11" x14ac:dyDescent="0.15">
      <c r="A176" s="15">
        <v>871</v>
      </c>
      <c r="B176" s="16">
        <v>3.3</v>
      </c>
      <c r="C176" s="15">
        <v>10</v>
      </c>
      <c r="D176" s="17">
        <v>184000</v>
      </c>
      <c r="E176" s="18">
        <f t="shared" si="2"/>
        <v>184</v>
      </c>
      <c r="F176" s="19">
        <v>9.8631600000000006</v>
      </c>
      <c r="G176" s="19">
        <v>1.814821397</v>
      </c>
      <c r="H176" s="20">
        <v>1.3683995959999999</v>
      </c>
      <c r="I176" s="15">
        <f>IF(H176&lt;=Rmax_Summary!$B$40,1,0)</f>
        <v>1</v>
      </c>
      <c r="J176" s="15">
        <v>1</v>
      </c>
      <c r="K176" s="21" t="s">
        <v>846</v>
      </c>
    </row>
    <row r="177" spans="1:11" x14ac:dyDescent="0.15">
      <c r="A177" s="15">
        <v>876</v>
      </c>
      <c r="B177" s="16">
        <v>3.3</v>
      </c>
      <c r="C177" s="15">
        <v>10</v>
      </c>
      <c r="D177" s="17">
        <v>185000</v>
      </c>
      <c r="E177" s="18">
        <f t="shared" si="2"/>
        <v>185</v>
      </c>
      <c r="F177" s="19">
        <v>9.8631080000000004</v>
      </c>
      <c r="G177" s="19">
        <v>1.8246749499999999</v>
      </c>
      <c r="H177" s="20">
        <v>1.3689194309999999</v>
      </c>
      <c r="I177" s="15">
        <f>IF(H177&lt;=Rmax_Summary!$B$40,1,0)</f>
        <v>1</v>
      </c>
      <c r="J177" s="15">
        <v>1</v>
      </c>
      <c r="K177" s="21" t="s">
        <v>846</v>
      </c>
    </row>
    <row r="178" spans="1:11" x14ac:dyDescent="0.15">
      <c r="A178" s="15">
        <v>881</v>
      </c>
      <c r="B178" s="16">
        <v>3.3</v>
      </c>
      <c r="C178" s="15">
        <v>10</v>
      </c>
      <c r="D178" s="17">
        <v>186000</v>
      </c>
      <c r="E178" s="18">
        <f t="shared" si="2"/>
        <v>186</v>
      </c>
      <c r="F178" s="19">
        <v>9.8630560000000003</v>
      </c>
      <c r="G178" s="19">
        <v>1.834528344</v>
      </c>
      <c r="H178" s="20">
        <v>1.3694412730000001</v>
      </c>
      <c r="I178" s="15">
        <f>IF(H178&lt;=Rmax_Summary!$B$40,1,0)</f>
        <v>1</v>
      </c>
      <c r="J178" s="15">
        <v>1</v>
      </c>
      <c r="K178" s="21" t="s">
        <v>846</v>
      </c>
    </row>
    <row r="179" spans="1:11" x14ac:dyDescent="0.15">
      <c r="A179" s="15">
        <v>886</v>
      </c>
      <c r="B179" s="16">
        <v>3.3</v>
      </c>
      <c r="C179" s="15">
        <v>10</v>
      </c>
      <c r="D179" s="17">
        <v>187000</v>
      </c>
      <c r="E179" s="18">
        <f t="shared" si="2"/>
        <v>187</v>
      </c>
      <c r="F179" s="19">
        <v>9.8630030000000009</v>
      </c>
      <c r="G179" s="19">
        <v>1.844381595</v>
      </c>
      <c r="H179" s="20">
        <v>1.3699657599999999</v>
      </c>
      <c r="I179" s="15">
        <f>IF(H179&lt;=Rmax_Summary!$B$40,1,0)</f>
        <v>1</v>
      </c>
      <c r="J179" s="15">
        <v>1</v>
      </c>
      <c r="K179" s="21" t="s">
        <v>846</v>
      </c>
    </row>
    <row r="180" spans="1:11" x14ac:dyDescent="0.15">
      <c r="A180" s="15">
        <v>891</v>
      </c>
      <c r="B180" s="16">
        <v>3.3</v>
      </c>
      <c r="C180" s="15">
        <v>10</v>
      </c>
      <c r="D180" s="17">
        <v>188000</v>
      </c>
      <c r="E180" s="18">
        <f t="shared" si="2"/>
        <v>188</v>
      </c>
      <c r="F180" s="19">
        <v>9.8629510000000007</v>
      </c>
      <c r="G180" s="19">
        <v>1.854234698</v>
      </c>
      <c r="H180" s="20">
        <v>1.3704921329999999</v>
      </c>
      <c r="I180" s="15">
        <f>IF(H180&lt;=Rmax_Summary!$B$40,1,0)</f>
        <v>1</v>
      </c>
      <c r="J180" s="15">
        <v>1</v>
      </c>
      <c r="K180" s="21" t="s">
        <v>846</v>
      </c>
    </row>
    <row r="181" spans="1:11" x14ac:dyDescent="0.15">
      <c r="A181" s="15">
        <v>896</v>
      </c>
      <c r="B181" s="16">
        <v>3.3</v>
      </c>
      <c r="C181" s="15">
        <v>10</v>
      </c>
      <c r="D181" s="17">
        <v>189000</v>
      </c>
      <c r="E181" s="18">
        <f t="shared" si="2"/>
        <v>189</v>
      </c>
      <c r="F181" s="19">
        <v>9.8628979999999995</v>
      </c>
      <c r="G181" s="19">
        <v>1.864087644</v>
      </c>
      <c r="H181" s="20">
        <v>1.371021407</v>
      </c>
      <c r="I181" s="15">
        <f>IF(H181&lt;=Rmax_Summary!$B$40,1,0)</f>
        <v>1</v>
      </c>
      <c r="J181" s="15">
        <v>1</v>
      </c>
      <c r="K181" s="21" t="s">
        <v>846</v>
      </c>
    </row>
    <row r="182" spans="1:11" x14ac:dyDescent="0.15">
      <c r="A182" s="15">
        <v>901</v>
      </c>
      <c r="B182" s="16">
        <v>3.3</v>
      </c>
      <c r="C182" s="15">
        <v>10</v>
      </c>
      <c r="D182" s="17">
        <v>190000</v>
      </c>
      <c r="E182" s="18">
        <f t="shared" si="2"/>
        <v>190</v>
      </c>
      <c r="F182" s="19">
        <v>9.8628450000000001</v>
      </c>
      <c r="G182" s="19">
        <v>1.873940435</v>
      </c>
      <c r="H182" s="20">
        <v>1.371553252</v>
      </c>
      <c r="I182" s="15">
        <f>IF(H182&lt;=Rmax_Summary!$B$40,1,0)</f>
        <v>1</v>
      </c>
      <c r="J182" s="15">
        <v>1</v>
      </c>
      <c r="K182" s="21" t="s">
        <v>846</v>
      </c>
    </row>
    <row r="183" spans="1:11" x14ac:dyDescent="0.15">
      <c r="A183" s="15">
        <v>906</v>
      </c>
      <c r="B183" s="16">
        <v>3.3</v>
      </c>
      <c r="C183" s="15">
        <v>10</v>
      </c>
      <c r="D183" s="17">
        <v>191000</v>
      </c>
      <c r="E183" s="18">
        <f t="shared" si="2"/>
        <v>191</v>
      </c>
      <c r="F183" s="19">
        <v>9.8627909999999996</v>
      </c>
      <c r="G183" s="19">
        <v>1.8837930709999999</v>
      </c>
      <c r="H183" s="20">
        <v>1.3720878510000001</v>
      </c>
      <c r="I183" s="15">
        <f>IF(H183&lt;=Rmax_Summary!$B$40,1,0)</f>
        <v>1</v>
      </c>
      <c r="J183" s="15">
        <v>1</v>
      </c>
      <c r="K183" s="21" t="s">
        <v>846</v>
      </c>
    </row>
    <row r="184" spans="1:11" x14ac:dyDescent="0.15">
      <c r="A184" s="15">
        <v>911</v>
      </c>
      <c r="B184" s="16">
        <v>3.3</v>
      </c>
      <c r="C184" s="15">
        <v>10</v>
      </c>
      <c r="D184" s="17">
        <v>192000</v>
      </c>
      <c r="E184" s="18">
        <f t="shared" si="2"/>
        <v>192</v>
      </c>
      <c r="F184" s="19">
        <v>9.8627380000000002</v>
      </c>
      <c r="G184" s="19">
        <v>1.893645558</v>
      </c>
      <c r="H184" s="20">
        <v>1.3726249150000001</v>
      </c>
      <c r="I184" s="15">
        <f>IF(H184&lt;=Rmax_Summary!$B$40,1,0)</f>
        <v>1</v>
      </c>
      <c r="J184" s="15">
        <v>1</v>
      </c>
      <c r="K184" s="21" t="s">
        <v>846</v>
      </c>
    </row>
    <row r="185" spans="1:11" x14ac:dyDescent="0.15">
      <c r="A185" s="15">
        <v>916</v>
      </c>
      <c r="B185" s="16">
        <v>3.3</v>
      </c>
      <c r="C185" s="15">
        <v>10</v>
      </c>
      <c r="D185" s="17">
        <v>193000</v>
      </c>
      <c r="E185" s="18">
        <f t="shared" si="2"/>
        <v>193</v>
      </c>
      <c r="F185" s="19">
        <v>9.8626839999999998</v>
      </c>
      <c r="G185" s="19">
        <v>1.903497886</v>
      </c>
      <c r="H185" s="20">
        <v>1.3731641459999999</v>
      </c>
      <c r="I185" s="15">
        <f>IF(H185&lt;=Rmax_Summary!$B$40,1,0)</f>
        <v>1</v>
      </c>
      <c r="J185" s="15">
        <v>1</v>
      </c>
      <c r="K185" s="21" t="s">
        <v>846</v>
      </c>
    </row>
    <row r="186" spans="1:11" x14ac:dyDescent="0.15">
      <c r="A186" s="15">
        <v>921</v>
      </c>
      <c r="B186" s="16">
        <v>3.3</v>
      </c>
      <c r="C186" s="15">
        <v>10</v>
      </c>
      <c r="D186" s="17">
        <v>194000</v>
      </c>
      <c r="E186" s="18">
        <f t="shared" si="2"/>
        <v>194</v>
      </c>
      <c r="F186" s="19">
        <v>9.8626290000000001</v>
      </c>
      <c r="G186" s="19">
        <v>1.9133500459999999</v>
      </c>
      <c r="H186" s="20">
        <v>1.37370653</v>
      </c>
      <c r="I186" s="15">
        <f>IF(H186&lt;=Rmax_Summary!$B$40,1,0)</f>
        <v>1</v>
      </c>
      <c r="J186" s="15">
        <v>1</v>
      </c>
      <c r="K186" s="21" t="s">
        <v>846</v>
      </c>
    </row>
    <row r="187" spans="1:11" x14ac:dyDescent="0.15">
      <c r="A187" s="15">
        <v>926</v>
      </c>
      <c r="B187" s="16">
        <v>3.3</v>
      </c>
      <c r="C187" s="15">
        <v>10</v>
      </c>
      <c r="D187" s="17">
        <v>195000</v>
      </c>
      <c r="E187" s="18">
        <f t="shared" si="2"/>
        <v>195</v>
      </c>
      <c r="F187" s="19">
        <v>9.8625749999999996</v>
      </c>
      <c r="G187" s="19">
        <v>1.9232020569999999</v>
      </c>
      <c r="H187" s="20">
        <v>1.3742513780000001</v>
      </c>
      <c r="I187" s="15">
        <f>IF(H187&lt;=Rmax_Summary!$B$40,1,0)</f>
        <v>1</v>
      </c>
      <c r="J187" s="15">
        <v>1</v>
      </c>
      <c r="K187" s="21" t="s">
        <v>846</v>
      </c>
    </row>
    <row r="188" spans="1:11" x14ac:dyDescent="0.15">
      <c r="A188" s="15">
        <v>931</v>
      </c>
      <c r="B188" s="16">
        <v>3.3</v>
      </c>
      <c r="C188" s="15">
        <v>10</v>
      </c>
      <c r="D188" s="17">
        <v>196000</v>
      </c>
      <c r="E188" s="18">
        <f t="shared" si="2"/>
        <v>196</v>
      </c>
      <c r="F188" s="19">
        <v>9.86252</v>
      </c>
      <c r="G188" s="19">
        <v>1.933053898</v>
      </c>
      <c r="H188" s="20">
        <v>1.3747991509999999</v>
      </c>
      <c r="I188" s="15">
        <f>IF(H188&lt;=Rmax_Summary!$B$40,1,0)</f>
        <v>1</v>
      </c>
      <c r="J188" s="15">
        <v>1</v>
      </c>
      <c r="K188" s="21" t="s">
        <v>846</v>
      </c>
    </row>
    <row r="189" spans="1:11" x14ac:dyDescent="0.15">
      <c r="A189" s="15">
        <v>936</v>
      </c>
      <c r="B189" s="16">
        <v>3.3</v>
      </c>
      <c r="C189" s="15">
        <v>10</v>
      </c>
      <c r="D189" s="17">
        <v>197000</v>
      </c>
      <c r="E189" s="18">
        <f t="shared" si="2"/>
        <v>197</v>
      </c>
      <c r="F189" s="19">
        <v>9.8624650000000003</v>
      </c>
      <c r="G189" s="19">
        <v>1.942905579</v>
      </c>
      <c r="H189" s="20">
        <v>1.3753493459999999</v>
      </c>
      <c r="I189" s="15">
        <f>IF(H189&lt;=Rmax_Summary!$B$40,1,0)</f>
        <v>1</v>
      </c>
      <c r="J189" s="15">
        <v>1</v>
      </c>
      <c r="K189" s="21" t="s">
        <v>846</v>
      </c>
    </row>
    <row r="190" spans="1:11" x14ac:dyDescent="0.15">
      <c r="A190" s="15">
        <v>941</v>
      </c>
      <c r="B190" s="16">
        <v>3.3</v>
      </c>
      <c r="C190" s="15">
        <v>10</v>
      </c>
      <c r="D190" s="17">
        <v>198000</v>
      </c>
      <c r="E190" s="18">
        <f t="shared" si="2"/>
        <v>198</v>
      </c>
      <c r="F190" s="19">
        <v>9.8624100000000006</v>
      </c>
      <c r="G190" s="19">
        <v>1.9527570940000001</v>
      </c>
      <c r="H190" s="20">
        <v>1.375901644</v>
      </c>
      <c r="I190" s="15">
        <f>IF(H190&lt;=Rmax_Summary!$B$40,1,0)</f>
        <v>1</v>
      </c>
      <c r="J190" s="15">
        <v>1</v>
      </c>
      <c r="K190" s="21" t="s">
        <v>846</v>
      </c>
    </row>
    <row r="191" spans="1:11" x14ac:dyDescent="0.15">
      <c r="A191" s="15">
        <v>946</v>
      </c>
      <c r="B191" s="16">
        <v>3.3</v>
      </c>
      <c r="C191" s="15">
        <v>10</v>
      </c>
      <c r="D191" s="17">
        <v>199000</v>
      </c>
      <c r="E191" s="18">
        <f t="shared" si="2"/>
        <v>199</v>
      </c>
      <c r="F191" s="19">
        <v>9.8623539999999998</v>
      </c>
      <c r="G191" s="19">
        <v>1.9626084429999999</v>
      </c>
      <c r="H191" s="20">
        <v>1.3764575489999999</v>
      </c>
      <c r="I191" s="15">
        <f>IF(H191&lt;=Rmax_Summary!$B$40,1,0)</f>
        <v>1</v>
      </c>
      <c r="J191" s="15">
        <v>1</v>
      </c>
      <c r="K191" s="21" t="s">
        <v>846</v>
      </c>
    </row>
    <row r="192" spans="1:11" x14ac:dyDescent="0.15">
      <c r="A192" s="15">
        <v>951</v>
      </c>
      <c r="B192" s="16">
        <v>3.3</v>
      </c>
      <c r="C192" s="15">
        <v>10</v>
      </c>
      <c r="D192" s="17">
        <v>200000</v>
      </c>
      <c r="E192" s="18">
        <f t="shared" si="2"/>
        <v>200</v>
      </c>
      <c r="F192" s="19">
        <v>9.8622979999999991</v>
      </c>
      <c r="G192" s="19">
        <v>1.972459629</v>
      </c>
      <c r="H192" s="20">
        <v>1.3770159259999999</v>
      </c>
      <c r="I192" s="15">
        <f>IF(H192&lt;=Rmax_Summary!$B$40,1,0)</f>
        <v>1</v>
      </c>
      <c r="J192" s="15">
        <v>1</v>
      </c>
      <c r="K192" s="21" t="s">
        <v>846</v>
      </c>
    </row>
    <row r="193" spans="1:11" x14ac:dyDescent="0.15">
      <c r="A193" s="15">
        <v>6</v>
      </c>
      <c r="B193" s="16">
        <v>3.3</v>
      </c>
      <c r="C193" s="15">
        <v>10</v>
      </c>
      <c r="D193" s="17">
        <v>210000</v>
      </c>
      <c r="E193" s="18">
        <f t="shared" si="2"/>
        <v>210</v>
      </c>
      <c r="F193" s="19">
        <v>9.8617240000000006</v>
      </c>
      <c r="G193" s="19">
        <v>2.0709619639999999</v>
      </c>
      <c r="H193" s="20">
        <v>1.382761079</v>
      </c>
      <c r="I193" s="15">
        <f>IF(H193&lt;=Rmax_Summary!$B$40,1,0)</f>
        <v>1</v>
      </c>
      <c r="J193" s="15">
        <v>2</v>
      </c>
      <c r="K193" s="21" t="s">
        <v>847</v>
      </c>
    </row>
    <row r="194" spans="1:11" x14ac:dyDescent="0.15">
      <c r="A194" s="15">
        <v>11</v>
      </c>
      <c r="B194" s="16">
        <v>3.3</v>
      </c>
      <c r="C194" s="15">
        <v>10</v>
      </c>
      <c r="D194" s="17">
        <v>220000</v>
      </c>
      <c r="E194" s="18">
        <f t="shared" ref="E194:E257" si="3">D194/1000</f>
        <v>220</v>
      </c>
      <c r="F194" s="19">
        <v>9.8611179999999994</v>
      </c>
      <c r="G194" s="19">
        <v>2.1694458330000002</v>
      </c>
      <c r="H194" s="20">
        <v>1.388823736</v>
      </c>
      <c r="I194" s="15">
        <f>IF(H194&lt;=Rmax_Summary!$B$40,1,0)</f>
        <v>1</v>
      </c>
      <c r="J194" s="15">
        <v>2</v>
      </c>
      <c r="K194" s="21" t="s">
        <v>847</v>
      </c>
    </row>
    <row r="195" spans="1:11" x14ac:dyDescent="0.15">
      <c r="A195" s="15">
        <v>16</v>
      </c>
      <c r="B195" s="16">
        <v>3.3</v>
      </c>
      <c r="C195" s="15">
        <v>10</v>
      </c>
      <c r="D195" s="17">
        <v>230000</v>
      </c>
      <c r="E195" s="18">
        <f t="shared" si="3"/>
        <v>230</v>
      </c>
      <c r="F195" s="19">
        <v>9.8604760000000002</v>
      </c>
      <c r="G195" s="19">
        <v>2.2679093259999998</v>
      </c>
      <c r="H195" s="20">
        <v>1.395244476</v>
      </c>
      <c r="I195" s="15">
        <f>IF(H195&lt;=Rmax_Summary!$B$40,1,0)</f>
        <v>1</v>
      </c>
      <c r="J195" s="15">
        <v>2</v>
      </c>
      <c r="K195" s="21" t="s">
        <v>847</v>
      </c>
    </row>
    <row r="196" spans="1:11" x14ac:dyDescent="0.15">
      <c r="A196" s="15">
        <v>21</v>
      </c>
      <c r="B196" s="16">
        <v>3.3</v>
      </c>
      <c r="C196" s="15">
        <v>10</v>
      </c>
      <c r="D196" s="17">
        <v>240000</v>
      </c>
      <c r="E196" s="18">
        <f t="shared" si="3"/>
        <v>240</v>
      </c>
      <c r="F196" s="19">
        <v>9.8597920000000006</v>
      </c>
      <c r="G196" s="19">
        <v>2.3663501010000001</v>
      </c>
      <c r="H196" s="20">
        <v>1.4020768969999999</v>
      </c>
      <c r="I196" s="15">
        <f>IF(H196&lt;=Rmax_Summary!$B$40,1,0)</f>
        <v>1</v>
      </c>
      <c r="J196" s="15">
        <v>2</v>
      </c>
      <c r="K196" s="21" t="s">
        <v>847</v>
      </c>
    </row>
    <row r="197" spans="1:11" x14ac:dyDescent="0.15">
      <c r="A197" s="15">
        <v>26</v>
      </c>
      <c r="B197" s="16">
        <v>3.3</v>
      </c>
      <c r="C197" s="15">
        <v>10</v>
      </c>
      <c r="D197" s="17">
        <v>250000</v>
      </c>
      <c r="E197" s="18">
        <f t="shared" si="3"/>
        <v>250</v>
      </c>
      <c r="F197" s="19">
        <v>9.8590610000000005</v>
      </c>
      <c r="G197" s="19">
        <v>2.464765189</v>
      </c>
      <c r="H197" s="20">
        <v>1.409390661</v>
      </c>
      <c r="I197" s="15">
        <f>IF(H197&lt;=Rmax_Summary!$B$40,1,0)</f>
        <v>1</v>
      </c>
      <c r="J197" s="15">
        <v>2</v>
      </c>
      <c r="K197" s="21" t="s">
        <v>847</v>
      </c>
    </row>
    <row r="198" spans="1:11" x14ac:dyDescent="0.15">
      <c r="A198" s="15">
        <v>31</v>
      </c>
      <c r="B198" s="16">
        <v>3.3</v>
      </c>
      <c r="C198" s="15">
        <v>10</v>
      </c>
      <c r="D198" s="17">
        <v>260000</v>
      </c>
      <c r="E198" s="18">
        <f t="shared" si="3"/>
        <v>260</v>
      </c>
      <c r="F198" s="19">
        <v>9.8582719999999995</v>
      </c>
      <c r="G198" s="19">
        <v>2.5631506700000002</v>
      </c>
      <c r="H198" s="20">
        <v>1.417280281</v>
      </c>
      <c r="I198" s="15">
        <f>IF(H198&lt;=Rmax_Summary!$B$40,1,0)</f>
        <v>1</v>
      </c>
      <c r="J198" s="15">
        <v>2</v>
      </c>
      <c r="K198" s="21" t="s">
        <v>847</v>
      </c>
    </row>
    <row r="199" spans="1:11" x14ac:dyDescent="0.15">
      <c r="A199" s="15">
        <v>36</v>
      </c>
      <c r="B199" s="16">
        <v>3.3</v>
      </c>
      <c r="C199" s="15">
        <v>10</v>
      </c>
      <c r="D199" s="17">
        <v>270000</v>
      </c>
      <c r="E199" s="18">
        <f t="shared" si="3"/>
        <v>270</v>
      </c>
      <c r="F199" s="19">
        <v>9.8574110000000008</v>
      </c>
      <c r="G199" s="19">
        <v>2.6615010309999998</v>
      </c>
      <c r="H199" s="20">
        <v>1.425885837</v>
      </c>
      <c r="I199" s="15">
        <f>IF(H199&lt;=Rmax_Summary!$B$40,1,0)</f>
        <v>1</v>
      </c>
      <c r="J199" s="15">
        <v>2</v>
      </c>
      <c r="K199" s="21" t="s">
        <v>847</v>
      </c>
    </row>
    <row r="200" spans="1:11" x14ac:dyDescent="0.15">
      <c r="A200" s="15">
        <v>41</v>
      </c>
      <c r="B200" s="16">
        <v>3.3</v>
      </c>
      <c r="C200" s="15">
        <v>10</v>
      </c>
      <c r="D200" s="17">
        <v>280000</v>
      </c>
      <c r="E200" s="18">
        <f t="shared" si="3"/>
        <v>280</v>
      </c>
      <c r="F200" s="19">
        <v>9.8564570000000007</v>
      </c>
      <c r="G200" s="19">
        <v>2.7598077879999998</v>
      </c>
      <c r="H200" s="20">
        <v>1.435434273</v>
      </c>
      <c r="I200" s="15">
        <f>IF(H200&lt;=Rmax_Summary!$B$40,1,0)</f>
        <v>1</v>
      </c>
      <c r="J200" s="15">
        <v>2</v>
      </c>
      <c r="K200" s="21" t="s">
        <v>847</v>
      </c>
    </row>
    <row r="201" spans="1:11" x14ac:dyDescent="0.15">
      <c r="A201" s="15">
        <v>46</v>
      </c>
      <c r="B201" s="16">
        <v>3.3</v>
      </c>
      <c r="C201" s="15">
        <v>10</v>
      </c>
      <c r="D201" s="17">
        <v>290000</v>
      </c>
      <c r="E201" s="18">
        <f t="shared" si="3"/>
        <v>290</v>
      </c>
      <c r="F201" s="19">
        <v>9.8553660000000001</v>
      </c>
      <c r="G201" s="19">
        <v>2.8580561609999999</v>
      </c>
      <c r="H201" s="20">
        <v>1.4463375460000001</v>
      </c>
      <c r="I201" s="15">
        <f>IF(H201&lt;=Rmax_Summary!$B$40,1,0)</f>
        <v>1</v>
      </c>
      <c r="J201" s="15">
        <v>2</v>
      </c>
      <c r="K201" s="21" t="s">
        <v>847</v>
      </c>
    </row>
    <row r="202" spans="1:11" x14ac:dyDescent="0.15">
      <c r="A202" s="15">
        <v>51</v>
      </c>
      <c r="B202" s="16">
        <v>3.3</v>
      </c>
      <c r="C202" s="15">
        <v>10</v>
      </c>
      <c r="D202" s="17">
        <v>300000</v>
      </c>
      <c r="E202" s="18">
        <f t="shared" si="3"/>
        <v>300</v>
      </c>
      <c r="F202" s="19">
        <v>9.8540510000000001</v>
      </c>
      <c r="G202" s="19">
        <v>2.9562153379999998</v>
      </c>
      <c r="H202" s="20">
        <v>1.459486998</v>
      </c>
      <c r="I202" s="15">
        <f>IF(H202&lt;=Rmax_Summary!$B$40,1,0)</f>
        <v>1</v>
      </c>
      <c r="J202" s="15">
        <v>2</v>
      </c>
      <c r="K202" s="21" t="s">
        <v>847</v>
      </c>
    </row>
    <row r="203" spans="1:11" x14ac:dyDescent="0.15">
      <c r="A203" s="15">
        <v>56</v>
      </c>
      <c r="B203" s="16">
        <v>3.3</v>
      </c>
      <c r="C203" s="15">
        <v>10</v>
      </c>
      <c r="D203" s="17">
        <v>310000</v>
      </c>
      <c r="E203" s="18">
        <f t="shared" si="3"/>
        <v>310</v>
      </c>
      <c r="F203" s="19">
        <v>9.8522669999999994</v>
      </c>
      <c r="G203" s="19">
        <v>3.054202649</v>
      </c>
      <c r="H203" s="20">
        <v>1.4773320210000001</v>
      </c>
      <c r="I203" s="15">
        <f>IF(H203&lt;=Rmax_Summary!$B$40,1,0)</f>
        <v>1</v>
      </c>
      <c r="J203" s="15">
        <v>2</v>
      </c>
      <c r="K203" s="21" t="s">
        <v>847</v>
      </c>
    </row>
    <row r="204" spans="1:11" x14ac:dyDescent="0.15">
      <c r="A204" s="15">
        <v>2</v>
      </c>
      <c r="B204" s="16">
        <v>3.3</v>
      </c>
      <c r="C204" s="15">
        <v>10</v>
      </c>
      <c r="D204" s="17">
        <v>311000</v>
      </c>
      <c r="E204" s="18">
        <f t="shared" si="3"/>
        <v>311</v>
      </c>
      <c r="F204" s="19">
        <v>9.8520400000000006</v>
      </c>
      <c r="G204" s="19">
        <v>3.0639843</v>
      </c>
      <c r="H204" s="20">
        <v>1.4796026099999999</v>
      </c>
      <c r="I204" s="15">
        <f>IF(H204&lt;=Rmax_Summary!$B$40,1,0)</f>
        <v>1</v>
      </c>
      <c r="J204" s="15">
        <v>8</v>
      </c>
      <c r="K204" s="21" t="s">
        <v>848</v>
      </c>
    </row>
    <row r="205" spans="1:11" x14ac:dyDescent="0.15">
      <c r="A205" s="15">
        <v>3</v>
      </c>
      <c r="B205" s="16">
        <v>3.3</v>
      </c>
      <c r="C205" s="15">
        <v>10</v>
      </c>
      <c r="D205" s="17">
        <v>312000</v>
      </c>
      <c r="E205" s="18">
        <f t="shared" si="3"/>
        <v>312</v>
      </c>
      <c r="F205" s="19">
        <v>9.8517989999999998</v>
      </c>
      <c r="G205" s="19">
        <v>3.0737612360000002</v>
      </c>
      <c r="H205" s="20">
        <v>1.482009632</v>
      </c>
      <c r="I205" s="15">
        <f>IF(H205&lt;=Rmax_Summary!$B$40,1,0)</f>
        <v>1</v>
      </c>
      <c r="J205" s="15">
        <v>8</v>
      </c>
      <c r="K205" s="21" t="s">
        <v>848</v>
      </c>
    </row>
    <row r="206" spans="1:11" x14ac:dyDescent="0.15">
      <c r="A206" s="15">
        <v>4</v>
      </c>
      <c r="B206" s="16">
        <v>3.3</v>
      </c>
      <c r="C206" s="15">
        <v>10</v>
      </c>
      <c r="D206" s="17">
        <v>313000</v>
      </c>
      <c r="E206" s="18">
        <f t="shared" si="3"/>
        <v>313</v>
      </c>
      <c r="F206" s="19">
        <v>9.8515429999999995</v>
      </c>
      <c r="G206" s="19">
        <v>3.0835328030000002</v>
      </c>
      <c r="H206" s="20">
        <v>1.4845733750000001</v>
      </c>
      <c r="I206" s="15">
        <f>IF(H206&lt;=Rmax_Summary!$B$40,1,0)</f>
        <v>1</v>
      </c>
      <c r="J206" s="15">
        <v>8</v>
      </c>
      <c r="K206" s="21" t="s">
        <v>848</v>
      </c>
    </row>
    <row r="207" spans="1:11" x14ac:dyDescent="0.15">
      <c r="A207" s="15">
        <v>5</v>
      </c>
      <c r="B207" s="16">
        <v>3.3</v>
      </c>
      <c r="C207" s="15">
        <v>10</v>
      </c>
      <c r="D207" s="17">
        <v>314000</v>
      </c>
      <c r="E207" s="18">
        <f t="shared" si="3"/>
        <v>314</v>
      </c>
      <c r="F207" s="19">
        <v>9.8512679999999992</v>
      </c>
      <c r="G207" s="19">
        <v>3.0932982130000002</v>
      </c>
      <c r="H207" s="20">
        <v>1.4873166579999999</v>
      </c>
      <c r="I207" s="15">
        <f>IF(H207&lt;=Rmax_Summary!$B$40,1,0)</f>
        <v>1</v>
      </c>
      <c r="J207" s="15">
        <v>8</v>
      </c>
      <c r="K207" s="21" t="s">
        <v>848</v>
      </c>
    </row>
    <row r="208" spans="1:11" x14ac:dyDescent="0.15">
      <c r="A208" s="15">
        <v>6</v>
      </c>
      <c r="B208" s="16">
        <v>3.3</v>
      </c>
      <c r="C208" s="15">
        <v>10</v>
      </c>
      <c r="D208" s="17">
        <v>315000</v>
      </c>
      <c r="E208" s="18">
        <f t="shared" si="3"/>
        <v>315</v>
      </c>
      <c r="F208" s="19">
        <v>9.8509729999999998</v>
      </c>
      <c r="G208" s="19">
        <v>3.1030565129999998</v>
      </c>
      <c r="H208" s="20">
        <v>1.490268275</v>
      </c>
      <c r="I208" s="15">
        <f>IF(H208&lt;=Rmax_Summary!$B$40,1,0)</f>
        <v>1</v>
      </c>
      <c r="J208" s="15">
        <v>8</v>
      </c>
      <c r="K208" s="21" t="s">
        <v>848</v>
      </c>
    </row>
    <row r="209" spans="1:11" x14ac:dyDescent="0.15">
      <c r="A209" s="15">
        <v>7</v>
      </c>
      <c r="B209" s="16">
        <v>3.3</v>
      </c>
      <c r="C209" s="15">
        <v>10</v>
      </c>
      <c r="D209" s="17">
        <v>316000</v>
      </c>
      <c r="E209" s="18">
        <f t="shared" si="3"/>
        <v>316</v>
      </c>
      <c r="F209" s="19">
        <v>9.8506540000000005</v>
      </c>
      <c r="G209" s="19">
        <v>3.112806542</v>
      </c>
      <c r="H209" s="20">
        <v>1.4934623069999999</v>
      </c>
      <c r="I209" s="15">
        <f>IF(H209&lt;=Rmax_Summary!$B$40,1,0)</f>
        <v>1</v>
      </c>
      <c r="J209" s="15">
        <v>8</v>
      </c>
      <c r="K209" s="21" t="s">
        <v>848</v>
      </c>
    </row>
    <row r="210" spans="1:11" x14ac:dyDescent="0.15">
      <c r="A210" s="15">
        <v>8</v>
      </c>
      <c r="B210" s="16">
        <v>3.3</v>
      </c>
      <c r="C210" s="15">
        <v>10</v>
      </c>
      <c r="D210" s="17">
        <v>317000</v>
      </c>
      <c r="E210" s="18">
        <f t="shared" si="3"/>
        <v>317</v>
      </c>
      <c r="F210" s="19">
        <v>9.8503059999999998</v>
      </c>
      <c r="G210" s="19">
        <v>3.1225468680000001</v>
      </c>
      <c r="H210" s="20">
        <v>1.496942843</v>
      </c>
      <c r="I210" s="15">
        <f>IF(H210&lt;=Rmax_Summary!$B$40,1,0)</f>
        <v>1</v>
      </c>
      <c r="J210" s="15">
        <v>8</v>
      </c>
      <c r="K210" s="21" t="s">
        <v>848</v>
      </c>
    </row>
    <row r="211" spans="1:11" x14ac:dyDescent="0.15">
      <c r="A211" s="15">
        <v>2</v>
      </c>
      <c r="B211" s="16">
        <v>3.3</v>
      </c>
      <c r="C211" s="15">
        <v>10</v>
      </c>
      <c r="D211" s="17">
        <v>317100</v>
      </c>
      <c r="E211" s="18">
        <f t="shared" si="3"/>
        <v>317.10000000000002</v>
      </c>
      <c r="F211" s="19">
        <v>9.8502690000000008</v>
      </c>
      <c r="G211" s="19">
        <v>3.1235203020000002</v>
      </c>
      <c r="H211" s="20">
        <v>1.4973083149999999</v>
      </c>
      <c r="I211" s="15">
        <f>IF(H211&lt;=Rmax_Summary!$B$40,1,0)</f>
        <v>1</v>
      </c>
      <c r="J211" s="15">
        <v>9</v>
      </c>
      <c r="K211" s="21" t="s">
        <v>849</v>
      </c>
    </row>
    <row r="212" spans="1:11" x14ac:dyDescent="0.15">
      <c r="A212" s="15">
        <v>3</v>
      </c>
      <c r="B212" s="16">
        <v>3.3</v>
      </c>
      <c r="C212" s="15">
        <v>10</v>
      </c>
      <c r="D212" s="17">
        <v>317200</v>
      </c>
      <c r="E212" s="18">
        <f t="shared" si="3"/>
        <v>317.2</v>
      </c>
      <c r="F212" s="19">
        <v>9.8502320000000001</v>
      </c>
      <c r="G212" s="19">
        <v>3.12449362</v>
      </c>
      <c r="H212" s="20">
        <v>1.4976774690000001</v>
      </c>
      <c r="I212" s="15">
        <f>IF(H212&lt;=Rmax_Summary!$B$40,1,0)</f>
        <v>1</v>
      </c>
      <c r="J212" s="15">
        <v>9</v>
      </c>
      <c r="K212" s="21" t="s">
        <v>849</v>
      </c>
    </row>
    <row r="213" spans="1:11" x14ac:dyDescent="0.15">
      <c r="A213" s="15">
        <v>4</v>
      </c>
      <c r="B213" s="16">
        <v>3.3</v>
      </c>
      <c r="C213" s="15">
        <v>10</v>
      </c>
      <c r="D213" s="17">
        <v>317300</v>
      </c>
      <c r="E213" s="18">
        <f t="shared" si="3"/>
        <v>317.3</v>
      </c>
      <c r="F213" s="19">
        <v>9.8501949999999994</v>
      </c>
      <c r="G213" s="19">
        <v>3.125466818</v>
      </c>
      <c r="H213" s="20">
        <v>1.498050619</v>
      </c>
      <c r="I213" s="15">
        <f>IF(H213&lt;=Rmax_Summary!$B$40,1,0)</f>
        <v>1</v>
      </c>
      <c r="J213" s="15">
        <v>9</v>
      </c>
      <c r="K213" s="21" t="s">
        <v>849</v>
      </c>
    </row>
    <row r="214" spans="1:11" x14ac:dyDescent="0.15">
      <c r="A214" s="15">
        <v>5</v>
      </c>
      <c r="B214" s="16">
        <v>3.3</v>
      </c>
      <c r="C214" s="15">
        <v>10</v>
      </c>
      <c r="D214" s="17">
        <v>317400</v>
      </c>
      <c r="E214" s="18">
        <f t="shared" si="3"/>
        <v>317.39999999999998</v>
      </c>
      <c r="F214" s="19">
        <v>9.8501569999999994</v>
      </c>
      <c r="G214" s="19">
        <v>3.126439897</v>
      </c>
      <c r="H214" s="20">
        <v>1.4984264549999999</v>
      </c>
      <c r="I214" s="15">
        <f>IF(H214&lt;=Rmax_Summary!$B$40,1,0)</f>
        <v>1</v>
      </c>
      <c r="J214" s="15">
        <v>9</v>
      </c>
      <c r="K214" s="21" t="s">
        <v>849</v>
      </c>
    </row>
    <row r="215" spans="1:11" x14ac:dyDescent="0.15">
      <c r="A215" s="15">
        <v>6</v>
      </c>
      <c r="B215" s="16">
        <v>3.3</v>
      </c>
      <c r="C215" s="15">
        <v>10</v>
      </c>
      <c r="D215" s="17">
        <v>317500</v>
      </c>
      <c r="E215" s="18">
        <f t="shared" si="3"/>
        <v>317.5</v>
      </c>
      <c r="F215" s="19">
        <v>9.8501189999999994</v>
      </c>
      <c r="G215" s="19">
        <v>3.127412853</v>
      </c>
      <c r="H215" s="20">
        <v>1.498806351</v>
      </c>
      <c r="I215" s="15">
        <f>IF(H215&lt;=Rmax_Summary!$B$40,1,0)</f>
        <v>1</v>
      </c>
      <c r="J215" s="15">
        <v>9</v>
      </c>
      <c r="K215" s="21" t="s">
        <v>849</v>
      </c>
    </row>
    <row r="216" spans="1:11" x14ac:dyDescent="0.15">
      <c r="A216" s="15">
        <v>7</v>
      </c>
      <c r="B216" s="16">
        <v>3.3</v>
      </c>
      <c r="C216" s="15">
        <v>10</v>
      </c>
      <c r="D216" s="17">
        <v>317600</v>
      </c>
      <c r="E216" s="18">
        <f t="shared" si="3"/>
        <v>317.60000000000002</v>
      </c>
      <c r="F216" s="19">
        <v>9.8500809999999994</v>
      </c>
      <c r="G216" s="19">
        <v>3.1283856819999998</v>
      </c>
      <c r="H216" s="20">
        <v>1.49919</v>
      </c>
      <c r="I216" s="15">
        <f>IF(H216&lt;=Rmax_Summary!$B$40,1,0)</f>
        <v>1</v>
      </c>
      <c r="J216" s="15">
        <v>9</v>
      </c>
      <c r="K216" s="21" t="s">
        <v>849</v>
      </c>
    </row>
    <row r="217" spans="1:11" x14ac:dyDescent="0.15">
      <c r="A217" s="15">
        <v>8</v>
      </c>
      <c r="B217" s="16">
        <v>3.3</v>
      </c>
      <c r="C217" s="15">
        <v>10</v>
      </c>
      <c r="D217" s="17">
        <v>317700</v>
      </c>
      <c r="E217" s="18">
        <f t="shared" si="3"/>
        <v>317.7</v>
      </c>
      <c r="F217" s="19">
        <v>9.8500420000000002</v>
      </c>
      <c r="G217" s="19">
        <v>3.1293583859999998</v>
      </c>
      <c r="H217" s="20">
        <v>1.499577111</v>
      </c>
      <c r="I217" s="15">
        <f>IF(H217&lt;=Rmax_Summary!$B$40,1,0)</f>
        <v>1</v>
      </c>
      <c r="J217" s="15">
        <v>9</v>
      </c>
      <c r="K217" s="21" t="s">
        <v>849</v>
      </c>
    </row>
    <row r="218" spans="1:11" x14ac:dyDescent="0.15">
      <c r="A218" s="15">
        <v>9</v>
      </c>
      <c r="B218" s="16">
        <v>3.3</v>
      </c>
      <c r="C218" s="15">
        <v>10</v>
      </c>
      <c r="D218" s="17">
        <v>317800</v>
      </c>
      <c r="E218" s="18">
        <f t="shared" si="3"/>
        <v>317.8</v>
      </c>
      <c r="F218" s="19">
        <v>9.8500029999999992</v>
      </c>
      <c r="G218" s="19">
        <v>3.1303309600000002</v>
      </c>
      <c r="H218" s="20">
        <v>1.49996866</v>
      </c>
      <c r="I218" s="15">
        <f>IF(H218&lt;=Rmax_Summary!$B$40,1,0)</f>
        <v>1</v>
      </c>
      <c r="J218" s="15">
        <v>9</v>
      </c>
      <c r="K218" s="21" t="s">
        <v>849</v>
      </c>
    </row>
    <row r="219" spans="1:11" x14ac:dyDescent="0.15">
      <c r="A219" s="15">
        <v>2</v>
      </c>
      <c r="B219" s="16">
        <v>3.3</v>
      </c>
      <c r="C219" s="15">
        <v>10</v>
      </c>
      <c r="D219" s="17">
        <v>317801</v>
      </c>
      <c r="E219" s="18">
        <f t="shared" si="3"/>
        <v>317.80099999999999</v>
      </c>
      <c r="F219" s="19">
        <v>9.8500029999999992</v>
      </c>
      <c r="G219" s="19">
        <v>3.1303406850000002</v>
      </c>
      <c r="H219" s="20">
        <v>1.4999717809999999</v>
      </c>
      <c r="I219" s="15">
        <f>IF(H219&lt;=Rmax_Summary!$B$40,1,0)</f>
        <v>1</v>
      </c>
      <c r="J219" s="15">
        <v>11</v>
      </c>
      <c r="K219" s="21" t="s">
        <v>849</v>
      </c>
    </row>
    <row r="220" spans="1:11" x14ac:dyDescent="0.15">
      <c r="A220" s="15">
        <v>3</v>
      </c>
      <c r="B220" s="16">
        <v>3.3</v>
      </c>
      <c r="C220" s="15">
        <v>10</v>
      </c>
      <c r="D220" s="17">
        <v>317802</v>
      </c>
      <c r="E220" s="18">
        <f t="shared" si="3"/>
        <v>317.80200000000002</v>
      </c>
      <c r="F220" s="19">
        <v>9.8500019999999999</v>
      </c>
      <c r="G220" s="19">
        <v>3.1303504100000001</v>
      </c>
      <c r="H220" s="20">
        <v>1.499976301</v>
      </c>
      <c r="I220" s="15">
        <f>IF(H220&lt;=Rmax_Summary!$B$40,1,0)</f>
        <v>1</v>
      </c>
      <c r="J220" s="15">
        <v>11</v>
      </c>
      <c r="K220" s="21" t="s">
        <v>849</v>
      </c>
    </row>
    <row r="221" spans="1:11" x14ac:dyDescent="0.15">
      <c r="A221" s="15">
        <v>4</v>
      </c>
      <c r="B221" s="16">
        <v>3.3</v>
      </c>
      <c r="C221" s="15">
        <v>10</v>
      </c>
      <c r="D221" s="17">
        <v>317803</v>
      </c>
      <c r="E221" s="18">
        <f t="shared" si="3"/>
        <v>317.803</v>
      </c>
      <c r="F221" s="19">
        <v>9.8500019999999999</v>
      </c>
      <c r="G221" s="19">
        <v>3.1303601350000001</v>
      </c>
      <c r="H221" s="20">
        <v>1.4999800619999999</v>
      </c>
      <c r="I221" s="15">
        <f>IF(H221&lt;=Rmax_Summary!$B$40,1,0)</f>
        <v>1</v>
      </c>
      <c r="J221" s="15">
        <v>11</v>
      </c>
      <c r="K221" s="21" t="s">
        <v>849</v>
      </c>
    </row>
    <row r="222" spans="1:11" x14ac:dyDescent="0.15">
      <c r="A222" s="15">
        <v>5</v>
      </c>
      <c r="B222" s="16">
        <v>3.3</v>
      </c>
      <c r="C222" s="15">
        <v>10</v>
      </c>
      <c r="D222" s="17">
        <v>317804</v>
      </c>
      <c r="E222" s="18">
        <f t="shared" si="3"/>
        <v>317.80399999999997</v>
      </c>
      <c r="F222" s="19">
        <v>9.8500019999999999</v>
      </c>
      <c r="G222" s="19">
        <v>3.1303698600000001</v>
      </c>
      <c r="H222" s="20">
        <v>1.4999840929999999</v>
      </c>
      <c r="I222" s="15">
        <f>IF(H222&lt;=Rmax_Summary!$B$40,1,0)</f>
        <v>1</v>
      </c>
      <c r="J222" s="15">
        <v>11</v>
      </c>
      <c r="K222" s="21" t="s">
        <v>849</v>
      </c>
    </row>
    <row r="223" spans="1:11" x14ac:dyDescent="0.15">
      <c r="A223" s="15">
        <v>6</v>
      </c>
      <c r="B223" s="16">
        <v>3.3</v>
      </c>
      <c r="C223" s="15">
        <v>10</v>
      </c>
      <c r="D223" s="17">
        <v>317805</v>
      </c>
      <c r="E223" s="18">
        <f t="shared" si="3"/>
        <v>317.80500000000001</v>
      </c>
      <c r="F223" s="19">
        <v>9.8500010000000007</v>
      </c>
      <c r="G223" s="19">
        <v>3.130379585</v>
      </c>
      <c r="H223" s="20">
        <v>1.4999881900000001</v>
      </c>
      <c r="I223" s="15">
        <f>IF(H223&lt;=Rmax_Summary!$B$40,1,0)</f>
        <v>1</v>
      </c>
      <c r="J223" s="15">
        <v>11</v>
      </c>
      <c r="K223" s="21" t="s">
        <v>849</v>
      </c>
    </row>
    <row r="224" spans="1:11" x14ac:dyDescent="0.15">
      <c r="A224" s="15">
        <v>7</v>
      </c>
      <c r="B224" s="16">
        <v>3.3</v>
      </c>
      <c r="C224" s="15">
        <v>10</v>
      </c>
      <c r="D224" s="17">
        <v>317806</v>
      </c>
      <c r="E224" s="18">
        <f t="shared" si="3"/>
        <v>317.80599999999998</v>
      </c>
      <c r="F224" s="19">
        <v>9.8500010000000007</v>
      </c>
      <c r="G224" s="19">
        <v>3.13038931</v>
      </c>
      <c r="H224" s="20">
        <v>1.499991533</v>
      </c>
      <c r="I224" s="15">
        <f>IF(H224&lt;=Rmax_Summary!$B$40,1,0)</f>
        <v>1</v>
      </c>
      <c r="J224" s="15">
        <v>11</v>
      </c>
      <c r="K224" s="21" t="s">
        <v>849</v>
      </c>
    </row>
    <row r="225" spans="1:11" x14ac:dyDescent="0.15">
      <c r="A225" s="15">
        <v>8</v>
      </c>
      <c r="B225" s="16">
        <v>3.3</v>
      </c>
      <c r="C225" s="15">
        <v>10</v>
      </c>
      <c r="D225" s="17">
        <v>317807</v>
      </c>
      <c r="E225" s="18">
        <f t="shared" si="3"/>
        <v>317.80700000000002</v>
      </c>
      <c r="F225" s="19">
        <v>9.85</v>
      </c>
      <c r="G225" s="19">
        <v>3.1303990349999999</v>
      </c>
      <c r="H225" s="20">
        <v>1.4999961610000001</v>
      </c>
      <c r="I225" s="15">
        <f>IF(H225&lt;=Rmax_Summary!$B$40,1,0)</f>
        <v>1</v>
      </c>
      <c r="J225" s="15">
        <v>11</v>
      </c>
      <c r="K225" s="21" t="s">
        <v>849</v>
      </c>
    </row>
    <row r="226" spans="1:11" x14ac:dyDescent="0.15">
      <c r="A226" s="15">
        <v>9</v>
      </c>
      <c r="B226" s="16">
        <v>3.3</v>
      </c>
      <c r="C226" s="15">
        <v>10</v>
      </c>
      <c r="D226" s="17">
        <v>317808</v>
      </c>
      <c r="E226" s="18">
        <f t="shared" si="3"/>
        <v>317.80799999999999</v>
      </c>
      <c r="F226" s="19">
        <v>9.85</v>
      </c>
      <c r="G226" s="19">
        <v>3.1304087599999999</v>
      </c>
      <c r="H226" s="20">
        <v>1.4999992369999999</v>
      </c>
      <c r="I226" s="15">
        <f>IF(H226&lt;=Rmax_Summary!$B$40,1,0)</f>
        <v>1</v>
      </c>
      <c r="J226" s="15">
        <v>11</v>
      </c>
      <c r="K226" s="21" t="s">
        <v>849</v>
      </c>
    </row>
    <row r="227" spans="1:11" x14ac:dyDescent="0.15">
      <c r="A227" s="15">
        <v>10</v>
      </c>
      <c r="B227" s="16">
        <v>3.3</v>
      </c>
      <c r="C227" s="15">
        <v>10</v>
      </c>
      <c r="D227" s="17">
        <v>317809</v>
      </c>
      <c r="E227" s="18">
        <f t="shared" si="3"/>
        <v>317.80900000000003</v>
      </c>
      <c r="F227" s="19">
        <v>9.85</v>
      </c>
      <c r="G227" s="19">
        <v>3.1304184849999999</v>
      </c>
      <c r="H227" s="20">
        <v>1.500004023</v>
      </c>
      <c r="I227" s="15">
        <f>IF(H227&lt;=Rmax_Summary!$B$40,1,0)</f>
        <v>0</v>
      </c>
      <c r="J227" s="15">
        <v>11</v>
      </c>
      <c r="K227" s="21" t="s">
        <v>849</v>
      </c>
    </row>
    <row r="228" spans="1:11" x14ac:dyDescent="0.15">
      <c r="A228" s="15">
        <v>2</v>
      </c>
      <c r="B228" s="16">
        <v>3.3</v>
      </c>
      <c r="C228" s="15">
        <v>10</v>
      </c>
      <c r="D228" s="17">
        <v>317810</v>
      </c>
      <c r="E228" s="18">
        <f t="shared" si="3"/>
        <v>317.81</v>
      </c>
      <c r="F228" s="19">
        <v>9.8499990000000004</v>
      </c>
      <c r="G228" s="19">
        <v>3.1304282099999998</v>
      </c>
      <c r="H228" s="20">
        <v>1.500007385</v>
      </c>
      <c r="I228" s="15">
        <f>IF(H228&lt;=Rmax_Summary!$B$40,1,0)</f>
        <v>0</v>
      </c>
      <c r="J228" s="15">
        <v>10</v>
      </c>
      <c r="K228" s="21" t="s">
        <v>849</v>
      </c>
    </row>
    <row r="229" spans="1:11" x14ac:dyDescent="0.15">
      <c r="A229" s="15">
        <v>3</v>
      </c>
      <c r="B229" s="16">
        <v>3.3</v>
      </c>
      <c r="C229" s="15">
        <v>10</v>
      </c>
      <c r="D229" s="17">
        <v>317820</v>
      </c>
      <c r="E229" s="18">
        <f t="shared" si="3"/>
        <v>317.82</v>
      </c>
      <c r="F229" s="19">
        <v>9.8499949999999998</v>
      </c>
      <c r="G229" s="19">
        <v>3.1305254589999998</v>
      </c>
      <c r="H229" s="20">
        <v>1.5000469780000001</v>
      </c>
      <c r="I229" s="15">
        <f>IF(H229&lt;=Rmax_Summary!$B$40,1,0)</f>
        <v>0</v>
      </c>
      <c r="J229" s="15">
        <v>10</v>
      </c>
      <c r="K229" s="21" t="s">
        <v>849</v>
      </c>
    </row>
    <row r="230" spans="1:11" x14ac:dyDescent="0.15">
      <c r="A230" s="15">
        <v>4</v>
      </c>
      <c r="B230" s="16">
        <v>3.3</v>
      </c>
      <c r="C230" s="15">
        <v>10</v>
      </c>
      <c r="D230" s="17">
        <v>317830</v>
      </c>
      <c r="E230" s="18">
        <f t="shared" si="3"/>
        <v>317.83</v>
      </c>
      <c r="F230" s="19">
        <v>9.8499909999999993</v>
      </c>
      <c r="G230" s="19">
        <v>3.1306227070000001</v>
      </c>
      <c r="H230" s="20">
        <v>1.500086765</v>
      </c>
      <c r="I230" s="15">
        <f>IF(H230&lt;=Rmax_Summary!$B$40,1,0)</f>
        <v>0</v>
      </c>
      <c r="J230" s="15">
        <v>10</v>
      </c>
      <c r="K230" s="21" t="s">
        <v>849</v>
      </c>
    </row>
    <row r="231" spans="1:11" x14ac:dyDescent="0.15">
      <c r="A231" s="15">
        <v>5</v>
      </c>
      <c r="B231" s="16">
        <v>3.3</v>
      </c>
      <c r="C231" s="15">
        <v>10</v>
      </c>
      <c r="D231" s="17">
        <v>317840</v>
      </c>
      <c r="E231" s="18">
        <f t="shared" si="3"/>
        <v>317.83999999999997</v>
      </c>
      <c r="F231" s="19">
        <v>9.8499870000000005</v>
      </c>
      <c r="G231" s="19">
        <v>3.1307199529999998</v>
      </c>
      <c r="H231" s="20">
        <v>1.500125514</v>
      </c>
      <c r="I231" s="15">
        <f>IF(H231&lt;=Rmax_Summary!$B$40,1,0)</f>
        <v>0</v>
      </c>
      <c r="J231" s="15">
        <v>10</v>
      </c>
      <c r="K231" s="21" t="s">
        <v>849</v>
      </c>
    </row>
    <row r="232" spans="1:11" x14ac:dyDescent="0.15">
      <c r="A232" s="15">
        <v>6</v>
      </c>
      <c r="B232" s="16">
        <v>3.3</v>
      </c>
      <c r="C232" s="15">
        <v>10</v>
      </c>
      <c r="D232" s="17">
        <v>317850</v>
      </c>
      <c r="E232" s="18">
        <f t="shared" si="3"/>
        <v>317.85000000000002</v>
      </c>
      <c r="F232" s="19">
        <v>9.8499829999999999</v>
      </c>
      <c r="G232" s="19">
        <v>3.1308171969999998</v>
      </c>
      <c r="H232" s="20">
        <v>1.500165304</v>
      </c>
      <c r="I232" s="15">
        <f>IF(H232&lt;=Rmax_Summary!$B$40,1,0)</f>
        <v>0</v>
      </c>
      <c r="J232" s="15">
        <v>10</v>
      </c>
      <c r="K232" s="21" t="s">
        <v>849</v>
      </c>
    </row>
    <row r="233" spans="1:11" x14ac:dyDescent="0.15">
      <c r="A233" s="15">
        <v>7</v>
      </c>
      <c r="B233" s="16">
        <v>3.3</v>
      </c>
      <c r="C233" s="15">
        <v>10</v>
      </c>
      <c r="D233" s="17">
        <v>317860</v>
      </c>
      <c r="E233" s="18">
        <f t="shared" si="3"/>
        <v>317.86</v>
      </c>
      <c r="F233" s="19">
        <v>9.8499789999999994</v>
      </c>
      <c r="G233" s="19">
        <v>3.1309144409999998</v>
      </c>
      <c r="H233" s="20">
        <v>1.500205002</v>
      </c>
      <c r="I233" s="15">
        <f>IF(H233&lt;=Rmax_Summary!$B$40,1,0)</f>
        <v>0</v>
      </c>
      <c r="J233" s="15">
        <v>10</v>
      </c>
      <c r="K233" s="21" t="s">
        <v>849</v>
      </c>
    </row>
    <row r="234" spans="1:11" x14ac:dyDescent="0.15">
      <c r="A234" s="15">
        <v>8</v>
      </c>
      <c r="B234" s="16">
        <v>3.3</v>
      </c>
      <c r="C234" s="15">
        <v>10</v>
      </c>
      <c r="D234" s="17">
        <v>317870</v>
      </c>
      <c r="E234" s="18">
        <f t="shared" si="3"/>
        <v>317.87</v>
      </c>
      <c r="F234" s="19">
        <v>9.8499759999999998</v>
      </c>
      <c r="G234" s="19">
        <v>3.1310116830000001</v>
      </c>
      <c r="H234" s="20">
        <v>1.5002443729999999</v>
      </c>
      <c r="I234" s="15">
        <f>IF(H234&lt;=Rmax_Summary!$B$40,1,0)</f>
        <v>0</v>
      </c>
      <c r="J234" s="15">
        <v>10</v>
      </c>
      <c r="K234" s="21" t="s">
        <v>849</v>
      </c>
    </row>
    <row r="235" spans="1:11" x14ac:dyDescent="0.15">
      <c r="A235" s="15">
        <v>9</v>
      </c>
      <c r="B235" s="16">
        <v>3.3</v>
      </c>
      <c r="C235" s="15">
        <v>10</v>
      </c>
      <c r="D235" s="17">
        <v>317880</v>
      </c>
      <c r="E235" s="18">
        <f t="shared" si="3"/>
        <v>317.88</v>
      </c>
      <c r="F235" s="19">
        <v>9.8499719999999993</v>
      </c>
      <c r="G235" s="19">
        <v>3.1311089239999998</v>
      </c>
      <c r="H235" s="20">
        <v>1.5002842270000001</v>
      </c>
      <c r="I235" s="15">
        <f>IF(H235&lt;=Rmax_Summary!$B$40,1,0)</f>
        <v>0</v>
      </c>
      <c r="J235" s="15">
        <v>10</v>
      </c>
      <c r="K235" s="21" t="s">
        <v>849</v>
      </c>
    </row>
    <row r="236" spans="1:11" x14ac:dyDescent="0.15">
      <c r="A236" s="15">
        <v>10</v>
      </c>
      <c r="B236" s="16">
        <v>3.3</v>
      </c>
      <c r="C236" s="15">
        <v>10</v>
      </c>
      <c r="D236" s="17">
        <v>317890</v>
      </c>
      <c r="E236" s="18">
        <f t="shared" si="3"/>
        <v>317.89</v>
      </c>
      <c r="F236" s="19">
        <v>9.8499680000000005</v>
      </c>
      <c r="G236" s="19">
        <v>3.1312061629999999</v>
      </c>
      <c r="H236" s="20">
        <v>1.5003238169999999</v>
      </c>
      <c r="I236" s="15">
        <f>IF(H236&lt;=Rmax_Summary!$B$40,1,0)</f>
        <v>0</v>
      </c>
      <c r="J236" s="15">
        <v>10</v>
      </c>
      <c r="K236" s="21" t="s">
        <v>849</v>
      </c>
    </row>
    <row r="237" spans="1:11" x14ac:dyDescent="0.15">
      <c r="A237" s="15">
        <v>10</v>
      </c>
      <c r="B237" s="16">
        <v>3.3</v>
      </c>
      <c r="C237" s="15">
        <v>10</v>
      </c>
      <c r="D237" s="17">
        <v>317900</v>
      </c>
      <c r="E237" s="18">
        <f t="shared" si="3"/>
        <v>317.89999999999998</v>
      </c>
      <c r="F237" s="19">
        <v>9.8499639999999999</v>
      </c>
      <c r="G237" s="19">
        <v>3.1313034019999999</v>
      </c>
      <c r="H237" s="20">
        <v>1.500363074</v>
      </c>
      <c r="I237" s="15">
        <f>IF(H237&lt;=Rmax_Summary!$B$40,1,0)</f>
        <v>0</v>
      </c>
      <c r="J237" s="15">
        <v>9</v>
      </c>
      <c r="K237" s="21" t="s">
        <v>849</v>
      </c>
    </row>
    <row r="238" spans="1:11" x14ac:dyDescent="0.15">
      <c r="A238" s="15">
        <v>9</v>
      </c>
      <c r="B238" s="16">
        <v>3.3</v>
      </c>
      <c r="C238" s="15">
        <v>10</v>
      </c>
      <c r="D238" s="17">
        <v>318000</v>
      </c>
      <c r="E238" s="18">
        <f t="shared" si="3"/>
        <v>318</v>
      </c>
      <c r="F238" s="19">
        <v>9.8499239999999997</v>
      </c>
      <c r="G238" s="19">
        <v>3.132275709</v>
      </c>
      <c r="H238" s="20">
        <v>1.5007624799999999</v>
      </c>
      <c r="I238" s="15">
        <f>IF(H238&lt;=Rmax_Summary!$B$40,1,0)</f>
        <v>0</v>
      </c>
      <c r="J238" s="15">
        <v>8</v>
      </c>
      <c r="K238" s="21" t="s">
        <v>848</v>
      </c>
    </row>
    <row r="239" spans="1:11" x14ac:dyDescent="0.15">
      <c r="A239" s="15">
        <v>10</v>
      </c>
      <c r="B239" s="16">
        <v>3.3</v>
      </c>
      <c r="C239" s="15">
        <v>10</v>
      </c>
      <c r="D239" s="17">
        <v>319000</v>
      </c>
      <c r="E239" s="18">
        <f t="shared" si="3"/>
        <v>319</v>
      </c>
      <c r="F239" s="19">
        <v>9.8495010000000001</v>
      </c>
      <c r="G239" s="19">
        <v>3.141990823</v>
      </c>
      <c r="H239" s="20">
        <v>1.504988478</v>
      </c>
      <c r="I239" s="15">
        <f>IF(H239&lt;=Rmax_Summary!$B$40,1,0)</f>
        <v>0</v>
      </c>
      <c r="J239" s="15">
        <v>8</v>
      </c>
      <c r="K239" s="21" t="s">
        <v>848</v>
      </c>
    </row>
    <row r="240" spans="1:11" x14ac:dyDescent="0.15">
      <c r="A240" s="15">
        <v>61</v>
      </c>
      <c r="B240" s="16">
        <v>3.3</v>
      </c>
      <c r="C240" s="15">
        <v>10</v>
      </c>
      <c r="D240" s="17">
        <v>320000</v>
      </c>
      <c r="E240" s="18">
        <f t="shared" si="3"/>
        <v>320</v>
      </c>
      <c r="F240" s="19">
        <v>9.8490289999999998</v>
      </c>
      <c r="G240" s="19">
        <v>3.1516893499999998</v>
      </c>
      <c r="H240" s="20">
        <v>1.509706478</v>
      </c>
      <c r="I240" s="15">
        <f>IF(H240&lt;=Rmax_Summary!$B$40,1,0)</f>
        <v>0</v>
      </c>
      <c r="J240" s="15">
        <v>2</v>
      </c>
      <c r="K240" s="21" t="s">
        <v>847</v>
      </c>
    </row>
    <row r="241" spans="1:11" x14ac:dyDescent="0.15">
      <c r="A241" s="15">
        <v>66</v>
      </c>
      <c r="B241" s="16">
        <v>3.3</v>
      </c>
      <c r="C241" s="15">
        <v>10</v>
      </c>
      <c r="D241" s="17">
        <v>330000</v>
      </c>
      <c r="E241" s="18">
        <f t="shared" si="3"/>
        <v>330</v>
      </c>
      <c r="F241" s="19">
        <v>9.8346680000000006</v>
      </c>
      <c r="G241" s="19">
        <v>3.245440388</v>
      </c>
      <c r="H241" s="20">
        <v>1.6533201369999999</v>
      </c>
      <c r="I241" s="15">
        <f>IF(H241&lt;=Rmax_Summary!$B$40,1,0)</f>
        <v>0</v>
      </c>
      <c r="J241" s="15">
        <v>2</v>
      </c>
      <c r="K241" s="21" t="s">
        <v>847</v>
      </c>
    </row>
    <row r="242" spans="1:11" x14ac:dyDescent="0.15">
      <c r="A242" s="15">
        <v>71</v>
      </c>
      <c r="B242" s="16">
        <v>3.3</v>
      </c>
      <c r="C242" s="15">
        <v>10</v>
      </c>
      <c r="D242" s="17">
        <v>340000</v>
      </c>
      <c r="E242" s="18">
        <f t="shared" si="3"/>
        <v>340</v>
      </c>
      <c r="F242" s="19">
        <v>9.6179860000000001</v>
      </c>
      <c r="G242" s="19">
        <v>3.2701153199999999</v>
      </c>
      <c r="H242" s="20">
        <v>3.8201360929999999</v>
      </c>
      <c r="I242" s="15">
        <f>IF(H242&lt;=Rmax_Summary!$B$40,1,0)</f>
        <v>0</v>
      </c>
      <c r="J242" s="15">
        <v>2</v>
      </c>
      <c r="K242" s="21" t="s">
        <v>847</v>
      </c>
    </row>
    <row r="243" spans="1:11" x14ac:dyDescent="0.15">
      <c r="A243" s="15">
        <v>76</v>
      </c>
      <c r="B243" s="16">
        <v>3.3</v>
      </c>
      <c r="C243" s="15">
        <v>10</v>
      </c>
      <c r="D243" s="17">
        <v>350000</v>
      </c>
      <c r="E243" s="18">
        <f t="shared" si="3"/>
        <v>350</v>
      </c>
      <c r="F243" s="19">
        <v>9.3455829999999995</v>
      </c>
      <c r="G243" s="19">
        <v>3.270954149</v>
      </c>
      <c r="H243" s="20">
        <v>6.5441670609999996</v>
      </c>
      <c r="I243" s="15">
        <f>IF(H243&lt;=Rmax_Summary!$B$40,1,0)</f>
        <v>0</v>
      </c>
      <c r="J243" s="15">
        <v>2</v>
      </c>
      <c r="K243" s="21" t="s">
        <v>847</v>
      </c>
    </row>
    <row r="244" spans="1:11" x14ac:dyDescent="0.15">
      <c r="A244" s="15">
        <v>81</v>
      </c>
      <c r="B244" s="16">
        <v>3.3</v>
      </c>
      <c r="C244" s="15">
        <v>10</v>
      </c>
      <c r="D244" s="17">
        <v>360000</v>
      </c>
      <c r="E244" s="18">
        <f t="shared" si="3"/>
        <v>360</v>
      </c>
      <c r="F244" s="19">
        <v>9.0881310000000006</v>
      </c>
      <c r="G244" s="19">
        <v>3.2717272400000001</v>
      </c>
      <c r="H244" s="20">
        <v>9.1186873560000006</v>
      </c>
      <c r="I244" s="15">
        <f>IF(H244&lt;=Rmax_Summary!$B$40,1,0)</f>
        <v>0</v>
      </c>
      <c r="J244" s="15">
        <v>2</v>
      </c>
      <c r="K244" s="21" t="s">
        <v>847</v>
      </c>
    </row>
    <row r="245" spans="1:11" x14ac:dyDescent="0.15">
      <c r="A245" s="15">
        <v>86</v>
      </c>
      <c r="B245" s="16">
        <v>3.3</v>
      </c>
      <c r="C245" s="15">
        <v>10</v>
      </c>
      <c r="D245" s="17">
        <v>370000</v>
      </c>
      <c r="E245" s="18">
        <f t="shared" si="3"/>
        <v>370</v>
      </c>
      <c r="F245" s="19">
        <v>8.8444839999999996</v>
      </c>
      <c r="G245" s="19">
        <v>3.272458882</v>
      </c>
      <c r="H245" s="20">
        <v>11.555164547</v>
      </c>
      <c r="I245" s="15">
        <f>IF(H245&lt;=Rmax_Summary!$B$40,1,0)</f>
        <v>0</v>
      </c>
      <c r="J245" s="15">
        <v>2</v>
      </c>
      <c r="K245" s="21" t="s">
        <v>847</v>
      </c>
    </row>
    <row r="246" spans="1:11" x14ac:dyDescent="0.15">
      <c r="A246" s="15">
        <v>91</v>
      </c>
      <c r="B246" s="16">
        <v>3.3</v>
      </c>
      <c r="C246" s="15">
        <v>10</v>
      </c>
      <c r="D246" s="17">
        <v>380000</v>
      </c>
      <c r="E246" s="18">
        <f t="shared" si="3"/>
        <v>380</v>
      </c>
      <c r="F246" s="19">
        <v>8.6135590000000004</v>
      </c>
      <c r="G246" s="19">
        <v>3.2731523189999998</v>
      </c>
      <c r="H246" s="20">
        <v>13.86441252</v>
      </c>
      <c r="I246" s="15">
        <f>IF(H246&lt;=Rmax_Summary!$B$40,1,0)</f>
        <v>0</v>
      </c>
      <c r="J246" s="15">
        <v>2</v>
      </c>
      <c r="K246" s="21" t="s">
        <v>847</v>
      </c>
    </row>
    <row r="247" spans="1:11" x14ac:dyDescent="0.15">
      <c r="A247" s="15">
        <v>96</v>
      </c>
      <c r="B247" s="16">
        <v>3.3</v>
      </c>
      <c r="C247" s="15">
        <v>10</v>
      </c>
      <c r="D247" s="17">
        <v>390000</v>
      </c>
      <c r="E247" s="18">
        <f t="shared" si="3"/>
        <v>390</v>
      </c>
      <c r="F247" s="19">
        <v>8.3943860000000008</v>
      </c>
      <c r="G247" s="19">
        <v>3.273810466</v>
      </c>
      <c r="H247" s="20">
        <v>16.056140137</v>
      </c>
      <c r="I247" s="15">
        <f>IF(H247&lt;=Rmax_Summary!$B$40,1,0)</f>
        <v>0</v>
      </c>
      <c r="J247" s="15">
        <v>2</v>
      </c>
      <c r="K247" s="21" t="s">
        <v>847</v>
      </c>
    </row>
    <row r="248" spans="1:11" x14ac:dyDescent="0.15">
      <c r="A248" s="15">
        <v>101</v>
      </c>
      <c r="B248" s="16">
        <v>3.3</v>
      </c>
      <c r="C248" s="15">
        <v>10</v>
      </c>
      <c r="D248" s="17">
        <v>400000</v>
      </c>
      <c r="E248" s="18">
        <f t="shared" si="3"/>
        <v>400</v>
      </c>
      <c r="F248" s="19">
        <v>8.1860900000000001</v>
      </c>
      <c r="G248" s="19">
        <v>3.2744359520000001</v>
      </c>
      <c r="H248" s="20">
        <v>18.139101282999999</v>
      </c>
      <c r="I248" s="15">
        <f>IF(H248&lt;=Rmax_Summary!$B$40,1,0)</f>
        <v>0</v>
      </c>
      <c r="J248" s="15">
        <v>2</v>
      </c>
      <c r="K248" s="21" t="s">
        <v>847</v>
      </c>
    </row>
    <row r="249" spans="1:11" x14ac:dyDescent="0.15">
      <c r="A249" s="15">
        <v>106</v>
      </c>
      <c r="B249" s="16">
        <v>3.3</v>
      </c>
      <c r="C249" s="15">
        <v>10</v>
      </c>
      <c r="D249" s="17">
        <v>410000</v>
      </c>
      <c r="E249" s="18">
        <f t="shared" si="3"/>
        <v>410</v>
      </c>
      <c r="F249" s="19">
        <v>7.9878809999999998</v>
      </c>
      <c r="G249" s="19">
        <v>3.275031147</v>
      </c>
      <c r="H249" s="20">
        <v>20.121190371000001</v>
      </c>
      <c r="I249" s="15">
        <f>IF(H249&lt;=Rmax_Summary!$B$40,1,0)</f>
        <v>0</v>
      </c>
      <c r="J249" s="15">
        <v>2</v>
      </c>
      <c r="K249" s="21" t="s">
        <v>847</v>
      </c>
    </row>
    <row r="250" spans="1:11" x14ac:dyDescent="0.15">
      <c r="A250" s="15">
        <v>111</v>
      </c>
      <c r="B250" s="16">
        <v>3.3</v>
      </c>
      <c r="C250" s="15">
        <v>10</v>
      </c>
      <c r="D250" s="17">
        <v>420000</v>
      </c>
      <c r="E250" s="18">
        <f t="shared" si="3"/>
        <v>420</v>
      </c>
      <c r="F250" s="19">
        <v>7.7990430000000002</v>
      </c>
      <c r="G250" s="19">
        <v>3.2755982010000002</v>
      </c>
      <c r="H250" s="20">
        <v>22.009565125000002</v>
      </c>
      <c r="I250" s="15">
        <f>IF(H250&lt;=Rmax_Summary!$B$40,1,0)</f>
        <v>0</v>
      </c>
      <c r="J250" s="15">
        <v>2</v>
      </c>
      <c r="K250" s="21" t="s">
        <v>847</v>
      </c>
    </row>
    <row r="251" spans="1:11" x14ac:dyDescent="0.15">
      <c r="A251" s="15">
        <v>116</v>
      </c>
      <c r="B251" s="16">
        <v>3.3</v>
      </c>
      <c r="C251" s="15">
        <v>10</v>
      </c>
      <c r="D251" s="17">
        <v>430000</v>
      </c>
      <c r="E251" s="18">
        <f t="shared" si="3"/>
        <v>430</v>
      </c>
      <c r="F251" s="19">
        <v>7.6189280000000004</v>
      </c>
      <c r="G251" s="19">
        <v>3.276139063</v>
      </c>
      <c r="H251" s="20">
        <v>23.810717066999999</v>
      </c>
      <c r="I251" s="15">
        <f>IF(H251&lt;=Rmax_Summary!$B$40,1,0)</f>
        <v>0</v>
      </c>
      <c r="J251" s="15">
        <v>2</v>
      </c>
      <c r="K251" s="21" t="s">
        <v>847</v>
      </c>
    </row>
    <row r="252" spans="1:11" x14ac:dyDescent="0.15">
      <c r="A252" s="15">
        <v>121</v>
      </c>
      <c r="B252" s="16">
        <v>3.3</v>
      </c>
      <c r="C252" s="15">
        <v>10</v>
      </c>
      <c r="D252" s="17">
        <v>440000</v>
      </c>
      <c r="E252" s="18">
        <f t="shared" si="3"/>
        <v>440</v>
      </c>
      <c r="F252" s="19">
        <v>7.4469440000000002</v>
      </c>
      <c r="G252" s="19">
        <v>3.2766555070000001</v>
      </c>
      <c r="H252" s="20">
        <v>25.530555634999999</v>
      </c>
      <c r="I252" s="15">
        <f>IF(H252&lt;=Rmax_Summary!$B$40,1,0)</f>
        <v>0</v>
      </c>
      <c r="J252" s="15">
        <v>2</v>
      </c>
      <c r="K252" s="21" t="s">
        <v>847</v>
      </c>
    </row>
    <row r="253" spans="1:11" x14ac:dyDescent="0.15">
      <c r="A253" s="15">
        <v>126</v>
      </c>
      <c r="B253" s="16">
        <v>3.3</v>
      </c>
      <c r="C253" s="15">
        <v>10</v>
      </c>
      <c r="D253" s="17">
        <v>450000</v>
      </c>
      <c r="E253" s="18">
        <f t="shared" si="3"/>
        <v>450</v>
      </c>
      <c r="F253" s="19">
        <v>7.2825540000000002</v>
      </c>
      <c r="G253" s="19">
        <v>3.2771491500000001</v>
      </c>
      <c r="H253" s="20">
        <v>27.17446275</v>
      </c>
      <c r="I253" s="15">
        <f>IF(H253&lt;=Rmax_Summary!$B$40,1,0)</f>
        <v>0</v>
      </c>
      <c r="J253" s="15">
        <v>2</v>
      </c>
      <c r="K253" s="21" t="s">
        <v>847</v>
      </c>
    </row>
    <row r="254" spans="1:11" x14ac:dyDescent="0.15">
      <c r="A254" s="15">
        <v>131</v>
      </c>
      <c r="B254" s="16">
        <v>3.3</v>
      </c>
      <c r="C254" s="15">
        <v>10</v>
      </c>
      <c r="D254" s="17">
        <v>460000</v>
      </c>
      <c r="E254" s="18">
        <f t="shared" si="3"/>
        <v>460</v>
      </c>
      <c r="F254" s="19">
        <v>7.1252639999999996</v>
      </c>
      <c r="G254" s="19">
        <v>3.2776214700000001</v>
      </c>
      <c r="H254" s="20">
        <v>28.747358801000001</v>
      </c>
      <c r="I254" s="15">
        <f>IF(H254&lt;=Rmax_Summary!$B$40,1,0)</f>
        <v>0</v>
      </c>
      <c r="J254" s="15">
        <v>2</v>
      </c>
      <c r="K254" s="21" t="s">
        <v>847</v>
      </c>
    </row>
    <row r="255" spans="1:11" x14ac:dyDescent="0.15">
      <c r="A255" s="15">
        <v>136</v>
      </c>
      <c r="B255" s="16">
        <v>3.3</v>
      </c>
      <c r="C255" s="15">
        <v>10</v>
      </c>
      <c r="D255" s="17">
        <v>470000</v>
      </c>
      <c r="E255" s="18">
        <f t="shared" si="3"/>
        <v>470</v>
      </c>
      <c r="F255" s="19">
        <v>6.9746249999999996</v>
      </c>
      <c r="G255" s="19">
        <v>3.2780738180000002</v>
      </c>
      <c r="H255" s="20">
        <v>30.253748055999999</v>
      </c>
      <c r="I255" s="15">
        <f>IF(H255&lt;=Rmax_Summary!$B$40,1,0)</f>
        <v>0</v>
      </c>
      <c r="J255" s="15">
        <v>2</v>
      </c>
      <c r="K255" s="21" t="s">
        <v>847</v>
      </c>
    </row>
    <row r="256" spans="1:11" x14ac:dyDescent="0.15">
      <c r="A256" s="15">
        <v>141</v>
      </c>
      <c r="B256" s="16">
        <v>3.3</v>
      </c>
      <c r="C256" s="15">
        <v>10</v>
      </c>
      <c r="D256" s="17">
        <v>480000</v>
      </c>
      <c r="E256" s="18">
        <f t="shared" si="3"/>
        <v>480</v>
      </c>
      <c r="F256" s="19">
        <v>6.8302240000000003</v>
      </c>
      <c r="G256" s="19">
        <v>3.2785074349999999</v>
      </c>
      <c r="H256" s="20">
        <v>31.697761891999999</v>
      </c>
      <c r="I256" s="15">
        <f>IF(H256&lt;=Rmax_Summary!$B$40,1,0)</f>
        <v>0</v>
      </c>
      <c r="J256" s="15">
        <v>2</v>
      </c>
      <c r="K256" s="21" t="s">
        <v>847</v>
      </c>
    </row>
    <row r="257" spans="1:11" x14ac:dyDescent="0.15">
      <c r="A257" s="15">
        <v>146</v>
      </c>
      <c r="B257" s="16">
        <v>3.3</v>
      </c>
      <c r="C257" s="15">
        <v>10</v>
      </c>
      <c r="D257" s="17">
        <v>490000</v>
      </c>
      <c r="E257" s="18">
        <f t="shared" si="3"/>
        <v>490</v>
      </c>
      <c r="F257" s="19">
        <v>6.691681</v>
      </c>
      <c r="G257" s="19">
        <v>3.2789234610000002</v>
      </c>
      <c r="H257" s="20">
        <v>33.083192898</v>
      </c>
      <c r="I257" s="15">
        <f>IF(H257&lt;=Rmax_Summary!$B$40,1,0)</f>
        <v>0</v>
      </c>
      <c r="J257" s="15">
        <v>2</v>
      </c>
      <c r="K257" s="21" t="s">
        <v>847</v>
      </c>
    </row>
    <row r="258" spans="1:11" x14ac:dyDescent="0.15">
      <c r="A258" s="15">
        <v>151</v>
      </c>
      <c r="B258" s="16">
        <v>3.3</v>
      </c>
      <c r="C258" s="15">
        <v>10</v>
      </c>
      <c r="D258" s="17">
        <v>500000</v>
      </c>
      <c r="E258" s="18">
        <f t="shared" ref="E258:E321" si="4">D258/1000</f>
        <v>500</v>
      </c>
      <c r="F258" s="19">
        <v>6.5586460000000004</v>
      </c>
      <c r="G258" s="19">
        <v>3.2793229460000002</v>
      </c>
      <c r="H258" s="20">
        <v>34.413540359000002</v>
      </c>
      <c r="I258" s="15">
        <f>IF(H258&lt;=Rmax_Summary!$B$40,1,0)</f>
        <v>0</v>
      </c>
      <c r="J258" s="15">
        <v>2</v>
      </c>
      <c r="K258" s="21" t="s">
        <v>847</v>
      </c>
    </row>
    <row r="259" spans="1:11" x14ac:dyDescent="0.15">
      <c r="A259" s="15">
        <v>156</v>
      </c>
      <c r="B259" s="16">
        <v>3.3</v>
      </c>
      <c r="C259" s="15">
        <v>10</v>
      </c>
      <c r="D259" s="17">
        <v>510000</v>
      </c>
      <c r="E259" s="18">
        <f t="shared" si="4"/>
        <v>510</v>
      </c>
      <c r="F259" s="19">
        <v>6.4307980000000002</v>
      </c>
      <c r="G259" s="19">
        <v>3.2797068559999998</v>
      </c>
      <c r="H259" s="20">
        <v>35.692019338000001</v>
      </c>
      <c r="I259" s="15">
        <f>IF(H259&lt;=Rmax_Summary!$B$40,1,0)</f>
        <v>0</v>
      </c>
      <c r="J259" s="15">
        <v>2</v>
      </c>
      <c r="K259" s="21" t="s">
        <v>847</v>
      </c>
    </row>
    <row r="260" spans="1:11" x14ac:dyDescent="0.15">
      <c r="A260" s="15">
        <v>161</v>
      </c>
      <c r="B260" s="16">
        <v>3.3</v>
      </c>
      <c r="C260" s="15">
        <v>10</v>
      </c>
      <c r="D260" s="17">
        <v>520000</v>
      </c>
      <c r="E260" s="18">
        <f t="shared" si="4"/>
        <v>520</v>
      </c>
      <c r="F260" s="19">
        <v>6.3078390000000004</v>
      </c>
      <c r="G260" s="19">
        <v>3.2800760840000001</v>
      </c>
      <c r="H260" s="20">
        <v>36.921612975999999</v>
      </c>
      <c r="I260" s="15">
        <f>IF(H260&lt;=Rmax_Summary!$B$40,1,0)</f>
        <v>0</v>
      </c>
      <c r="J260" s="15">
        <v>2</v>
      </c>
      <c r="K260" s="21" t="s">
        <v>847</v>
      </c>
    </row>
    <row r="261" spans="1:11" x14ac:dyDescent="0.15">
      <c r="A261" s="15">
        <v>166</v>
      </c>
      <c r="B261" s="16">
        <v>3.3</v>
      </c>
      <c r="C261" s="15">
        <v>10</v>
      </c>
      <c r="D261" s="17">
        <v>530000</v>
      </c>
      <c r="E261" s="18">
        <f t="shared" si="4"/>
        <v>530</v>
      </c>
      <c r="F261" s="19">
        <v>6.1894929999999997</v>
      </c>
      <c r="G261" s="19">
        <v>3.2804314589999999</v>
      </c>
      <c r="H261" s="20">
        <v>38.105065666999998</v>
      </c>
      <c r="I261" s="15">
        <f>IF(H261&lt;=Rmax_Summary!$B$40,1,0)</f>
        <v>0</v>
      </c>
      <c r="J261" s="15">
        <v>2</v>
      </c>
      <c r="K261" s="21" t="s">
        <v>847</v>
      </c>
    </row>
    <row r="262" spans="1:11" x14ac:dyDescent="0.15">
      <c r="A262" s="15">
        <v>171</v>
      </c>
      <c r="B262" s="16">
        <v>3.3</v>
      </c>
      <c r="C262" s="15">
        <v>10</v>
      </c>
      <c r="D262" s="17">
        <v>540000</v>
      </c>
      <c r="E262" s="18">
        <f t="shared" si="4"/>
        <v>540</v>
      </c>
      <c r="F262" s="19">
        <v>6.075507</v>
      </c>
      <c r="G262" s="19">
        <v>3.2807737440000002</v>
      </c>
      <c r="H262" s="20">
        <v>39.244930826999997</v>
      </c>
      <c r="I262" s="15">
        <f>IF(H262&lt;=Rmax_Summary!$B$40,1,0)</f>
        <v>0</v>
      </c>
      <c r="J262" s="15">
        <v>2</v>
      </c>
      <c r="K262" s="21" t="s">
        <v>847</v>
      </c>
    </row>
    <row r="263" spans="1:11" x14ac:dyDescent="0.15">
      <c r="A263" s="15">
        <v>176</v>
      </c>
      <c r="B263" s="16">
        <v>3.3</v>
      </c>
      <c r="C263" s="15">
        <v>10</v>
      </c>
      <c r="D263" s="17">
        <v>550000</v>
      </c>
      <c r="E263" s="18">
        <f t="shared" si="4"/>
        <v>550</v>
      </c>
      <c r="F263" s="19">
        <v>5.965643</v>
      </c>
      <c r="G263" s="19">
        <v>3.2811036489999998</v>
      </c>
      <c r="H263" s="20">
        <v>40.343568595999997</v>
      </c>
      <c r="I263" s="15">
        <f>IF(H263&lt;=Rmax_Summary!$B$40,1,0)</f>
        <v>0</v>
      </c>
      <c r="J263" s="15">
        <v>2</v>
      </c>
      <c r="K263" s="21" t="s">
        <v>847</v>
      </c>
    </row>
    <row r="264" spans="1:11" x14ac:dyDescent="0.15">
      <c r="A264" s="15">
        <v>181</v>
      </c>
      <c r="B264" s="16">
        <v>3.3</v>
      </c>
      <c r="C264" s="15">
        <v>10</v>
      </c>
      <c r="D264" s="17">
        <v>560000</v>
      </c>
      <c r="E264" s="18">
        <f t="shared" si="4"/>
        <v>560</v>
      </c>
      <c r="F264" s="19">
        <v>5.8596820000000003</v>
      </c>
      <c r="G264" s="19">
        <v>3.2814218350000002</v>
      </c>
      <c r="H264" s="20">
        <v>41.403179952000002</v>
      </c>
      <c r="I264" s="15">
        <f>IF(H264&lt;=Rmax_Summary!$B$40,1,0)</f>
        <v>0</v>
      </c>
      <c r="J264" s="15">
        <v>2</v>
      </c>
      <c r="K264" s="21" t="s">
        <v>847</v>
      </c>
    </row>
    <row r="265" spans="1:11" x14ac:dyDescent="0.15">
      <c r="A265" s="15">
        <v>186</v>
      </c>
      <c r="B265" s="16">
        <v>3.3</v>
      </c>
      <c r="C265" s="15">
        <v>10</v>
      </c>
      <c r="D265" s="17">
        <v>570000</v>
      </c>
      <c r="E265" s="18">
        <f t="shared" si="4"/>
        <v>570</v>
      </c>
      <c r="F265" s="19">
        <v>5.7574189999999996</v>
      </c>
      <c r="G265" s="19">
        <v>3.281728915</v>
      </c>
      <c r="H265" s="20">
        <v>42.425808969999999</v>
      </c>
      <c r="I265" s="15">
        <f>IF(H265&lt;=Rmax_Summary!$B$40,1,0)</f>
        <v>0</v>
      </c>
      <c r="J265" s="15">
        <v>2</v>
      </c>
      <c r="K265" s="21" t="s">
        <v>847</v>
      </c>
    </row>
    <row r="266" spans="1:11" x14ac:dyDescent="0.15">
      <c r="A266" s="15">
        <v>191</v>
      </c>
      <c r="B266" s="16">
        <v>3.3</v>
      </c>
      <c r="C266" s="15">
        <v>10</v>
      </c>
      <c r="D266" s="17">
        <v>580000</v>
      </c>
      <c r="E266" s="18">
        <f t="shared" si="4"/>
        <v>580</v>
      </c>
      <c r="F266" s="19">
        <v>5.6586650000000001</v>
      </c>
      <c r="G266" s="19">
        <v>3.2820254609999999</v>
      </c>
      <c r="H266" s="20">
        <v>43.413354236000004</v>
      </c>
      <c r="I266" s="15">
        <f>IF(H266&lt;=Rmax_Summary!$B$40,1,0)</f>
        <v>0</v>
      </c>
      <c r="J266" s="15">
        <v>2</v>
      </c>
      <c r="K266" s="21" t="s">
        <v>847</v>
      </c>
    </row>
    <row r="267" spans="1:11" x14ac:dyDescent="0.15">
      <c r="A267" s="15">
        <v>196</v>
      </c>
      <c r="B267" s="16">
        <v>3.3</v>
      </c>
      <c r="C267" s="15">
        <v>10</v>
      </c>
      <c r="D267" s="17">
        <v>590000</v>
      </c>
      <c r="E267" s="18">
        <f t="shared" si="4"/>
        <v>590</v>
      </c>
      <c r="F267" s="19">
        <v>5.5632409999999997</v>
      </c>
      <c r="G267" s="19">
        <v>3.2823120050000001</v>
      </c>
      <c r="H267" s="20">
        <v>44.367591523999998</v>
      </c>
      <c r="I267" s="15">
        <f>IF(H267&lt;=Rmax_Summary!$B$40,1,0)</f>
        <v>0</v>
      </c>
      <c r="J267" s="15">
        <v>2</v>
      </c>
      <c r="K267" s="21" t="s">
        <v>847</v>
      </c>
    </row>
    <row r="268" spans="1:11" x14ac:dyDescent="0.15">
      <c r="A268" s="15">
        <v>201</v>
      </c>
      <c r="B268" s="16">
        <v>3.3</v>
      </c>
      <c r="C268" s="15">
        <v>10</v>
      </c>
      <c r="D268" s="17">
        <v>600000</v>
      </c>
      <c r="E268" s="18">
        <f t="shared" si="4"/>
        <v>600</v>
      </c>
      <c r="F268" s="19">
        <v>5.4709820000000002</v>
      </c>
      <c r="G268" s="19">
        <v>3.282589046</v>
      </c>
      <c r="H268" s="20">
        <v>45.290180669999998</v>
      </c>
      <c r="I268" s="15">
        <f>IF(H268&lt;=Rmax_Summary!$B$40,1,0)</f>
        <v>0</v>
      </c>
      <c r="J268" s="15">
        <v>2</v>
      </c>
      <c r="K268" s="21" t="s">
        <v>847</v>
      </c>
    </row>
    <row r="269" spans="1:11" x14ac:dyDescent="0.15">
      <c r="A269" s="15">
        <v>206</v>
      </c>
      <c r="B269" s="16">
        <v>3.3</v>
      </c>
      <c r="C269" s="15">
        <v>10</v>
      </c>
      <c r="D269" s="17">
        <v>610000</v>
      </c>
      <c r="E269" s="18">
        <f t="shared" si="4"/>
        <v>610</v>
      </c>
      <c r="F269" s="19">
        <v>5.3817329999999997</v>
      </c>
      <c r="G269" s="19">
        <v>3.2828570469999998</v>
      </c>
      <c r="H269" s="20">
        <v>46.182672373000003</v>
      </c>
      <c r="I269" s="15">
        <f>IF(H269&lt;=Rmax_Summary!$B$40,1,0)</f>
        <v>0</v>
      </c>
      <c r="J269" s="15">
        <v>2</v>
      </c>
      <c r="K269" s="21" t="s">
        <v>847</v>
      </c>
    </row>
    <row r="270" spans="1:11" x14ac:dyDescent="0.15">
      <c r="A270" s="15">
        <v>211</v>
      </c>
      <c r="B270" s="16">
        <v>3.3</v>
      </c>
      <c r="C270" s="15">
        <v>10</v>
      </c>
      <c r="D270" s="17">
        <v>620000</v>
      </c>
      <c r="E270" s="18">
        <f t="shared" si="4"/>
        <v>620</v>
      </c>
      <c r="F270" s="19">
        <v>5.2953489999999999</v>
      </c>
      <c r="G270" s="19">
        <v>3.283116444</v>
      </c>
      <c r="H270" s="20">
        <v>47.046508172999999</v>
      </c>
      <c r="I270" s="15">
        <f>IF(H270&lt;=Rmax_Summary!$B$40,1,0)</f>
        <v>0</v>
      </c>
      <c r="J270" s="15">
        <v>2</v>
      </c>
      <c r="K270" s="21" t="s">
        <v>847</v>
      </c>
    </row>
    <row r="271" spans="1:11" x14ac:dyDescent="0.15">
      <c r="A271" s="15">
        <v>216</v>
      </c>
      <c r="B271" s="16">
        <v>3.3</v>
      </c>
      <c r="C271" s="15">
        <v>10</v>
      </c>
      <c r="D271" s="17">
        <v>630000</v>
      </c>
      <c r="E271" s="18">
        <f t="shared" si="4"/>
        <v>630</v>
      </c>
      <c r="F271" s="19">
        <v>5.2116949999999997</v>
      </c>
      <c r="G271" s="19">
        <v>3.2833676459999999</v>
      </c>
      <c r="H271" s="20">
        <v>47.883052294999999</v>
      </c>
      <c r="I271" s="15">
        <f>IF(H271&lt;=Rmax_Summary!$B$40,1,0)</f>
        <v>0</v>
      </c>
      <c r="J271" s="15">
        <v>2</v>
      </c>
      <c r="K271" s="21" t="s">
        <v>847</v>
      </c>
    </row>
    <row r="272" spans="1:11" x14ac:dyDescent="0.15">
      <c r="A272" s="15">
        <v>221</v>
      </c>
      <c r="B272" s="16">
        <v>3.3</v>
      </c>
      <c r="C272" s="15">
        <v>10</v>
      </c>
      <c r="D272" s="17">
        <v>640000</v>
      </c>
      <c r="E272" s="18">
        <f t="shared" si="4"/>
        <v>640</v>
      </c>
      <c r="F272" s="19">
        <v>5.1306419999999999</v>
      </c>
      <c r="G272" s="19">
        <v>3.2836110340000002</v>
      </c>
      <c r="H272" s="20">
        <v>48.693575789</v>
      </c>
      <c r="I272" s="15">
        <f>IF(H272&lt;=Rmax_Summary!$B$40,1,0)</f>
        <v>0</v>
      </c>
      <c r="J272" s="15">
        <v>2</v>
      </c>
      <c r="K272" s="21" t="s">
        <v>847</v>
      </c>
    </row>
    <row r="273" spans="1:11" x14ac:dyDescent="0.15">
      <c r="A273" s="15">
        <v>226</v>
      </c>
      <c r="B273" s="16">
        <v>3.3</v>
      </c>
      <c r="C273" s="15">
        <v>10</v>
      </c>
      <c r="D273" s="17">
        <v>650000</v>
      </c>
      <c r="E273" s="18">
        <f t="shared" si="4"/>
        <v>650</v>
      </c>
      <c r="F273" s="19">
        <v>5.0520719999999999</v>
      </c>
      <c r="G273" s="19">
        <v>3.2838469680000002</v>
      </c>
      <c r="H273" s="20">
        <v>49.479276894000002</v>
      </c>
      <c r="I273" s="15">
        <f>IF(H273&lt;=Rmax_Summary!$B$40,1,0)</f>
        <v>0</v>
      </c>
      <c r="J273" s="15">
        <v>2</v>
      </c>
      <c r="K273" s="21" t="s">
        <v>847</v>
      </c>
    </row>
    <row r="274" spans="1:11" x14ac:dyDescent="0.15">
      <c r="A274" s="15">
        <v>231</v>
      </c>
      <c r="B274" s="16">
        <v>3.3</v>
      </c>
      <c r="C274" s="15">
        <v>10</v>
      </c>
      <c r="D274" s="17">
        <v>660000</v>
      </c>
      <c r="E274" s="18">
        <f t="shared" si="4"/>
        <v>660</v>
      </c>
      <c r="F274" s="19">
        <v>4.9758719999999999</v>
      </c>
      <c r="G274" s="19">
        <v>3.2840757850000002</v>
      </c>
      <c r="H274" s="20">
        <v>50.241276560000003</v>
      </c>
      <c r="I274" s="15">
        <f>IF(H274&lt;=Rmax_Summary!$B$40,1,0)</f>
        <v>0</v>
      </c>
      <c r="J274" s="15">
        <v>2</v>
      </c>
      <c r="K274" s="21" t="s">
        <v>847</v>
      </c>
    </row>
    <row r="275" spans="1:11" x14ac:dyDescent="0.15">
      <c r="A275" s="15">
        <v>236</v>
      </c>
      <c r="B275" s="16">
        <v>3.3</v>
      </c>
      <c r="C275" s="15">
        <v>10</v>
      </c>
      <c r="D275" s="17">
        <v>670000</v>
      </c>
      <c r="E275" s="18">
        <f t="shared" si="4"/>
        <v>670</v>
      </c>
      <c r="F275" s="19">
        <v>4.9019370000000002</v>
      </c>
      <c r="G275" s="19">
        <v>3.2842978020000002</v>
      </c>
      <c r="H275" s="20">
        <v>50.980629817999997</v>
      </c>
      <c r="I275" s="15">
        <f>IF(H275&lt;=Rmax_Summary!$B$40,1,0)</f>
        <v>0</v>
      </c>
      <c r="J275" s="15">
        <v>2</v>
      </c>
      <c r="K275" s="21" t="s">
        <v>847</v>
      </c>
    </row>
    <row r="276" spans="1:11" x14ac:dyDescent="0.15">
      <c r="A276" s="15">
        <v>241</v>
      </c>
      <c r="B276" s="16">
        <v>3.3</v>
      </c>
      <c r="C276" s="15">
        <v>10</v>
      </c>
      <c r="D276" s="17">
        <v>680000</v>
      </c>
      <c r="E276" s="18">
        <f t="shared" si="4"/>
        <v>680</v>
      </c>
      <c r="F276" s="19">
        <v>4.8301670000000003</v>
      </c>
      <c r="G276" s="19">
        <v>3.284513317</v>
      </c>
      <c r="H276" s="20">
        <v>51.698332557000001</v>
      </c>
      <c r="I276" s="15">
        <f>IF(H276&lt;=Rmax_Summary!$B$40,1,0)</f>
        <v>0</v>
      </c>
      <c r="J276" s="15">
        <v>2</v>
      </c>
      <c r="K276" s="21" t="s">
        <v>847</v>
      </c>
    </row>
    <row r="277" spans="1:11" x14ac:dyDescent="0.15">
      <c r="A277" s="15">
        <v>246</v>
      </c>
      <c r="B277" s="16">
        <v>3.3</v>
      </c>
      <c r="C277" s="15">
        <v>10</v>
      </c>
      <c r="D277" s="17">
        <v>690000</v>
      </c>
      <c r="E277" s="18">
        <f t="shared" si="4"/>
        <v>690</v>
      </c>
      <c r="F277" s="19">
        <v>4.7604680000000004</v>
      </c>
      <c r="G277" s="19">
        <v>3.284722613</v>
      </c>
      <c r="H277" s="20">
        <v>52.395323822000002</v>
      </c>
      <c r="I277" s="15">
        <f>IF(H277&lt;=Rmax_Summary!$B$40,1,0)</f>
        <v>0</v>
      </c>
      <c r="J277" s="15">
        <v>2</v>
      </c>
      <c r="K277" s="21" t="s">
        <v>847</v>
      </c>
    </row>
    <row r="278" spans="1:11" x14ac:dyDescent="0.15">
      <c r="A278" s="15">
        <v>251</v>
      </c>
      <c r="B278" s="16">
        <v>3.3</v>
      </c>
      <c r="C278" s="15">
        <v>10</v>
      </c>
      <c r="D278" s="17">
        <v>700000</v>
      </c>
      <c r="E278" s="18">
        <f t="shared" si="4"/>
        <v>700</v>
      </c>
      <c r="F278" s="19">
        <v>4.6927510000000003</v>
      </c>
      <c r="G278" s="19">
        <v>3.2849259540000002</v>
      </c>
      <c r="H278" s="20">
        <v>53.072485829000001</v>
      </c>
      <c r="I278" s="15">
        <f>IF(H278&lt;=Rmax_Summary!$B$40,1,0)</f>
        <v>0</v>
      </c>
      <c r="J278" s="15">
        <v>2</v>
      </c>
      <c r="K278" s="21" t="s">
        <v>847</v>
      </c>
    </row>
    <row r="279" spans="1:11" x14ac:dyDescent="0.15">
      <c r="A279" s="15">
        <v>256</v>
      </c>
      <c r="B279" s="16">
        <v>3.3</v>
      </c>
      <c r="C279" s="15">
        <v>10</v>
      </c>
      <c r="D279" s="17">
        <v>710000</v>
      </c>
      <c r="E279" s="18">
        <f t="shared" si="4"/>
        <v>710</v>
      </c>
      <c r="F279" s="19">
        <v>4.6269349999999996</v>
      </c>
      <c r="G279" s="19">
        <v>3.2851235920000001</v>
      </c>
      <c r="H279" s="20">
        <v>53.730653035000003</v>
      </c>
      <c r="I279" s="15">
        <f>IF(H279&lt;=Rmax_Summary!$B$40,1,0)</f>
        <v>0</v>
      </c>
      <c r="J279" s="15">
        <v>2</v>
      </c>
      <c r="K279" s="21" t="s">
        <v>847</v>
      </c>
    </row>
    <row r="280" spans="1:11" x14ac:dyDescent="0.15">
      <c r="A280" s="15">
        <v>261</v>
      </c>
      <c r="B280" s="16">
        <v>3.3</v>
      </c>
      <c r="C280" s="15">
        <v>10</v>
      </c>
      <c r="D280" s="17">
        <v>720000</v>
      </c>
      <c r="E280" s="18">
        <f t="shared" si="4"/>
        <v>720</v>
      </c>
      <c r="F280" s="19">
        <v>4.5629390000000001</v>
      </c>
      <c r="G280" s="19">
        <v>3.2853157629999998</v>
      </c>
      <c r="H280" s="20">
        <v>54.370612156999997</v>
      </c>
      <c r="I280" s="15">
        <f>IF(H280&lt;=Rmax_Summary!$B$40,1,0)</f>
        <v>0</v>
      </c>
      <c r="J280" s="15">
        <v>2</v>
      </c>
      <c r="K280" s="21" t="s">
        <v>847</v>
      </c>
    </row>
    <row r="281" spans="1:11" x14ac:dyDescent="0.15">
      <c r="A281" s="15">
        <v>266</v>
      </c>
      <c r="B281" s="16">
        <v>3.3</v>
      </c>
      <c r="C281" s="15">
        <v>10</v>
      </c>
      <c r="D281" s="17">
        <v>730000</v>
      </c>
      <c r="E281" s="18">
        <f t="shared" si="4"/>
        <v>730</v>
      </c>
      <c r="F281" s="19">
        <v>4.5006890000000004</v>
      </c>
      <c r="G281" s="19">
        <v>3.2855026899999999</v>
      </c>
      <c r="H281" s="20">
        <v>54.993111261999999</v>
      </c>
      <c r="I281" s="15">
        <f>IF(H281&lt;=Rmax_Summary!$B$40,1,0)</f>
        <v>0</v>
      </c>
      <c r="J281" s="15">
        <v>2</v>
      </c>
      <c r="K281" s="21" t="s">
        <v>847</v>
      </c>
    </row>
    <row r="282" spans="1:11" x14ac:dyDescent="0.15">
      <c r="A282" s="15">
        <v>271</v>
      </c>
      <c r="B282" s="16">
        <v>3.3</v>
      </c>
      <c r="C282" s="15">
        <v>10</v>
      </c>
      <c r="D282" s="17">
        <v>740000</v>
      </c>
      <c r="E282" s="18">
        <f t="shared" si="4"/>
        <v>740</v>
      </c>
      <c r="F282" s="19">
        <v>4.4401140000000003</v>
      </c>
      <c r="G282" s="19">
        <v>3.2856845849999998</v>
      </c>
      <c r="H282" s="20">
        <v>55.598855200000003</v>
      </c>
      <c r="I282" s="15">
        <f>IF(H282&lt;=Rmax_Summary!$B$40,1,0)</f>
        <v>0</v>
      </c>
      <c r="J282" s="15">
        <v>2</v>
      </c>
      <c r="K282" s="21" t="s">
        <v>847</v>
      </c>
    </row>
    <row r="283" spans="1:11" x14ac:dyDescent="0.15">
      <c r="A283" s="15">
        <v>276</v>
      </c>
      <c r="B283" s="16">
        <v>3.3</v>
      </c>
      <c r="C283" s="15">
        <v>10</v>
      </c>
      <c r="D283" s="17">
        <v>750000</v>
      </c>
      <c r="E283" s="18">
        <f t="shared" si="4"/>
        <v>750</v>
      </c>
      <c r="F283" s="19">
        <v>4.3811489999999997</v>
      </c>
      <c r="G283" s="19">
        <v>3.2858616490000001</v>
      </c>
      <c r="H283" s="20">
        <v>56.188512447999997</v>
      </c>
      <c r="I283" s="15">
        <f>IF(H283&lt;=Rmax_Summary!$B$40,1,0)</f>
        <v>0</v>
      </c>
      <c r="J283" s="15">
        <v>2</v>
      </c>
      <c r="K283" s="21" t="s">
        <v>847</v>
      </c>
    </row>
    <row r="284" spans="1:11" x14ac:dyDescent="0.15">
      <c r="A284" s="15">
        <v>281</v>
      </c>
      <c r="B284" s="16">
        <v>3.3</v>
      </c>
      <c r="C284" s="15">
        <v>10</v>
      </c>
      <c r="D284" s="17">
        <v>760000</v>
      </c>
      <c r="E284" s="18">
        <f t="shared" si="4"/>
        <v>760</v>
      </c>
      <c r="F284" s="19">
        <v>4.3237290000000002</v>
      </c>
      <c r="G284" s="19">
        <v>3.2860340730000002</v>
      </c>
      <c r="H284" s="20">
        <v>56.762708277000002</v>
      </c>
      <c r="I284" s="15">
        <f>IF(H284&lt;=Rmax_Summary!$B$40,1,0)</f>
        <v>0</v>
      </c>
      <c r="J284" s="15">
        <v>2</v>
      </c>
      <c r="K284" s="21" t="s">
        <v>847</v>
      </c>
    </row>
    <row r="285" spans="1:11" x14ac:dyDescent="0.15">
      <c r="A285" s="15">
        <v>286</v>
      </c>
      <c r="B285" s="16">
        <v>3.3</v>
      </c>
      <c r="C285" s="15">
        <v>10</v>
      </c>
      <c r="D285" s="17">
        <v>770000</v>
      </c>
      <c r="E285" s="18">
        <f t="shared" si="4"/>
        <v>770</v>
      </c>
      <c r="F285" s="19">
        <v>4.2677949999999996</v>
      </c>
      <c r="G285" s="19">
        <v>3.286202034</v>
      </c>
      <c r="H285" s="20">
        <v>57.322049794000002</v>
      </c>
      <c r="I285" s="15">
        <f>IF(H285&lt;=Rmax_Summary!$B$40,1,0)</f>
        <v>0</v>
      </c>
      <c r="J285" s="15">
        <v>2</v>
      </c>
      <c r="K285" s="21" t="s">
        <v>847</v>
      </c>
    </row>
    <row r="286" spans="1:11" x14ac:dyDescent="0.15">
      <c r="A286" s="15">
        <v>291</v>
      </c>
      <c r="B286" s="16">
        <v>3.3</v>
      </c>
      <c r="C286" s="15">
        <v>10</v>
      </c>
      <c r="D286" s="17">
        <v>780000</v>
      </c>
      <c r="E286" s="18">
        <f t="shared" si="4"/>
        <v>780</v>
      </c>
      <c r="F286" s="19">
        <v>4.2132889999999996</v>
      </c>
      <c r="G286" s="19">
        <v>3.2863657050000001</v>
      </c>
      <c r="H286" s="20">
        <v>57.867107701000002</v>
      </c>
      <c r="I286" s="15">
        <f>IF(H286&lt;=Rmax_Summary!$B$40,1,0)</f>
        <v>0</v>
      </c>
      <c r="J286" s="15">
        <v>2</v>
      </c>
      <c r="K286" s="21" t="s">
        <v>847</v>
      </c>
    </row>
    <row r="287" spans="1:11" x14ac:dyDescent="0.15">
      <c r="A287" s="15">
        <v>296</v>
      </c>
      <c r="B287" s="16">
        <v>3.3</v>
      </c>
      <c r="C287" s="15">
        <v>10</v>
      </c>
      <c r="D287" s="17">
        <v>790000</v>
      </c>
      <c r="E287" s="18">
        <f t="shared" si="4"/>
        <v>790</v>
      </c>
      <c r="F287" s="19">
        <v>4.1601590000000002</v>
      </c>
      <c r="G287" s="19">
        <v>3.2865252489999999</v>
      </c>
      <c r="H287" s="20">
        <v>58.398414039999999</v>
      </c>
      <c r="I287" s="15">
        <f>IF(H287&lt;=Rmax_Summary!$B$40,1,0)</f>
        <v>0</v>
      </c>
      <c r="J287" s="15">
        <v>2</v>
      </c>
      <c r="K287" s="21" t="s">
        <v>847</v>
      </c>
    </row>
    <row r="288" spans="1:11" x14ac:dyDescent="0.15">
      <c r="A288" s="15">
        <v>301</v>
      </c>
      <c r="B288" s="16">
        <v>3.3</v>
      </c>
      <c r="C288" s="15">
        <v>10</v>
      </c>
      <c r="D288" s="17">
        <v>800000</v>
      </c>
      <c r="E288" s="18">
        <f t="shared" si="4"/>
        <v>800</v>
      </c>
      <c r="F288" s="19">
        <v>4.1083509999999999</v>
      </c>
      <c r="G288" s="19">
        <v>3.2866808189999999</v>
      </c>
      <c r="H288" s="20">
        <v>58.916489507000001</v>
      </c>
      <c r="I288" s="15">
        <f>IF(H288&lt;=Rmax_Summary!$B$40,1,0)</f>
        <v>0</v>
      </c>
      <c r="J288" s="15">
        <v>2</v>
      </c>
      <c r="K288" s="21" t="s">
        <v>847</v>
      </c>
    </row>
    <row r="289" spans="1:11" x14ac:dyDescent="0.15">
      <c r="A289" s="15">
        <v>306</v>
      </c>
      <c r="B289" s="16">
        <v>3.3</v>
      </c>
      <c r="C289" s="15">
        <v>10</v>
      </c>
      <c r="D289" s="17">
        <v>810000</v>
      </c>
      <c r="E289" s="18">
        <f t="shared" si="4"/>
        <v>810</v>
      </c>
      <c r="F289" s="19">
        <v>4.0578180000000001</v>
      </c>
      <c r="G289" s="19">
        <v>3.2868325619999998</v>
      </c>
      <c r="H289" s="20">
        <v>59.421820676999999</v>
      </c>
      <c r="I289" s="15">
        <f>IF(H289&lt;=Rmax_Summary!$B$40,1,0)</f>
        <v>0</v>
      </c>
      <c r="J289" s="15">
        <v>2</v>
      </c>
      <c r="K289" s="21" t="s">
        <v>847</v>
      </c>
    </row>
    <row r="290" spans="1:11" x14ac:dyDescent="0.15">
      <c r="A290" s="15">
        <v>311</v>
      </c>
      <c r="B290" s="16">
        <v>3.3</v>
      </c>
      <c r="C290" s="15">
        <v>10</v>
      </c>
      <c r="D290" s="17">
        <v>820000</v>
      </c>
      <c r="E290" s="18">
        <f t="shared" si="4"/>
        <v>820</v>
      </c>
      <c r="F290" s="19">
        <v>4.0085129999999998</v>
      </c>
      <c r="G290" s="19">
        <v>3.2869806179999999</v>
      </c>
      <c r="H290" s="20">
        <v>59.914871396000002</v>
      </c>
      <c r="I290" s="15">
        <f>IF(H290&lt;=Rmax_Summary!$B$40,1,0)</f>
        <v>0</v>
      </c>
      <c r="J290" s="15">
        <v>2</v>
      </c>
      <c r="K290" s="21" t="s">
        <v>847</v>
      </c>
    </row>
    <row r="291" spans="1:11" x14ac:dyDescent="0.15">
      <c r="A291" s="15">
        <v>316</v>
      </c>
      <c r="B291" s="16">
        <v>3.3</v>
      </c>
      <c r="C291" s="15">
        <v>10</v>
      </c>
      <c r="D291" s="17">
        <v>830000</v>
      </c>
      <c r="E291" s="18">
        <f t="shared" si="4"/>
        <v>830</v>
      </c>
      <c r="F291" s="19">
        <v>3.9603920000000001</v>
      </c>
      <c r="G291" s="19">
        <v>3.2871251180000001</v>
      </c>
      <c r="H291" s="20">
        <v>60.396080497</v>
      </c>
      <c r="I291" s="15">
        <f>IF(H291&lt;=Rmax_Summary!$B$40,1,0)</f>
        <v>0</v>
      </c>
      <c r="J291" s="15">
        <v>2</v>
      </c>
      <c r="K291" s="21" t="s">
        <v>847</v>
      </c>
    </row>
    <row r="292" spans="1:11" x14ac:dyDescent="0.15">
      <c r="A292" s="15">
        <v>321</v>
      </c>
      <c r="B292" s="16">
        <v>3.3</v>
      </c>
      <c r="C292" s="15">
        <v>10</v>
      </c>
      <c r="D292" s="17">
        <v>840000</v>
      </c>
      <c r="E292" s="18">
        <f t="shared" si="4"/>
        <v>840</v>
      </c>
      <c r="F292" s="19">
        <v>3.9134120000000001</v>
      </c>
      <c r="G292" s="19">
        <v>3.28726619</v>
      </c>
      <c r="H292" s="20">
        <v>60.865877709999999</v>
      </c>
      <c r="I292" s="15">
        <f>IF(H292&lt;=Rmax_Summary!$B$40,1,0)</f>
        <v>0</v>
      </c>
      <c r="J292" s="15">
        <v>2</v>
      </c>
      <c r="K292" s="21" t="s">
        <v>847</v>
      </c>
    </row>
    <row r="293" spans="1:11" x14ac:dyDescent="0.15">
      <c r="A293" s="15">
        <v>326</v>
      </c>
      <c r="B293" s="16">
        <v>3.3</v>
      </c>
      <c r="C293" s="15">
        <v>10</v>
      </c>
      <c r="D293" s="17">
        <v>850000</v>
      </c>
      <c r="E293" s="18">
        <f t="shared" si="4"/>
        <v>850</v>
      </c>
      <c r="F293" s="19">
        <v>3.867534</v>
      </c>
      <c r="G293" s="19">
        <v>3.2874039549999998</v>
      </c>
      <c r="H293" s="20">
        <v>61.324658671999998</v>
      </c>
      <c r="I293" s="15">
        <f>IF(H293&lt;=Rmax_Summary!$B$40,1,0)</f>
        <v>0</v>
      </c>
      <c r="J293" s="15">
        <v>2</v>
      </c>
      <c r="K293" s="21" t="s">
        <v>847</v>
      </c>
    </row>
    <row r="294" spans="1:11" x14ac:dyDescent="0.15">
      <c r="A294" s="15">
        <v>331</v>
      </c>
      <c r="B294" s="16">
        <v>3.3</v>
      </c>
      <c r="C294" s="15">
        <v>10</v>
      </c>
      <c r="D294" s="17">
        <v>860000</v>
      </c>
      <c r="E294" s="18">
        <f t="shared" si="4"/>
        <v>860</v>
      </c>
      <c r="F294" s="19">
        <v>3.8227190000000002</v>
      </c>
      <c r="G294" s="19">
        <v>3.2875385270000002</v>
      </c>
      <c r="H294" s="20">
        <v>61.772807632000003</v>
      </c>
      <c r="I294" s="15">
        <f>IF(H294&lt;=Rmax_Summary!$B$40,1,0)</f>
        <v>0</v>
      </c>
      <c r="J294" s="15">
        <v>2</v>
      </c>
      <c r="K294" s="21" t="s">
        <v>847</v>
      </c>
    </row>
    <row r="295" spans="1:11" x14ac:dyDescent="0.15">
      <c r="A295" s="15">
        <v>336</v>
      </c>
      <c r="B295" s="16">
        <v>3.3</v>
      </c>
      <c r="C295" s="15">
        <v>10</v>
      </c>
      <c r="D295" s="17">
        <v>870000</v>
      </c>
      <c r="E295" s="18">
        <f t="shared" si="4"/>
        <v>870</v>
      </c>
      <c r="F295" s="19">
        <v>3.778931</v>
      </c>
      <c r="G295" s="19">
        <v>3.2876700149999998</v>
      </c>
      <c r="H295" s="20">
        <v>62.210689553000002</v>
      </c>
      <c r="I295" s="15">
        <f>IF(H295&lt;=Rmax_Summary!$B$40,1,0)</f>
        <v>0</v>
      </c>
      <c r="J295" s="15">
        <v>2</v>
      </c>
      <c r="K295" s="21" t="s">
        <v>847</v>
      </c>
    </row>
    <row r="296" spans="1:11" x14ac:dyDescent="0.15">
      <c r="A296" s="15">
        <v>341</v>
      </c>
      <c r="B296" s="16">
        <v>3.3</v>
      </c>
      <c r="C296" s="15">
        <v>10</v>
      </c>
      <c r="D296" s="17">
        <v>880000</v>
      </c>
      <c r="E296" s="18">
        <f t="shared" si="4"/>
        <v>880</v>
      </c>
      <c r="F296" s="19">
        <v>3.736135</v>
      </c>
      <c r="G296" s="19">
        <v>3.2877985270000001</v>
      </c>
      <c r="H296" s="20">
        <v>62.638652278000002</v>
      </c>
      <c r="I296" s="15">
        <f>IF(H296&lt;=Rmax_Summary!$B$40,1,0)</f>
        <v>0</v>
      </c>
      <c r="J296" s="15">
        <v>2</v>
      </c>
      <c r="K296" s="21" t="s">
        <v>847</v>
      </c>
    </row>
    <row r="297" spans="1:11" x14ac:dyDescent="0.15">
      <c r="A297" s="15">
        <v>346</v>
      </c>
      <c r="B297" s="16">
        <v>3.3</v>
      </c>
      <c r="C297" s="15">
        <v>10</v>
      </c>
      <c r="D297" s="17">
        <v>890000</v>
      </c>
      <c r="E297" s="18">
        <f t="shared" si="4"/>
        <v>890</v>
      </c>
      <c r="F297" s="19">
        <v>3.6942970000000002</v>
      </c>
      <c r="G297" s="19">
        <v>3.2879241590000001</v>
      </c>
      <c r="H297" s="20">
        <v>63.057031209000002</v>
      </c>
      <c r="I297" s="15">
        <f>IF(H297&lt;=Rmax_Summary!$B$40,1,0)</f>
        <v>0</v>
      </c>
      <c r="J297" s="15">
        <v>2</v>
      </c>
      <c r="K297" s="21" t="s">
        <v>847</v>
      </c>
    </row>
    <row r="298" spans="1:11" x14ac:dyDescent="0.15">
      <c r="A298" s="15">
        <v>351</v>
      </c>
      <c r="B298" s="16">
        <v>3.3</v>
      </c>
      <c r="C298" s="15">
        <v>10</v>
      </c>
      <c r="D298" s="17">
        <v>900000</v>
      </c>
      <c r="E298" s="18">
        <f t="shared" si="4"/>
        <v>900</v>
      </c>
      <c r="F298" s="19">
        <v>3.6533859999999998</v>
      </c>
      <c r="G298" s="19">
        <v>3.288047009</v>
      </c>
      <c r="H298" s="20">
        <v>63.466143529</v>
      </c>
      <c r="I298" s="15">
        <f>IF(H298&lt;=Rmax_Summary!$B$40,1,0)</f>
        <v>0</v>
      </c>
      <c r="J298" s="15">
        <v>2</v>
      </c>
      <c r="K298" s="21" t="s">
        <v>847</v>
      </c>
    </row>
    <row r="299" spans="1:11" x14ac:dyDescent="0.15">
      <c r="A299" s="15">
        <v>356</v>
      </c>
      <c r="B299" s="16">
        <v>3.3</v>
      </c>
      <c r="C299" s="15">
        <v>10</v>
      </c>
      <c r="D299" s="17">
        <v>910000</v>
      </c>
      <c r="E299" s="18">
        <f t="shared" si="4"/>
        <v>910</v>
      </c>
      <c r="F299" s="19">
        <v>3.6133700000000002</v>
      </c>
      <c r="G299" s="19">
        <v>3.2881671680000002</v>
      </c>
      <c r="H299" s="20">
        <v>63.866295045000001</v>
      </c>
      <c r="I299" s="15">
        <f>IF(H299&lt;=Rmax_Summary!$B$40,1,0)</f>
        <v>0</v>
      </c>
      <c r="J299" s="15">
        <v>2</v>
      </c>
      <c r="K299" s="21" t="s">
        <v>847</v>
      </c>
    </row>
    <row r="300" spans="1:11" x14ac:dyDescent="0.15">
      <c r="A300" s="15">
        <v>361</v>
      </c>
      <c r="B300" s="16">
        <v>3.3</v>
      </c>
      <c r="C300" s="15">
        <v>10</v>
      </c>
      <c r="D300" s="17">
        <v>920000</v>
      </c>
      <c r="E300" s="18">
        <f t="shared" si="4"/>
        <v>920</v>
      </c>
      <c r="F300" s="19">
        <v>3.5742229999999999</v>
      </c>
      <c r="G300" s="19">
        <v>3.2882847229999999</v>
      </c>
      <c r="H300" s="20">
        <v>64.257773571000001</v>
      </c>
      <c r="I300" s="15">
        <f>IF(H300&lt;=Rmax_Summary!$B$40,1,0)</f>
        <v>0</v>
      </c>
      <c r="J300" s="15">
        <v>2</v>
      </c>
      <c r="K300" s="21" t="s">
        <v>847</v>
      </c>
    </row>
    <row r="301" spans="1:11" x14ac:dyDescent="0.15">
      <c r="A301" s="15">
        <v>366</v>
      </c>
      <c r="B301" s="16">
        <v>3.3</v>
      </c>
      <c r="C301" s="15">
        <v>10</v>
      </c>
      <c r="D301" s="17">
        <v>930000</v>
      </c>
      <c r="E301" s="18">
        <f t="shared" si="4"/>
        <v>930</v>
      </c>
      <c r="F301" s="19">
        <v>3.535914</v>
      </c>
      <c r="G301" s="19">
        <v>3.2883997580000002</v>
      </c>
      <c r="H301" s="20">
        <v>64.640861663999999</v>
      </c>
      <c r="I301" s="15">
        <f>IF(H301&lt;=Rmax_Summary!$B$40,1,0)</f>
        <v>0</v>
      </c>
      <c r="J301" s="15">
        <v>2</v>
      </c>
      <c r="K301" s="21" t="s">
        <v>847</v>
      </c>
    </row>
    <row r="302" spans="1:11" x14ac:dyDescent="0.15">
      <c r="A302" s="15">
        <v>371</v>
      </c>
      <c r="B302" s="16">
        <v>3.3</v>
      </c>
      <c r="C302" s="15">
        <v>10</v>
      </c>
      <c r="D302" s="17">
        <v>940000</v>
      </c>
      <c r="E302" s="18">
        <f t="shared" si="4"/>
        <v>940</v>
      </c>
      <c r="F302" s="19">
        <v>3.4984169999999999</v>
      </c>
      <c r="G302" s="19">
        <v>3.2885123539999999</v>
      </c>
      <c r="H302" s="20">
        <v>65.015825864999996</v>
      </c>
      <c r="I302" s="15">
        <f>IF(H302&lt;=Rmax_Summary!$B$40,1,0)</f>
        <v>0</v>
      </c>
      <c r="J302" s="15">
        <v>2</v>
      </c>
      <c r="K302" s="21" t="s">
        <v>847</v>
      </c>
    </row>
    <row r="303" spans="1:11" x14ac:dyDescent="0.15">
      <c r="A303" s="15">
        <v>376</v>
      </c>
      <c r="B303" s="16">
        <v>3.3</v>
      </c>
      <c r="C303" s="15">
        <v>10</v>
      </c>
      <c r="D303" s="17">
        <v>950000</v>
      </c>
      <c r="E303" s="18">
        <f t="shared" si="4"/>
        <v>950</v>
      </c>
      <c r="F303" s="19">
        <v>3.4617079999999998</v>
      </c>
      <c r="G303" s="19">
        <v>3.2886225869999999</v>
      </c>
      <c r="H303" s="20">
        <v>65.382919525000005</v>
      </c>
      <c r="I303" s="15">
        <f>IF(H303&lt;=Rmax_Summary!$B$40,1,0)</f>
        <v>0</v>
      </c>
      <c r="J303" s="15">
        <v>2</v>
      </c>
      <c r="K303" s="21" t="s">
        <v>847</v>
      </c>
    </row>
    <row r="304" spans="1:11" x14ac:dyDescent="0.15">
      <c r="A304" s="15">
        <v>381</v>
      </c>
      <c r="B304" s="16">
        <v>3.3</v>
      </c>
      <c r="C304" s="15">
        <v>10</v>
      </c>
      <c r="D304" s="17">
        <v>960000</v>
      </c>
      <c r="E304" s="18">
        <f t="shared" si="4"/>
        <v>960</v>
      </c>
      <c r="F304" s="19">
        <v>3.4257610000000001</v>
      </c>
      <c r="G304" s="19">
        <v>3.28873053</v>
      </c>
      <c r="H304" s="20">
        <v>65.742389349000007</v>
      </c>
      <c r="I304" s="15">
        <f>IF(H304&lt;=Rmax_Summary!$B$40,1,0)</f>
        <v>0</v>
      </c>
      <c r="J304" s="15">
        <v>2</v>
      </c>
      <c r="K304" s="21" t="s">
        <v>847</v>
      </c>
    </row>
    <row r="305" spans="1:11" x14ac:dyDescent="0.15">
      <c r="A305" s="15">
        <v>386</v>
      </c>
      <c r="B305" s="16">
        <v>3.3</v>
      </c>
      <c r="C305" s="15">
        <v>10</v>
      </c>
      <c r="D305" s="17">
        <v>970000</v>
      </c>
      <c r="E305" s="18">
        <f t="shared" si="4"/>
        <v>970</v>
      </c>
      <c r="F305" s="19">
        <v>3.3905530000000002</v>
      </c>
      <c r="G305" s="19">
        <v>3.288836254</v>
      </c>
      <c r="H305" s="20">
        <v>66.094471337000002</v>
      </c>
      <c r="I305" s="15">
        <f>IF(H305&lt;=Rmax_Summary!$B$40,1,0)</f>
        <v>0</v>
      </c>
      <c r="J305" s="15">
        <v>2</v>
      </c>
      <c r="K305" s="21" t="s">
        <v>847</v>
      </c>
    </row>
    <row r="306" spans="1:11" x14ac:dyDescent="0.15">
      <c r="A306" s="15">
        <v>391</v>
      </c>
      <c r="B306" s="16">
        <v>3.3</v>
      </c>
      <c r="C306" s="15">
        <v>10</v>
      </c>
      <c r="D306" s="17">
        <v>980000</v>
      </c>
      <c r="E306" s="18">
        <f t="shared" si="4"/>
        <v>980</v>
      </c>
      <c r="F306" s="19">
        <v>3.356061</v>
      </c>
      <c r="G306" s="19">
        <v>3.2889398280000002</v>
      </c>
      <c r="H306" s="20">
        <v>66.439388566999995</v>
      </c>
      <c r="I306" s="15">
        <f>IF(H306&lt;=Rmax_Summary!$B$40,1,0)</f>
        <v>0</v>
      </c>
      <c r="J306" s="15">
        <v>2</v>
      </c>
      <c r="K306" s="21" t="s">
        <v>847</v>
      </c>
    </row>
    <row r="307" spans="1:11" x14ac:dyDescent="0.15">
      <c r="A307" s="15">
        <v>396</v>
      </c>
      <c r="B307" s="16">
        <v>3.3</v>
      </c>
      <c r="C307" s="15">
        <v>10</v>
      </c>
      <c r="D307" s="17">
        <v>990000</v>
      </c>
      <c r="E307" s="18">
        <f t="shared" si="4"/>
        <v>990</v>
      </c>
      <c r="F307" s="19">
        <v>3.3222640000000001</v>
      </c>
      <c r="G307" s="19">
        <v>3.2890413139999999</v>
      </c>
      <c r="H307" s="20">
        <v>66.777360219000002</v>
      </c>
      <c r="I307" s="15">
        <f>IF(H307&lt;=Rmax_Summary!$B$40,1,0)</f>
        <v>0</v>
      </c>
      <c r="J307" s="15">
        <v>2</v>
      </c>
      <c r="K307" s="21" t="s">
        <v>847</v>
      </c>
    </row>
    <row r="308" spans="1:11" x14ac:dyDescent="0.15">
      <c r="A308" s="15">
        <v>401</v>
      </c>
      <c r="B308" s="16">
        <v>3.3</v>
      </c>
      <c r="C308" s="15">
        <v>10</v>
      </c>
      <c r="D308" s="17">
        <v>1000000</v>
      </c>
      <c r="E308" s="18">
        <f t="shared" si="4"/>
        <v>1000</v>
      </c>
      <c r="F308" s="19">
        <v>3.2891409999999999</v>
      </c>
      <c r="G308" s="19">
        <v>3.2891407780000002</v>
      </c>
      <c r="H308" s="20">
        <v>67.108591359000002</v>
      </c>
      <c r="I308" s="15">
        <f>IF(H308&lt;=Rmax_Summary!$B$40,1,0)</f>
        <v>0</v>
      </c>
      <c r="J308" s="15">
        <v>2</v>
      </c>
      <c r="K308" s="21" t="s">
        <v>847</v>
      </c>
    </row>
    <row r="309" spans="1:11" x14ac:dyDescent="0.15">
      <c r="A309" s="15">
        <v>6</v>
      </c>
      <c r="B309" s="16">
        <v>3.3</v>
      </c>
      <c r="C309" s="15">
        <v>10</v>
      </c>
      <c r="D309" s="17">
        <v>1100000</v>
      </c>
      <c r="E309" s="18">
        <f t="shared" si="4"/>
        <v>1100</v>
      </c>
      <c r="F309" s="19">
        <v>2.990942</v>
      </c>
      <c r="G309" s="19">
        <v>3.2900362209999998</v>
      </c>
      <c r="H309" s="20">
        <v>70.090578927999999</v>
      </c>
      <c r="I309" s="15">
        <f>IF(H309&lt;=Rmax_Summary!$B$40,1,0)</f>
        <v>0</v>
      </c>
      <c r="J309" s="15">
        <v>3</v>
      </c>
      <c r="K309" s="21" t="s">
        <v>850</v>
      </c>
    </row>
    <row r="310" spans="1:11" x14ac:dyDescent="0.15">
      <c r="A310" s="15">
        <v>11</v>
      </c>
      <c r="B310" s="16">
        <v>3.3</v>
      </c>
      <c r="C310" s="15">
        <v>10</v>
      </c>
      <c r="D310" s="17">
        <v>1200000</v>
      </c>
      <c r="E310" s="18">
        <f t="shared" si="4"/>
        <v>1200</v>
      </c>
      <c r="F310" s="19">
        <v>2.7423190000000002</v>
      </c>
      <c r="G310" s="19">
        <v>3.2907827959999998</v>
      </c>
      <c r="H310" s="20">
        <v>72.576808881000005</v>
      </c>
      <c r="I310" s="15">
        <f>IF(H310&lt;=Rmax_Summary!$B$40,1,0)</f>
        <v>0</v>
      </c>
      <c r="J310" s="15">
        <v>3</v>
      </c>
      <c r="K310" s="21" t="s">
        <v>850</v>
      </c>
    </row>
    <row r="311" spans="1:11" x14ac:dyDescent="0.15">
      <c r="A311" s="15">
        <v>16</v>
      </c>
      <c r="B311" s="16">
        <v>3.3</v>
      </c>
      <c r="C311" s="15">
        <v>10</v>
      </c>
      <c r="D311" s="17">
        <v>1300000</v>
      </c>
      <c r="E311" s="18">
        <f t="shared" si="4"/>
        <v>1300</v>
      </c>
      <c r="F311" s="19">
        <v>2.5318580000000002</v>
      </c>
      <c r="G311" s="19">
        <v>3.2914147759999999</v>
      </c>
      <c r="H311" s="20">
        <v>74.681423965999997</v>
      </c>
      <c r="I311" s="15">
        <f>IF(H311&lt;=Rmax_Summary!$B$40,1,0)</f>
        <v>0</v>
      </c>
      <c r="J311" s="15">
        <v>3</v>
      </c>
      <c r="K311" s="21" t="s">
        <v>850</v>
      </c>
    </row>
    <row r="312" spans="1:11" x14ac:dyDescent="0.15">
      <c r="A312" s="15">
        <v>21</v>
      </c>
      <c r="B312" s="16">
        <v>3.3</v>
      </c>
      <c r="C312" s="15">
        <v>10</v>
      </c>
      <c r="D312" s="17">
        <v>1400000</v>
      </c>
      <c r="E312" s="18">
        <f t="shared" si="4"/>
        <v>1400</v>
      </c>
      <c r="F312" s="19">
        <v>2.3513980000000001</v>
      </c>
      <c r="G312" s="19">
        <v>3.291956667</v>
      </c>
      <c r="H312" s="20">
        <v>76.486024024000002</v>
      </c>
      <c r="I312" s="15">
        <f>IF(H312&lt;=Rmax_Summary!$B$40,1,0)</f>
        <v>0</v>
      </c>
      <c r="J312" s="15">
        <v>3</v>
      </c>
      <c r="K312" s="21" t="s">
        <v>850</v>
      </c>
    </row>
    <row r="313" spans="1:11" x14ac:dyDescent="0.15">
      <c r="A313" s="15">
        <v>26</v>
      </c>
      <c r="B313" s="16">
        <v>3.3</v>
      </c>
      <c r="C313" s="15">
        <v>10</v>
      </c>
      <c r="D313" s="17">
        <v>1500000</v>
      </c>
      <c r="E313" s="18">
        <f t="shared" si="4"/>
        <v>1500</v>
      </c>
      <c r="F313" s="19">
        <v>2.1949510000000001</v>
      </c>
      <c r="G313" s="19">
        <v>3.2924264499999998</v>
      </c>
      <c r="H313" s="20">
        <v>78.050490199999999</v>
      </c>
      <c r="I313" s="15">
        <f>IF(H313&lt;=Rmax_Summary!$B$40,1,0)</f>
        <v>0</v>
      </c>
      <c r="J313" s="15">
        <v>3</v>
      </c>
      <c r="K313" s="21" t="s">
        <v>850</v>
      </c>
    </row>
    <row r="314" spans="1:11" x14ac:dyDescent="0.15">
      <c r="A314" s="15">
        <v>31</v>
      </c>
      <c r="B314" s="16">
        <v>3.3</v>
      </c>
      <c r="C314" s="15">
        <v>10</v>
      </c>
      <c r="D314" s="17">
        <v>1600000</v>
      </c>
      <c r="E314" s="18">
        <f t="shared" si="4"/>
        <v>1600</v>
      </c>
      <c r="F314" s="19">
        <v>2.0580229999999999</v>
      </c>
      <c r="G314" s="19">
        <v>3.2928376209999999</v>
      </c>
      <c r="H314" s="20">
        <v>79.419765166000005</v>
      </c>
      <c r="I314" s="15">
        <f>IF(H314&lt;=Rmax_Summary!$B$40,1,0)</f>
        <v>0</v>
      </c>
      <c r="J314" s="15">
        <v>3</v>
      </c>
      <c r="K314" s="21" t="s">
        <v>850</v>
      </c>
    </row>
    <row r="315" spans="1:11" x14ac:dyDescent="0.15">
      <c r="A315" s="15">
        <v>36</v>
      </c>
      <c r="B315" s="16">
        <v>3.3</v>
      </c>
      <c r="C315" s="15">
        <v>10</v>
      </c>
      <c r="D315" s="17">
        <v>1700000</v>
      </c>
      <c r="E315" s="18">
        <f t="shared" si="4"/>
        <v>1700</v>
      </c>
      <c r="F315" s="19">
        <v>1.9371769999999999</v>
      </c>
      <c r="G315" s="19">
        <v>3.2932005019999999</v>
      </c>
      <c r="H315" s="20">
        <v>80.628232381000004</v>
      </c>
      <c r="I315" s="15">
        <f>IF(H315&lt;=Rmax_Summary!$B$40,1,0)</f>
        <v>0</v>
      </c>
      <c r="J315" s="15">
        <v>3</v>
      </c>
      <c r="K315" s="21" t="s">
        <v>850</v>
      </c>
    </row>
    <row r="316" spans="1:11" x14ac:dyDescent="0.15">
      <c r="A316" s="15">
        <v>41</v>
      </c>
      <c r="B316" s="16">
        <v>3.3</v>
      </c>
      <c r="C316" s="15">
        <v>10</v>
      </c>
      <c r="D316" s="17">
        <v>1800000</v>
      </c>
      <c r="E316" s="18">
        <f t="shared" si="4"/>
        <v>1800</v>
      </c>
      <c r="F316" s="19">
        <v>1.8297349999999999</v>
      </c>
      <c r="G316" s="19">
        <v>3.2935231310000002</v>
      </c>
      <c r="H316" s="20">
        <v>81.702649167000004</v>
      </c>
      <c r="I316" s="15">
        <f>IF(H316&lt;=Rmax_Summary!$B$40,1,0)</f>
        <v>0</v>
      </c>
      <c r="J316" s="15">
        <v>3</v>
      </c>
      <c r="K316" s="21" t="s">
        <v>850</v>
      </c>
    </row>
    <row r="317" spans="1:11" x14ac:dyDescent="0.15">
      <c r="A317" s="15">
        <v>46</v>
      </c>
      <c r="B317" s="16">
        <v>3.3</v>
      </c>
      <c r="C317" s="15">
        <v>10</v>
      </c>
      <c r="D317" s="17">
        <v>1900000</v>
      </c>
      <c r="E317" s="18">
        <f t="shared" si="4"/>
        <v>1900</v>
      </c>
      <c r="F317" s="19">
        <v>1.7335849999999999</v>
      </c>
      <c r="G317" s="19">
        <v>3.2938118539999999</v>
      </c>
      <c r="H317" s="20">
        <v>82.664147635000006</v>
      </c>
      <c r="I317" s="15">
        <f>IF(H317&lt;=Rmax_Summary!$B$40,1,0)</f>
        <v>0</v>
      </c>
      <c r="J317" s="15">
        <v>3</v>
      </c>
      <c r="K317" s="21" t="s">
        <v>850</v>
      </c>
    </row>
    <row r="318" spans="1:11" x14ac:dyDescent="0.15">
      <c r="A318" s="15">
        <v>51</v>
      </c>
      <c r="B318" s="16">
        <v>3.3</v>
      </c>
      <c r="C318" s="15">
        <v>10</v>
      </c>
      <c r="D318" s="17">
        <v>2000000</v>
      </c>
      <c r="E318" s="18">
        <f t="shared" si="4"/>
        <v>2000</v>
      </c>
      <c r="F318" s="19">
        <v>1.6470359999999999</v>
      </c>
      <c r="G318" s="19">
        <v>3.2940717469999998</v>
      </c>
      <c r="H318" s="20">
        <v>83.529640983999997</v>
      </c>
      <c r="I318" s="15">
        <f>IF(H318&lt;=Rmax_Summary!$B$40,1,0)</f>
        <v>0</v>
      </c>
      <c r="J318" s="15">
        <v>3</v>
      </c>
      <c r="K318" s="21" t="s">
        <v>850</v>
      </c>
    </row>
    <row r="319" spans="1:11" x14ac:dyDescent="0.15">
      <c r="A319" s="15">
        <v>56</v>
      </c>
      <c r="B319" s="16">
        <v>3.3</v>
      </c>
      <c r="C319" s="15">
        <v>10</v>
      </c>
      <c r="D319" s="17">
        <v>2100000</v>
      </c>
      <c r="E319" s="18">
        <f t="shared" si="4"/>
        <v>2100</v>
      </c>
      <c r="F319" s="19">
        <v>1.5687180000000001</v>
      </c>
      <c r="G319" s="19">
        <v>3.2943069220000001</v>
      </c>
      <c r="H319" s="20">
        <v>84.312823929999993</v>
      </c>
      <c r="I319" s="15">
        <f>IF(H319&lt;=Rmax_Summary!$B$40,1,0)</f>
        <v>0</v>
      </c>
      <c r="J319" s="15">
        <v>3</v>
      </c>
      <c r="K319" s="21" t="s">
        <v>850</v>
      </c>
    </row>
    <row r="320" spans="1:11" x14ac:dyDescent="0.15">
      <c r="A320" s="15">
        <v>61</v>
      </c>
      <c r="B320" s="16">
        <v>3.3</v>
      </c>
      <c r="C320" s="15">
        <v>10</v>
      </c>
      <c r="D320" s="17">
        <v>2200000</v>
      </c>
      <c r="E320" s="18">
        <f t="shared" si="4"/>
        <v>2200</v>
      </c>
      <c r="F320" s="19">
        <v>1.497509</v>
      </c>
      <c r="G320" s="19">
        <v>3.2945207490000001</v>
      </c>
      <c r="H320" s="20">
        <v>85.024905410000002</v>
      </c>
      <c r="I320" s="15">
        <f>IF(H320&lt;=Rmax_Summary!$B$40,1,0)</f>
        <v>0</v>
      </c>
      <c r="J320" s="15">
        <v>3</v>
      </c>
      <c r="K320" s="21" t="s">
        <v>850</v>
      </c>
    </row>
    <row r="321" spans="1:11" x14ac:dyDescent="0.15">
      <c r="A321" s="15">
        <v>66</v>
      </c>
      <c r="B321" s="16">
        <v>3.3</v>
      </c>
      <c r="C321" s="15">
        <v>10</v>
      </c>
      <c r="D321" s="17">
        <v>2300000</v>
      </c>
      <c r="E321" s="18">
        <f t="shared" si="4"/>
        <v>2300</v>
      </c>
      <c r="F321" s="19">
        <v>1.432485</v>
      </c>
      <c r="G321" s="19">
        <v>3.2947160050000002</v>
      </c>
      <c r="H321" s="20">
        <v>85.675148082000007</v>
      </c>
      <c r="I321" s="15">
        <f>IF(H321&lt;=Rmax_Summary!$B$40,1,0)</f>
        <v>0</v>
      </c>
      <c r="J321" s="15">
        <v>3</v>
      </c>
      <c r="K321" s="21" t="s">
        <v>850</v>
      </c>
    </row>
    <row r="322" spans="1:11" x14ac:dyDescent="0.15">
      <c r="A322" s="15">
        <v>71</v>
      </c>
      <c r="B322" s="16">
        <v>3.3</v>
      </c>
      <c r="C322" s="15">
        <v>10</v>
      </c>
      <c r="D322" s="17">
        <v>2400000</v>
      </c>
      <c r="E322" s="18">
        <f t="shared" ref="E322:E385" si="5">D322/1000</f>
        <v>2400</v>
      </c>
      <c r="F322" s="19">
        <v>1.372873</v>
      </c>
      <c r="G322" s="19">
        <v>3.2948950109999999</v>
      </c>
      <c r="H322" s="20">
        <v>86.271270698999999</v>
      </c>
      <c r="I322" s="15">
        <f>IF(H322&lt;=Rmax_Summary!$B$40,1,0)</f>
        <v>0</v>
      </c>
      <c r="J322" s="15">
        <v>3</v>
      </c>
      <c r="K322" s="21" t="s">
        <v>850</v>
      </c>
    </row>
    <row r="323" spans="1:11" x14ac:dyDescent="0.15">
      <c r="A323" s="15">
        <v>76</v>
      </c>
      <c r="B323" s="16">
        <v>3.3</v>
      </c>
      <c r="C323" s="15">
        <v>10</v>
      </c>
      <c r="D323" s="17">
        <v>2500000</v>
      </c>
      <c r="E323" s="18">
        <f t="shared" si="5"/>
        <v>2500</v>
      </c>
      <c r="F323" s="19">
        <v>1.3180240000000001</v>
      </c>
      <c r="G323" s="19">
        <v>3.295059712</v>
      </c>
      <c r="H323" s="20">
        <v>86.819761377999995</v>
      </c>
      <c r="I323" s="15">
        <f>IF(H323&lt;=Rmax_Summary!$B$40,1,0)</f>
        <v>0</v>
      </c>
      <c r="J323" s="15">
        <v>3</v>
      </c>
      <c r="K323" s="21" t="s">
        <v>850</v>
      </c>
    </row>
    <row r="324" spans="1:11" x14ac:dyDescent="0.15">
      <c r="A324" s="15">
        <v>81</v>
      </c>
      <c r="B324" s="16">
        <v>3.3</v>
      </c>
      <c r="C324" s="15">
        <v>10</v>
      </c>
      <c r="D324" s="17">
        <v>2600000</v>
      </c>
      <c r="E324" s="18">
        <f t="shared" si="5"/>
        <v>2600</v>
      </c>
      <c r="F324" s="19">
        <v>1.2673890000000001</v>
      </c>
      <c r="G324" s="19">
        <v>3.295211761</v>
      </c>
      <c r="H324" s="20">
        <v>87.326108336999994</v>
      </c>
      <c r="I324" s="15">
        <f>IF(H324&lt;=Rmax_Summary!$B$40,1,0)</f>
        <v>0</v>
      </c>
      <c r="J324" s="15">
        <v>3</v>
      </c>
      <c r="K324" s="21" t="s">
        <v>850</v>
      </c>
    </row>
    <row r="325" spans="1:11" x14ac:dyDescent="0.15">
      <c r="A325" s="15">
        <v>86</v>
      </c>
      <c r="B325" s="16">
        <v>3.3</v>
      </c>
      <c r="C325" s="15">
        <v>10</v>
      </c>
      <c r="D325" s="17">
        <v>2700000</v>
      </c>
      <c r="E325" s="18">
        <f t="shared" si="5"/>
        <v>2700</v>
      </c>
      <c r="F325" s="19">
        <v>1.2205010000000001</v>
      </c>
      <c r="G325" s="19">
        <v>3.2953525570000002</v>
      </c>
      <c r="H325" s="20">
        <v>87.794990376000001</v>
      </c>
      <c r="I325" s="15">
        <f>IF(H325&lt;=Rmax_Summary!$B$40,1,0)</f>
        <v>0</v>
      </c>
      <c r="J325" s="15">
        <v>3</v>
      </c>
      <c r="K325" s="21" t="s">
        <v>850</v>
      </c>
    </row>
    <row r="326" spans="1:11" x14ac:dyDescent="0.15">
      <c r="A326" s="15">
        <v>91</v>
      </c>
      <c r="B326" s="16">
        <v>3.3</v>
      </c>
      <c r="C326" s="15">
        <v>10</v>
      </c>
      <c r="D326" s="17">
        <v>2800000</v>
      </c>
      <c r="E326" s="18">
        <f t="shared" si="5"/>
        <v>2800</v>
      </c>
      <c r="F326" s="19">
        <v>1.1769579999999999</v>
      </c>
      <c r="G326" s="19">
        <v>3.295483307</v>
      </c>
      <c r="H326" s="20">
        <v>88.230416649999995</v>
      </c>
      <c r="I326" s="15">
        <f>IF(H326&lt;=Rmax_Summary!$B$40,1,0)</f>
        <v>0</v>
      </c>
      <c r="J326" s="15">
        <v>3</v>
      </c>
      <c r="K326" s="21" t="s">
        <v>850</v>
      </c>
    </row>
    <row r="327" spans="1:11" x14ac:dyDescent="0.15">
      <c r="A327" s="15">
        <v>96</v>
      </c>
      <c r="B327" s="16">
        <v>3.3</v>
      </c>
      <c r="C327" s="15">
        <v>10</v>
      </c>
      <c r="D327" s="17">
        <v>2900000</v>
      </c>
      <c r="E327" s="18">
        <f t="shared" si="5"/>
        <v>2900</v>
      </c>
      <c r="F327" s="19">
        <v>1.1364160000000001</v>
      </c>
      <c r="G327" s="19">
        <v>3.2956050509999999</v>
      </c>
      <c r="H327" s="20">
        <v>88.635844941000002</v>
      </c>
      <c r="I327" s="15">
        <f>IF(H327&lt;=Rmax_Summary!$B$40,1,0)</f>
        <v>0</v>
      </c>
      <c r="J327" s="15">
        <v>3</v>
      </c>
      <c r="K327" s="21" t="s">
        <v>850</v>
      </c>
    </row>
    <row r="328" spans="1:11" x14ac:dyDescent="0.15">
      <c r="A328" s="15">
        <v>101</v>
      </c>
      <c r="B328" s="16">
        <v>3.3</v>
      </c>
      <c r="C328" s="15">
        <v>10</v>
      </c>
      <c r="D328" s="17">
        <v>3000000</v>
      </c>
      <c r="E328" s="18">
        <f t="shared" si="5"/>
        <v>3000</v>
      </c>
      <c r="F328" s="19">
        <v>1.098573</v>
      </c>
      <c r="G328" s="19">
        <v>3.2957186859999998</v>
      </c>
      <c r="H328" s="20">
        <v>89.014270908</v>
      </c>
      <c r="I328" s="15">
        <f>IF(H328&lt;=Rmax_Summary!$B$40,1,0)</f>
        <v>0</v>
      </c>
      <c r="J328" s="15">
        <v>3</v>
      </c>
      <c r="K328" s="21" t="s">
        <v>850</v>
      </c>
    </row>
    <row r="329" spans="1:11" x14ac:dyDescent="0.15">
      <c r="A329" s="15">
        <v>106</v>
      </c>
      <c r="B329" s="16">
        <v>3.3</v>
      </c>
      <c r="C329" s="15">
        <v>10</v>
      </c>
      <c r="D329" s="17">
        <v>3100000</v>
      </c>
      <c r="E329" s="18">
        <f t="shared" si="5"/>
        <v>3100</v>
      </c>
      <c r="F329" s="19">
        <v>1.063169</v>
      </c>
      <c r="G329" s="19">
        <v>3.2958249959999999</v>
      </c>
      <c r="H329" s="20">
        <v>89.368305933000002</v>
      </c>
      <c r="I329" s="15">
        <f>IF(H329&lt;=Rmax_Summary!$B$40,1,0)</f>
        <v>0</v>
      </c>
      <c r="J329" s="15">
        <v>3</v>
      </c>
      <c r="K329" s="21" t="s">
        <v>850</v>
      </c>
    </row>
    <row r="330" spans="1:11" x14ac:dyDescent="0.15">
      <c r="A330" s="15">
        <v>111</v>
      </c>
      <c r="B330" s="16">
        <v>3.3</v>
      </c>
      <c r="C330" s="15">
        <v>10</v>
      </c>
      <c r="D330" s="17">
        <v>3200000</v>
      </c>
      <c r="E330" s="18">
        <f t="shared" si="5"/>
        <v>3200</v>
      </c>
      <c r="F330" s="19">
        <v>1.029976</v>
      </c>
      <c r="G330" s="19">
        <v>3.2959246690000001</v>
      </c>
      <c r="H330" s="20">
        <v>89.700235118999998</v>
      </c>
      <c r="I330" s="15">
        <f>IF(H330&lt;=Rmax_Summary!$B$40,1,0)</f>
        <v>0</v>
      </c>
      <c r="J330" s="15">
        <v>3</v>
      </c>
      <c r="K330" s="21" t="s">
        <v>850</v>
      </c>
    </row>
    <row r="331" spans="1:11" x14ac:dyDescent="0.15">
      <c r="A331" s="15">
        <v>116</v>
      </c>
      <c r="B331" s="16">
        <v>3.3</v>
      </c>
      <c r="C331" s="15">
        <v>10</v>
      </c>
      <c r="D331" s="17">
        <v>3300000</v>
      </c>
      <c r="E331" s="18">
        <f t="shared" si="5"/>
        <v>3300</v>
      </c>
      <c r="F331" s="19">
        <v>0.99879300000000004</v>
      </c>
      <c r="G331" s="19">
        <v>3.2960183060000001</v>
      </c>
      <c r="H331" s="20">
        <v>90.012065609000004</v>
      </c>
      <c r="I331" s="15">
        <f>IF(H331&lt;=Rmax_Summary!$B$40,1,0)</f>
        <v>0</v>
      </c>
      <c r="J331" s="15">
        <v>3</v>
      </c>
      <c r="K331" s="21" t="s">
        <v>850</v>
      </c>
    </row>
    <row r="332" spans="1:11" x14ac:dyDescent="0.15">
      <c r="A332" s="15">
        <v>121</v>
      </c>
      <c r="B332" s="16">
        <v>3.3</v>
      </c>
      <c r="C332" s="15">
        <v>10</v>
      </c>
      <c r="D332" s="17">
        <v>3400000</v>
      </c>
      <c r="E332" s="18">
        <f t="shared" si="5"/>
        <v>3400</v>
      </c>
      <c r="F332" s="19">
        <v>0.96944300000000005</v>
      </c>
      <c r="G332" s="19">
        <v>3.29610644</v>
      </c>
      <c r="H332" s="20">
        <v>90.305569211999995</v>
      </c>
      <c r="I332" s="15">
        <f>IF(H332&lt;=Rmax_Summary!$B$40,1,0)</f>
        <v>0</v>
      </c>
      <c r="J332" s="15">
        <v>3</v>
      </c>
      <c r="K332" s="21" t="s">
        <v>850</v>
      </c>
    </row>
    <row r="333" spans="1:11" x14ac:dyDescent="0.15">
      <c r="A333" s="15">
        <v>126</v>
      </c>
      <c r="B333" s="16">
        <v>3.3</v>
      </c>
      <c r="C333" s="15">
        <v>10</v>
      </c>
      <c r="D333" s="17">
        <v>3500000</v>
      </c>
      <c r="E333" s="18">
        <f t="shared" si="5"/>
        <v>3500</v>
      </c>
      <c r="F333" s="19">
        <v>0.94176800000000005</v>
      </c>
      <c r="G333" s="19">
        <v>3.296189542</v>
      </c>
      <c r="H333" s="20">
        <v>90.582315377</v>
      </c>
      <c r="I333" s="15">
        <f>IF(H333&lt;=Rmax_Summary!$B$40,1,0)</f>
        <v>0</v>
      </c>
      <c r="J333" s="15">
        <v>3</v>
      </c>
      <c r="K333" s="21" t="s">
        <v>850</v>
      </c>
    </row>
    <row r="334" spans="1:11" x14ac:dyDescent="0.15">
      <c r="A334" s="15">
        <v>131</v>
      </c>
      <c r="B334" s="16">
        <v>3.3</v>
      </c>
      <c r="C334" s="15">
        <v>10</v>
      </c>
      <c r="D334" s="17">
        <v>3600000</v>
      </c>
      <c r="E334" s="18">
        <f t="shared" si="5"/>
        <v>3600</v>
      </c>
      <c r="F334" s="19">
        <v>0.91563000000000005</v>
      </c>
      <c r="G334" s="19">
        <v>3.2962680309999999</v>
      </c>
      <c r="H334" s="20">
        <v>90.843699892000004</v>
      </c>
      <c r="I334" s="15">
        <f>IF(H334&lt;=Rmax_Summary!$B$40,1,0)</f>
        <v>0</v>
      </c>
      <c r="J334" s="15">
        <v>3</v>
      </c>
      <c r="K334" s="21" t="s">
        <v>850</v>
      </c>
    </row>
    <row r="335" spans="1:11" x14ac:dyDescent="0.15">
      <c r="A335" s="15">
        <v>136</v>
      </c>
      <c r="B335" s="16">
        <v>3.3</v>
      </c>
      <c r="C335" s="15">
        <v>10</v>
      </c>
      <c r="D335" s="17">
        <v>3700000</v>
      </c>
      <c r="E335" s="18">
        <f t="shared" si="5"/>
        <v>3700</v>
      </c>
      <c r="F335" s="19">
        <v>0.890903</v>
      </c>
      <c r="G335" s="19">
        <v>3.2963422809999998</v>
      </c>
      <c r="H335" s="20">
        <v>91.090966773999995</v>
      </c>
      <c r="I335" s="15">
        <f>IF(H335&lt;=Rmax_Summary!$B$40,1,0)</f>
        <v>0</v>
      </c>
      <c r="J335" s="15">
        <v>3</v>
      </c>
      <c r="K335" s="21" t="s">
        <v>850</v>
      </c>
    </row>
    <row r="336" spans="1:11" x14ac:dyDescent="0.15">
      <c r="A336" s="15">
        <v>141</v>
      </c>
      <c r="B336" s="16">
        <v>3.3</v>
      </c>
      <c r="C336" s="15">
        <v>10</v>
      </c>
      <c r="D336" s="17">
        <v>3800000</v>
      </c>
      <c r="E336" s="18">
        <f t="shared" si="5"/>
        <v>3800</v>
      </c>
      <c r="F336" s="19">
        <v>0.86747700000000005</v>
      </c>
      <c r="G336" s="19">
        <v>3.296412626</v>
      </c>
      <c r="H336" s="20">
        <v>91.325229870000001</v>
      </c>
      <c r="I336" s="15">
        <f>IF(H336&lt;=Rmax_Summary!$B$40,1,0)</f>
        <v>0</v>
      </c>
      <c r="J336" s="15">
        <v>3</v>
      </c>
      <c r="K336" s="21" t="s">
        <v>850</v>
      </c>
    </row>
    <row r="337" spans="1:11" x14ac:dyDescent="0.15">
      <c r="A337" s="15">
        <v>146</v>
      </c>
      <c r="B337" s="16">
        <v>3.3</v>
      </c>
      <c r="C337" s="15">
        <v>10</v>
      </c>
      <c r="D337" s="17">
        <v>3900000</v>
      </c>
      <c r="E337" s="18">
        <f t="shared" si="5"/>
        <v>3900</v>
      </c>
      <c r="F337" s="19">
        <v>0.84525099999999997</v>
      </c>
      <c r="G337" s="19">
        <v>3.2964793669999999</v>
      </c>
      <c r="H337" s="20">
        <v>91.547488775000005</v>
      </c>
      <c r="I337" s="15">
        <f>IF(H337&lt;=Rmax_Summary!$B$40,1,0)</f>
        <v>0</v>
      </c>
      <c r="J337" s="15">
        <v>3</v>
      </c>
      <c r="K337" s="21" t="s">
        <v>850</v>
      </c>
    </row>
    <row r="338" spans="1:11" x14ac:dyDescent="0.15">
      <c r="A338" s="15">
        <v>151</v>
      </c>
      <c r="B338" s="16">
        <v>3.3</v>
      </c>
      <c r="C338" s="15">
        <v>10</v>
      </c>
      <c r="D338" s="17">
        <v>4000000</v>
      </c>
      <c r="E338" s="18">
        <f t="shared" si="5"/>
        <v>4000</v>
      </c>
      <c r="F338" s="19">
        <v>0.82413599999999998</v>
      </c>
      <c r="G338" s="19">
        <v>3.296542772</v>
      </c>
      <c r="H338" s="20">
        <v>91.758642750000007</v>
      </c>
      <c r="I338" s="15">
        <f>IF(H338&lt;=Rmax_Summary!$B$40,1,0)</f>
        <v>0</v>
      </c>
      <c r="J338" s="15">
        <v>3</v>
      </c>
      <c r="K338" s="21" t="s">
        <v>850</v>
      </c>
    </row>
    <row r="339" spans="1:11" x14ac:dyDescent="0.15">
      <c r="A339" s="15">
        <v>156</v>
      </c>
      <c r="B339" s="16">
        <v>3.3</v>
      </c>
      <c r="C339" s="15">
        <v>10</v>
      </c>
      <c r="D339" s="17">
        <v>4100000</v>
      </c>
      <c r="E339" s="18">
        <f t="shared" si="5"/>
        <v>4100</v>
      </c>
      <c r="F339" s="19">
        <v>0.80405000000000004</v>
      </c>
      <c r="G339" s="19">
        <v>3.2966030879999999</v>
      </c>
      <c r="H339" s="20">
        <v>91.959504370000005</v>
      </c>
      <c r="I339" s="15">
        <f>IF(H339&lt;=Rmax_Summary!$B$40,1,0)</f>
        <v>0</v>
      </c>
      <c r="J339" s="15">
        <v>3</v>
      </c>
      <c r="K339" s="21" t="s">
        <v>850</v>
      </c>
    </row>
    <row r="340" spans="1:11" x14ac:dyDescent="0.15">
      <c r="A340" s="15">
        <v>161</v>
      </c>
      <c r="B340" s="16">
        <v>3.3</v>
      </c>
      <c r="C340" s="15">
        <v>10</v>
      </c>
      <c r="D340" s="17">
        <v>4200000</v>
      </c>
      <c r="E340" s="18">
        <f t="shared" si="5"/>
        <v>4200</v>
      </c>
      <c r="F340" s="19">
        <v>0.78491900000000003</v>
      </c>
      <c r="G340" s="19">
        <v>3.2966605320000002</v>
      </c>
      <c r="H340" s="20">
        <v>92.150808054999999</v>
      </c>
      <c r="I340" s="15">
        <f>IF(H340&lt;=Rmax_Summary!$B$40,1,0)</f>
        <v>0</v>
      </c>
      <c r="J340" s="15">
        <v>3</v>
      </c>
      <c r="K340" s="21" t="s">
        <v>850</v>
      </c>
    </row>
    <row r="341" spans="1:11" x14ac:dyDescent="0.15">
      <c r="A341" s="15">
        <v>166</v>
      </c>
      <c r="B341" s="16">
        <v>3.3</v>
      </c>
      <c r="C341" s="15">
        <v>10</v>
      </c>
      <c r="D341" s="17">
        <v>4300000</v>
      </c>
      <c r="E341" s="18">
        <f t="shared" si="5"/>
        <v>4300</v>
      </c>
      <c r="F341" s="19">
        <v>0.76667799999999997</v>
      </c>
      <c r="G341" s="19">
        <v>3.2967153069999999</v>
      </c>
      <c r="H341" s="20">
        <v>92.333220291999993</v>
      </c>
      <c r="I341" s="15">
        <f>IF(H341&lt;=Rmax_Summary!$B$40,1,0)</f>
        <v>0</v>
      </c>
      <c r="J341" s="15">
        <v>3</v>
      </c>
      <c r="K341" s="21" t="s">
        <v>850</v>
      </c>
    </row>
    <row r="342" spans="1:11" x14ac:dyDescent="0.15">
      <c r="A342" s="15">
        <v>171</v>
      </c>
      <c r="B342" s="16">
        <v>3.3</v>
      </c>
      <c r="C342" s="15">
        <v>10</v>
      </c>
      <c r="D342" s="17">
        <v>4400000</v>
      </c>
      <c r="E342" s="18">
        <f t="shared" si="5"/>
        <v>4400</v>
      </c>
      <c r="F342" s="19">
        <v>0.74926499999999996</v>
      </c>
      <c r="G342" s="19">
        <v>3.2967675939999999</v>
      </c>
      <c r="H342" s="20">
        <v>92.507346186999996</v>
      </c>
      <c r="I342" s="15">
        <f>IF(H342&lt;=Rmax_Summary!$B$40,1,0)</f>
        <v>0</v>
      </c>
      <c r="J342" s="15">
        <v>3</v>
      </c>
      <c r="K342" s="21" t="s">
        <v>850</v>
      </c>
    </row>
    <row r="343" spans="1:11" x14ac:dyDescent="0.15">
      <c r="A343" s="15">
        <v>176</v>
      </c>
      <c r="B343" s="16">
        <v>3.3</v>
      </c>
      <c r="C343" s="15">
        <v>10</v>
      </c>
      <c r="D343" s="17">
        <v>4500000</v>
      </c>
      <c r="E343" s="18">
        <f t="shared" si="5"/>
        <v>4500</v>
      </c>
      <c r="F343" s="19">
        <v>0.732626</v>
      </c>
      <c r="G343" s="19">
        <v>3.296817559</v>
      </c>
      <c r="H343" s="20">
        <v>92.673738803000006</v>
      </c>
      <c r="I343" s="15">
        <f>IF(H343&lt;=Rmax_Summary!$B$40,1,0)</f>
        <v>0</v>
      </c>
      <c r="J343" s="15">
        <v>3</v>
      </c>
      <c r="K343" s="21" t="s">
        <v>850</v>
      </c>
    </row>
    <row r="344" spans="1:11" x14ac:dyDescent="0.15">
      <c r="A344" s="15">
        <v>181</v>
      </c>
      <c r="B344" s="16">
        <v>3.3</v>
      </c>
      <c r="C344" s="15">
        <v>10</v>
      </c>
      <c r="D344" s="17">
        <v>4600000</v>
      </c>
      <c r="E344" s="18">
        <f t="shared" si="5"/>
        <v>4600</v>
      </c>
      <c r="F344" s="19">
        <v>0.71670999999999996</v>
      </c>
      <c r="G344" s="19">
        <v>3.2968653520000002</v>
      </c>
      <c r="H344" s="20">
        <v>92.832901514</v>
      </c>
      <c r="I344" s="15">
        <f>IF(H344&lt;=Rmax_Summary!$B$40,1,0)</f>
        <v>0</v>
      </c>
      <c r="J344" s="15">
        <v>3</v>
      </c>
      <c r="K344" s="21" t="s">
        <v>850</v>
      </c>
    </row>
    <row r="345" spans="1:11" x14ac:dyDescent="0.15">
      <c r="A345" s="15">
        <v>186</v>
      </c>
      <c r="B345" s="16">
        <v>3.3</v>
      </c>
      <c r="C345" s="15">
        <v>10</v>
      </c>
      <c r="D345" s="17">
        <v>4700000</v>
      </c>
      <c r="E345" s="18">
        <f t="shared" si="5"/>
        <v>4700</v>
      </c>
      <c r="F345" s="19">
        <v>0.70147000000000004</v>
      </c>
      <c r="G345" s="19">
        <v>3.2969111149999999</v>
      </c>
      <c r="H345" s="20">
        <v>92.985295305999998</v>
      </c>
      <c r="I345" s="15">
        <f>IF(H345&lt;=Rmax_Summary!$B$40,1,0)</f>
        <v>0</v>
      </c>
      <c r="J345" s="15">
        <v>3</v>
      </c>
      <c r="K345" s="21" t="s">
        <v>850</v>
      </c>
    </row>
    <row r="346" spans="1:11" x14ac:dyDescent="0.15">
      <c r="A346" s="15">
        <v>191</v>
      </c>
      <c r="B346" s="16">
        <v>3.3</v>
      </c>
      <c r="C346" s="15">
        <v>10</v>
      </c>
      <c r="D346" s="17">
        <v>4800000</v>
      </c>
      <c r="E346" s="18">
        <f t="shared" si="5"/>
        <v>4800</v>
      </c>
      <c r="F346" s="19">
        <v>0.68686599999999998</v>
      </c>
      <c r="G346" s="19">
        <v>3.2969549699999998</v>
      </c>
      <c r="H346" s="20">
        <v>93.131343672</v>
      </c>
      <c r="I346" s="15">
        <f>IF(H346&lt;=Rmax_Summary!$B$40,1,0)</f>
        <v>0</v>
      </c>
      <c r="J346" s="15">
        <v>3</v>
      </c>
      <c r="K346" s="21" t="s">
        <v>850</v>
      </c>
    </row>
    <row r="347" spans="1:11" x14ac:dyDescent="0.15">
      <c r="A347" s="15">
        <v>196</v>
      </c>
      <c r="B347" s="16">
        <v>3.3</v>
      </c>
      <c r="C347" s="15">
        <v>10</v>
      </c>
      <c r="D347" s="17">
        <v>4900000</v>
      </c>
      <c r="E347" s="18">
        <f t="shared" si="5"/>
        <v>4900</v>
      </c>
      <c r="F347" s="19">
        <v>0.67285700000000004</v>
      </c>
      <c r="G347" s="19">
        <v>3.2969970370000001</v>
      </c>
      <c r="H347" s="20">
        <v>93.271434561999996</v>
      </c>
      <c r="I347" s="15">
        <f>IF(H347&lt;=Rmax_Summary!$B$40,1,0)</f>
        <v>0</v>
      </c>
      <c r="J347" s="15">
        <v>3</v>
      </c>
      <c r="K347" s="21" t="s">
        <v>850</v>
      </c>
    </row>
    <row r="348" spans="1:11" x14ac:dyDescent="0.15">
      <c r="A348" s="15">
        <v>201</v>
      </c>
      <c r="B348" s="16">
        <v>3.3</v>
      </c>
      <c r="C348" s="15">
        <v>10</v>
      </c>
      <c r="D348" s="17">
        <v>5000000</v>
      </c>
      <c r="E348" s="18">
        <f t="shared" si="5"/>
        <v>5000</v>
      </c>
      <c r="F348" s="19">
        <v>0.65940799999999999</v>
      </c>
      <c r="G348" s="19">
        <v>3.2970374219999998</v>
      </c>
      <c r="H348" s="20">
        <v>93.405924954</v>
      </c>
      <c r="I348" s="15">
        <f>IF(H348&lt;=Rmax_Summary!$B$40,1,0)</f>
        <v>0</v>
      </c>
      <c r="J348" s="15">
        <v>3</v>
      </c>
      <c r="K348" s="21" t="s">
        <v>850</v>
      </c>
    </row>
    <row r="349" spans="1:11" x14ac:dyDescent="0.15">
      <c r="A349" s="15">
        <v>206</v>
      </c>
      <c r="B349" s="16">
        <v>3.3</v>
      </c>
      <c r="C349" s="15">
        <v>10</v>
      </c>
      <c r="D349" s="17">
        <v>5100000</v>
      </c>
      <c r="E349" s="18">
        <f t="shared" si="5"/>
        <v>5100</v>
      </c>
      <c r="F349" s="19">
        <v>0.64648600000000001</v>
      </c>
      <c r="G349" s="19">
        <v>3.2970762250000001</v>
      </c>
      <c r="H349" s="20">
        <v>93.535144537999997</v>
      </c>
      <c r="I349" s="15">
        <f>IF(H349&lt;=Rmax_Summary!$B$40,1,0)</f>
        <v>0</v>
      </c>
      <c r="J349" s="15">
        <v>3</v>
      </c>
      <c r="K349" s="21" t="s">
        <v>850</v>
      </c>
    </row>
    <row r="350" spans="1:11" x14ac:dyDescent="0.15">
      <c r="A350" s="15">
        <v>211</v>
      </c>
      <c r="B350" s="16">
        <v>3.3</v>
      </c>
      <c r="C350" s="15">
        <v>10</v>
      </c>
      <c r="D350" s="17">
        <v>5200000</v>
      </c>
      <c r="E350" s="18">
        <f t="shared" si="5"/>
        <v>5200</v>
      </c>
      <c r="F350" s="19">
        <v>0.63405999999999996</v>
      </c>
      <c r="G350" s="19">
        <v>3.2971135349999998</v>
      </c>
      <c r="H350" s="20">
        <v>93.659397147999996</v>
      </c>
      <c r="I350" s="15">
        <f>IF(H350&lt;=Rmax_Summary!$B$40,1,0)</f>
        <v>0</v>
      </c>
      <c r="J350" s="15">
        <v>3</v>
      </c>
      <c r="K350" s="21" t="s">
        <v>850</v>
      </c>
    </row>
    <row r="351" spans="1:11" x14ac:dyDescent="0.15">
      <c r="A351" s="15">
        <v>216</v>
      </c>
      <c r="B351" s="16">
        <v>3.3</v>
      </c>
      <c r="C351" s="15">
        <v>10</v>
      </c>
      <c r="D351" s="17">
        <v>5300000</v>
      </c>
      <c r="E351" s="18">
        <f t="shared" si="5"/>
        <v>5300</v>
      </c>
      <c r="F351" s="19">
        <v>0.62210399999999999</v>
      </c>
      <c r="G351" s="19">
        <v>3.2971494379999999</v>
      </c>
      <c r="H351" s="20">
        <v>93.778963301000005</v>
      </c>
      <c r="I351" s="15">
        <f>IF(H351&lt;=Rmax_Summary!$B$40,1,0)</f>
        <v>0</v>
      </c>
      <c r="J351" s="15">
        <v>3</v>
      </c>
      <c r="K351" s="21" t="s">
        <v>850</v>
      </c>
    </row>
    <row r="352" spans="1:11" x14ac:dyDescent="0.15">
      <c r="A352" s="15">
        <v>221</v>
      </c>
      <c r="B352" s="16">
        <v>3.3</v>
      </c>
      <c r="C352" s="15">
        <v>10</v>
      </c>
      <c r="D352" s="17">
        <v>5400000</v>
      </c>
      <c r="E352" s="18">
        <f t="shared" si="5"/>
        <v>5400</v>
      </c>
      <c r="F352" s="19">
        <v>0.61058999999999997</v>
      </c>
      <c r="G352" s="19">
        <v>3.2971840129999999</v>
      </c>
      <c r="H352" s="20">
        <v>93.894103625</v>
      </c>
      <c r="I352" s="15">
        <f>IF(H352&lt;=Rmax_Summary!$B$40,1,0)</f>
        <v>0</v>
      </c>
      <c r="J352" s="15">
        <v>3</v>
      </c>
      <c r="K352" s="21" t="s">
        <v>850</v>
      </c>
    </row>
    <row r="353" spans="1:11" x14ac:dyDescent="0.15">
      <c r="A353" s="15">
        <v>226</v>
      </c>
      <c r="B353" s="16">
        <v>3.3</v>
      </c>
      <c r="C353" s="15">
        <v>10</v>
      </c>
      <c r="D353" s="17">
        <v>5500000</v>
      </c>
      <c r="E353" s="18">
        <f t="shared" si="5"/>
        <v>5500</v>
      </c>
      <c r="F353" s="19">
        <v>0.59949399999999997</v>
      </c>
      <c r="G353" s="19">
        <v>3.2972173310000001</v>
      </c>
      <c r="H353" s="20">
        <v>94.005059420999999</v>
      </c>
      <c r="I353" s="15">
        <f>IF(H353&lt;=Rmax_Summary!$B$40,1,0)</f>
        <v>0</v>
      </c>
      <c r="J353" s="15">
        <v>3</v>
      </c>
      <c r="K353" s="21" t="s">
        <v>850</v>
      </c>
    </row>
    <row r="354" spans="1:11" x14ac:dyDescent="0.15">
      <c r="A354" s="15">
        <v>231</v>
      </c>
      <c r="B354" s="16">
        <v>3.3</v>
      </c>
      <c r="C354" s="15">
        <v>10</v>
      </c>
      <c r="D354" s="17">
        <v>5600000</v>
      </c>
      <c r="E354" s="18">
        <f t="shared" si="5"/>
        <v>5600</v>
      </c>
      <c r="F354" s="19">
        <v>0.58879499999999996</v>
      </c>
      <c r="G354" s="19">
        <v>3.2972494590000001</v>
      </c>
      <c r="H354" s="20">
        <v>94.112054651999998</v>
      </c>
      <c r="I354" s="15">
        <f>IF(H354&lt;=Rmax_Summary!$B$40,1,0)</f>
        <v>0</v>
      </c>
      <c r="J354" s="15">
        <v>3</v>
      </c>
      <c r="K354" s="21" t="s">
        <v>850</v>
      </c>
    </row>
    <row r="355" spans="1:11" x14ac:dyDescent="0.15">
      <c r="A355" s="15">
        <v>236</v>
      </c>
      <c r="B355" s="16">
        <v>3.3</v>
      </c>
      <c r="C355" s="15">
        <v>10</v>
      </c>
      <c r="D355" s="17">
        <v>5700000</v>
      </c>
      <c r="E355" s="18">
        <f t="shared" si="5"/>
        <v>5700</v>
      </c>
      <c r="F355" s="19">
        <v>0.57847000000000004</v>
      </c>
      <c r="G355" s="19">
        <v>3.2972804610000002</v>
      </c>
      <c r="H355" s="20">
        <v>94.215297364999998</v>
      </c>
      <c r="I355" s="15">
        <f>IF(H355&lt;=Rmax_Summary!$B$40,1,0)</f>
        <v>0</v>
      </c>
      <c r="J355" s="15">
        <v>3</v>
      </c>
      <c r="K355" s="21" t="s">
        <v>850</v>
      </c>
    </row>
    <row r="356" spans="1:11" x14ac:dyDescent="0.15">
      <c r="A356" s="15">
        <v>241</v>
      </c>
      <c r="B356" s="16">
        <v>3.3</v>
      </c>
      <c r="C356" s="15">
        <v>10</v>
      </c>
      <c r="D356" s="17">
        <v>5800000</v>
      </c>
      <c r="E356" s="18">
        <f t="shared" si="5"/>
        <v>5800</v>
      </c>
      <c r="F356" s="19">
        <v>0.56850199999999995</v>
      </c>
      <c r="G356" s="19">
        <v>3.2973103940000001</v>
      </c>
      <c r="H356" s="20">
        <v>94.314981962999994</v>
      </c>
      <c r="I356" s="15">
        <f>IF(H356&lt;=Rmax_Summary!$B$40,1,0)</f>
        <v>0</v>
      </c>
      <c r="J356" s="15">
        <v>3</v>
      </c>
      <c r="K356" s="21" t="s">
        <v>850</v>
      </c>
    </row>
    <row r="357" spans="1:11" x14ac:dyDescent="0.15">
      <c r="A357" s="15">
        <v>246</v>
      </c>
      <c r="B357" s="16">
        <v>3.3</v>
      </c>
      <c r="C357" s="15">
        <v>10</v>
      </c>
      <c r="D357" s="17">
        <v>5900000</v>
      </c>
      <c r="E357" s="18">
        <f t="shared" si="5"/>
        <v>5900</v>
      </c>
      <c r="F357" s="19">
        <v>0.55887100000000001</v>
      </c>
      <c r="G357" s="19">
        <v>3.2973393139999998</v>
      </c>
      <c r="H357" s="20">
        <v>94.411289210000007</v>
      </c>
      <c r="I357" s="15">
        <f>IF(H357&lt;=Rmax_Summary!$B$40,1,0)</f>
        <v>0</v>
      </c>
      <c r="J357" s="15">
        <v>3</v>
      </c>
      <c r="K357" s="21" t="s">
        <v>850</v>
      </c>
    </row>
    <row r="358" spans="1:11" x14ac:dyDescent="0.15">
      <c r="A358" s="15">
        <v>251</v>
      </c>
      <c r="B358" s="16">
        <v>3.3</v>
      </c>
      <c r="C358" s="15">
        <v>10</v>
      </c>
      <c r="D358" s="17">
        <v>6000000</v>
      </c>
      <c r="E358" s="18">
        <f t="shared" si="5"/>
        <v>6000</v>
      </c>
      <c r="F358" s="19">
        <v>0.54956099999999997</v>
      </c>
      <c r="G358" s="19">
        <v>3.297367269</v>
      </c>
      <c r="H358" s="20">
        <v>94.504387929999993</v>
      </c>
      <c r="I358" s="15">
        <f>IF(H358&lt;=Rmax_Summary!$B$40,1,0)</f>
        <v>0</v>
      </c>
      <c r="J358" s="15">
        <v>3</v>
      </c>
      <c r="K358" s="21" t="s">
        <v>850</v>
      </c>
    </row>
    <row r="359" spans="1:11" x14ac:dyDescent="0.15">
      <c r="A359" s="15">
        <v>256</v>
      </c>
      <c r="B359" s="16">
        <v>3.3</v>
      </c>
      <c r="C359" s="15">
        <v>10</v>
      </c>
      <c r="D359" s="17">
        <v>6100000</v>
      </c>
      <c r="E359" s="18">
        <f t="shared" si="5"/>
        <v>6100</v>
      </c>
      <c r="F359" s="19">
        <v>0.54055600000000004</v>
      </c>
      <c r="G359" s="19">
        <v>3.2973943100000001</v>
      </c>
      <c r="H359" s="20">
        <v>94.594435293999993</v>
      </c>
      <c r="I359" s="15">
        <f>IF(H359&lt;=Rmax_Summary!$B$40,1,0)</f>
        <v>0</v>
      </c>
      <c r="J359" s="15">
        <v>3</v>
      </c>
      <c r="K359" s="21" t="s">
        <v>850</v>
      </c>
    </row>
    <row r="360" spans="1:11" x14ac:dyDescent="0.15">
      <c r="A360" s="15">
        <v>261</v>
      </c>
      <c r="B360" s="16">
        <v>3.3</v>
      </c>
      <c r="C360" s="15">
        <v>10</v>
      </c>
      <c r="D360" s="17">
        <v>6200000</v>
      </c>
      <c r="E360" s="18">
        <f t="shared" si="5"/>
        <v>6200</v>
      </c>
      <c r="F360" s="19">
        <v>0.53184200000000004</v>
      </c>
      <c r="G360" s="19">
        <v>3.2974204770000002</v>
      </c>
      <c r="H360" s="20">
        <v>94.681579666000005</v>
      </c>
      <c r="I360" s="15">
        <f>IF(H360&lt;=Rmax_Summary!$B$40,1,0)</f>
        <v>0</v>
      </c>
      <c r="J360" s="15">
        <v>3</v>
      </c>
      <c r="K360" s="21" t="s">
        <v>850</v>
      </c>
    </row>
    <row r="361" spans="1:11" x14ac:dyDescent="0.15">
      <c r="A361" s="15">
        <v>266</v>
      </c>
      <c r="B361" s="16">
        <v>3.3</v>
      </c>
      <c r="C361" s="15">
        <v>10</v>
      </c>
      <c r="D361" s="17">
        <v>6300000</v>
      </c>
      <c r="E361" s="18">
        <f t="shared" si="5"/>
        <v>6300</v>
      </c>
      <c r="F361" s="19">
        <v>0.52340399999999998</v>
      </c>
      <c r="G361" s="19">
        <v>3.2974458150000001</v>
      </c>
      <c r="H361" s="20">
        <v>94.765959174000002</v>
      </c>
      <c r="I361" s="15">
        <f>IF(H361&lt;=Rmax_Summary!$B$40,1,0)</f>
        <v>0</v>
      </c>
      <c r="J361" s="15">
        <v>3</v>
      </c>
      <c r="K361" s="21" t="s">
        <v>850</v>
      </c>
    </row>
    <row r="362" spans="1:11" x14ac:dyDescent="0.15">
      <c r="A362" s="15">
        <v>271</v>
      </c>
      <c r="B362" s="16">
        <v>3.3</v>
      </c>
      <c r="C362" s="15">
        <v>10</v>
      </c>
      <c r="D362" s="17">
        <v>6400000</v>
      </c>
      <c r="E362" s="18">
        <f t="shared" si="5"/>
        <v>6400</v>
      </c>
      <c r="F362" s="19">
        <v>0.51522999999999997</v>
      </c>
      <c r="G362" s="19">
        <v>3.2974703609999998</v>
      </c>
      <c r="H362" s="20">
        <v>94.847702283999993</v>
      </c>
      <c r="I362" s="15">
        <f>IF(H362&lt;=Rmax_Summary!$B$40,1,0)</f>
        <v>0</v>
      </c>
      <c r="J362" s="15">
        <v>3</v>
      </c>
      <c r="K362" s="21" t="s">
        <v>850</v>
      </c>
    </row>
    <row r="363" spans="1:11" x14ac:dyDescent="0.15">
      <c r="A363" s="15">
        <v>276</v>
      </c>
      <c r="B363" s="16">
        <v>3.3</v>
      </c>
      <c r="C363" s="15">
        <v>10</v>
      </c>
      <c r="D363" s="17">
        <v>6500000</v>
      </c>
      <c r="E363" s="18">
        <f t="shared" si="5"/>
        <v>6500</v>
      </c>
      <c r="F363" s="19">
        <v>0.50730699999999995</v>
      </c>
      <c r="G363" s="19">
        <v>3.2974941530000001</v>
      </c>
      <c r="H363" s="20">
        <v>94.926931787000001</v>
      </c>
      <c r="I363" s="15">
        <f>IF(H363&lt;=Rmax_Summary!$B$40,1,0)</f>
        <v>0</v>
      </c>
      <c r="J363" s="15">
        <v>3</v>
      </c>
      <c r="K363" s="21" t="s">
        <v>850</v>
      </c>
    </row>
    <row r="364" spans="1:11" x14ac:dyDescent="0.15">
      <c r="A364" s="15">
        <v>281</v>
      </c>
      <c r="B364" s="16">
        <v>3.3</v>
      </c>
      <c r="C364" s="15">
        <v>10</v>
      </c>
      <c r="D364" s="17">
        <v>6600000</v>
      </c>
      <c r="E364" s="18">
        <f t="shared" si="5"/>
        <v>6600</v>
      </c>
      <c r="F364" s="19">
        <v>0.49962400000000001</v>
      </c>
      <c r="G364" s="19">
        <v>3.2975172229999998</v>
      </c>
      <c r="H364" s="20">
        <v>95.003761625999999</v>
      </c>
      <c r="I364" s="15">
        <f>IF(H364&lt;=Rmax_Summary!$B$40,1,0)</f>
        <v>0</v>
      </c>
      <c r="J364" s="15">
        <v>3</v>
      </c>
      <c r="K364" s="21" t="s">
        <v>850</v>
      </c>
    </row>
    <row r="365" spans="1:11" x14ac:dyDescent="0.15">
      <c r="A365" s="15">
        <v>286</v>
      </c>
      <c r="B365" s="16">
        <v>3.3</v>
      </c>
      <c r="C365" s="15">
        <v>10</v>
      </c>
      <c r="D365" s="17">
        <v>6700000</v>
      </c>
      <c r="E365" s="18">
        <f t="shared" si="5"/>
        <v>6700</v>
      </c>
      <c r="F365" s="19">
        <v>0.49217</v>
      </c>
      <c r="G365" s="19">
        <v>3.297539606</v>
      </c>
      <c r="H365" s="20">
        <v>95.07829898</v>
      </c>
      <c r="I365" s="15">
        <f>IF(H365&lt;=Rmax_Summary!$B$40,1,0)</f>
        <v>0</v>
      </c>
      <c r="J365" s="15">
        <v>3</v>
      </c>
      <c r="K365" s="21" t="s">
        <v>850</v>
      </c>
    </row>
    <row r="366" spans="1:11" x14ac:dyDescent="0.15">
      <c r="A366" s="15">
        <v>291</v>
      </c>
      <c r="B366" s="16">
        <v>3.3</v>
      </c>
      <c r="C366" s="15">
        <v>10</v>
      </c>
      <c r="D366" s="17">
        <v>6800000</v>
      </c>
      <c r="E366" s="18">
        <f t="shared" si="5"/>
        <v>6800</v>
      </c>
      <c r="F366" s="19">
        <v>0.484935</v>
      </c>
      <c r="G366" s="19">
        <v>3.2975613309999998</v>
      </c>
      <c r="H366" s="20">
        <v>95.150645018999995</v>
      </c>
      <c r="I366" s="15">
        <f>IF(H366&lt;=Rmax_Summary!$B$40,1,0)</f>
        <v>0</v>
      </c>
      <c r="J366" s="15">
        <v>3</v>
      </c>
      <c r="K366" s="21" t="s">
        <v>850</v>
      </c>
    </row>
    <row r="367" spans="1:11" x14ac:dyDescent="0.15">
      <c r="A367" s="15">
        <v>296</v>
      </c>
      <c r="B367" s="16">
        <v>3.3</v>
      </c>
      <c r="C367" s="15">
        <v>10</v>
      </c>
      <c r="D367" s="17">
        <v>6900000</v>
      </c>
      <c r="E367" s="18">
        <f t="shared" si="5"/>
        <v>6900</v>
      </c>
      <c r="F367" s="19">
        <v>0.47791099999999997</v>
      </c>
      <c r="G367" s="19">
        <v>3.297582426</v>
      </c>
      <c r="H367" s="20">
        <v>95.220894958000002</v>
      </c>
      <c r="I367" s="15">
        <f>IF(H367&lt;=Rmax_Summary!$B$40,1,0)</f>
        <v>0</v>
      </c>
      <c r="J367" s="15">
        <v>3</v>
      </c>
      <c r="K367" s="21" t="s">
        <v>850</v>
      </c>
    </row>
    <row r="368" spans="1:11" x14ac:dyDescent="0.15">
      <c r="A368" s="15">
        <v>301</v>
      </c>
      <c r="B368" s="16">
        <v>3.3</v>
      </c>
      <c r="C368" s="15">
        <v>10</v>
      </c>
      <c r="D368" s="17">
        <v>7000000</v>
      </c>
      <c r="E368" s="18">
        <f t="shared" si="5"/>
        <v>7000</v>
      </c>
      <c r="F368" s="19">
        <v>0.471086</v>
      </c>
      <c r="G368" s="19">
        <v>3.2976029179999999</v>
      </c>
      <c r="H368" s="20">
        <v>95.289138608000002</v>
      </c>
      <c r="I368" s="15">
        <f>IF(H368&lt;=Rmax_Summary!$B$40,1,0)</f>
        <v>0</v>
      </c>
      <c r="J368" s="15">
        <v>3</v>
      </c>
      <c r="K368" s="21" t="s">
        <v>850</v>
      </c>
    </row>
    <row r="369" spans="1:11" x14ac:dyDescent="0.15">
      <c r="A369" s="15">
        <v>306</v>
      </c>
      <c r="B369" s="16">
        <v>3.3</v>
      </c>
      <c r="C369" s="15">
        <v>10</v>
      </c>
      <c r="D369" s="17">
        <v>7100000</v>
      </c>
      <c r="E369" s="18">
        <f t="shared" si="5"/>
        <v>7100</v>
      </c>
      <c r="F369" s="19">
        <v>0.46445399999999998</v>
      </c>
      <c r="G369" s="19">
        <v>3.2976228330000001</v>
      </c>
      <c r="H369" s="20">
        <v>95.355460668999996</v>
      </c>
      <c r="I369" s="15">
        <f>IF(H369&lt;=Rmax_Summary!$B$40,1,0)</f>
        <v>0</v>
      </c>
      <c r="J369" s="15">
        <v>3</v>
      </c>
      <c r="K369" s="21" t="s">
        <v>850</v>
      </c>
    </row>
    <row r="370" spans="1:11" x14ac:dyDescent="0.15">
      <c r="A370" s="15">
        <v>311</v>
      </c>
      <c r="B370" s="16">
        <v>3.3</v>
      </c>
      <c r="C370" s="15">
        <v>10</v>
      </c>
      <c r="D370" s="17">
        <v>7200000</v>
      </c>
      <c r="E370" s="18">
        <f t="shared" si="5"/>
        <v>7200</v>
      </c>
      <c r="F370" s="19">
        <v>0.45800600000000002</v>
      </c>
      <c r="G370" s="19">
        <v>3.2976421949999999</v>
      </c>
      <c r="H370" s="20">
        <v>95.419941284999993</v>
      </c>
      <c r="I370" s="15">
        <f>IF(H370&lt;=Rmax_Summary!$B$40,1,0)</f>
        <v>0</v>
      </c>
      <c r="J370" s="15">
        <v>3</v>
      </c>
      <c r="K370" s="21" t="s">
        <v>850</v>
      </c>
    </row>
    <row r="371" spans="1:11" x14ac:dyDescent="0.15">
      <c r="A371" s="15">
        <v>316</v>
      </c>
      <c r="B371" s="16">
        <v>3.3</v>
      </c>
      <c r="C371" s="15">
        <v>10</v>
      </c>
      <c r="D371" s="17">
        <v>7300000</v>
      </c>
      <c r="E371" s="18">
        <f t="shared" si="5"/>
        <v>7300</v>
      </c>
      <c r="F371" s="19">
        <v>0.45173400000000002</v>
      </c>
      <c r="G371" s="19">
        <v>3.2976610270000002</v>
      </c>
      <c r="H371" s="20">
        <v>95.482656061</v>
      </c>
      <c r="I371" s="15">
        <f>IF(H371&lt;=Rmax_Summary!$B$40,1,0)</f>
        <v>0</v>
      </c>
      <c r="J371" s="15">
        <v>3</v>
      </c>
      <c r="K371" s="21" t="s">
        <v>850</v>
      </c>
    </row>
    <row r="372" spans="1:11" x14ac:dyDescent="0.15">
      <c r="A372" s="15">
        <v>321</v>
      </c>
      <c r="B372" s="16">
        <v>3.3</v>
      </c>
      <c r="C372" s="15">
        <v>10</v>
      </c>
      <c r="D372" s="17">
        <v>7400000</v>
      </c>
      <c r="E372" s="18">
        <f t="shared" si="5"/>
        <v>7400</v>
      </c>
      <c r="F372" s="19">
        <v>0.44563199999999997</v>
      </c>
      <c r="G372" s="19">
        <v>3.2976793500000001</v>
      </c>
      <c r="H372" s="20">
        <v>95.543676477000005</v>
      </c>
      <c r="I372" s="15">
        <f>IF(H372&lt;=Rmax_Summary!$B$40,1,0)</f>
        <v>0</v>
      </c>
      <c r="J372" s="15">
        <v>3</v>
      </c>
      <c r="K372" s="21" t="s">
        <v>850</v>
      </c>
    </row>
    <row r="373" spans="1:11" x14ac:dyDescent="0.15">
      <c r="A373" s="15">
        <v>326</v>
      </c>
      <c r="B373" s="16">
        <v>3.3</v>
      </c>
      <c r="C373" s="15">
        <v>10</v>
      </c>
      <c r="D373" s="17">
        <v>7500000</v>
      </c>
      <c r="E373" s="18">
        <f t="shared" si="5"/>
        <v>7500</v>
      </c>
      <c r="F373" s="19">
        <v>0.439693</v>
      </c>
      <c r="G373" s="19">
        <v>3.2976971850000001</v>
      </c>
      <c r="H373" s="20">
        <v>95.603070459999998</v>
      </c>
      <c r="I373" s="15">
        <f>IF(H373&lt;=Rmax_Summary!$B$40,1,0)</f>
        <v>0</v>
      </c>
      <c r="J373" s="15">
        <v>3</v>
      </c>
      <c r="K373" s="21" t="s">
        <v>850</v>
      </c>
    </row>
    <row r="374" spans="1:11" x14ac:dyDescent="0.15">
      <c r="A374" s="15">
        <v>331</v>
      </c>
      <c r="B374" s="16">
        <v>3.3</v>
      </c>
      <c r="C374" s="15">
        <v>10</v>
      </c>
      <c r="D374" s="17">
        <v>7600000</v>
      </c>
      <c r="E374" s="18">
        <f t="shared" si="5"/>
        <v>7600</v>
      </c>
      <c r="F374" s="19">
        <v>0.43391000000000002</v>
      </c>
      <c r="G374" s="19">
        <v>3.2977145499999998</v>
      </c>
      <c r="H374" s="20">
        <v>95.660901817999999</v>
      </c>
      <c r="I374" s="15">
        <f>IF(H374&lt;=Rmax_Summary!$B$40,1,0)</f>
        <v>0</v>
      </c>
      <c r="J374" s="15">
        <v>3</v>
      </c>
      <c r="K374" s="21" t="s">
        <v>850</v>
      </c>
    </row>
    <row r="375" spans="1:11" x14ac:dyDescent="0.15">
      <c r="A375" s="15">
        <v>336</v>
      </c>
      <c r="B375" s="16">
        <v>3.3</v>
      </c>
      <c r="C375" s="15">
        <v>10</v>
      </c>
      <c r="D375" s="17">
        <v>7700000</v>
      </c>
      <c r="E375" s="18">
        <f t="shared" si="5"/>
        <v>7700</v>
      </c>
      <c r="F375" s="19">
        <v>0.42827700000000002</v>
      </c>
      <c r="G375" s="19">
        <v>3.297731465</v>
      </c>
      <c r="H375" s="20">
        <v>95.717231798</v>
      </c>
      <c r="I375" s="15">
        <f>IF(H375&lt;=Rmax_Summary!$B$40,1,0)</f>
        <v>0</v>
      </c>
      <c r="J375" s="15">
        <v>3</v>
      </c>
      <c r="K375" s="21" t="s">
        <v>850</v>
      </c>
    </row>
    <row r="376" spans="1:11" x14ac:dyDescent="0.15">
      <c r="A376" s="15">
        <v>341</v>
      </c>
      <c r="B376" s="16">
        <v>3.3</v>
      </c>
      <c r="C376" s="15">
        <v>10</v>
      </c>
      <c r="D376" s="17">
        <v>7800000</v>
      </c>
      <c r="E376" s="18">
        <f t="shared" si="5"/>
        <v>7800</v>
      </c>
      <c r="F376" s="19">
        <v>0.422788</v>
      </c>
      <c r="G376" s="19">
        <v>3.297747947</v>
      </c>
      <c r="H376" s="20">
        <v>95.772117956000002</v>
      </c>
      <c r="I376" s="15">
        <f>IF(H376&lt;=Rmax_Summary!$B$40,1,0)</f>
        <v>0</v>
      </c>
      <c r="J376" s="15">
        <v>3</v>
      </c>
      <c r="K376" s="21" t="s">
        <v>850</v>
      </c>
    </row>
    <row r="377" spans="1:11" x14ac:dyDescent="0.15">
      <c r="A377" s="15">
        <v>346</v>
      </c>
      <c r="B377" s="16">
        <v>3.3</v>
      </c>
      <c r="C377" s="15">
        <v>10</v>
      </c>
      <c r="D377" s="17">
        <v>7900000</v>
      </c>
      <c r="E377" s="18">
        <f t="shared" si="5"/>
        <v>7900</v>
      </c>
      <c r="F377" s="19">
        <v>0.41743799999999998</v>
      </c>
      <c r="G377" s="19">
        <v>3.2977640109999999</v>
      </c>
      <c r="H377" s="20">
        <v>95.825615143999997</v>
      </c>
      <c r="I377" s="15">
        <f>IF(H377&lt;=Rmax_Summary!$B$40,1,0)</f>
        <v>0</v>
      </c>
      <c r="J377" s="15">
        <v>3</v>
      </c>
      <c r="K377" s="21" t="s">
        <v>850</v>
      </c>
    </row>
    <row r="378" spans="1:11" x14ac:dyDescent="0.15">
      <c r="A378" s="15">
        <v>351</v>
      </c>
      <c r="B378" s="16">
        <v>3.3</v>
      </c>
      <c r="C378" s="15">
        <v>10</v>
      </c>
      <c r="D378" s="17">
        <v>8000000</v>
      </c>
      <c r="E378" s="18">
        <f t="shared" si="5"/>
        <v>8000</v>
      </c>
      <c r="F378" s="19">
        <v>0.41222199999999998</v>
      </c>
      <c r="G378" s="19">
        <v>3.297779674</v>
      </c>
      <c r="H378" s="20">
        <v>95.877775377000006</v>
      </c>
      <c r="I378" s="15">
        <f>IF(H378&lt;=Rmax_Summary!$B$40,1,0)</f>
        <v>0</v>
      </c>
      <c r="J378" s="15">
        <v>3</v>
      </c>
      <c r="K378" s="21" t="s">
        <v>850</v>
      </c>
    </row>
    <row r="379" spans="1:11" x14ac:dyDescent="0.15">
      <c r="A379" s="15">
        <v>356</v>
      </c>
      <c r="B379" s="16">
        <v>3.3</v>
      </c>
      <c r="C379" s="15">
        <v>10</v>
      </c>
      <c r="D379" s="17">
        <v>8100000</v>
      </c>
      <c r="E379" s="18">
        <f t="shared" si="5"/>
        <v>8100</v>
      </c>
      <c r="F379" s="19">
        <v>0.40713500000000002</v>
      </c>
      <c r="G379" s="19">
        <v>3.2977949500000001</v>
      </c>
      <c r="H379" s="20">
        <v>95.928648104999994</v>
      </c>
      <c r="I379" s="15">
        <f>IF(H379&lt;=Rmax_Summary!$B$40,1,0)</f>
        <v>0</v>
      </c>
      <c r="J379" s="15">
        <v>3</v>
      </c>
      <c r="K379" s="21" t="s">
        <v>850</v>
      </c>
    </row>
    <row r="380" spans="1:11" x14ac:dyDescent="0.15">
      <c r="A380" s="15">
        <v>361</v>
      </c>
      <c r="B380" s="16">
        <v>3.3</v>
      </c>
      <c r="C380" s="15">
        <v>10</v>
      </c>
      <c r="D380" s="17">
        <v>8200000</v>
      </c>
      <c r="E380" s="18">
        <f t="shared" si="5"/>
        <v>8200</v>
      </c>
      <c r="F380" s="19">
        <v>0.40217199999999997</v>
      </c>
      <c r="G380" s="19">
        <v>3.297809854</v>
      </c>
      <c r="H380" s="20">
        <v>95.978280651999995</v>
      </c>
      <c r="I380" s="15">
        <f>IF(H380&lt;=Rmax_Summary!$B$40,1,0)</f>
        <v>0</v>
      </c>
      <c r="J380" s="15">
        <v>3</v>
      </c>
      <c r="K380" s="21" t="s">
        <v>850</v>
      </c>
    </row>
    <row r="381" spans="1:11" x14ac:dyDescent="0.15">
      <c r="A381" s="15">
        <v>366</v>
      </c>
      <c r="B381" s="16">
        <v>3.3</v>
      </c>
      <c r="C381" s="15">
        <v>10</v>
      </c>
      <c r="D381" s="17">
        <v>8300000</v>
      </c>
      <c r="E381" s="18">
        <f t="shared" si="5"/>
        <v>8300</v>
      </c>
      <c r="F381" s="19">
        <v>0.39732800000000001</v>
      </c>
      <c r="G381" s="19">
        <v>3.297824399</v>
      </c>
      <c r="H381" s="20">
        <v>96.026717497000007</v>
      </c>
      <c r="I381" s="15">
        <f>IF(H381&lt;=Rmax_Summary!$B$40,1,0)</f>
        <v>0</v>
      </c>
      <c r="J381" s="15">
        <v>3</v>
      </c>
      <c r="K381" s="21" t="s">
        <v>850</v>
      </c>
    </row>
    <row r="382" spans="1:11" x14ac:dyDescent="0.15">
      <c r="A382" s="15">
        <v>371</v>
      </c>
      <c r="B382" s="16">
        <v>3.3</v>
      </c>
      <c r="C382" s="15">
        <v>10</v>
      </c>
      <c r="D382" s="17">
        <v>8400000</v>
      </c>
      <c r="E382" s="18">
        <f t="shared" si="5"/>
        <v>8400</v>
      </c>
      <c r="F382" s="19">
        <v>0.3926</v>
      </c>
      <c r="G382" s="19">
        <v>3.2978385970000001</v>
      </c>
      <c r="H382" s="20">
        <v>96.074001701</v>
      </c>
      <c r="I382" s="15">
        <f>IF(H382&lt;=Rmax_Summary!$B$40,1,0)</f>
        <v>0</v>
      </c>
      <c r="J382" s="15">
        <v>3</v>
      </c>
      <c r="K382" s="21" t="s">
        <v>850</v>
      </c>
    </row>
    <row r="383" spans="1:11" x14ac:dyDescent="0.15">
      <c r="A383" s="15">
        <v>376</v>
      </c>
      <c r="B383" s="16">
        <v>3.3</v>
      </c>
      <c r="C383" s="15">
        <v>10</v>
      </c>
      <c r="D383" s="17">
        <v>8500000</v>
      </c>
      <c r="E383" s="18">
        <f t="shared" si="5"/>
        <v>8500</v>
      </c>
      <c r="F383" s="19">
        <v>0.38798300000000002</v>
      </c>
      <c r="G383" s="19">
        <v>3.2978524619999998</v>
      </c>
      <c r="H383" s="20">
        <v>96.120173477999998</v>
      </c>
      <c r="I383" s="15">
        <f>IF(H383&lt;=Rmax_Summary!$B$40,1,0)</f>
        <v>0</v>
      </c>
      <c r="J383" s="15">
        <v>3</v>
      </c>
      <c r="K383" s="21" t="s">
        <v>850</v>
      </c>
    </row>
    <row r="384" spans="1:11" x14ac:dyDescent="0.15">
      <c r="A384" s="15">
        <v>381</v>
      </c>
      <c r="B384" s="16">
        <v>3.3</v>
      </c>
      <c r="C384" s="15">
        <v>10</v>
      </c>
      <c r="D384" s="17">
        <v>8600000</v>
      </c>
      <c r="E384" s="18">
        <f t="shared" si="5"/>
        <v>8600</v>
      </c>
      <c r="F384" s="19">
        <v>0.38347300000000001</v>
      </c>
      <c r="G384" s="19">
        <v>3.2978660039999999</v>
      </c>
      <c r="H384" s="20">
        <v>96.165272052000006</v>
      </c>
      <c r="I384" s="15">
        <f>IF(H384&lt;=Rmax_Summary!$B$40,1,0)</f>
        <v>0</v>
      </c>
      <c r="J384" s="15">
        <v>3</v>
      </c>
      <c r="K384" s="21" t="s">
        <v>850</v>
      </c>
    </row>
    <row r="385" spans="1:11" x14ac:dyDescent="0.15">
      <c r="A385" s="15">
        <v>386</v>
      </c>
      <c r="B385" s="16">
        <v>3.3</v>
      </c>
      <c r="C385" s="15">
        <v>10</v>
      </c>
      <c r="D385" s="17">
        <v>8700000</v>
      </c>
      <c r="E385" s="18">
        <f t="shared" si="5"/>
        <v>8700</v>
      </c>
      <c r="F385" s="19">
        <v>0.37906699999999999</v>
      </c>
      <c r="G385" s="19">
        <v>3.2978792349999999</v>
      </c>
      <c r="H385" s="20">
        <v>96.209334085999998</v>
      </c>
      <c r="I385" s="15">
        <f>IF(H385&lt;=Rmax_Summary!$B$40,1,0)</f>
        <v>0</v>
      </c>
      <c r="J385" s="15">
        <v>3</v>
      </c>
      <c r="K385" s="21" t="s">
        <v>850</v>
      </c>
    </row>
    <row r="386" spans="1:11" x14ac:dyDescent="0.15">
      <c r="A386" s="15">
        <v>391</v>
      </c>
      <c r="B386" s="16">
        <v>3.3</v>
      </c>
      <c r="C386" s="15">
        <v>10</v>
      </c>
      <c r="D386" s="17">
        <v>8800000</v>
      </c>
      <c r="E386" s="18">
        <f t="shared" ref="E386:E449" si="6">D386/1000</f>
        <v>8800</v>
      </c>
      <c r="F386" s="19">
        <v>0.37475999999999998</v>
      </c>
      <c r="G386" s="19">
        <v>3.2978921649999999</v>
      </c>
      <c r="H386" s="20">
        <v>96.252395125000007</v>
      </c>
      <c r="I386" s="15">
        <f>IF(H386&lt;=Rmax_Summary!$B$40,1,0)</f>
        <v>0</v>
      </c>
      <c r="J386" s="15">
        <v>3</v>
      </c>
      <c r="K386" s="21" t="s">
        <v>850</v>
      </c>
    </row>
    <row r="387" spans="1:11" x14ac:dyDescent="0.15">
      <c r="A387" s="15">
        <v>396</v>
      </c>
      <c r="B387" s="16">
        <v>3.3</v>
      </c>
      <c r="C387" s="15">
        <v>10</v>
      </c>
      <c r="D387" s="17">
        <v>8900000</v>
      </c>
      <c r="E387" s="18">
        <f t="shared" si="6"/>
        <v>8900</v>
      </c>
      <c r="F387" s="19">
        <v>0.37055100000000002</v>
      </c>
      <c r="G387" s="19">
        <v>3.2979048049999999</v>
      </c>
      <c r="H387" s="20">
        <v>96.294488939000004</v>
      </c>
      <c r="I387" s="15">
        <f>IF(H387&lt;=Rmax_Summary!$B$40,1,0)</f>
        <v>0</v>
      </c>
      <c r="J387" s="15">
        <v>3</v>
      </c>
      <c r="K387" s="21" t="s">
        <v>850</v>
      </c>
    </row>
    <row r="388" spans="1:11" x14ac:dyDescent="0.15">
      <c r="A388" s="15">
        <v>401</v>
      </c>
      <c r="B388" s="16">
        <v>3.3</v>
      </c>
      <c r="C388" s="15">
        <v>10</v>
      </c>
      <c r="D388" s="17">
        <v>9000000</v>
      </c>
      <c r="E388" s="18">
        <f t="shared" si="6"/>
        <v>9000</v>
      </c>
      <c r="F388" s="19">
        <v>0.36643500000000001</v>
      </c>
      <c r="G388" s="19">
        <v>3.2979171639999998</v>
      </c>
      <c r="H388" s="20">
        <v>96.335647553000001</v>
      </c>
      <c r="I388" s="15">
        <f>IF(H388&lt;=Rmax_Summary!$B$40,1,0)</f>
        <v>0</v>
      </c>
      <c r="J388" s="15">
        <v>3</v>
      </c>
      <c r="K388" s="21" t="s">
        <v>850</v>
      </c>
    </row>
    <row r="389" spans="1:11" x14ac:dyDescent="0.15">
      <c r="A389" s="15">
        <v>406</v>
      </c>
      <c r="B389" s="16">
        <v>3.3</v>
      </c>
      <c r="C389" s="15">
        <v>10</v>
      </c>
      <c r="D389" s="17">
        <v>9100000</v>
      </c>
      <c r="E389" s="18">
        <f t="shared" si="6"/>
        <v>9100</v>
      </c>
      <c r="F389" s="19">
        <v>0.36241000000000001</v>
      </c>
      <c r="G389" s="19">
        <v>3.2979292509999998</v>
      </c>
      <c r="H389" s="20">
        <v>96.375901788999997</v>
      </c>
      <c r="I389" s="15">
        <f>IF(H389&lt;=Rmax_Summary!$B$40,1,0)</f>
        <v>0</v>
      </c>
      <c r="J389" s="15">
        <v>3</v>
      </c>
      <c r="K389" s="21" t="s">
        <v>850</v>
      </c>
    </row>
    <row r="390" spans="1:11" x14ac:dyDescent="0.15">
      <c r="A390" s="15">
        <v>411</v>
      </c>
      <c r="B390" s="16">
        <v>3.3</v>
      </c>
      <c r="C390" s="15">
        <v>10</v>
      </c>
      <c r="D390" s="17">
        <v>9200000</v>
      </c>
      <c r="E390" s="18">
        <f t="shared" si="6"/>
        <v>9200</v>
      </c>
      <c r="F390" s="19">
        <v>0.35847200000000001</v>
      </c>
      <c r="G390" s="19">
        <v>3.2979410759999999</v>
      </c>
      <c r="H390" s="20">
        <v>96.415281401000001</v>
      </c>
      <c r="I390" s="15">
        <f>IF(H390&lt;=Rmax_Summary!$B$40,1,0)</f>
        <v>0</v>
      </c>
      <c r="J390" s="15">
        <v>3</v>
      </c>
      <c r="K390" s="21" t="s">
        <v>850</v>
      </c>
    </row>
    <row r="391" spans="1:11" x14ac:dyDescent="0.15">
      <c r="A391" s="15">
        <v>416</v>
      </c>
      <c r="B391" s="16">
        <v>3.3</v>
      </c>
      <c r="C391" s="15">
        <v>10</v>
      </c>
      <c r="D391" s="17">
        <v>9300000</v>
      </c>
      <c r="E391" s="18">
        <f t="shared" si="6"/>
        <v>9300</v>
      </c>
      <c r="F391" s="19">
        <v>0.35461900000000002</v>
      </c>
      <c r="G391" s="19">
        <v>3.2979526479999999</v>
      </c>
      <c r="H391" s="20">
        <v>96.453814362000003</v>
      </c>
      <c r="I391" s="15">
        <f>IF(H391&lt;=Rmax_Summary!$B$40,1,0)</f>
        <v>0</v>
      </c>
      <c r="J391" s="15">
        <v>3</v>
      </c>
      <c r="K391" s="21" t="s">
        <v>850</v>
      </c>
    </row>
    <row r="392" spans="1:11" x14ac:dyDescent="0.15">
      <c r="A392" s="15">
        <v>421</v>
      </c>
      <c r="B392" s="16">
        <v>3.3</v>
      </c>
      <c r="C392" s="15">
        <v>10</v>
      </c>
      <c r="D392" s="17">
        <v>9400000</v>
      </c>
      <c r="E392" s="18">
        <f t="shared" si="6"/>
        <v>9400</v>
      </c>
      <c r="F392" s="19">
        <v>0.35084700000000002</v>
      </c>
      <c r="G392" s="19">
        <v>3.2979639729999999</v>
      </c>
      <c r="H392" s="20">
        <v>96.491527696999995</v>
      </c>
      <c r="I392" s="15">
        <f>IF(H392&lt;=Rmax_Summary!$B$40,1,0)</f>
        <v>0</v>
      </c>
      <c r="J392" s="15">
        <v>3</v>
      </c>
      <c r="K392" s="21" t="s">
        <v>850</v>
      </c>
    </row>
    <row r="393" spans="1:11" x14ac:dyDescent="0.15">
      <c r="A393" s="15">
        <v>426</v>
      </c>
      <c r="B393" s="16">
        <v>3.3</v>
      </c>
      <c r="C393" s="15">
        <v>10</v>
      </c>
      <c r="D393" s="17">
        <v>9500000</v>
      </c>
      <c r="E393" s="18">
        <f t="shared" si="6"/>
        <v>9500</v>
      </c>
      <c r="F393" s="19">
        <v>0.34715499999999999</v>
      </c>
      <c r="G393" s="19">
        <v>3.2979750600000002</v>
      </c>
      <c r="H393" s="20">
        <v>96.528447353999994</v>
      </c>
      <c r="I393" s="15">
        <f>IF(H393&lt;=Rmax_Summary!$B$40,1,0)</f>
        <v>0</v>
      </c>
      <c r="J393" s="15">
        <v>3</v>
      </c>
      <c r="K393" s="21" t="s">
        <v>850</v>
      </c>
    </row>
    <row r="394" spans="1:11" x14ac:dyDescent="0.15">
      <c r="A394" s="15">
        <v>431</v>
      </c>
      <c r="B394" s="16">
        <v>3.3</v>
      </c>
      <c r="C394" s="15">
        <v>10</v>
      </c>
      <c r="D394" s="17">
        <v>9600000</v>
      </c>
      <c r="E394" s="18">
        <f t="shared" si="6"/>
        <v>9600</v>
      </c>
      <c r="F394" s="19">
        <v>0.34354000000000001</v>
      </c>
      <c r="G394" s="19">
        <v>3.2979859149999999</v>
      </c>
      <c r="H394" s="20">
        <v>96.564597921000001</v>
      </c>
      <c r="I394" s="15">
        <f>IF(H394&lt;=Rmax_Summary!$B$40,1,0)</f>
        <v>0</v>
      </c>
      <c r="J394" s="15">
        <v>3</v>
      </c>
      <c r="K394" s="21" t="s">
        <v>850</v>
      </c>
    </row>
    <row r="395" spans="1:11" x14ac:dyDescent="0.15">
      <c r="A395" s="15">
        <v>436</v>
      </c>
      <c r="B395" s="16">
        <v>3.3</v>
      </c>
      <c r="C395" s="15">
        <v>10</v>
      </c>
      <c r="D395" s="17">
        <v>9700000</v>
      </c>
      <c r="E395" s="18">
        <f t="shared" si="6"/>
        <v>9700</v>
      </c>
      <c r="F395" s="19">
        <v>0.34</v>
      </c>
      <c r="G395" s="19">
        <v>3.2979965469999999</v>
      </c>
      <c r="H395" s="20">
        <v>96.600003555000001</v>
      </c>
      <c r="I395" s="15">
        <f>IF(H395&lt;=Rmax_Summary!$B$40,1,0)</f>
        <v>0</v>
      </c>
      <c r="J395" s="15">
        <v>3</v>
      </c>
      <c r="K395" s="21" t="s">
        <v>850</v>
      </c>
    </row>
    <row r="396" spans="1:11" x14ac:dyDescent="0.15">
      <c r="A396" s="15">
        <v>441</v>
      </c>
      <c r="B396" s="16">
        <v>3.3</v>
      </c>
      <c r="C396" s="15">
        <v>10</v>
      </c>
      <c r="D396" s="17">
        <v>9800000</v>
      </c>
      <c r="E396" s="18">
        <f t="shared" si="6"/>
        <v>9800</v>
      </c>
      <c r="F396" s="19">
        <v>0.33653100000000002</v>
      </c>
      <c r="G396" s="19">
        <v>3.2980069620000001</v>
      </c>
      <c r="H396" s="20">
        <v>96.634686708999993</v>
      </c>
      <c r="I396" s="15">
        <f>IF(H396&lt;=Rmax_Summary!$B$40,1,0)</f>
        <v>0</v>
      </c>
      <c r="J396" s="15">
        <v>3</v>
      </c>
      <c r="K396" s="21" t="s">
        <v>850</v>
      </c>
    </row>
    <row r="397" spans="1:11" x14ac:dyDescent="0.15">
      <c r="A397" s="15">
        <v>446</v>
      </c>
      <c r="B397" s="16">
        <v>3.3</v>
      </c>
      <c r="C397" s="15">
        <v>10</v>
      </c>
      <c r="D397" s="17">
        <v>9900000</v>
      </c>
      <c r="E397" s="18">
        <f t="shared" si="6"/>
        <v>9900</v>
      </c>
      <c r="F397" s="19">
        <v>0.33313300000000001</v>
      </c>
      <c r="G397" s="19">
        <v>3.2980171660000002</v>
      </c>
      <c r="H397" s="20">
        <v>96.668669410000007</v>
      </c>
      <c r="I397" s="15">
        <f>IF(H397&lt;=Rmax_Summary!$B$40,1,0)</f>
        <v>0</v>
      </c>
      <c r="J397" s="15">
        <v>3</v>
      </c>
      <c r="K397" s="21" t="s">
        <v>850</v>
      </c>
    </row>
    <row r="398" spans="1:11" x14ac:dyDescent="0.15">
      <c r="A398" s="15">
        <v>451</v>
      </c>
      <c r="B398" s="16">
        <v>3.3</v>
      </c>
      <c r="C398" s="15">
        <v>10</v>
      </c>
      <c r="D398" s="17">
        <v>10000000</v>
      </c>
      <c r="E398" s="18">
        <f t="shared" si="6"/>
        <v>10000</v>
      </c>
      <c r="F398" s="19">
        <v>0.32980300000000001</v>
      </c>
      <c r="G398" s="19">
        <v>3.2980271669999999</v>
      </c>
      <c r="H398" s="20">
        <v>96.701972831999996</v>
      </c>
      <c r="I398" s="15">
        <f>IF(H398&lt;=Rmax_Summary!$B$40,1,0)</f>
        <v>0</v>
      </c>
      <c r="J398" s="15">
        <v>3</v>
      </c>
      <c r="K398" s="21" t="s">
        <v>850</v>
      </c>
    </row>
    <row r="399" spans="1:11" x14ac:dyDescent="0.15">
      <c r="A399" s="15">
        <v>2</v>
      </c>
      <c r="B399" s="16">
        <v>3.3</v>
      </c>
      <c r="C399" s="15">
        <v>20</v>
      </c>
      <c r="D399" s="17">
        <v>10000</v>
      </c>
      <c r="E399" s="18">
        <f t="shared" si="6"/>
        <v>10</v>
      </c>
      <c r="F399" s="19">
        <v>19.849502000000001</v>
      </c>
      <c r="G399" s="19">
        <v>0.19849497699999999</v>
      </c>
      <c r="H399" s="20">
        <v>0.75248857000000002</v>
      </c>
      <c r="I399" s="15">
        <f>IF(H399&lt;=Rmax_Summary!$B$40,1,0)</f>
        <v>1</v>
      </c>
      <c r="J399" s="15">
        <v>1</v>
      </c>
      <c r="K399" s="21" t="s">
        <v>846</v>
      </c>
    </row>
    <row r="400" spans="1:11" x14ac:dyDescent="0.15">
      <c r="A400" s="15">
        <v>7</v>
      </c>
      <c r="B400" s="16">
        <v>3.3</v>
      </c>
      <c r="C400" s="15">
        <v>20</v>
      </c>
      <c r="D400" s="17">
        <v>11000</v>
      </c>
      <c r="E400" s="18">
        <f t="shared" si="6"/>
        <v>11</v>
      </c>
      <c r="F400" s="19">
        <v>19.849440999999999</v>
      </c>
      <c r="G400" s="19">
        <v>0.218343804</v>
      </c>
      <c r="H400" s="20">
        <v>0.75279299399999999</v>
      </c>
      <c r="I400" s="15">
        <f>IF(H400&lt;=Rmax_Summary!$B$40,1,0)</f>
        <v>1</v>
      </c>
      <c r="J400" s="15">
        <v>1</v>
      </c>
      <c r="K400" s="21" t="s">
        <v>846</v>
      </c>
    </row>
    <row r="401" spans="1:11" x14ac:dyDescent="0.15">
      <c r="A401" s="15">
        <v>12</v>
      </c>
      <c r="B401" s="16">
        <v>3.3</v>
      </c>
      <c r="C401" s="15">
        <v>20</v>
      </c>
      <c r="D401" s="17">
        <v>12000</v>
      </c>
      <c r="E401" s="18">
        <f t="shared" si="6"/>
        <v>12</v>
      </c>
      <c r="F401" s="19">
        <v>19.84938</v>
      </c>
      <c r="G401" s="19">
        <v>0.23819251399999999</v>
      </c>
      <c r="H401" s="20">
        <v>0.75309914099999997</v>
      </c>
      <c r="I401" s="15">
        <f>IF(H401&lt;=Rmax_Summary!$B$40,1,0)</f>
        <v>1</v>
      </c>
      <c r="J401" s="15">
        <v>1</v>
      </c>
      <c r="K401" s="21" t="s">
        <v>846</v>
      </c>
    </row>
    <row r="402" spans="1:11" x14ac:dyDescent="0.15">
      <c r="A402" s="15">
        <v>17</v>
      </c>
      <c r="B402" s="16">
        <v>3.3</v>
      </c>
      <c r="C402" s="15">
        <v>20</v>
      </c>
      <c r="D402" s="17">
        <v>13000</v>
      </c>
      <c r="E402" s="18">
        <f t="shared" si="6"/>
        <v>13</v>
      </c>
      <c r="F402" s="19">
        <v>19.849319000000001</v>
      </c>
      <c r="G402" s="19">
        <v>0.258041095</v>
      </c>
      <c r="H402" s="20">
        <v>0.75340676100000004</v>
      </c>
      <c r="I402" s="15">
        <f>IF(H402&lt;=Rmax_Summary!$B$40,1,0)</f>
        <v>1</v>
      </c>
      <c r="J402" s="15">
        <v>1</v>
      </c>
      <c r="K402" s="21" t="s">
        <v>846</v>
      </c>
    </row>
    <row r="403" spans="1:11" x14ac:dyDescent="0.15">
      <c r="A403" s="15">
        <v>22</v>
      </c>
      <c r="B403" s="16">
        <v>3.3</v>
      </c>
      <c r="C403" s="15">
        <v>20</v>
      </c>
      <c r="D403" s="17">
        <v>14000</v>
      </c>
      <c r="E403" s="18">
        <f t="shared" si="6"/>
        <v>14</v>
      </c>
      <c r="F403" s="19">
        <v>19.849257000000001</v>
      </c>
      <c r="G403" s="19">
        <v>0.27788955700000001</v>
      </c>
      <c r="H403" s="20">
        <v>0.75371578400000006</v>
      </c>
      <c r="I403" s="15">
        <f>IF(H403&lt;=Rmax_Summary!$B$40,1,0)</f>
        <v>1</v>
      </c>
      <c r="J403" s="15">
        <v>1</v>
      </c>
      <c r="K403" s="21" t="s">
        <v>846</v>
      </c>
    </row>
    <row r="404" spans="1:11" x14ac:dyDescent="0.15">
      <c r="A404" s="15">
        <v>27</v>
      </c>
      <c r="B404" s="16">
        <v>3.3</v>
      </c>
      <c r="C404" s="15">
        <v>20</v>
      </c>
      <c r="D404" s="17">
        <v>15000</v>
      </c>
      <c r="E404" s="18">
        <f t="shared" si="6"/>
        <v>15</v>
      </c>
      <c r="F404" s="19">
        <v>19.849195000000002</v>
      </c>
      <c r="G404" s="19">
        <v>0.29773787800000001</v>
      </c>
      <c r="H404" s="20">
        <v>0.75402739600000002</v>
      </c>
      <c r="I404" s="15">
        <f>IF(H404&lt;=Rmax_Summary!$B$40,1,0)</f>
        <v>1</v>
      </c>
      <c r="J404" s="15">
        <v>1</v>
      </c>
      <c r="K404" s="21" t="s">
        <v>846</v>
      </c>
    </row>
    <row r="405" spans="1:11" x14ac:dyDescent="0.15">
      <c r="A405" s="15">
        <v>32</v>
      </c>
      <c r="B405" s="16">
        <v>3.3</v>
      </c>
      <c r="C405" s="15">
        <v>20</v>
      </c>
      <c r="D405" s="17">
        <v>16000</v>
      </c>
      <c r="E405" s="18">
        <f t="shared" si="6"/>
        <v>16</v>
      </c>
      <c r="F405" s="19">
        <v>19.849132000000001</v>
      </c>
      <c r="G405" s="19">
        <v>0.31758607300000002</v>
      </c>
      <c r="H405" s="20">
        <v>0.75433944799999997</v>
      </c>
      <c r="I405" s="15">
        <f>IF(H405&lt;=Rmax_Summary!$B$40,1,0)</f>
        <v>1</v>
      </c>
      <c r="J405" s="15">
        <v>1</v>
      </c>
      <c r="K405" s="21" t="s">
        <v>846</v>
      </c>
    </row>
    <row r="406" spans="1:11" x14ac:dyDescent="0.15">
      <c r="A406" s="15">
        <v>37</v>
      </c>
      <c r="B406" s="16">
        <v>3.3</v>
      </c>
      <c r="C406" s="15">
        <v>20</v>
      </c>
      <c r="D406" s="17">
        <v>17000</v>
      </c>
      <c r="E406" s="18">
        <f t="shared" si="6"/>
        <v>17</v>
      </c>
      <c r="F406" s="19">
        <v>19.849069</v>
      </c>
      <c r="G406" s="19">
        <v>0.33743413300000002</v>
      </c>
      <c r="H406" s="20">
        <v>0.75465401700000001</v>
      </c>
      <c r="I406" s="15">
        <f>IF(H406&lt;=Rmax_Summary!$B$40,1,0)</f>
        <v>1</v>
      </c>
      <c r="J406" s="15">
        <v>1</v>
      </c>
      <c r="K406" s="21" t="s">
        <v>846</v>
      </c>
    </row>
    <row r="407" spans="1:11" x14ac:dyDescent="0.15">
      <c r="A407" s="15">
        <v>42</v>
      </c>
      <c r="B407" s="16">
        <v>3.3</v>
      </c>
      <c r="C407" s="15">
        <v>20</v>
      </c>
      <c r="D407" s="17">
        <v>18000</v>
      </c>
      <c r="E407" s="18">
        <f t="shared" si="6"/>
        <v>18</v>
      </c>
      <c r="F407" s="19">
        <v>19.849005999999999</v>
      </c>
      <c r="G407" s="19">
        <v>0.35728206099999998</v>
      </c>
      <c r="H407" s="20">
        <v>0.75497018500000002</v>
      </c>
      <c r="I407" s="15">
        <f>IF(H407&lt;=Rmax_Summary!$B$40,1,0)</f>
        <v>1</v>
      </c>
      <c r="J407" s="15">
        <v>1</v>
      </c>
      <c r="K407" s="21" t="s">
        <v>846</v>
      </c>
    </row>
    <row r="408" spans="1:11" x14ac:dyDescent="0.15">
      <c r="A408" s="15">
        <v>47</v>
      </c>
      <c r="B408" s="16">
        <v>3.3</v>
      </c>
      <c r="C408" s="15">
        <v>20</v>
      </c>
      <c r="D408" s="17">
        <v>19000</v>
      </c>
      <c r="E408" s="18">
        <f t="shared" si="6"/>
        <v>19</v>
      </c>
      <c r="F408" s="19">
        <v>19.848942000000001</v>
      </c>
      <c r="G408" s="19">
        <v>0.37712985700000001</v>
      </c>
      <c r="H408" s="20">
        <v>0.755287767</v>
      </c>
      <c r="I408" s="15">
        <f>IF(H408&lt;=Rmax_Summary!$B$40,1,0)</f>
        <v>1</v>
      </c>
      <c r="J408" s="15">
        <v>1</v>
      </c>
      <c r="K408" s="21" t="s">
        <v>846</v>
      </c>
    </row>
    <row r="409" spans="1:11" x14ac:dyDescent="0.15">
      <c r="A409" s="15">
        <v>52</v>
      </c>
      <c r="B409" s="16">
        <v>3.3</v>
      </c>
      <c r="C409" s="15">
        <v>20</v>
      </c>
      <c r="D409" s="17">
        <v>20000</v>
      </c>
      <c r="E409" s="18">
        <f t="shared" si="6"/>
        <v>20</v>
      </c>
      <c r="F409" s="19">
        <v>19.848879</v>
      </c>
      <c r="G409" s="19">
        <v>0.396977519</v>
      </c>
      <c r="H409" s="20">
        <v>0.75560731699999995</v>
      </c>
      <c r="I409" s="15">
        <f>IF(H409&lt;=Rmax_Summary!$B$40,1,0)</f>
        <v>1</v>
      </c>
      <c r="J409" s="15">
        <v>1</v>
      </c>
      <c r="K409" s="21" t="s">
        <v>846</v>
      </c>
    </row>
    <row r="410" spans="1:11" x14ac:dyDescent="0.15">
      <c r="A410" s="15">
        <v>57</v>
      </c>
      <c r="B410" s="16">
        <v>3.3</v>
      </c>
      <c r="C410" s="15">
        <v>20</v>
      </c>
      <c r="D410" s="17">
        <v>21000</v>
      </c>
      <c r="E410" s="18">
        <f t="shared" si="6"/>
        <v>21</v>
      </c>
      <c r="F410" s="19">
        <v>19.848814000000001</v>
      </c>
      <c r="G410" s="19">
        <v>0.416825059</v>
      </c>
      <c r="H410" s="20">
        <v>0.75592874200000004</v>
      </c>
      <c r="I410" s="15">
        <f>IF(H410&lt;=Rmax_Summary!$B$40,1,0)</f>
        <v>1</v>
      </c>
      <c r="J410" s="15">
        <v>1</v>
      </c>
      <c r="K410" s="21" t="s">
        <v>846</v>
      </c>
    </row>
    <row r="411" spans="1:11" x14ac:dyDescent="0.15">
      <c r="A411" s="15">
        <v>62</v>
      </c>
      <c r="B411" s="16">
        <v>3.3</v>
      </c>
      <c r="C411" s="15">
        <v>20</v>
      </c>
      <c r="D411" s="17">
        <v>22000</v>
      </c>
      <c r="E411" s="18">
        <f t="shared" si="6"/>
        <v>22</v>
      </c>
      <c r="F411" s="19">
        <v>19.848749999999999</v>
      </c>
      <c r="G411" s="19">
        <v>0.43667244300000002</v>
      </c>
      <c r="H411" s="20">
        <v>0.75625188700000001</v>
      </c>
      <c r="I411" s="15">
        <f>IF(H411&lt;=Rmax_Summary!$B$40,1,0)</f>
        <v>1</v>
      </c>
      <c r="J411" s="15">
        <v>1</v>
      </c>
      <c r="K411" s="21" t="s">
        <v>846</v>
      </c>
    </row>
    <row r="412" spans="1:11" x14ac:dyDescent="0.15">
      <c r="A412" s="15">
        <v>67</v>
      </c>
      <c r="B412" s="16">
        <v>3.3</v>
      </c>
      <c r="C412" s="15">
        <v>20</v>
      </c>
      <c r="D412" s="17">
        <v>23000</v>
      </c>
      <c r="E412" s="18">
        <f t="shared" si="6"/>
        <v>23</v>
      </c>
      <c r="F412" s="19">
        <v>19.848685</v>
      </c>
      <c r="G412" s="19">
        <v>0.45651968700000001</v>
      </c>
      <c r="H412" s="20">
        <v>0.756576586</v>
      </c>
      <c r="I412" s="15">
        <f>IF(H412&lt;=Rmax_Summary!$B$40,1,0)</f>
        <v>1</v>
      </c>
      <c r="J412" s="15">
        <v>1</v>
      </c>
      <c r="K412" s="21" t="s">
        <v>846</v>
      </c>
    </row>
    <row r="413" spans="1:11" x14ac:dyDescent="0.15">
      <c r="A413" s="15">
        <v>72</v>
      </c>
      <c r="B413" s="16">
        <v>3.3</v>
      </c>
      <c r="C413" s="15">
        <v>20</v>
      </c>
      <c r="D413" s="17">
        <v>24000</v>
      </c>
      <c r="E413" s="18">
        <f t="shared" si="6"/>
        <v>24</v>
      </c>
      <c r="F413" s="19">
        <v>19.848618999999999</v>
      </c>
      <c r="G413" s="19">
        <v>0.47636680799999997</v>
      </c>
      <c r="H413" s="20">
        <v>0.75690385400000004</v>
      </c>
      <c r="I413" s="15">
        <f>IF(H413&lt;=Rmax_Summary!$B$40,1,0)</f>
        <v>1</v>
      </c>
      <c r="J413" s="15">
        <v>1</v>
      </c>
      <c r="K413" s="21" t="s">
        <v>846</v>
      </c>
    </row>
    <row r="414" spans="1:11" x14ac:dyDescent="0.15">
      <c r="A414" s="15">
        <v>77</v>
      </c>
      <c r="B414" s="16">
        <v>3.3</v>
      </c>
      <c r="C414" s="15">
        <v>20</v>
      </c>
      <c r="D414" s="17">
        <v>25000</v>
      </c>
      <c r="E414" s="18">
        <f t="shared" si="6"/>
        <v>25</v>
      </c>
      <c r="F414" s="19">
        <v>19.848554</v>
      </c>
      <c r="G414" s="19">
        <v>0.49621379799999998</v>
      </c>
      <c r="H414" s="20">
        <v>0.75723221399999996</v>
      </c>
      <c r="I414" s="15">
        <f>IF(H414&lt;=Rmax_Summary!$B$40,1,0)</f>
        <v>1</v>
      </c>
      <c r="J414" s="15">
        <v>1</v>
      </c>
      <c r="K414" s="21" t="s">
        <v>846</v>
      </c>
    </row>
    <row r="415" spans="1:11" x14ac:dyDescent="0.15">
      <c r="A415" s="15">
        <v>82</v>
      </c>
      <c r="B415" s="16">
        <v>3.3</v>
      </c>
      <c r="C415" s="15">
        <v>20</v>
      </c>
      <c r="D415" s="17">
        <v>26000</v>
      </c>
      <c r="E415" s="18">
        <f t="shared" si="6"/>
        <v>26</v>
      </c>
      <c r="F415" s="19">
        <v>19.848486999999999</v>
      </c>
      <c r="G415" s="19">
        <v>0.51606062900000005</v>
      </c>
      <c r="H415" s="20">
        <v>0.75756281800000003</v>
      </c>
      <c r="I415" s="15">
        <f>IF(H415&lt;=Rmax_Summary!$B$40,1,0)</f>
        <v>1</v>
      </c>
      <c r="J415" s="15">
        <v>1</v>
      </c>
      <c r="K415" s="21" t="s">
        <v>846</v>
      </c>
    </row>
    <row r="416" spans="1:11" x14ac:dyDescent="0.15">
      <c r="A416" s="15">
        <v>87</v>
      </c>
      <c r="B416" s="16">
        <v>3.3</v>
      </c>
      <c r="C416" s="15">
        <v>20</v>
      </c>
      <c r="D416" s="17">
        <v>27000</v>
      </c>
      <c r="E416" s="18">
        <f t="shared" si="6"/>
        <v>27</v>
      </c>
      <c r="F416" s="19">
        <v>19.848420999999998</v>
      </c>
      <c r="G416" s="19">
        <v>0.53590731199999997</v>
      </c>
      <c r="H416" s="20">
        <v>0.75789535399999997</v>
      </c>
      <c r="I416" s="15">
        <f>IF(H416&lt;=Rmax_Summary!$B$40,1,0)</f>
        <v>1</v>
      </c>
      <c r="J416" s="15">
        <v>1</v>
      </c>
      <c r="K416" s="21" t="s">
        <v>846</v>
      </c>
    </row>
    <row r="417" spans="1:11" x14ac:dyDescent="0.15">
      <c r="A417" s="15">
        <v>92</v>
      </c>
      <c r="B417" s="16">
        <v>3.3</v>
      </c>
      <c r="C417" s="15">
        <v>20</v>
      </c>
      <c r="D417" s="17">
        <v>28000</v>
      </c>
      <c r="E417" s="18">
        <f t="shared" si="6"/>
        <v>28</v>
      </c>
      <c r="F417" s="19">
        <v>19.848354</v>
      </c>
      <c r="G417" s="19">
        <v>0.55575386999999998</v>
      </c>
      <c r="H417" s="20">
        <v>0.758229826</v>
      </c>
      <c r="I417" s="15">
        <f>IF(H417&lt;=Rmax_Summary!$B$40,1,0)</f>
        <v>1</v>
      </c>
      <c r="J417" s="15">
        <v>1</v>
      </c>
      <c r="K417" s="21" t="s">
        <v>846</v>
      </c>
    </row>
    <row r="418" spans="1:11" x14ac:dyDescent="0.15">
      <c r="A418" s="15">
        <v>97</v>
      </c>
      <c r="B418" s="16">
        <v>3.3</v>
      </c>
      <c r="C418" s="15">
        <v>20</v>
      </c>
      <c r="D418" s="17">
        <v>29000</v>
      </c>
      <c r="E418" s="18">
        <f t="shared" si="6"/>
        <v>29</v>
      </c>
      <c r="F418" s="19">
        <v>19.848286999999999</v>
      </c>
      <c r="G418" s="19">
        <v>0.57560025800000003</v>
      </c>
      <c r="H418" s="20">
        <v>0.75856626500000002</v>
      </c>
      <c r="I418" s="15">
        <f>IF(H418&lt;=Rmax_Summary!$B$40,1,0)</f>
        <v>1</v>
      </c>
      <c r="J418" s="15">
        <v>1</v>
      </c>
      <c r="K418" s="21" t="s">
        <v>846</v>
      </c>
    </row>
    <row r="419" spans="1:11" x14ac:dyDescent="0.15">
      <c r="A419" s="15">
        <v>102</v>
      </c>
      <c r="B419" s="16">
        <v>3.3</v>
      </c>
      <c r="C419" s="15">
        <v>20</v>
      </c>
      <c r="D419" s="17">
        <v>30000</v>
      </c>
      <c r="E419" s="18">
        <f t="shared" si="6"/>
        <v>30</v>
      </c>
      <c r="F419" s="19">
        <v>19.848219</v>
      </c>
      <c r="G419" s="19">
        <v>0.59544652399999998</v>
      </c>
      <c r="H419" s="20">
        <v>0.75890469299999996</v>
      </c>
      <c r="I419" s="15">
        <f>IF(H419&lt;=Rmax_Summary!$B$40,1,0)</f>
        <v>1</v>
      </c>
      <c r="J419" s="15">
        <v>1</v>
      </c>
      <c r="K419" s="21" t="s">
        <v>846</v>
      </c>
    </row>
    <row r="420" spans="1:11" x14ac:dyDescent="0.15">
      <c r="A420" s="15">
        <v>107</v>
      </c>
      <c r="B420" s="16">
        <v>3.3</v>
      </c>
      <c r="C420" s="15">
        <v>20</v>
      </c>
      <c r="D420" s="17">
        <v>31000</v>
      </c>
      <c r="E420" s="18">
        <f t="shared" si="6"/>
        <v>31</v>
      </c>
      <c r="F420" s="19">
        <v>19.848151000000001</v>
      </c>
      <c r="G420" s="19">
        <v>0.61529262900000004</v>
      </c>
      <c r="H420" s="20">
        <v>0.75924497899999999</v>
      </c>
      <c r="I420" s="15">
        <f>IF(H420&lt;=Rmax_Summary!$B$40,1,0)</f>
        <v>1</v>
      </c>
      <c r="J420" s="15">
        <v>1</v>
      </c>
      <c r="K420" s="21" t="s">
        <v>846</v>
      </c>
    </row>
    <row r="421" spans="1:11" x14ac:dyDescent="0.15">
      <c r="A421" s="15">
        <v>112</v>
      </c>
      <c r="B421" s="16">
        <v>3.3</v>
      </c>
      <c r="C421" s="15">
        <v>20</v>
      </c>
      <c r="D421" s="17">
        <v>32000</v>
      </c>
      <c r="E421" s="18">
        <f t="shared" si="6"/>
        <v>32</v>
      </c>
      <c r="F421" s="19">
        <v>19.848082000000002</v>
      </c>
      <c r="G421" s="19">
        <v>0.63513858899999998</v>
      </c>
      <c r="H421" s="20">
        <v>0.75958758199999998</v>
      </c>
      <c r="I421" s="15">
        <f>IF(H421&lt;=Rmax_Summary!$B$40,1,0)</f>
        <v>1</v>
      </c>
      <c r="J421" s="15">
        <v>1</v>
      </c>
      <c r="K421" s="21" t="s">
        <v>846</v>
      </c>
    </row>
    <row r="422" spans="1:11" x14ac:dyDescent="0.15">
      <c r="A422" s="15">
        <v>117</v>
      </c>
      <c r="B422" s="16">
        <v>3.3</v>
      </c>
      <c r="C422" s="15">
        <v>20</v>
      </c>
      <c r="D422" s="17">
        <v>33000</v>
      </c>
      <c r="E422" s="18">
        <f t="shared" si="6"/>
        <v>33</v>
      </c>
      <c r="F422" s="19">
        <v>19.848013999999999</v>
      </c>
      <c r="G422" s="19">
        <v>0.65498440099999999</v>
      </c>
      <c r="H422" s="20">
        <v>0.75993184499999999</v>
      </c>
      <c r="I422" s="15">
        <f>IF(H422&lt;=Rmax_Summary!$B$40,1,0)</f>
        <v>1</v>
      </c>
      <c r="J422" s="15">
        <v>1</v>
      </c>
      <c r="K422" s="21" t="s">
        <v>846</v>
      </c>
    </row>
    <row r="423" spans="1:11" x14ac:dyDescent="0.15">
      <c r="A423" s="15">
        <v>122</v>
      </c>
      <c r="B423" s="16">
        <v>3.3</v>
      </c>
      <c r="C423" s="15">
        <v>20</v>
      </c>
      <c r="D423" s="17">
        <v>34000</v>
      </c>
      <c r="E423" s="18">
        <f t="shared" si="6"/>
        <v>34</v>
      </c>
      <c r="F423" s="19">
        <v>19.847943999999998</v>
      </c>
      <c r="G423" s="19">
        <v>0.67483005799999995</v>
      </c>
      <c r="H423" s="20">
        <v>0.76027849400000003</v>
      </c>
      <c r="I423" s="15">
        <f>IF(H423&lt;=Rmax_Summary!$B$40,1,0)</f>
        <v>1</v>
      </c>
      <c r="J423" s="15">
        <v>1</v>
      </c>
      <c r="K423" s="21" t="s">
        <v>846</v>
      </c>
    </row>
    <row r="424" spans="1:11" x14ac:dyDescent="0.15">
      <c r="A424" s="15">
        <v>127</v>
      </c>
      <c r="B424" s="16">
        <v>3.3</v>
      </c>
      <c r="C424" s="15">
        <v>20</v>
      </c>
      <c r="D424" s="17">
        <v>35000</v>
      </c>
      <c r="E424" s="18">
        <f t="shared" si="6"/>
        <v>35</v>
      </c>
      <c r="F424" s="19">
        <v>19.847874999999998</v>
      </c>
      <c r="G424" s="19">
        <v>0.69467556500000005</v>
      </c>
      <c r="H424" s="20">
        <v>0.76062688099999998</v>
      </c>
      <c r="I424" s="15">
        <f>IF(H424&lt;=Rmax_Summary!$B$40,1,0)</f>
        <v>1</v>
      </c>
      <c r="J424" s="15">
        <v>1</v>
      </c>
      <c r="K424" s="21" t="s">
        <v>846</v>
      </c>
    </row>
    <row r="425" spans="1:11" x14ac:dyDescent="0.15">
      <c r="A425" s="15">
        <v>132</v>
      </c>
      <c r="B425" s="16">
        <v>3.3</v>
      </c>
      <c r="C425" s="15">
        <v>20</v>
      </c>
      <c r="D425" s="17">
        <v>36000</v>
      </c>
      <c r="E425" s="18">
        <f t="shared" si="6"/>
        <v>36</v>
      </c>
      <c r="F425" s="19">
        <v>19.847804</v>
      </c>
      <c r="G425" s="19">
        <v>0.71452092499999997</v>
      </c>
      <c r="H425" s="20">
        <v>0.76097796600000001</v>
      </c>
      <c r="I425" s="15">
        <f>IF(H425&lt;=Rmax_Summary!$B$40,1,0)</f>
        <v>1</v>
      </c>
      <c r="J425" s="15">
        <v>1</v>
      </c>
      <c r="K425" s="21" t="s">
        <v>846</v>
      </c>
    </row>
    <row r="426" spans="1:11" x14ac:dyDescent="0.15">
      <c r="A426" s="15">
        <v>137</v>
      </c>
      <c r="B426" s="16">
        <v>3.3</v>
      </c>
      <c r="C426" s="15">
        <v>20</v>
      </c>
      <c r="D426" s="17">
        <v>37000</v>
      </c>
      <c r="E426" s="18">
        <f t="shared" si="6"/>
        <v>37</v>
      </c>
      <c r="F426" s="19">
        <v>19.847733999999999</v>
      </c>
      <c r="G426" s="19">
        <v>0.73436609600000002</v>
      </c>
      <c r="H426" s="20">
        <v>0.76133074499999998</v>
      </c>
      <c r="I426" s="15">
        <f>IF(H426&lt;=Rmax_Summary!$B$40,1,0)</f>
        <v>1</v>
      </c>
      <c r="J426" s="15">
        <v>1</v>
      </c>
      <c r="K426" s="21" t="s">
        <v>846</v>
      </c>
    </row>
    <row r="427" spans="1:11" x14ac:dyDescent="0.15">
      <c r="A427" s="15">
        <v>142</v>
      </c>
      <c r="B427" s="16">
        <v>3.3</v>
      </c>
      <c r="C427" s="15">
        <v>20</v>
      </c>
      <c r="D427" s="17">
        <v>38000</v>
      </c>
      <c r="E427" s="18">
        <f t="shared" si="6"/>
        <v>38</v>
      </c>
      <c r="F427" s="19">
        <v>19.847663000000001</v>
      </c>
      <c r="G427" s="19">
        <v>0.75421113500000003</v>
      </c>
      <c r="H427" s="20">
        <v>0.76168562100000003</v>
      </c>
      <c r="I427" s="15">
        <f>IF(H427&lt;=Rmax_Summary!$B$40,1,0)</f>
        <v>1</v>
      </c>
      <c r="J427" s="15">
        <v>1</v>
      </c>
      <c r="K427" s="21" t="s">
        <v>846</v>
      </c>
    </row>
    <row r="428" spans="1:11" x14ac:dyDescent="0.15">
      <c r="A428" s="15">
        <v>147</v>
      </c>
      <c r="B428" s="16">
        <v>3.3</v>
      </c>
      <c r="C428" s="15">
        <v>20</v>
      </c>
      <c r="D428" s="17">
        <v>39000</v>
      </c>
      <c r="E428" s="18">
        <f t="shared" si="6"/>
        <v>39</v>
      </c>
      <c r="F428" s="19">
        <v>19.847591000000001</v>
      </c>
      <c r="G428" s="19">
        <v>0.77405601800000001</v>
      </c>
      <c r="H428" s="20">
        <v>0.76204303600000001</v>
      </c>
      <c r="I428" s="15">
        <f>IF(H428&lt;=Rmax_Summary!$B$40,1,0)</f>
        <v>1</v>
      </c>
      <c r="J428" s="15">
        <v>1</v>
      </c>
      <c r="K428" s="21" t="s">
        <v>846</v>
      </c>
    </row>
    <row r="429" spans="1:11" x14ac:dyDescent="0.15">
      <c r="A429" s="15">
        <v>152</v>
      </c>
      <c r="B429" s="16">
        <v>3.3</v>
      </c>
      <c r="C429" s="15">
        <v>20</v>
      </c>
      <c r="D429" s="17">
        <v>40000</v>
      </c>
      <c r="E429" s="18">
        <f t="shared" si="6"/>
        <v>40</v>
      </c>
      <c r="F429" s="19">
        <v>19.847519999999999</v>
      </c>
      <c r="G429" s="19">
        <v>0.793900732</v>
      </c>
      <c r="H429" s="20">
        <v>0.76240234500000004</v>
      </c>
      <c r="I429" s="15">
        <f>IF(H429&lt;=Rmax_Summary!$B$40,1,0)</f>
        <v>1</v>
      </c>
      <c r="J429" s="15">
        <v>1</v>
      </c>
      <c r="K429" s="21" t="s">
        <v>846</v>
      </c>
    </row>
    <row r="430" spans="1:11" x14ac:dyDescent="0.15">
      <c r="A430" s="15">
        <v>157</v>
      </c>
      <c r="B430" s="16">
        <v>3.3</v>
      </c>
      <c r="C430" s="15">
        <v>20</v>
      </c>
      <c r="D430" s="17">
        <v>41000</v>
      </c>
      <c r="E430" s="18">
        <f t="shared" si="6"/>
        <v>41</v>
      </c>
      <c r="F430" s="19">
        <v>19.847446999999999</v>
      </c>
      <c r="G430" s="19">
        <v>0.81374527799999996</v>
      </c>
      <c r="H430" s="20">
        <v>0.76276424600000003</v>
      </c>
      <c r="I430" s="15">
        <f>IF(H430&lt;=Rmax_Summary!$B$40,1,0)</f>
        <v>1</v>
      </c>
      <c r="J430" s="15">
        <v>1</v>
      </c>
      <c r="K430" s="21" t="s">
        <v>846</v>
      </c>
    </row>
    <row r="431" spans="1:11" x14ac:dyDescent="0.15">
      <c r="A431" s="15">
        <v>162</v>
      </c>
      <c r="B431" s="16">
        <v>3.3</v>
      </c>
      <c r="C431" s="15">
        <v>20</v>
      </c>
      <c r="D431" s="17">
        <v>42000</v>
      </c>
      <c r="E431" s="18">
        <f t="shared" si="6"/>
        <v>42</v>
      </c>
      <c r="F431" s="19">
        <v>19.847373999999999</v>
      </c>
      <c r="G431" s="19">
        <v>0.83358968300000003</v>
      </c>
      <c r="H431" s="20">
        <v>0.76312827900000002</v>
      </c>
      <c r="I431" s="15">
        <f>IF(H431&lt;=Rmax_Summary!$B$40,1,0)</f>
        <v>1</v>
      </c>
      <c r="J431" s="15">
        <v>1</v>
      </c>
      <c r="K431" s="21" t="s">
        <v>846</v>
      </c>
    </row>
    <row r="432" spans="1:11" x14ac:dyDescent="0.15">
      <c r="A432" s="15">
        <v>167</v>
      </c>
      <c r="B432" s="16">
        <v>3.3</v>
      </c>
      <c r="C432" s="15">
        <v>20</v>
      </c>
      <c r="D432" s="17">
        <v>43000</v>
      </c>
      <c r="E432" s="18">
        <f t="shared" si="6"/>
        <v>43</v>
      </c>
      <c r="F432" s="19">
        <v>19.847301000000002</v>
      </c>
      <c r="G432" s="19">
        <v>0.85343389599999997</v>
      </c>
      <c r="H432" s="20">
        <v>0.76349449700000005</v>
      </c>
      <c r="I432" s="15">
        <f>IF(H432&lt;=Rmax_Summary!$B$40,1,0)</f>
        <v>1</v>
      </c>
      <c r="J432" s="15">
        <v>1</v>
      </c>
      <c r="K432" s="21" t="s">
        <v>846</v>
      </c>
    </row>
    <row r="433" spans="1:11" x14ac:dyDescent="0.15">
      <c r="A433" s="15">
        <v>172</v>
      </c>
      <c r="B433" s="16">
        <v>3.3</v>
      </c>
      <c r="C433" s="15">
        <v>20</v>
      </c>
      <c r="D433" s="17">
        <v>44000</v>
      </c>
      <c r="E433" s="18">
        <f t="shared" si="6"/>
        <v>44</v>
      </c>
      <c r="F433" s="19">
        <v>19.847227</v>
      </c>
      <c r="G433" s="19">
        <v>0.87327795699999999</v>
      </c>
      <c r="H433" s="20">
        <v>0.76386320500000005</v>
      </c>
      <c r="I433" s="15">
        <f>IF(H433&lt;=Rmax_Summary!$B$40,1,0)</f>
        <v>1</v>
      </c>
      <c r="J433" s="15">
        <v>1</v>
      </c>
      <c r="K433" s="21" t="s">
        <v>846</v>
      </c>
    </row>
    <row r="434" spans="1:11" x14ac:dyDescent="0.15">
      <c r="A434" s="15">
        <v>177</v>
      </c>
      <c r="B434" s="16">
        <v>3.3</v>
      </c>
      <c r="C434" s="15">
        <v>20</v>
      </c>
      <c r="D434" s="17">
        <v>45000</v>
      </c>
      <c r="E434" s="18">
        <f t="shared" si="6"/>
        <v>45</v>
      </c>
      <c r="F434" s="19">
        <v>19.847152999999999</v>
      </c>
      <c r="G434" s="19">
        <v>0.89312184100000003</v>
      </c>
      <c r="H434" s="20">
        <v>0.764234733</v>
      </c>
      <c r="I434" s="15">
        <f>IF(H434&lt;=Rmax_Summary!$B$40,1,0)</f>
        <v>1</v>
      </c>
      <c r="J434" s="15">
        <v>1</v>
      </c>
      <c r="K434" s="21" t="s">
        <v>846</v>
      </c>
    </row>
    <row r="435" spans="1:11" x14ac:dyDescent="0.15">
      <c r="A435" s="15">
        <v>182</v>
      </c>
      <c r="B435" s="16">
        <v>3.3</v>
      </c>
      <c r="C435" s="15">
        <v>20</v>
      </c>
      <c r="D435" s="17">
        <v>46000</v>
      </c>
      <c r="E435" s="18">
        <f t="shared" si="6"/>
        <v>46</v>
      </c>
      <c r="F435" s="19">
        <v>19.847078</v>
      </c>
      <c r="G435" s="19">
        <v>0.91296557</v>
      </c>
      <c r="H435" s="20">
        <v>0.76460807099999994</v>
      </c>
      <c r="I435" s="15">
        <f>IF(H435&lt;=Rmax_Summary!$B$40,1,0)</f>
        <v>1</v>
      </c>
      <c r="J435" s="15">
        <v>1</v>
      </c>
      <c r="K435" s="21" t="s">
        <v>846</v>
      </c>
    </row>
    <row r="436" spans="1:11" x14ac:dyDescent="0.15">
      <c r="A436" s="15">
        <v>187</v>
      </c>
      <c r="B436" s="16">
        <v>3.3</v>
      </c>
      <c r="C436" s="15">
        <v>20</v>
      </c>
      <c r="D436" s="17">
        <v>47000</v>
      </c>
      <c r="E436" s="18">
        <f t="shared" si="6"/>
        <v>47</v>
      </c>
      <c r="F436" s="19">
        <v>19.847003000000001</v>
      </c>
      <c r="G436" s="19">
        <v>0.93280910500000003</v>
      </c>
      <c r="H436" s="20">
        <v>0.76498386600000001</v>
      </c>
      <c r="I436" s="15">
        <f>IF(H436&lt;=Rmax_Summary!$B$40,1,0)</f>
        <v>1</v>
      </c>
      <c r="J436" s="15">
        <v>1</v>
      </c>
      <c r="K436" s="21" t="s">
        <v>846</v>
      </c>
    </row>
    <row r="437" spans="1:11" x14ac:dyDescent="0.15">
      <c r="A437" s="15">
        <v>192</v>
      </c>
      <c r="B437" s="16">
        <v>3.3</v>
      </c>
      <c r="C437" s="15">
        <v>20</v>
      </c>
      <c r="D437" s="17">
        <v>48000</v>
      </c>
      <c r="E437" s="18">
        <f t="shared" si="6"/>
        <v>48</v>
      </c>
      <c r="F437" s="19">
        <v>19.846927999999998</v>
      </c>
      <c r="G437" s="19">
        <v>0.95265246999999997</v>
      </c>
      <c r="H437" s="20">
        <v>0.76536240099999997</v>
      </c>
      <c r="I437" s="15">
        <f>IF(H437&lt;=Rmax_Summary!$B$40,1,0)</f>
        <v>1</v>
      </c>
      <c r="J437" s="15">
        <v>1</v>
      </c>
      <c r="K437" s="21" t="s">
        <v>846</v>
      </c>
    </row>
    <row r="438" spans="1:11" x14ac:dyDescent="0.15">
      <c r="A438" s="15">
        <v>197</v>
      </c>
      <c r="B438" s="16">
        <v>3.3</v>
      </c>
      <c r="C438" s="15">
        <v>20</v>
      </c>
      <c r="D438" s="17">
        <v>49000</v>
      </c>
      <c r="E438" s="18">
        <f t="shared" si="6"/>
        <v>49</v>
      </c>
      <c r="F438" s="19">
        <v>19.846851000000001</v>
      </c>
      <c r="G438" s="19">
        <v>0.97249566499999995</v>
      </c>
      <c r="H438" s="20">
        <v>0.76574328599999997</v>
      </c>
      <c r="I438" s="15">
        <f>IF(H438&lt;=Rmax_Summary!$B$40,1,0)</f>
        <v>1</v>
      </c>
      <c r="J438" s="15">
        <v>1</v>
      </c>
      <c r="K438" s="21" t="s">
        <v>846</v>
      </c>
    </row>
    <row r="439" spans="1:11" x14ac:dyDescent="0.15">
      <c r="A439" s="15">
        <v>202</v>
      </c>
      <c r="B439" s="16">
        <v>3.3</v>
      </c>
      <c r="C439" s="15">
        <v>20</v>
      </c>
      <c r="D439" s="17">
        <v>50000</v>
      </c>
      <c r="E439" s="18">
        <f t="shared" si="6"/>
        <v>50</v>
      </c>
      <c r="F439" s="19">
        <v>19.846775000000001</v>
      </c>
      <c r="G439" s="19">
        <v>0.99233868199999997</v>
      </c>
      <c r="H439" s="20">
        <v>0.76612684099999995</v>
      </c>
      <c r="I439" s="15">
        <f>IF(H439&lt;=Rmax_Summary!$B$40,1,0)</f>
        <v>1</v>
      </c>
      <c r="J439" s="15">
        <v>1</v>
      </c>
      <c r="K439" s="21" t="s">
        <v>846</v>
      </c>
    </row>
    <row r="440" spans="1:11" x14ac:dyDescent="0.15">
      <c r="A440" s="15">
        <v>207</v>
      </c>
      <c r="B440" s="16">
        <v>3.3</v>
      </c>
      <c r="C440" s="15">
        <v>20</v>
      </c>
      <c r="D440" s="17">
        <v>51000</v>
      </c>
      <c r="E440" s="18">
        <f t="shared" si="6"/>
        <v>51</v>
      </c>
      <c r="F440" s="19">
        <v>19.846698</v>
      </c>
      <c r="G440" s="19">
        <v>1.0121815160000001</v>
      </c>
      <c r="H440" s="20">
        <v>0.76651247700000003</v>
      </c>
      <c r="I440" s="15">
        <f>IF(H440&lt;=Rmax_Summary!$B$40,1,0)</f>
        <v>1</v>
      </c>
      <c r="J440" s="15">
        <v>1</v>
      </c>
      <c r="K440" s="21" t="s">
        <v>846</v>
      </c>
    </row>
    <row r="441" spans="1:11" x14ac:dyDescent="0.15">
      <c r="A441" s="15">
        <v>212</v>
      </c>
      <c r="B441" s="16">
        <v>3.3</v>
      </c>
      <c r="C441" s="15">
        <v>20</v>
      </c>
      <c r="D441" s="17">
        <v>52000</v>
      </c>
      <c r="E441" s="18">
        <f t="shared" si="6"/>
        <v>52</v>
      </c>
      <c r="F441" s="19">
        <v>19.846620000000001</v>
      </c>
      <c r="G441" s="19">
        <v>1.032024185</v>
      </c>
      <c r="H441" s="20">
        <v>0.76690160100000004</v>
      </c>
      <c r="I441" s="15">
        <f>IF(H441&lt;=Rmax_Summary!$B$40,1,0)</f>
        <v>1</v>
      </c>
      <c r="J441" s="15">
        <v>1</v>
      </c>
      <c r="K441" s="21" t="s">
        <v>846</v>
      </c>
    </row>
    <row r="442" spans="1:11" x14ac:dyDescent="0.15">
      <c r="A442" s="15">
        <v>217</v>
      </c>
      <c r="B442" s="16">
        <v>3.3</v>
      </c>
      <c r="C442" s="15">
        <v>20</v>
      </c>
      <c r="D442" s="17">
        <v>53000</v>
      </c>
      <c r="E442" s="18">
        <f t="shared" si="6"/>
        <v>53</v>
      </c>
      <c r="F442" s="19">
        <v>19.846540999999998</v>
      </c>
      <c r="G442" s="19">
        <v>1.051866647</v>
      </c>
      <c r="H442" s="20">
        <v>0.76729260899999996</v>
      </c>
      <c r="I442" s="15">
        <f>IF(H442&lt;=Rmax_Summary!$B$40,1,0)</f>
        <v>1</v>
      </c>
      <c r="J442" s="15">
        <v>1</v>
      </c>
      <c r="K442" s="21" t="s">
        <v>846</v>
      </c>
    </row>
    <row r="443" spans="1:11" x14ac:dyDescent="0.15">
      <c r="A443" s="15">
        <v>222</v>
      </c>
      <c r="B443" s="16">
        <v>3.3</v>
      </c>
      <c r="C443" s="15">
        <v>20</v>
      </c>
      <c r="D443" s="17">
        <v>54000</v>
      </c>
      <c r="E443" s="18">
        <f t="shared" si="6"/>
        <v>54</v>
      </c>
      <c r="F443" s="19">
        <v>19.846463</v>
      </c>
      <c r="G443" s="19">
        <v>1.071708925</v>
      </c>
      <c r="H443" s="20">
        <v>0.76768668100000004</v>
      </c>
      <c r="I443" s="15">
        <f>IF(H443&lt;=Rmax_Summary!$B$40,1,0)</f>
        <v>1</v>
      </c>
      <c r="J443" s="15">
        <v>1</v>
      </c>
      <c r="K443" s="21" t="s">
        <v>846</v>
      </c>
    </row>
    <row r="444" spans="1:11" x14ac:dyDescent="0.15">
      <c r="A444" s="15">
        <v>227</v>
      </c>
      <c r="B444" s="16">
        <v>3.3</v>
      </c>
      <c r="C444" s="15">
        <v>20</v>
      </c>
      <c r="D444" s="17">
        <v>55000</v>
      </c>
      <c r="E444" s="18">
        <f t="shared" si="6"/>
        <v>55</v>
      </c>
      <c r="F444" s="19">
        <v>19.846382999999999</v>
      </c>
      <c r="G444" s="19">
        <v>1.0915510319999999</v>
      </c>
      <c r="H444" s="20">
        <v>0.76808363000000002</v>
      </c>
      <c r="I444" s="15">
        <f>IF(H444&lt;=Rmax_Summary!$B$40,1,0)</f>
        <v>1</v>
      </c>
      <c r="J444" s="15">
        <v>1</v>
      </c>
      <c r="K444" s="21" t="s">
        <v>846</v>
      </c>
    </row>
    <row r="445" spans="1:11" x14ac:dyDescent="0.15">
      <c r="A445" s="15">
        <v>232</v>
      </c>
      <c r="B445" s="16">
        <v>3.3</v>
      </c>
      <c r="C445" s="15">
        <v>20</v>
      </c>
      <c r="D445" s="17">
        <v>56000</v>
      </c>
      <c r="E445" s="18">
        <f t="shared" si="6"/>
        <v>56</v>
      </c>
      <c r="F445" s="19">
        <v>19.846302999999999</v>
      </c>
      <c r="G445" s="19">
        <v>1.111392948</v>
      </c>
      <c r="H445" s="20">
        <v>0.76848273</v>
      </c>
      <c r="I445" s="15">
        <f>IF(H445&lt;=Rmax_Summary!$B$40,1,0)</f>
        <v>1</v>
      </c>
      <c r="J445" s="15">
        <v>1</v>
      </c>
      <c r="K445" s="21" t="s">
        <v>846</v>
      </c>
    </row>
    <row r="446" spans="1:11" x14ac:dyDescent="0.15">
      <c r="A446" s="15">
        <v>237</v>
      </c>
      <c r="B446" s="16">
        <v>3.3</v>
      </c>
      <c r="C446" s="15">
        <v>20</v>
      </c>
      <c r="D446" s="17">
        <v>57000</v>
      </c>
      <c r="E446" s="18">
        <f t="shared" si="6"/>
        <v>57</v>
      </c>
      <c r="F446" s="19">
        <v>19.846222999999998</v>
      </c>
      <c r="G446" s="19">
        <v>1.13123467</v>
      </c>
      <c r="H446" s="20">
        <v>0.76888517000000001</v>
      </c>
      <c r="I446" s="15">
        <f>IF(H446&lt;=Rmax_Summary!$B$40,1,0)</f>
        <v>1</v>
      </c>
      <c r="J446" s="15">
        <v>1</v>
      </c>
      <c r="K446" s="21" t="s">
        <v>846</v>
      </c>
    </row>
    <row r="447" spans="1:11" x14ac:dyDescent="0.15">
      <c r="A447" s="15">
        <v>242</v>
      </c>
      <c r="B447" s="16">
        <v>3.3</v>
      </c>
      <c r="C447" s="15">
        <v>20</v>
      </c>
      <c r="D447" s="17">
        <v>58000</v>
      </c>
      <c r="E447" s="18">
        <f t="shared" si="6"/>
        <v>58</v>
      </c>
      <c r="F447" s="19">
        <v>19.846142</v>
      </c>
      <c r="G447" s="19">
        <v>1.1510761789999999</v>
      </c>
      <c r="H447" s="20">
        <v>0.76929051599999998</v>
      </c>
      <c r="I447" s="15">
        <f>IF(H447&lt;=Rmax_Summary!$B$40,1,0)</f>
        <v>1</v>
      </c>
      <c r="J447" s="15">
        <v>1</v>
      </c>
      <c r="K447" s="21" t="s">
        <v>846</v>
      </c>
    </row>
    <row r="448" spans="1:11" x14ac:dyDescent="0.15">
      <c r="A448" s="15">
        <v>247</v>
      </c>
      <c r="B448" s="16">
        <v>3.3</v>
      </c>
      <c r="C448" s="15">
        <v>20</v>
      </c>
      <c r="D448" s="17">
        <v>59000</v>
      </c>
      <c r="E448" s="18">
        <f t="shared" si="6"/>
        <v>59</v>
      </c>
      <c r="F448" s="19">
        <v>19.846060000000001</v>
      </c>
      <c r="G448" s="19">
        <v>1.1709175060000001</v>
      </c>
      <c r="H448" s="20">
        <v>0.76969837500000005</v>
      </c>
      <c r="I448" s="15">
        <f>IF(H448&lt;=Rmax_Summary!$B$40,1,0)</f>
        <v>1</v>
      </c>
      <c r="J448" s="15">
        <v>1</v>
      </c>
      <c r="K448" s="21" t="s">
        <v>846</v>
      </c>
    </row>
    <row r="449" spans="1:11" x14ac:dyDescent="0.15">
      <c r="A449" s="15">
        <v>252</v>
      </c>
      <c r="B449" s="16">
        <v>3.3</v>
      </c>
      <c r="C449" s="15">
        <v>20</v>
      </c>
      <c r="D449" s="17">
        <v>60000</v>
      </c>
      <c r="E449" s="18">
        <f t="shared" si="6"/>
        <v>60</v>
      </c>
      <c r="F449" s="19">
        <v>19.845977999999999</v>
      </c>
      <c r="G449" s="19">
        <v>1.1907586429999999</v>
      </c>
      <c r="H449" s="20">
        <v>0.77010912899999995</v>
      </c>
      <c r="I449" s="15">
        <f>IF(H449&lt;=Rmax_Summary!$B$40,1,0)</f>
        <v>1</v>
      </c>
      <c r="J449" s="15">
        <v>1</v>
      </c>
      <c r="K449" s="21" t="s">
        <v>846</v>
      </c>
    </row>
    <row r="450" spans="1:11" x14ac:dyDescent="0.15">
      <c r="A450" s="15">
        <v>257</v>
      </c>
      <c r="B450" s="16">
        <v>3.3</v>
      </c>
      <c r="C450" s="15">
        <v>20</v>
      </c>
      <c r="D450" s="17">
        <v>61000</v>
      </c>
      <c r="E450" s="18">
        <f t="shared" ref="E450:E513" si="7">D450/1000</f>
        <v>61</v>
      </c>
      <c r="F450" s="19">
        <v>19.845894999999999</v>
      </c>
      <c r="G450" s="19">
        <v>1.210599559</v>
      </c>
      <c r="H450" s="20">
        <v>0.77052304599999999</v>
      </c>
      <c r="I450" s="15">
        <f>IF(H450&lt;=Rmax_Summary!$B$40,1,0)</f>
        <v>1</v>
      </c>
      <c r="J450" s="15">
        <v>1</v>
      </c>
      <c r="K450" s="21" t="s">
        <v>846</v>
      </c>
    </row>
    <row r="451" spans="1:11" x14ac:dyDescent="0.15">
      <c r="A451" s="15">
        <v>262</v>
      </c>
      <c r="B451" s="16">
        <v>3.3</v>
      </c>
      <c r="C451" s="15">
        <v>20</v>
      </c>
      <c r="D451" s="17">
        <v>62000</v>
      </c>
      <c r="E451" s="18">
        <f t="shared" si="7"/>
        <v>62</v>
      </c>
      <c r="F451" s="19">
        <v>19.845811999999999</v>
      </c>
      <c r="G451" s="19">
        <v>1.2304402940000001</v>
      </c>
      <c r="H451" s="20">
        <v>0.77093984100000001</v>
      </c>
      <c r="I451" s="15">
        <f>IF(H451&lt;=Rmax_Summary!$B$40,1,0)</f>
        <v>1</v>
      </c>
      <c r="J451" s="15">
        <v>1</v>
      </c>
      <c r="K451" s="21" t="s">
        <v>846</v>
      </c>
    </row>
    <row r="452" spans="1:11" x14ac:dyDescent="0.15">
      <c r="A452" s="15">
        <v>267</v>
      </c>
      <c r="B452" s="16">
        <v>3.3</v>
      </c>
      <c r="C452" s="15">
        <v>20</v>
      </c>
      <c r="D452" s="17">
        <v>63000</v>
      </c>
      <c r="E452" s="18">
        <f t="shared" si="7"/>
        <v>63</v>
      </c>
      <c r="F452" s="19">
        <v>19.845728000000001</v>
      </c>
      <c r="G452" s="19">
        <v>1.25028082</v>
      </c>
      <c r="H452" s="20">
        <v>0.77136008899999997</v>
      </c>
      <c r="I452" s="15">
        <f>IF(H452&lt;=Rmax_Summary!$B$40,1,0)</f>
        <v>1</v>
      </c>
      <c r="J452" s="15">
        <v>1</v>
      </c>
      <c r="K452" s="21" t="s">
        <v>846</v>
      </c>
    </row>
    <row r="453" spans="1:11" x14ac:dyDescent="0.15">
      <c r="A453" s="15">
        <v>272</v>
      </c>
      <c r="B453" s="16">
        <v>3.3</v>
      </c>
      <c r="C453" s="15">
        <v>20</v>
      </c>
      <c r="D453" s="17">
        <v>64000</v>
      </c>
      <c r="E453" s="18">
        <f t="shared" si="7"/>
        <v>64</v>
      </c>
      <c r="F453" s="19">
        <v>19.845642999999999</v>
      </c>
      <c r="G453" s="19">
        <v>1.2701211290000001</v>
      </c>
      <c r="H453" s="20">
        <v>0.77178307300000004</v>
      </c>
      <c r="I453" s="15">
        <f>IF(H453&lt;=Rmax_Summary!$B$40,1,0)</f>
        <v>1</v>
      </c>
      <c r="J453" s="15">
        <v>1</v>
      </c>
      <c r="K453" s="21" t="s">
        <v>846</v>
      </c>
    </row>
    <row r="454" spans="1:11" x14ac:dyDescent="0.15">
      <c r="A454" s="15">
        <v>277</v>
      </c>
      <c r="B454" s="16">
        <v>3.3</v>
      </c>
      <c r="C454" s="15">
        <v>20</v>
      </c>
      <c r="D454" s="17">
        <v>65000</v>
      </c>
      <c r="E454" s="18">
        <f t="shared" si="7"/>
        <v>65</v>
      </c>
      <c r="F454" s="19">
        <v>19.845558</v>
      </c>
      <c r="G454" s="19">
        <v>1.289961242</v>
      </c>
      <c r="H454" s="20">
        <v>0.77220934299999999</v>
      </c>
      <c r="I454" s="15">
        <f>IF(H454&lt;=Rmax_Summary!$B$40,1,0)</f>
        <v>1</v>
      </c>
      <c r="J454" s="15">
        <v>1</v>
      </c>
      <c r="K454" s="21" t="s">
        <v>846</v>
      </c>
    </row>
    <row r="455" spans="1:11" x14ac:dyDescent="0.15">
      <c r="A455" s="15">
        <v>282</v>
      </c>
      <c r="B455" s="16">
        <v>3.3</v>
      </c>
      <c r="C455" s="15">
        <v>20</v>
      </c>
      <c r="D455" s="17">
        <v>66000</v>
      </c>
      <c r="E455" s="18">
        <f t="shared" si="7"/>
        <v>66</v>
      </c>
      <c r="F455" s="19">
        <v>19.845472000000001</v>
      </c>
      <c r="G455" s="19">
        <v>1.3098011199999999</v>
      </c>
      <c r="H455" s="20">
        <v>0.77263852300000002</v>
      </c>
      <c r="I455" s="15">
        <f>IF(H455&lt;=Rmax_Summary!$B$40,1,0)</f>
        <v>1</v>
      </c>
      <c r="J455" s="15">
        <v>1</v>
      </c>
      <c r="K455" s="21" t="s">
        <v>846</v>
      </c>
    </row>
    <row r="456" spans="1:11" x14ac:dyDescent="0.15">
      <c r="A456" s="15">
        <v>287</v>
      </c>
      <c r="B456" s="16">
        <v>3.3</v>
      </c>
      <c r="C456" s="15">
        <v>20</v>
      </c>
      <c r="D456" s="17">
        <v>67000</v>
      </c>
      <c r="E456" s="18">
        <f t="shared" si="7"/>
        <v>67</v>
      </c>
      <c r="F456" s="19">
        <v>19.845386000000001</v>
      </c>
      <c r="G456" s="19">
        <v>1.329640798</v>
      </c>
      <c r="H456" s="20">
        <v>0.77307165</v>
      </c>
      <c r="I456" s="15">
        <f>IF(H456&lt;=Rmax_Summary!$B$40,1,0)</f>
        <v>1</v>
      </c>
      <c r="J456" s="15">
        <v>1</v>
      </c>
      <c r="K456" s="21" t="s">
        <v>846</v>
      </c>
    </row>
    <row r="457" spans="1:11" x14ac:dyDescent="0.15">
      <c r="A457" s="15">
        <v>292</v>
      </c>
      <c r="B457" s="16">
        <v>3.3</v>
      </c>
      <c r="C457" s="15">
        <v>20</v>
      </c>
      <c r="D457" s="17">
        <v>68000</v>
      </c>
      <c r="E457" s="18">
        <f t="shared" si="7"/>
        <v>68</v>
      </c>
      <c r="F457" s="19">
        <v>19.845299000000001</v>
      </c>
      <c r="G457" s="19">
        <v>1.3494802589999999</v>
      </c>
      <c r="H457" s="20">
        <v>0.77350744900000001</v>
      </c>
      <c r="I457" s="15">
        <f>IF(H457&lt;=Rmax_Summary!$B$40,1,0)</f>
        <v>1</v>
      </c>
      <c r="J457" s="15">
        <v>1</v>
      </c>
      <c r="K457" s="21" t="s">
        <v>846</v>
      </c>
    </row>
    <row r="458" spans="1:11" x14ac:dyDescent="0.15">
      <c r="A458" s="15">
        <v>297</v>
      </c>
      <c r="B458" s="16">
        <v>3.3</v>
      </c>
      <c r="C458" s="15">
        <v>20</v>
      </c>
      <c r="D458" s="17">
        <v>69000</v>
      </c>
      <c r="E458" s="18">
        <f t="shared" si="7"/>
        <v>69</v>
      </c>
      <c r="F458" s="19">
        <v>19.845210999999999</v>
      </c>
      <c r="G458" s="19">
        <v>1.369319492</v>
      </c>
      <c r="H458" s="20">
        <v>0.77394650600000003</v>
      </c>
      <c r="I458" s="15">
        <f>IF(H458&lt;=Rmax_Summary!$B$40,1,0)</f>
        <v>1</v>
      </c>
      <c r="J458" s="15">
        <v>1</v>
      </c>
      <c r="K458" s="21" t="s">
        <v>846</v>
      </c>
    </row>
    <row r="459" spans="1:11" x14ac:dyDescent="0.15">
      <c r="A459" s="15">
        <v>302</v>
      </c>
      <c r="B459" s="16">
        <v>3.3</v>
      </c>
      <c r="C459" s="15">
        <v>20</v>
      </c>
      <c r="D459" s="17">
        <v>70000</v>
      </c>
      <c r="E459" s="18">
        <f t="shared" si="7"/>
        <v>70</v>
      </c>
      <c r="F459" s="19">
        <v>19.845122</v>
      </c>
      <c r="G459" s="19">
        <v>1.3891585049999999</v>
      </c>
      <c r="H459" s="20">
        <v>0.77438912699999995</v>
      </c>
      <c r="I459" s="15">
        <f>IF(H459&lt;=Rmax_Summary!$B$40,1,0)</f>
        <v>1</v>
      </c>
      <c r="J459" s="15">
        <v>1</v>
      </c>
      <c r="K459" s="21" t="s">
        <v>846</v>
      </c>
    </row>
    <row r="460" spans="1:11" x14ac:dyDescent="0.15">
      <c r="A460" s="15">
        <v>307</v>
      </c>
      <c r="B460" s="16">
        <v>3.3</v>
      </c>
      <c r="C460" s="15">
        <v>20</v>
      </c>
      <c r="D460" s="17">
        <v>71000</v>
      </c>
      <c r="E460" s="18">
        <f t="shared" si="7"/>
        <v>71</v>
      </c>
      <c r="F460" s="19">
        <v>19.845033000000001</v>
      </c>
      <c r="G460" s="19">
        <v>1.408997295</v>
      </c>
      <c r="H460" s="20">
        <v>0.77483508899999998</v>
      </c>
      <c r="I460" s="15">
        <f>IF(H460&lt;=Rmax_Summary!$B$40,1,0)</f>
        <v>1</v>
      </c>
      <c r="J460" s="15">
        <v>1</v>
      </c>
      <c r="K460" s="21" t="s">
        <v>846</v>
      </c>
    </row>
    <row r="461" spans="1:11" x14ac:dyDescent="0.15">
      <c r="A461" s="15">
        <v>312</v>
      </c>
      <c r="B461" s="16">
        <v>3.3</v>
      </c>
      <c r="C461" s="15">
        <v>20</v>
      </c>
      <c r="D461" s="17">
        <v>72000</v>
      </c>
      <c r="E461" s="18">
        <f t="shared" si="7"/>
        <v>72</v>
      </c>
      <c r="F461" s="19">
        <v>19.844943000000001</v>
      </c>
      <c r="G461" s="19">
        <v>1.42883585</v>
      </c>
      <c r="H461" s="20">
        <v>0.77528500600000005</v>
      </c>
      <c r="I461" s="15">
        <f>IF(H461&lt;=Rmax_Summary!$B$40,1,0)</f>
        <v>1</v>
      </c>
      <c r="J461" s="15">
        <v>1</v>
      </c>
      <c r="K461" s="21" t="s">
        <v>846</v>
      </c>
    </row>
    <row r="462" spans="1:11" x14ac:dyDescent="0.15">
      <c r="A462" s="15">
        <v>317</v>
      </c>
      <c r="B462" s="16">
        <v>3.3</v>
      </c>
      <c r="C462" s="15">
        <v>20</v>
      </c>
      <c r="D462" s="17">
        <v>73000</v>
      </c>
      <c r="E462" s="18">
        <f t="shared" si="7"/>
        <v>73</v>
      </c>
      <c r="F462" s="19">
        <v>19.844851999999999</v>
      </c>
      <c r="G462" s="19">
        <v>1.448674179</v>
      </c>
      <c r="H462" s="20">
        <v>0.775737695</v>
      </c>
      <c r="I462" s="15">
        <f>IF(H462&lt;=Rmax_Summary!$B$40,1,0)</f>
        <v>1</v>
      </c>
      <c r="J462" s="15">
        <v>1</v>
      </c>
      <c r="K462" s="21" t="s">
        <v>846</v>
      </c>
    </row>
    <row r="463" spans="1:11" x14ac:dyDescent="0.15">
      <c r="A463" s="15">
        <v>322</v>
      </c>
      <c r="B463" s="16">
        <v>3.3</v>
      </c>
      <c r="C463" s="15">
        <v>20</v>
      </c>
      <c r="D463" s="17">
        <v>74000</v>
      </c>
      <c r="E463" s="18">
        <f t="shared" si="7"/>
        <v>74</v>
      </c>
      <c r="F463" s="19">
        <v>19.844760999999998</v>
      </c>
      <c r="G463" s="19">
        <v>1.468512273</v>
      </c>
      <c r="H463" s="20">
        <v>0.77619484299999997</v>
      </c>
      <c r="I463" s="15">
        <f>IF(H463&lt;=Rmax_Summary!$B$40,1,0)</f>
        <v>1</v>
      </c>
      <c r="J463" s="15">
        <v>1</v>
      </c>
      <c r="K463" s="21" t="s">
        <v>846</v>
      </c>
    </row>
    <row r="464" spans="1:11" x14ac:dyDescent="0.15">
      <c r="A464" s="15">
        <v>327</v>
      </c>
      <c r="B464" s="16">
        <v>3.3</v>
      </c>
      <c r="C464" s="15">
        <v>20</v>
      </c>
      <c r="D464" s="17">
        <v>75000</v>
      </c>
      <c r="E464" s="18">
        <f t="shared" si="7"/>
        <v>75</v>
      </c>
      <c r="F464" s="19">
        <v>19.844669</v>
      </c>
      <c r="G464" s="19">
        <v>1.488350125</v>
      </c>
      <c r="H464" s="20">
        <v>0.77665489700000001</v>
      </c>
      <c r="I464" s="15">
        <f>IF(H464&lt;=Rmax_Summary!$B$40,1,0)</f>
        <v>1</v>
      </c>
      <c r="J464" s="15">
        <v>1</v>
      </c>
      <c r="K464" s="21" t="s">
        <v>846</v>
      </c>
    </row>
    <row r="465" spans="1:11" x14ac:dyDescent="0.15">
      <c r="A465" s="15">
        <v>332</v>
      </c>
      <c r="B465" s="16">
        <v>3.3</v>
      </c>
      <c r="C465" s="15">
        <v>20</v>
      </c>
      <c r="D465" s="17">
        <v>76000</v>
      </c>
      <c r="E465" s="18">
        <f t="shared" si="7"/>
        <v>76</v>
      </c>
      <c r="F465" s="19">
        <v>19.844576</v>
      </c>
      <c r="G465" s="19">
        <v>1.5081877340000001</v>
      </c>
      <c r="H465" s="20">
        <v>0.777119542</v>
      </c>
      <c r="I465" s="15">
        <f>IF(H465&lt;=Rmax_Summary!$B$40,1,0)</f>
        <v>1</v>
      </c>
      <c r="J465" s="15">
        <v>1</v>
      </c>
      <c r="K465" s="21" t="s">
        <v>846</v>
      </c>
    </row>
    <row r="466" spans="1:11" x14ac:dyDescent="0.15">
      <c r="A466" s="15">
        <v>337</v>
      </c>
      <c r="B466" s="16">
        <v>3.3</v>
      </c>
      <c r="C466" s="15">
        <v>20</v>
      </c>
      <c r="D466" s="17">
        <v>77000</v>
      </c>
      <c r="E466" s="18">
        <f t="shared" si="7"/>
        <v>77</v>
      </c>
      <c r="F466" s="19">
        <v>19.844481999999999</v>
      </c>
      <c r="G466" s="19">
        <v>1.5280251039999999</v>
      </c>
      <c r="H466" s="20">
        <v>0.77758767799999995</v>
      </c>
      <c r="I466" s="15">
        <f>IF(H466&lt;=Rmax_Summary!$B$40,1,0)</f>
        <v>1</v>
      </c>
      <c r="J466" s="15">
        <v>1</v>
      </c>
      <c r="K466" s="21" t="s">
        <v>846</v>
      </c>
    </row>
    <row r="467" spans="1:11" x14ac:dyDescent="0.15">
      <c r="A467" s="15">
        <v>342</v>
      </c>
      <c r="B467" s="16">
        <v>3.3</v>
      </c>
      <c r="C467" s="15">
        <v>20</v>
      </c>
      <c r="D467" s="17">
        <v>78000</v>
      </c>
      <c r="E467" s="18">
        <f t="shared" si="7"/>
        <v>78</v>
      </c>
      <c r="F467" s="19">
        <v>19.844387999999999</v>
      </c>
      <c r="G467" s="19">
        <v>1.54786223</v>
      </c>
      <c r="H467" s="20">
        <v>0.77805970400000002</v>
      </c>
      <c r="I467" s="15">
        <f>IF(H467&lt;=Rmax_Summary!$B$40,1,0)</f>
        <v>1</v>
      </c>
      <c r="J467" s="15">
        <v>1</v>
      </c>
      <c r="K467" s="21" t="s">
        <v>846</v>
      </c>
    </row>
    <row r="468" spans="1:11" x14ac:dyDescent="0.15">
      <c r="A468" s="15">
        <v>347</v>
      </c>
      <c r="B468" s="16">
        <v>3.3</v>
      </c>
      <c r="C468" s="15">
        <v>20</v>
      </c>
      <c r="D468" s="17">
        <v>79000</v>
      </c>
      <c r="E468" s="18">
        <f t="shared" si="7"/>
        <v>79</v>
      </c>
      <c r="F468" s="19">
        <v>19.844293</v>
      </c>
      <c r="G468" s="19">
        <v>1.5676990959999999</v>
      </c>
      <c r="H468" s="20">
        <v>0.77853544699999999</v>
      </c>
      <c r="I468" s="15">
        <f>IF(H468&lt;=Rmax_Summary!$B$40,1,0)</f>
        <v>1</v>
      </c>
      <c r="J468" s="15">
        <v>1</v>
      </c>
      <c r="K468" s="21" t="s">
        <v>846</v>
      </c>
    </row>
    <row r="469" spans="1:11" x14ac:dyDescent="0.15">
      <c r="A469" s="15">
        <v>352</v>
      </c>
      <c r="B469" s="16">
        <v>3.3</v>
      </c>
      <c r="C469" s="15">
        <v>20</v>
      </c>
      <c r="D469" s="17">
        <v>80000</v>
      </c>
      <c r="E469" s="18">
        <f t="shared" si="7"/>
        <v>80</v>
      </c>
      <c r="F469" s="19">
        <v>19.844197000000001</v>
      </c>
      <c r="G469" s="19">
        <v>1.5875357130000001</v>
      </c>
      <c r="H469" s="20">
        <v>0.77901501900000003</v>
      </c>
      <c r="I469" s="15">
        <f>IF(H469&lt;=Rmax_Summary!$B$40,1,0)</f>
        <v>1</v>
      </c>
      <c r="J469" s="15">
        <v>1</v>
      </c>
      <c r="K469" s="21" t="s">
        <v>846</v>
      </c>
    </row>
    <row r="470" spans="1:11" x14ac:dyDescent="0.15">
      <c r="A470" s="15">
        <v>357</v>
      </c>
      <c r="B470" s="16">
        <v>3.3</v>
      </c>
      <c r="C470" s="15">
        <v>20</v>
      </c>
      <c r="D470" s="17">
        <v>81000</v>
      </c>
      <c r="E470" s="18">
        <f t="shared" si="7"/>
        <v>81</v>
      </c>
      <c r="F470" s="19">
        <v>19.844100000000001</v>
      </c>
      <c r="G470" s="19">
        <v>1.6073720680000001</v>
      </c>
      <c r="H470" s="20">
        <v>0.77949889000000006</v>
      </c>
      <c r="I470" s="15">
        <f>IF(H470&lt;=Rmax_Summary!$B$40,1,0)</f>
        <v>1</v>
      </c>
      <c r="J470" s="15">
        <v>1</v>
      </c>
      <c r="K470" s="21" t="s">
        <v>846</v>
      </c>
    </row>
    <row r="471" spans="1:11" x14ac:dyDescent="0.15">
      <c r="A471" s="15">
        <v>362</v>
      </c>
      <c r="B471" s="16">
        <v>3.3</v>
      </c>
      <c r="C471" s="15">
        <v>20</v>
      </c>
      <c r="D471" s="17">
        <v>82000</v>
      </c>
      <c r="E471" s="18">
        <f t="shared" si="7"/>
        <v>82</v>
      </c>
      <c r="F471" s="19">
        <v>19.844003000000001</v>
      </c>
      <c r="G471" s="19">
        <v>1.6272081679999999</v>
      </c>
      <c r="H471" s="20">
        <v>0.77998694300000004</v>
      </c>
      <c r="I471" s="15">
        <f>IF(H471&lt;=Rmax_Summary!$B$40,1,0)</f>
        <v>1</v>
      </c>
      <c r="J471" s="15">
        <v>1</v>
      </c>
      <c r="K471" s="21" t="s">
        <v>846</v>
      </c>
    </row>
    <row r="472" spans="1:11" x14ac:dyDescent="0.15">
      <c r="A472" s="15">
        <v>367</v>
      </c>
      <c r="B472" s="16">
        <v>3.3</v>
      </c>
      <c r="C472" s="15">
        <v>20</v>
      </c>
      <c r="D472" s="17">
        <v>83000</v>
      </c>
      <c r="E472" s="18">
        <f t="shared" si="7"/>
        <v>83</v>
      </c>
      <c r="F472" s="19">
        <v>19.843903999999998</v>
      </c>
      <c r="G472" s="19">
        <v>1.647043998</v>
      </c>
      <c r="H472" s="20">
        <v>0.78047919799999999</v>
      </c>
      <c r="I472" s="15">
        <f>IF(H472&lt;=Rmax_Summary!$B$40,1,0)</f>
        <v>1</v>
      </c>
      <c r="J472" s="15">
        <v>1</v>
      </c>
      <c r="K472" s="21" t="s">
        <v>846</v>
      </c>
    </row>
    <row r="473" spans="1:11" x14ac:dyDescent="0.15">
      <c r="A473" s="15">
        <v>372</v>
      </c>
      <c r="B473" s="16">
        <v>3.3</v>
      </c>
      <c r="C473" s="15">
        <v>20</v>
      </c>
      <c r="D473" s="17">
        <v>84000</v>
      </c>
      <c r="E473" s="18">
        <f t="shared" si="7"/>
        <v>84</v>
      </c>
      <c r="F473" s="19">
        <v>19.843805</v>
      </c>
      <c r="G473" s="19">
        <v>1.666879558</v>
      </c>
      <c r="H473" s="20">
        <v>0.78097602099999996</v>
      </c>
      <c r="I473" s="15">
        <f>IF(H473&lt;=Rmax_Summary!$B$40,1,0)</f>
        <v>1</v>
      </c>
      <c r="J473" s="15">
        <v>1</v>
      </c>
      <c r="K473" s="21" t="s">
        <v>846</v>
      </c>
    </row>
    <row r="474" spans="1:11" x14ac:dyDescent="0.15">
      <c r="A474" s="15">
        <v>377</v>
      </c>
      <c r="B474" s="16">
        <v>3.3</v>
      </c>
      <c r="C474" s="15">
        <v>20</v>
      </c>
      <c r="D474" s="17">
        <v>85000</v>
      </c>
      <c r="E474" s="18">
        <f t="shared" si="7"/>
        <v>85</v>
      </c>
      <c r="F474" s="19">
        <v>19.843705</v>
      </c>
      <c r="G474" s="19">
        <v>1.6867148460000001</v>
      </c>
      <c r="H474" s="20">
        <v>0.78147692499999999</v>
      </c>
      <c r="I474" s="15">
        <f>IF(H474&lt;=Rmax_Summary!$B$40,1,0)</f>
        <v>1</v>
      </c>
      <c r="J474" s="15">
        <v>1</v>
      </c>
      <c r="K474" s="21" t="s">
        <v>846</v>
      </c>
    </row>
    <row r="475" spans="1:11" x14ac:dyDescent="0.15">
      <c r="A475" s="15">
        <v>382</v>
      </c>
      <c r="B475" s="16">
        <v>3.3</v>
      </c>
      <c r="C475" s="15">
        <v>20</v>
      </c>
      <c r="D475" s="17">
        <v>86000</v>
      </c>
      <c r="E475" s="18">
        <f t="shared" si="7"/>
        <v>86</v>
      </c>
      <c r="F475" s="19">
        <v>19.843603999999999</v>
      </c>
      <c r="G475" s="19">
        <v>1.7065498569999999</v>
      </c>
      <c r="H475" s="20">
        <v>0.78198210300000004</v>
      </c>
      <c r="I475" s="15">
        <f>IF(H475&lt;=Rmax_Summary!$B$40,1,0)</f>
        <v>1</v>
      </c>
      <c r="J475" s="15">
        <v>1</v>
      </c>
      <c r="K475" s="21" t="s">
        <v>846</v>
      </c>
    </row>
    <row r="476" spans="1:11" x14ac:dyDescent="0.15">
      <c r="A476" s="15">
        <v>387</v>
      </c>
      <c r="B476" s="16">
        <v>3.3</v>
      </c>
      <c r="C476" s="15">
        <v>20</v>
      </c>
      <c r="D476" s="17">
        <v>87000</v>
      </c>
      <c r="E476" s="18">
        <f t="shared" si="7"/>
        <v>87</v>
      </c>
      <c r="F476" s="19">
        <v>19.843502000000001</v>
      </c>
      <c r="G476" s="19">
        <v>1.726384589</v>
      </c>
      <c r="H476" s="20">
        <v>0.78249237400000005</v>
      </c>
      <c r="I476" s="15">
        <f>IF(H476&lt;=Rmax_Summary!$B$40,1,0)</f>
        <v>1</v>
      </c>
      <c r="J476" s="15">
        <v>1</v>
      </c>
      <c r="K476" s="21" t="s">
        <v>846</v>
      </c>
    </row>
    <row r="477" spans="1:11" x14ac:dyDescent="0.15">
      <c r="A477" s="15">
        <v>392</v>
      </c>
      <c r="B477" s="16">
        <v>3.3</v>
      </c>
      <c r="C477" s="15">
        <v>20</v>
      </c>
      <c r="D477" s="17">
        <v>88000</v>
      </c>
      <c r="E477" s="18">
        <f t="shared" si="7"/>
        <v>88</v>
      </c>
      <c r="F477" s="19">
        <v>19.843399000000002</v>
      </c>
      <c r="G477" s="19">
        <v>1.746219035</v>
      </c>
      <c r="H477" s="20">
        <v>0.783006596</v>
      </c>
      <c r="I477" s="15">
        <f>IF(H477&lt;=Rmax_Summary!$B$40,1,0)</f>
        <v>1</v>
      </c>
      <c r="J477" s="15">
        <v>1</v>
      </c>
      <c r="K477" s="21" t="s">
        <v>846</v>
      </c>
    </row>
    <row r="478" spans="1:11" x14ac:dyDescent="0.15">
      <c r="A478" s="15">
        <v>397</v>
      </c>
      <c r="B478" s="16">
        <v>3.3</v>
      </c>
      <c r="C478" s="15">
        <v>20</v>
      </c>
      <c r="D478" s="17">
        <v>89000</v>
      </c>
      <c r="E478" s="18">
        <f t="shared" si="7"/>
        <v>89</v>
      </c>
      <c r="F478" s="19">
        <v>19.843295000000001</v>
      </c>
      <c r="G478" s="19">
        <v>1.7660531880000001</v>
      </c>
      <c r="H478" s="20">
        <v>0.78352575099999999</v>
      </c>
      <c r="I478" s="15">
        <f>IF(H478&lt;=Rmax_Summary!$B$40,1,0)</f>
        <v>1</v>
      </c>
      <c r="J478" s="15">
        <v>1</v>
      </c>
      <c r="K478" s="21" t="s">
        <v>846</v>
      </c>
    </row>
    <row r="479" spans="1:11" x14ac:dyDescent="0.15">
      <c r="A479" s="15">
        <v>402</v>
      </c>
      <c r="B479" s="16">
        <v>3.3</v>
      </c>
      <c r="C479" s="15">
        <v>20</v>
      </c>
      <c r="D479" s="17">
        <v>90000</v>
      </c>
      <c r="E479" s="18">
        <f t="shared" si="7"/>
        <v>90</v>
      </c>
      <c r="F479" s="19">
        <v>19.84319</v>
      </c>
      <c r="G479" s="19">
        <v>1.7858870520000001</v>
      </c>
      <c r="H479" s="20">
        <v>0.78405030600000003</v>
      </c>
      <c r="I479" s="15">
        <f>IF(H479&lt;=Rmax_Summary!$B$40,1,0)</f>
        <v>1</v>
      </c>
      <c r="J479" s="15">
        <v>1</v>
      </c>
      <c r="K479" s="21" t="s">
        <v>846</v>
      </c>
    </row>
    <row r="480" spans="1:11" x14ac:dyDescent="0.15">
      <c r="A480" s="15">
        <v>407</v>
      </c>
      <c r="B480" s="16">
        <v>3.3</v>
      </c>
      <c r="C480" s="15">
        <v>20</v>
      </c>
      <c r="D480" s="17">
        <v>91000</v>
      </c>
      <c r="E480" s="18">
        <f t="shared" si="7"/>
        <v>91</v>
      </c>
      <c r="F480" s="19">
        <v>19.843084000000001</v>
      </c>
      <c r="G480" s="19">
        <v>1.805720612</v>
      </c>
      <c r="H480" s="20">
        <v>0.78457901799999996</v>
      </c>
      <c r="I480" s="15">
        <f>IF(H480&lt;=Rmax_Summary!$B$40,1,0)</f>
        <v>1</v>
      </c>
      <c r="J480" s="15">
        <v>1</v>
      </c>
      <c r="K480" s="21" t="s">
        <v>846</v>
      </c>
    </row>
    <row r="481" spans="1:11" x14ac:dyDescent="0.15">
      <c r="A481" s="15">
        <v>412</v>
      </c>
      <c r="B481" s="16">
        <v>3.3</v>
      </c>
      <c r="C481" s="15">
        <v>20</v>
      </c>
      <c r="D481" s="17">
        <v>92000</v>
      </c>
      <c r="E481" s="18">
        <f t="shared" si="7"/>
        <v>92</v>
      </c>
      <c r="F481" s="19">
        <v>19.842977000000001</v>
      </c>
      <c r="G481" s="19">
        <v>1.825553872</v>
      </c>
      <c r="H481" s="20">
        <v>0.78511323899999996</v>
      </c>
      <c r="I481" s="15">
        <f>IF(H481&lt;=Rmax_Summary!$B$40,1,0)</f>
        <v>1</v>
      </c>
      <c r="J481" s="15">
        <v>1</v>
      </c>
      <c r="K481" s="21" t="s">
        <v>846</v>
      </c>
    </row>
    <row r="482" spans="1:11" x14ac:dyDescent="0.15">
      <c r="A482" s="15">
        <v>417</v>
      </c>
      <c r="B482" s="16">
        <v>3.3</v>
      </c>
      <c r="C482" s="15">
        <v>20</v>
      </c>
      <c r="D482" s="17">
        <v>93000</v>
      </c>
      <c r="E482" s="18">
        <f t="shared" si="7"/>
        <v>93</v>
      </c>
      <c r="F482" s="19">
        <v>19.842870000000001</v>
      </c>
      <c r="G482" s="19">
        <v>1.8453868259999999</v>
      </c>
      <c r="H482" s="20">
        <v>0.78565194800000004</v>
      </c>
      <c r="I482" s="15">
        <f>IF(H482&lt;=Rmax_Summary!$B$40,1,0)</f>
        <v>1</v>
      </c>
      <c r="J482" s="15">
        <v>1</v>
      </c>
      <c r="K482" s="21" t="s">
        <v>846</v>
      </c>
    </row>
    <row r="483" spans="1:11" x14ac:dyDescent="0.15">
      <c r="A483" s="15">
        <v>422</v>
      </c>
      <c r="B483" s="16">
        <v>3.3</v>
      </c>
      <c r="C483" s="15">
        <v>20</v>
      </c>
      <c r="D483" s="17">
        <v>94000</v>
      </c>
      <c r="E483" s="18">
        <f t="shared" si="7"/>
        <v>94</v>
      </c>
      <c r="F483" s="19">
        <v>19.842760999999999</v>
      </c>
      <c r="G483" s="19">
        <v>1.8652194639999999</v>
      </c>
      <c r="H483" s="20">
        <v>0.78619671700000004</v>
      </c>
      <c r="I483" s="15">
        <f>IF(H483&lt;=Rmax_Summary!$B$40,1,0)</f>
        <v>1</v>
      </c>
      <c r="J483" s="15">
        <v>1</v>
      </c>
      <c r="K483" s="21" t="s">
        <v>846</v>
      </c>
    </row>
    <row r="484" spans="1:11" x14ac:dyDescent="0.15">
      <c r="A484" s="15">
        <v>427</v>
      </c>
      <c r="B484" s="16">
        <v>3.3</v>
      </c>
      <c r="C484" s="15">
        <v>20</v>
      </c>
      <c r="D484" s="17">
        <v>95000</v>
      </c>
      <c r="E484" s="18">
        <f t="shared" si="7"/>
        <v>95</v>
      </c>
      <c r="F484" s="19">
        <v>19.842651</v>
      </c>
      <c r="G484" s="19">
        <v>1.8850517769999999</v>
      </c>
      <c r="H484" s="20">
        <v>0.78674605399999997</v>
      </c>
      <c r="I484" s="15">
        <f>IF(H484&lt;=Rmax_Summary!$B$40,1,0)</f>
        <v>1</v>
      </c>
      <c r="J484" s="15">
        <v>1</v>
      </c>
      <c r="K484" s="21" t="s">
        <v>846</v>
      </c>
    </row>
    <row r="485" spans="1:11" x14ac:dyDescent="0.15">
      <c r="A485" s="15">
        <v>432</v>
      </c>
      <c r="B485" s="16">
        <v>3.3</v>
      </c>
      <c r="C485" s="15">
        <v>20</v>
      </c>
      <c r="D485" s="17">
        <v>96000</v>
      </c>
      <c r="E485" s="18">
        <f t="shared" si="7"/>
        <v>96</v>
      </c>
      <c r="F485" s="19">
        <v>19.84254</v>
      </c>
      <c r="G485" s="19">
        <v>1.9048837709999999</v>
      </c>
      <c r="H485" s="20">
        <v>0.78730136500000003</v>
      </c>
      <c r="I485" s="15">
        <f>IF(H485&lt;=Rmax_Summary!$B$40,1,0)</f>
        <v>1</v>
      </c>
      <c r="J485" s="15">
        <v>1</v>
      </c>
      <c r="K485" s="21" t="s">
        <v>846</v>
      </c>
    </row>
    <row r="486" spans="1:11" x14ac:dyDescent="0.15">
      <c r="A486" s="15">
        <v>437</v>
      </c>
      <c r="B486" s="16">
        <v>3.3</v>
      </c>
      <c r="C486" s="15">
        <v>20</v>
      </c>
      <c r="D486" s="17">
        <v>97000</v>
      </c>
      <c r="E486" s="18">
        <f t="shared" si="7"/>
        <v>97</v>
      </c>
      <c r="F486" s="19">
        <v>19.842428000000002</v>
      </c>
      <c r="G486" s="19">
        <v>1.924715441</v>
      </c>
      <c r="H486" s="20">
        <v>0.78786175700000005</v>
      </c>
      <c r="I486" s="15">
        <f>IF(H486&lt;=Rmax_Summary!$B$40,1,0)</f>
        <v>1</v>
      </c>
      <c r="J486" s="15">
        <v>1</v>
      </c>
      <c r="K486" s="21" t="s">
        <v>846</v>
      </c>
    </row>
    <row r="487" spans="1:11" x14ac:dyDescent="0.15">
      <c r="A487" s="15">
        <v>442</v>
      </c>
      <c r="B487" s="16">
        <v>3.3</v>
      </c>
      <c r="C487" s="15">
        <v>20</v>
      </c>
      <c r="D487" s="17">
        <v>98000</v>
      </c>
      <c r="E487" s="18">
        <f t="shared" si="7"/>
        <v>98</v>
      </c>
      <c r="F487" s="19">
        <v>19.842313999999998</v>
      </c>
      <c r="G487" s="19">
        <v>1.9445467670000001</v>
      </c>
      <c r="H487" s="20">
        <v>0.78842751499999997</v>
      </c>
      <c r="I487" s="15">
        <f>IF(H487&lt;=Rmax_Summary!$B$40,1,0)</f>
        <v>1</v>
      </c>
      <c r="J487" s="15">
        <v>1</v>
      </c>
      <c r="K487" s="21" t="s">
        <v>846</v>
      </c>
    </row>
    <row r="488" spans="1:11" x14ac:dyDescent="0.15">
      <c r="A488" s="15">
        <v>447</v>
      </c>
      <c r="B488" s="16">
        <v>3.3</v>
      </c>
      <c r="C488" s="15">
        <v>20</v>
      </c>
      <c r="D488" s="17">
        <v>99000</v>
      </c>
      <c r="E488" s="18">
        <f t="shared" si="7"/>
        <v>99</v>
      </c>
      <c r="F488" s="19">
        <v>19.842199999999998</v>
      </c>
      <c r="G488" s="19">
        <v>1.964377751</v>
      </c>
      <c r="H488" s="20">
        <v>0.78899968700000001</v>
      </c>
      <c r="I488" s="15">
        <f>IF(H488&lt;=Rmax_Summary!$B$40,1,0)</f>
        <v>1</v>
      </c>
      <c r="J488" s="15">
        <v>1</v>
      </c>
      <c r="K488" s="21" t="s">
        <v>846</v>
      </c>
    </row>
    <row r="489" spans="1:11" x14ac:dyDescent="0.15">
      <c r="A489" s="15">
        <v>452</v>
      </c>
      <c r="B489" s="16">
        <v>3.3</v>
      </c>
      <c r="C489" s="15">
        <v>20</v>
      </c>
      <c r="D489" s="17">
        <v>100000</v>
      </c>
      <c r="E489" s="18">
        <f t="shared" si="7"/>
        <v>100</v>
      </c>
      <c r="F489" s="19">
        <v>19.842084</v>
      </c>
      <c r="G489" s="19">
        <v>1.9842083930000001</v>
      </c>
      <c r="H489" s="20">
        <v>0.78957765499999999</v>
      </c>
      <c r="I489" s="15">
        <f>IF(H489&lt;=Rmax_Summary!$B$40,1,0)</f>
        <v>1</v>
      </c>
      <c r="J489" s="15">
        <v>1</v>
      </c>
      <c r="K489" s="21" t="s">
        <v>846</v>
      </c>
    </row>
    <row r="490" spans="1:11" x14ac:dyDescent="0.15">
      <c r="A490" s="15">
        <v>457</v>
      </c>
      <c r="B490" s="16">
        <v>3.3</v>
      </c>
      <c r="C490" s="15">
        <v>20</v>
      </c>
      <c r="D490" s="17">
        <v>101000</v>
      </c>
      <c r="E490" s="18">
        <f t="shared" si="7"/>
        <v>101</v>
      </c>
      <c r="F490" s="19">
        <v>19.841968000000001</v>
      </c>
      <c r="G490" s="19">
        <v>2.0040386830000001</v>
      </c>
      <c r="H490" s="20">
        <v>0.790161487</v>
      </c>
      <c r="I490" s="15">
        <f>IF(H490&lt;=Rmax_Summary!$B$40,1,0)</f>
        <v>1</v>
      </c>
      <c r="J490" s="15">
        <v>1</v>
      </c>
      <c r="K490" s="21" t="s">
        <v>846</v>
      </c>
    </row>
    <row r="491" spans="1:11" x14ac:dyDescent="0.15">
      <c r="A491" s="15">
        <v>462</v>
      </c>
      <c r="B491" s="16">
        <v>3.3</v>
      </c>
      <c r="C491" s="15">
        <v>20</v>
      </c>
      <c r="D491" s="17">
        <v>102000</v>
      </c>
      <c r="E491" s="18">
        <f t="shared" si="7"/>
        <v>102</v>
      </c>
      <c r="F491" s="19">
        <v>19.841850000000001</v>
      </c>
      <c r="G491" s="19">
        <v>2.0238686129999999</v>
      </c>
      <c r="H491" s="20">
        <v>0.79075160099999997</v>
      </c>
      <c r="I491" s="15">
        <f>IF(H491&lt;=Rmax_Summary!$B$40,1,0)</f>
        <v>1</v>
      </c>
      <c r="J491" s="15">
        <v>1</v>
      </c>
      <c r="K491" s="21" t="s">
        <v>846</v>
      </c>
    </row>
    <row r="492" spans="1:11" x14ac:dyDescent="0.15">
      <c r="A492" s="15">
        <v>467</v>
      </c>
      <c r="B492" s="16">
        <v>3.3</v>
      </c>
      <c r="C492" s="15">
        <v>20</v>
      </c>
      <c r="D492" s="17">
        <v>103000</v>
      </c>
      <c r="E492" s="18">
        <f t="shared" si="7"/>
        <v>103</v>
      </c>
      <c r="F492" s="19">
        <v>19.841729999999998</v>
      </c>
      <c r="G492" s="19">
        <v>2.043698171</v>
      </c>
      <c r="H492" s="20">
        <v>0.79134853699999996</v>
      </c>
      <c r="I492" s="15">
        <f>IF(H492&lt;=Rmax_Summary!$B$40,1,0)</f>
        <v>1</v>
      </c>
      <c r="J492" s="15">
        <v>1</v>
      </c>
      <c r="K492" s="21" t="s">
        <v>846</v>
      </c>
    </row>
    <row r="493" spans="1:11" x14ac:dyDescent="0.15">
      <c r="A493" s="15">
        <v>472</v>
      </c>
      <c r="B493" s="16">
        <v>3.3</v>
      </c>
      <c r="C493" s="15">
        <v>20</v>
      </c>
      <c r="D493" s="17">
        <v>104000</v>
      </c>
      <c r="E493" s="18">
        <f t="shared" si="7"/>
        <v>104</v>
      </c>
      <c r="F493" s="19">
        <v>19.841609999999999</v>
      </c>
      <c r="G493" s="19">
        <v>2.0635273619999999</v>
      </c>
      <c r="H493" s="20">
        <v>0.791950983</v>
      </c>
      <c r="I493" s="15">
        <f>IF(H493&lt;=Rmax_Summary!$B$40,1,0)</f>
        <v>1</v>
      </c>
      <c r="J493" s="15">
        <v>1</v>
      </c>
      <c r="K493" s="21" t="s">
        <v>846</v>
      </c>
    </row>
    <row r="494" spans="1:11" x14ac:dyDescent="0.15">
      <c r="A494" s="15">
        <v>477</v>
      </c>
      <c r="B494" s="16">
        <v>3.3</v>
      </c>
      <c r="C494" s="15">
        <v>20</v>
      </c>
      <c r="D494" s="17">
        <v>105000</v>
      </c>
      <c r="E494" s="18">
        <f t="shared" si="7"/>
        <v>105</v>
      </c>
      <c r="F494" s="19">
        <v>19.841487999999998</v>
      </c>
      <c r="G494" s="19">
        <v>2.0833561760000001</v>
      </c>
      <c r="H494" s="20">
        <v>0.79256106299999995</v>
      </c>
      <c r="I494" s="15">
        <f>IF(H494&lt;=Rmax_Summary!$B$40,1,0)</f>
        <v>1</v>
      </c>
      <c r="J494" s="15">
        <v>1</v>
      </c>
      <c r="K494" s="21" t="s">
        <v>846</v>
      </c>
    </row>
    <row r="495" spans="1:11" x14ac:dyDescent="0.15">
      <c r="A495" s="15">
        <v>482</v>
      </c>
      <c r="B495" s="16">
        <v>3.3</v>
      </c>
      <c r="C495" s="15">
        <v>20</v>
      </c>
      <c r="D495" s="17">
        <v>106000</v>
      </c>
      <c r="E495" s="18">
        <f t="shared" si="7"/>
        <v>106</v>
      </c>
      <c r="F495" s="19">
        <v>19.841365</v>
      </c>
      <c r="G495" s="19">
        <v>2.1031845929999999</v>
      </c>
      <c r="H495" s="20">
        <v>0.79317742899999999</v>
      </c>
      <c r="I495" s="15">
        <f>IF(H495&lt;=Rmax_Summary!$B$40,1,0)</f>
        <v>1</v>
      </c>
      <c r="J495" s="15">
        <v>1</v>
      </c>
      <c r="K495" s="21" t="s">
        <v>846</v>
      </c>
    </row>
    <row r="496" spans="1:11" x14ac:dyDescent="0.15">
      <c r="A496" s="15">
        <v>487</v>
      </c>
      <c r="B496" s="16">
        <v>3.3</v>
      </c>
      <c r="C496" s="15">
        <v>20</v>
      </c>
      <c r="D496" s="17">
        <v>107000</v>
      </c>
      <c r="E496" s="18">
        <f t="shared" si="7"/>
        <v>107</v>
      </c>
      <c r="F496" s="19">
        <v>19.841239999999999</v>
      </c>
      <c r="G496" s="19">
        <v>2.123012621</v>
      </c>
      <c r="H496" s="20">
        <v>0.79380077999999998</v>
      </c>
      <c r="I496" s="15">
        <f>IF(H496&lt;=Rmax_Summary!$B$40,1,0)</f>
        <v>1</v>
      </c>
      <c r="J496" s="15">
        <v>1</v>
      </c>
      <c r="K496" s="21" t="s">
        <v>846</v>
      </c>
    </row>
    <row r="497" spans="1:11" x14ac:dyDescent="0.15">
      <c r="A497" s="15">
        <v>492</v>
      </c>
      <c r="B497" s="16">
        <v>3.3</v>
      </c>
      <c r="C497" s="15">
        <v>20</v>
      </c>
      <c r="D497" s="17">
        <v>108000</v>
      </c>
      <c r="E497" s="18">
        <f t="shared" si="7"/>
        <v>108</v>
      </c>
      <c r="F497" s="19">
        <v>19.841114000000001</v>
      </c>
      <c r="G497" s="19">
        <v>2.1428402439999998</v>
      </c>
      <c r="H497" s="20">
        <v>0.79443128299999999</v>
      </c>
      <c r="I497" s="15">
        <f>IF(H497&lt;=Rmax_Summary!$B$40,1,0)</f>
        <v>1</v>
      </c>
      <c r="J497" s="15">
        <v>1</v>
      </c>
      <c r="K497" s="21" t="s">
        <v>846</v>
      </c>
    </row>
    <row r="498" spans="1:11" x14ac:dyDescent="0.15">
      <c r="A498" s="15">
        <v>497</v>
      </c>
      <c r="B498" s="16">
        <v>3.3</v>
      </c>
      <c r="C498" s="15">
        <v>20</v>
      </c>
      <c r="D498" s="17">
        <v>109000</v>
      </c>
      <c r="E498" s="18">
        <f t="shared" si="7"/>
        <v>109</v>
      </c>
      <c r="F498" s="19">
        <v>19.840986000000001</v>
      </c>
      <c r="G498" s="19">
        <v>2.162667447</v>
      </c>
      <c r="H498" s="20">
        <v>0.79506905999999999</v>
      </c>
      <c r="I498" s="15">
        <f>IF(H498&lt;=Rmax_Summary!$B$40,1,0)</f>
        <v>1</v>
      </c>
      <c r="J498" s="15">
        <v>1</v>
      </c>
      <c r="K498" s="21" t="s">
        <v>846</v>
      </c>
    </row>
    <row r="499" spans="1:11" x14ac:dyDescent="0.15">
      <c r="A499" s="15">
        <v>502</v>
      </c>
      <c r="B499" s="16">
        <v>3.3</v>
      </c>
      <c r="C499" s="15">
        <v>20</v>
      </c>
      <c r="D499" s="17">
        <v>110000</v>
      </c>
      <c r="E499" s="18">
        <f t="shared" si="7"/>
        <v>110</v>
      </c>
      <c r="F499" s="19">
        <v>19.840857</v>
      </c>
      <c r="G499" s="19">
        <v>2.18249424</v>
      </c>
      <c r="H499" s="20">
        <v>0.79571451000000004</v>
      </c>
      <c r="I499" s="15">
        <f>IF(H499&lt;=Rmax_Summary!$B$40,1,0)</f>
        <v>1</v>
      </c>
      <c r="J499" s="15">
        <v>1</v>
      </c>
      <c r="K499" s="21" t="s">
        <v>846</v>
      </c>
    </row>
    <row r="500" spans="1:11" x14ac:dyDescent="0.15">
      <c r="A500" s="15">
        <v>507</v>
      </c>
      <c r="B500" s="16">
        <v>3.3</v>
      </c>
      <c r="C500" s="15">
        <v>20</v>
      </c>
      <c r="D500" s="17">
        <v>111000</v>
      </c>
      <c r="E500" s="18">
        <f t="shared" si="7"/>
        <v>111</v>
      </c>
      <c r="F500" s="19">
        <v>19.840727000000001</v>
      </c>
      <c r="G500" s="19">
        <v>2.2023206019999999</v>
      </c>
      <c r="H500" s="20">
        <v>0.79636735199999997</v>
      </c>
      <c r="I500" s="15">
        <f>IF(H500&lt;=Rmax_Summary!$B$40,1,0)</f>
        <v>1</v>
      </c>
      <c r="J500" s="15">
        <v>1</v>
      </c>
      <c r="K500" s="21" t="s">
        <v>846</v>
      </c>
    </row>
    <row r="501" spans="1:11" x14ac:dyDescent="0.15">
      <c r="A501" s="15">
        <v>512</v>
      </c>
      <c r="B501" s="16">
        <v>3.3</v>
      </c>
      <c r="C501" s="15">
        <v>20</v>
      </c>
      <c r="D501" s="17">
        <v>112000</v>
      </c>
      <c r="E501" s="18">
        <f t="shared" si="7"/>
        <v>112</v>
      </c>
      <c r="F501" s="19">
        <v>19.840593999999999</v>
      </c>
      <c r="G501" s="19">
        <v>2.2221465170000001</v>
      </c>
      <c r="H501" s="20">
        <v>0.79702836099999996</v>
      </c>
      <c r="I501" s="15">
        <f>IF(H501&lt;=Rmax_Summary!$B$40,1,0)</f>
        <v>1</v>
      </c>
      <c r="J501" s="15">
        <v>1</v>
      </c>
      <c r="K501" s="21" t="s">
        <v>846</v>
      </c>
    </row>
    <row r="502" spans="1:11" x14ac:dyDescent="0.15">
      <c r="A502" s="15">
        <v>517</v>
      </c>
      <c r="B502" s="16">
        <v>3.3</v>
      </c>
      <c r="C502" s="15">
        <v>20</v>
      </c>
      <c r="D502" s="17">
        <v>113000</v>
      </c>
      <c r="E502" s="18">
        <f t="shared" si="7"/>
        <v>113</v>
      </c>
      <c r="F502" s="19">
        <v>19.840461000000001</v>
      </c>
      <c r="G502" s="19">
        <v>2.2419719819999999</v>
      </c>
      <c r="H502" s="20">
        <v>0.79769732999999998</v>
      </c>
      <c r="I502" s="15">
        <f>IF(H502&lt;=Rmax_Summary!$B$40,1,0)</f>
        <v>1</v>
      </c>
      <c r="J502" s="15">
        <v>1</v>
      </c>
      <c r="K502" s="21" t="s">
        <v>846</v>
      </c>
    </row>
    <row r="503" spans="1:11" x14ac:dyDescent="0.15">
      <c r="A503" s="15">
        <v>522</v>
      </c>
      <c r="B503" s="16">
        <v>3.3</v>
      </c>
      <c r="C503" s="15">
        <v>20</v>
      </c>
      <c r="D503" s="17">
        <v>114000</v>
      </c>
      <c r="E503" s="18">
        <f t="shared" si="7"/>
        <v>114</v>
      </c>
      <c r="F503" s="19">
        <v>19.840325</v>
      </c>
      <c r="G503" s="19">
        <v>2.2617969950000001</v>
      </c>
      <c r="H503" s="20">
        <v>0.79837526800000003</v>
      </c>
      <c r="I503" s="15">
        <f>IF(H503&lt;=Rmax_Summary!$B$40,1,0)</f>
        <v>1</v>
      </c>
      <c r="J503" s="15">
        <v>1</v>
      </c>
      <c r="K503" s="21" t="s">
        <v>846</v>
      </c>
    </row>
    <row r="504" spans="1:11" x14ac:dyDescent="0.15">
      <c r="A504" s="15">
        <v>527</v>
      </c>
      <c r="B504" s="16">
        <v>3.3</v>
      </c>
      <c r="C504" s="15">
        <v>20</v>
      </c>
      <c r="D504" s="17">
        <v>115000</v>
      </c>
      <c r="E504" s="18">
        <f t="shared" si="7"/>
        <v>115</v>
      </c>
      <c r="F504" s="19">
        <v>19.840188000000001</v>
      </c>
      <c r="G504" s="19">
        <v>2.2816215340000001</v>
      </c>
      <c r="H504" s="20">
        <v>0.79906156699999997</v>
      </c>
      <c r="I504" s="15">
        <f>IF(H504&lt;=Rmax_Summary!$B$40,1,0)</f>
        <v>1</v>
      </c>
      <c r="J504" s="15">
        <v>1</v>
      </c>
      <c r="K504" s="21" t="s">
        <v>846</v>
      </c>
    </row>
    <row r="505" spans="1:11" x14ac:dyDescent="0.15">
      <c r="A505" s="15">
        <v>532</v>
      </c>
      <c r="B505" s="16">
        <v>3.3</v>
      </c>
      <c r="C505" s="15">
        <v>20</v>
      </c>
      <c r="D505" s="17">
        <v>116000</v>
      </c>
      <c r="E505" s="18">
        <f t="shared" si="7"/>
        <v>116</v>
      </c>
      <c r="F505" s="19">
        <v>19.840049</v>
      </c>
      <c r="G505" s="19">
        <v>2.301445593</v>
      </c>
      <c r="H505" s="20">
        <v>0.79975704800000003</v>
      </c>
      <c r="I505" s="15">
        <f>IF(H505&lt;=Rmax_Summary!$B$40,1,0)</f>
        <v>1</v>
      </c>
      <c r="J505" s="15">
        <v>1</v>
      </c>
      <c r="K505" s="21" t="s">
        <v>846</v>
      </c>
    </row>
    <row r="506" spans="1:11" x14ac:dyDescent="0.15">
      <c r="A506" s="15">
        <v>537</v>
      </c>
      <c r="B506" s="16">
        <v>3.3</v>
      </c>
      <c r="C506" s="15">
        <v>20</v>
      </c>
      <c r="D506" s="17">
        <v>117000</v>
      </c>
      <c r="E506" s="18">
        <f t="shared" si="7"/>
        <v>117</v>
      </c>
      <c r="F506" s="19">
        <v>19.839908000000001</v>
      </c>
      <c r="G506" s="19">
        <v>2.3212691560000001</v>
      </c>
      <c r="H506" s="20">
        <v>0.80046104200000001</v>
      </c>
      <c r="I506" s="15">
        <f>IF(H506&lt;=Rmax_Summary!$B$40,1,0)</f>
        <v>1</v>
      </c>
      <c r="J506" s="15">
        <v>1</v>
      </c>
      <c r="K506" s="21" t="s">
        <v>846</v>
      </c>
    </row>
    <row r="507" spans="1:11" x14ac:dyDescent="0.15">
      <c r="A507" s="15">
        <v>542</v>
      </c>
      <c r="B507" s="16">
        <v>3.3</v>
      </c>
      <c r="C507" s="15">
        <v>20</v>
      </c>
      <c r="D507" s="17">
        <v>118000</v>
      </c>
      <c r="E507" s="18">
        <f t="shared" si="7"/>
        <v>118</v>
      </c>
      <c r="F507" s="19">
        <v>19.839765</v>
      </c>
      <c r="G507" s="19">
        <v>2.3410922159999998</v>
      </c>
      <c r="H507" s="20">
        <v>0.80117502699999998</v>
      </c>
      <c r="I507" s="15">
        <f>IF(H507&lt;=Rmax_Summary!$B$40,1,0)</f>
        <v>1</v>
      </c>
      <c r="J507" s="15">
        <v>1</v>
      </c>
      <c r="K507" s="21" t="s">
        <v>846</v>
      </c>
    </row>
    <row r="508" spans="1:11" x14ac:dyDescent="0.15">
      <c r="A508" s="15">
        <v>547</v>
      </c>
      <c r="B508" s="16">
        <v>3.3</v>
      </c>
      <c r="C508" s="15">
        <v>20</v>
      </c>
      <c r="D508" s="17">
        <v>119000</v>
      </c>
      <c r="E508" s="18">
        <f t="shared" si="7"/>
        <v>119</v>
      </c>
      <c r="F508" s="19">
        <v>19.83962</v>
      </c>
      <c r="G508" s="19">
        <v>2.3609147510000001</v>
      </c>
      <c r="H508" s="20">
        <v>0.80189885400000005</v>
      </c>
      <c r="I508" s="15">
        <f>IF(H508&lt;=Rmax_Summary!$B$40,1,0)</f>
        <v>1</v>
      </c>
      <c r="J508" s="15">
        <v>1</v>
      </c>
      <c r="K508" s="21" t="s">
        <v>846</v>
      </c>
    </row>
    <row r="509" spans="1:11" x14ac:dyDescent="0.15">
      <c r="A509" s="15">
        <v>552</v>
      </c>
      <c r="B509" s="16">
        <v>3.3</v>
      </c>
      <c r="C509" s="15">
        <v>20</v>
      </c>
      <c r="D509" s="17">
        <v>120000</v>
      </c>
      <c r="E509" s="18">
        <f t="shared" si="7"/>
        <v>120</v>
      </c>
      <c r="F509" s="19">
        <v>19.839473000000002</v>
      </c>
      <c r="G509" s="19">
        <v>2.3807367560000001</v>
      </c>
      <c r="H509" s="20">
        <v>0.80263324000000003</v>
      </c>
      <c r="I509" s="15">
        <f>IF(H509&lt;=Rmax_Summary!$B$40,1,0)</f>
        <v>1</v>
      </c>
      <c r="J509" s="15">
        <v>1</v>
      </c>
      <c r="K509" s="21" t="s">
        <v>846</v>
      </c>
    </row>
    <row r="510" spans="1:11" x14ac:dyDescent="0.15">
      <c r="A510" s="15">
        <v>557</v>
      </c>
      <c r="B510" s="16">
        <v>3.3</v>
      </c>
      <c r="C510" s="15">
        <v>20</v>
      </c>
      <c r="D510" s="17">
        <v>121000</v>
      </c>
      <c r="E510" s="18">
        <f t="shared" si="7"/>
        <v>121</v>
      </c>
      <c r="F510" s="19">
        <v>19.839324000000001</v>
      </c>
      <c r="G510" s="19">
        <v>2.4005582099999998</v>
      </c>
      <c r="H510" s="20">
        <v>0.80337771000000002</v>
      </c>
      <c r="I510" s="15">
        <f>IF(H510&lt;=Rmax_Summary!$B$40,1,0)</f>
        <v>1</v>
      </c>
      <c r="J510" s="15">
        <v>1</v>
      </c>
      <c r="K510" s="21" t="s">
        <v>846</v>
      </c>
    </row>
    <row r="511" spans="1:11" x14ac:dyDescent="0.15">
      <c r="A511" s="15">
        <v>562</v>
      </c>
      <c r="B511" s="16">
        <v>3.3</v>
      </c>
      <c r="C511" s="15">
        <v>20</v>
      </c>
      <c r="D511" s="17">
        <v>122000</v>
      </c>
      <c r="E511" s="18">
        <f t="shared" si="7"/>
        <v>122</v>
      </c>
      <c r="F511" s="19">
        <v>19.839172999999999</v>
      </c>
      <c r="G511" s="19">
        <v>2.4203791030000001</v>
      </c>
      <c r="H511" s="20">
        <v>0.80413299999999999</v>
      </c>
      <c r="I511" s="15">
        <f>IF(H511&lt;=Rmax_Summary!$B$40,1,0)</f>
        <v>1</v>
      </c>
      <c r="J511" s="15">
        <v>1</v>
      </c>
      <c r="K511" s="21" t="s">
        <v>846</v>
      </c>
    </row>
    <row r="512" spans="1:11" x14ac:dyDescent="0.15">
      <c r="A512" s="15">
        <v>567</v>
      </c>
      <c r="B512" s="16">
        <v>3.3</v>
      </c>
      <c r="C512" s="15">
        <v>20</v>
      </c>
      <c r="D512" s="17">
        <v>123000</v>
      </c>
      <c r="E512" s="18">
        <f t="shared" si="7"/>
        <v>123</v>
      </c>
      <c r="F512" s="19">
        <v>19.839020000000001</v>
      </c>
      <c r="G512" s="19">
        <v>2.4401994130000002</v>
      </c>
      <c r="H512" s="20">
        <v>0.80489986999999996</v>
      </c>
      <c r="I512" s="15">
        <f>IF(H512&lt;=Rmax_Summary!$B$40,1,0)</f>
        <v>1</v>
      </c>
      <c r="J512" s="15">
        <v>1</v>
      </c>
      <c r="K512" s="21" t="s">
        <v>846</v>
      </c>
    </row>
    <row r="513" spans="1:11" x14ac:dyDescent="0.15">
      <c r="A513" s="15">
        <v>572</v>
      </c>
      <c r="B513" s="16">
        <v>3.3</v>
      </c>
      <c r="C513" s="15">
        <v>20</v>
      </c>
      <c r="D513" s="17">
        <v>124000</v>
      </c>
      <c r="E513" s="18">
        <f t="shared" si="7"/>
        <v>124</v>
      </c>
      <c r="F513" s="19">
        <v>19.838864000000001</v>
      </c>
      <c r="G513" s="19">
        <v>2.460019124</v>
      </c>
      <c r="H513" s="20">
        <v>0.80567852500000003</v>
      </c>
      <c r="I513" s="15">
        <f>IF(H513&lt;=Rmax_Summary!$B$40,1,0)</f>
        <v>1</v>
      </c>
      <c r="J513" s="15">
        <v>1</v>
      </c>
      <c r="K513" s="21" t="s">
        <v>846</v>
      </c>
    </row>
    <row r="514" spans="1:11" x14ac:dyDescent="0.15">
      <c r="A514" s="15">
        <v>577</v>
      </c>
      <c r="B514" s="16">
        <v>3.3</v>
      </c>
      <c r="C514" s="15">
        <v>20</v>
      </c>
      <c r="D514" s="17">
        <v>125000</v>
      </c>
      <c r="E514" s="18">
        <f t="shared" ref="E514:E577" si="8">D514/1000</f>
        <v>125</v>
      </c>
      <c r="F514" s="19">
        <v>19.838705999999998</v>
      </c>
      <c r="G514" s="19">
        <v>2.4798382160000001</v>
      </c>
      <c r="H514" s="20">
        <v>0.80646924499999995</v>
      </c>
      <c r="I514" s="15">
        <f>IF(H514&lt;=Rmax_Summary!$B$40,1,0)</f>
        <v>1</v>
      </c>
      <c r="J514" s="15">
        <v>1</v>
      </c>
      <c r="K514" s="21" t="s">
        <v>846</v>
      </c>
    </row>
    <row r="515" spans="1:11" x14ac:dyDescent="0.15">
      <c r="A515" s="15">
        <v>582</v>
      </c>
      <c r="B515" s="16">
        <v>3.3</v>
      </c>
      <c r="C515" s="15">
        <v>20</v>
      </c>
      <c r="D515" s="17">
        <v>126000</v>
      </c>
      <c r="E515" s="18">
        <f t="shared" si="8"/>
        <v>126</v>
      </c>
      <c r="F515" s="19">
        <v>19.838545</v>
      </c>
      <c r="G515" s="19">
        <v>2.4996566659999999</v>
      </c>
      <c r="H515" s="20">
        <v>0.80727322000000001</v>
      </c>
      <c r="I515" s="15">
        <f>IF(H515&lt;=Rmax_Summary!$B$40,1,0)</f>
        <v>1</v>
      </c>
      <c r="J515" s="15">
        <v>1</v>
      </c>
      <c r="K515" s="21" t="s">
        <v>846</v>
      </c>
    </row>
    <row r="516" spans="1:11" x14ac:dyDescent="0.15">
      <c r="A516" s="15">
        <v>587</v>
      </c>
      <c r="B516" s="16">
        <v>3.3</v>
      </c>
      <c r="C516" s="15">
        <v>20</v>
      </c>
      <c r="D516" s="17">
        <v>127000</v>
      </c>
      <c r="E516" s="18">
        <f t="shared" si="8"/>
        <v>127</v>
      </c>
      <c r="F516" s="19">
        <v>19.838381999999999</v>
      </c>
      <c r="G516" s="19">
        <v>2.5194744610000002</v>
      </c>
      <c r="H516" s="20">
        <v>0.80809023300000005</v>
      </c>
      <c r="I516" s="15">
        <f>IF(H516&lt;=Rmax_Summary!$B$40,1,0)</f>
        <v>1</v>
      </c>
      <c r="J516" s="15">
        <v>1</v>
      </c>
      <c r="K516" s="21" t="s">
        <v>846</v>
      </c>
    </row>
    <row r="517" spans="1:11" x14ac:dyDescent="0.15">
      <c r="A517" s="15">
        <v>592</v>
      </c>
      <c r="B517" s="16">
        <v>3.3</v>
      </c>
      <c r="C517" s="15">
        <v>20</v>
      </c>
      <c r="D517" s="17">
        <v>128000</v>
      </c>
      <c r="E517" s="18">
        <f t="shared" si="8"/>
        <v>128</v>
      </c>
      <c r="F517" s="19">
        <v>19.838215999999999</v>
      </c>
      <c r="G517" s="19">
        <v>2.5392915650000001</v>
      </c>
      <c r="H517" s="20">
        <v>0.80892133399999999</v>
      </c>
      <c r="I517" s="15">
        <f>IF(H517&lt;=Rmax_Summary!$B$40,1,0)</f>
        <v>1</v>
      </c>
      <c r="J517" s="15">
        <v>1</v>
      </c>
      <c r="K517" s="21" t="s">
        <v>846</v>
      </c>
    </row>
    <row r="518" spans="1:11" x14ac:dyDescent="0.15">
      <c r="A518" s="15">
        <v>597</v>
      </c>
      <c r="B518" s="16">
        <v>3.3</v>
      </c>
      <c r="C518" s="15">
        <v>20</v>
      </c>
      <c r="D518" s="17">
        <v>129000</v>
      </c>
      <c r="E518" s="18">
        <f t="shared" si="8"/>
        <v>129</v>
      </c>
      <c r="F518" s="19">
        <v>19.838047</v>
      </c>
      <c r="G518" s="19">
        <v>2.5591079589999999</v>
      </c>
      <c r="H518" s="20">
        <v>0.80976689599999996</v>
      </c>
      <c r="I518" s="15">
        <f>IF(H518&lt;=Rmax_Summary!$B$40,1,0)</f>
        <v>1</v>
      </c>
      <c r="J518" s="15">
        <v>1</v>
      </c>
      <c r="K518" s="21" t="s">
        <v>846</v>
      </c>
    </row>
    <row r="519" spans="1:11" x14ac:dyDescent="0.15">
      <c r="A519" s="15">
        <v>602</v>
      </c>
      <c r="B519" s="16">
        <v>3.3</v>
      </c>
      <c r="C519" s="15">
        <v>20</v>
      </c>
      <c r="D519" s="17">
        <v>130000</v>
      </c>
      <c r="E519" s="18">
        <f t="shared" si="8"/>
        <v>130</v>
      </c>
      <c r="F519" s="19">
        <v>19.837873999999999</v>
      </c>
      <c r="G519" s="19">
        <v>2.5789236180000001</v>
      </c>
      <c r="H519" s="20">
        <v>0.81062830900000005</v>
      </c>
      <c r="I519" s="15">
        <f>IF(H519&lt;=Rmax_Summary!$B$40,1,0)</f>
        <v>1</v>
      </c>
      <c r="J519" s="15">
        <v>1</v>
      </c>
      <c r="K519" s="21" t="s">
        <v>846</v>
      </c>
    </row>
    <row r="520" spans="1:11" x14ac:dyDescent="0.15">
      <c r="A520" s="15">
        <v>607</v>
      </c>
      <c r="B520" s="16">
        <v>3.3</v>
      </c>
      <c r="C520" s="15">
        <v>20</v>
      </c>
      <c r="D520" s="17">
        <v>131000</v>
      </c>
      <c r="E520" s="18">
        <f t="shared" si="8"/>
        <v>131</v>
      </c>
      <c r="F520" s="19">
        <v>19.837699000000001</v>
      </c>
      <c r="G520" s="19">
        <v>2.5987385039999999</v>
      </c>
      <c r="H520" s="20">
        <v>0.81150601</v>
      </c>
      <c r="I520" s="15">
        <f>IF(H520&lt;=Rmax_Summary!$B$40,1,0)</f>
        <v>1</v>
      </c>
      <c r="J520" s="15">
        <v>1</v>
      </c>
      <c r="K520" s="21" t="s">
        <v>846</v>
      </c>
    </row>
    <row r="521" spans="1:11" x14ac:dyDescent="0.15">
      <c r="A521" s="15">
        <v>612</v>
      </c>
      <c r="B521" s="16">
        <v>3.3</v>
      </c>
      <c r="C521" s="15">
        <v>20</v>
      </c>
      <c r="D521" s="17">
        <v>132000</v>
      </c>
      <c r="E521" s="18">
        <f t="shared" si="8"/>
        <v>132</v>
      </c>
      <c r="F521" s="19">
        <v>19.837520000000001</v>
      </c>
      <c r="G521" s="19">
        <v>2.6185525869999999</v>
      </c>
      <c r="H521" s="20">
        <v>0.81240009300000005</v>
      </c>
      <c r="I521" s="15">
        <f>IF(H521&lt;=Rmax_Summary!$B$40,1,0)</f>
        <v>1</v>
      </c>
      <c r="J521" s="15">
        <v>1</v>
      </c>
      <c r="K521" s="21" t="s">
        <v>846</v>
      </c>
    </row>
    <row r="522" spans="1:11" x14ac:dyDescent="0.15">
      <c r="A522" s="15">
        <v>617</v>
      </c>
      <c r="B522" s="16">
        <v>3.3</v>
      </c>
      <c r="C522" s="15">
        <v>20</v>
      </c>
      <c r="D522" s="17">
        <v>133000</v>
      </c>
      <c r="E522" s="18">
        <f t="shared" si="8"/>
        <v>133</v>
      </c>
      <c r="F522" s="19">
        <v>19.837337000000002</v>
      </c>
      <c r="G522" s="19">
        <v>2.638365823</v>
      </c>
      <c r="H522" s="20">
        <v>0.81331311299999998</v>
      </c>
      <c r="I522" s="15">
        <f>IF(H522&lt;=Rmax_Summary!$B$40,1,0)</f>
        <v>1</v>
      </c>
      <c r="J522" s="15">
        <v>1</v>
      </c>
      <c r="K522" s="21" t="s">
        <v>846</v>
      </c>
    </row>
    <row r="523" spans="1:11" x14ac:dyDescent="0.15">
      <c r="A523" s="15">
        <v>622</v>
      </c>
      <c r="B523" s="16">
        <v>3.3</v>
      </c>
      <c r="C523" s="15">
        <v>20</v>
      </c>
      <c r="D523" s="17">
        <v>134000</v>
      </c>
      <c r="E523" s="18">
        <f t="shared" si="8"/>
        <v>134</v>
      </c>
      <c r="F523" s="19">
        <v>19.837150999999999</v>
      </c>
      <c r="G523" s="19">
        <v>2.6581781800000002</v>
      </c>
      <c r="H523" s="20">
        <v>0.81424524399999998</v>
      </c>
      <c r="I523" s="15">
        <f>IF(H523&lt;=Rmax_Summary!$B$40,1,0)</f>
        <v>1</v>
      </c>
      <c r="J523" s="15">
        <v>1</v>
      </c>
      <c r="K523" s="21" t="s">
        <v>846</v>
      </c>
    </row>
    <row r="524" spans="1:11" x14ac:dyDescent="0.15">
      <c r="A524" s="15">
        <v>627</v>
      </c>
      <c r="B524" s="16">
        <v>3.3</v>
      </c>
      <c r="C524" s="15">
        <v>20</v>
      </c>
      <c r="D524" s="17">
        <v>135000</v>
      </c>
      <c r="E524" s="18">
        <f t="shared" si="8"/>
        <v>135</v>
      </c>
      <c r="F524" s="19">
        <v>19.836960000000001</v>
      </c>
      <c r="G524" s="19">
        <v>2.6779896089999999</v>
      </c>
      <c r="H524" s="20">
        <v>0.81519782600000001</v>
      </c>
      <c r="I524" s="15">
        <f>IF(H524&lt;=Rmax_Summary!$B$40,1,0)</f>
        <v>1</v>
      </c>
      <c r="J524" s="15">
        <v>1</v>
      </c>
      <c r="K524" s="21" t="s">
        <v>846</v>
      </c>
    </row>
    <row r="525" spans="1:11" x14ac:dyDescent="0.15">
      <c r="A525" s="15">
        <v>632</v>
      </c>
      <c r="B525" s="16">
        <v>3.3</v>
      </c>
      <c r="C525" s="15">
        <v>20</v>
      </c>
      <c r="D525" s="17">
        <v>136000</v>
      </c>
      <c r="E525" s="18">
        <f t="shared" si="8"/>
        <v>136</v>
      </c>
      <c r="F525" s="19">
        <v>19.836765</v>
      </c>
      <c r="G525" s="19">
        <v>2.6978000550000001</v>
      </c>
      <c r="H525" s="20">
        <v>0.81617262300000004</v>
      </c>
      <c r="I525" s="15">
        <f>IF(H525&lt;=Rmax_Summary!$B$40,1,0)</f>
        <v>1</v>
      </c>
      <c r="J525" s="15">
        <v>1</v>
      </c>
      <c r="K525" s="21" t="s">
        <v>846</v>
      </c>
    </row>
    <row r="526" spans="1:11" x14ac:dyDescent="0.15">
      <c r="A526" s="15">
        <v>637</v>
      </c>
      <c r="B526" s="16">
        <v>3.3</v>
      </c>
      <c r="C526" s="15">
        <v>20</v>
      </c>
      <c r="D526" s="17">
        <v>137000</v>
      </c>
      <c r="E526" s="18">
        <f t="shared" si="8"/>
        <v>137</v>
      </c>
      <c r="F526" s="19">
        <v>19.836566000000001</v>
      </c>
      <c r="G526" s="19">
        <v>2.7176094609999999</v>
      </c>
      <c r="H526" s="20">
        <v>0.81717141000000004</v>
      </c>
      <c r="I526" s="15">
        <f>IF(H526&lt;=Rmax_Summary!$B$40,1,0)</f>
        <v>1</v>
      </c>
      <c r="J526" s="15">
        <v>1</v>
      </c>
      <c r="K526" s="21" t="s">
        <v>846</v>
      </c>
    </row>
    <row r="527" spans="1:11" x14ac:dyDescent="0.15">
      <c r="A527" s="15">
        <v>642</v>
      </c>
      <c r="B527" s="16">
        <v>3.3</v>
      </c>
      <c r="C527" s="15">
        <v>20</v>
      </c>
      <c r="D527" s="17">
        <v>138000</v>
      </c>
      <c r="E527" s="18">
        <f t="shared" si="8"/>
        <v>138</v>
      </c>
      <c r="F527" s="19">
        <v>19.836361</v>
      </c>
      <c r="G527" s="19">
        <v>2.7374177610000001</v>
      </c>
      <c r="H527" s="20">
        <v>0.81819571300000005</v>
      </c>
      <c r="I527" s="15">
        <f>IF(H527&lt;=Rmax_Summary!$B$40,1,0)</f>
        <v>1</v>
      </c>
      <c r="J527" s="15">
        <v>1</v>
      </c>
      <c r="K527" s="21" t="s">
        <v>846</v>
      </c>
    </row>
    <row r="528" spans="1:11" x14ac:dyDescent="0.15">
      <c r="A528" s="15">
        <v>647</v>
      </c>
      <c r="B528" s="16">
        <v>3.3</v>
      </c>
      <c r="C528" s="15">
        <v>20</v>
      </c>
      <c r="D528" s="17">
        <v>139000</v>
      </c>
      <c r="E528" s="18">
        <f t="shared" si="8"/>
        <v>139</v>
      </c>
      <c r="F528" s="19">
        <v>19.836151000000001</v>
      </c>
      <c r="G528" s="19">
        <v>2.7572248789999998</v>
      </c>
      <c r="H528" s="20">
        <v>0.81924733800000005</v>
      </c>
      <c r="I528" s="15">
        <f>IF(H528&lt;=Rmax_Summary!$B$40,1,0)</f>
        <v>1</v>
      </c>
      <c r="J528" s="15">
        <v>1</v>
      </c>
      <c r="K528" s="21" t="s">
        <v>846</v>
      </c>
    </row>
    <row r="529" spans="1:11" x14ac:dyDescent="0.15">
      <c r="A529" s="15">
        <v>652</v>
      </c>
      <c r="B529" s="16">
        <v>3.3</v>
      </c>
      <c r="C529" s="15">
        <v>20</v>
      </c>
      <c r="D529" s="17">
        <v>140000</v>
      </c>
      <c r="E529" s="18">
        <f t="shared" si="8"/>
        <v>140</v>
      </c>
      <c r="F529" s="19">
        <v>19.835934000000002</v>
      </c>
      <c r="G529" s="19">
        <v>2.777030721</v>
      </c>
      <c r="H529" s="20">
        <v>0.82032971499999996</v>
      </c>
      <c r="I529" s="15">
        <f>IF(H529&lt;=Rmax_Summary!$B$40,1,0)</f>
        <v>1</v>
      </c>
      <c r="J529" s="15">
        <v>1</v>
      </c>
      <c r="K529" s="21" t="s">
        <v>846</v>
      </c>
    </row>
    <row r="530" spans="1:11" x14ac:dyDescent="0.15">
      <c r="A530" s="15">
        <v>657</v>
      </c>
      <c r="B530" s="16">
        <v>3.3</v>
      </c>
      <c r="C530" s="15">
        <v>20</v>
      </c>
      <c r="D530" s="17">
        <v>141000</v>
      </c>
      <c r="E530" s="18">
        <f t="shared" si="8"/>
        <v>141</v>
      </c>
      <c r="F530" s="19">
        <v>19.835711</v>
      </c>
      <c r="G530" s="19">
        <v>2.7968351949999999</v>
      </c>
      <c r="H530" s="20">
        <v>0.821445333</v>
      </c>
      <c r="I530" s="15">
        <f>IF(H530&lt;=Rmax_Summary!$B$40,1,0)</f>
        <v>1</v>
      </c>
      <c r="J530" s="15">
        <v>1</v>
      </c>
      <c r="K530" s="21" t="s">
        <v>846</v>
      </c>
    </row>
    <row r="531" spans="1:11" x14ac:dyDescent="0.15">
      <c r="A531" s="15">
        <v>662</v>
      </c>
      <c r="B531" s="16">
        <v>3.3</v>
      </c>
      <c r="C531" s="15">
        <v>20</v>
      </c>
      <c r="D531" s="17">
        <v>142000</v>
      </c>
      <c r="E531" s="18">
        <f t="shared" si="8"/>
        <v>142</v>
      </c>
      <c r="F531" s="19">
        <v>19.83548</v>
      </c>
      <c r="G531" s="19">
        <v>2.8166381739999999</v>
      </c>
      <c r="H531" s="20">
        <v>0.82259762000000003</v>
      </c>
      <c r="I531" s="15">
        <f>IF(H531&lt;=Rmax_Summary!$B$40,1,0)</f>
        <v>1</v>
      </c>
      <c r="J531" s="15">
        <v>1</v>
      </c>
      <c r="K531" s="21" t="s">
        <v>846</v>
      </c>
    </row>
    <row r="532" spans="1:11" x14ac:dyDescent="0.15">
      <c r="A532" s="15">
        <v>667</v>
      </c>
      <c r="B532" s="16">
        <v>3.3</v>
      </c>
      <c r="C532" s="15">
        <v>20</v>
      </c>
      <c r="D532" s="17">
        <v>143000</v>
      </c>
      <c r="E532" s="18">
        <f t="shared" si="8"/>
        <v>143</v>
      </c>
      <c r="F532" s="19">
        <v>19.835242000000001</v>
      </c>
      <c r="G532" s="19">
        <v>2.8364395170000001</v>
      </c>
      <c r="H532" s="20">
        <v>0.8237913</v>
      </c>
      <c r="I532" s="15">
        <f>IF(H532&lt;=Rmax_Summary!$B$40,1,0)</f>
        <v>1</v>
      </c>
      <c r="J532" s="15">
        <v>1</v>
      </c>
      <c r="K532" s="21" t="s">
        <v>846</v>
      </c>
    </row>
    <row r="533" spans="1:11" x14ac:dyDescent="0.15">
      <c r="A533" s="15">
        <v>672</v>
      </c>
      <c r="B533" s="16">
        <v>3.3</v>
      </c>
      <c r="C533" s="15">
        <v>20</v>
      </c>
      <c r="D533" s="17">
        <v>144000</v>
      </c>
      <c r="E533" s="18">
        <f t="shared" si="8"/>
        <v>144</v>
      </c>
      <c r="F533" s="19">
        <v>19.834993999999998</v>
      </c>
      <c r="G533" s="19">
        <v>2.8562390550000001</v>
      </c>
      <c r="H533" s="20">
        <v>0.82503112899999997</v>
      </c>
      <c r="I533" s="15">
        <f>IF(H533&lt;=Rmax_Summary!$B$40,1,0)</f>
        <v>1</v>
      </c>
      <c r="J533" s="15">
        <v>1</v>
      </c>
      <c r="K533" s="21" t="s">
        <v>846</v>
      </c>
    </row>
    <row r="534" spans="1:11" x14ac:dyDescent="0.15">
      <c r="A534" s="15">
        <v>677</v>
      </c>
      <c r="B534" s="16">
        <v>3.3</v>
      </c>
      <c r="C534" s="15">
        <v>20</v>
      </c>
      <c r="D534" s="17">
        <v>145000</v>
      </c>
      <c r="E534" s="18">
        <f t="shared" si="8"/>
        <v>145</v>
      </c>
      <c r="F534" s="19">
        <v>19.834734999999998</v>
      </c>
      <c r="G534" s="19">
        <v>2.8760365819999998</v>
      </c>
      <c r="H534" s="20">
        <v>0.82632322899999999</v>
      </c>
      <c r="I534" s="15">
        <f>IF(H534&lt;=Rmax_Summary!$B$40,1,0)</f>
        <v>1</v>
      </c>
      <c r="J534" s="15">
        <v>1</v>
      </c>
      <c r="K534" s="21" t="s">
        <v>846</v>
      </c>
    </row>
    <row r="535" spans="1:11" x14ac:dyDescent="0.15">
      <c r="A535" s="15">
        <v>682</v>
      </c>
      <c r="B535" s="16">
        <v>3.3</v>
      </c>
      <c r="C535" s="15">
        <v>20</v>
      </c>
      <c r="D535" s="17">
        <v>146000</v>
      </c>
      <c r="E535" s="18">
        <f t="shared" si="8"/>
        <v>146</v>
      </c>
      <c r="F535" s="19">
        <v>19.834465000000002</v>
      </c>
      <c r="G535" s="19">
        <v>2.89583185</v>
      </c>
      <c r="H535" s="20">
        <v>0.82767488499999997</v>
      </c>
      <c r="I535" s="15">
        <f>IF(H535&lt;=Rmax_Summary!$B$40,1,0)</f>
        <v>1</v>
      </c>
      <c r="J535" s="15">
        <v>1</v>
      </c>
      <c r="K535" s="21" t="s">
        <v>846</v>
      </c>
    </row>
    <row r="536" spans="1:11" x14ac:dyDescent="0.15">
      <c r="A536" s="15">
        <v>687</v>
      </c>
      <c r="B536" s="16">
        <v>3.3</v>
      </c>
      <c r="C536" s="15">
        <v>20</v>
      </c>
      <c r="D536" s="17">
        <v>147000</v>
      </c>
      <c r="E536" s="18">
        <f t="shared" si="8"/>
        <v>147</v>
      </c>
      <c r="F536" s="19">
        <v>19.834181000000001</v>
      </c>
      <c r="G536" s="19">
        <v>2.9156245479999998</v>
      </c>
      <c r="H536" s="20">
        <v>0.82909532799999996</v>
      </c>
      <c r="I536" s="15">
        <f>IF(H536&lt;=Rmax_Summary!$B$40,1,0)</f>
        <v>1</v>
      </c>
      <c r="J536" s="15">
        <v>1</v>
      </c>
      <c r="K536" s="21" t="s">
        <v>846</v>
      </c>
    </row>
    <row r="537" spans="1:11" x14ac:dyDescent="0.15">
      <c r="A537" s="15">
        <v>692</v>
      </c>
      <c r="B537" s="16">
        <v>3.3</v>
      </c>
      <c r="C537" s="15">
        <v>20</v>
      </c>
      <c r="D537" s="17">
        <v>148000</v>
      </c>
      <c r="E537" s="18">
        <f t="shared" si="8"/>
        <v>148</v>
      </c>
      <c r="F537" s="19">
        <v>19.833881000000002</v>
      </c>
      <c r="G537" s="19">
        <v>2.935414288</v>
      </c>
      <c r="H537" s="20">
        <v>0.83059690799999997</v>
      </c>
      <c r="I537" s="15">
        <f>IF(H537&lt;=Rmax_Summary!$B$40,1,0)</f>
        <v>1</v>
      </c>
      <c r="J537" s="15">
        <v>1</v>
      </c>
      <c r="K537" s="21" t="s">
        <v>846</v>
      </c>
    </row>
    <row r="538" spans="1:11" x14ac:dyDescent="0.15">
      <c r="A538" s="15">
        <v>697</v>
      </c>
      <c r="B538" s="16">
        <v>3.3</v>
      </c>
      <c r="C538" s="15">
        <v>20</v>
      </c>
      <c r="D538" s="17">
        <v>149000</v>
      </c>
      <c r="E538" s="18">
        <f t="shared" si="8"/>
        <v>149</v>
      </c>
      <c r="F538" s="19">
        <v>19.833561</v>
      </c>
      <c r="G538" s="19">
        <v>2.9552005800000001</v>
      </c>
      <c r="H538" s="20">
        <v>0.83219380300000001</v>
      </c>
      <c r="I538" s="15">
        <f>IF(H538&lt;=Rmax_Summary!$B$40,1,0)</f>
        <v>1</v>
      </c>
      <c r="J538" s="15">
        <v>1</v>
      </c>
      <c r="K538" s="21" t="s">
        <v>846</v>
      </c>
    </row>
    <row r="539" spans="1:11" x14ac:dyDescent="0.15">
      <c r="A539" s="15">
        <v>702</v>
      </c>
      <c r="B539" s="16">
        <v>3.3</v>
      </c>
      <c r="C539" s="15">
        <v>20</v>
      </c>
      <c r="D539" s="17">
        <v>150000</v>
      </c>
      <c r="E539" s="18">
        <f t="shared" si="8"/>
        <v>150</v>
      </c>
      <c r="F539" s="19">
        <v>19.833219</v>
      </c>
      <c r="G539" s="19">
        <v>2.974982791</v>
      </c>
      <c r="H539" s="20">
        <v>0.83390556800000004</v>
      </c>
      <c r="I539" s="15">
        <f>IF(H539&lt;=Rmax_Summary!$B$40,1,0)</f>
        <v>1</v>
      </c>
      <c r="J539" s="15">
        <v>1</v>
      </c>
      <c r="K539" s="21" t="s">
        <v>846</v>
      </c>
    </row>
    <row r="540" spans="1:11" x14ac:dyDescent="0.15">
      <c r="A540" s="15">
        <v>707</v>
      </c>
      <c r="B540" s="16">
        <v>3.3</v>
      </c>
      <c r="C540" s="15">
        <v>20</v>
      </c>
      <c r="D540" s="17">
        <v>151000</v>
      </c>
      <c r="E540" s="18">
        <f t="shared" si="8"/>
        <v>151</v>
      </c>
      <c r="F540" s="19">
        <v>19.832849</v>
      </c>
      <c r="G540" s="19">
        <v>2.994760088</v>
      </c>
      <c r="H540" s="20">
        <v>0.83575744100000005</v>
      </c>
      <c r="I540" s="15">
        <f>IF(H540&lt;=Rmax_Summary!$B$40,1,0)</f>
        <v>1</v>
      </c>
      <c r="J540" s="15">
        <v>1</v>
      </c>
      <c r="K540" s="21" t="s">
        <v>846</v>
      </c>
    </row>
    <row r="541" spans="1:11" x14ac:dyDescent="0.15">
      <c r="A541" s="15">
        <v>712</v>
      </c>
      <c r="B541" s="16">
        <v>3.3</v>
      </c>
      <c r="C541" s="15">
        <v>20</v>
      </c>
      <c r="D541" s="17">
        <v>152000</v>
      </c>
      <c r="E541" s="18">
        <f t="shared" si="8"/>
        <v>152</v>
      </c>
      <c r="F541" s="19">
        <v>19.832443999999999</v>
      </c>
      <c r="G541" s="19">
        <v>3.0145313649999999</v>
      </c>
      <c r="H541" s="20">
        <v>0.837782311</v>
      </c>
      <c r="I541" s="15">
        <f>IF(H541&lt;=Rmax_Summary!$B$40,1,0)</f>
        <v>1</v>
      </c>
      <c r="J541" s="15">
        <v>1</v>
      </c>
      <c r="K541" s="21" t="s">
        <v>846</v>
      </c>
    </row>
    <row r="542" spans="1:11" x14ac:dyDescent="0.15">
      <c r="A542" s="15">
        <v>717</v>
      </c>
      <c r="B542" s="16">
        <v>3.3</v>
      </c>
      <c r="C542" s="15">
        <v>20</v>
      </c>
      <c r="D542" s="17">
        <v>153000</v>
      </c>
      <c r="E542" s="18">
        <f t="shared" si="8"/>
        <v>153</v>
      </c>
      <c r="F542" s="19">
        <v>19.831994000000002</v>
      </c>
      <c r="G542" s="19">
        <v>3.0342951089999999</v>
      </c>
      <c r="H542" s="20">
        <v>0.84002753299999999</v>
      </c>
      <c r="I542" s="15">
        <f>IF(H542&lt;=Rmax_Summary!$B$40,1,0)</f>
        <v>1</v>
      </c>
      <c r="J542" s="15">
        <v>1</v>
      </c>
      <c r="K542" s="21" t="s">
        <v>846</v>
      </c>
    </row>
    <row r="543" spans="1:11" x14ac:dyDescent="0.15">
      <c r="A543" s="15">
        <v>722</v>
      </c>
      <c r="B543" s="16">
        <v>3.3</v>
      </c>
      <c r="C543" s="15">
        <v>20</v>
      </c>
      <c r="D543" s="17">
        <v>154000</v>
      </c>
      <c r="E543" s="18">
        <f t="shared" si="8"/>
        <v>154</v>
      </c>
      <c r="F543" s="19">
        <v>19.831489000000001</v>
      </c>
      <c r="G543" s="19">
        <v>3.0540492079999999</v>
      </c>
      <c r="H543" s="20">
        <v>0.84255649899999996</v>
      </c>
      <c r="I543" s="15">
        <f>IF(H543&lt;=Rmax_Summary!$B$40,1,0)</f>
        <v>1</v>
      </c>
      <c r="J543" s="15">
        <v>1</v>
      </c>
      <c r="K543" s="21" t="s">
        <v>846</v>
      </c>
    </row>
    <row r="544" spans="1:11" x14ac:dyDescent="0.15">
      <c r="A544" s="15">
        <v>727</v>
      </c>
      <c r="B544" s="16">
        <v>3.3</v>
      </c>
      <c r="C544" s="15">
        <v>20</v>
      </c>
      <c r="D544" s="17">
        <v>155000</v>
      </c>
      <c r="E544" s="18">
        <f t="shared" si="8"/>
        <v>155</v>
      </c>
      <c r="F544" s="19">
        <v>19.830908000000001</v>
      </c>
      <c r="G544" s="19">
        <v>3.0737906370000001</v>
      </c>
      <c r="H544" s="20">
        <v>0.84546133099999998</v>
      </c>
      <c r="I544" s="15">
        <f>IF(H544&lt;=Rmax_Summary!$B$40,1,0)</f>
        <v>1</v>
      </c>
      <c r="J544" s="15">
        <v>1</v>
      </c>
      <c r="K544" s="21" t="s">
        <v>846</v>
      </c>
    </row>
    <row r="545" spans="1:11" x14ac:dyDescent="0.15">
      <c r="A545" s="15">
        <v>732</v>
      </c>
      <c r="B545" s="16">
        <v>3.3</v>
      </c>
      <c r="C545" s="15">
        <v>20</v>
      </c>
      <c r="D545" s="17">
        <v>156000</v>
      </c>
      <c r="E545" s="18">
        <f t="shared" si="8"/>
        <v>156</v>
      </c>
      <c r="F545" s="19">
        <v>19.830224000000001</v>
      </c>
      <c r="G545" s="19">
        <v>3.093514909</v>
      </c>
      <c r="H545" s="20">
        <v>0.84887949100000004</v>
      </c>
      <c r="I545" s="15">
        <f>IF(H545&lt;=Rmax_Summary!$B$40,1,0)</f>
        <v>1</v>
      </c>
      <c r="J545" s="15">
        <v>1</v>
      </c>
      <c r="K545" s="21" t="s">
        <v>846</v>
      </c>
    </row>
    <row r="546" spans="1:11" x14ac:dyDescent="0.15">
      <c r="A546" s="15">
        <v>737</v>
      </c>
      <c r="B546" s="16">
        <v>3.3</v>
      </c>
      <c r="C546" s="15">
        <v>20</v>
      </c>
      <c r="D546" s="17">
        <v>157000</v>
      </c>
      <c r="E546" s="18">
        <f t="shared" si="8"/>
        <v>157</v>
      </c>
      <c r="F546" s="19">
        <v>19.829395999999999</v>
      </c>
      <c r="G546" s="19">
        <v>3.1132151100000001</v>
      </c>
      <c r="H546" s="20">
        <v>0.85302047299999995</v>
      </c>
      <c r="I546" s="15">
        <f>IF(H546&lt;=Rmax_Summary!$B$40,1,0)</f>
        <v>1</v>
      </c>
      <c r="J546" s="15">
        <v>1</v>
      </c>
      <c r="K546" s="21" t="s">
        <v>846</v>
      </c>
    </row>
    <row r="547" spans="1:11" x14ac:dyDescent="0.15">
      <c r="A547" s="15">
        <v>742</v>
      </c>
      <c r="B547" s="16">
        <v>3.3</v>
      </c>
      <c r="C547" s="15">
        <v>20</v>
      </c>
      <c r="D547" s="17">
        <v>158000</v>
      </c>
      <c r="E547" s="18">
        <f t="shared" si="8"/>
        <v>158</v>
      </c>
      <c r="F547" s="19">
        <v>19.828354999999998</v>
      </c>
      <c r="G547" s="19">
        <v>3.1328800559999999</v>
      </c>
      <c r="H547" s="20">
        <v>0.85822474999999998</v>
      </c>
      <c r="I547" s="15">
        <f>IF(H547&lt;=Rmax_Summary!$B$40,1,0)</f>
        <v>1</v>
      </c>
      <c r="J547" s="15">
        <v>1</v>
      </c>
      <c r="K547" s="21" t="s">
        <v>846</v>
      </c>
    </row>
    <row r="548" spans="1:11" x14ac:dyDescent="0.15">
      <c r="A548" s="15">
        <v>747</v>
      </c>
      <c r="B548" s="16">
        <v>3.3</v>
      </c>
      <c r="C548" s="15">
        <v>20</v>
      </c>
      <c r="D548" s="17">
        <v>159000</v>
      </c>
      <c r="E548" s="18">
        <f t="shared" si="8"/>
        <v>159</v>
      </c>
      <c r="F548" s="19">
        <v>19.826983999999999</v>
      </c>
      <c r="G548" s="19">
        <v>3.1524904760000001</v>
      </c>
      <c r="H548" s="20">
        <v>0.86507793200000005</v>
      </c>
      <c r="I548" s="15">
        <f>IF(H548&lt;=Rmax_Summary!$B$40,1,0)</f>
        <v>1</v>
      </c>
      <c r="J548" s="15">
        <v>1</v>
      </c>
      <c r="K548" s="21" t="s">
        <v>846</v>
      </c>
    </row>
    <row r="549" spans="1:11" x14ac:dyDescent="0.15">
      <c r="A549" s="15">
        <v>752</v>
      </c>
      <c r="B549" s="16">
        <v>3.3</v>
      </c>
      <c r="C549" s="15">
        <v>20</v>
      </c>
      <c r="D549" s="17">
        <v>160000</v>
      </c>
      <c r="E549" s="18">
        <f t="shared" si="8"/>
        <v>160</v>
      </c>
      <c r="F549" s="19">
        <v>19.825064000000001</v>
      </c>
      <c r="G549" s="19">
        <v>3.172010137</v>
      </c>
      <c r="H549" s="20">
        <v>0.87468159899999998</v>
      </c>
      <c r="I549" s="15">
        <f>IF(H549&lt;=Rmax_Summary!$B$40,1,0)</f>
        <v>1</v>
      </c>
      <c r="J549" s="15">
        <v>1</v>
      </c>
      <c r="K549" s="21" t="s">
        <v>846</v>
      </c>
    </row>
    <row r="550" spans="1:11" x14ac:dyDescent="0.15">
      <c r="A550" s="15">
        <v>757</v>
      </c>
      <c r="B550" s="16">
        <v>3.3</v>
      </c>
      <c r="C550" s="15">
        <v>20</v>
      </c>
      <c r="D550" s="17">
        <v>161000</v>
      </c>
      <c r="E550" s="18">
        <f t="shared" si="8"/>
        <v>161</v>
      </c>
      <c r="F550" s="19">
        <v>19.822120999999999</v>
      </c>
      <c r="G550" s="19">
        <v>3.191361476</v>
      </c>
      <c r="H550" s="20">
        <v>0.88939369099999999</v>
      </c>
      <c r="I550" s="15">
        <f>IF(H550&lt;=Rmax_Summary!$B$40,1,0)</f>
        <v>1</v>
      </c>
      <c r="J550" s="15">
        <v>1</v>
      </c>
      <c r="K550" s="21" t="s">
        <v>846</v>
      </c>
    </row>
    <row r="551" spans="1:11" x14ac:dyDescent="0.15">
      <c r="A551" s="15">
        <v>762</v>
      </c>
      <c r="B551" s="16">
        <v>3.3</v>
      </c>
      <c r="C551" s="15">
        <v>20</v>
      </c>
      <c r="D551" s="17">
        <v>162000</v>
      </c>
      <c r="E551" s="18">
        <f t="shared" si="8"/>
        <v>162</v>
      </c>
      <c r="F551" s="19">
        <v>19.816903</v>
      </c>
      <c r="G551" s="19">
        <v>3.2103382730000001</v>
      </c>
      <c r="H551" s="20">
        <v>0.91548425</v>
      </c>
      <c r="I551" s="15">
        <f>IF(H551&lt;=Rmax_Summary!$B$40,1,0)</f>
        <v>1</v>
      </c>
      <c r="J551" s="15">
        <v>1</v>
      </c>
      <c r="K551" s="21" t="s">
        <v>846</v>
      </c>
    </row>
    <row r="552" spans="1:11" x14ac:dyDescent="0.15">
      <c r="A552" s="15">
        <v>767</v>
      </c>
      <c r="B552" s="16">
        <v>3.3</v>
      </c>
      <c r="C552" s="15">
        <v>20</v>
      </c>
      <c r="D552" s="17">
        <v>163000</v>
      </c>
      <c r="E552" s="18">
        <f t="shared" si="8"/>
        <v>163</v>
      </c>
      <c r="F552" s="19">
        <v>19.804303999999998</v>
      </c>
      <c r="G552" s="19">
        <v>3.2281015860000002</v>
      </c>
      <c r="H552" s="20">
        <v>0.97847782999999999</v>
      </c>
      <c r="I552" s="15">
        <f>IF(H552&lt;=Rmax_Summary!$B$40,1,0)</f>
        <v>1</v>
      </c>
      <c r="J552" s="15">
        <v>1</v>
      </c>
      <c r="K552" s="21" t="s">
        <v>846</v>
      </c>
    </row>
    <row r="553" spans="1:11" x14ac:dyDescent="0.15">
      <c r="A553" s="15">
        <v>2</v>
      </c>
      <c r="B553" s="16">
        <v>3.3</v>
      </c>
      <c r="C553" s="15">
        <v>20</v>
      </c>
      <c r="D553" s="17">
        <v>163100</v>
      </c>
      <c r="E553" s="18">
        <f t="shared" si="8"/>
        <v>163.1</v>
      </c>
      <c r="F553" s="19">
        <v>19.801939999999998</v>
      </c>
      <c r="G553" s="19">
        <v>3.229696315</v>
      </c>
      <c r="H553" s="20">
        <v>0.99030145999999997</v>
      </c>
      <c r="I553" s="15">
        <f>IF(H553&lt;=Rmax_Summary!$B$40,1,0)</f>
        <v>1</v>
      </c>
      <c r="J553" s="15">
        <v>5</v>
      </c>
      <c r="K553" s="21" t="s">
        <v>851</v>
      </c>
    </row>
    <row r="554" spans="1:11" x14ac:dyDescent="0.15">
      <c r="A554" s="15">
        <v>2</v>
      </c>
      <c r="B554" s="16">
        <v>3.3</v>
      </c>
      <c r="C554" s="15">
        <v>20</v>
      </c>
      <c r="D554" s="17">
        <v>163110</v>
      </c>
      <c r="E554" s="18">
        <f t="shared" si="8"/>
        <v>163.11000000000001</v>
      </c>
      <c r="F554" s="19">
        <v>19.801683000000001</v>
      </c>
      <c r="G554" s="19">
        <v>3.2298523870000002</v>
      </c>
      <c r="H554" s="20">
        <v>0.99158725999999997</v>
      </c>
      <c r="I554" s="15">
        <f>IF(H554&lt;=Rmax_Summary!$B$40,1,0)</f>
        <v>1</v>
      </c>
      <c r="J554" s="15">
        <v>6</v>
      </c>
      <c r="K554" s="21" t="s">
        <v>848</v>
      </c>
    </row>
    <row r="555" spans="1:11" x14ac:dyDescent="0.15">
      <c r="A555" s="15">
        <v>3</v>
      </c>
      <c r="B555" s="16">
        <v>3.3</v>
      </c>
      <c r="C555" s="15">
        <v>20</v>
      </c>
      <c r="D555" s="17">
        <v>163120</v>
      </c>
      <c r="E555" s="18">
        <f t="shared" si="8"/>
        <v>163.12</v>
      </c>
      <c r="F555" s="19">
        <v>19.801421000000001</v>
      </c>
      <c r="G555" s="19">
        <v>3.2300077859999998</v>
      </c>
      <c r="H555" s="20">
        <v>0.99289370200000004</v>
      </c>
      <c r="I555" s="15">
        <f>IF(H555&lt;=Rmax_Summary!$B$40,1,0)</f>
        <v>1</v>
      </c>
      <c r="J555" s="15">
        <v>6</v>
      </c>
      <c r="K555" s="21" t="s">
        <v>848</v>
      </c>
    </row>
    <row r="556" spans="1:11" x14ac:dyDescent="0.15">
      <c r="A556" s="15">
        <v>4</v>
      </c>
      <c r="B556" s="16">
        <v>3.3</v>
      </c>
      <c r="C556" s="15">
        <v>20</v>
      </c>
      <c r="D556" s="17">
        <v>163130</v>
      </c>
      <c r="E556" s="18">
        <f t="shared" si="8"/>
        <v>163.13</v>
      </c>
      <c r="F556" s="19">
        <v>19.801155999999999</v>
      </c>
      <c r="G556" s="19">
        <v>3.2301624969999998</v>
      </c>
      <c r="H556" s="20">
        <v>0.99422083400000005</v>
      </c>
      <c r="I556" s="15">
        <f>IF(H556&lt;=Rmax_Summary!$B$40,1,0)</f>
        <v>1</v>
      </c>
      <c r="J556" s="15">
        <v>6</v>
      </c>
      <c r="K556" s="21" t="s">
        <v>848</v>
      </c>
    </row>
    <row r="557" spans="1:11" x14ac:dyDescent="0.15">
      <c r="A557" s="15">
        <v>5</v>
      </c>
      <c r="B557" s="16">
        <v>3.3</v>
      </c>
      <c r="C557" s="15">
        <v>20</v>
      </c>
      <c r="D557" s="17">
        <v>163140</v>
      </c>
      <c r="E557" s="18">
        <f t="shared" si="8"/>
        <v>163.13999999999999</v>
      </c>
      <c r="F557" s="19">
        <v>19.800885999999998</v>
      </c>
      <c r="G557" s="19">
        <v>3.2303165049999998</v>
      </c>
      <c r="H557" s="20">
        <v>0.99556966400000002</v>
      </c>
      <c r="I557" s="15">
        <f>IF(H557&lt;=Rmax_Summary!$B$40,1,0)</f>
        <v>1</v>
      </c>
      <c r="J557" s="15">
        <v>6</v>
      </c>
      <c r="K557" s="21" t="s">
        <v>848</v>
      </c>
    </row>
    <row r="558" spans="1:11" x14ac:dyDescent="0.15">
      <c r="A558" s="15">
        <v>6</v>
      </c>
      <c r="B558" s="16">
        <v>3.3</v>
      </c>
      <c r="C558" s="15">
        <v>20</v>
      </c>
      <c r="D558" s="17">
        <v>163150</v>
      </c>
      <c r="E558" s="18">
        <f t="shared" si="8"/>
        <v>163.15</v>
      </c>
      <c r="F558" s="19">
        <v>19.800612000000001</v>
      </c>
      <c r="G558" s="19">
        <v>3.230469797</v>
      </c>
      <c r="H558" s="20">
        <v>0.99694007299999998</v>
      </c>
      <c r="I558" s="15">
        <f>IF(H558&lt;=Rmax_Summary!$B$40,1,0)</f>
        <v>1</v>
      </c>
      <c r="J558" s="15">
        <v>6</v>
      </c>
      <c r="K558" s="21" t="s">
        <v>848</v>
      </c>
    </row>
    <row r="559" spans="1:11" x14ac:dyDescent="0.15">
      <c r="A559" s="15">
        <v>7</v>
      </c>
      <c r="B559" s="16">
        <v>3.3</v>
      </c>
      <c r="C559" s="15">
        <v>20</v>
      </c>
      <c r="D559" s="17">
        <v>163160</v>
      </c>
      <c r="E559" s="18">
        <f t="shared" si="8"/>
        <v>163.16</v>
      </c>
      <c r="F559" s="19">
        <v>19.800332999999998</v>
      </c>
      <c r="G559" s="19">
        <v>3.2306223539999999</v>
      </c>
      <c r="H559" s="20">
        <v>0.99833284600000005</v>
      </c>
      <c r="I559" s="15">
        <f>IF(H559&lt;=Rmax_Summary!$B$40,1,0)</f>
        <v>1</v>
      </c>
      <c r="J559" s="15">
        <v>6</v>
      </c>
      <c r="K559" s="21" t="s">
        <v>848</v>
      </c>
    </row>
    <row r="560" spans="1:11" x14ac:dyDescent="0.15">
      <c r="A560" s="15">
        <v>8</v>
      </c>
      <c r="B560" s="16">
        <v>3.3</v>
      </c>
      <c r="C560" s="15">
        <v>20</v>
      </c>
      <c r="D560" s="17">
        <v>163170</v>
      </c>
      <c r="E560" s="18">
        <f t="shared" si="8"/>
        <v>163.16999999999999</v>
      </c>
      <c r="F560" s="19">
        <v>19.800049999999999</v>
      </c>
      <c r="G560" s="19">
        <v>3.2307741619999999</v>
      </c>
      <c r="H560" s="20">
        <v>0.99974843899999999</v>
      </c>
      <c r="I560" s="15">
        <f>IF(H560&lt;=Rmax_Summary!$B$40,1,0)</f>
        <v>1</v>
      </c>
      <c r="J560" s="15">
        <v>6</v>
      </c>
      <c r="K560" s="21" t="s">
        <v>848</v>
      </c>
    </row>
    <row r="561" spans="1:11" x14ac:dyDescent="0.15">
      <c r="A561" s="15">
        <v>2</v>
      </c>
      <c r="B561" s="16">
        <v>3.3</v>
      </c>
      <c r="C561" s="15">
        <v>20</v>
      </c>
      <c r="D561" s="17">
        <v>163171</v>
      </c>
      <c r="E561" s="18">
        <f t="shared" si="8"/>
        <v>163.17099999999999</v>
      </c>
      <c r="F561" s="19">
        <v>19.800021999999998</v>
      </c>
      <c r="G561" s="19">
        <v>3.2307893019999998</v>
      </c>
      <c r="H561" s="20">
        <v>0.99989149499999996</v>
      </c>
      <c r="I561" s="15">
        <f>IF(H561&lt;=Rmax_Summary!$B$40,1,0)</f>
        <v>1</v>
      </c>
      <c r="J561" s="15">
        <v>7</v>
      </c>
      <c r="K561" s="21" t="s">
        <v>849</v>
      </c>
    </row>
    <row r="562" spans="1:11" x14ac:dyDescent="0.15">
      <c r="A562" s="15">
        <v>3</v>
      </c>
      <c r="B562" s="16">
        <v>3.3</v>
      </c>
      <c r="C562" s="15">
        <v>20</v>
      </c>
      <c r="D562" s="17">
        <v>163172</v>
      </c>
      <c r="E562" s="18">
        <f t="shared" si="8"/>
        <v>163.172</v>
      </c>
      <c r="F562" s="19">
        <v>19.799993000000001</v>
      </c>
      <c r="G562" s="19">
        <v>3.2308044329999999</v>
      </c>
      <c r="H562" s="20">
        <v>1.000034318</v>
      </c>
      <c r="I562" s="15">
        <f>IF(H562&lt;=Rmax_Summary!$B$40,1,0)</f>
        <v>1</v>
      </c>
      <c r="J562" s="15">
        <v>7</v>
      </c>
      <c r="K562" s="21" t="s">
        <v>849</v>
      </c>
    </row>
    <row r="563" spans="1:11" x14ac:dyDescent="0.15">
      <c r="A563" s="15">
        <v>4</v>
      </c>
      <c r="B563" s="16">
        <v>3.3</v>
      </c>
      <c r="C563" s="15">
        <v>20</v>
      </c>
      <c r="D563" s="17">
        <v>163173</v>
      </c>
      <c r="E563" s="18">
        <f t="shared" si="8"/>
        <v>163.173</v>
      </c>
      <c r="F563" s="19">
        <v>19.799963999999999</v>
      </c>
      <c r="G563" s="19">
        <v>3.2308195569999998</v>
      </c>
      <c r="H563" s="20">
        <v>1.000177841</v>
      </c>
      <c r="I563" s="15">
        <f>IF(H563&lt;=Rmax_Summary!$B$40,1,0)</f>
        <v>1</v>
      </c>
      <c r="J563" s="15">
        <v>7</v>
      </c>
      <c r="K563" s="21" t="s">
        <v>849</v>
      </c>
    </row>
    <row r="564" spans="1:11" x14ac:dyDescent="0.15">
      <c r="A564" s="15">
        <v>5</v>
      </c>
      <c r="B564" s="16">
        <v>3.3</v>
      </c>
      <c r="C564" s="15">
        <v>20</v>
      </c>
      <c r="D564" s="17">
        <v>163174</v>
      </c>
      <c r="E564" s="18">
        <f t="shared" si="8"/>
        <v>163.17400000000001</v>
      </c>
      <c r="F564" s="19">
        <v>19.799935999999999</v>
      </c>
      <c r="G564" s="19">
        <v>3.2308346719999999</v>
      </c>
      <c r="H564" s="20">
        <v>1.0003211869999999</v>
      </c>
      <c r="I564" s="15">
        <f>IF(H564&lt;=Rmax_Summary!$B$40,1,0)</f>
        <v>1</v>
      </c>
      <c r="J564" s="15">
        <v>7</v>
      </c>
      <c r="K564" s="21" t="s">
        <v>849</v>
      </c>
    </row>
    <row r="565" spans="1:11" x14ac:dyDescent="0.15">
      <c r="A565" s="15">
        <v>6</v>
      </c>
      <c r="B565" s="16">
        <v>3.3</v>
      </c>
      <c r="C565" s="15">
        <v>20</v>
      </c>
      <c r="D565" s="17">
        <v>163175</v>
      </c>
      <c r="E565" s="18">
        <f t="shared" si="8"/>
        <v>163.17500000000001</v>
      </c>
      <c r="F565" s="19">
        <v>19.799907000000001</v>
      </c>
      <c r="G565" s="19">
        <v>3.2308497809999999</v>
      </c>
      <c r="H565" s="20">
        <v>1.0004650859999999</v>
      </c>
      <c r="I565" s="15">
        <f>IF(H565&lt;=Rmax_Summary!$B$40,1,0)</f>
        <v>1</v>
      </c>
      <c r="J565" s="15">
        <v>7</v>
      </c>
      <c r="K565" s="21" t="s">
        <v>849</v>
      </c>
    </row>
    <row r="566" spans="1:11" x14ac:dyDescent="0.15">
      <c r="A566" s="15">
        <v>7</v>
      </c>
      <c r="B566" s="16">
        <v>3.3</v>
      </c>
      <c r="C566" s="15">
        <v>20</v>
      </c>
      <c r="D566" s="17">
        <v>163176</v>
      </c>
      <c r="E566" s="18">
        <f t="shared" si="8"/>
        <v>163.17599999999999</v>
      </c>
      <c r="F566" s="19">
        <v>19.799878</v>
      </c>
      <c r="G566" s="19">
        <v>3.230864881</v>
      </c>
      <c r="H566" s="20">
        <v>1.0006088420000001</v>
      </c>
      <c r="I566" s="15">
        <f>IF(H566&lt;=Rmax_Summary!$B$40,1,0)</f>
        <v>1</v>
      </c>
      <c r="J566" s="15">
        <v>7</v>
      </c>
      <c r="K566" s="21" t="s">
        <v>849</v>
      </c>
    </row>
    <row r="567" spans="1:11" x14ac:dyDescent="0.15">
      <c r="A567" s="15">
        <v>8</v>
      </c>
      <c r="B567" s="16">
        <v>3.3</v>
      </c>
      <c r="C567" s="15">
        <v>20</v>
      </c>
      <c r="D567" s="17">
        <v>163177</v>
      </c>
      <c r="E567" s="18">
        <f t="shared" si="8"/>
        <v>163.17699999999999</v>
      </c>
      <c r="F567" s="19">
        <v>19.799848999999998</v>
      </c>
      <c r="G567" s="19">
        <v>3.230879974</v>
      </c>
      <c r="H567" s="20">
        <v>1.000753209</v>
      </c>
      <c r="I567" s="15">
        <f>IF(H567&lt;=Rmax_Summary!$B$40,1,0)</f>
        <v>1</v>
      </c>
      <c r="J567" s="15">
        <v>7</v>
      </c>
      <c r="K567" s="21" t="s">
        <v>849</v>
      </c>
    </row>
    <row r="568" spans="1:11" x14ac:dyDescent="0.15">
      <c r="A568" s="15">
        <v>9</v>
      </c>
      <c r="B568" s="16">
        <v>3.3</v>
      </c>
      <c r="C568" s="15">
        <v>20</v>
      </c>
      <c r="D568" s="17">
        <v>163178</v>
      </c>
      <c r="E568" s="18">
        <f t="shared" si="8"/>
        <v>163.178</v>
      </c>
      <c r="F568" s="19">
        <v>19.799821000000001</v>
      </c>
      <c r="G568" s="19">
        <v>3.2308950589999998</v>
      </c>
      <c r="H568" s="20">
        <v>1.0008974879999999</v>
      </c>
      <c r="I568" s="15">
        <f>IF(H568&lt;=Rmax_Summary!$B$40,1,0)</f>
        <v>1</v>
      </c>
      <c r="J568" s="15">
        <v>7</v>
      </c>
      <c r="K568" s="21" t="s">
        <v>849</v>
      </c>
    </row>
    <row r="569" spans="1:11" x14ac:dyDescent="0.15">
      <c r="A569" s="15">
        <v>10</v>
      </c>
      <c r="B569" s="16">
        <v>3.3</v>
      </c>
      <c r="C569" s="15">
        <v>20</v>
      </c>
      <c r="D569" s="17">
        <v>163179</v>
      </c>
      <c r="E569" s="18">
        <f t="shared" si="8"/>
        <v>163.179</v>
      </c>
      <c r="F569" s="19">
        <v>19.799792</v>
      </c>
      <c r="G569" s="19">
        <v>3.2309101359999999</v>
      </c>
      <c r="H569" s="20">
        <v>1.0010420200000001</v>
      </c>
      <c r="I569" s="15">
        <f>IF(H569&lt;=Rmax_Summary!$B$40,1,0)</f>
        <v>1</v>
      </c>
      <c r="J569" s="15">
        <v>7</v>
      </c>
      <c r="K569" s="21" t="s">
        <v>849</v>
      </c>
    </row>
    <row r="570" spans="1:11" x14ac:dyDescent="0.15">
      <c r="A570" s="15">
        <v>9</v>
      </c>
      <c r="B570" s="16">
        <v>3.3</v>
      </c>
      <c r="C570" s="15">
        <v>20</v>
      </c>
      <c r="D570" s="17">
        <v>163180</v>
      </c>
      <c r="E570" s="18">
        <f t="shared" si="8"/>
        <v>163.18</v>
      </c>
      <c r="F570" s="19">
        <v>19.799762000000001</v>
      </c>
      <c r="G570" s="19">
        <v>3.2309252060000002</v>
      </c>
      <c r="H570" s="20">
        <v>1.001187542</v>
      </c>
      <c r="I570" s="15">
        <f>IF(H570&lt;=Rmax_Summary!$B$40,1,0)</f>
        <v>1</v>
      </c>
      <c r="J570" s="15">
        <v>6</v>
      </c>
      <c r="K570" s="21" t="s">
        <v>848</v>
      </c>
    </row>
    <row r="571" spans="1:11" x14ac:dyDescent="0.15">
      <c r="A571" s="15">
        <v>10</v>
      </c>
      <c r="B571" s="16">
        <v>3.3</v>
      </c>
      <c r="C571" s="15">
        <v>20</v>
      </c>
      <c r="D571" s="17">
        <v>163190</v>
      </c>
      <c r="E571" s="18">
        <f t="shared" si="8"/>
        <v>163.19</v>
      </c>
      <c r="F571" s="19">
        <v>19.799469999999999</v>
      </c>
      <c r="G571" s="19">
        <v>3.2310754670000001</v>
      </c>
      <c r="H571" s="20">
        <v>1.0026499550000001</v>
      </c>
      <c r="I571" s="15">
        <f>IF(H571&lt;=Rmax_Summary!$B$40,1,0)</f>
        <v>1</v>
      </c>
      <c r="J571" s="15">
        <v>6</v>
      </c>
      <c r="K571" s="21" t="s">
        <v>848</v>
      </c>
    </row>
    <row r="572" spans="1:11" x14ac:dyDescent="0.15">
      <c r="A572" s="15">
        <v>3</v>
      </c>
      <c r="B572" s="16">
        <v>3.3</v>
      </c>
      <c r="C572" s="15">
        <v>20</v>
      </c>
      <c r="D572" s="17">
        <v>163200</v>
      </c>
      <c r="E572" s="18">
        <f t="shared" si="8"/>
        <v>163.19999999999999</v>
      </c>
      <c r="F572" s="19">
        <v>19.799173</v>
      </c>
      <c r="G572" s="19">
        <v>3.2312249290000001</v>
      </c>
      <c r="H572" s="20">
        <v>1.0041370300000001</v>
      </c>
      <c r="I572" s="15">
        <f>IF(H572&lt;=Rmax_Summary!$B$40,1,0)</f>
        <v>1</v>
      </c>
      <c r="J572" s="15">
        <v>5</v>
      </c>
      <c r="K572" s="21" t="s">
        <v>851</v>
      </c>
    </row>
    <row r="573" spans="1:11" x14ac:dyDescent="0.15">
      <c r="A573" s="15">
        <v>4</v>
      </c>
      <c r="B573" s="16">
        <v>3.3</v>
      </c>
      <c r="C573" s="15">
        <v>20</v>
      </c>
      <c r="D573" s="17">
        <v>163300</v>
      </c>
      <c r="E573" s="18">
        <f t="shared" si="8"/>
        <v>163.30000000000001</v>
      </c>
      <c r="F573" s="19">
        <v>19.795908000000001</v>
      </c>
      <c r="G573" s="19">
        <v>3.2326716719999999</v>
      </c>
      <c r="H573" s="20">
        <v>1.020461643</v>
      </c>
      <c r="I573" s="15">
        <f>IF(H573&lt;=Rmax_Summary!$B$40,1,0)</f>
        <v>1</v>
      </c>
      <c r="J573" s="15">
        <v>5</v>
      </c>
      <c r="K573" s="21" t="s">
        <v>851</v>
      </c>
    </row>
    <row r="574" spans="1:11" x14ac:dyDescent="0.15">
      <c r="A574" s="15">
        <v>5</v>
      </c>
      <c r="B574" s="16">
        <v>3.3</v>
      </c>
      <c r="C574" s="15">
        <v>20</v>
      </c>
      <c r="D574" s="17">
        <v>163400</v>
      </c>
      <c r="E574" s="18">
        <f t="shared" si="8"/>
        <v>163.4</v>
      </c>
      <c r="F574" s="19">
        <v>19.79203</v>
      </c>
      <c r="G574" s="19">
        <v>3.234017718</v>
      </c>
      <c r="H574" s="20">
        <v>1.0398482099999999</v>
      </c>
      <c r="I574" s="15">
        <f>IF(H574&lt;=Rmax_Summary!$B$40,1,0)</f>
        <v>1</v>
      </c>
      <c r="J574" s="15">
        <v>5</v>
      </c>
      <c r="K574" s="21" t="s">
        <v>851</v>
      </c>
    </row>
    <row r="575" spans="1:11" x14ac:dyDescent="0.15">
      <c r="A575" s="15">
        <v>6</v>
      </c>
      <c r="B575" s="16">
        <v>3.3</v>
      </c>
      <c r="C575" s="15">
        <v>20</v>
      </c>
      <c r="D575" s="17">
        <v>163500</v>
      </c>
      <c r="E575" s="18">
        <f t="shared" si="8"/>
        <v>163.5</v>
      </c>
      <c r="F575" s="19">
        <v>19.787413000000001</v>
      </c>
      <c r="G575" s="19">
        <v>3.2352420259999999</v>
      </c>
      <c r="H575" s="20">
        <v>1.0629333990000001</v>
      </c>
      <c r="I575" s="15">
        <f>IF(H575&lt;=Rmax_Summary!$B$40,1,0)</f>
        <v>1</v>
      </c>
      <c r="J575" s="15">
        <v>5</v>
      </c>
      <c r="K575" s="21" t="s">
        <v>851</v>
      </c>
    </row>
    <row r="576" spans="1:11" x14ac:dyDescent="0.15">
      <c r="A576" s="15">
        <v>7</v>
      </c>
      <c r="B576" s="16">
        <v>3.3</v>
      </c>
      <c r="C576" s="15">
        <v>20</v>
      </c>
      <c r="D576" s="17">
        <v>163600</v>
      </c>
      <c r="E576" s="18">
        <f t="shared" si="8"/>
        <v>163.6</v>
      </c>
      <c r="F576" s="19">
        <v>19.781929999999999</v>
      </c>
      <c r="G576" s="19">
        <v>3.2363236770000001</v>
      </c>
      <c r="H576" s="20">
        <v>1.0903509899999999</v>
      </c>
      <c r="I576" s="15">
        <f>IF(H576&lt;=Rmax_Summary!$B$40,1,0)</f>
        <v>1</v>
      </c>
      <c r="J576" s="15">
        <v>5</v>
      </c>
      <c r="K576" s="21" t="s">
        <v>851</v>
      </c>
    </row>
    <row r="577" spans="1:11" x14ac:dyDescent="0.15">
      <c r="A577" s="15">
        <v>8</v>
      </c>
      <c r="B577" s="16">
        <v>3.3</v>
      </c>
      <c r="C577" s="15">
        <v>20</v>
      </c>
      <c r="D577" s="17">
        <v>163700</v>
      </c>
      <c r="E577" s="18">
        <f t="shared" si="8"/>
        <v>163.69999999999999</v>
      </c>
      <c r="F577" s="19">
        <v>19.775479000000001</v>
      </c>
      <c r="G577" s="19">
        <v>3.2372458910000002</v>
      </c>
      <c r="H577" s="20">
        <v>1.1226042570000001</v>
      </c>
      <c r="I577" s="15">
        <f>IF(H577&lt;=Rmax_Summary!$B$40,1,0)</f>
        <v>1</v>
      </c>
      <c r="J577" s="15">
        <v>5</v>
      </c>
      <c r="K577" s="21" t="s">
        <v>851</v>
      </c>
    </row>
    <row r="578" spans="1:11" x14ac:dyDescent="0.15">
      <c r="A578" s="15">
        <v>9</v>
      </c>
      <c r="B578" s="16">
        <v>3.3</v>
      </c>
      <c r="C578" s="15">
        <v>20</v>
      </c>
      <c r="D578" s="17">
        <v>163800</v>
      </c>
      <c r="E578" s="18">
        <f t="shared" ref="E578:E641" si="9">D578/1000</f>
        <v>163.80000000000001</v>
      </c>
      <c r="F578" s="19">
        <v>19.768014999999998</v>
      </c>
      <c r="G578" s="19">
        <v>3.2380008569999998</v>
      </c>
      <c r="H578" s="20">
        <v>1.1599233520000001</v>
      </c>
      <c r="I578" s="15">
        <f>IF(H578&lt;=Rmax_Summary!$B$40,1,0)</f>
        <v>1</v>
      </c>
      <c r="J578" s="15">
        <v>5</v>
      </c>
      <c r="K578" s="21" t="s">
        <v>851</v>
      </c>
    </row>
    <row r="579" spans="1:11" x14ac:dyDescent="0.15">
      <c r="A579" s="15">
        <v>10</v>
      </c>
      <c r="B579" s="16">
        <v>3.3</v>
      </c>
      <c r="C579" s="15">
        <v>20</v>
      </c>
      <c r="D579" s="17">
        <v>163900</v>
      </c>
      <c r="E579" s="18">
        <f t="shared" si="9"/>
        <v>163.9</v>
      </c>
      <c r="F579" s="19">
        <v>19.759568000000002</v>
      </c>
      <c r="G579" s="19">
        <v>3.2385930740000002</v>
      </c>
      <c r="H579" s="20">
        <v>1.2021621819999999</v>
      </c>
      <c r="I579" s="15">
        <f>IF(H579&lt;=Rmax_Summary!$B$40,1,0)</f>
        <v>1</v>
      </c>
      <c r="J579" s="15">
        <v>5</v>
      </c>
      <c r="K579" s="21" t="s">
        <v>851</v>
      </c>
    </row>
    <row r="580" spans="1:11" x14ac:dyDescent="0.15">
      <c r="A580" s="15">
        <v>772</v>
      </c>
      <c r="B580" s="16">
        <v>3.3</v>
      </c>
      <c r="C580" s="15">
        <v>20</v>
      </c>
      <c r="D580" s="17">
        <v>164000</v>
      </c>
      <c r="E580" s="18">
        <f t="shared" si="9"/>
        <v>164</v>
      </c>
      <c r="F580" s="19">
        <v>19.750238</v>
      </c>
      <c r="G580" s="19">
        <v>3.2390389599999998</v>
      </c>
      <c r="H580" s="20">
        <v>1.248810706</v>
      </c>
      <c r="I580" s="15">
        <f>IF(H580&lt;=Rmax_Summary!$B$40,1,0)</f>
        <v>1</v>
      </c>
      <c r="J580" s="15">
        <v>1</v>
      </c>
      <c r="K580" s="21" t="s">
        <v>846</v>
      </c>
    </row>
    <row r="581" spans="1:11" x14ac:dyDescent="0.15">
      <c r="A581" s="15">
        <v>2</v>
      </c>
      <c r="B581" s="16">
        <v>3.3</v>
      </c>
      <c r="C581" s="15">
        <v>20</v>
      </c>
      <c r="D581" s="17">
        <v>164100</v>
      </c>
      <c r="E581" s="18">
        <f t="shared" si="9"/>
        <v>164.1</v>
      </c>
      <c r="F581" s="19">
        <v>19.740175000000001</v>
      </c>
      <c r="G581" s="19">
        <v>3.2393627399999998</v>
      </c>
      <c r="H581" s="20">
        <v>1.299123155</v>
      </c>
      <c r="I581" s="15">
        <f>IF(H581&lt;=Rmax_Summary!$B$40,1,0)</f>
        <v>1</v>
      </c>
      <c r="J581" s="15">
        <v>8</v>
      </c>
      <c r="K581" s="21" t="s">
        <v>848</v>
      </c>
    </row>
    <row r="582" spans="1:11" x14ac:dyDescent="0.15">
      <c r="A582" s="15">
        <v>3</v>
      </c>
      <c r="B582" s="16">
        <v>3.3</v>
      </c>
      <c r="C582" s="15">
        <v>20</v>
      </c>
      <c r="D582" s="17">
        <v>164200</v>
      </c>
      <c r="E582" s="18">
        <f t="shared" si="9"/>
        <v>164.2</v>
      </c>
      <c r="F582" s="19">
        <v>19.729544000000001</v>
      </c>
      <c r="G582" s="19">
        <v>3.2395910300000001</v>
      </c>
      <c r="H582" s="20">
        <v>1.352281753</v>
      </c>
      <c r="I582" s="15">
        <f>IF(H582&lt;=Rmax_Summary!$B$40,1,0)</f>
        <v>1</v>
      </c>
      <c r="J582" s="15">
        <v>8</v>
      </c>
      <c r="K582" s="21" t="s">
        <v>848</v>
      </c>
    </row>
    <row r="583" spans="1:11" x14ac:dyDescent="0.15">
      <c r="A583" s="15">
        <v>4</v>
      </c>
      <c r="B583" s="16">
        <v>3.3</v>
      </c>
      <c r="C583" s="15">
        <v>20</v>
      </c>
      <c r="D583" s="17">
        <v>164300</v>
      </c>
      <c r="E583" s="18">
        <f t="shared" si="9"/>
        <v>164.3</v>
      </c>
      <c r="F583" s="19">
        <v>19.718494</v>
      </c>
      <c r="G583" s="19">
        <v>3.239748584</v>
      </c>
      <c r="H583" s="20">
        <v>1.407527864</v>
      </c>
      <c r="I583" s="15">
        <f>IF(H583&lt;=Rmax_Summary!$B$40,1,0)</f>
        <v>1</v>
      </c>
      <c r="J583" s="15">
        <v>8</v>
      </c>
      <c r="K583" s="21" t="s">
        <v>848</v>
      </c>
    </row>
    <row r="584" spans="1:11" x14ac:dyDescent="0.15">
      <c r="A584" s="15">
        <v>5</v>
      </c>
      <c r="B584" s="16">
        <v>3.3</v>
      </c>
      <c r="C584" s="15">
        <v>20</v>
      </c>
      <c r="D584" s="17">
        <v>164400</v>
      </c>
      <c r="E584" s="18">
        <f t="shared" si="9"/>
        <v>164.4</v>
      </c>
      <c r="F584" s="19">
        <v>19.707153999999999</v>
      </c>
      <c r="G584" s="19">
        <v>3.2398560230000002</v>
      </c>
      <c r="H584" s="20">
        <v>1.464231984</v>
      </c>
      <c r="I584" s="15">
        <f>IF(H584&lt;=Rmax_Summary!$B$40,1,0)</f>
        <v>1</v>
      </c>
      <c r="J584" s="15">
        <v>8</v>
      </c>
      <c r="K584" s="21" t="s">
        <v>848</v>
      </c>
    </row>
    <row r="585" spans="1:11" x14ac:dyDescent="0.15">
      <c r="A585" s="15">
        <v>2</v>
      </c>
      <c r="B585" s="16">
        <v>3.3</v>
      </c>
      <c r="C585" s="15">
        <v>20</v>
      </c>
      <c r="D585" s="17">
        <v>164410</v>
      </c>
      <c r="E585" s="18">
        <f t="shared" si="9"/>
        <v>164.41</v>
      </c>
      <c r="F585" s="19">
        <v>19.706008000000001</v>
      </c>
      <c r="G585" s="19">
        <v>3.2398646609999999</v>
      </c>
      <c r="H585" s="20">
        <v>1.4699620019999999</v>
      </c>
      <c r="I585" s="15">
        <f>IF(H585&lt;=Rmax_Summary!$B$40,1,0)</f>
        <v>1</v>
      </c>
      <c r="J585" s="15">
        <v>9</v>
      </c>
      <c r="K585" s="21" t="s">
        <v>849</v>
      </c>
    </row>
    <row r="586" spans="1:11" x14ac:dyDescent="0.15">
      <c r="A586" s="15">
        <v>3</v>
      </c>
      <c r="B586" s="16">
        <v>3.3</v>
      </c>
      <c r="C586" s="15">
        <v>20</v>
      </c>
      <c r="D586" s="17">
        <v>164420</v>
      </c>
      <c r="E586" s="18">
        <f t="shared" si="9"/>
        <v>164.42</v>
      </c>
      <c r="F586" s="19">
        <v>19.70486</v>
      </c>
      <c r="G586" s="19">
        <v>3.2398729739999999</v>
      </c>
      <c r="H586" s="20">
        <v>1.475701825</v>
      </c>
      <c r="I586" s="15">
        <f>IF(H586&lt;=Rmax_Summary!$B$40,1,0)</f>
        <v>1</v>
      </c>
      <c r="J586" s="15">
        <v>9</v>
      </c>
      <c r="K586" s="21" t="s">
        <v>849</v>
      </c>
    </row>
    <row r="587" spans="1:11" x14ac:dyDescent="0.15">
      <c r="A587" s="15">
        <v>4</v>
      </c>
      <c r="B587" s="16">
        <v>3.3</v>
      </c>
      <c r="C587" s="15">
        <v>20</v>
      </c>
      <c r="D587" s="17">
        <v>164430</v>
      </c>
      <c r="E587" s="18">
        <f t="shared" si="9"/>
        <v>164.43</v>
      </c>
      <c r="F587" s="19">
        <v>19.703710000000001</v>
      </c>
      <c r="G587" s="19">
        <v>3.2398809740000001</v>
      </c>
      <c r="H587" s="20">
        <v>1.481450377</v>
      </c>
      <c r="I587" s="15">
        <f>IF(H587&lt;=Rmax_Summary!$B$40,1,0)</f>
        <v>1</v>
      </c>
      <c r="J587" s="15">
        <v>9</v>
      </c>
      <c r="K587" s="21" t="s">
        <v>849</v>
      </c>
    </row>
    <row r="588" spans="1:11" x14ac:dyDescent="0.15">
      <c r="A588" s="15">
        <v>5</v>
      </c>
      <c r="B588" s="16">
        <v>3.3</v>
      </c>
      <c r="C588" s="15">
        <v>20</v>
      </c>
      <c r="D588" s="17">
        <v>164440</v>
      </c>
      <c r="E588" s="18">
        <f t="shared" si="9"/>
        <v>164.44</v>
      </c>
      <c r="F588" s="19">
        <v>19.702559000000001</v>
      </c>
      <c r="G588" s="19">
        <v>3.2398886729999998</v>
      </c>
      <c r="H588" s="20">
        <v>1.487207403</v>
      </c>
      <c r="I588" s="15">
        <f>IF(H588&lt;=Rmax_Summary!$B$40,1,0)</f>
        <v>1</v>
      </c>
      <c r="J588" s="15">
        <v>9</v>
      </c>
      <c r="K588" s="21" t="s">
        <v>849</v>
      </c>
    </row>
    <row r="589" spans="1:11" x14ac:dyDescent="0.15">
      <c r="A589" s="15">
        <v>6</v>
      </c>
      <c r="B589" s="16">
        <v>3.3</v>
      </c>
      <c r="C589" s="15">
        <v>20</v>
      </c>
      <c r="D589" s="17">
        <v>164450</v>
      </c>
      <c r="E589" s="18">
        <f t="shared" si="9"/>
        <v>164.45</v>
      </c>
      <c r="F589" s="19">
        <v>19.701405000000001</v>
      </c>
      <c r="G589" s="19">
        <v>3.2398960840000002</v>
      </c>
      <c r="H589" s="20">
        <v>1.4929726919999999</v>
      </c>
      <c r="I589" s="15">
        <f>IF(H589&lt;=Rmax_Summary!$B$40,1,0)</f>
        <v>1</v>
      </c>
      <c r="J589" s="15">
        <v>9</v>
      </c>
      <c r="K589" s="21" t="s">
        <v>849</v>
      </c>
    </row>
    <row r="590" spans="1:11" x14ac:dyDescent="0.15">
      <c r="A590" s="15">
        <v>7</v>
      </c>
      <c r="B590" s="16">
        <v>3.3</v>
      </c>
      <c r="C590" s="15">
        <v>20</v>
      </c>
      <c r="D590" s="17">
        <v>164460</v>
      </c>
      <c r="E590" s="18">
        <f t="shared" si="9"/>
        <v>164.46</v>
      </c>
      <c r="F590" s="19">
        <v>19.700251000000002</v>
      </c>
      <c r="G590" s="19">
        <v>3.2399032179999998</v>
      </c>
      <c r="H590" s="20">
        <v>1.4987453900000001</v>
      </c>
      <c r="I590" s="15">
        <f>IF(H590&lt;=Rmax_Summary!$B$40,1,0)</f>
        <v>1</v>
      </c>
      <c r="J590" s="15">
        <v>9</v>
      </c>
      <c r="K590" s="21" t="s">
        <v>849</v>
      </c>
    </row>
    <row r="591" spans="1:11" x14ac:dyDescent="0.15">
      <c r="A591" s="15">
        <v>2</v>
      </c>
      <c r="B591" s="16">
        <v>3.3</v>
      </c>
      <c r="C591" s="15">
        <v>20</v>
      </c>
      <c r="D591" s="17">
        <v>164461</v>
      </c>
      <c r="E591" s="18">
        <f t="shared" si="9"/>
        <v>164.46100000000001</v>
      </c>
      <c r="F591" s="19">
        <v>19.700135</v>
      </c>
      <c r="G591" s="19">
        <v>3.2399039169999999</v>
      </c>
      <c r="H591" s="20">
        <v>1.4993230870000001</v>
      </c>
      <c r="I591" s="15">
        <f>IF(H591&lt;=Rmax_Summary!$B$40,1,0)</f>
        <v>1</v>
      </c>
      <c r="J591" s="15">
        <v>10</v>
      </c>
      <c r="K591" s="21" t="s">
        <v>849</v>
      </c>
    </row>
    <row r="592" spans="1:11" x14ac:dyDescent="0.15">
      <c r="A592" s="15">
        <v>3</v>
      </c>
      <c r="B592" s="16">
        <v>3.3</v>
      </c>
      <c r="C592" s="15">
        <v>20</v>
      </c>
      <c r="D592" s="17">
        <v>164462</v>
      </c>
      <c r="E592" s="18">
        <f t="shared" si="9"/>
        <v>164.46199999999999</v>
      </c>
      <c r="F592" s="19">
        <v>19.700019999999999</v>
      </c>
      <c r="G592" s="19">
        <v>3.2399046130000002</v>
      </c>
      <c r="H592" s="20">
        <v>1.499900727</v>
      </c>
      <c r="I592" s="15">
        <f>IF(H592&lt;=Rmax_Summary!$B$40,1,0)</f>
        <v>1</v>
      </c>
      <c r="J592" s="15">
        <v>10</v>
      </c>
      <c r="K592" s="21" t="s">
        <v>849</v>
      </c>
    </row>
    <row r="593" spans="1:11" x14ac:dyDescent="0.15">
      <c r="A593" s="15">
        <v>4</v>
      </c>
      <c r="B593" s="16">
        <v>3.3</v>
      </c>
      <c r="C593" s="15">
        <v>20</v>
      </c>
      <c r="D593" s="17">
        <v>164463</v>
      </c>
      <c r="E593" s="18">
        <f t="shared" si="9"/>
        <v>164.46299999999999</v>
      </c>
      <c r="F593" s="19">
        <v>19.699904</v>
      </c>
      <c r="G593" s="19">
        <v>3.2399053059999998</v>
      </c>
      <c r="H593" s="20">
        <v>1.5004785009999999</v>
      </c>
      <c r="I593" s="15">
        <f>IF(H593&lt;=Rmax_Summary!$B$40,1,0)</f>
        <v>0</v>
      </c>
      <c r="J593" s="15">
        <v>10</v>
      </c>
      <c r="K593" s="21" t="s">
        <v>849</v>
      </c>
    </row>
    <row r="594" spans="1:11" x14ac:dyDescent="0.15">
      <c r="A594" s="15">
        <v>5</v>
      </c>
      <c r="B594" s="16">
        <v>3.3</v>
      </c>
      <c r="C594" s="15">
        <v>20</v>
      </c>
      <c r="D594" s="17">
        <v>164464</v>
      </c>
      <c r="E594" s="18">
        <f t="shared" si="9"/>
        <v>164.464</v>
      </c>
      <c r="F594" s="19">
        <v>19.699788999999999</v>
      </c>
      <c r="G594" s="19">
        <v>3.2399059970000001</v>
      </c>
      <c r="H594" s="20">
        <v>1.5010564980000001</v>
      </c>
      <c r="I594" s="15">
        <f>IF(H594&lt;=Rmax_Summary!$B$40,1,0)</f>
        <v>0</v>
      </c>
      <c r="J594" s="15">
        <v>10</v>
      </c>
      <c r="K594" s="21" t="s">
        <v>849</v>
      </c>
    </row>
    <row r="595" spans="1:11" x14ac:dyDescent="0.15">
      <c r="A595" s="15">
        <v>6</v>
      </c>
      <c r="B595" s="16">
        <v>3.3</v>
      </c>
      <c r="C595" s="15">
        <v>20</v>
      </c>
      <c r="D595" s="17">
        <v>164465</v>
      </c>
      <c r="E595" s="18">
        <f t="shared" si="9"/>
        <v>164.465</v>
      </c>
      <c r="F595" s="19">
        <v>19.699673000000001</v>
      </c>
      <c r="G595" s="19">
        <v>3.2399066849999998</v>
      </c>
      <c r="H595" s="20">
        <v>1.501634761</v>
      </c>
      <c r="I595" s="15">
        <f>IF(H595&lt;=Rmax_Summary!$B$40,1,0)</f>
        <v>0</v>
      </c>
      <c r="J595" s="15">
        <v>10</v>
      </c>
      <c r="K595" s="21" t="s">
        <v>849</v>
      </c>
    </row>
    <row r="596" spans="1:11" x14ac:dyDescent="0.15">
      <c r="A596" s="15">
        <v>7</v>
      </c>
      <c r="B596" s="16">
        <v>3.3</v>
      </c>
      <c r="C596" s="15">
        <v>20</v>
      </c>
      <c r="D596" s="17">
        <v>164466</v>
      </c>
      <c r="E596" s="18">
        <f t="shared" si="9"/>
        <v>164.46600000000001</v>
      </c>
      <c r="F596" s="19">
        <v>19.699556999999999</v>
      </c>
      <c r="G596" s="19">
        <v>3.2399073700000001</v>
      </c>
      <c r="H596" s="20">
        <v>1.5022127219999999</v>
      </c>
      <c r="I596" s="15">
        <f>IF(H596&lt;=Rmax_Summary!$B$40,1,0)</f>
        <v>0</v>
      </c>
      <c r="J596" s="15">
        <v>10</v>
      </c>
      <c r="K596" s="21" t="s">
        <v>849</v>
      </c>
    </row>
    <row r="597" spans="1:11" x14ac:dyDescent="0.15">
      <c r="A597" s="15">
        <v>8</v>
      </c>
      <c r="B597" s="16">
        <v>3.3</v>
      </c>
      <c r="C597" s="15">
        <v>20</v>
      </c>
      <c r="D597" s="17">
        <v>164467</v>
      </c>
      <c r="E597" s="18">
        <f t="shared" si="9"/>
        <v>164.46700000000001</v>
      </c>
      <c r="F597" s="19">
        <v>19.699442000000001</v>
      </c>
      <c r="G597" s="19">
        <v>3.2399080530000002</v>
      </c>
      <c r="H597" s="20">
        <v>1.5027907629999999</v>
      </c>
      <c r="I597" s="15">
        <f>IF(H597&lt;=Rmax_Summary!$B$40,1,0)</f>
        <v>0</v>
      </c>
      <c r="J597" s="15">
        <v>10</v>
      </c>
      <c r="K597" s="21" t="s">
        <v>849</v>
      </c>
    </row>
    <row r="598" spans="1:11" x14ac:dyDescent="0.15">
      <c r="A598" s="15">
        <v>9</v>
      </c>
      <c r="B598" s="16">
        <v>3.3</v>
      </c>
      <c r="C598" s="15">
        <v>20</v>
      </c>
      <c r="D598" s="17">
        <v>164468</v>
      </c>
      <c r="E598" s="18">
        <f t="shared" si="9"/>
        <v>164.46799999999999</v>
      </c>
      <c r="F598" s="19">
        <v>19.699325999999999</v>
      </c>
      <c r="G598" s="19">
        <v>3.239908733</v>
      </c>
      <c r="H598" s="20">
        <v>1.503368982</v>
      </c>
      <c r="I598" s="15">
        <f>IF(H598&lt;=Rmax_Summary!$B$40,1,0)</f>
        <v>0</v>
      </c>
      <c r="J598" s="15">
        <v>10</v>
      </c>
      <c r="K598" s="21" t="s">
        <v>849</v>
      </c>
    </row>
    <row r="599" spans="1:11" x14ac:dyDescent="0.15">
      <c r="A599" s="15">
        <v>10</v>
      </c>
      <c r="B599" s="16">
        <v>3.3</v>
      </c>
      <c r="C599" s="15">
        <v>20</v>
      </c>
      <c r="D599" s="17">
        <v>164469</v>
      </c>
      <c r="E599" s="18">
        <f t="shared" si="9"/>
        <v>164.46899999999999</v>
      </c>
      <c r="F599" s="19">
        <v>19.699210999999998</v>
      </c>
      <c r="G599" s="19">
        <v>3.2399094110000002</v>
      </c>
      <c r="H599" s="20">
        <v>1.5039472780000001</v>
      </c>
      <c r="I599" s="15">
        <f>IF(H599&lt;=Rmax_Summary!$B$40,1,0)</f>
        <v>0</v>
      </c>
      <c r="J599" s="15">
        <v>10</v>
      </c>
      <c r="K599" s="21" t="s">
        <v>849</v>
      </c>
    </row>
    <row r="600" spans="1:11" x14ac:dyDescent="0.15">
      <c r="A600" s="15">
        <v>8</v>
      </c>
      <c r="B600" s="16">
        <v>3.3</v>
      </c>
      <c r="C600" s="15">
        <v>20</v>
      </c>
      <c r="D600" s="17">
        <v>164470</v>
      </c>
      <c r="E600" s="18">
        <f t="shared" si="9"/>
        <v>164.47</v>
      </c>
      <c r="F600" s="19">
        <v>19.699095</v>
      </c>
      <c r="G600" s="19">
        <v>3.2399100860000001</v>
      </c>
      <c r="H600" s="20">
        <v>1.504525452</v>
      </c>
      <c r="I600" s="15">
        <f>IF(H600&lt;=Rmax_Summary!$B$40,1,0)</f>
        <v>0</v>
      </c>
      <c r="J600" s="15">
        <v>9</v>
      </c>
      <c r="K600" s="21" t="s">
        <v>849</v>
      </c>
    </row>
    <row r="601" spans="1:11" x14ac:dyDescent="0.15">
      <c r="A601" s="15">
        <v>9</v>
      </c>
      <c r="B601" s="16">
        <v>3.3</v>
      </c>
      <c r="C601" s="15">
        <v>20</v>
      </c>
      <c r="D601" s="17">
        <v>164480</v>
      </c>
      <c r="E601" s="18">
        <f t="shared" si="9"/>
        <v>164.48</v>
      </c>
      <c r="F601" s="19">
        <v>19.697937</v>
      </c>
      <c r="G601" s="19">
        <v>3.2399166990000001</v>
      </c>
      <c r="H601" s="20">
        <v>1.510312809</v>
      </c>
      <c r="I601" s="15">
        <f>IF(H601&lt;=Rmax_Summary!$B$40,1,0)</f>
        <v>0</v>
      </c>
      <c r="J601" s="15">
        <v>9</v>
      </c>
      <c r="K601" s="21" t="s">
        <v>849</v>
      </c>
    </row>
    <row r="602" spans="1:11" x14ac:dyDescent="0.15">
      <c r="A602" s="15">
        <v>10</v>
      </c>
      <c r="B602" s="16">
        <v>3.3</v>
      </c>
      <c r="C602" s="15">
        <v>20</v>
      </c>
      <c r="D602" s="17">
        <v>164490</v>
      </c>
      <c r="E602" s="18">
        <f t="shared" si="9"/>
        <v>164.49</v>
      </c>
      <c r="F602" s="19">
        <v>19.696778999999999</v>
      </c>
      <c r="G602" s="19">
        <v>3.239923068</v>
      </c>
      <c r="H602" s="20">
        <v>1.516107055</v>
      </c>
      <c r="I602" s="15">
        <f>IF(H602&lt;=Rmax_Summary!$B$40,1,0)</f>
        <v>0</v>
      </c>
      <c r="J602" s="15">
        <v>9</v>
      </c>
      <c r="K602" s="21" t="s">
        <v>849</v>
      </c>
    </row>
    <row r="603" spans="1:11" x14ac:dyDescent="0.15">
      <c r="A603" s="15">
        <v>6</v>
      </c>
      <c r="B603" s="16">
        <v>3.3</v>
      </c>
      <c r="C603" s="15">
        <v>20</v>
      </c>
      <c r="D603" s="17">
        <v>164500</v>
      </c>
      <c r="E603" s="18">
        <f t="shared" si="9"/>
        <v>164.5</v>
      </c>
      <c r="F603" s="19">
        <v>19.695619000000001</v>
      </c>
      <c r="G603" s="19">
        <v>3.2399292019999999</v>
      </c>
      <c r="H603" s="20">
        <v>1.5219070299999999</v>
      </c>
      <c r="I603" s="15">
        <f>IF(H603&lt;=Rmax_Summary!$B$40,1,0)</f>
        <v>0</v>
      </c>
      <c r="J603" s="15">
        <v>8</v>
      </c>
      <c r="K603" s="21" t="s">
        <v>848</v>
      </c>
    </row>
    <row r="604" spans="1:11" x14ac:dyDescent="0.15">
      <c r="A604" s="15">
        <v>7</v>
      </c>
      <c r="B604" s="16">
        <v>3.3</v>
      </c>
      <c r="C604" s="15">
        <v>20</v>
      </c>
      <c r="D604" s="17">
        <v>164600</v>
      </c>
      <c r="E604" s="18">
        <f t="shared" si="9"/>
        <v>164.6</v>
      </c>
      <c r="F604" s="19">
        <v>19.683959000000002</v>
      </c>
      <c r="G604" s="19">
        <v>3.2399795779999998</v>
      </c>
      <c r="H604" s="20">
        <v>1.5802057519999999</v>
      </c>
      <c r="I604" s="15">
        <f>IF(H604&lt;=Rmax_Summary!$B$40,1,0)</f>
        <v>0</v>
      </c>
      <c r="J604" s="15">
        <v>8</v>
      </c>
      <c r="K604" s="21" t="s">
        <v>848</v>
      </c>
    </row>
    <row r="605" spans="1:11" x14ac:dyDescent="0.15">
      <c r="A605" s="15">
        <v>8</v>
      </c>
      <c r="B605" s="16">
        <v>3.3</v>
      </c>
      <c r="C605" s="15">
        <v>20</v>
      </c>
      <c r="D605" s="17">
        <v>164700</v>
      </c>
      <c r="E605" s="18">
        <f t="shared" si="9"/>
        <v>164.7</v>
      </c>
      <c r="F605" s="19">
        <v>19.672222999999999</v>
      </c>
      <c r="G605" s="19">
        <v>3.240015031</v>
      </c>
      <c r="H605" s="20">
        <v>1.6388866550000001</v>
      </c>
      <c r="I605" s="15">
        <f>IF(H605&lt;=Rmax_Summary!$B$40,1,0)</f>
        <v>0</v>
      </c>
      <c r="J605" s="15">
        <v>8</v>
      </c>
      <c r="K605" s="21" t="s">
        <v>848</v>
      </c>
    </row>
    <row r="606" spans="1:11" x14ac:dyDescent="0.15">
      <c r="A606" s="15">
        <v>9</v>
      </c>
      <c r="B606" s="16">
        <v>3.3</v>
      </c>
      <c r="C606" s="15">
        <v>20</v>
      </c>
      <c r="D606" s="17">
        <v>164800</v>
      </c>
      <c r="E606" s="18">
        <f t="shared" si="9"/>
        <v>164.8</v>
      </c>
      <c r="F606" s="19">
        <v>19.660442</v>
      </c>
      <c r="G606" s="19">
        <v>3.240040789</v>
      </c>
      <c r="H606" s="20">
        <v>1.69779009</v>
      </c>
      <c r="I606" s="15">
        <f>IF(H606&lt;=Rmax_Summary!$B$40,1,0)</f>
        <v>0</v>
      </c>
      <c r="J606" s="15">
        <v>8</v>
      </c>
      <c r="K606" s="21" t="s">
        <v>848</v>
      </c>
    </row>
    <row r="607" spans="1:11" x14ac:dyDescent="0.15">
      <c r="A607" s="15">
        <v>10</v>
      </c>
      <c r="B607" s="16">
        <v>3.3</v>
      </c>
      <c r="C607" s="15">
        <v>20</v>
      </c>
      <c r="D607" s="17">
        <v>164900</v>
      </c>
      <c r="E607" s="18">
        <f t="shared" si="9"/>
        <v>164.9</v>
      </c>
      <c r="F607" s="19">
        <v>19.648637000000001</v>
      </c>
      <c r="G607" s="19">
        <v>3.2400602489999999</v>
      </c>
      <c r="H607" s="20">
        <v>1.7568133260000001</v>
      </c>
      <c r="I607" s="15">
        <f>IF(H607&lt;=Rmax_Summary!$B$40,1,0)</f>
        <v>0</v>
      </c>
      <c r="J607" s="15">
        <v>8</v>
      </c>
      <c r="K607" s="21" t="s">
        <v>848</v>
      </c>
    </row>
    <row r="608" spans="1:11" x14ac:dyDescent="0.15">
      <c r="A608" s="15">
        <v>777</v>
      </c>
      <c r="B608" s="16">
        <v>3.3</v>
      </c>
      <c r="C608" s="15">
        <v>20</v>
      </c>
      <c r="D608" s="17">
        <v>165000</v>
      </c>
      <c r="E608" s="18">
        <f t="shared" si="9"/>
        <v>165</v>
      </c>
      <c r="F608" s="19">
        <v>19.636821999999999</v>
      </c>
      <c r="G608" s="19">
        <v>3.2400756359999998</v>
      </c>
      <c r="H608" s="20">
        <v>1.8158886160000001</v>
      </c>
      <c r="I608" s="15">
        <f>IF(H608&lt;=Rmax_Summary!$B$40,1,0)</f>
        <v>0</v>
      </c>
      <c r="J608" s="15">
        <v>1</v>
      </c>
      <c r="K608" s="21" t="s">
        <v>846</v>
      </c>
    </row>
    <row r="609" spans="1:11" x14ac:dyDescent="0.15">
      <c r="A609" s="15">
        <v>782</v>
      </c>
      <c r="B609" s="16">
        <v>3.3</v>
      </c>
      <c r="C609" s="15">
        <v>20</v>
      </c>
      <c r="D609" s="17">
        <v>166000</v>
      </c>
      <c r="E609" s="18">
        <f t="shared" si="9"/>
        <v>166</v>
      </c>
      <c r="F609" s="19">
        <v>19.520410999999999</v>
      </c>
      <c r="G609" s="19">
        <v>3.2403883250000001</v>
      </c>
      <c r="H609" s="20">
        <v>2.3979429250000002</v>
      </c>
      <c r="I609" s="15">
        <f>IF(H609&lt;=Rmax_Summary!$B$40,1,0)</f>
        <v>0</v>
      </c>
      <c r="J609" s="15">
        <v>1</v>
      </c>
      <c r="K609" s="21" t="s">
        <v>846</v>
      </c>
    </row>
    <row r="610" spans="1:11" x14ac:dyDescent="0.15">
      <c r="A610" s="15">
        <v>787</v>
      </c>
      <c r="B610" s="16">
        <v>3.3</v>
      </c>
      <c r="C610" s="15">
        <v>20</v>
      </c>
      <c r="D610" s="17">
        <v>167000</v>
      </c>
      <c r="E610" s="18">
        <f t="shared" si="9"/>
        <v>167</v>
      </c>
      <c r="F610" s="19">
        <v>19.405657000000001</v>
      </c>
      <c r="G610" s="19">
        <v>3.2407446019999999</v>
      </c>
      <c r="H610" s="20">
        <v>2.9717173419999998</v>
      </c>
      <c r="I610" s="15">
        <f>IF(H610&lt;=Rmax_Summary!$B$40,1,0)</f>
        <v>0</v>
      </c>
      <c r="J610" s="15">
        <v>1</v>
      </c>
      <c r="K610" s="21" t="s">
        <v>846</v>
      </c>
    </row>
    <row r="611" spans="1:11" x14ac:dyDescent="0.15">
      <c r="A611" s="15">
        <v>792</v>
      </c>
      <c r="B611" s="16">
        <v>3.3</v>
      </c>
      <c r="C611" s="15">
        <v>20</v>
      </c>
      <c r="D611" s="17">
        <v>168000</v>
      </c>
      <c r="E611" s="18">
        <f t="shared" si="9"/>
        <v>168</v>
      </c>
      <c r="F611" s="19">
        <v>19.292175</v>
      </c>
      <c r="G611" s="19">
        <v>3.2410853780000002</v>
      </c>
      <c r="H611" s="20">
        <v>3.5391238020000002</v>
      </c>
      <c r="I611" s="15">
        <f>IF(H611&lt;=Rmax_Summary!$B$40,1,0)</f>
        <v>0</v>
      </c>
      <c r="J611" s="15">
        <v>1</v>
      </c>
      <c r="K611" s="21" t="s">
        <v>846</v>
      </c>
    </row>
    <row r="612" spans="1:11" x14ac:dyDescent="0.15">
      <c r="A612" s="15">
        <v>797</v>
      </c>
      <c r="B612" s="16">
        <v>3.3</v>
      </c>
      <c r="C612" s="15">
        <v>20</v>
      </c>
      <c r="D612" s="17">
        <v>169000</v>
      </c>
      <c r="E612" s="18">
        <f t="shared" si="9"/>
        <v>169</v>
      </c>
      <c r="F612" s="19">
        <v>19.180012999999999</v>
      </c>
      <c r="G612" s="19">
        <v>3.2414221919999999</v>
      </c>
      <c r="H612" s="20">
        <v>4.0999364250000001</v>
      </c>
      <c r="I612" s="15">
        <f>IF(H612&lt;=Rmax_Summary!$B$40,1,0)</f>
        <v>0</v>
      </c>
      <c r="J612" s="15">
        <v>1</v>
      </c>
      <c r="K612" s="21" t="s">
        <v>846</v>
      </c>
    </row>
    <row r="613" spans="1:11" x14ac:dyDescent="0.15">
      <c r="A613" s="15">
        <v>802</v>
      </c>
      <c r="B613" s="16">
        <v>3.3</v>
      </c>
      <c r="C613" s="15">
        <v>20</v>
      </c>
      <c r="D613" s="17">
        <v>170000</v>
      </c>
      <c r="E613" s="18">
        <f t="shared" si="9"/>
        <v>170</v>
      </c>
      <c r="F613" s="19">
        <v>19.069147999999998</v>
      </c>
      <c r="G613" s="19">
        <v>3.241755113</v>
      </c>
      <c r="H613" s="20">
        <v>4.6542599630000003</v>
      </c>
      <c r="I613" s="15">
        <f>IF(H613&lt;=Rmax_Summary!$B$40,1,0)</f>
        <v>0</v>
      </c>
      <c r="J613" s="15">
        <v>1</v>
      </c>
      <c r="K613" s="21" t="s">
        <v>846</v>
      </c>
    </row>
    <row r="614" spans="1:11" x14ac:dyDescent="0.15">
      <c r="A614" s="15">
        <v>807</v>
      </c>
      <c r="B614" s="16">
        <v>3.3</v>
      </c>
      <c r="C614" s="15">
        <v>20</v>
      </c>
      <c r="D614" s="17">
        <v>171000</v>
      </c>
      <c r="E614" s="18">
        <f t="shared" si="9"/>
        <v>171</v>
      </c>
      <c r="F614" s="19">
        <v>18.959557</v>
      </c>
      <c r="G614" s="19">
        <v>3.242084207</v>
      </c>
      <c r="H614" s="20">
        <v>5.2022167179999999</v>
      </c>
      <c r="I614" s="15">
        <f>IF(H614&lt;=Rmax_Summary!$B$40,1,0)</f>
        <v>0</v>
      </c>
      <c r="J614" s="15">
        <v>1</v>
      </c>
      <c r="K614" s="21" t="s">
        <v>846</v>
      </c>
    </row>
    <row r="615" spans="1:11" x14ac:dyDescent="0.15">
      <c r="A615" s="15">
        <v>812</v>
      </c>
      <c r="B615" s="16">
        <v>3.3</v>
      </c>
      <c r="C615" s="15">
        <v>20</v>
      </c>
      <c r="D615" s="17">
        <v>172000</v>
      </c>
      <c r="E615" s="18">
        <f t="shared" si="9"/>
        <v>172</v>
      </c>
      <c r="F615" s="19">
        <v>18.851219</v>
      </c>
      <c r="G615" s="19">
        <v>3.2424095409999998</v>
      </c>
      <c r="H615" s="20">
        <v>5.7439072199999996</v>
      </c>
      <c r="I615" s="15">
        <f>IF(H615&lt;=Rmax_Summary!$B$40,1,0)</f>
        <v>0</v>
      </c>
      <c r="J615" s="15">
        <v>1</v>
      </c>
      <c r="K615" s="21" t="s">
        <v>846</v>
      </c>
    </row>
    <row r="616" spans="1:11" x14ac:dyDescent="0.15">
      <c r="A616" s="15">
        <v>817</v>
      </c>
      <c r="B616" s="16">
        <v>3.3</v>
      </c>
      <c r="C616" s="15">
        <v>20</v>
      </c>
      <c r="D616" s="17">
        <v>173000</v>
      </c>
      <c r="E616" s="18">
        <f t="shared" si="9"/>
        <v>173</v>
      </c>
      <c r="F616" s="19">
        <v>18.744112000000001</v>
      </c>
      <c r="G616" s="19">
        <v>3.2427311780000001</v>
      </c>
      <c r="H616" s="20">
        <v>6.2794404330000004</v>
      </c>
      <c r="I616" s="15">
        <f>IF(H616&lt;=Rmax_Summary!$B$40,1,0)</f>
        <v>0</v>
      </c>
      <c r="J616" s="15">
        <v>1</v>
      </c>
      <c r="K616" s="21" t="s">
        <v>846</v>
      </c>
    </row>
    <row r="617" spans="1:11" x14ac:dyDescent="0.15">
      <c r="A617" s="15">
        <v>822</v>
      </c>
      <c r="B617" s="16">
        <v>3.3</v>
      </c>
      <c r="C617" s="15">
        <v>20</v>
      </c>
      <c r="D617" s="17">
        <v>174000</v>
      </c>
      <c r="E617" s="18">
        <f t="shared" si="9"/>
        <v>174</v>
      </c>
      <c r="F617" s="19">
        <v>18.638214000000001</v>
      </c>
      <c r="G617" s="19">
        <v>3.2430491809999999</v>
      </c>
      <c r="H617" s="20">
        <v>6.8089300579999996</v>
      </c>
      <c r="I617" s="15">
        <f>IF(H617&lt;=Rmax_Summary!$B$40,1,0)</f>
        <v>0</v>
      </c>
      <c r="J617" s="15">
        <v>1</v>
      </c>
      <c r="K617" s="21" t="s">
        <v>846</v>
      </c>
    </row>
    <row r="618" spans="1:11" x14ac:dyDescent="0.15">
      <c r="A618" s="15">
        <v>827</v>
      </c>
      <c r="B618" s="16">
        <v>3.3</v>
      </c>
      <c r="C618" s="15">
        <v>20</v>
      </c>
      <c r="D618" s="17">
        <v>175000</v>
      </c>
      <c r="E618" s="18">
        <f t="shared" si="9"/>
        <v>175</v>
      </c>
      <c r="F618" s="19">
        <v>18.533507</v>
      </c>
      <c r="G618" s="19">
        <v>3.2433636109999999</v>
      </c>
      <c r="H618" s="20">
        <v>7.3324670459999997</v>
      </c>
      <c r="I618" s="15">
        <f>IF(H618&lt;=Rmax_Summary!$B$40,1,0)</f>
        <v>0</v>
      </c>
      <c r="J618" s="15">
        <v>1</v>
      </c>
      <c r="K618" s="21" t="s">
        <v>846</v>
      </c>
    </row>
    <row r="619" spans="1:11" x14ac:dyDescent="0.15">
      <c r="A619" s="15">
        <v>832</v>
      </c>
      <c r="B619" s="16">
        <v>3.3</v>
      </c>
      <c r="C619" s="15">
        <v>20</v>
      </c>
      <c r="D619" s="17">
        <v>176000</v>
      </c>
      <c r="E619" s="18">
        <f t="shared" si="9"/>
        <v>176</v>
      </c>
      <c r="F619" s="19">
        <v>18.429969</v>
      </c>
      <c r="G619" s="19">
        <v>3.243674527</v>
      </c>
      <c r="H619" s="20">
        <v>7.8501559729999997</v>
      </c>
      <c r="I619" s="15">
        <f>IF(H619&lt;=Rmax_Summary!$B$40,1,0)</f>
        <v>0</v>
      </c>
      <c r="J619" s="15">
        <v>1</v>
      </c>
      <c r="K619" s="21" t="s">
        <v>846</v>
      </c>
    </row>
    <row r="620" spans="1:11" x14ac:dyDescent="0.15">
      <c r="A620" s="15">
        <v>837</v>
      </c>
      <c r="B620" s="16">
        <v>3.3</v>
      </c>
      <c r="C620" s="15">
        <v>20</v>
      </c>
      <c r="D620" s="17">
        <v>177000</v>
      </c>
      <c r="E620" s="18">
        <f t="shared" si="9"/>
        <v>177</v>
      </c>
      <c r="F620" s="19">
        <v>18.327582</v>
      </c>
      <c r="G620" s="19">
        <v>3.24398199</v>
      </c>
      <c r="H620" s="20">
        <v>8.3620923499999993</v>
      </c>
      <c r="I620" s="15">
        <f>IF(H620&lt;=Rmax_Summary!$B$40,1,0)</f>
        <v>0</v>
      </c>
      <c r="J620" s="15">
        <v>1</v>
      </c>
      <c r="K620" s="21" t="s">
        <v>846</v>
      </c>
    </row>
    <row r="621" spans="1:11" x14ac:dyDescent="0.15">
      <c r="A621" s="15">
        <v>842</v>
      </c>
      <c r="B621" s="16">
        <v>3.3</v>
      </c>
      <c r="C621" s="15">
        <v>20</v>
      </c>
      <c r="D621" s="17">
        <v>178000</v>
      </c>
      <c r="E621" s="18">
        <f t="shared" si="9"/>
        <v>178</v>
      </c>
      <c r="F621" s="19">
        <v>18.226326</v>
      </c>
      <c r="G621" s="19">
        <v>3.2442860549999999</v>
      </c>
      <c r="H621" s="20">
        <v>8.8683716710000002</v>
      </c>
      <c r="I621" s="15">
        <f>IF(H621&lt;=Rmax_Summary!$B$40,1,0)</f>
        <v>0</v>
      </c>
      <c r="J621" s="15">
        <v>1</v>
      </c>
      <c r="K621" s="21" t="s">
        <v>846</v>
      </c>
    </row>
    <row r="622" spans="1:11" x14ac:dyDescent="0.15">
      <c r="A622" s="15">
        <v>847</v>
      </c>
      <c r="B622" s="16">
        <v>3.3</v>
      </c>
      <c r="C622" s="15">
        <v>20</v>
      </c>
      <c r="D622" s="17">
        <v>179000</v>
      </c>
      <c r="E622" s="18">
        <f t="shared" si="9"/>
        <v>179</v>
      </c>
      <c r="F622" s="19">
        <v>18.126183999999999</v>
      </c>
      <c r="G622" s="19">
        <v>3.2445867769999999</v>
      </c>
      <c r="H622" s="20">
        <v>9.3690803420000002</v>
      </c>
      <c r="I622" s="15">
        <f>IF(H622&lt;=Rmax_Summary!$B$40,1,0)</f>
        <v>0</v>
      </c>
      <c r="J622" s="15">
        <v>1</v>
      </c>
      <c r="K622" s="21" t="s">
        <v>846</v>
      </c>
    </row>
    <row r="623" spans="1:11" x14ac:dyDescent="0.15">
      <c r="A623" s="15">
        <v>852</v>
      </c>
      <c r="B623" s="16">
        <v>3.3</v>
      </c>
      <c r="C623" s="15">
        <v>20</v>
      </c>
      <c r="D623" s="17">
        <v>180000</v>
      </c>
      <c r="E623" s="18">
        <f t="shared" si="9"/>
        <v>180</v>
      </c>
      <c r="F623" s="19">
        <v>18.027135000000001</v>
      </c>
      <c r="G623" s="19">
        <v>3.2448842149999999</v>
      </c>
      <c r="H623" s="20">
        <v>9.8643274919999993</v>
      </c>
      <c r="I623" s="15">
        <f>IF(H623&lt;=Rmax_Summary!$B$40,1,0)</f>
        <v>0</v>
      </c>
      <c r="J623" s="15">
        <v>1</v>
      </c>
      <c r="K623" s="21" t="s">
        <v>846</v>
      </c>
    </row>
    <row r="624" spans="1:11" x14ac:dyDescent="0.15">
      <c r="A624" s="15">
        <v>857</v>
      </c>
      <c r="B624" s="16">
        <v>3.3</v>
      </c>
      <c r="C624" s="15">
        <v>20</v>
      </c>
      <c r="D624" s="17">
        <v>181000</v>
      </c>
      <c r="E624" s="18">
        <f t="shared" si="9"/>
        <v>181</v>
      </c>
      <c r="F624" s="19">
        <v>17.929162999999999</v>
      </c>
      <c r="G624" s="19">
        <v>3.2451784180000001</v>
      </c>
      <c r="H624" s="20">
        <v>10.354185879999999</v>
      </c>
      <c r="I624" s="15">
        <f>IF(H624&lt;=Rmax_Summary!$B$40,1,0)</f>
        <v>0</v>
      </c>
      <c r="J624" s="15">
        <v>1</v>
      </c>
      <c r="K624" s="21" t="s">
        <v>846</v>
      </c>
    </row>
    <row r="625" spans="1:11" x14ac:dyDescent="0.15">
      <c r="A625" s="15">
        <v>862</v>
      </c>
      <c r="B625" s="16">
        <v>3.3</v>
      </c>
      <c r="C625" s="15">
        <v>20</v>
      </c>
      <c r="D625" s="17">
        <v>182000</v>
      </c>
      <c r="E625" s="18">
        <f t="shared" si="9"/>
        <v>182</v>
      </c>
      <c r="F625" s="19">
        <v>17.832249999999998</v>
      </c>
      <c r="G625" s="19">
        <v>3.2454694420000001</v>
      </c>
      <c r="H625" s="20">
        <v>10.838751008999999</v>
      </c>
      <c r="I625" s="15">
        <f>IF(H625&lt;=Rmax_Summary!$B$40,1,0)</f>
        <v>0</v>
      </c>
      <c r="J625" s="15">
        <v>1</v>
      </c>
      <c r="K625" s="21" t="s">
        <v>846</v>
      </c>
    </row>
    <row r="626" spans="1:11" x14ac:dyDescent="0.15">
      <c r="A626" s="15">
        <v>867</v>
      </c>
      <c r="B626" s="16">
        <v>3.3</v>
      </c>
      <c r="C626" s="15">
        <v>20</v>
      </c>
      <c r="D626" s="17">
        <v>183000</v>
      </c>
      <c r="E626" s="18">
        <f t="shared" si="9"/>
        <v>183</v>
      </c>
      <c r="F626" s="19">
        <v>17.736378999999999</v>
      </c>
      <c r="G626" s="19">
        <v>3.245757336</v>
      </c>
      <c r="H626" s="20">
        <v>11.318104744999999</v>
      </c>
      <c r="I626" s="15">
        <f>IF(H626&lt;=Rmax_Summary!$B$40,1,0)</f>
        <v>0</v>
      </c>
      <c r="J626" s="15">
        <v>1</v>
      </c>
      <c r="K626" s="21" t="s">
        <v>846</v>
      </c>
    </row>
    <row r="627" spans="1:11" x14ac:dyDescent="0.15">
      <c r="A627" s="15">
        <v>872</v>
      </c>
      <c r="B627" s="16">
        <v>3.3</v>
      </c>
      <c r="C627" s="15">
        <v>20</v>
      </c>
      <c r="D627" s="17">
        <v>184000</v>
      </c>
      <c r="E627" s="18">
        <f t="shared" si="9"/>
        <v>184</v>
      </c>
      <c r="F627" s="19">
        <v>17.641532999999999</v>
      </c>
      <c r="G627" s="19">
        <v>3.2460421510000002</v>
      </c>
      <c r="H627" s="20">
        <v>11.792333472999999</v>
      </c>
      <c r="I627" s="15">
        <f>IF(H627&lt;=Rmax_Summary!$B$40,1,0)</f>
        <v>0</v>
      </c>
      <c r="J627" s="15">
        <v>1</v>
      </c>
      <c r="K627" s="21" t="s">
        <v>846</v>
      </c>
    </row>
    <row r="628" spans="1:11" x14ac:dyDescent="0.15">
      <c r="A628" s="15">
        <v>877</v>
      </c>
      <c r="B628" s="16">
        <v>3.3</v>
      </c>
      <c r="C628" s="15">
        <v>20</v>
      </c>
      <c r="D628" s="17">
        <v>185000</v>
      </c>
      <c r="E628" s="18">
        <f t="shared" si="9"/>
        <v>185</v>
      </c>
      <c r="F628" s="19">
        <v>17.547696999999999</v>
      </c>
      <c r="G628" s="19">
        <v>3.246323936</v>
      </c>
      <c r="H628" s="20">
        <v>12.261514512</v>
      </c>
      <c r="I628" s="15">
        <f>IF(H628&lt;=Rmax_Summary!$B$40,1,0)</f>
        <v>0</v>
      </c>
      <c r="J628" s="15">
        <v>1</v>
      </c>
      <c r="K628" s="21" t="s">
        <v>846</v>
      </c>
    </row>
    <row r="629" spans="1:11" x14ac:dyDescent="0.15">
      <c r="A629" s="15">
        <v>882</v>
      </c>
      <c r="B629" s="16">
        <v>3.3</v>
      </c>
      <c r="C629" s="15">
        <v>20</v>
      </c>
      <c r="D629" s="17">
        <v>186000</v>
      </c>
      <c r="E629" s="18">
        <f t="shared" si="9"/>
        <v>186</v>
      </c>
      <c r="F629" s="19">
        <v>17.454854000000001</v>
      </c>
      <c r="G629" s="19">
        <v>3.2466027390000001</v>
      </c>
      <c r="H629" s="20">
        <v>12.725729698</v>
      </c>
      <c r="I629" s="15">
        <f>IF(H629&lt;=Rmax_Summary!$B$40,1,0)</f>
        <v>0</v>
      </c>
      <c r="J629" s="15">
        <v>1</v>
      </c>
      <c r="K629" s="21" t="s">
        <v>846</v>
      </c>
    </row>
    <row r="630" spans="1:11" x14ac:dyDescent="0.15">
      <c r="A630" s="15">
        <v>887</v>
      </c>
      <c r="B630" s="16">
        <v>3.3</v>
      </c>
      <c r="C630" s="15">
        <v>20</v>
      </c>
      <c r="D630" s="17">
        <v>187000</v>
      </c>
      <c r="E630" s="18">
        <f t="shared" si="9"/>
        <v>187</v>
      </c>
      <c r="F630" s="19">
        <v>17.362987</v>
      </c>
      <c r="G630" s="19">
        <v>3.2468786070000002</v>
      </c>
      <c r="H630" s="20">
        <v>13.185065452</v>
      </c>
      <c r="I630" s="15">
        <f>IF(H630&lt;=Rmax_Summary!$B$40,1,0)</f>
        <v>0</v>
      </c>
      <c r="J630" s="15">
        <v>1</v>
      </c>
      <c r="K630" s="21" t="s">
        <v>846</v>
      </c>
    </row>
    <row r="631" spans="1:11" x14ac:dyDescent="0.15">
      <c r="A631" s="15">
        <v>892</v>
      </c>
      <c r="B631" s="16">
        <v>3.3</v>
      </c>
      <c r="C631" s="15">
        <v>20</v>
      </c>
      <c r="D631" s="17">
        <v>188000</v>
      </c>
      <c r="E631" s="18">
        <f t="shared" si="9"/>
        <v>188</v>
      </c>
      <c r="F631" s="19">
        <v>17.272082999999999</v>
      </c>
      <c r="G631" s="19">
        <v>3.2471515869999998</v>
      </c>
      <c r="H631" s="20">
        <v>13.639585429</v>
      </c>
      <c r="I631" s="15">
        <f>IF(H631&lt;=Rmax_Summary!$B$40,1,0)</f>
        <v>0</v>
      </c>
      <c r="J631" s="15">
        <v>1</v>
      </c>
      <c r="K631" s="21" t="s">
        <v>846</v>
      </c>
    </row>
    <row r="632" spans="1:11" x14ac:dyDescent="0.15">
      <c r="A632" s="15">
        <v>897</v>
      </c>
      <c r="B632" s="16">
        <v>3.3</v>
      </c>
      <c r="C632" s="15">
        <v>20</v>
      </c>
      <c r="D632" s="17">
        <v>189000</v>
      </c>
      <c r="E632" s="18">
        <f t="shared" si="9"/>
        <v>189</v>
      </c>
      <c r="F632" s="19">
        <v>17.182127000000001</v>
      </c>
      <c r="G632" s="19">
        <v>3.247421723</v>
      </c>
      <c r="H632" s="20">
        <v>14.089366939</v>
      </c>
      <c r="I632" s="15">
        <f>IF(H632&lt;=Rmax_Summary!$B$40,1,0)</f>
        <v>0</v>
      </c>
      <c r="J632" s="15">
        <v>1</v>
      </c>
      <c r="K632" s="21" t="s">
        <v>846</v>
      </c>
    </row>
    <row r="633" spans="1:11" x14ac:dyDescent="0.15">
      <c r="A633" s="15">
        <v>902</v>
      </c>
      <c r="B633" s="16">
        <v>3.3</v>
      </c>
      <c r="C633" s="15">
        <v>20</v>
      </c>
      <c r="D633" s="17">
        <v>190000</v>
      </c>
      <c r="E633" s="18">
        <f t="shared" si="9"/>
        <v>190</v>
      </c>
      <c r="F633" s="19">
        <v>17.093101000000001</v>
      </c>
      <c r="G633" s="19">
        <v>3.2476890599999999</v>
      </c>
      <c r="H633" s="20">
        <v>14.534496383</v>
      </c>
      <c r="I633" s="15">
        <f>IF(H633&lt;=Rmax_Summary!$B$40,1,0)</f>
        <v>0</v>
      </c>
      <c r="J633" s="15">
        <v>1</v>
      </c>
      <c r="K633" s="21" t="s">
        <v>846</v>
      </c>
    </row>
    <row r="634" spans="1:11" x14ac:dyDescent="0.15">
      <c r="A634" s="15">
        <v>907</v>
      </c>
      <c r="B634" s="16">
        <v>3.3</v>
      </c>
      <c r="C634" s="15">
        <v>20</v>
      </c>
      <c r="D634" s="17">
        <v>191000</v>
      </c>
      <c r="E634" s="18">
        <f t="shared" si="9"/>
        <v>191</v>
      </c>
      <c r="F634" s="19">
        <v>17.004992999999999</v>
      </c>
      <c r="G634" s="19">
        <v>3.24795364</v>
      </c>
      <c r="H634" s="20">
        <v>14.975032887999999</v>
      </c>
      <c r="I634" s="15">
        <f>IF(H634&lt;=Rmax_Summary!$B$40,1,0)</f>
        <v>0</v>
      </c>
      <c r="J634" s="15">
        <v>1</v>
      </c>
      <c r="K634" s="21" t="s">
        <v>846</v>
      </c>
    </row>
    <row r="635" spans="1:11" x14ac:dyDescent="0.15">
      <c r="A635" s="15">
        <v>912</v>
      </c>
      <c r="B635" s="16">
        <v>3.3</v>
      </c>
      <c r="C635" s="15">
        <v>20</v>
      </c>
      <c r="D635" s="17">
        <v>192000</v>
      </c>
      <c r="E635" s="18">
        <f t="shared" si="9"/>
        <v>192</v>
      </c>
      <c r="F635" s="19">
        <v>16.917788999999999</v>
      </c>
      <c r="G635" s="19">
        <v>3.2482155069999998</v>
      </c>
      <c r="H635" s="20">
        <v>15.411053734999999</v>
      </c>
      <c r="I635" s="15">
        <f>IF(H635&lt;=Rmax_Summary!$B$40,1,0)</f>
        <v>0</v>
      </c>
      <c r="J635" s="15">
        <v>1</v>
      </c>
      <c r="K635" s="21" t="s">
        <v>846</v>
      </c>
    </row>
    <row r="636" spans="1:11" x14ac:dyDescent="0.15">
      <c r="A636" s="15">
        <v>917</v>
      </c>
      <c r="B636" s="16">
        <v>3.3</v>
      </c>
      <c r="C636" s="15">
        <v>20</v>
      </c>
      <c r="D636" s="17">
        <v>193000</v>
      </c>
      <c r="E636" s="18">
        <f t="shared" si="9"/>
        <v>193</v>
      </c>
      <c r="F636" s="19">
        <v>16.831475000000001</v>
      </c>
      <c r="G636" s="19">
        <v>3.2484747020000002</v>
      </c>
      <c r="H636" s="20">
        <v>15.842622618</v>
      </c>
      <c r="I636" s="15">
        <f>IF(H636&lt;=Rmax_Summary!$B$40,1,0)</f>
        <v>0</v>
      </c>
      <c r="J636" s="15">
        <v>1</v>
      </c>
      <c r="K636" s="21" t="s">
        <v>846</v>
      </c>
    </row>
    <row r="637" spans="1:11" x14ac:dyDescent="0.15">
      <c r="A637" s="15">
        <v>922</v>
      </c>
      <c r="B637" s="16">
        <v>3.3</v>
      </c>
      <c r="C637" s="15">
        <v>20</v>
      </c>
      <c r="D637" s="17">
        <v>194000</v>
      </c>
      <c r="E637" s="18">
        <f t="shared" si="9"/>
        <v>194</v>
      </c>
      <c r="F637" s="19">
        <v>16.746037999999999</v>
      </c>
      <c r="G637" s="19">
        <v>3.248731265</v>
      </c>
      <c r="H637" s="20">
        <v>16.26981228</v>
      </c>
      <c r="I637" s="15">
        <f>IF(H637&lt;=Rmax_Summary!$B$40,1,0)</f>
        <v>0</v>
      </c>
      <c r="J637" s="15">
        <v>1</v>
      </c>
      <c r="K637" s="21" t="s">
        <v>846</v>
      </c>
    </row>
    <row r="638" spans="1:11" x14ac:dyDescent="0.15">
      <c r="A638" s="15">
        <v>927</v>
      </c>
      <c r="B638" s="16">
        <v>3.3</v>
      </c>
      <c r="C638" s="15">
        <v>20</v>
      </c>
      <c r="D638" s="17">
        <v>195000</v>
      </c>
      <c r="E638" s="18">
        <f t="shared" si="9"/>
        <v>195</v>
      </c>
      <c r="F638" s="19">
        <v>16.661463000000001</v>
      </c>
      <c r="G638" s="19">
        <v>3.2489852369999999</v>
      </c>
      <c r="H638" s="20">
        <v>16.692686384000002</v>
      </c>
      <c r="I638" s="15">
        <f>IF(H638&lt;=Rmax_Summary!$B$40,1,0)</f>
        <v>0</v>
      </c>
      <c r="J638" s="15">
        <v>1</v>
      </c>
      <c r="K638" s="21" t="s">
        <v>846</v>
      </c>
    </row>
    <row r="639" spans="1:11" x14ac:dyDescent="0.15">
      <c r="A639" s="15">
        <v>932</v>
      </c>
      <c r="B639" s="16">
        <v>3.3</v>
      </c>
      <c r="C639" s="15">
        <v>20</v>
      </c>
      <c r="D639" s="17">
        <v>196000</v>
      </c>
      <c r="E639" s="18">
        <f t="shared" si="9"/>
        <v>196</v>
      </c>
      <c r="F639" s="19">
        <v>16.577738</v>
      </c>
      <c r="G639" s="19">
        <v>3.2492366580000001</v>
      </c>
      <c r="H639" s="20">
        <v>17.111308605000001</v>
      </c>
      <c r="I639" s="15">
        <f>IF(H639&lt;=Rmax_Summary!$B$40,1,0)</f>
        <v>0</v>
      </c>
      <c r="J639" s="15">
        <v>1</v>
      </c>
      <c r="K639" s="21" t="s">
        <v>846</v>
      </c>
    </row>
    <row r="640" spans="1:11" x14ac:dyDescent="0.15">
      <c r="A640" s="15">
        <v>937</v>
      </c>
      <c r="B640" s="16">
        <v>3.3</v>
      </c>
      <c r="C640" s="15">
        <v>20</v>
      </c>
      <c r="D640" s="17">
        <v>197000</v>
      </c>
      <c r="E640" s="18">
        <f t="shared" si="9"/>
        <v>197</v>
      </c>
      <c r="F640" s="19">
        <v>16.494851000000001</v>
      </c>
      <c r="G640" s="19">
        <v>3.2494855619999998</v>
      </c>
      <c r="H640" s="20">
        <v>17.525744392</v>
      </c>
      <c r="I640" s="15">
        <f>IF(H640&lt;=Rmax_Summary!$B$40,1,0)</f>
        <v>0</v>
      </c>
      <c r="J640" s="15">
        <v>1</v>
      </c>
      <c r="K640" s="21" t="s">
        <v>846</v>
      </c>
    </row>
    <row r="641" spans="1:11" x14ac:dyDescent="0.15">
      <c r="A641" s="15">
        <v>942</v>
      </c>
      <c r="B641" s="16">
        <v>3.3</v>
      </c>
      <c r="C641" s="15">
        <v>20</v>
      </c>
      <c r="D641" s="17">
        <v>198000</v>
      </c>
      <c r="E641" s="18">
        <f t="shared" si="9"/>
        <v>198</v>
      </c>
      <c r="F641" s="19">
        <v>16.412787999999999</v>
      </c>
      <c r="G641" s="19">
        <v>3.249731991</v>
      </c>
      <c r="H641" s="20">
        <v>17.936061143</v>
      </c>
      <c r="I641" s="15">
        <f>IF(H641&lt;=Rmax_Summary!$B$40,1,0)</f>
        <v>0</v>
      </c>
      <c r="J641" s="15">
        <v>1</v>
      </c>
      <c r="K641" s="21" t="s">
        <v>846</v>
      </c>
    </row>
    <row r="642" spans="1:11" x14ac:dyDescent="0.15">
      <c r="A642" s="15">
        <v>947</v>
      </c>
      <c r="B642" s="16">
        <v>3.3</v>
      </c>
      <c r="C642" s="15">
        <v>20</v>
      </c>
      <c r="D642" s="17">
        <v>199000</v>
      </c>
      <c r="E642" s="18">
        <f t="shared" ref="E642:E705" si="10">D642/1000</f>
        <v>199</v>
      </c>
      <c r="F642" s="19">
        <v>16.331537999999998</v>
      </c>
      <c r="G642" s="19">
        <v>3.2499759799999999</v>
      </c>
      <c r="H642" s="20">
        <v>18.342309684</v>
      </c>
      <c r="I642" s="15">
        <f>IF(H642&lt;=Rmax_Summary!$B$40,1,0)</f>
        <v>0</v>
      </c>
      <c r="J642" s="15">
        <v>1</v>
      </c>
      <c r="K642" s="21" t="s">
        <v>846</v>
      </c>
    </row>
    <row r="643" spans="1:11" x14ac:dyDescent="0.15">
      <c r="A643" s="15">
        <v>952</v>
      </c>
      <c r="B643" s="16">
        <v>3.3</v>
      </c>
      <c r="C643" s="15">
        <v>20</v>
      </c>
      <c r="D643" s="17">
        <v>200000</v>
      </c>
      <c r="E643" s="18">
        <f t="shared" si="10"/>
        <v>200</v>
      </c>
      <c r="F643" s="19">
        <v>16.251087999999999</v>
      </c>
      <c r="G643" s="19">
        <v>3.2502175640000002</v>
      </c>
      <c r="H643" s="20">
        <v>18.744561000000001</v>
      </c>
      <c r="I643" s="15">
        <f>IF(H643&lt;=Rmax_Summary!$B$40,1,0)</f>
        <v>0</v>
      </c>
      <c r="J643" s="15">
        <v>1</v>
      </c>
      <c r="K643" s="21" t="s">
        <v>846</v>
      </c>
    </row>
    <row r="644" spans="1:11" x14ac:dyDescent="0.15">
      <c r="A644" s="15">
        <v>7</v>
      </c>
      <c r="B644" s="16">
        <v>3.3</v>
      </c>
      <c r="C644" s="15">
        <v>20</v>
      </c>
      <c r="D644" s="17">
        <v>210000</v>
      </c>
      <c r="E644" s="18">
        <f t="shared" si="10"/>
        <v>210</v>
      </c>
      <c r="F644" s="19">
        <v>15.488136000000001</v>
      </c>
      <c r="G644" s="19">
        <v>3.2525086499999998</v>
      </c>
      <c r="H644" s="20">
        <v>22.559318293</v>
      </c>
      <c r="I644" s="15">
        <f>IF(H644&lt;=Rmax_Summary!$B$40,1,0)</f>
        <v>0</v>
      </c>
      <c r="J644" s="15">
        <v>2</v>
      </c>
      <c r="K644" s="21" t="s">
        <v>847</v>
      </c>
    </row>
    <row r="645" spans="1:11" x14ac:dyDescent="0.15">
      <c r="A645" s="15">
        <v>12</v>
      </c>
      <c r="B645" s="16">
        <v>3.3</v>
      </c>
      <c r="C645" s="15">
        <v>20</v>
      </c>
      <c r="D645" s="17">
        <v>220000</v>
      </c>
      <c r="E645" s="18">
        <f t="shared" si="10"/>
        <v>220</v>
      </c>
      <c r="F645" s="19">
        <v>14.793611</v>
      </c>
      <c r="G645" s="19">
        <v>3.2545942569999999</v>
      </c>
      <c r="H645" s="20">
        <v>26.031946415</v>
      </c>
      <c r="I645" s="15">
        <f>IF(H645&lt;=Rmax_Summary!$B$40,1,0)</f>
        <v>0</v>
      </c>
      <c r="J645" s="15">
        <v>2</v>
      </c>
      <c r="K645" s="21" t="s">
        <v>847</v>
      </c>
    </row>
    <row r="646" spans="1:11" x14ac:dyDescent="0.15">
      <c r="A646" s="15">
        <v>17</v>
      </c>
      <c r="B646" s="16">
        <v>3.3</v>
      </c>
      <c r="C646" s="15">
        <v>20</v>
      </c>
      <c r="D646" s="17">
        <v>230000</v>
      </c>
      <c r="E646" s="18">
        <f t="shared" si="10"/>
        <v>230</v>
      </c>
      <c r="F646" s="19">
        <v>14.1587</v>
      </c>
      <c r="G646" s="19">
        <v>3.2565008409999998</v>
      </c>
      <c r="H646" s="20">
        <v>29.206501288999998</v>
      </c>
      <c r="I646" s="15">
        <f>IF(H646&lt;=Rmax_Summary!$B$40,1,0)</f>
        <v>0</v>
      </c>
      <c r="J646" s="15">
        <v>2</v>
      </c>
      <c r="K646" s="21" t="s">
        <v>847</v>
      </c>
    </row>
    <row r="647" spans="1:11" x14ac:dyDescent="0.15">
      <c r="A647" s="15">
        <v>22</v>
      </c>
      <c r="B647" s="16">
        <v>3.3</v>
      </c>
      <c r="C647" s="15">
        <v>20</v>
      </c>
      <c r="D647" s="17">
        <v>240000</v>
      </c>
      <c r="E647" s="18">
        <f t="shared" si="10"/>
        <v>240</v>
      </c>
      <c r="F647" s="19">
        <v>13.576044</v>
      </c>
      <c r="G647" s="19">
        <v>3.2582505039999998</v>
      </c>
      <c r="H647" s="20">
        <v>32.119778797000002</v>
      </c>
      <c r="I647" s="15">
        <f>IF(H647&lt;=Rmax_Summary!$B$40,1,0)</f>
        <v>0</v>
      </c>
      <c r="J647" s="15">
        <v>2</v>
      </c>
      <c r="K647" s="21" t="s">
        <v>847</v>
      </c>
    </row>
    <row r="648" spans="1:11" x14ac:dyDescent="0.15">
      <c r="A648" s="15">
        <v>27</v>
      </c>
      <c r="B648" s="16">
        <v>3.3</v>
      </c>
      <c r="C648" s="15">
        <v>20</v>
      </c>
      <c r="D648" s="17">
        <v>250000</v>
      </c>
      <c r="E648" s="18">
        <f t="shared" si="10"/>
        <v>250</v>
      </c>
      <c r="F648" s="19">
        <v>13.039448</v>
      </c>
      <c r="G648" s="19">
        <v>3.2598618529999999</v>
      </c>
      <c r="H648" s="20">
        <v>34.802760898999999</v>
      </c>
      <c r="I648" s="15">
        <f>IF(H648&lt;=Rmax_Summary!$B$40,1,0)</f>
        <v>0</v>
      </c>
      <c r="J648" s="15">
        <v>2</v>
      </c>
      <c r="K648" s="21" t="s">
        <v>847</v>
      </c>
    </row>
    <row r="649" spans="1:11" x14ac:dyDescent="0.15">
      <c r="A649" s="15">
        <v>32</v>
      </c>
      <c r="B649" s="16">
        <v>3.3</v>
      </c>
      <c r="C649" s="15">
        <v>20</v>
      </c>
      <c r="D649" s="17">
        <v>260000</v>
      </c>
      <c r="E649" s="18">
        <f t="shared" si="10"/>
        <v>260</v>
      </c>
      <c r="F649" s="19">
        <v>12.543656</v>
      </c>
      <c r="G649" s="19">
        <v>3.2613506659999998</v>
      </c>
      <c r="H649" s="20">
        <v>37.281718286999997</v>
      </c>
      <c r="I649" s="15">
        <f>IF(H649&lt;=Rmax_Summary!$B$40,1,0)</f>
        <v>0</v>
      </c>
      <c r="J649" s="15">
        <v>2</v>
      </c>
      <c r="K649" s="21" t="s">
        <v>847</v>
      </c>
    </row>
    <row r="650" spans="1:11" x14ac:dyDescent="0.15">
      <c r="A650" s="15">
        <v>37</v>
      </c>
      <c r="B650" s="16">
        <v>3.3</v>
      </c>
      <c r="C650" s="15">
        <v>20</v>
      </c>
      <c r="D650" s="17">
        <v>270000</v>
      </c>
      <c r="E650" s="18">
        <f t="shared" si="10"/>
        <v>270</v>
      </c>
      <c r="F650" s="19">
        <v>12.084187</v>
      </c>
      <c r="G650" s="19">
        <v>3.2627304079999999</v>
      </c>
      <c r="H650" s="20">
        <v>39.579065540000002</v>
      </c>
      <c r="I650" s="15">
        <f>IF(H650&lt;=Rmax_Summary!$B$40,1,0)</f>
        <v>0</v>
      </c>
      <c r="J650" s="15">
        <v>2</v>
      </c>
      <c r="K650" s="21" t="s">
        <v>847</v>
      </c>
    </row>
    <row r="651" spans="1:11" x14ac:dyDescent="0.15">
      <c r="A651" s="15">
        <v>42</v>
      </c>
      <c r="B651" s="16">
        <v>3.3</v>
      </c>
      <c r="C651" s="15">
        <v>20</v>
      </c>
      <c r="D651" s="17">
        <v>280000</v>
      </c>
      <c r="E651" s="18">
        <f t="shared" si="10"/>
        <v>280</v>
      </c>
      <c r="F651" s="19">
        <v>11.657188</v>
      </c>
      <c r="G651" s="19">
        <v>3.2640126409999999</v>
      </c>
      <c r="H651" s="20">
        <v>41.714058866999999</v>
      </c>
      <c r="I651" s="15">
        <f>IF(H651&lt;=Rmax_Summary!$B$40,1,0)</f>
        <v>0</v>
      </c>
      <c r="J651" s="15">
        <v>2</v>
      </c>
      <c r="K651" s="21" t="s">
        <v>847</v>
      </c>
    </row>
    <row r="652" spans="1:11" x14ac:dyDescent="0.15">
      <c r="A652" s="15">
        <v>47</v>
      </c>
      <c r="B652" s="16">
        <v>3.3</v>
      </c>
      <c r="C652" s="15">
        <v>20</v>
      </c>
      <c r="D652" s="17">
        <v>290000</v>
      </c>
      <c r="E652" s="18">
        <f t="shared" si="10"/>
        <v>290</v>
      </c>
      <c r="F652" s="19">
        <v>11.259335999999999</v>
      </c>
      <c r="G652" s="19">
        <v>3.2652073480000001</v>
      </c>
      <c r="H652" s="20">
        <v>43.703321619</v>
      </c>
      <c r="I652" s="15">
        <f>IF(H652&lt;=Rmax_Summary!$B$40,1,0)</f>
        <v>0</v>
      </c>
      <c r="J652" s="15">
        <v>2</v>
      </c>
      <c r="K652" s="21" t="s">
        <v>847</v>
      </c>
    </row>
    <row r="653" spans="1:11" x14ac:dyDescent="0.15">
      <c r="A653" s="15">
        <v>52</v>
      </c>
      <c r="B653" s="16">
        <v>3.3</v>
      </c>
      <c r="C653" s="15">
        <v>20</v>
      </c>
      <c r="D653" s="17">
        <v>300000</v>
      </c>
      <c r="E653" s="18">
        <f t="shared" si="10"/>
        <v>300</v>
      </c>
      <c r="F653" s="19">
        <v>10.887744</v>
      </c>
      <c r="G653" s="19">
        <v>3.2663231989999999</v>
      </c>
      <c r="H653" s="20">
        <v>45.561280578999998</v>
      </c>
      <c r="I653" s="15">
        <f>IF(H653&lt;=Rmax_Summary!$B$40,1,0)</f>
        <v>0</v>
      </c>
      <c r="J653" s="15">
        <v>2</v>
      </c>
      <c r="K653" s="21" t="s">
        <v>847</v>
      </c>
    </row>
    <row r="654" spans="1:11" x14ac:dyDescent="0.15">
      <c r="A654" s="15">
        <v>57</v>
      </c>
      <c r="B654" s="16">
        <v>3.3</v>
      </c>
      <c r="C654" s="15">
        <v>20</v>
      </c>
      <c r="D654" s="17">
        <v>310000</v>
      </c>
      <c r="E654" s="18">
        <f t="shared" si="10"/>
        <v>310</v>
      </c>
      <c r="F654" s="19">
        <v>10.539896000000001</v>
      </c>
      <c r="G654" s="19">
        <v>3.2673677479999998</v>
      </c>
      <c r="H654" s="20">
        <v>47.300518672999999</v>
      </c>
      <c r="I654" s="15">
        <f>IF(H654&lt;=Rmax_Summary!$B$40,1,0)</f>
        <v>0</v>
      </c>
      <c r="J654" s="15">
        <v>2</v>
      </c>
      <c r="K654" s="21" t="s">
        <v>847</v>
      </c>
    </row>
    <row r="655" spans="1:11" x14ac:dyDescent="0.15">
      <c r="A655" s="15">
        <v>62</v>
      </c>
      <c r="B655" s="16">
        <v>3.3</v>
      </c>
      <c r="C655" s="15">
        <v>20</v>
      </c>
      <c r="D655" s="17">
        <v>320000</v>
      </c>
      <c r="E655" s="18">
        <f t="shared" si="10"/>
        <v>320</v>
      </c>
      <c r="F655" s="19">
        <v>10.213585999999999</v>
      </c>
      <c r="G655" s="19">
        <v>3.268347619</v>
      </c>
      <c r="H655" s="20">
        <v>48.932068041999997</v>
      </c>
      <c r="I655" s="15">
        <f>IF(H655&lt;=Rmax_Summary!$B$40,1,0)</f>
        <v>0</v>
      </c>
      <c r="J655" s="15">
        <v>2</v>
      </c>
      <c r="K655" s="21" t="s">
        <v>847</v>
      </c>
    </row>
    <row r="656" spans="1:11" x14ac:dyDescent="0.15">
      <c r="A656" s="15">
        <v>67</v>
      </c>
      <c r="B656" s="16">
        <v>3.3</v>
      </c>
      <c r="C656" s="15">
        <v>20</v>
      </c>
      <c r="D656" s="17">
        <v>330000</v>
      </c>
      <c r="E656" s="18">
        <f t="shared" si="10"/>
        <v>330</v>
      </c>
      <c r="F656" s="19">
        <v>9.9068749999999994</v>
      </c>
      <c r="G656" s="19">
        <v>3.2692686379999998</v>
      </c>
      <c r="H656" s="20">
        <v>50.465626178000001</v>
      </c>
      <c r="I656" s="15">
        <f>IF(H656&lt;=Rmax_Summary!$B$40,1,0)</f>
        <v>0</v>
      </c>
      <c r="J656" s="15">
        <v>2</v>
      </c>
      <c r="K656" s="21" t="s">
        <v>847</v>
      </c>
    </row>
    <row r="657" spans="1:11" x14ac:dyDescent="0.15">
      <c r="A657" s="15">
        <v>72</v>
      </c>
      <c r="B657" s="16">
        <v>3.3</v>
      </c>
      <c r="C657" s="15">
        <v>20</v>
      </c>
      <c r="D657" s="17">
        <v>340000</v>
      </c>
      <c r="E657" s="18">
        <f t="shared" si="10"/>
        <v>340</v>
      </c>
      <c r="F657" s="19">
        <v>9.6180470000000007</v>
      </c>
      <c r="G657" s="19">
        <v>3.2701359550000002</v>
      </c>
      <c r="H657" s="20">
        <v>51.909765055999998</v>
      </c>
      <c r="I657" s="15">
        <f>IF(H657&lt;=Rmax_Summary!$B$40,1,0)</f>
        <v>0</v>
      </c>
      <c r="J657" s="15">
        <v>2</v>
      </c>
      <c r="K657" s="21" t="s">
        <v>847</v>
      </c>
    </row>
    <row r="658" spans="1:11" x14ac:dyDescent="0.15">
      <c r="A658" s="15">
        <v>77</v>
      </c>
      <c r="B658" s="16">
        <v>3.3</v>
      </c>
      <c r="C658" s="15">
        <v>20</v>
      </c>
      <c r="D658" s="17">
        <v>350000</v>
      </c>
      <c r="E658" s="18">
        <f t="shared" si="10"/>
        <v>350</v>
      </c>
      <c r="F658" s="19">
        <v>9.3455829999999995</v>
      </c>
      <c r="G658" s="19">
        <v>3.2709541309999999</v>
      </c>
      <c r="H658" s="20">
        <v>53.272083522999999</v>
      </c>
      <c r="I658" s="15">
        <f>IF(H658&lt;=Rmax_Summary!$B$40,1,0)</f>
        <v>0</v>
      </c>
      <c r="J658" s="15">
        <v>2</v>
      </c>
      <c r="K658" s="21" t="s">
        <v>847</v>
      </c>
    </row>
    <row r="659" spans="1:11" x14ac:dyDescent="0.15">
      <c r="A659" s="15">
        <v>82</v>
      </c>
      <c r="B659" s="16">
        <v>3.3</v>
      </c>
      <c r="C659" s="15">
        <v>20</v>
      </c>
      <c r="D659" s="17">
        <v>360000</v>
      </c>
      <c r="E659" s="18">
        <f t="shared" si="10"/>
        <v>360</v>
      </c>
      <c r="F659" s="19">
        <v>9.0881310000000006</v>
      </c>
      <c r="G659" s="19">
        <v>3.271727227</v>
      </c>
      <c r="H659" s="20">
        <v>54.559343683000002</v>
      </c>
      <c r="I659" s="15">
        <f>IF(H659&lt;=Rmax_Summary!$B$40,1,0)</f>
        <v>0</v>
      </c>
      <c r="J659" s="15">
        <v>2</v>
      </c>
      <c r="K659" s="21" t="s">
        <v>847</v>
      </c>
    </row>
    <row r="660" spans="1:11" x14ac:dyDescent="0.15">
      <c r="A660" s="15">
        <v>87</v>
      </c>
      <c r="B660" s="16">
        <v>3.3</v>
      </c>
      <c r="C660" s="15">
        <v>20</v>
      </c>
      <c r="D660" s="17">
        <v>370000</v>
      </c>
      <c r="E660" s="18">
        <f t="shared" si="10"/>
        <v>370</v>
      </c>
      <c r="F660" s="19">
        <v>8.8444839999999996</v>
      </c>
      <c r="G660" s="19">
        <v>3.2724588720000001</v>
      </c>
      <c r="H660" s="20">
        <v>55.777582273999997</v>
      </c>
      <c r="I660" s="15">
        <f>IF(H660&lt;=Rmax_Summary!$B$40,1,0)</f>
        <v>0</v>
      </c>
      <c r="J660" s="15">
        <v>2</v>
      </c>
      <c r="K660" s="21" t="s">
        <v>847</v>
      </c>
    </row>
    <row r="661" spans="1:11" x14ac:dyDescent="0.15">
      <c r="A661" s="15">
        <v>92</v>
      </c>
      <c r="B661" s="16">
        <v>3.3</v>
      </c>
      <c r="C661" s="15">
        <v>20</v>
      </c>
      <c r="D661" s="17">
        <v>380000</v>
      </c>
      <c r="E661" s="18">
        <f t="shared" si="10"/>
        <v>380</v>
      </c>
      <c r="F661" s="19">
        <v>8.6135590000000004</v>
      </c>
      <c r="G661" s="19">
        <v>3.273152311</v>
      </c>
      <c r="H661" s="20">
        <v>56.932206248999996</v>
      </c>
      <c r="I661" s="15">
        <f>IF(H661&lt;=Rmax_Summary!$B$40,1,0)</f>
        <v>0</v>
      </c>
      <c r="J661" s="15">
        <v>2</v>
      </c>
      <c r="K661" s="21" t="s">
        <v>847</v>
      </c>
    </row>
    <row r="662" spans="1:11" x14ac:dyDescent="0.15">
      <c r="A662" s="15">
        <v>97</v>
      </c>
      <c r="B662" s="16">
        <v>3.3</v>
      </c>
      <c r="C662" s="15">
        <v>20</v>
      </c>
      <c r="D662" s="17">
        <v>390000</v>
      </c>
      <c r="E662" s="18">
        <f t="shared" si="10"/>
        <v>390</v>
      </c>
      <c r="F662" s="19">
        <v>8.3943860000000008</v>
      </c>
      <c r="G662" s="19">
        <v>3.2738104579999998</v>
      </c>
      <c r="H662" s="20">
        <v>58.028070079000003</v>
      </c>
      <c r="I662" s="15">
        <f>IF(H662&lt;=Rmax_Summary!$B$40,1,0)</f>
        <v>0</v>
      </c>
      <c r="J662" s="15">
        <v>2</v>
      </c>
      <c r="K662" s="21" t="s">
        <v>847</v>
      </c>
    </row>
    <row r="663" spans="1:11" x14ac:dyDescent="0.15">
      <c r="A663" s="15">
        <v>102</v>
      </c>
      <c r="B663" s="16">
        <v>3.3</v>
      </c>
      <c r="C663" s="15">
        <v>20</v>
      </c>
      <c r="D663" s="17">
        <v>400000</v>
      </c>
      <c r="E663" s="18">
        <f t="shared" si="10"/>
        <v>400</v>
      </c>
      <c r="F663" s="19">
        <v>8.1860900000000001</v>
      </c>
      <c r="G663" s="19">
        <v>3.274435945</v>
      </c>
      <c r="H663" s="20">
        <v>59.069548367000003</v>
      </c>
      <c r="I663" s="15">
        <f>IF(H663&lt;=Rmax_Summary!$B$40,1,0)</f>
        <v>0</v>
      </c>
      <c r="J663" s="15">
        <v>2</v>
      </c>
      <c r="K663" s="21" t="s">
        <v>847</v>
      </c>
    </row>
    <row r="664" spans="1:11" x14ac:dyDescent="0.15">
      <c r="A664" s="15">
        <v>107</v>
      </c>
      <c r="B664" s="16">
        <v>3.3</v>
      </c>
      <c r="C664" s="15">
        <v>20</v>
      </c>
      <c r="D664" s="17">
        <v>410000</v>
      </c>
      <c r="E664" s="18">
        <f t="shared" si="10"/>
        <v>410</v>
      </c>
      <c r="F664" s="19">
        <v>7.9878809999999998</v>
      </c>
      <c r="G664" s="19">
        <v>3.2750311430000001</v>
      </c>
      <c r="H664" s="20">
        <v>60.060595175000003</v>
      </c>
      <c r="I664" s="15">
        <f>IF(H664&lt;=Rmax_Summary!$B$40,1,0)</f>
        <v>0</v>
      </c>
      <c r="J664" s="15">
        <v>2</v>
      </c>
      <c r="K664" s="21" t="s">
        <v>847</v>
      </c>
    </row>
    <row r="665" spans="1:11" x14ac:dyDescent="0.15">
      <c r="A665" s="15">
        <v>112</v>
      </c>
      <c r="B665" s="16">
        <v>3.3</v>
      </c>
      <c r="C665" s="15">
        <v>20</v>
      </c>
      <c r="D665" s="17">
        <v>420000</v>
      </c>
      <c r="E665" s="18">
        <f t="shared" si="10"/>
        <v>420</v>
      </c>
      <c r="F665" s="19">
        <v>7.7990430000000002</v>
      </c>
      <c r="G665" s="19">
        <v>3.2755981959999998</v>
      </c>
      <c r="H665" s="20">
        <v>61.004782564999999</v>
      </c>
      <c r="I665" s="15">
        <f>IF(H665&lt;=Rmax_Summary!$B$40,1,0)</f>
        <v>0</v>
      </c>
      <c r="J665" s="15">
        <v>2</v>
      </c>
      <c r="K665" s="21" t="s">
        <v>847</v>
      </c>
    </row>
    <row r="666" spans="1:11" x14ac:dyDescent="0.15">
      <c r="A666" s="15">
        <v>117</v>
      </c>
      <c r="B666" s="16">
        <v>3.3</v>
      </c>
      <c r="C666" s="15">
        <v>20</v>
      </c>
      <c r="D666" s="17">
        <v>430000</v>
      </c>
      <c r="E666" s="18">
        <f t="shared" si="10"/>
        <v>430</v>
      </c>
      <c r="F666" s="19">
        <v>7.6189280000000004</v>
      </c>
      <c r="G666" s="19">
        <v>3.276139058</v>
      </c>
      <c r="H666" s="20">
        <v>61.905359556000001</v>
      </c>
      <c r="I666" s="15">
        <f>IF(H666&lt;=Rmax_Summary!$B$40,1,0)</f>
        <v>0</v>
      </c>
      <c r="J666" s="15">
        <v>2</v>
      </c>
      <c r="K666" s="21" t="s">
        <v>847</v>
      </c>
    </row>
    <row r="667" spans="1:11" x14ac:dyDescent="0.15">
      <c r="A667" s="15">
        <v>122</v>
      </c>
      <c r="B667" s="16">
        <v>3.3</v>
      </c>
      <c r="C667" s="15">
        <v>20</v>
      </c>
      <c r="D667" s="17">
        <v>440000</v>
      </c>
      <c r="E667" s="18">
        <f t="shared" si="10"/>
        <v>440</v>
      </c>
      <c r="F667" s="19">
        <v>7.4469440000000002</v>
      </c>
      <c r="G667" s="19">
        <v>3.2766555020000001</v>
      </c>
      <c r="H667" s="20">
        <v>62.765277945999998</v>
      </c>
      <c r="I667" s="15">
        <f>IF(H667&lt;=Rmax_Summary!$B$40,1,0)</f>
        <v>0</v>
      </c>
      <c r="J667" s="15">
        <v>2</v>
      </c>
      <c r="K667" s="21" t="s">
        <v>847</v>
      </c>
    </row>
    <row r="668" spans="1:11" x14ac:dyDescent="0.15">
      <c r="A668" s="15">
        <v>127</v>
      </c>
      <c r="B668" s="16">
        <v>3.3</v>
      </c>
      <c r="C668" s="15">
        <v>20</v>
      </c>
      <c r="D668" s="17">
        <v>450000</v>
      </c>
      <c r="E668" s="18">
        <f t="shared" si="10"/>
        <v>450</v>
      </c>
      <c r="F668" s="19">
        <v>7.2825540000000002</v>
      </c>
      <c r="G668" s="19">
        <v>3.2771491460000002</v>
      </c>
      <c r="H668" s="20">
        <v>63.587231375000002</v>
      </c>
      <c r="I668" s="15">
        <f>IF(H668&lt;=Rmax_Summary!$B$40,1,0)</f>
        <v>0</v>
      </c>
      <c r="J668" s="15">
        <v>2</v>
      </c>
      <c r="K668" s="21" t="s">
        <v>847</v>
      </c>
    </row>
    <row r="669" spans="1:11" x14ac:dyDescent="0.15">
      <c r="A669" s="15">
        <v>132</v>
      </c>
      <c r="B669" s="16">
        <v>3.3</v>
      </c>
      <c r="C669" s="15">
        <v>20</v>
      </c>
      <c r="D669" s="17">
        <v>460000</v>
      </c>
      <c r="E669" s="18">
        <f t="shared" si="10"/>
        <v>460</v>
      </c>
      <c r="F669" s="19">
        <v>7.1252639999999996</v>
      </c>
      <c r="G669" s="19">
        <v>3.2776214650000002</v>
      </c>
      <c r="H669" s="20">
        <v>64.373679405000004</v>
      </c>
      <c r="I669" s="15">
        <f>IF(H669&lt;=Rmax_Summary!$B$40,1,0)</f>
        <v>0</v>
      </c>
      <c r="J669" s="15">
        <v>2</v>
      </c>
      <c r="K669" s="21" t="s">
        <v>847</v>
      </c>
    </row>
    <row r="670" spans="1:11" x14ac:dyDescent="0.15">
      <c r="A670" s="15">
        <v>137</v>
      </c>
      <c r="B670" s="16">
        <v>3.3</v>
      </c>
      <c r="C670" s="15">
        <v>20</v>
      </c>
      <c r="D670" s="17">
        <v>470000</v>
      </c>
      <c r="E670" s="18">
        <f t="shared" si="10"/>
        <v>470</v>
      </c>
      <c r="F670" s="19">
        <v>6.9746249999999996</v>
      </c>
      <c r="G670" s="19">
        <v>3.2780738139999999</v>
      </c>
      <c r="H670" s="20">
        <v>65.126874031</v>
      </c>
      <c r="I670" s="15">
        <f>IF(H670&lt;=Rmax_Summary!$B$40,1,0)</f>
        <v>0</v>
      </c>
      <c r="J670" s="15">
        <v>2</v>
      </c>
      <c r="K670" s="21" t="s">
        <v>847</v>
      </c>
    </row>
    <row r="671" spans="1:11" x14ac:dyDescent="0.15">
      <c r="A671" s="15">
        <v>142</v>
      </c>
      <c r="B671" s="16">
        <v>3.3</v>
      </c>
      <c r="C671" s="15">
        <v>20</v>
      </c>
      <c r="D671" s="17">
        <v>480000</v>
      </c>
      <c r="E671" s="18">
        <f t="shared" si="10"/>
        <v>480</v>
      </c>
      <c r="F671" s="19">
        <v>6.8302240000000003</v>
      </c>
      <c r="G671" s="19">
        <v>3.278507431</v>
      </c>
      <c r="H671" s="20">
        <v>65.84887981</v>
      </c>
      <c r="I671" s="15">
        <f>IF(H671&lt;=Rmax_Summary!$B$40,1,0)</f>
        <v>0</v>
      </c>
      <c r="J671" s="15">
        <v>2</v>
      </c>
      <c r="K671" s="21" t="s">
        <v>847</v>
      </c>
    </row>
    <row r="672" spans="1:11" x14ac:dyDescent="0.15">
      <c r="A672" s="15">
        <v>147</v>
      </c>
      <c r="B672" s="16">
        <v>3.3</v>
      </c>
      <c r="C672" s="15">
        <v>20</v>
      </c>
      <c r="D672" s="17">
        <v>490000</v>
      </c>
      <c r="E672" s="18">
        <f t="shared" si="10"/>
        <v>490</v>
      </c>
      <c r="F672" s="19">
        <v>6.691681</v>
      </c>
      <c r="G672" s="19">
        <v>3.278923458</v>
      </c>
      <c r="H672" s="20">
        <v>66.541596448000007</v>
      </c>
      <c r="I672" s="15">
        <f>IF(H672&lt;=Rmax_Summary!$B$40,1,0)</f>
        <v>0</v>
      </c>
      <c r="J672" s="15">
        <v>2</v>
      </c>
      <c r="K672" s="21" t="s">
        <v>847</v>
      </c>
    </row>
    <row r="673" spans="1:11" x14ac:dyDescent="0.15">
      <c r="A673" s="15">
        <v>152</v>
      </c>
      <c r="B673" s="16">
        <v>3.3</v>
      </c>
      <c r="C673" s="15">
        <v>20</v>
      </c>
      <c r="D673" s="17">
        <v>500000</v>
      </c>
      <c r="E673" s="18">
        <f t="shared" si="10"/>
        <v>500</v>
      </c>
      <c r="F673" s="19">
        <v>6.5586460000000004</v>
      </c>
      <c r="G673" s="19">
        <v>3.2793229410000002</v>
      </c>
      <c r="H673" s="20">
        <v>67.20677019</v>
      </c>
      <c r="I673" s="15">
        <f>IF(H673&lt;=Rmax_Summary!$B$40,1,0)</f>
        <v>0</v>
      </c>
      <c r="J673" s="15">
        <v>2</v>
      </c>
      <c r="K673" s="21" t="s">
        <v>847</v>
      </c>
    </row>
    <row r="674" spans="1:11" x14ac:dyDescent="0.15">
      <c r="A674" s="15">
        <v>157</v>
      </c>
      <c r="B674" s="16">
        <v>3.3</v>
      </c>
      <c r="C674" s="15">
        <v>20</v>
      </c>
      <c r="D674" s="17">
        <v>510000</v>
      </c>
      <c r="E674" s="18">
        <f t="shared" si="10"/>
        <v>510</v>
      </c>
      <c r="F674" s="19">
        <v>6.4307980000000002</v>
      </c>
      <c r="G674" s="19">
        <v>3.2797068519999999</v>
      </c>
      <c r="H674" s="20">
        <v>67.846010806999999</v>
      </c>
      <c r="I674" s="15">
        <f>IF(H674&lt;=Rmax_Summary!$B$40,1,0)</f>
        <v>0</v>
      </c>
      <c r="J674" s="15">
        <v>2</v>
      </c>
      <c r="K674" s="21" t="s">
        <v>847</v>
      </c>
    </row>
    <row r="675" spans="1:11" x14ac:dyDescent="0.15">
      <c r="A675" s="15">
        <v>162</v>
      </c>
      <c r="B675" s="16">
        <v>3.3</v>
      </c>
      <c r="C675" s="15">
        <v>20</v>
      </c>
      <c r="D675" s="17">
        <v>520000</v>
      </c>
      <c r="E675" s="18">
        <f t="shared" si="10"/>
        <v>520</v>
      </c>
      <c r="F675" s="19">
        <v>6.3078390000000004</v>
      </c>
      <c r="G675" s="19">
        <v>3.2800760819999999</v>
      </c>
      <c r="H675" s="20">
        <v>68.460806477000006</v>
      </c>
      <c r="I675" s="15">
        <f>IF(H675&lt;=Rmax_Summary!$B$40,1,0)</f>
        <v>0</v>
      </c>
      <c r="J675" s="15">
        <v>2</v>
      </c>
      <c r="K675" s="21" t="s">
        <v>847</v>
      </c>
    </row>
    <row r="676" spans="1:11" x14ac:dyDescent="0.15">
      <c r="A676" s="15">
        <v>167</v>
      </c>
      <c r="B676" s="16">
        <v>3.3</v>
      </c>
      <c r="C676" s="15">
        <v>20</v>
      </c>
      <c r="D676" s="17">
        <v>530000</v>
      </c>
      <c r="E676" s="18">
        <f t="shared" si="10"/>
        <v>530</v>
      </c>
      <c r="F676" s="19">
        <v>6.1894929999999997</v>
      </c>
      <c r="G676" s="19">
        <v>3.280431455</v>
      </c>
      <c r="H676" s="20">
        <v>69.052532839999998</v>
      </c>
      <c r="I676" s="15">
        <f>IF(H676&lt;=Rmax_Summary!$B$40,1,0)</f>
        <v>0</v>
      </c>
      <c r="J676" s="15">
        <v>2</v>
      </c>
      <c r="K676" s="21" t="s">
        <v>847</v>
      </c>
    </row>
    <row r="677" spans="1:11" x14ac:dyDescent="0.15">
      <c r="A677" s="15">
        <v>172</v>
      </c>
      <c r="B677" s="16">
        <v>3.3</v>
      </c>
      <c r="C677" s="15">
        <v>20</v>
      </c>
      <c r="D677" s="17">
        <v>540000</v>
      </c>
      <c r="E677" s="18">
        <f t="shared" si="10"/>
        <v>540</v>
      </c>
      <c r="F677" s="19">
        <v>6.075507</v>
      </c>
      <c r="G677" s="19">
        <v>3.280773741</v>
      </c>
      <c r="H677" s="20">
        <v>69.622464276000002</v>
      </c>
      <c r="I677" s="15">
        <f>IF(H677&lt;=Rmax_Summary!$B$40,1,0)</f>
        <v>0</v>
      </c>
      <c r="J677" s="15">
        <v>2</v>
      </c>
      <c r="K677" s="21" t="s">
        <v>847</v>
      </c>
    </row>
    <row r="678" spans="1:11" x14ac:dyDescent="0.15">
      <c r="A678" s="15">
        <v>177</v>
      </c>
      <c r="B678" s="16">
        <v>3.3</v>
      </c>
      <c r="C678" s="15">
        <v>20</v>
      </c>
      <c r="D678" s="17">
        <v>550000</v>
      </c>
      <c r="E678" s="18">
        <f t="shared" si="10"/>
        <v>550</v>
      </c>
      <c r="F678" s="19">
        <v>5.965643</v>
      </c>
      <c r="G678" s="19">
        <v>3.281103645</v>
      </c>
      <c r="H678" s="20">
        <v>70.171784309000003</v>
      </c>
      <c r="I678" s="15">
        <f>IF(H678&lt;=Rmax_Summary!$B$40,1,0)</f>
        <v>0</v>
      </c>
      <c r="J678" s="15">
        <v>2</v>
      </c>
      <c r="K678" s="21" t="s">
        <v>847</v>
      </c>
    </row>
    <row r="679" spans="1:11" x14ac:dyDescent="0.15">
      <c r="A679" s="15">
        <v>182</v>
      </c>
      <c r="B679" s="16">
        <v>3.3</v>
      </c>
      <c r="C679" s="15">
        <v>20</v>
      </c>
      <c r="D679" s="17">
        <v>560000</v>
      </c>
      <c r="E679" s="18">
        <f t="shared" si="10"/>
        <v>560</v>
      </c>
      <c r="F679" s="19">
        <v>5.8596820000000003</v>
      </c>
      <c r="G679" s="19">
        <v>3.281421833</v>
      </c>
      <c r="H679" s="20">
        <v>70.701589970000001</v>
      </c>
      <c r="I679" s="15">
        <f>IF(H679&lt;=Rmax_Summary!$B$40,1,0)</f>
        <v>0</v>
      </c>
      <c r="J679" s="15">
        <v>2</v>
      </c>
      <c r="K679" s="21" t="s">
        <v>847</v>
      </c>
    </row>
    <row r="680" spans="1:11" x14ac:dyDescent="0.15">
      <c r="A680" s="15">
        <v>187</v>
      </c>
      <c r="B680" s="16">
        <v>3.3</v>
      </c>
      <c r="C680" s="15">
        <v>20</v>
      </c>
      <c r="D680" s="17">
        <v>570000</v>
      </c>
      <c r="E680" s="18">
        <f t="shared" si="10"/>
        <v>570</v>
      </c>
      <c r="F680" s="19">
        <v>5.7574189999999996</v>
      </c>
      <c r="G680" s="19">
        <v>3.2817289129999998</v>
      </c>
      <c r="H680" s="20">
        <v>71.212903346000004</v>
      </c>
      <c r="I680" s="15">
        <f>IF(H680&lt;=Rmax_Summary!$B$40,1,0)</f>
        <v>0</v>
      </c>
      <c r="J680" s="15">
        <v>2</v>
      </c>
      <c r="K680" s="21" t="s">
        <v>847</v>
      </c>
    </row>
    <row r="681" spans="1:11" x14ac:dyDescent="0.15">
      <c r="A681" s="15">
        <v>192</v>
      </c>
      <c r="B681" s="16">
        <v>3.3</v>
      </c>
      <c r="C681" s="15">
        <v>20</v>
      </c>
      <c r="D681" s="17">
        <v>580000</v>
      </c>
      <c r="E681" s="18">
        <f t="shared" si="10"/>
        <v>580</v>
      </c>
      <c r="F681" s="19">
        <v>5.6586650000000001</v>
      </c>
      <c r="G681" s="19">
        <v>3.2820254590000002</v>
      </c>
      <c r="H681" s="20">
        <v>71.706677106000001</v>
      </c>
      <c r="I681" s="15">
        <f>IF(H681&lt;=Rmax_Summary!$B$40,1,0)</f>
        <v>0</v>
      </c>
      <c r="J681" s="15">
        <v>2</v>
      </c>
      <c r="K681" s="21" t="s">
        <v>847</v>
      </c>
    </row>
    <row r="682" spans="1:11" x14ac:dyDescent="0.15">
      <c r="A682" s="15">
        <v>197</v>
      </c>
      <c r="B682" s="16">
        <v>3.3</v>
      </c>
      <c r="C682" s="15">
        <v>20</v>
      </c>
      <c r="D682" s="17">
        <v>590000</v>
      </c>
      <c r="E682" s="18">
        <f t="shared" si="10"/>
        <v>590</v>
      </c>
      <c r="F682" s="19">
        <v>5.5632409999999997</v>
      </c>
      <c r="G682" s="19">
        <v>3.2823120010000002</v>
      </c>
      <c r="H682" s="20">
        <v>72.183796908000005</v>
      </c>
      <c r="I682" s="15">
        <f>IF(H682&lt;=Rmax_Summary!$B$40,1,0)</f>
        <v>0</v>
      </c>
      <c r="J682" s="15">
        <v>2</v>
      </c>
      <c r="K682" s="21" t="s">
        <v>847</v>
      </c>
    </row>
    <row r="683" spans="1:11" x14ac:dyDescent="0.15">
      <c r="A683" s="15">
        <v>202</v>
      </c>
      <c r="B683" s="16">
        <v>3.3</v>
      </c>
      <c r="C683" s="15">
        <v>20</v>
      </c>
      <c r="D683" s="17">
        <v>600000</v>
      </c>
      <c r="E683" s="18">
        <f t="shared" si="10"/>
        <v>600</v>
      </c>
      <c r="F683" s="19">
        <v>5.4709820000000002</v>
      </c>
      <c r="G683" s="19">
        <v>3.2825890420000001</v>
      </c>
      <c r="H683" s="20">
        <v>72.645091479000001</v>
      </c>
      <c r="I683" s="15">
        <f>IF(H683&lt;=Rmax_Summary!$B$40,1,0)</f>
        <v>0</v>
      </c>
      <c r="J683" s="15">
        <v>2</v>
      </c>
      <c r="K683" s="21" t="s">
        <v>847</v>
      </c>
    </row>
    <row r="684" spans="1:11" x14ac:dyDescent="0.15">
      <c r="A684" s="15">
        <v>207</v>
      </c>
      <c r="B684" s="16">
        <v>3.3</v>
      </c>
      <c r="C684" s="15">
        <v>20</v>
      </c>
      <c r="D684" s="17">
        <v>610000</v>
      </c>
      <c r="E684" s="18">
        <f t="shared" si="10"/>
        <v>610</v>
      </c>
      <c r="F684" s="19">
        <v>5.3817329999999997</v>
      </c>
      <c r="G684" s="19">
        <v>3.282857044</v>
      </c>
      <c r="H684" s="20">
        <v>73.091336186000007</v>
      </c>
      <c r="I684" s="15">
        <f>IF(H684&lt;=Rmax_Summary!$B$40,1,0)</f>
        <v>0</v>
      </c>
      <c r="J684" s="15">
        <v>2</v>
      </c>
      <c r="K684" s="21" t="s">
        <v>847</v>
      </c>
    </row>
    <row r="685" spans="1:11" x14ac:dyDescent="0.15">
      <c r="A685" s="15">
        <v>212</v>
      </c>
      <c r="B685" s="16">
        <v>3.3</v>
      </c>
      <c r="C685" s="15">
        <v>20</v>
      </c>
      <c r="D685" s="17">
        <v>620000</v>
      </c>
      <c r="E685" s="18">
        <f t="shared" si="10"/>
        <v>620</v>
      </c>
      <c r="F685" s="19">
        <v>5.2953489999999999</v>
      </c>
      <c r="G685" s="19">
        <v>3.2831164419999999</v>
      </c>
      <c r="H685" s="20">
        <v>73.523254082999998</v>
      </c>
      <c r="I685" s="15">
        <f>IF(H685&lt;=Rmax_Summary!$B$40,1,0)</f>
        <v>0</v>
      </c>
      <c r="J685" s="15">
        <v>2</v>
      </c>
      <c r="K685" s="21" t="s">
        <v>847</v>
      </c>
    </row>
    <row r="686" spans="1:11" x14ac:dyDescent="0.15">
      <c r="A686" s="15">
        <v>217</v>
      </c>
      <c r="B686" s="16">
        <v>3.3</v>
      </c>
      <c r="C686" s="15">
        <v>20</v>
      </c>
      <c r="D686" s="17">
        <v>630000</v>
      </c>
      <c r="E686" s="18">
        <f t="shared" si="10"/>
        <v>630</v>
      </c>
      <c r="F686" s="19">
        <v>5.2116949999999997</v>
      </c>
      <c r="G686" s="19">
        <v>3.283367642</v>
      </c>
      <c r="H686" s="20">
        <v>73.941526160999999</v>
      </c>
      <c r="I686" s="15">
        <f>IF(H686&lt;=Rmax_Summary!$B$40,1,0)</f>
        <v>0</v>
      </c>
      <c r="J686" s="15">
        <v>2</v>
      </c>
      <c r="K686" s="21" t="s">
        <v>847</v>
      </c>
    </row>
    <row r="687" spans="1:11" x14ac:dyDescent="0.15">
      <c r="A687" s="15">
        <v>222</v>
      </c>
      <c r="B687" s="16">
        <v>3.3</v>
      </c>
      <c r="C687" s="15">
        <v>20</v>
      </c>
      <c r="D687" s="17">
        <v>640000</v>
      </c>
      <c r="E687" s="18">
        <f t="shared" si="10"/>
        <v>640</v>
      </c>
      <c r="F687" s="19">
        <v>5.1306419999999999</v>
      </c>
      <c r="G687" s="19">
        <v>3.283611032</v>
      </c>
      <c r="H687" s="20">
        <v>74.346789029999997</v>
      </c>
      <c r="I687" s="15">
        <f>IF(H687&lt;=Rmax_Summary!$B$40,1,0)</f>
        <v>0</v>
      </c>
      <c r="J687" s="15">
        <v>2</v>
      </c>
      <c r="K687" s="21" t="s">
        <v>847</v>
      </c>
    </row>
    <row r="688" spans="1:11" x14ac:dyDescent="0.15">
      <c r="A688" s="15">
        <v>227</v>
      </c>
      <c r="B688" s="16">
        <v>3.3</v>
      </c>
      <c r="C688" s="15">
        <v>20</v>
      </c>
      <c r="D688" s="17">
        <v>650000</v>
      </c>
      <c r="E688" s="18">
        <f t="shared" si="10"/>
        <v>650</v>
      </c>
      <c r="F688" s="19">
        <v>5.0520719999999999</v>
      </c>
      <c r="G688" s="19">
        <v>3.283846965</v>
      </c>
      <c r="H688" s="20">
        <v>74.739638452999998</v>
      </c>
      <c r="I688" s="15">
        <f>IF(H688&lt;=Rmax_Summary!$B$40,1,0)</f>
        <v>0</v>
      </c>
      <c r="J688" s="15">
        <v>2</v>
      </c>
      <c r="K688" s="21" t="s">
        <v>847</v>
      </c>
    </row>
    <row r="689" spans="1:11" x14ac:dyDescent="0.15">
      <c r="A689" s="15">
        <v>232</v>
      </c>
      <c r="B689" s="16">
        <v>3.3</v>
      </c>
      <c r="C689" s="15">
        <v>20</v>
      </c>
      <c r="D689" s="17">
        <v>660000</v>
      </c>
      <c r="E689" s="18">
        <f t="shared" si="10"/>
        <v>660</v>
      </c>
      <c r="F689" s="19">
        <v>4.9758719999999999</v>
      </c>
      <c r="G689" s="19">
        <v>3.2840757840000001</v>
      </c>
      <c r="H689" s="20">
        <v>75.120638276999998</v>
      </c>
      <c r="I689" s="15">
        <f>IF(H689&lt;=Rmax_Summary!$B$40,1,0)</f>
        <v>0</v>
      </c>
      <c r="J689" s="15">
        <v>2</v>
      </c>
      <c r="K689" s="21" t="s">
        <v>847</v>
      </c>
    </row>
    <row r="690" spans="1:11" x14ac:dyDescent="0.15">
      <c r="A690" s="15">
        <v>237</v>
      </c>
      <c r="B690" s="16">
        <v>3.3</v>
      </c>
      <c r="C690" s="15">
        <v>20</v>
      </c>
      <c r="D690" s="17">
        <v>670000</v>
      </c>
      <c r="E690" s="18">
        <f t="shared" si="10"/>
        <v>670</v>
      </c>
      <c r="F690" s="19">
        <v>4.9019370000000002</v>
      </c>
      <c r="G690" s="19">
        <v>3.2842978010000001</v>
      </c>
      <c r="H690" s="20">
        <v>75.490314206999997</v>
      </c>
      <c r="I690" s="15">
        <f>IF(H690&lt;=Rmax_Summary!$B$40,1,0)</f>
        <v>0</v>
      </c>
      <c r="J690" s="15">
        <v>2</v>
      </c>
      <c r="K690" s="21" t="s">
        <v>847</v>
      </c>
    </row>
    <row r="691" spans="1:11" x14ac:dyDescent="0.15">
      <c r="A691" s="15">
        <v>242</v>
      </c>
      <c r="B691" s="16">
        <v>3.3</v>
      </c>
      <c r="C691" s="15">
        <v>20</v>
      </c>
      <c r="D691" s="17">
        <v>680000</v>
      </c>
      <c r="E691" s="18">
        <f t="shared" si="10"/>
        <v>680</v>
      </c>
      <c r="F691" s="19">
        <v>4.8301670000000003</v>
      </c>
      <c r="G691" s="19">
        <v>3.2845133139999998</v>
      </c>
      <c r="H691" s="20">
        <v>75.849166283000002</v>
      </c>
      <c r="I691" s="15">
        <f>IF(H691&lt;=Rmax_Summary!$B$40,1,0)</f>
        <v>0</v>
      </c>
      <c r="J691" s="15">
        <v>2</v>
      </c>
      <c r="K691" s="21" t="s">
        <v>847</v>
      </c>
    </row>
    <row r="692" spans="1:11" x14ac:dyDescent="0.15">
      <c r="A692" s="15">
        <v>247</v>
      </c>
      <c r="B692" s="16">
        <v>3.3</v>
      </c>
      <c r="C692" s="15">
        <v>20</v>
      </c>
      <c r="D692" s="17">
        <v>690000</v>
      </c>
      <c r="E692" s="18">
        <f t="shared" si="10"/>
        <v>690</v>
      </c>
      <c r="F692" s="19">
        <v>4.7604680000000004</v>
      </c>
      <c r="G692" s="19">
        <v>3.2847226109999998</v>
      </c>
      <c r="H692" s="20">
        <v>76.197661908000001</v>
      </c>
      <c r="I692" s="15">
        <f>IF(H692&lt;=Rmax_Summary!$B$40,1,0)</f>
        <v>0</v>
      </c>
      <c r="J692" s="15">
        <v>2</v>
      </c>
      <c r="K692" s="21" t="s">
        <v>847</v>
      </c>
    </row>
    <row r="693" spans="1:11" x14ac:dyDescent="0.15">
      <c r="A693" s="15">
        <v>252</v>
      </c>
      <c r="B693" s="16">
        <v>3.3</v>
      </c>
      <c r="C693" s="15">
        <v>20</v>
      </c>
      <c r="D693" s="17">
        <v>700000</v>
      </c>
      <c r="E693" s="18">
        <f t="shared" si="10"/>
        <v>700</v>
      </c>
      <c r="F693" s="19">
        <v>4.6927510000000003</v>
      </c>
      <c r="G693" s="19">
        <v>3.2849259540000002</v>
      </c>
      <c r="H693" s="20">
        <v>76.536242576000006</v>
      </c>
      <c r="I693" s="15">
        <f>IF(H693&lt;=Rmax_Summary!$B$40,1,0)</f>
        <v>0</v>
      </c>
      <c r="J693" s="15">
        <v>2</v>
      </c>
      <c r="K693" s="21" t="s">
        <v>847</v>
      </c>
    </row>
    <row r="694" spans="1:11" x14ac:dyDescent="0.15">
      <c r="A694" s="15">
        <v>257</v>
      </c>
      <c r="B694" s="16">
        <v>3.3</v>
      </c>
      <c r="C694" s="15">
        <v>20</v>
      </c>
      <c r="D694" s="17">
        <v>710000</v>
      </c>
      <c r="E694" s="18">
        <f t="shared" si="10"/>
        <v>710</v>
      </c>
      <c r="F694" s="19">
        <v>4.6269349999999996</v>
      </c>
      <c r="G694" s="19">
        <v>3.28512359</v>
      </c>
      <c r="H694" s="20">
        <v>76.865326522000004</v>
      </c>
      <c r="I694" s="15">
        <f>IF(H694&lt;=Rmax_Summary!$B$40,1,0)</f>
        <v>0</v>
      </c>
      <c r="J694" s="15">
        <v>2</v>
      </c>
      <c r="K694" s="21" t="s">
        <v>847</v>
      </c>
    </row>
    <row r="695" spans="1:11" x14ac:dyDescent="0.15">
      <c r="A695" s="15">
        <v>262</v>
      </c>
      <c r="B695" s="16">
        <v>3.3</v>
      </c>
      <c r="C695" s="15">
        <v>20</v>
      </c>
      <c r="D695" s="17">
        <v>720000</v>
      </c>
      <c r="E695" s="18">
        <f t="shared" si="10"/>
        <v>720</v>
      </c>
      <c r="F695" s="19">
        <v>4.5629390000000001</v>
      </c>
      <c r="G695" s="19">
        <v>3.28531576</v>
      </c>
      <c r="H695" s="20">
        <v>77.185307225000003</v>
      </c>
      <c r="I695" s="15">
        <f>IF(H695&lt;=Rmax_Summary!$B$40,1,0)</f>
        <v>0</v>
      </c>
      <c r="J695" s="15">
        <v>2</v>
      </c>
      <c r="K695" s="21" t="s">
        <v>847</v>
      </c>
    </row>
    <row r="696" spans="1:11" x14ac:dyDescent="0.15">
      <c r="A696" s="15">
        <v>267</v>
      </c>
      <c r="B696" s="16">
        <v>3.3</v>
      </c>
      <c r="C696" s="15">
        <v>20</v>
      </c>
      <c r="D696" s="17">
        <v>730000</v>
      </c>
      <c r="E696" s="18">
        <f t="shared" si="10"/>
        <v>730</v>
      </c>
      <c r="F696" s="19">
        <v>4.5006890000000004</v>
      </c>
      <c r="G696" s="19">
        <v>3.2855026889999999</v>
      </c>
      <c r="H696" s="20">
        <v>77.496556761999997</v>
      </c>
      <c r="I696" s="15">
        <f>IF(H696&lt;=Rmax_Summary!$B$40,1,0)</f>
        <v>0</v>
      </c>
      <c r="J696" s="15">
        <v>2</v>
      </c>
      <c r="K696" s="21" t="s">
        <v>847</v>
      </c>
    </row>
    <row r="697" spans="1:11" x14ac:dyDescent="0.15">
      <c r="A697" s="15">
        <v>272</v>
      </c>
      <c r="B697" s="16">
        <v>3.3</v>
      </c>
      <c r="C697" s="15">
        <v>20</v>
      </c>
      <c r="D697" s="17">
        <v>740000</v>
      </c>
      <c r="E697" s="18">
        <f t="shared" si="10"/>
        <v>740</v>
      </c>
      <c r="F697" s="19">
        <v>4.4401140000000003</v>
      </c>
      <c r="G697" s="19">
        <v>3.2856845830000001</v>
      </c>
      <c r="H697" s="20">
        <v>77.799427887999997</v>
      </c>
      <c r="I697" s="15">
        <f>IF(H697&lt;=Rmax_Summary!$B$40,1,0)</f>
        <v>0</v>
      </c>
      <c r="J697" s="15">
        <v>2</v>
      </c>
      <c r="K697" s="21" t="s">
        <v>847</v>
      </c>
    </row>
    <row r="698" spans="1:11" x14ac:dyDescent="0.15">
      <c r="A698" s="15">
        <v>277</v>
      </c>
      <c r="B698" s="16">
        <v>3.3</v>
      </c>
      <c r="C698" s="15">
        <v>20</v>
      </c>
      <c r="D698" s="17">
        <v>750000</v>
      </c>
      <c r="E698" s="18">
        <f t="shared" si="10"/>
        <v>750</v>
      </c>
      <c r="F698" s="19">
        <v>4.3811489999999997</v>
      </c>
      <c r="G698" s="19">
        <v>3.2858616469999999</v>
      </c>
      <c r="H698" s="20">
        <v>78.094255085</v>
      </c>
      <c r="I698" s="15">
        <f>IF(H698&lt;=Rmax_Summary!$B$40,1,0)</f>
        <v>0</v>
      </c>
      <c r="J698" s="15">
        <v>2</v>
      </c>
      <c r="K698" s="21" t="s">
        <v>847</v>
      </c>
    </row>
    <row r="699" spans="1:11" x14ac:dyDescent="0.15">
      <c r="A699" s="15">
        <v>282</v>
      </c>
      <c r="B699" s="16">
        <v>3.3</v>
      </c>
      <c r="C699" s="15">
        <v>20</v>
      </c>
      <c r="D699" s="17">
        <v>760000</v>
      </c>
      <c r="E699" s="18">
        <f t="shared" si="10"/>
        <v>760</v>
      </c>
      <c r="F699" s="19">
        <v>4.3237290000000002</v>
      </c>
      <c r="G699" s="19">
        <v>3.286034071</v>
      </c>
      <c r="H699" s="20">
        <v>78.381354137000002</v>
      </c>
      <c r="I699" s="15">
        <f>IF(H699&lt;=Rmax_Summary!$B$40,1,0)</f>
        <v>0</v>
      </c>
      <c r="J699" s="15">
        <v>2</v>
      </c>
      <c r="K699" s="21" t="s">
        <v>847</v>
      </c>
    </row>
    <row r="700" spans="1:11" x14ac:dyDescent="0.15">
      <c r="A700" s="15">
        <v>287</v>
      </c>
      <c r="B700" s="16">
        <v>3.3</v>
      </c>
      <c r="C700" s="15">
        <v>20</v>
      </c>
      <c r="D700" s="17">
        <v>770000</v>
      </c>
      <c r="E700" s="18">
        <f t="shared" si="10"/>
        <v>770</v>
      </c>
      <c r="F700" s="19">
        <v>4.2677949999999996</v>
      </c>
      <c r="G700" s="19">
        <v>3.2862020329999999</v>
      </c>
      <c r="H700" s="20">
        <v>78.661026028999999</v>
      </c>
      <c r="I700" s="15">
        <f>IF(H700&lt;=Rmax_Summary!$B$40,1,0)</f>
        <v>0</v>
      </c>
      <c r="J700" s="15">
        <v>2</v>
      </c>
      <c r="K700" s="21" t="s">
        <v>847</v>
      </c>
    </row>
    <row r="701" spans="1:11" x14ac:dyDescent="0.15">
      <c r="A701" s="15">
        <v>292</v>
      </c>
      <c r="B701" s="16">
        <v>3.3</v>
      </c>
      <c r="C701" s="15">
        <v>20</v>
      </c>
      <c r="D701" s="17">
        <v>780000</v>
      </c>
      <c r="E701" s="18">
        <f t="shared" si="10"/>
        <v>780</v>
      </c>
      <c r="F701" s="19">
        <v>4.2132889999999996</v>
      </c>
      <c r="G701" s="19">
        <v>3.286365703</v>
      </c>
      <c r="H701" s="20">
        <v>78.933553575000005</v>
      </c>
      <c r="I701" s="15">
        <f>IF(H701&lt;=Rmax_Summary!$B$40,1,0)</f>
        <v>0</v>
      </c>
      <c r="J701" s="15">
        <v>2</v>
      </c>
      <c r="K701" s="21" t="s">
        <v>847</v>
      </c>
    </row>
    <row r="702" spans="1:11" x14ac:dyDescent="0.15">
      <c r="A702" s="15">
        <v>297</v>
      </c>
      <c r="B702" s="16">
        <v>3.3</v>
      </c>
      <c r="C702" s="15">
        <v>20</v>
      </c>
      <c r="D702" s="17">
        <v>790000</v>
      </c>
      <c r="E702" s="18">
        <f t="shared" si="10"/>
        <v>790</v>
      </c>
      <c r="F702" s="19">
        <v>4.1601590000000002</v>
      </c>
      <c r="G702" s="19">
        <v>3.2865252479999998</v>
      </c>
      <c r="H702" s="20">
        <v>79.199207017000006</v>
      </c>
      <c r="I702" s="15">
        <f>IF(H702&lt;=Rmax_Summary!$B$40,1,0)</f>
        <v>0</v>
      </c>
      <c r="J702" s="15">
        <v>2</v>
      </c>
      <c r="K702" s="21" t="s">
        <v>847</v>
      </c>
    </row>
    <row r="703" spans="1:11" x14ac:dyDescent="0.15">
      <c r="A703" s="15">
        <v>302</v>
      </c>
      <c r="B703" s="16">
        <v>3.3</v>
      </c>
      <c r="C703" s="15">
        <v>20</v>
      </c>
      <c r="D703" s="17">
        <v>800000</v>
      </c>
      <c r="E703" s="18">
        <f t="shared" si="10"/>
        <v>800</v>
      </c>
      <c r="F703" s="19">
        <v>4.1083509999999999</v>
      </c>
      <c r="G703" s="19">
        <v>3.2866808179999998</v>
      </c>
      <c r="H703" s="20">
        <v>79.458244747999998</v>
      </c>
      <c r="I703" s="15">
        <f>IF(H703&lt;=Rmax_Summary!$B$40,1,0)</f>
        <v>0</v>
      </c>
      <c r="J703" s="15">
        <v>2</v>
      </c>
      <c r="K703" s="21" t="s">
        <v>847</v>
      </c>
    </row>
    <row r="704" spans="1:11" x14ac:dyDescent="0.15">
      <c r="A704" s="15">
        <v>307</v>
      </c>
      <c r="B704" s="16">
        <v>3.3</v>
      </c>
      <c r="C704" s="15">
        <v>20</v>
      </c>
      <c r="D704" s="17">
        <v>810000</v>
      </c>
      <c r="E704" s="18">
        <f t="shared" si="10"/>
        <v>810</v>
      </c>
      <c r="F704" s="19">
        <v>4.0578180000000001</v>
      </c>
      <c r="G704" s="19">
        <v>3.2868325610000002</v>
      </c>
      <c r="H704" s="20">
        <v>79.710910335999998</v>
      </c>
      <c r="I704" s="15">
        <f>IF(H704&lt;=Rmax_Summary!$B$40,1,0)</f>
        <v>0</v>
      </c>
      <c r="J704" s="15">
        <v>2</v>
      </c>
      <c r="K704" s="21" t="s">
        <v>847</v>
      </c>
    </row>
    <row r="705" spans="1:11" x14ac:dyDescent="0.15">
      <c r="A705" s="15">
        <v>312</v>
      </c>
      <c r="B705" s="16">
        <v>3.3</v>
      </c>
      <c r="C705" s="15">
        <v>20</v>
      </c>
      <c r="D705" s="17">
        <v>820000</v>
      </c>
      <c r="E705" s="18">
        <f t="shared" si="10"/>
        <v>820</v>
      </c>
      <c r="F705" s="19">
        <v>4.0085129999999998</v>
      </c>
      <c r="G705" s="19">
        <v>3.286980614</v>
      </c>
      <c r="H705" s="20">
        <v>79.957434569</v>
      </c>
      <c r="I705" s="15">
        <f>IF(H705&lt;=Rmax_Summary!$B$40,1,0)</f>
        <v>0</v>
      </c>
      <c r="J705" s="15">
        <v>2</v>
      </c>
      <c r="K705" s="21" t="s">
        <v>847</v>
      </c>
    </row>
    <row r="706" spans="1:11" x14ac:dyDescent="0.15">
      <c r="A706" s="15">
        <v>317</v>
      </c>
      <c r="B706" s="16">
        <v>3.3</v>
      </c>
      <c r="C706" s="15">
        <v>20</v>
      </c>
      <c r="D706" s="17">
        <v>830000</v>
      </c>
      <c r="E706" s="18">
        <f t="shared" ref="E706:E769" si="11">D706/1000</f>
        <v>830</v>
      </c>
      <c r="F706" s="19">
        <v>3.9603920000000001</v>
      </c>
      <c r="G706" s="19">
        <v>3.2871251159999999</v>
      </c>
      <c r="H706" s="20">
        <v>80.198041387999993</v>
      </c>
      <c r="I706" s="15">
        <f>IF(H706&lt;=Rmax_Summary!$B$40,1,0)</f>
        <v>0</v>
      </c>
      <c r="J706" s="15">
        <v>2</v>
      </c>
      <c r="K706" s="21" t="s">
        <v>847</v>
      </c>
    </row>
    <row r="707" spans="1:11" x14ac:dyDescent="0.15">
      <c r="A707" s="15">
        <v>322</v>
      </c>
      <c r="B707" s="16">
        <v>3.3</v>
      </c>
      <c r="C707" s="15">
        <v>20</v>
      </c>
      <c r="D707" s="17">
        <v>840000</v>
      </c>
      <c r="E707" s="18">
        <f t="shared" si="11"/>
        <v>840</v>
      </c>
      <c r="F707" s="19">
        <v>3.9134120000000001</v>
      </c>
      <c r="G707" s="19">
        <v>3.2872661889999999</v>
      </c>
      <c r="H707" s="20">
        <v>80.432938849999999</v>
      </c>
      <c r="I707" s="15">
        <f>IF(H707&lt;=Rmax_Summary!$B$40,1,0)</f>
        <v>0</v>
      </c>
      <c r="J707" s="15">
        <v>2</v>
      </c>
      <c r="K707" s="21" t="s">
        <v>847</v>
      </c>
    </row>
    <row r="708" spans="1:11" x14ac:dyDescent="0.15">
      <c r="A708" s="15">
        <v>327</v>
      </c>
      <c r="B708" s="16">
        <v>3.3</v>
      </c>
      <c r="C708" s="15">
        <v>20</v>
      </c>
      <c r="D708" s="17">
        <v>850000</v>
      </c>
      <c r="E708" s="18">
        <f t="shared" si="11"/>
        <v>850</v>
      </c>
      <c r="F708" s="19">
        <v>3.867534</v>
      </c>
      <c r="G708" s="19">
        <v>3.2874039540000002</v>
      </c>
      <c r="H708" s="20">
        <v>80.662329331999999</v>
      </c>
      <c r="I708" s="15">
        <f>IF(H708&lt;=Rmax_Summary!$B$40,1,0)</f>
        <v>0</v>
      </c>
      <c r="J708" s="15">
        <v>2</v>
      </c>
      <c r="K708" s="21" t="s">
        <v>847</v>
      </c>
    </row>
    <row r="709" spans="1:11" x14ac:dyDescent="0.15">
      <c r="A709" s="15">
        <v>332</v>
      </c>
      <c r="B709" s="16">
        <v>3.3</v>
      </c>
      <c r="C709" s="15">
        <v>20</v>
      </c>
      <c r="D709" s="17">
        <v>860000</v>
      </c>
      <c r="E709" s="18">
        <f t="shared" si="11"/>
        <v>860</v>
      </c>
      <c r="F709" s="19">
        <v>3.8227190000000002</v>
      </c>
      <c r="G709" s="19">
        <v>3.287538525</v>
      </c>
      <c r="H709" s="20">
        <v>80.886403822000005</v>
      </c>
      <c r="I709" s="15">
        <f>IF(H709&lt;=Rmax_Summary!$B$40,1,0)</f>
        <v>0</v>
      </c>
      <c r="J709" s="15">
        <v>2</v>
      </c>
      <c r="K709" s="21" t="s">
        <v>847</v>
      </c>
    </row>
    <row r="710" spans="1:11" x14ac:dyDescent="0.15">
      <c r="A710" s="15">
        <v>337</v>
      </c>
      <c r="B710" s="16">
        <v>3.3</v>
      </c>
      <c r="C710" s="15">
        <v>20</v>
      </c>
      <c r="D710" s="17">
        <v>870000</v>
      </c>
      <c r="E710" s="18">
        <f t="shared" si="11"/>
        <v>870</v>
      </c>
      <c r="F710" s="19">
        <v>3.778931</v>
      </c>
      <c r="G710" s="19">
        <v>3.2876700140000001</v>
      </c>
      <c r="H710" s="20">
        <v>81.105344204000005</v>
      </c>
      <c r="I710" s="15">
        <f>IF(H710&lt;=Rmax_Summary!$B$40,1,0)</f>
        <v>0</v>
      </c>
      <c r="J710" s="15">
        <v>2</v>
      </c>
      <c r="K710" s="21" t="s">
        <v>847</v>
      </c>
    </row>
    <row r="711" spans="1:11" x14ac:dyDescent="0.15">
      <c r="A711" s="15">
        <v>342</v>
      </c>
      <c r="B711" s="16">
        <v>3.3</v>
      </c>
      <c r="C711" s="15">
        <v>20</v>
      </c>
      <c r="D711" s="17">
        <v>880000</v>
      </c>
      <c r="E711" s="18">
        <f t="shared" si="11"/>
        <v>880</v>
      </c>
      <c r="F711" s="19">
        <v>3.736135</v>
      </c>
      <c r="G711" s="19">
        <v>3.2877985239999998</v>
      </c>
      <c r="H711" s="20">
        <v>81.319326145999995</v>
      </c>
      <c r="I711" s="15">
        <f>IF(H711&lt;=Rmax_Summary!$B$40,1,0)</f>
        <v>0</v>
      </c>
      <c r="J711" s="15">
        <v>2</v>
      </c>
      <c r="K711" s="21" t="s">
        <v>847</v>
      </c>
    </row>
    <row r="712" spans="1:11" x14ac:dyDescent="0.15">
      <c r="A712" s="15">
        <v>347</v>
      </c>
      <c r="B712" s="16">
        <v>3.3</v>
      </c>
      <c r="C712" s="15">
        <v>20</v>
      </c>
      <c r="D712" s="17">
        <v>890000</v>
      </c>
      <c r="E712" s="18">
        <f t="shared" si="11"/>
        <v>890</v>
      </c>
      <c r="F712" s="19">
        <v>3.6942970000000002</v>
      </c>
      <c r="G712" s="19">
        <v>3.287924158</v>
      </c>
      <c r="H712" s="20">
        <v>81.528515601999999</v>
      </c>
      <c r="I712" s="15">
        <f>IF(H712&lt;=Rmax_Summary!$B$40,1,0)</f>
        <v>0</v>
      </c>
      <c r="J712" s="15">
        <v>2</v>
      </c>
      <c r="K712" s="21" t="s">
        <v>847</v>
      </c>
    </row>
    <row r="713" spans="1:11" x14ac:dyDescent="0.15">
      <c r="A713" s="15">
        <v>352</v>
      </c>
      <c r="B713" s="16">
        <v>3.3</v>
      </c>
      <c r="C713" s="15">
        <v>20</v>
      </c>
      <c r="D713" s="17">
        <v>900000</v>
      </c>
      <c r="E713" s="18">
        <f t="shared" si="11"/>
        <v>900</v>
      </c>
      <c r="F713" s="19">
        <v>3.6533859999999998</v>
      </c>
      <c r="G713" s="19">
        <v>3.2880470069999999</v>
      </c>
      <c r="H713" s="20">
        <v>81.733071762999998</v>
      </c>
      <c r="I713" s="15">
        <f>IF(H713&lt;=Rmax_Summary!$B$40,1,0)</f>
        <v>0</v>
      </c>
      <c r="J713" s="15">
        <v>2</v>
      </c>
      <c r="K713" s="21" t="s">
        <v>847</v>
      </c>
    </row>
    <row r="714" spans="1:11" x14ac:dyDescent="0.15">
      <c r="A714" s="15">
        <v>357</v>
      </c>
      <c r="B714" s="16">
        <v>3.3</v>
      </c>
      <c r="C714" s="15">
        <v>20</v>
      </c>
      <c r="D714" s="17">
        <v>910000</v>
      </c>
      <c r="E714" s="18">
        <f t="shared" si="11"/>
        <v>910</v>
      </c>
      <c r="F714" s="19">
        <v>3.6133709999999999</v>
      </c>
      <c r="G714" s="19">
        <v>3.2881671670000001</v>
      </c>
      <c r="H714" s="20">
        <v>81.933147317000007</v>
      </c>
      <c r="I714" s="15">
        <f>IF(H714&lt;=Rmax_Summary!$B$40,1,0)</f>
        <v>0</v>
      </c>
      <c r="J714" s="15">
        <v>2</v>
      </c>
      <c r="K714" s="21" t="s">
        <v>847</v>
      </c>
    </row>
    <row r="715" spans="1:11" x14ac:dyDescent="0.15">
      <c r="A715" s="15">
        <v>362</v>
      </c>
      <c r="B715" s="16">
        <v>3.3</v>
      </c>
      <c r="C715" s="15">
        <v>20</v>
      </c>
      <c r="D715" s="17">
        <v>920000</v>
      </c>
      <c r="E715" s="18">
        <f t="shared" si="11"/>
        <v>920</v>
      </c>
      <c r="F715" s="19">
        <v>3.5742229999999999</v>
      </c>
      <c r="G715" s="19">
        <v>3.28828472</v>
      </c>
      <c r="H715" s="20">
        <v>82.128886706000003</v>
      </c>
      <c r="I715" s="15">
        <f>IF(H715&lt;=Rmax_Summary!$B$40,1,0)</f>
        <v>0</v>
      </c>
      <c r="J715" s="15">
        <v>2</v>
      </c>
      <c r="K715" s="21" t="s">
        <v>847</v>
      </c>
    </row>
    <row r="716" spans="1:11" x14ac:dyDescent="0.15">
      <c r="A716" s="15">
        <v>367</v>
      </c>
      <c r="B716" s="16">
        <v>3.3</v>
      </c>
      <c r="C716" s="15">
        <v>20</v>
      </c>
      <c r="D716" s="17">
        <v>930000</v>
      </c>
      <c r="E716" s="18">
        <f t="shared" si="11"/>
        <v>930</v>
      </c>
      <c r="F716" s="19">
        <v>3.535914</v>
      </c>
      <c r="G716" s="19">
        <v>3.288399756</v>
      </c>
      <c r="H716" s="20">
        <v>82.320431401999997</v>
      </c>
      <c r="I716" s="15">
        <f>IF(H716&lt;=Rmax_Summary!$B$40,1,0)</f>
        <v>0</v>
      </c>
      <c r="J716" s="15">
        <v>2</v>
      </c>
      <c r="K716" s="21" t="s">
        <v>847</v>
      </c>
    </row>
    <row r="717" spans="1:11" x14ac:dyDescent="0.15">
      <c r="A717" s="15">
        <v>372</v>
      </c>
      <c r="B717" s="16">
        <v>3.3</v>
      </c>
      <c r="C717" s="15">
        <v>20</v>
      </c>
      <c r="D717" s="17">
        <v>940000</v>
      </c>
      <c r="E717" s="18">
        <f t="shared" si="11"/>
        <v>940</v>
      </c>
      <c r="F717" s="19">
        <v>3.498418</v>
      </c>
      <c r="G717" s="19">
        <v>3.2885123520000001</v>
      </c>
      <c r="H717" s="20">
        <v>82.507912364999996</v>
      </c>
      <c r="I717" s="15">
        <f>IF(H717&lt;=Rmax_Summary!$B$40,1,0)</f>
        <v>0</v>
      </c>
      <c r="J717" s="15">
        <v>2</v>
      </c>
      <c r="K717" s="21" t="s">
        <v>847</v>
      </c>
    </row>
    <row r="718" spans="1:11" x14ac:dyDescent="0.15">
      <c r="A718" s="15">
        <v>377</v>
      </c>
      <c r="B718" s="16">
        <v>3.3</v>
      </c>
      <c r="C718" s="15">
        <v>20</v>
      </c>
      <c r="D718" s="17">
        <v>950000</v>
      </c>
      <c r="E718" s="18">
        <f t="shared" si="11"/>
        <v>950</v>
      </c>
      <c r="F718" s="19">
        <v>3.4617079999999998</v>
      </c>
      <c r="G718" s="19">
        <v>3.2886225850000002</v>
      </c>
      <c r="H718" s="20">
        <v>82.691459762999997</v>
      </c>
      <c r="I718" s="15">
        <f>IF(H718&lt;=Rmax_Summary!$B$40,1,0)</f>
        <v>0</v>
      </c>
      <c r="J718" s="15">
        <v>2</v>
      </c>
      <c r="K718" s="21" t="s">
        <v>847</v>
      </c>
    </row>
    <row r="719" spans="1:11" x14ac:dyDescent="0.15">
      <c r="A719" s="15">
        <v>382</v>
      </c>
      <c r="B719" s="16">
        <v>3.3</v>
      </c>
      <c r="C719" s="15">
        <v>20</v>
      </c>
      <c r="D719" s="17">
        <v>960000</v>
      </c>
      <c r="E719" s="18">
        <f t="shared" si="11"/>
        <v>960</v>
      </c>
      <c r="F719" s="19">
        <v>3.4257610000000001</v>
      </c>
      <c r="G719" s="19">
        <v>3.288730529</v>
      </c>
      <c r="H719" s="20">
        <v>82.871194669999994</v>
      </c>
      <c r="I719" s="15">
        <f>IF(H719&lt;=Rmax_Summary!$B$40,1,0)</f>
        <v>0</v>
      </c>
      <c r="J719" s="15">
        <v>2</v>
      </c>
      <c r="K719" s="21" t="s">
        <v>847</v>
      </c>
    </row>
    <row r="720" spans="1:11" x14ac:dyDescent="0.15">
      <c r="A720" s="15">
        <v>387</v>
      </c>
      <c r="B720" s="16">
        <v>3.3</v>
      </c>
      <c r="C720" s="15">
        <v>20</v>
      </c>
      <c r="D720" s="17">
        <v>970000</v>
      </c>
      <c r="E720" s="18">
        <f t="shared" si="11"/>
        <v>970</v>
      </c>
      <c r="F720" s="19">
        <v>3.3905530000000002</v>
      </c>
      <c r="G720" s="19">
        <v>3.2888362519999998</v>
      </c>
      <c r="H720" s="20">
        <v>83.047235333000003</v>
      </c>
      <c r="I720" s="15">
        <f>IF(H720&lt;=Rmax_Summary!$B$40,1,0)</f>
        <v>0</v>
      </c>
      <c r="J720" s="15">
        <v>2</v>
      </c>
      <c r="K720" s="21" t="s">
        <v>847</v>
      </c>
    </row>
    <row r="721" spans="1:11" x14ac:dyDescent="0.15">
      <c r="A721" s="15">
        <v>392</v>
      </c>
      <c r="B721" s="16">
        <v>3.3</v>
      </c>
      <c r="C721" s="15">
        <v>20</v>
      </c>
      <c r="D721" s="17">
        <v>980000</v>
      </c>
      <c r="E721" s="18">
        <f t="shared" si="11"/>
        <v>980</v>
      </c>
      <c r="F721" s="19">
        <v>3.356061</v>
      </c>
      <c r="G721" s="19">
        <v>3.2889398270000001</v>
      </c>
      <c r="H721" s="20">
        <v>83.219694433000001</v>
      </c>
      <c r="I721" s="15">
        <f>IF(H721&lt;=Rmax_Summary!$B$40,1,0)</f>
        <v>0</v>
      </c>
      <c r="J721" s="15">
        <v>2</v>
      </c>
      <c r="K721" s="21" t="s">
        <v>847</v>
      </c>
    </row>
    <row r="722" spans="1:11" x14ac:dyDescent="0.15">
      <c r="A722" s="15">
        <v>397</v>
      </c>
      <c r="B722" s="16">
        <v>3.3</v>
      </c>
      <c r="C722" s="15">
        <v>20</v>
      </c>
      <c r="D722" s="17">
        <v>990000</v>
      </c>
      <c r="E722" s="18">
        <f t="shared" si="11"/>
        <v>990</v>
      </c>
      <c r="F722" s="19">
        <v>3.3222640000000001</v>
      </c>
      <c r="G722" s="19">
        <v>3.2890413120000002</v>
      </c>
      <c r="H722" s="20">
        <v>83.388680112000003</v>
      </c>
      <c r="I722" s="15">
        <f>IF(H722&lt;=Rmax_Summary!$B$40,1,0)</f>
        <v>0</v>
      </c>
      <c r="J722" s="15">
        <v>2</v>
      </c>
      <c r="K722" s="21" t="s">
        <v>847</v>
      </c>
    </row>
    <row r="723" spans="1:11" x14ac:dyDescent="0.15">
      <c r="A723" s="15">
        <v>402</v>
      </c>
      <c r="B723" s="16">
        <v>3.3</v>
      </c>
      <c r="C723" s="15">
        <v>20</v>
      </c>
      <c r="D723" s="17">
        <v>1000000</v>
      </c>
      <c r="E723" s="18">
        <f t="shared" si="11"/>
        <v>1000</v>
      </c>
      <c r="F723" s="19">
        <v>3.2891409999999999</v>
      </c>
      <c r="G723" s="19">
        <v>3.2891407749999999</v>
      </c>
      <c r="H723" s="20">
        <v>83.554295686000003</v>
      </c>
      <c r="I723" s="15">
        <f>IF(H723&lt;=Rmax_Summary!$B$40,1,0)</f>
        <v>0</v>
      </c>
      <c r="J723" s="15">
        <v>2</v>
      </c>
      <c r="K723" s="21" t="s">
        <v>847</v>
      </c>
    </row>
    <row r="724" spans="1:11" x14ac:dyDescent="0.15">
      <c r="A724" s="15">
        <v>7</v>
      </c>
      <c r="B724" s="16">
        <v>3.3</v>
      </c>
      <c r="C724" s="15">
        <v>20</v>
      </c>
      <c r="D724" s="17">
        <v>1100000</v>
      </c>
      <c r="E724" s="18">
        <f t="shared" si="11"/>
        <v>1100</v>
      </c>
      <c r="F724" s="19">
        <v>2.990942</v>
      </c>
      <c r="G724" s="19">
        <v>3.2900362200000002</v>
      </c>
      <c r="H724" s="20">
        <v>85.045289871999998</v>
      </c>
      <c r="I724" s="15">
        <f>IF(H724&lt;=Rmax_Summary!$B$40,1,0)</f>
        <v>0</v>
      </c>
      <c r="J724" s="15">
        <v>3</v>
      </c>
      <c r="K724" s="21" t="s">
        <v>850</v>
      </c>
    </row>
    <row r="725" spans="1:11" x14ac:dyDescent="0.15">
      <c r="A725" s="15">
        <v>12</v>
      </c>
      <c r="B725" s="16">
        <v>3.3</v>
      </c>
      <c r="C725" s="15">
        <v>20</v>
      </c>
      <c r="D725" s="17">
        <v>1200000</v>
      </c>
      <c r="E725" s="18">
        <f t="shared" si="11"/>
        <v>1200</v>
      </c>
      <c r="F725" s="19">
        <v>2.7423190000000002</v>
      </c>
      <c r="G725" s="19">
        <v>3.2907827950000001</v>
      </c>
      <c r="H725" s="20">
        <v>86.288405006999994</v>
      </c>
      <c r="I725" s="15">
        <f>IF(H725&lt;=Rmax_Summary!$B$40,1,0)</f>
        <v>0</v>
      </c>
      <c r="J725" s="15">
        <v>3</v>
      </c>
      <c r="K725" s="21" t="s">
        <v>850</v>
      </c>
    </row>
    <row r="726" spans="1:11" x14ac:dyDescent="0.15">
      <c r="A726" s="15">
        <v>17</v>
      </c>
      <c r="B726" s="16">
        <v>3.3</v>
      </c>
      <c r="C726" s="15">
        <v>20</v>
      </c>
      <c r="D726" s="17">
        <v>1300000</v>
      </c>
      <c r="E726" s="18">
        <f t="shared" si="11"/>
        <v>1300</v>
      </c>
      <c r="F726" s="19">
        <v>2.5318580000000002</v>
      </c>
      <c r="G726" s="19">
        <v>3.2914147749999998</v>
      </c>
      <c r="H726" s="20">
        <v>87.340712377000003</v>
      </c>
      <c r="I726" s="15">
        <f>IF(H726&lt;=Rmax_Summary!$B$40,1,0)</f>
        <v>0</v>
      </c>
      <c r="J726" s="15">
        <v>3</v>
      </c>
      <c r="K726" s="21" t="s">
        <v>850</v>
      </c>
    </row>
    <row r="727" spans="1:11" x14ac:dyDescent="0.15">
      <c r="A727" s="15">
        <v>22</v>
      </c>
      <c r="B727" s="16">
        <v>3.3</v>
      </c>
      <c r="C727" s="15">
        <v>20</v>
      </c>
      <c r="D727" s="17">
        <v>1400000</v>
      </c>
      <c r="E727" s="18">
        <f t="shared" si="11"/>
        <v>1400</v>
      </c>
      <c r="F727" s="19">
        <v>2.3513980000000001</v>
      </c>
      <c r="G727" s="19">
        <v>3.2919566659999999</v>
      </c>
      <c r="H727" s="20">
        <v>88.243011443</v>
      </c>
      <c r="I727" s="15">
        <f>IF(H727&lt;=Rmax_Summary!$B$40,1,0)</f>
        <v>0</v>
      </c>
      <c r="J727" s="15">
        <v>3</v>
      </c>
      <c r="K727" s="21" t="s">
        <v>850</v>
      </c>
    </row>
    <row r="728" spans="1:11" x14ac:dyDescent="0.15">
      <c r="A728" s="15">
        <v>27</v>
      </c>
      <c r="B728" s="16">
        <v>3.3</v>
      </c>
      <c r="C728" s="15">
        <v>20</v>
      </c>
      <c r="D728" s="17">
        <v>1500000</v>
      </c>
      <c r="E728" s="18">
        <f t="shared" si="11"/>
        <v>1500</v>
      </c>
      <c r="F728" s="19">
        <v>2.1949510000000001</v>
      </c>
      <c r="G728" s="19">
        <v>3.2924264490000001</v>
      </c>
      <c r="H728" s="20">
        <v>89.025245100999996</v>
      </c>
      <c r="I728" s="15">
        <f>IF(H728&lt;=Rmax_Summary!$B$40,1,0)</f>
        <v>0</v>
      </c>
      <c r="J728" s="15">
        <v>3</v>
      </c>
      <c r="K728" s="21" t="s">
        <v>850</v>
      </c>
    </row>
    <row r="729" spans="1:11" x14ac:dyDescent="0.15">
      <c r="A729" s="15">
        <v>32</v>
      </c>
      <c r="B729" s="16">
        <v>3.3</v>
      </c>
      <c r="C729" s="15">
        <v>20</v>
      </c>
      <c r="D729" s="17">
        <v>1600000</v>
      </c>
      <c r="E729" s="18">
        <f t="shared" si="11"/>
        <v>1600</v>
      </c>
      <c r="F729" s="19">
        <v>2.0580240000000001</v>
      </c>
      <c r="G729" s="19">
        <v>3.2928376190000002</v>
      </c>
      <c r="H729" s="20">
        <v>89.709882015000005</v>
      </c>
      <c r="I729" s="15">
        <f>IF(H729&lt;=Rmax_Summary!$B$40,1,0)</f>
        <v>0</v>
      </c>
      <c r="J729" s="15">
        <v>3</v>
      </c>
      <c r="K729" s="21" t="s">
        <v>850</v>
      </c>
    </row>
    <row r="730" spans="1:11" x14ac:dyDescent="0.15">
      <c r="A730" s="15">
        <v>37</v>
      </c>
      <c r="B730" s="16">
        <v>3.3</v>
      </c>
      <c r="C730" s="15">
        <v>20</v>
      </c>
      <c r="D730" s="17">
        <v>1700000</v>
      </c>
      <c r="E730" s="18">
        <f t="shared" si="11"/>
        <v>1700</v>
      </c>
      <c r="F730" s="19">
        <v>1.9371769999999999</v>
      </c>
      <c r="G730" s="19">
        <v>3.2932005009999998</v>
      </c>
      <c r="H730" s="20">
        <v>90.314116189999993</v>
      </c>
      <c r="I730" s="15">
        <f>IF(H730&lt;=Rmax_Summary!$B$40,1,0)</f>
        <v>0</v>
      </c>
      <c r="J730" s="15">
        <v>3</v>
      </c>
      <c r="K730" s="21" t="s">
        <v>850</v>
      </c>
    </row>
    <row r="731" spans="1:11" x14ac:dyDescent="0.15">
      <c r="A731" s="15">
        <v>42</v>
      </c>
      <c r="B731" s="16">
        <v>3.3</v>
      </c>
      <c r="C731" s="15">
        <v>20</v>
      </c>
      <c r="D731" s="17">
        <v>1800000</v>
      </c>
      <c r="E731" s="18">
        <f t="shared" si="11"/>
        <v>1800</v>
      </c>
      <c r="F731" s="19">
        <v>1.8297349999999999</v>
      </c>
      <c r="G731" s="19">
        <v>3.2935231300000001</v>
      </c>
      <c r="H731" s="20">
        <v>90.851324297999994</v>
      </c>
      <c r="I731" s="15">
        <f>IF(H731&lt;=Rmax_Summary!$B$40,1,0)</f>
        <v>0</v>
      </c>
      <c r="J731" s="15">
        <v>3</v>
      </c>
      <c r="K731" s="21" t="s">
        <v>850</v>
      </c>
    </row>
    <row r="732" spans="1:11" x14ac:dyDescent="0.15">
      <c r="A732" s="15">
        <v>47</v>
      </c>
      <c r="B732" s="16">
        <v>3.3</v>
      </c>
      <c r="C732" s="15">
        <v>20</v>
      </c>
      <c r="D732" s="17">
        <v>1900000</v>
      </c>
      <c r="E732" s="18">
        <f t="shared" si="11"/>
        <v>1900</v>
      </c>
      <c r="F732" s="19">
        <v>1.7335849999999999</v>
      </c>
      <c r="G732" s="19">
        <v>3.2938118520000002</v>
      </c>
      <c r="H732" s="20">
        <v>91.332073819000001</v>
      </c>
      <c r="I732" s="15">
        <f>IF(H732&lt;=Rmax_Summary!$B$40,1,0)</f>
        <v>0</v>
      </c>
      <c r="J732" s="15">
        <v>3</v>
      </c>
      <c r="K732" s="21" t="s">
        <v>850</v>
      </c>
    </row>
    <row r="733" spans="1:11" x14ac:dyDescent="0.15">
      <c r="A733" s="15">
        <v>52</v>
      </c>
      <c r="B733" s="16">
        <v>3.3</v>
      </c>
      <c r="C733" s="15">
        <v>20</v>
      </c>
      <c r="D733" s="17">
        <v>2000000</v>
      </c>
      <c r="E733" s="18">
        <f t="shared" si="11"/>
        <v>2000</v>
      </c>
      <c r="F733" s="19">
        <v>1.6470359999999999</v>
      </c>
      <c r="G733" s="19">
        <v>3.2940717460000002</v>
      </c>
      <c r="H733" s="20">
        <v>91.764820489000002</v>
      </c>
      <c r="I733" s="15">
        <f>IF(H733&lt;=Rmax_Summary!$B$40,1,0)</f>
        <v>0</v>
      </c>
      <c r="J733" s="15">
        <v>3</v>
      </c>
      <c r="K733" s="21" t="s">
        <v>850</v>
      </c>
    </row>
    <row r="734" spans="1:11" x14ac:dyDescent="0.15">
      <c r="A734" s="15">
        <v>57</v>
      </c>
      <c r="B734" s="16">
        <v>3.3</v>
      </c>
      <c r="C734" s="15">
        <v>20</v>
      </c>
      <c r="D734" s="17">
        <v>2100000</v>
      </c>
      <c r="E734" s="18">
        <f t="shared" si="11"/>
        <v>2100</v>
      </c>
      <c r="F734" s="19">
        <v>1.5687180000000001</v>
      </c>
      <c r="G734" s="19">
        <v>3.294306921</v>
      </c>
      <c r="H734" s="20">
        <v>92.156411964</v>
      </c>
      <c r="I734" s="15">
        <f>IF(H734&lt;=Rmax_Summary!$B$40,1,0)</f>
        <v>0</v>
      </c>
      <c r="J734" s="15">
        <v>3</v>
      </c>
      <c r="K734" s="21" t="s">
        <v>850</v>
      </c>
    </row>
    <row r="735" spans="1:11" x14ac:dyDescent="0.15">
      <c r="A735" s="15">
        <v>62</v>
      </c>
      <c r="B735" s="16">
        <v>3.3</v>
      </c>
      <c r="C735" s="15">
        <v>20</v>
      </c>
      <c r="D735" s="17">
        <v>2200000</v>
      </c>
      <c r="E735" s="18">
        <f t="shared" si="11"/>
        <v>2200</v>
      </c>
      <c r="F735" s="19">
        <v>1.497509</v>
      </c>
      <c r="G735" s="19">
        <v>3.2945207459999999</v>
      </c>
      <c r="H735" s="20">
        <v>92.512452709000002</v>
      </c>
      <c r="I735" s="15">
        <f>IF(H735&lt;=Rmax_Summary!$B$40,1,0)</f>
        <v>0</v>
      </c>
      <c r="J735" s="15">
        <v>3</v>
      </c>
      <c r="K735" s="21" t="s">
        <v>850</v>
      </c>
    </row>
    <row r="736" spans="1:11" x14ac:dyDescent="0.15">
      <c r="A736" s="15">
        <v>67</v>
      </c>
      <c r="B736" s="16">
        <v>3.3</v>
      </c>
      <c r="C736" s="15">
        <v>20</v>
      </c>
      <c r="D736" s="17">
        <v>2300000</v>
      </c>
      <c r="E736" s="18">
        <f t="shared" si="11"/>
        <v>2300</v>
      </c>
      <c r="F736" s="19">
        <v>1.432485</v>
      </c>
      <c r="G736" s="19">
        <v>3.294716003</v>
      </c>
      <c r="H736" s="20">
        <v>92.837573758000005</v>
      </c>
      <c r="I736" s="15">
        <f>IF(H736&lt;=Rmax_Summary!$B$40,1,0)</f>
        <v>0</v>
      </c>
      <c r="J736" s="15">
        <v>3</v>
      </c>
      <c r="K736" s="21" t="s">
        <v>850</v>
      </c>
    </row>
    <row r="737" spans="1:11" x14ac:dyDescent="0.15">
      <c r="A737" s="15">
        <v>72</v>
      </c>
      <c r="B737" s="16">
        <v>3.3</v>
      </c>
      <c r="C737" s="15">
        <v>20</v>
      </c>
      <c r="D737" s="17">
        <v>2400000</v>
      </c>
      <c r="E737" s="18">
        <f t="shared" si="11"/>
        <v>2400</v>
      </c>
      <c r="F737" s="19">
        <v>1.372873</v>
      </c>
      <c r="G737" s="19">
        <v>3.2948950090000002</v>
      </c>
      <c r="H737" s="20">
        <v>93.135635350000001</v>
      </c>
      <c r="I737" s="15">
        <f>IF(H737&lt;=Rmax_Summary!$B$40,1,0)</f>
        <v>0</v>
      </c>
      <c r="J737" s="15">
        <v>3</v>
      </c>
      <c r="K737" s="21" t="s">
        <v>850</v>
      </c>
    </row>
    <row r="738" spans="1:11" x14ac:dyDescent="0.15">
      <c r="A738" s="15">
        <v>77</v>
      </c>
      <c r="B738" s="16">
        <v>3.3</v>
      </c>
      <c r="C738" s="15">
        <v>20</v>
      </c>
      <c r="D738" s="17">
        <v>2500000</v>
      </c>
      <c r="E738" s="18">
        <f t="shared" si="11"/>
        <v>2500</v>
      </c>
      <c r="F738" s="19">
        <v>1.3180240000000001</v>
      </c>
      <c r="G738" s="19">
        <v>3.2950597130000001</v>
      </c>
      <c r="H738" s="20">
        <v>93.409880684000001</v>
      </c>
      <c r="I738" s="15">
        <f>IF(H738&lt;=Rmax_Summary!$B$40,1,0)</f>
        <v>0</v>
      </c>
      <c r="J738" s="15">
        <v>3</v>
      </c>
      <c r="K738" s="21" t="s">
        <v>850</v>
      </c>
    </row>
    <row r="739" spans="1:11" x14ac:dyDescent="0.15">
      <c r="A739" s="15">
        <v>82</v>
      </c>
      <c r="B739" s="16">
        <v>3.3</v>
      </c>
      <c r="C739" s="15">
        <v>20</v>
      </c>
      <c r="D739" s="17">
        <v>2600000</v>
      </c>
      <c r="E739" s="18">
        <f t="shared" si="11"/>
        <v>2600</v>
      </c>
      <c r="F739" s="19">
        <v>1.2673890000000001</v>
      </c>
      <c r="G739" s="19">
        <v>3.2952117589999999</v>
      </c>
      <c r="H739" s="20">
        <v>93.663054169999995</v>
      </c>
      <c r="I739" s="15">
        <f>IF(H739&lt;=Rmax_Summary!$B$40,1,0)</f>
        <v>0</v>
      </c>
      <c r="J739" s="15">
        <v>3</v>
      </c>
      <c r="K739" s="21" t="s">
        <v>850</v>
      </c>
    </row>
    <row r="740" spans="1:11" x14ac:dyDescent="0.15">
      <c r="A740" s="15">
        <v>87</v>
      </c>
      <c r="B740" s="16">
        <v>3.3</v>
      </c>
      <c r="C740" s="15">
        <v>20</v>
      </c>
      <c r="D740" s="17">
        <v>2700000</v>
      </c>
      <c r="E740" s="18">
        <f t="shared" si="11"/>
        <v>2700</v>
      </c>
      <c r="F740" s="19">
        <v>1.2205010000000001</v>
      </c>
      <c r="G740" s="19">
        <v>3.2953525560000001</v>
      </c>
      <c r="H740" s="20">
        <v>93.897495187000004</v>
      </c>
      <c r="I740" s="15">
        <f>IF(H740&lt;=Rmax_Summary!$B$40,1,0)</f>
        <v>0</v>
      </c>
      <c r="J740" s="15">
        <v>3</v>
      </c>
      <c r="K740" s="21" t="s">
        <v>850</v>
      </c>
    </row>
    <row r="741" spans="1:11" x14ac:dyDescent="0.15">
      <c r="A741" s="15">
        <v>92</v>
      </c>
      <c r="B741" s="16">
        <v>3.3</v>
      </c>
      <c r="C741" s="15">
        <v>20</v>
      </c>
      <c r="D741" s="17">
        <v>2800000</v>
      </c>
      <c r="E741" s="18">
        <f t="shared" si="11"/>
        <v>2800</v>
      </c>
      <c r="F741" s="19">
        <v>1.1769579999999999</v>
      </c>
      <c r="G741" s="19">
        <v>3.295483307</v>
      </c>
      <c r="H741" s="20">
        <v>94.115208323999994</v>
      </c>
      <c r="I741" s="15">
        <f>IF(H741&lt;=Rmax_Summary!$B$40,1,0)</f>
        <v>0</v>
      </c>
      <c r="J741" s="15">
        <v>3</v>
      </c>
      <c r="K741" s="21" t="s">
        <v>850</v>
      </c>
    </row>
    <row r="742" spans="1:11" x14ac:dyDescent="0.15">
      <c r="A742" s="15">
        <v>97</v>
      </c>
      <c r="B742" s="16">
        <v>3.3</v>
      </c>
      <c r="C742" s="15">
        <v>20</v>
      </c>
      <c r="D742" s="17">
        <v>2900000</v>
      </c>
      <c r="E742" s="18">
        <f t="shared" si="11"/>
        <v>2900</v>
      </c>
      <c r="F742" s="19">
        <v>1.1364160000000001</v>
      </c>
      <c r="G742" s="19">
        <v>3.2956050490000002</v>
      </c>
      <c r="H742" s="20">
        <v>94.317922186999994</v>
      </c>
      <c r="I742" s="15">
        <f>IF(H742&lt;=Rmax_Summary!$B$40,1,0)</f>
        <v>0</v>
      </c>
      <c r="J742" s="15">
        <v>3</v>
      </c>
      <c r="K742" s="21" t="s">
        <v>850</v>
      </c>
    </row>
    <row r="743" spans="1:11" x14ac:dyDescent="0.15">
      <c r="A743" s="15">
        <v>102</v>
      </c>
      <c r="B743" s="16">
        <v>3.3</v>
      </c>
      <c r="C743" s="15">
        <v>20</v>
      </c>
      <c r="D743" s="17">
        <v>3000000</v>
      </c>
      <c r="E743" s="18">
        <f t="shared" si="11"/>
        <v>3000</v>
      </c>
      <c r="F743" s="19">
        <v>1.098573</v>
      </c>
      <c r="G743" s="19">
        <v>3.2957186840000001</v>
      </c>
      <c r="H743" s="20">
        <v>94.507135453999993</v>
      </c>
      <c r="I743" s="15">
        <f>IF(H743&lt;=Rmax_Summary!$B$40,1,0)</f>
        <v>0</v>
      </c>
      <c r="J743" s="15">
        <v>3</v>
      </c>
      <c r="K743" s="21" t="s">
        <v>850</v>
      </c>
    </row>
    <row r="744" spans="1:11" x14ac:dyDescent="0.15">
      <c r="A744" s="15">
        <v>107</v>
      </c>
      <c r="B744" s="16">
        <v>3.3</v>
      </c>
      <c r="C744" s="15">
        <v>20</v>
      </c>
      <c r="D744" s="17">
        <v>3100000</v>
      </c>
      <c r="E744" s="18">
        <f t="shared" si="11"/>
        <v>3100</v>
      </c>
      <c r="F744" s="19">
        <v>1.063169</v>
      </c>
      <c r="G744" s="19">
        <v>3.2958249940000002</v>
      </c>
      <c r="H744" s="20">
        <v>94.684153252000002</v>
      </c>
      <c r="I744" s="15">
        <f>IF(H744&lt;=Rmax_Summary!$B$40,1,0)</f>
        <v>0</v>
      </c>
      <c r="J744" s="15">
        <v>3</v>
      </c>
      <c r="K744" s="21" t="s">
        <v>850</v>
      </c>
    </row>
    <row r="745" spans="1:11" x14ac:dyDescent="0.15">
      <c r="A745" s="15">
        <v>112</v>
      </c>
      <c r="B745" s="16">
        <v>3.3</v>
      </c>
      <c r="C745" s="15">
        <v>20</v>
      </c>
      <c r="D745" s="17">
        <v>3200000</v>
      </c>
      <c r="E745" s="18">
        <f t="shared" si="11"/>
        <v>3200</v>
      </c>
      <c r="F745" s="19">
        <v>1.029976</v>
      </c>
      <c r="G745" s="19">
        <v>3.295924667</v>
      </c>
      <c r="H745" s="20">
        <v>94.850117561000005</v>
      </c>
      <c r="I745" s="15">
        <f>IF(H745&lt;=Rmax_Summary!$B$40,1,0)</f>
        <v>0</v>
      </c>
      <c r="J745" s="15">
        <v>3</v>
      </c>
      <c r="K745" s="21" t="s">
        <v>850</v>
      </c>
    </row>
    <row r="746" spans="1:11" x14ac:dyDescent="0.15">
      <c r="A746" s="15">
        <v>117</v>
      </c>
      <c r="B746" s="16">
        <v>3.3</v>
      </c>
      <c r="C746" s="15">
        <v>20</v>
      </c>
      <c r="D746" s="17">
        <v>3300000</v>
      </c>
      <c r="E746" s="18">
        <f t="shared" si="11"/>
        <v>3300</v>
      </c>
      <c r="F746" s="19">
        <v>0.99879300000000004</v>
      </c>
      <c r="G746" s="19">
        <v>3.296018305</v>
      </c>
      <c r="H746" s="20">
        <v>95.006032805000004</v>
      </c>
      <c r="I746" s="15">
        <f>IF(H746&lt;=Rmax_Summary!$B$40,1,0)</f>
        <v>0</v>
      </c>
      <c r="J746" s="15">
        <v>3</v>
      </c>
      <c r="K746" s="21" t="s">
        <v>850</v>
      </c>
    </row>
    <row r="747" spans="1:11" x14ac:dyDescent="0.15">
      <c r="A747" s="15">
        <v>122</v>
      </c>
      <c r="B747" s="16">
        <v>3.3</v>
      </c>
      <c r="C747" s="15">
        <v>20</v>
      </c>
      <c r="D747" s="17">
        <v>3400000</v>
      </c>
      <c r="E747" s="18">
        <f t="shared" si="11"/>
        <v>3400</v>
      </c>
      <c r="F747" s="19">
        <v>0.96944300000000005</v>
      </c>
      <c r="G747" s="19">
        <v>3.2961064389999999</v>
      </c>
      <c r="H747" s="20">
        <v>95.152784607000001</v>
      </c>
      <c r="I747" s="15">
        <f>IF(H747&lt;=Rmax_Summary!$B$40,1,0)</f>
        <v>0</v>
      </c>
      <c r="J747" s="15">
        <v>3</v>
      </c>
      <c r="K747" s="21" t="s">
        <v>850</v>
      </c>
    </row>
    <row r="748" spans="1:11" x14ac:dyDescent="0.15">
      <c r="A748" s="15">
        <v>127</v>
      </c>
      <c r="B748" s="16">
        <v>3.3</v>
      </c>
      <c r="C748" s="15">
        <v>20</v>
      </c>
      <c r="D748" s="17">
        <v>3500000</v>
      </c>
      <c r="E748" s="18">
        <f t="shared" si="11"/>
        <v>3500</v>
      </c>
      <c r="F748" s="19">
        <v>0.94176800000000005</v>
      </c>
      <c r="G748" s="19">
        <v>3.2961895409999999</v>
      </c>
      <c r="H748" s="20">
        <v>95.291157687999998</v>
      </c>
      <c r="I748" s="15">
        <f>IF(H748&lt;=Rmax_Summary!$B$40,1,0)</f>
        <v>0</v>
      </c>
      <c r="J748" s="15">
        <v>3</v>
      </c>
      <c r="K748" s="21" t="s">
        <v>850</v>
      </c>
    </row>
    <row r="749" spans="1:11" x14ac:dyDescent="0.15">
      <c r="A749" s="15">
        <v>132</v>
      </c>
      <c r="B749" s="16">
        <v>3.3</v>
      </c>
      <c r="C749" s="15">
        <v>20</v>
      </c>
      <c r="D749" s="17">
        <v>3600000</v>
      </c>
      <c r="E749" s="18">
        <f t="shared" si="11"/>
        <v>3600</v>
      </c>
      <c r="F749" s="19">
        <v>0.91563000000000005</v>
      </c>
      <c r="G749" s="19">
        <v>3.2962680299999998</v>
      </c>
      <c r="H749" s="20">
        <v>95.421849945000005</v>
      </c>
      <c r="I749" s="15">
        <f>IF(H749&lt;=Rmax_Summary!$B$40,1,0)</f>
        <v>0</v>
      </c>
      <c r="J749" s="15">
        <v>3</v>
      </c>
      <c r="K749" s="21" t="s">
        <v>850</v>
      </c>
    </row>
    <row r="750" spans="1:11" x14ac:dyDescent="0.15">
      <c r="A750" s="15">
        <v>137</v>
      </c>
      <c r="B750" s="16">
        <v>3.3</v>
      </c>
      <c r="C750" s="15">
        <v>20</v>
      </c>
      <c r="D750" s="17">
        <v>3700000</v>
      </c>
      <c r="E750" s="18">
        <f t="shared" si="11"/>
        <v>3700</v>
      </c>
      <c r="F750" s="19">
        <v>0.890903</v>
      </c>
      <c r="G750" s="19">
        <v>3.2963422800000002</v>
      </c>
      <c r="H750" s="20">
        <v>95.545483333000007</v>
      </c>
      <c r="I750" s="15">
        <f>IF(H750&lt;=Rmax_Summary!$B$40,1,0)</f>
        <v>0</v>
      </c>
      <c r="J750" s="15">
        <v>3</v>
      </c>
      <c r="K750" s="21" t="s">
        <v>850</v>
      </c>
    </row>
    <row r="751" spans="1:11" x14ac:dyDescent="0.15">
      <c r="A751" s="15">
        <v>142</v>
      </c>
      <c r="B751" s="16">
        <v>3.3</v>
      </c>
      <c r="C751" s="15">
        <v>20</v>
      </c>
      <c r="D751" s="17">
        <v>3800000</v>
      </c>
      <c r="E751" s="18">
        <f t="shared" si="11"/>
        <v>3800</v>
      </c>
      <c r="F751" s="19">
        <v>0.86747700000000005</v>
      </c>
      <c r="G751" s="19">
        <v>3.2964126239999998</v>
      </c>
      <c r="H751" s="20">
        <v>95.662614935999997</v>
      </c>
      <c r="I751" s="15">
        <f>IF(H751&lt;=Rmax_Summary!$B$40,1,0)</f>
        <v>0</v>
      </c>
      <c r="J751" s="15">
        <v>3</v>
      </c>
      <c r="K751" s="21" t="s">
        <v>850</v>
      </c>
    </row>
    <row r="752" spans="1:11" x14ac:dyDescent="0.15">
      <c r="A752" s="15">
        <v>147</v>
      </c>
      <c r="B752" s="16">
        <v>3.3</v>
      </c>
      <c r="C752" s="15">
        <v>20</v>
      </c>
      <c r="D752" s="17">
        <v>3900000</v>
      </c>
      <c r="E752" s="18">
        <f t="shared" si="11"/>
        <v>3900</v>
      </c>
      <c r="F752" s="19">
        <v>0.84525099999999997</v>
      </c>
      <c r="G752" s="19">
        <v>3.2964793650000002</v>
      </c>
      <c r="H752" s="20">
        <v>95.773744387999997</v>
      </c>
      <c r="I752" s="15">
        <f>IF(H752&lt;=Rmax_Summary!$B$40,1,0)</f>
        <v>0</v>
      </c>
      <c r="J752" s="15">
        <v>3</v>
      </c>
      <c r="K752" s="21" t="s">
        <v>850</v>
      </c>
    </row>
    <row r="753" spans="1:11" x14ac:dyDescent="0.15">
      <c r="A753" s="15">
        <v>152</v>
      </c>
      <c r="B753" s="16">
        <v>3.3</v>
      </c>
      <c r="C753" s="15">
        <v>20</v>
      </c>
      <c r="D753" s="17">
        <v>4000000</v>
      </c>
      <c r="E753" s="18">
        <f t="shared" si="11"/>
        <v>4000</v>
      </c>
      <c r="F753" s="19">
        <v>0.82413599999999998</v>
      </c>
      <c r="G753" s="19">
        <v>3.2965427709999999</v>
      </c>
      <c r="H753" s="20">
        <v>95.879321516999994</v>
      </c>
      <c r="I753" s="15">
        <f>IF(H753&lt;=Rmax_Summary!$B$40,1,0)</f>
        <v>0</v>
      </c>
      <c r="J753" s="15">
        <v>3</v>
      </c>
      <c r="K753" s="21" t="s">
        <v>850</v>
      </c>
    </row>
    <row r="754" spans="1:11" x14ac:dyDescent="0.15">
      <c r="A754" s="15">
        <v>157</v>
      </c>
      <c r="B754" s="16">
        <v>3.3</v>
      </c>
      <c r="C754" s="15">
        <v>20</v>
      </c>
      <c r="D754" s="17">
        <v>4100000</v>
      </c>
      <c r="E754" s="18">
        <f t="shared" si="11"/>
        <v>4100</v>
      </c>
      <c r="F754" s="19">
        <v>0.80405000000000004</v>
      </c>
      <c r="G754" s="19">
        <v>3.2966030860000002</v>
      </c>
      <c r="H754" s="20">
        <v>95.979752327</v>
      </c>
      <c r="I754" s="15">
        <f>IF(H754&lt;=Rmax_Summary!$B$40,1,0)</f>
        <v>0</v>
      </c>
      <c r="J754" s="15">
        <v>3</v>
      </c>
      <c r="K754" s="21" t="s">
        <v>850</v>
      </c>
    </row>
    <row r="755" spans="1:11" x14ac:dyDescent="0.15">
      <c r="A755" s="15">
        <v>162</v>
      </c>
      <c r="B755" s="16">
        <v>3.3</v>
      </c>
      <c r="C755" s="15">
        <v>20</v>
      </c>
      <c r="D755" s="17">
        <v>4200000</v>
      </c>
      <c r="E755" s="18">
        <f t="shared" si="11"/>
        <v>4200</v>
      </c>
      <c r="F755" s="19">
        <v>0.78491900000000003</v>
      </c>
      <c r="G755" s="19">
        <v>3.2966605310000001</v>
      </c>
      <c r="H755" s="20">
        <v>96.075404027000005</v>
      </c>
      <c r="I755" s="15">
        <f>IF(H755&lt;=Rmax_Summary!$B$40,1,0)</f>
        <v>0</v>
      </c>
      <c r="J755" s="15">
        <v>3</v>
      </c>
      <c r="K755" s="21" t="s">
        <v>850</v>
      </c>
    </row>
    <row r="756" spans="1:11" x14ac:dyDescent="0.15">
      <c r="A756" s="15">
        <v>167</v>
      </c>
      <c r="B756" s="16">
        <v>3.3</v>
      </c>
      <c r="C756" s="15">
        <v>20</v>
      </c>
      <c r="D756" s="17">
        <v>4300000</v>
      </c>
      <c r="E756" s="18">
        <f t="shared" si="11"/>
        <v>4300</v>
      </c>
      <c r="F756" s="19">
        <v>0.76667799999999997</v>
      </c>
      <c r="G756" s="19">
        <v>3.2967153059999998</v>
      </c>
      <c r="H756" s="20">
        <v>96.166610003000002</v>
      </c>
      <c r="I756" s="15">
        <f>IF(H756&lt;=Rmax_Summary!$B$40,1,0)</f>
        <v>0</v>
      </c>
      <c r="J756" s="15">
        <v>3</v>
      </c>
      <c r="K756" s="21" t="s">
        <v>850</v>
      </c>
    </row>
    <row r="757" spans="1:11" x14ac:dyDescent="0.15">
      <c r="A757" s="15">
        <v>172</v>
      </c>
      <c r="B757" s="16">
        <v>3.3</v>
      </c>
      <c r="C757" s="15">
        <v>20</v>
      </c>
      <c r="D757" s="17">
        <v>4400000</v>
      </c>
      <c r="E757" s="18">
        <f t="shared" si="11"/>
        <v>4400</v>
      </c>
      <c r="F757" s="19">
        <v>0.74926499999999996</v>
      </c>
      <c r="G757" s="19">
        <v>3.2967675949999999</v>
      </c>
      <c r="H757" s="20">
        <v>96.253673086999996</v>
      </c>
      <c r="I757" s="15">
        <f>IF(H757&lt;=Rmax_Summary!$B$40,1,0)</f>
        <v>0</v>
      </c>
      <c r="J757" s="15">
        <v>3</v>
      </c>
      <c r="K757" s="21" t="s">
        <v>850</v>
      </c>
    </row>
    <row r="758" spans="1:11" x14ac:dyDescent="0.15">
      <c r="A758" s="15">
        <v>177</v>
      </c>
      <c r="B758" s="16">
        <v>3.3</v>
      </c>
      <c r="C758" s="15">
        <v>20</v>
      </c>
      <c r="D758" s="17">
        <v>4500000</v>
      </c>
      <c r="E758" s="18">
        <f t="shared" si="11"/>
        <v>4500</v>
      </c>
      <c r="F758" s="19">
        <v>0.732626</v>
      </c>
      <c r="G758" s="19">
        <v>3.2968175579999999</v>
      </c>
      <c r="H758" s="20">
        <v>96.336869258999997</v>
      </c>
      <c r="I758" s="15">
        <f>IF(H758&lt;=Rmax_Summary!$B$40,1,0)</f>
        <v>0</v>
      </c>
      <c r="J758" s="15">
        <v>3</v>
      </c>
      <c r="K758" s="21" t="s">
        <v>850</v>
      </c>
    </row>
    <row r="759" spans="1:11" x14ac:dyDescent="0.15">
      <c r="A759" s="15">
        <v>182</v>
      </c>
      <c r="B759" s="16">
        <v>3.3</v>
      </c>
      <c r="C759" s="15">
        <v>20</v>
      </c>
      <c r="D759" s="17">
        <v>4600000</v>
      </c>
      <c r="E759" s="18">
        <f t="shared" si="11"/>
        <v>4600</v>
      </c>
      <c r="F759" s="19">
        <v>0.71670999999999996</v>
      </c>
      <c r="G759" s="19">
        <v>3.2968653510000001</v>
      </c>
      <c r="H759" s="20">
        <v>96.416450613999999</v>
      </c>
      <c r="I759" s="15">
        <f>IF(H759&lt;=Rmax_Summary!$B$40,1,0)</f>
        <v>0</v>
      </c>
      <c r="J759" s="15">
        <v>3</v>
      </c>
      <c r="K759" s="21" t="s">
        <v>850</v>
      </c>
    </row>
    <row r="760" spans="1:11" x14ac:dyDescent="0.15">
      <c r="A760" s="15">
        <v>187</v>
      </c>
      <c r="B760" s="16">
        <v>3.3</v>
      </c>
      <c r="C760" s="15">
        <v>20</v>
      </c>
      <c r="D760" s="17">
        <v>4700000</v>
      </c>
      <c r="E760" s="18">
        <f t="shared" si="11"/>
        <v>4700</v>
      </c>
      <c r="F760" s="19">
        <v>0.70147000000000004</v>
      </c>
      <c r="G760" s="19">
        <v>3.2969111130000002</v>
      </c>
      <c r="H760" s="20">
        <v>96.492647796</v>
      </c>
      <c r="I760" s="15">
        <f>IF(H760&lt;=Rmax_Summary!$B$40,1,0)</f>
        <v>0</v>
      </c>
      <c r="J760" s="15">
        <v>3</v>
      </c>
      <c r="K760" s="21" t="s">
        <v>850</v>
      </c>
    </row>
    <row r="761" spans="1:11" x14ac:dyDescent="0.15">
      <c r="A761" s="15">
        <v>192</v>
      </c>
      <c r="B761" s="16">
        <v>3.3</v>
      </c>
      <c r="C761" s="15">
        <v>20</v>
      </c>
      <c r="D761" s="17">
        <v>4800000</v>
      </c>
      <c r="E761" s="18">
        <f t="shared" si="11"/>
        <v>4800</v>
      </c>
      <c r="F761" s="19">
        <v>0.68686599999999998</v>
      </c>
      <c r="G761" s="19">
        <v>3.2969549690000002</v>
      </c>
      <c r="H761" s="20">
        <v>96.565671836000007</v>
      </c>
      <c r="I761" s="15">
        <f>IF(H761&lt;=Rmax_Summary!$B$40,1,0)</f>
        <v>0</v>
      </c>
      <c r="J761" s="15">
        <v>3</v>
      </c>
      <c r="K761" s="21" t="s">
        <v>850</v>
      </c>
    </row>
    <row r="762" spans="1:11" x14ac:dyDescent="0.15">
      <c r="A762" s="15">
        <v>197</v>
      </c>
      <c r="B762" s="16">
        <v>3.3</v>
      </c>
      <c r="C762" s="15">
        <v>20</v>
      </c>
      <c r="D762" s="17">
        <v>4900000</v>
      </c>
      <c r="E762" s="18">
        <f t="shared" si="11"/>
        <v>4900</v>
      </c>
      <c r="F762" s="19">
        <v>0.67285700000000004</v>
      </c>
      <c r="G762" s="19">
        <v>3.296997036</v>
      </c>
      <c r="H762" s="20">
        <v>96.635717280999998</v>
      </c>
      <c r="I762" s="15">
        <f>IF(H762&lt;=Rmax_Summary!$B$40,1,0)</f>
        <v>0</v>
      </c>
      <c r="J762" s="15">
        <v>3</v>
      </c>
      <c r="K762" s="21" t="s">
        <v>850</v>
      </c>
    </row>
    <row r="763" spans="1:11" x14ac:dyDescent="0.15">
      <c r="A763" s="15">
        <v>202</v>
      </c>
      <c r="B763" s="16">
        <v>3.3</v>
      </c>
      <c r="C763" s="15">
        <v>20</v>
      </c>
      <c r="D763" s="17">
        <v>5000000</v>
      </c>
      <c r="E763" s="18">
        <f t="shared" si="11"/>
        <v>5000</v>
      </c>
      <c r="F763" s="19">
        <v>0.65940799999999999</v>
      </c>
      <c r="G763" s="19">
        <v>3.2970374210000002</v>
      </c>
      <c r="H763" s="20">
        <v>96.702962477</v>
      </c>
      <c r="I763" s="15">
        <f>IF(H763&lt;=Rmax_Summary!$B$40,1,0)</f>
        <v>0</v>
      </c>
      <c r="J763" s="15">
        <v>3</v>
      </c>
      <c r="K763" s="21" t="s">
        <v>850</v>
      </c>
    </row>
    <row r="764" spans="1:11" x14ac:dyDescent="0.15">
      <c r="A764" s="15">
        <v>207</v>
      </c>
      <c r="B764" s="16">
        <v>3.3</v>
      </c>
      <c r="C764" s="15">
        <v>20</v>
      </c>
      <c r="D764" s="17">
        <v>5100000</v>
      </c>
      <c r="E764" s="18">
        <f t="shared" si="11"/>
        <v>5100</v>
      </c>
      <c r="F764" s="19">
        <v>0.64648600000000001</v>
      </c>
      <c r="G764" s="19">
        <v>3.2970762229999999</v>
      </c>
      <c r="H764" s="20">
        <v>96.767572270000002</v>
      </c>
      <c r="I764" s="15">
        <f>IF(H764&lt;=Rmax_Summary!$B$40,1,0)</f>
        <v>0</v>
      </c>
      <c r="J764" s="15">
        <v>3</v>
      </c>
      <c r="K764" s="21" t="s">
        <v>850</v>
      </c>
    </row>
    <row r="765" spans="1:11" x14ac:dyDescent="0.15">
      <c r="A765" s="15">
        <v>212</v>
      </c>
      <c r="B765" s="16">
        <v>3.3</v>
      </c>
      <c r="C765" s="15">
        <v>20</v>
      </c>
      <c r="D765" s="17">
        <v>5200000</v>
      </c>
      <c r="E765" s="18">
        <f t="shared" si="11"/>
        <v>5200</v>
      </c>
      <c r="F765" s="19">
        <v>0.63405999999999996</v>
      </c>
      <c r="G765" s="19">
        <v>3.2971135330000001</v>
      </c>
      <c r="H765" s="20">
        <v>96.829698433000004</v>
      </c>
      <c r="I765" s="15">
        <f>IF(H765&lt;=Rmax_Summary!$B$40,1,0)</f>
        <v>0</v>
      </c>
      <c r="J765" s="15">
        <v>3</v>
      </c>
      <c r="K765" s="21" t="s">
        <v>850</v>
      </c>
    </row>
    <row r="766" spans="1:11" x14ac:dyDescent="0.15">
      <c r="A766" s="15">
        <v>217</v>
      </c>
      <c r="B766" s="16">
        <v>3.3</v>
      </c>
      <c r="C766" s="15">
        <v>20</v>
      </c>
      <c r="D766" s="17">
        <v>5300000</v>
      </c>
      <c r="E766" s="18">
        <f t="shared" si="11"/>
        <v>5300</v>
      </c>
      <c r="F766" s="19">
        <v>0.62210399999999999</v>
      </c>
      <c r="G766" s="19">
        <v>3.2971494369999998</v>
      </c>
      <c r="H766" s="20">
        <v>96.889481650999997</v>
      </c>
      <c r="I766" s="15">
        <f>IF(H766&lt;=Rmax_Summary!$B$40,1,0)</f>
        <v>0</v>
      </c>
      <c r="J766" s="15">
        <v>3</v>
      </c>
      <c r="K766" s="21" t="s">
        <v>850</v>
      </c>
    </row>
    <row r="767" spans="1:11" x14ac:dyDescent="0.15">
      <c r="A767" s="15">
        <v>222</v>
      </c>
      <c r="B767" s="16">
        <v>3.3</v>
      </c>
      <c r="C767" s="15">
        <v>20</v>
      </c>
      <c r="D767" s="17">
        <v>5400000</v>
      </c>
      <c r="E767" s="18">
        <f t="shared" si="11"/>
        <v>5400</v>
      </c>
      <c r="F767" s="19">
        <v>0.61058999999999997</v>
      </c>
      <c r="G767" s="19">
        <v>3.2971840120000002</v>
      </c>
      <c r="H767" s="20">
        <v>96.947051811999998</v>
      </c>
      <c r="I767" s="15">
        <f>IF(H767&lt;=Rmax_Summary!$B$40,1,0)</f>
        <v>0</v>
      </c>
      <c r="J767" s="15">
        <v>3</v>
      </c>
      <c r="K767" s="21" t="s">
        <v>850</v>
      </c>
    </row>
    <row r="768" spans="1:11" x14ac:dyDescent="0.15">
      <c r="A768" s="15">
        <v>227</v>
      </c>
      <c r="B768" s="16">
        <v>3.3</v>
      </c>
      <c r="C768" s="15">
        <v>20</v>
      </c>
      <c r="D768" s="17">
        <v>5500000</v>
      </c>
      <c r="E768" s="18">
        <f t="shared" si="11"/>
        <v>5500</v>
      </c>
      <c r="F768" s="19">
        <v>0.59949399999999997</v>
      </c>
      <c r="G768" s="19">
        <v>3.2972173300000001</v>
      </c>
      <c r="H768" s="20">
        <v>97.002529710000005</v>
      </c>
      <c r="I768" s="15">
        <f>IF(H768&lt;=Rmax_Summary!$B$40,1,0)</f>
        <v>0</v>
      </c>
      <c r="J768" s="15">
        <v>3</v>
      </c>
      <c r="K768" s="21" t="s">
        <v>850</v>
      </c>
    </row>
    <row r="769" spans="1:11" x14ac:dyDescent="0.15">
      <c r="A769" s="15">
        <v>232</v>
      </c>
      <c r="B769" s="16">
        <v>3.3</v>
      </c>
      <c r="C769" s="15">
        <v>20</v>
      </c>
      <c r="D769" s="17">
        <v>5600000</v>
      </c>
      <c r="E769" s="18">
        <f t="shared" si="11"/>
        <v>5600</v>
      </c>
      <c r="F769" s="19">
        <v>0.58879499999999996</v>
      </c>
      <c r="G769" s="19">
        <v>3.2972494590000001</v>
      </c>
      <c r="H769" s="20">
        <v>97.056027182999998</v>
      </c>
      <c r="I769" s="15">
        <f>IF(H769&lt;=Rmax_Summary!$B$40,1,0)</f>
        <v>0</v>
      </c>
      <c r="J769" s="15">
        <v>3</v>
      </c>
      <c r="K769" s="21" t="s">
        <v>850</v>
      </c>
    </row>
    <row r="770" spans="1:11" x14ac:dyDescent="0.15">
      <c r="A770" s="15">
        <v>237</v>
      </c>
      <c r="B770" s="16">
        <v>3.3</v>
      </c>
      <c r="C770" s="15">
        <v>20</v>
      </c>
      <c r="D770" s="17">
        <v>5700000</v>
      </c>
      <c r="E770" s="18">
        <f t="shared" ref="E770:E833" si="12">D770/1000</f>
        <v>5700</v>
      </c>
      <c r="F770" s="19">
        <v>0.57847000000000004</v>
      </c>
      <c r="G770" s="19">
        <v>3.2972804610000002</v>
      </c>
      <c r="H770" s="20">
        <v>97.107648681000001</v>
      </c>
      <c r="I770" s="15">
        <f>IF(H770&lt;=Rmax_Summary!$B$40,1,0)</f>
        <v>0</v>
      </c>
      <c r="J770" s="15">
        <v>3</v>
      </c>
      <c r="K770" s="21" t="s">
        <v>850</v>
      </c>
    </row>
    <row r="771" spans="1:11" x14ac:dyDescent="0.15">
      <c r="A771" s="15">
        <v>242</v>
      </c>
      <c r="B771" s="16">
        <v>3.3</v>
      </c>
      <c r="C771" s="15">
        <v>20</v>
      </c>
      <c r="D771" s="17">
        <v>5800000</v>
      </c>
      <c r="E771" s="18">
        <f t="shared" si="12"/>
        <v>5800</v>
      </c>
      <c r="F771" s="19">
        <v>0.56850199999999995</v>
      </c>
      <c r="G771" s="19">
        <v>3.2973103940000001</v>
      </c>
      <c r="H771" s="20">
        <v>97.157490980999995</v>
      </c>
      <c r="I771" s="15">
        <f>IF(H771&lt;=Rmax_Summary!$B$40,1,0)</f>
        <v>0</v>
      </c>
      <c r="J771" s="15">
        <v>3</v>
      </c>
      <c r="K771" s="21" t="s">
        <v>850</v>
      </c>
    </row>
    <row r="772" spans="1:11" x14ac:dyDescent="0.15">
      <c r="A772" s="15">
        <v>247</v>
      </c>
      <c r="B772" s="16">
        <v>3.3</v>
      </c>
      <c r="C772" s="15">
        <v>20</v>
      </c>
      <c r="D772" s="17">
        <v>5900000</v>
      </c>
      <c r="E772" s="18">
        <f t="shared" si="12"/>
        <v>5900</v>
      </c>
      <c r="F772" s="19">
        <v>0.55887100000000001</v>
      </c>
      <c r="G772" s="19">
        <v>3.2973393139999998</v>
      </c>
      <c r="H772" s="20">
        <v>97.205644604</v>
      </c>
      <c r="I772" s="15">
        <f>IF(H772&lt;=Rmax_Summary!$B$40,1,0)</f>
        <v>0</v>
      </c>
      <c r="J772" s="15">
        <v>3</v>
      </c>
      <c r="K772" s="21" t="s">
        <v>850</v>
      </c>
    </row>
    <row r="773" spans="1:11" x14ac:dyDescent="0.15">
      <c r="A773" s="15">
        <v>252</v>
      </c>
      <c r="B773" s="16">
        <v>3.3</v>
      </c>
      <c r="C773" s="15">
        <v>20</v>
      </c>
      <c r="D773" s="17">
        <v>6000000</v>
      </c>
      <c r="E773" s="18">
        <f t="shared" si="12"/>
        <v>6000</v>
      </c>
      <c r="F773" s="19">
        <v>0.54956099999999997</v>
      </c>
      <c r="G773" s="19">
        <v>3.2973672700000001</v>
      </c>
      <c r="H773" s="20">
        <v>97.252193964</v>
      </c>
      <c r="I773" s="15">
        <f>IF(H773&lt;=Rmax_Summary!$B$40,1,0)</f>
        <v>0</v>
      </c>
      <c r="J773" s="15">
        <v>3</v>
      </c>
      <c r="K773" s="21" t="s">
        <v>850</v>
      </c>
    </row>
    <row r="774" spans="1:11" x14ac:dyDescent="0.15">
      <c r="A774" s="15">
        <v>257</v>
      </c>
      <c r="B774" s="16">
        <v>3.3</v>
      </c>
      <c r="C774" s="15">
        <v>20</v>
      </c>
      <c r="D774" s="17">
        <v>6100000</v>
      </c>
      <c r="E774" s="18">
        <f t="shared" si="12"/>
        <v>6100</v>
      </c>
      <c r="F774" s="19">
        <v>0.54055600000000004</v>
      </c>
      <c r="G774" s="19">
        <v>3.297394309</v>
      </c>
      <c r="H774" s="20">
        <v>97.297217789000001</v>
      </c>
      <c r="I774" s="15">
        <f>IF(H774&lt;=Rmax_Summary!$B$40,1,0)</f>
        <v>0</v>
      </c>
      <c r="J774" s="15">
        <v>3</v>
      </c>
      <c r="K774" s="21" t="s">
        <v>850</v>
      </c>
    </row>
    <row r="775" spans="1:11" x14ac:dyDescent="0.15">
      <c r="A775" s="15">
        <v>262</v>
      </c>
      <c r="B775" s="16">
        <v>3.3</v>
      </c>
      <c r="C775" s="15">
        <v>20</v>
      </c>
      <c r="D775" s="17">
        <v>6200000</v>
      </c>
      <c r="E775" s="18">
        <f t="shared" si="12"/>
        <v>6200</v>
      </c>
      <c r="F775" s="19">
        <v>0.53184200000000004</v>
      </c>
      <c r="G775" s="19">
        <v>3.2974204770000002</v>
      </c>
      <c r="H775" s="20">
        <v>97.340789831999999</v>
      </c>
      <c r="I775" s="15">
        <f>IF(H775&lt;=Rmax_Summary!$B$40,1,0)</f>
        <v>0</v>
      </c>
      <c r="J775" s="15">
        <v>3</v>
      </c>
      <c r="K775" s="21" t="s">
        <v>850</v>
      </c>
    </row>
    <row r="776" spans="1:11" x14ac:dyDescent="0.15">
      <c r="A776" s="15">
        <v>267</v>
      </c>
      <c r="B776" s="16">
        <v>3.3</v>
      </c>
      <c r="C776" s="15">
        <v>20</v>
      </c>
      <c r="D776" s="17">
        <v>6300000</v>
      </c>
      <c r="E776" s="18">
        <f t="shared" si="12"/>
        <v>6300</v>
      </c>
      <c r="F776" s="19">
        <v>0.52340399999999998</v>
      </c>
      <c r="G776" s="19">
        <v>3.2974458150000001</v>
      </c>
      <c r="H776" s="20">
        <v>97.382979444</v>
      </c>
      <c r="I776" s="15">
        <f>IF(H776&lt;=Rmax_Summary!$B$40,1,0)</f>
        <v>0</v>
      </c>
      <c r="J776" s="15">
        <v>3</v>
      </c>
      <c r="K776" s="21" t="s">
        <v>850</v>
      </c>
    </row>
    <row r="777" spans="1:11" x14ac:dyDescent="0.15">
      <c r="A777" s="15">
        <v>272</v>
      </c>
      <c r="B777" s="16">
        <v>3.3</v>
      </c>
      <c r="C777" s="15">
        <v>20</v>
      </c>
      <c r="D777" s="17">
        <v>6400000</v>
      </c>
      <c r="E777" s="18">
        <f t="shared" si="12"/>
        <v>6400</v>
      </c>
      <c r="F777" s="19">
        <v>0.51522999999999997</v>
      </c>
      <c r="G777" s="19">
        <v>3.2974703609999998</v>
      </c>
      <c r="H777" s="20">
        <v>97.423851141</v>
      </c>
      <c r="I777" s="15">
        <f>IF(H777&lt;=Rmax_Summary!$B$40,1,0)</f>
        <v>0</v>
      </c>
      <c r="J777" s="15">
        <v>3</v>
      </c>
      <c r="K777" s="21" t="s">
        <v>850</v>
      </c>
    </row>
    <row r="778" spans="1:11" x14ac:dyDescent="0.15">
      <c r="A778" s="15">
        <v>277</v>
      </c>
      <c r="B778" s="16">
        <v>3.3</v>
      </c>
      <c r="C778" s="15">
        <v>20</v>
      </c>
      <c r="D778" s="17">
        <v>6500000</v>
      </c>
      <c r="E778" s="18">
        <f t="shared" si="12"/>
        <v>6500</v>
      </c>
      <c r="F778" s="19">
        <v>0.50730699999999995</v>
      </c>
      <c r="G778" s="19">
        <v>3.2974941520000001</v>
      </c>
      <c r="H778" s="20">
        <v>97.463465888000002</v>
      </c>
      <c r="I778" s="15">
        <f>IF(H778&lt;=Rmax_Summary!$B$40,1,0)</f>
        <v>0</v>
      </c>
      <c r="J778" s="15">
        <v>3</v>
      </c>
      <c r="K778" s="21" t="s">
        <v>850</v>
      </c>
    </row>
    <row r="779" spans="1:11" x14ac:dyDescent="0.15">
      <c r="A779" s="15">
        <v>282</v>
      </c>
      <c r="B779" s="16">
        <v>3.3</v>
      </c>
      <c r="C779" s="15">
        <v>20</v>
      </c>
      <c r="D779" s="17">
        <v>6600000</v>
      </c>
      <c r="E779" s="18">
        <f t="shared" si="12"/>
        <v>6600</v>
      </c>
      <c r="F779" s="19">
        <v>0.49962400000000001</v>
      </c>
      <c r="G779" s="19">
        <v>3.2975172229999998</v>
      </c>
      <c r="H779" s="20">
        <v>97.501880811999996</v>
      </c>
      <c r="I779" s="15">
        <f>IF(H779&lt;=Rmax_Summary!$B$40,1,0)</f>
        <v>0</v>
      </c>
      <c r="J779" s="15">
        <v>3</v>
      </c>
      <c r="K779" s="21" t="s">
        <v>850</v>
      </c>
    </row>
    <row r="780" spans="1:11" x14ac:dyDescent="0.15">
      <c r="A780" s="15">
        <v>287</v>
      </c>
      <c r="B780" s="16">
        <v>3.3</v>
      </c>
      <c r="C780" s="15">
        <v>20</v>
      </c>
      <c r="D780" s="17">
        <v>6700000</v>
      </c>
      <c r="E780" s="18">
        <f t="shared" si="12"/>
        <v>6700</v>
      </c>
      <c r="F780" s="19">
        <v>0.49217</v>
      </c>
      <c r="G780" s="19">
        <v>3.2975396049999999</v>
      </c>
      <c r="H780" s="20">
        <v>97.53914949</v>
      </c>
      <c r="I780" s="15">
        <f>IF(H780&lt;=Rmax_Summary!$B$40,1,0)</f>
        <v>0</v>
      </c>
      <c r="J780" s="15">
        <v>3</v>
      </c>
      <c r="K780" s="21" t="s">
        <v>850</v>
      </c>
    </row>
    <row r="781" spans="1:11" x14ac:dyDescent="0.15">
      <c r="A781" s="15">
        <v>292</v>
      </c>
      <c r="B781" s="16">
        <v>3.3</v>
      </c>
      <c r="C781" s="15">
        <v>20</v>
      </c>
      <c r="D781" s="17">
        <v>6800000</v>
      </c>
      <c r="E781" s="18">
        <f t="shared" si="12"/>
        <v>6800</v>
      </c>
      <c r="F781" s="19">
        <v>0.484935</v>
      </c>
      <c r="G781" s="19">
        <v>3.2975613290000001</v>
      </c>
      <c r="H781" s="20">
        <v>97.575322510000007</v>
      </c>
      <c r="I781" s="15">
        <f>IF(H781&lt;=Rmax_Summary!$B$40,1,0)</f>
        <v>0</v>
      </c>
      <c r="J781" s="15">
        <v>3</v>
      </c>
      <c r="K781" s="21" t="s">
        <v>850</v>
      </c>
    </row>
    <row r="782" spans="1:11" x14ac:dyDescent="0.15">
      <c r="A782" s="15">
        <v>297</v>
      </c>
      <c r="B782" s="16">
        <v>3.3</v>
      </c>
      <c r="C782" s="15">
        <v>20</v>
      </c>
      <c r="D782" s="17">
        <v>6900000</v>
      </c>
      <c r="E782" s="18">
        <f t="shared" si="12"/>
        <v>6900</v>
      </c>
      <c r="F782" s="19">
        <v>0.47791099999999997</v>
      </c>
      <c r="G782" s="19">
        <v>3.2975824239999998</v>
      </c>
      <c r="H782" s="20">
        <v>97.610447480000005</v>
      </c>
      <c r="I782" s="15">
        <f>IF(H782&lt;=Rmax_Summary!$B$40,1,0)</f>
        <v>0</v>
      </c>
      <c r="J782" s="15">
        <v>3</v>
      </c>
      <c r="K782" s="21" t="s">
        <v>850</v>
      </c>
    </row>
    <row r="783" spans="1:11" x14ac:dyDescent="0.15">
      <c r="A783" s="15">
        <v>302</v>
      </c>
      <c r="B783" s="16">
        <v>3.3</v>
      </c>
      <c r="C783" s="15">
        <v>20</v>
      </c>
      <c r="D783" s="17">
        <v>7000000</v>
      </c>
      <c r="E783" s="18">
        <f t="shared" si="12"/>
        <v>7000</v>
      </c>
      <c r="F783" s="19">
        <v>0.471086</v>
      </c>
      <c r="G783" s="19">
        <v>3.2976029160000002</v>
      </c>
      <c r="H783" s="20">
        <v>97.644569305000005</v>
      </c>
      <c r="I783" s="15">
        <f>IF(H783&lt;=Rmax_Summary!$B$40,1,0)</f>
        <v>0</v>
      </c>
      <c r="J783" s="15">
        <v>3</v>
      </c>
      <c r="K783" s="21" t="s">
        <v>850</v>
      </c>
    </row>
    <row r="784" spans="1:11" x14ac:dyDescent="0.15">
      <c r="A784" s="15">
        <v>307</v>
      </c>
      <c r="B784" s="16">
        <v>3.3</v>
      </c>
      <c r="C784" s="15">
        <v>20</v>
      </c>
      <c r="D784" s="17">
        <v>7100000</v>
      </c>
      <c r="E784" s="18">
        <f t="shared" si="12"/>
        <v>7100</v>
      </c>
      <c r="F784" s="19">
        <v>0.46445399999999998</v>
      </c>
      <c r="G784" s="19">
        <v>3.2976228320000001</v>
      </c>
      <c r="H784" s="20">
        <v>97.677730405999995</v>
      </c>
      <c r="I784" s="15">
        <f>IF(H784&lt;=Rmax_Summary!$B$40,1,0)</f>
        <v>0</v>
      </c>
      <c r="J784" s="15">
        <v>3</v>
      </c>
      <c r="K784" s="21" t="s">
        <v>850</v>
      </c>
    </row>
    <row r="785" spans="1:11" x14ac:dyDescent="0.15">
      <c r="A785" s="15">
        <v>312</v>
      </c>
      <c r="B785" s="16">
        <v>3.3</v>
      </c>
      <c r="C785" s="15">
        <v>20</v>
      </c>
      <c r="D785" s="17">
        <v>7200000</v>
      </c>
      <c r="E785" s="18">
        <f t="shared" si="12"/>
        <v>7200</v>
      </c>
      <c r="F785" s="19">
        <v>0.45800600000000002</v>
      </c>
      <c r="G785" s="19">
        <v>3.2976421939999998</v>
      </c>
      <c r="H785" s="20">
        <v>97.709970713999994</v>
      </c>
      <c r="I785" s="15">
        <f>IF(H785&lt;=Rmax_Summary!$B$40,1,0)</f>
        <v>0</v>
      </c>
      <c r="J785" s="15">
        <v>3</v>
      </c>
      <c r="K785" s="21" t="s">
        <v>850</v>
      </c>
    </row>
    <row r="786" spans="1:11" x14ac:dyDescent="0.15">
      <c r="A786" s="15">
        <v>317</v>
      </c>
      <c r="B786" s="16">
        <v>3.3</v>
      </c>
      <c r="C786" s="15">
        <v>20</v>
      </c>
      <c r="D786" s="17">
        <v>7300000</v>
      </c>
      <c r="E786" s="18">
        <f t="shared" si="12"/>
        <v>7300</v>
      </c>
      <c r="F786" s="19">
        <v>0.45173400000000002</v>
      </c>
      <c r="G786" s="19">
        <v>3.2976610260000001</v>
      </c>
      <c r="H786" s="20">
        <v>97.741328030999995</v>
      </c>
      <c r="I786" s="15">
        <f>IF(H786&lt;=Rmax_Summary!$B$40,1,0)</f>
        <v>0</v>
      </c>
      <c r="J786" s="15">
        <v>3</v>
      </c>
      <c r="K786" s="21" t="s">
        <v>850</v>
      </c>
    </row>
    <row r="787" spans="1:11" x14ac:dyDescent="0.15">
      <c r="A787" s="15">
        <v>322</v>
      </c>
      <c r="B787" s="16">
        <v>3.3</v>
      </c>
      <c r="C787" s="15">
        <v>20</v>
      </c>
      <c r="D787" s="17">
        <v>7400000</v>
      </c>
      <c r="E787" s="18">
        <f t="shared" si="12"/>
        <v>7400</v>
      </c>
      <c r="F787" s="19">
        <v>0.44563199999999997</v>
      </c>
      <c r="G787" s="19">
        <v>3.297679349</v>
      </c>
      <c r="H787" s="20">
        <v>97.771838238000001</v>
      </c>
      <c r="I787" s="15">
        <f>IF(H787&lt;=Rmax_Summary!$B$40,1,0)</f>
        <v>0</v>
      </c>
      <c r="J787" s="15">
        <v>3</v>
      </c>
      <c r="K787" s="21" t="s">
        <v>850</v>
      </c>
    </row>
    <row r="788" spans="1:11" x14ac:dyDescent="0.15">
      <c r="A788" s="15">
        <v>327</v>
      </c>
      <c r="B788" s="16">
        <v>3.3</v>
      </c>
      <c r="C788" s="15">
        <v>20</v>
      </c>
      <c r="D788" s="17">
        <v>7500000</v>
      </c>
      <c r="E788" s="18">
        <f t="shared" si="12"/>
        <v>7500</v>
      </c>
      <c r="F788" s="19">
        <v>0.439693</v>
      </c>
      <c r="G788" s="19">
        <v>3.297697184</v>
      </c>
      <c r="H788" s="20">
        <v>97.801535213999998</v>
      </c>
      <c r="I788" s="15">
        <f>IF(H788&lt;=Rmax_Summary!$B$40,1,0)</f>
        <v>0</v>
      </c>
      <c r="J788" s="15">
        <v>3</v>
      </c>
      <c r="K788" s="21" t="s">
        <v>850</v>
      </c>
    </row>
    <row r="789" spans="1:11" x14ac:dyDescent="0.15">
      <c r="A789" s="15">
        <v>332</v>
      </c>
      <c r="B789" s="16">
        <v>3.3</v>
      </c>
      <c r="C789" s="15">
        <v>20</v>
      </c>
      <c r="D789" s="17">
        <v>7600000</v>
      </c>
      <c r="E789" s="18">
        <f t="shared" si="12"/>
        <v>7600</v>
      </c>
      <c r="F789" s="19">
        <v>0.43391000000000002</v>
      </c>
      <c r="G789" s="19">
        <v>3.2977145499999998</v>
      </c>
      <c r="H789" s="20">
        <v>97.830450909000007</v>
      </c>
      <c r="I789" s="15">
        <f>IF(H789&lt;=Rmax_Summary!$B$40,1,0)</f>
        <v>0</v>
      </c>
      <c r="J789" s="15">
        <v>3</v>
      </c>
      <c r="K789" s="21" t="s">
        <v>850</v>
      </c>
    </row>
    <row r="790" spans="1:11" x14ac:dyDescent="0.15">
      <c r="A790" s="15">
        <v>337</v>
      </c>
      <c r="B790" s="16">
        <v>3.3</v>
      </c>
      <c r="C790" s="15">
        <v>20</v>
      </c>
      <c r="D790" s="17">
        <v>7700000</v>
      </c>
      <c r="E790" s="18">
        <f t="shared" si="12"/>
        <v>7700</v>
      </c>
      <c r="F790" s="19">
        <v>0.42827700000000002</v>
      </c>
      <c r="G790" s="19">
        <v>3.297731465</v>
      </c>
      <c r="H790" s="20">
        <v>97.858615899</v>
      </c>
      <c r="I790" s="15">
        <f>IF(H790&lt;=Rmax_Summary!$B$40,1,0)</f>
        <v>0</v>
      </c>
      <c r="J790" s="15">
        <v>3</v>
      </c>
      <c r="K790" s="21" t="s">
        <v>850</v>
      </c>
    </row>
    <row r="791" spans="1:11" x14ac:dyDescent="0.15">
      <c r="A791" s="15">
        <v>342</v>
      </c>
      <c r="B791" s="16">
        <v>3.3</v>
      </c>
      <c r="C791" s="15">
        <v>20</v>
      </c>
      <c r="D791" s="17">
        <v>7800000</v>
      </c>
      <c r="E791" s="18">
        <f t="shared" si="12"/>
        <v>7800</v>
      </c>
      <c r="F791" s="19">
        <v>0.422788</v>
      </c>
      <c r="G791" s="19">
        <v>3.2977479459999999</v>
      </c>
      <c r="H791" s="20">
        <v>97.886058977999994</v>
      </c>
      <c r="I791" s="15">
        <f>IF(H791&lt;=Rmax_Summary!$B$40,1,0)</f>
        <v>0</v>
      </c>
      <c r="J791" s="15">
        <v>3</v>
      </c>
      <c r="K791" s="21" t="s">
        <v>850</v>
      </c>
    </row>
    <row r="792" spans="1:11" x14ac:dyDescent="0.15">
      <c r="A792" s="15">
        <v>347</v>
      </c>
      <c r="B792" s="16">
        <v>3.3</v>
      </c>
      <c r="C792" s="15">
        <v>20</v>
      </c>
      <c r="D792" s="17">
        <v>7900000</v>
      </c>
      <c r="E792" s="18">
        <f t="shared" si="12"/>
        <v>7900</v>
      </c>
      <c r="F792" s="19">
        <v>0.41743799999999998</v>
      </c>
      <c r="G792" s="19">
        <v>3.2977640099999999</v>
      </c>
      <c r="H792" s="20">
        <v>97.912807572000006</v>
      </c>
      <c r="I792" s="15">
        <f>IF(H792&lt;=Rmax_Summary!$B$40,1,0)</f>
        <v>0</v>
      </c>
      <c r="J792" s="15">
        <v>3</v>
      </c>
      <c r="K792" s="21" t="s">
        <v>850</v>
      </c>
    </row>
    <row r="793" spans="1:11" x14ac:dyDescent="0.15">
      <c r="A793" s="15">
        <v>352</v>
      </c>
      <c r="B793" s="16">
        <v>3.3</v>
      </c>
      <c r="C793" s="15">
        <v>20</v>
      </c>
      <c r="D793" s="17">
        <v>8000000</v>
      </c>
      <c r="E793" s="18">
        <f t="shared" si="12"/>
        <v>8000</v>
      </c>
      <c r="F793" s="19">
        <v>0.41222199999999998</v>
      </c>
      <c r="G793" s="19">
        <v>3.297779673</v>
      </c>
      <c r="H793" s="20">
        <v>97.938887687999994</v>
      </c>
      <c r="I793" s="15">
        <f>IF(H793&lt;=Rmax_Summary!$B$40,1,0)</f>
        <v>0</v>
      </c>
      <c r="J793" s="15">
        <v>3</v>
      </c>
      <c r="K793" s="21" t="s">
        <v>850</v>
      </c>
    </row>
    <row r="794" spans="1:11" x14ac:dyDescent="0.15">
      <c r="A794" s="15">
        <v>357</v>
      </c>
      <c r="B794" s="16">
        <v>3.3</v>
      </c>
      <c r="C794" s="15">
        <v>20</v>
      </c>
      <c r="D794" s="17">
        <v>8100000</v>
      </c>
      <c r="E794" s="18">
        <f t="shared" si="12"/>
        <v>8100</v>
      </c>
      <c r="F794" s="19">
        <v>0.40713500000000002</v>
      </c>
      <c r="G794" s="19">
        <v>3.297794949</v>
      </c>
      <c r="H794" s="20">
        <v>97.964324051999995</v>
      </c>
      <c r="I794" s="15">
        <f>IF(H794&lt;=Rmax_Summary!$B$40,1,0)</f>
        <v>0</v>
      </c>
      <c r="J794" s="15">
        <v>3</v>
      </c>
      <c r="K794" s="21" t="s">
        <v>850</v>
      </c>
    </row>
    <row r="795" spans="1:11" x14ac:dyDescent="0.15">
      <c r="A795" s="15">
        <v>362</v>
      </c>
      <c r="B795" s="16">
        <v>3.3</v>
      </c>
      <c r="C795" s="15">
        <v>20</v>
      </c>
      <c r="D795" s="17">
        <v>8200000</v>
      </c>
      <c r="E795" s="18">
        <f t="shared" si="12"/>
        <v>8200</v>
      </c>
      <c r="F795" s="19">
        <v>0.40217199999999997</v>
      </c>
      <c r="G795" s="19">
        <v>3.297809853</v>
      </c>
      <c r="H795" s="20">
        <v>97.989140325999998</v>
      </c>
      <c r="I795" s="15">
        <f>IF(H795&lt;=Rmax_Summary!$B$40,1,0)</f>
        <v>0</v>
      </c>
      <c r="J795" s="15">
        <v>3</v>
      </c>
      <c r="K795" s="21" t="s">
        <v>850</v>
      </c>
    </row>
    <row r="796" spans="1:11" x14ac:dyDescent="0.15">
      <c r="A796" s="15">
        <v>367</v>
      </c>
      <c r="B796" s="16">
        <v>3.3</v>
      </c>
      <c r="C796" s="15">
        <v>20</v>
      </c>
      <c r="D796" s="17">
        <v>8300000</v>
      </c>
      <c r="E796" s="18">
        <f t="shared" si="12"/>
        <v>8300</v>
      </c>
      <c r="F796" s="19">
        <v>0.39732800000000001</v>
      </c>
      <c r="G796" s="19">
        <v>3.2978243979999999</v>
      </c>
      <c r="H796" s="20">
        <v>98.013358749000005</v>
      </c>
      <c r="I796" s="15">
        <f>IF(H796&lt;=Rmax_Summary!$B$40,1,0)</f>
        <v>0</v>
      </c>
      <c r="J796" s="15">
        <v>3</v>
      </c>
      <c r="K796" s="21" t="s">
        <v>850</v>
      </c>
    </row>
    <row r="797" spans="1:11" x14ac:dyDescent="0.15">
      <c r="A797" s="15">
        <v>372</v>
      </c>
      <c r="B797" s="16">
        <v>3.3</v>
      </c>
      <c r="C797" s="15">
        <v>20</v>
      </c>
      <c r="D797" s="17">
        <v>8400000</v>
      </c>
      <c r="E797" s="18">
        <f t="shared" si="12"/>
        <v>8400</v>
      </c>
      <c r="F797" s="19">
        <v>0.3926</v>
      </c>
      <c r="G797" s="19">
        <v>3.2978385960000001</v>
      </c>
      <c r="H797" s="20">
        <v>98.037000849999998</v>
      </c>
      <c r="I797" s="15">
        <f>IF(H797&lt;=Rmax_Summary!$B$40,1,0)</f>
        <v>0</v>
      </c>
      <c r="J797" s="15">
        <v>3</v>
      </c>
      <c r="K797" s="21" t="s">
        <v>850</v>
      </c>
    </row>
    <row r="798" spans="1:11" x14ac:dyDescent="0.15">
      <c r="A798" s="15">
        <v>377</v>
      </c>
      <c r="B798" s="16">
        <v>3.3</v>
      </c>
      <c r="C798" s="15">
        <v>20</v>
      </c>
      <c r="D798" s="17">
        <v>8500000</v>
      </c>
      <c r="E798" s="18">
        <f t="shared" si="12"/>
        <v>8500</v>
      </c>
      <c r="F798" s="19">
        <v>0.38798300000000002</v>
      </c>
      <c r="G798" s="19">
        <v>3.2978524610000002</v>
      </c>
      <c r="H798" s="20">
        <v>98.060086810000001</v>
      </c>
      <c r="I798" s="15">
        <f>IF(H798&lt;=Rmax_Summary!$B$40,1,0)</f>
        <v>0</v>
      </c>
      <c r="J798" s="15">
        <v>3</v>
      </c>
      <c r="K798" s="21" t="s">
        <v>850</v>
      </c>
    </row>
    <row r="799" spans="1:11" x14ac:dyDescent="0.15">
      <c r="A799" s="15">
        <v>382</v>
      </c>
      <c r="B799" s="16">
        <v>3.3</v>
      </c>
      <c r="C799" s="15">
        <v>20</v>
      </c>
      <c r="D799" s="17">
        <v>8600000</v>
      </c>
      <c r="E799" s="18">
        <f t="shared" si="12"/>
        <v>8600</v>
      </c>
      <c r="F799" s="19">
        <v>0.38347300000000001</v>
      </c>
      <c r="G799" s="19">
        <v>3.2978660030000002</v>
      </c>
      <c r="H799" s="20">
        <v>98.082636026000003</v>
      </c>
      <c r="I799" s="15">
        <f>IF(H799&lt;=Rmax_Summary!$B$40,1,0)</f>
        <v>0</v>
      </c>
      <c r="J799" s="15">
        <v>3</v>
      </c>
      <c r="K799" s="21" t="s">
        <v>850</v>
      </c>
    </row>
    <row r="800" spans="1:11" x14ac:dyDescent="0.15">
      <c r="A800" s="15">
        <v>387</v>
      </c>
      <c r="B800" s="16">
        <v>3.3</v>
      </c>
      <c r="C800" s="15">
        <v>20</v>
      </c>
      <c r="D800" s="17">
        <v>8700000</v>
      </c>
      <c r="E800" s="18">
        <f t="shared" si="12"/>
        <v>8700</v>
      </c>
      <c r="F800" s="19">
        <v>0.37906699999999999</v>
      </c>
      <c r="G800" s="19">
        <v>3.2978792339999998</v>
      </c>
      <c r="H800" s="20">
        <v>98.104667113999994</v>
      </c>
      <c r="I800" s="15">
        <f>IF(H800&lt;=Rmax_Summary!$B$40,1,0)</f>
        <v>0</v>
      </c>
      <c r="J800" s="15">
        <v>3</v>
      </c>
      <c r="K800" s="21" t="s">
        <v>850</v>
      </c>
    </row>
    <row r="801" spans="1:11" x14ac:dyDescent="0.15">
      <c r="A801" s="15">
        <v>392</v>
      </c>
      <c r="B801" s="16">
        <v>3.3</v>
      </c>
      <c r="C801" s="15">
        <v>20</v>
      </c>
      <c r="D801" s="17">
        <v>8800000</v>
      </c>
      <c r="E801" s="18">
        <f t="shared" si="12"/>
        <v>8800</v>
      </c>
      <c r="F801" s="19">
        <v>0.37475999999999998</v>
      </c>
      <c r="G801" s="19">
        <v>3.2978921649999999</v>
      </c>
      <c r="H801" s="20">
        <v>98.126197554000001</v>
      </c>
      <c r="I801" s="15">
        <f>IF(H801&lt;=Rmax_Summary!$B$40,1,0)</f>
        <v>0</v>
      </c>
      <c r="J801" s="15">
        <v>3</v>
      </c>
      <c r="K801" s="21" t="s">
        <v>850</v>
      </c>
    </row>
    <row r="802" spans="1:11" x14ac:dyDescent="0.15">
      <c r="A802" s="15">
        <v>397</v>
      </c>
      <c r="B802" s="16">
        <v>3.3</v>
      </c>
      <c r="C802" s="15">
        <v>20</v>
      </c>
      <c r="D802" s="17">
        <v>8900000</v>
      </c>
      <c r="E802" s="18">
        <f t="shared" si="12"/>
        <v>8900</v>
      </c>
      <c r="F802" s="19">
        <v>0.37055100000000002</v>
      </c>
      <c r="G802" s="19">
        <v>3.2979048049999999</v>
      </c>
      <c r="H802" s="20">
        <v>98.147244397999998</v>
      </c>
      <c r="I802" s="15">
        <f>IF(H802&lt;=Rmax_Summary!$B$40,1,0)</f>
        <v>0</v>
      </c>
      <c r="J802" s="15">
        <v>3</v>
      </c>
      <c r="K802" s="21" t="s">
        <v>850</v>
      </c>
    </row>
    <row r="803" spans="1:11" x14ac:dyDescent="0.15">
      <c r="A803" s="15">
        <v>402</v>
      </c>
      <c r="B803" s="16">
        <v>3.3</v>
      </c>
      <c r="C803" s="15">
        <v>20</v>
      </c>
      <c r="D803" s="17">
        <v>9000000</v>
      </c>
      <c r="E803" s="18">
        <f t="shared" si="12"/>
        <v>9000</v>
      </c>
      <c r="F803" s="19">
        <v>0.36643500000000001</v>
      </c>
      <c r="G803" s="19">
        <v>3.2979171639999998</v>
      </c>
      <c r="H803" s="20">
        <v>98.167823705000004</v>
      </c>
      <c r="I803" s="15">
        <f>IF(H803&lt;=Rmax_Summary!$B$40,1,0)</f>
        <v>0</v>
      </c>
      <c r="J803" s="15">
        <v>3</v>
      </c>
      <c r="K803" s="21" t="s">
        <v>850</v>
      </c>
    </row>
    <row r="804" spans="1:11" x14ac:dyDescent="0.15">
      <c r="A804" s="15">
        <v>407</v>
      </c>
      <c r="B804" s="16">
        <v>3.3</v>
      </c>
      <c r="C804" s="15">
        <v>20</v>
      </c>
      <c r="D804" s="17">
        <v>9100000</v>
      </c>
      <c r="E804" s="18">
        <f t="shared" si="12"/>
        <v>9100</v>
      </c>
      <c r="F804" s="19">
        <v>0.36241000000000001</v>
      </c>
      <c r="G804" s="19">
        <v>3.2979292519999999</v>
      </c>
      <c r="H804" s="20">
        <v>98.187950964999999</v>
      </c>
      <c r="I804" s="15">
        <f>IF(H804&lt;=Rmax_Summary!$B$40,1,0)</f>
        <v>0</v>
      </c>
      <c r="J804" s="15">
        <v>3</v>
      </c>
      <c r="K804" s="21" t="s">
        <v>850</v>
      </c>
    </row>
    <row r="805" spans="1:11" x14ac:dyDescent="0.15">
      <c r="A805" s="15">
        <v>412</v>
      </c>
      <c r="B805" s="16">
        <v>3.3</v>
      </c>
      <c r="C805" s="15">
        <v>20</v>
      </c>
      <c r="D805" s="17">
        <v>9200000</v>
      </c>
      <c r="E805" s="18">
        <f t="shared" si="12"/>
        <v>9200</v>
      </c>
      <c r="F805" s="19">
        <v>0.35847200000000001</v>
      </c>
      <c r="G805" s="19">
        <v>3.2979410769999999</v>
      </c>
      <c r="H805" s="20">
        <v>98.207640671999997</v>
      </c>
      <c r="I805" s="15">
        <f>IF(H805&lt;=Rmax_Summary!$B$40,1,0)</f>
        <v>0</v>
      </c>
      <c r="J805" s="15">
        <v>3</v>
      </c>
      <c r="K805" s="21" t="s">
        <v>850</v>
      </c>
    </row>
    <row r="806" spans="1:11" x14ac:dyDescent="0.15">
      <c r="A806" s="15">
        <v>417</v>
      </c>
      <c r="B806" s="16">
        <v>3.3</v>
      </c>
      <c r="C806" s="15">
        <v>20</v>
      </c>
      <c r="D806" s="17">
        <v>9300000</v>
      </c>
      <c r="E806" s="18">
        <f t="shared" si="12"/>
        <v>9300</v>
      </c>
      <c r="F806" s="19">
        <v>0.35461900000000002</v>
      </c>
      <c r="G806" s="19">
        <v>3.2979526469999998</v>
      </c>
      <c r="H806" s="20">
        <v>98.226907181000001</v>
      </c>
      <c r="I806" s="15">
        <f>IF(H806&lt;=Rmax_Summary!$B$40,1,0)</f>
        <v>0</v>
      </c>
      <c r="J806" s="15">
        <v>3</v>
      </c>
      <c r="K806" s="21" t="s">
        <v>850</v>
      </c>
    </row>
    <row r="807" spans="1:11" x14ac:dyDescent="0.15">
      <c r="A807" s="15">
        <v>422</v>
      </c>
      <c r="B807" s="16">
        <v>3.3</v>
      </c>
      <c r="C807" s="15">
        <v>20</v>
      </c>
      <c r="D807" s="17">
        <v>9400000</v>
      </c>
      <c r="E807" s="18">
        <f t="shared" si="12"/>
        <v>9400</v>
      </c>
      <c r="F807" s="19">
        <v>0.35084700000000002</v>
      </c>
      <c r="G807" s="19">
        <v>3.2979639719999998</v>
      </c>
      <c r="H807" s="20">
        <v>98.245763847999996</v>
      </c>
      <c r="I807" s="15">
        <f>IF(H807&lt;=Rmax_Summary!$B$40,1,0)</f>
        <v>0</v>
      </c>
      <c r="J807" s="15">
        <v>3</v>
      </c>
      <c r="K807" s="21" t="s">
        <v>850</v>
      </c>
    </row>
    <row r="808" spans="1:11" x14ac:dyDescent="0.15">
      <c r="A808" s="15">
        <v>427</v>
      </c>
      <c r="B808" s="16">
        <v>3.3</v>
      </c>
      <c r="C808" s="15">
        <v>20</v>
      </c>
      <c r="D808" s="17">
        <v>9500000</v>
      </c>
      <c r="E808" s="18">
        <f t="shared" si="12"/>
        <v>9500</v>
      </c>
      <c r="F808" s="19">
        <v>0.34715499999999999</v>
      </c>
      <c r="G808" s="19">
        <v>3.297975058</v>
      </c>
      <c r="H808" s="20">
        <v>98.264223606000002</v>
      </c>
      <c r="I808" s="15">
        <f>IF(H808&lt;=Rmax_Summary!$B$40,1,0)</f>
        <v>0</v>
      </c>
      <c r="J808" s="15">
        <v>3</v>
      </c>
      <c r="K808" s="21" t="s">
        <v>850</v>
      </c>
    </row>
    <row r="809" spans="1:11" x14ac:dyDescent="0.15">
      <c r="A809" s="15">
        <v>432</v>
      </c>
      <c r="B809" s="16">
        <v>3.3</v>
      </c>
      <c r="C809" s="15">
        <v>20</v>
      </c>
      <c r="D809" s="17">
        <v>9600000</v>
      </c>
      <c r="E809" s="18">
        <f t="shared" si="12"/>
        <v>9600</v>
      </c>
      <c r="F809" s="19">
        <v>0.34354000000000001</v>
      </c>
      <c r="G809" s="19">
        <v>3.2979859139999999</v>
      </c>
      <c r="H809" s="20">
        <v>98.282298960999995</v>
      </c>
      <c r="I809" s="15">
        <f>IF(H809&lt;=Rmax_Summary!$B$40,1,0)</f>
        <v>0</v>
      </c>
      <c r="J809" s="15">
        <v>3</v>
      </c>
      <c r="K809" s="21" t="s">
        <v>850</v>
      </c>
    </row>
    <row r="810" spans="1:11" x14ac:dyDescent="0.15">
      <c r="A810" s="15">
        <v>437</v>
      </c>
      <c r="B810" s="16">
        <v>3.3</v>
      </c>
      <c r="C810" s="15">
        <v>20</v>
      </c>
      <c r="D810" s="17">
        <v>9700000</v>
      </c>
      <c r="E810" s="18">
        <f t="shared" si="12"/>
        <v>9700</v>
      </c>
      <c r="F810" s="19">
        <v>0.34</v>
      </c>
      <c r="G810" s="19">
        <v>3.2979965450000002</v>
      </c>
      <c r="H810" s="20">
        <v>98.300001777999995</v>
      </c>
      <c r="I810" s="15">
        <f>IF(H810&lt;=Rmax_Summary!$B$40,1,0)</f>
        <v>0</v>
      </c>
      <c r="J810" s="15">
        <v>3</v>
      </c>
      <c r="K810" s="21" t="s">
        <v>850</v>
      </c>
    </row>
    <row r="811" spans="1:11" x14ac:dyDescent="0.15">
      <c r="A811" s="15">
        <v>442</v>
      </c>
      <c r="B811" s="16">
        <v>3.3</v>
      </c>
      <c r="C811" s="15">
        <v>20</v>
      </c>
      <c r="D811" s="17">
        <v>9800000</v>
      </c>
      <c r="E811" s="18">
        <f t="shared" si="12"/>
        <v>9800</v>
      </c>
      <c r="F811" s="19">
        <v>0.33653100000000002</v>
      </c>
      <c r="G811" s="19">
        <v>3.2980069599999999</v>
      </c>
      <c r="H811" s="20">
        <v>98.317343355000006</v>
      </c>
      <c r="I811" s="15">
        <f>IF(H811&lt;=Rmax_Summary!$B$40,1,0)</f>
        <v>0</v>
      </c>
      <c r="J811" s="15">
        <v>3</v>
      </c>
      <c r="K811" s="21" t="s">
        <v>850</v>
      </c>
    </row>
    <row r="812" spans="1:11" x14ac:dyDescent="0.15">
      <c r="A812" s="15">
        <v>447</v>
      </c>
      <c r="B812" s="16">
        <v>3.3</v>
      </c>
      <c r="C812" s="15">
        <v>20</v>
      </c>
      <c r="D812" s="17">
        <v>9900000</v>
      </c>
      <c r="E812" s="18">
        <f t="shared" si="12"/>
        <v>9900</v>
      </c>
      <c r="F812" s="19">
        <v>0.33313300000000001</v>
      </c>
      <c r="G812" s="19">
        <v>3.298017164</v>
      </c>
      <c r="H812" s="20">
        <v>98.334334776999995</v>
      </c>
      <c r="I812" s="15">
        <f>IF(H812&lt;=Rmax_Summary!$B$40,1,0)</f>
        <v>0</v>
      </c>
      <c r="J812" s="15">
        <v>3</v>
      </c>
      <c r="K812" s="21" t="s">
        <v>850</v>
      </c>
    </row>
    <row r="813" spans="1:11" x14ac:dyDescent="0.15">
      <c r="A813" s="15">
        <v>452</v>
      </c>
      <c r="B813" s="16">
        <v>3.3</v>
      </c>
      <c r="C813" s="15">
        <v>20</v>
      </c>
      <c r="D813" s="17">
        <v>10000000</v>
      </c>
      <c r="E813" s="18">
        <f t="shared" si="12"/>
        <v>10000</v>
      </c>
      <c r="F813" s="19">
        <v>0.32980300000000001</v>
      </c>
      <c r="G813" s="19">
        <v>3.2980271650000001</v>
      </c>
      <c r="H813" s="20">
        <v>98.350986417000001</v>
      </c>
      <c r="I813" s="15">
        <f>IF(H813&lt;=Rmax_Summary!$B$40,1,0)</f>
        <v>0</v>
      </c>
      <c r="J813" s="15">
        <v>3</v>
      </c>
      <c r="K813" s="21" t="s">
        <v>850</v>
      </c>
    </row>
    <row r="814" spans="1:11" x14ac:dyDescent="0.15">
      <c r="A814" s="15">
        <v>3</v>
      </c>
      <c r="B814" s="16">
        <v>3.3</v>
      </c>
      <c r="C814" s="15">
        <v>50</v>
      </c>
      <c r="D814" s="17">
        <v>10000</v>
      </c>
      <c r="E814" s="18">
        <f t="shared" si="12"/>
        <v>10</v>
      </c>
      <c r="F814" s="19">
        <v>49.806300999999998</v>
      </c>
      <c r="G814" s="19">
        <v>0.498062966</v>
      </c>
      <c r="H814" s="20">
        <v>0.38739778899999999</v>
      </c>
      <c r="I814" s="15">
        <f>IF(H814&lt;=Rmax_Summary!$B$40,1,0)</f>
        <v>1</v>
      </c>
      <c r="J814" s="15">
        <v>1</v>
      </c>
      <c r="K814" s="21" t="s">
        <v>846</v>
      </c>
    </row>
    <row r="815" spans="1:11" x14ac:dyDescent="0.15">
      <c r="A815" s="15">
        <v>8</v>
      </c>
      <c r="B815" s="16">
        <v>3.3</v>
      </c>
      <c r="C815" s="15">
        <v>50</v>
      </c>
      <c r="D815" s="17">
        <v>11000</v>
      </c>
      <c r="E815" s="18">
        <f t="shared" si="12"/>
        <v>11</v>
      </c>
      <c r="F815" s="19">
        <v>49.806128000000001</v>
      </c>
      <c r="G815" s="19">
        <v>0.54786736000000003</v>
      </c>
      <c r="H815" s="20">
        <v>0.38774460999999999</v>
      </c>
      <c r="I815" s="15">
        <f>IF(H815&lt;=Rmax_Summary!$B$40,1,0)</f>
        <v>1</v>
      </c>
      <c r="J815" s="15">
        <v>1</v>
      </c>
      <c r="K815" s="21" t="s">
        <v>846</v>
      </c>
    </row>
    <row r="816" spans="1:11" x14ac:dyDescent="0.15">
      <c r="A816" s="15">
        <v>13</v>
      </c>
      <c r="B816" s="16">
        <v>3.3</v>
      </c>
      <c r="C816" s="15">
        <v>50</v>
      </c>
      <c r="D816" s="17">
        <v>12000</v>
      </c>
      <c r="E816" s="18">
        <f t="shared" si="12"/>
        <v>12</v>
      </c>
      <c r="F816" s="19">
        <v>49.805951999999998</v>
      </c>
      <c r="G816" s="19">
        <v>0.59767137400000003</v>
      </c>
      <c r="H816" s="20">
        <v>0.388096895</v>
      </c>
      <c r="I816" s="15">
        <f>IF(H816&lt;=Rmax_Summary!$B$40,1,0)</f>
        <v>1</v>
      </c>
      <c r="J816" s="15">
        <v>1</v>
      </c>
      <c r="K816" s="21" t="s">
        <v>846</v>
      </c>
    </row>
    <row r="817" spans="1:11" x14ac:dyDescent="0.15">
      <c r="A817" s="15">
        <v>18</v>
      </c>
      <c r="B817" s="16">
        <v>3.3</v>
      </c>
      <c r="C817" s="15">
        <v>50</v>
      </c>
      <c r="D817" s="17">
        <v>13000</v>
      </c>
      <c r="E817" s="18">
        <f t="shared" si="12"/>
        <v>13</v>
      </c>
      <c r="F817" s="19">
        <v>49.805773000000002</v>
      </c>
      <c r="G817" s="19">
        <v>0.64747500300000005</v>
      </c>
      <c r="H817" s="20">
        <v>0.38845440399999998</v>
      </c>
      <c r="I817" s="15">
        <f>IF(H817&lt;=Rmax_Summary!$B$40,1,0)</f>
        <v>1</v>
      </c>
      <c r="J817" s="15">
        <v>1</v>
      </c>
      <c r="K817" s="21" t="s">
        <v>846</v>
      </c>
    </row>
    <row r="818" spans="1:11" x14ac:dyDescent="0.15">
      <c r="A818" s="15">
        <v>23</v>
      </c>
      <c r="B818" s="16">
        <v>3.3</v>
      </c>
      <c r="C818" s="15">
        <v>50</v>
      </c>
      <c r="D818" s="17">
        <v>14000</v>
      </c>
      <c r="E818" s="18">
        <f t="shared" si="12"/>
        <v>14</v>
      </c>
      <c r="F818" s="19">
        <v>49.805591</v>
      </c>
      <c r="G818" s="19">
        <v>0.69727821700000003</v>
      </c>
      <c r="H818" s="20">
        <v>0.38881745499999998</v>
      </c>
      <c r="I818" s="15">
        <f>IF(H818&lt;=Rmax_Summary!$B$40,1,0)</f>
        <v>1</v>
      </c>
      <c r="J818" s="15">
        <v>1</v>
      </c>
      <c r="K818" s="21" t="s">
        <v>846</v>
      </c>
    </row>
    <row r="819" spans="1:11" x14ac:dyDescent="0.15">
      <c r="A819" s="15">
        <v>28</v>
      </c>
      <c r="B819" s="16">
        <v>3.3</v>
      </c>
      <c r="C819" s="15">
        <v>50</v>
      </c>
      <c r="D819" s="17">
        <v>15000</v>
      </c>
      <c r="E819" s="18">
        <f t="shared" si="12"/>
        <v>15</v>
      </c>
      <c r="F819" s="19">
        <v>49.805407000000002</v>
      </c>
      <c r="G819" s="19">
        <v>0.74708105000000002</v>
      </c>
      <c r="H819" s="20">
        <v>0.38918686200000002</v>
      </c>
      <c r="I819" s="15">
        <f>IF(H819&lt;=Rmax_Summary!$B$40,1,0)</f>
        <v>1</v>
      </c>
      <c r="J819" s="15">
        <v>1</v>
      </c>
      <c r="K819" s="21" t="s">
        <v>846</v>
      </c>
    </row>
    <row r="820" spans="1:11" x14ac:dyDescent="0.15">
      <c r="A820" s="15">
        <v>33</v>
      </c>
      <c r="B820" s="16">
        <v>3.3</v>
      </c>
      <c r="C820" s="15">
        <v>50</v>
      </c>
      <c r="D820" s="17">
        <v>16000</v>
      </c>
      <c r="E820" s="18">
        <f t="shared" si="12"/>
        <v>16</v>
      </c>
      <c r="F820" s="19">
        <v>49.805219000000001</v>
      </c>
      <c r="G820" s="19">
        <v>0.79688345999999999</v>
      </c>
      <c r="H820" s="20">
        <v>0.38956144999999998</v>
      </c>
      <c r="I820" s="15">
        <f>IF(H820&lt;=Rmax_Summary!$B$40,1,0)</f>
        <v>1</v>
      </c>
      <c r="J820" s="15">
        <v>1</v>
      </c>
      <c r="K820" s="21" t="s">
        <v>846</v>
      </c>
    </row>
    <row r="821" spans="1:11" x14ac:dyDescent="0.15">
      <c r="A821" s="15">
        <v>38</v>
      </c>
      <c r="B821" s="16">
        <v>3.3</v>
      </c>
      <c r="C821" s="15">
        <v>50</v>
      </c>
      <c r="D821" s="17">
        <v>17000</v>
      </c>
      <c r="E821" s="18">
        <f t="shared" si="12"/>
        <v>17</v>
      </c>
      <c r="F821" s="19">
        <v>49.805028999999998</v>
      </c>
      <c r="G821" s="19">
        <v>0.84668544000000001</v>
      </c>
      <c r="H821" s="20">
        <v>0.38994242800000001</v>
      </c>
      <c r="I821" s="15">
        <f>IF(H821&lt;=Rmax_Summary!$B$40,1,0)</f>
        <v>1</v>
      </c>
      <c r="J821" s="15">
        <v>1</v>
      </c>
      <c r="K821" s="21" t="s">
        <v>846</v>
      </c>
    </row>
    <row r="822" spans="1:11" x14ac:dyDescent="0.15">
      <c r="A822" s="15">
        <v>43</v>
      </c>
      <c r="B822" s="16">
        <v>3.3</v>
      </c>
      <c r="C822" s="15">
        <v>50</v>
      </c>
      <c r="D822" s="17">
        <v>18000</v>
      </c>
      <c r="E822" s="18">
        <f t="shared" si="12"/>
        <v>18</v>
      </c>
      <c r="F822" s="19">
        <v>49.804834999999997</v>
      </c>
      <c r="G822" s="19">
        <v>0.89648698199999999</v>
      </c>
      <c r="H822" s="20">
        <v>0.39032964599999997</v>
      </c>
      <c r="I822" s="15">
        <f>IF(H822&lt;=Rmax_Summary!$B$40,1,0)</f>
        <v>1</v>
      </c>
      <c r="J822" s="15">
        <v>1</v>
      </c>
      <c r="K822" s="21" t="s">
        <v>846</v>
      </c>
    </row>
    <row r="823" spans="1:11" x14ac:dyDescent="0.15">
      <c r="A823" s="15">
        <v>48</v>
      </c>
      <c r="B823" s="16">
        <v>3.3</v>
      </c>
      <c r="C823" s="15">
        <v>50</v>
      </c>
      <c r="D823" s="17">
        <v>19000</v>
      </c>
      <c r="E823" s="18">
        <f t="shared" si="12"/>
        <v>19</v>
      </c>
      <c r="F823" s="19">
        <v>49.804637999999997</v>
      </c>
      <c r="G823" s="19">
        <v>0.94628807599999998</v>
      </c>
      <c r="H823" s="20">
        <v>0.39072326200000002</v>
      </c>
      <c r="I823" s="15">
        <f>IF(H823&lt;=Rmax_Summary!$B$40,1,0)</f>
        <v>1</v>
      </c>
      <c r="J823" s="15">
        <v>1</v>
      </c>
      <c r="K823" s="21" t="s">
        <v>846</v>
      </c>
    </row>
    <row r="824" spans="1:11" x14ac:dyDescent="0.15">
      <c r="A824" s="15">
        <v>53</v>
      </c>
      <c r="B824" s="16">
        <v>3.3</v>
      </c>
      <c r="C824" s="15">
        <v>50</v>
      </c>
      <c r="D824" s="17">
        <v>20000</v>
      </c>
      <c r="E824" s="18">
        <f t="shared" si="12"/>
        <v>20</v>
      </c>
      <c r="F824" s="19">
        <v>49.804437999999998</v>
      </c>
      <c r="G824" s="19">
        <v>0.99608871200000004</v>
      </c>
      <c r="H824" s="20">
        <v>0.39112404499999998</v>
      </c>
      <c r="I824" s="15">
        <f>IF(H824&lt;=Rmax_Summary!$B$40,1,0)</f>
        <v>1</v>
      </c>
      <c r="J824" s="15">
        <v>1</v>
      </c>
      <c r="K824" s="21" t="s">
        <v>846</v>
      </c>
    </row>
    <row r="825" spans="1:11" x14ac:dyDescent="0.15">
      <c r="A825" s="15">
        <v>58</v>
      </c>
      <c r="B825" s="16">
        <v>3.3</v>
      </c>
      <c r="C825" s="15">
        <v>50</v>
      </c>
      <c r="D825" s="17">
        <v>21000</v>
      </c>
      <c r="E825" s="18">
        <f t="shared" si="12"/>
        <v>21</v>
      </c>
      <c r="F825" s="19">
        <v>49.804234000000001</v>
      </c>
      <c r="G825" s="19">
        <v>1.045888865</v>
      </c>
      <c r="H825" s="20">
        <v>0.39153160799999998</v>
      </c>
      <c r="I825" s="15">
        <f>IF(H825&lt;=Rmax_Summary!$B$40,1,0)</f>
        <v>1</v>
      </c>
      <c r="J825" s="15">
        <v>1</v>
      </c>
      <c r="K825" s="21" t="s">
        <v>846</v>
      </c>
    </row>
    <row r="826" spans="1:11" x14ac:dyDescent="0.15">
      <c r="A826" s="15">
        <v>63</v>
      </c>
      <c r="B826" s="16">
        <v>3.3</v>
      </c>
      <c r="C826" s="15">
        <v>50</v>
      </c>
      <c r="D826" s="17">
        <v>22000</v>
      </c>
      <c r="E826" s="18">
        <f t="shared" si="12"/>
        <v>22</v>
      </c>
      <c r="F826" s="19">
        <v>49.804026999999998</v>
      </c>
      <c r="G826" s="19">
        <v>1.0956885460000001</v>
      </c>
      <c r="H826" s="20">
        <v>0.39194635799999999</v>
      </c>
      <c r="I826" s="15">
        <f>IF(H826&lt;=Rmax_Summary!$B$40,1,0)</f>
        <v>1</v>
      </c>
      <c r="J826" s="15">
        <v>1</v>
      </c>
      <c r="K826" s="21" t="s">
        <v>846</v>
      </c>
    </row>
    <row r="827" spans="1:11" x14ac:dyDescent="0.15">
      <c r="A827" s="15">
        <v>68</v>
      </c>
      <c r="B827" s="16">
        <v>3.3</v>
      </c>
      <c r="C827" s="15">
        <v>50</v>
      </c>
      <c r="D827" s="17">
        <v>23000</v>
      </c>
      <c r="E827" s="18">
        <f t="shared" si="12"/>
        <v>23</v>
      </c>
      <c r="F827" s="19">
        <v>49.803815999999998</v>
      </c>
      <c r="G827" s="19">
        <v>1.145487717</v>
      </c>
      <c r="H827" s="20">
        <v>0.392368773</v>
      </c>
      <c r="I827" s="15">
        <f>IF(H827&lt;=Rmax_Summary!$B$40,1,0)</f>
        <v>1</v>
      </c>
      <c r="J827" s="15">
        <v>1</v>
      </c>
      <c r="K827" s="21" t="s">
        <v>846</v>
      </c>
    </row>
    <row r="828" spans="1:11" x14ac:dyDescent="0.15">
      <c r="A828" s="15">
        <v>73</v>
      </c>
      <c r="B828" s="16">
        <v>3.3</v>
      </c>
      <c r="C828" s="15">
        <v>50</v>
      </c>
      <c r="D828" s="17">
        <v>24000</v>
      </c>
      <c r="E828" s="18">
        <f t="shared" si="12"/>
        <v>24</v>
      </c>
      <c r="F828" s="19">
        <v>49.803601</v>
      </c>
      <c r="G828" s="19">
        <v>1.195286359</v>
      </c>
      <c r="H828" s="20">
        <v>0.39279879299999998</v>
      </c>
      <c r="I828" s="15">
        <f>IF(H828&lt;=Rmax_Summary!$B$40,1,0)</f>
        <v>1</v>
      </c>
      <c r="J828" s="15">
        <v>1</v>
      </c>
      <c r="K828" s="21" t="s">
        <v>846</v>
      </c>
    </row>
    <row r="829" spans="1:11" x14ac:dyDescent="0.15">
      <c r="A829" s="15">
        <v>78</v>
      </c>
      <c r="B829" s="16">
        <v>3.3</v>
      </c>
      <c r="C829" s="15">
        <v>50</v>
      </c>
      <c r="D829" s="17">
        <v>25000</v>
      </c>
      <c r="E829" s="18">
        <f t="shared" si="12"/>
        <v>25</v>
      </c>
      <c r="F829" s="19">
        <v>49.803381999999999</v>
      </c>
      <c r="G829" s="19">
        <v>1.2450844940000001</v>
      </c>
      <c r="H829" s="20">
        <v>0.39323682900000001</v>
      </c>
      <c r="I829" s="15">
        <f>IF(H829&lt;=Rmax_Summary!$B$40,1,0)</f>
        <v>1</v>
      </c>
      <c r="J829" s="15">
        <v>1</v>
      </c>
      <c r="K829" s="21" t="s">
        <v>846</v>
      </c>
    </row>
    <row r="830" spans="1:11" x14ac:dyDescent="0.15">
      <c r="A830" s="15">
        <v>83</v>
      </c>
      <c r="B830" s="16">
        <v>3.3</v>
      </c>
      <c r="C830" s="15">
        <v>50</v>
      </c>
      <c r="D830" s="17">
        <v>26000</v>
      </c>
      <c r="E830" s="18">
        <f t="shared" si="12"/>
        <v>26</v>
      </c>
      <c r="F830" s="19">
        <v>49.803158000000003</v>
      </c>
      <c r="G830" s="19">
        <v>1.2948820599999999</v>
      </c>
      <c r="H830" s="20">
        <v>0.39368333900000002</v>
      </c>
      <c r="I830" s="15">
        <f>IF(H830&lt;=Rmax_Summary!$B$40,1,0)</f>
        <v>1</v>
      </c>
      <c r="J830" s="15">
        <v>1</v>
      </c>
      <c r="K830" s="21" t="s">
        <v>846</v>
      </c>
    </row>
    <row r="831" spans="1:11" x14ac:dyDescent="0.15">
      <c r="A831" s="15">
        <v>88</v>
      </c>
      <c r="B831" s="16">
        <v>3.3</v>
      </c>
      <c r="C831" s="15">
        <v>50</v>
      </c>
      <c r="D831" s="17">
        <v>27000</v>
      </c>
      <c r="E831" s="18">
        <f t="shared" si="12"/>
        <v>27</v>
      </c>
      <c r="F831" s="19">
        <v>49.802931000000001</v>
      </c>
      <c r="G831" s="19">
        <v>1.3446790829999999</v>
      </c>
      <c r="H831" s="20">
        <v>0.39413842399999999</v>
      </c>
      <c r="I831" s="15">
        <f>IF(H831&lt;=Rmax_Summary!$B$40,1,0)</f>
        <v>1</v>
      </c>
      <c r="J831" s="15">
        <v>1</v>
      </c>
      <c r="K831" s="21" t="s">
        <v>846</v>
      </c>
    </row>
    <row r="832" spans="1:11" x14ac:dyDescent="0.15">
      <c r="A832" s="15">
        <v>93</v>
      </c>
      <c r="B832" s="16">
        <v>3.3</v>
      </c>
      <c r="C832" s="15">
        <v>50</v>
      </c>
      <c r="D832" s="17">
        <v>28000</v>
      </c>
      <c r="E832" s="18">
        <f t="shared" si="12"/>
        <v>28</v>
      </c>
      <c r="F832" s="19">
        <v>49.802698999999997</v>
      </c>
      <c r="G832" s="19">
        <v>1.394475514</v>
      </c>
      <c r="H832" s="20">
        <v>0.39460271200000002</v>
      </c>
      <c r="I832" s="15">
        <f>IF(H832&lt;=Rmax_Summary!$B$40,1,0)</f>
        <v>1</v>
      </c>
      <c r="J832" s="15">
        <v>1</v>
      </c>
      <c r="K832" s="21" t="s">
        <v>846</v>
      </c>
    </row>
    <row r="833" spans="1:11" x14ac:dyDescent="0.15">
      <c r="A833" s="15">
        <v>98</v>
      </c>
      <c r="B833" s="16">
        <v>3.3</v>
      </c>
      <c r="C833" s="15">
        <v>50</v>
      </c>
      <c r="D833" s="17">
        <v>29000</v>
      </c>
      <c r="E833" s="18">
        <f t="shared" si="12"/>
        <v>29</v>
      </c>
      <c r="F833" s="19">
        <v>49.802461999999998</v>
      </c>
      <c r="G833" s="19">
        <v>1.4442713439999999</v>
      </c>
      <c r="H833" s="20">
        <v>0.39507673399999998</v>
      </c>
      <c r="I833" s="15">
        <f>IF(H833&lt;=Rmax_Summary!$B$40,1,0)</f>
        <v>1</v>
      </c>
      <c r="J833" s="15">
        <v>1</v>
      </c>
      <c r="K833" s="21" t="s">
        <v>846</v>
      </c>
    </row>
    <row r="834" spans="1:11" x14ac:dyDescent="0.15">
      <c r="A834" s="15">
        <v>103</v>
      </c>
      <c r="B834" s="16">
        <v>3.3</v>
      </c>
      <c r="C834" s="15">
        <v>50</v>
      </c>
      <c r="D834" s="17">
        <v>30000</v>
      </c>
      <c r="E834" s="18">
        <f t="shared" ref="E834:E897" si="13">D834/1000</f>
        <v>30</v>
      </c>
      <c r="F834" s="19">
        <v>49.802219999999998</v>
      </c>
      <c r="G834" s="19">
        <v>1.4940665479999999</v>
      </c>
      <c r="H834" s="20">
        <v>0.39556020200000003</v>
      </c>
      <c r="I834" s="15">
        <f>IF(H834&lt;=Rmax_Summary!$B$40,1,0)</f>
        <v>1</v>
      </c>
      <c r="J834" s="15">
        <v>1</v>
      </c>
      <c r="K834" s="21" t="s">
        <v>846</v>
      </c>
    </row>
    <row r="835" spans="1:11" x14ac:dyDescent="0.15">
      <c r="A835" s="15">
        <v>108</v>
      </c>
      <c r="B835" s="16">
        <v>3.3</v>
      </c>
      <c r="C835" s="15">
        <v>50</v>
      </c>
      <c r="D835" s="17">
        <v>31000</v>
      </c>
      <c r="E835" s="18">
        <f t="shared" si="13"/>
        <v>31</v>
      </c>
      <c r="F835" s="19">
        <v>49.801972999999997</v>
      </c>
      <c r="G835" s="19">
        <v>1.5438611090000001</v>
      </c>
      <c r="H835" s="20">
        <v>0.39605417300000001</v>
      </c>
      <c r="I835" s="15">
        <f>IF(H835&lt;=Rmax_Summary!$B$40,1,0)</f>
        <v>1</v>
      </c>
      <c r="J835" s="15">
        <v>1</v>
      </c>
      <c r="K835" s="21" t="s">
        <v>846</v>
      </c>
    </row>
    <row r="836" spans="1:11" x14ac:dyDescent="0.15">
      <c r="A836" s="15">
        <v>113</v>
      </c>
      <c r="B836" s="16">
        <v>3.3</v>
      </c>
      <c r="C836" s="15">
        <v>50</v>
      </c>
      <c r="D836" s="17">
        <v>32000</v>
      </c>
      <c r="E836" s="18">
        <f t="shared" si="13"/>
        <v>32</v>
      </c>
      <c r="F836" s="19">
        <v>49.801721000000001</v>
      </c>
      <c r="G836" s="19">
        <v>1.5936550119999999</v>
      </c>
      <c r="H836" s="20">
        <v>0.396558998</v>
      </c>
      <c r="I836" s="15">
        <f>IF(H836&lt;=Rmax_Summary!$B$40,1,0)</f>
        <v>1</v>
      </c>
      <c r="J836" s="15">
        <v>1</v>
      </c>
      <c r="K836" s="21" t="s">
        <v>846</v>
      </c>
    </row>
    <row r="837" spans="1:11" x14ac:dyDescent="0.15">
      <c r="A837" s="15">
        <v>118</v>
      </c>
      <c r="B837" s="16">
        <v>3.3</v>
      </c>
      <c r="C837" s="15">
        <v>50</v>
      </c>
      <c r="D837" s="17">
        <v>33000</v>
      </c>
      <c r="E837" s="18">
        <f t="shared" si="13"/>
        <v>33</v>
      </c>
      <c r="F837" s="19">
        <v>49.801462999999998</v>
      </c>
      <c r="G837" s="19">
        <v>1.6434482189999999</v>
      </c>
      <c r="H837" s="20">
        <v>0.39707452999999998</v>
      </c>
      <c r="I837" s="15">
        <f>IF(H837&lt;=Rmax_Summary!$B$40,1,0)</f>
        <v>1</v>
      </c>
      <c r="J837" s="15">
        <v>1</v>
      </c>
      <c r="K837" s="21" t="s">
        <v>846</v>
      </c>
    </row>
    <row r="838" spans="1:11" x14ac:dyDescent="0.15">
      <c r="A838" s="15">
        <v>123</v>
      </c>
      <c r="B838" s="16">
        <v>3.3</v>
      </c>
      <c r="C838" s="15">
        <v>50</v>
      </c>
      <c r="D838" s="17">
        <v>34000</v>
      </c>
      <c r="E838" s="18">
        <f t="shared" si="13"/>
        <v>34</v>
      </c>
      <c r="F838" s="19">
        <v>49.801198999999997</v>
      </c>
      <c r="G838" s="19">
        <v>1.6932407119999999</v>
      </c>
      <c r="H838" s="20">
        <v>0.39760232400000001</v>
      </c>
      <c r="I838" s="15">
        <f>IF(H838&lt;=Rmax_Summary!$B$40,1,0)</f>
        <v>1</v>
      </c>
      <c r="J838" s="15">
        <v>1</v>
      </c>
      <c r="K838" s="21" t="s">
        <v>846</v>
      </c>
    </row>
    <row r="839" spans="1:11" x14ac:dyDescent="0.15">
      <c r="A839" s="15">
        <v>128</v>
      </c>
      <c r="B839" s="16">
        <v>3.3</v>
      </c>
      <c r="C839" s="15">
        <v>50</v>
      </c>
      <c r="D839" s="17">
        <v>35000</v>
      </c>
      <c r="E839" s="18">
        <f t="shared" si="13"/>
        <v>35</v>
      </c>
      <c r="F839" s="19">
        <v>49.800928999999996</v>
      </c>
      <c r="G839" s="19">
        <v>1.7430324619999999</v>
      </c>
      <c r="H839" s="20">
        <v>0.39814261499999998</v>
      </c>
      <c r="I839" s="15">
        <f>IF(H839&lt;=Rmax_Summary!$B$40,1,0)</f>
        <v>1</v>
      </c>
      <c r="J839" s="15">
        <v>1</v>
      </c>
      <c r="K839" s="21" t="s">
        <v>846</v>
      </c>
    </row>
    <row r="840" spans="1:11" x14ac:dyDescent="0.15">
      <c r="A840" s="15">
        <v>133</v>
      </c>
      <c r="B840" s="16">
        <v>3.3</v>
      </c>
      <c r="C840" s="15">
        <v>50</v>
      </c>
      <c r="D840" s="17">
        <v>36000</v>
      </c>
      <c r="E840" s="18">
        <f t="shared" si="13"/>
        <v>36</v>
      </c>
      <c r="F840" s="19">
        <v>49.800651999999999</v>
      </c>
      <c r="G840" s="19">
        <v>1.7928234350000001</v>
      </c>
      <c r="H840" s="20">
        <v>0.39869509199999997</v>
      </c>
      <c r="I840" s="15">
        <f>IF(H840&lt;=Rmax_Summary!$B$40,1,0)</f>
        <v>1</v>
      </c>
      <c r="J840" s="15">
        <v>1</v>
      </c>
      <c r="K840" s="21" t="s">
        <v>846</v>
      </c>
    </row>
    <row r="841" spans="1:11" x14ac:dyDescent="0.15">
      <c r="A841" s="15">
        <v>138</v>
      </c>
      <c r="B841" s="16">
        <v>3.3</v>
      </c>
      <c r="C841" s="15">
        <v>50</v>
      </c>
      <c r="D841" s="17">
        <v>37000</v>
      </c>
      <c r="E841" s="18">
        <f t="shared" si="13"/>
        <v>37</v>
      </c>
      <c r="F841" s="19">
        <v>49.800369000000003</v>
      </c>
      <c r="G841" s="19">
        <v>1.842613609</v>
      </c>
      <c r="H841" s="20">
        <v>0.39926159500000002</v>
      </c>
      <c r="I841" s="15">
        <f>IF(H841&lt;=Rmax_Summary!$B$40,1,0)</f>
        <v>1</v>
      </c>
      <c r="J841" s="15">
        <v>1</v>
      </c>
      <c r="K841" s="21" t="s">
        <v>846</v>
      </c>
    </row>
    <row r="842" spans="1:11" x14ac:dyDescent="0.15">
      <c r="A842" s="15">
        <v>143</v>
      </c>
      <c r="B842" s="16">
        <v>3.3</v>
      </c>
      <c r="C842" s="15">
        <v>50</v>
      </c>
      <c r="D842" s="17">
        <v>38000</v>
      </c>
      <c r="E842" s="18">
        <f t="shared" si="13"/>
        <v>38</v>
      </c>
      <c r="F842" s="19">
        <v>49.800078999999997</v>
      </c>
      <c r="G842" s="19">
        <v>1.892402946</v>
      </c>
      <c r="H842" s="20">
        <v>0.39984247299999998</v>
      </c>
      <c r="I842" s="15">
        <f>IF(H842&lt;=Rmax_Summary!$B$40,1,0)</f>
        <v>1</v>
      </c>
      <c r="J842" s="15">
        <v>1</v>
      </c>
      <c r="K842" s="21" t="s">
        <v>846</v>
      </c>
    </row>
    <row r="843" spans="1:11" x14ac:dyDescent="0.15">
      <c r="A843" s="15">
        <v>148</v>
      </c>
      <c r="B843" s="16">
        <v>3.3</v>
      </c>
      <c r="C843" s="15">
        <v>50</v>
      </c>
      <c r="D843" s="17">
        <v>39000</v>
      </c>
      <c r="E843" s="18">
        <f t="shared" si="13"/>
        <v>39</v>
      </c>
      <c r="F843" s="19">
        <v>49.799781000000003</v>
      </c>
      <c r="G843" s="19">
        <v>1.9421914</v>
      </c>
      <c r="H843" s="20">
        <v>0.40043879500000001</v>
      </c>
      <c r="I843" s="15">
        <f>IF(H843&lt;=Rmax_Summary!$B$40,1,0)</f>
        <v>1</v>
      </c>
      <c r="J843" s="15">
        <v>1</v>
      </c>
      <c r="K843" s="21" t="s">
        <v>846</v>
      </c>
    </row>
    <row r="844" spans="1:11" x14ac:dyDescent="0.15">
      <c r="A844" s="15">
        <v>153</v>
      </c>
      <c r="B844" s="16">
        <v>3.3</v>
      </c>
      <c r="C844" s="15">
        <v>50</v>
      </c>
      <c r="D844" s="17">
        <v>40000</v>
      </c>
      <c r="E844" s="18">
        <f t="shared" si="13"/>
        <v>40</v>
      </c>
      <c r="F844" s="19">
        <v>49.799475000000001</v>
      </c>
      <c r="G844" s="19">
        <v>1.9919789349999999</v>
      </c>
      <c r="H844" s="20">
        <v>0.40105080300000001</v>
      </c>
      <c r="I844" s="15">
        <f>IF(H844&lt;=Rmax_Summary!$B$40,1,0)</f>
        <v>1</v>
      </c>
      <c r="J844" s="15">
        <v>1</v>
      </c>
      <c r="K844" s="21" t="s">
        <v>846</v>
      </c>
    </row>
    <row r="845" spans="1:11" x14ac:dyDescent="0.15">
      <c r="A845" s="15">
        <v>158</v>
      </c>
      <c r="B845" s="16">
        <v>3.3</v>
      </c>
      <c r="C845" s="15">
        <v>50</v>
      </c>
      <c r="D845" s="17">
        <v>41000</v>
      </c>
      <c r="E845" s="18">
        <f t="shared" si="13"/>
        <v>41</v>
      </c>
      <c r="F845" s="19">
        <v>49.799160000000001</v>
      </c>
      <c r="G845" s="19">
        <v>2.0417655190000001</v>
      </c>
      <c r="H845" s="20">
        <v>0.401679693</v>
      </c>
      <c r="I845" s="15">
        <f>IF(H845&lt;=Rmax_Summary!$B$40,1,0)</f>
        <v>1</v>
      </c>
      <c r="J845" s="15">
        <v>1</v>
      </c>
      <c r="K845" s="21" t="s">
        <v>846</v>
      </c>
    </row>
    <row r="846" spans="1:11" x14ac:dyDescent="0.15">
      <c r="A846" s="15">
        <v>163</v>
      </c>
      <c r="B846" s="16">
        <v>3.3</v>
      </c>
      <c r="C846" s="15">
        <v>50</v>
      </c>
      <c r="D846" s="17">
        <v>42000</v>
      </c>
      <c r="E846" s="18">
        <f t="shared" si="13"/>
        <v>42</v>
      </c>
      <c r="F846" s="19">
        <v>49.798836999999999</v>
      </c>
      <c r="G846" s="19">
        <v>2.0915510859999999</v>
      </c>
      <c r="H846" s="20">
        <v>0.402326929</v>
      </c>
      <c r="I846" s="15">
        <f>IF(H846&lt;=Rmax_Summary!$B$40,1,0)</f>
        <v>1</v>
      </c>
      <c r="J846" s="15">
        <v>1</v>
      </c>
      <c r="K846" s="21" t="s">
        <v>846</v>
      </c>
    </row>
    <row r="847" spans="1:11" x14ac:dyDescent="0.15">
      <c r="A847" s="15">
        <v>168</v>
      </c>
      <c r="B847" s="16">
        <v>3.3</v>
      </c>
      <c r="C847" s="15">
        <v>50</v>
      </c>
      <c r="D847" s="17">
        <v>43000</v>
      </c>
      <c r="E847" s="18">
        <f t="shared" si="13"/>
        <v>43</v>
      </c>
      <c r="F847" s="19">
        <v>49.798502999999997</v>
      </c>
      <c r="G847" s="19">
        <v>2.1413355890000001</v>
      </c>
      <c r="H847" s="20">
        <v>0.402993518</v>
      </c>
      <c r="I847" s="15">
        <f>IF(H847&lt;=Rmax_Summary!$B$40,1,0)</f>
        <v>1</v>
      </c>
      <c r="J847" s="15">
        <v>1</v>
      </c>
      <c r="K847" s="21" t="s">
        <v>846</v>
      </c>
    </row>
    <row r="848" spans="1:11" x14ac:dyDescent="0.15">
      <c r="A848" s="15">
        <v>173</v>
      </c>
      <c r="B848" s="16">
        <v>3.3</v>
      </c>
      <c r="C848" s="15">
        <v>50</v>
      </c>
      <c r="D848" s="17">
        <v>44000</v>
      </c>
      <c r="E848" s="18">
        <f t="shared" si="13"/>
        <v>44</v>
      </c>
      <c r="F848" s="19">
        <v>49.798158999999998</v>
      </c>
      <c r="G848" s="19">
        <v>2.1911189690000001</v>
      </c>
      <c r="H848" s="20">
        <v>0.40368123900000003</v>
      </c>
      <c r="I848" s="15">
        <f>IF(H848&lt;=Rmax_Summary!$B$40,1,0)</f>
        <v>1</v>
      </c>
      <c r="J848" s="15">
        <v>1</v>
      </c>
      <c r="K848" s="21" t="s">
        <v>846</v>
      </c>
    </row>
    <row r="849" spans="1:11" x14ac:dyDescent="0.15">
      <c r="A849" s="15">
        <v>178</v>
      </c>
      <c r="B849" s="16">
        <v>3.3</v>
      </c>
      <c r="C849" s="15">
        <v>50</v>
      </c>
      <c r="D849" s="17">
        <v>45000</v>
      </c>
      <c r="E849" s="18">
        <f t="shared" si="13"/>
        <v>45</v>
      </c>
      <c r="F849" s="19">
        <v>49.797804999999997</v>
      </c>
      <c r="G849" s="19">
        <v>2.2409011570000001</v>
      </c>
      <c r="H849" s="20">
        <v>0.404390794</v>
      </c>
      <c r="I849" s="15">
        <f>IF(H849&lt;=Rmax_Summary!$B$40,1,0)</f>
        <v>1</v>
      </c>
      <c r="J849" s="15">
        <v>1</v>
      </c>
      <c r="K849" s="21" t="s">
        <v>846</v>
      </c>
    </row>
    <row r="850" spans="1:11" x14ac:dyDescent="0.15">
      <c r="A850" s="15">
        <v>183</v>
      </c>
      <c r="B850" s="16">
        <v>3.3</v>
      </c>
      <c r="C850" s="15">
        <v>50</v>
      </c>
      <c r="D850" s="17">
        <v>46000</v>
      </c>
      <c r="E850" s="18">
        <f t="shared" si="13"/>
        <v>46</v>
      </c>
      <c r="F850" s="19">
        <v>49.797438</v>
      </c>
      <c r="G850" s="19">
        <v>2.2906820899999998</v>
      </c>
      <c r="H850" s="20">
        <v>0.40512437699999998</v>
      </c>
      <c r="I850" s="15">
        <f>IF(H850&lt;=Rmax_Summary!$B$40,1,0)</f>
        <v>1</v>
      </c>
      <c r="J850" s="15">
        <v>1</v>
      </c>
      <c r="K850" s="21" t="s">
        <v>846</v>
      </c>
    </row>
    <row r="851" spans="1:11" x14ac:dyDescent="0.15">
      <c r="A851" s="15">
        <v>188</v>
      </c>
      <c r="B851" s="16">
        <v>3.3</v>
      </c>
      <c r="C851" s="15">
        <v>50</v>
      </c>
      <c r="D851" s="17">
        <v>47000</v>
      </c>
      <c r="E851" s="18">
        <f t="shared" si="13"/>
        <v>47</v>
      </c>
      <c r="F851" s="19">
        <v>49.797058</v>
      </c>
      <c r="G851" s="19">
        <v>2.3404616659999999</v>
      </c>
      <c r="H851" s="20">
        <v>0.40588466400000001</v>
      </c>
      <c r="I851" s="15">
        <f>IF(H851&lt;=Rmax_Summary!$B$40,1,0)</f>
        <v>1</v>
      </c>
      <c r="J851" s="15">
        <v>1</v>
      </c>
      <c r="K851" s="21" t="s">
        <v>846</v>
      </c>
    </row>
    <row r="852" spans="1:11" x14ac:dyDescent="0.15">
      <c r="A852" s="15">
        <v>193</v>
      </c>
      <c r="B852" s="16">
        <v>3.3</v>
      </c>
      <c r="C852" s="15">
        <v>50</v>
      </c>
      <c r="D852" s="17">
        <v>48000</v>
      </c>
      <c r="E852" s="18">
        <f t="shared" si="13"/>
        <v>48</v>
      </c>
      <c r="F852" s="19">
        <v>49.796663000000002</v>
      </c>
      <c r="G852" s="19">
        <v>2.390239792</v>
      </c>
      <c r="H852" s="20">
        <v>0.40667322299999997</v>
      </c>
      <c r="I852" s="15">
        <f>IF(H852&lt;=Rmax_Summary!$B$40,1,0)</f>
        <v>1</v>
      </c>
      <c r="J852" s="15">
        <v>1</v>
      </c>
      <c r="K852" s="21" t="s">
        <v>846</v>
      </c>
    </row>
    <row r="853" spans="1:11" x14ac:dyDescent="0.15">
      <c r="A853" s="15">
        <v>198</v>
      </c>
      <c r="B853" s="16">
        <v>3.3</v>
      </c>
      <c r="C853" s="15">
        <v>50</v>
      </c>
      <c r="D853" s="17">
        <v>49000</v>
      </c>
      <c r="E853" s="18">
        <f t="shared" si="13"/>
        <v>49</v>
      </c>
      <c r="F853" s="19">
        <v>49.796253</v>
      </c>
      <c r="G853" s="19">
        <v>2.4400163450000001</v>
      </c>
      <c r="H853" s="20">
        <v>0.40749396199999999</v>
      </c>
      <c r="I853" s="15">
        <f>IF(H853&lt;=Rmax_Summary!$B$40,1,0)</f>
        <v>1</v>
      </c>
      <c r="J853" s="15">
        <v>1</v>
      </c>
      <c r="K853" s="21" t="s">
        <v>846</v>
      </c>
    </row>
    <row r="854" spans="1:11" x14ac:dyDescent="0.15">
      <c r="A854" s="15">
        <v>203</v>
      </c>
      <c r="B854" s="16">
        <v>3.3</v>
      </c>
      <c r="C854" s="15">
        <v>50</v>
      </c>
      <c r="D854" s="17">
        <v>50000</v>
      </c>
      <c r="E854" s="18">
        <f t="shared" si="13"/>
        <v>50</v>
      </c>
      <c r="F854" s="19">
        <v>49.795825000000001</v>
      </c>
      <c r="G854" s="19">
        <v>2.4897911860000002</v>
      </c>
      <c r="H854" s="20">
        <v>0.40835070699999998</v>
      </c>
      <c r="I854" s="15">
        <f>IF(H854&lt;=Rmax_Summary!$B$40,1,0)</f>
        <v>1</v>
      </c>
      <c r="J854" s="15">
        <v>1</v>
      </c>
      <c r="K854" s="21" t="s">
        <v>846</v>
      </c>
    </row>
    <row r="855" spans="1:11" x14ac:dyDescent="0.15">
      <c r="A855" s="15">
        <v>208</v>
      </c>
      <c r="B855" s="16">
        <v>3.3</v>
      </c>
      <c r="C855" s="15">
        <v>50</v>
      </c>
      <c r="D855" s="17">
        <v>51000</v>
      </c>
      <c r="E855" s="18">
        <f t="shared" si="13"/>
        <v>51</v>
      </c>
      <c r="F855" s="19">
        <v>49.795375999999997</v>
      </c>
      <c r="G855" s="19">
        <v>2.539564135</v>
      </c>
      <c r="H855" s="20">
        <v>0.40924790500000002</v>
      </c>
      <c r="I855" s="15">
        <f>IF(H855&lt;=Rmax_Summary!$B$40,1,0)</f>
        <v>1</v>
      </c>
      <c r="J855" s="15">
        <v>1</v>
      </c>
      <c r="K855" s="21" t="s">
        <v>846</v>
      </c>
    </row>
    <row r="856" spans="1:11" x14ac:dyDescent="0.15">
      <c r="A856" s="15">
        <v>213</v>
      </c>
      <c r="B856" s="16">
        <v>3.3</v>
      </c>
      <c r="C856" s="15">
        <v>50</v>
      </c>
      <c r="D856" s="17">
        <v>52000</v>
      </c>
      <c r="E856" s="18">
        <f t="shared" si="13"/>
        <v>52</v>
      </c>
      <c r="F856" s="19">
        <v>49.794904000000002</v>
      </c>
      <c r="G856" s="19">
        <v>2.5893349720000001</v>
      </c>
      <c r="H856" s="20">
        <v>0.41019175699999999</v>
      </c>
      <c r="I856" s="15">
        <f>IF(H856&lt;=Rmax_Summary!$B$40,1,0)</f>
        <v>1</v>
      </c>
      <c r="J856" s="15">
        <v>1</v>
      </c>
      <c r="K856" s="21" t="s">
        <v>846</v>
      </c>
    </row>
    <row r="857" spans="1:11" x14ac:dyDescent="0.15">
      <c r="A857" s="15">
        <v>218</v>
      </c>
      <c r="B857" s="16">
        <v>3.3</v>
      </c>
      <c r="C857" s="15">
        <v>50</v>
      </c>
      <c r="D857" s="17">
        <v>53000</v>
      </c>
      <c r="E857" s="18">
        <f t="shared" si="13"/>
        <v>53</v>
      </c>
      <c r="F857" s="19">
        <v>49.794404999999998</v>
      </c>
      <c r="G857" s="19">
        <v>2.6391033990000001</v>
      </c>
      <c r="H857" s="20">
        <v>0.411190679</v>
      </c>
      <c r="I857" s="15">
        <f>IF(H857&lt;=Rmax_Summary!$B$40,1,0)</f>
        <v>1</v>
      </c>
      <c r="J857" s="15">
        <v>1</v>
      </c>
      <c r="K857" s="21" t="s">
        <v>846</v>
      </c>
    </row>
    <row r="858" spans="1:11" x14ac:dyDescent="0.15">
      <c r="A858" s="15">
        <v>223</v>
      </c>
      <c r="B858" s="16">
        <v>3.3</v>
      </c>
      <c r="C858" s="15">
        <v>50</v>
      </c>
      <c r="D858" s="17">
        <v>54000</v>
      </c>
      <c r="E858" s="18">
        <f t="shared" si="13"/>
        <v>54</v>
      </c>
      <c r="F858" s="19">
        <v>49.793871000000003</v>
      </c>
      <c r="G858" s="19">
        <v>2.688869017</v>
      </c>
      <c r="H858" s="20">
        <v>0.41225705400000001</v>
      </c>
      <c r="I858" s="15">
        <f>IF(H858&lt;=Rmax_Summary!$B$40,1,0)</f>
        <v>1</v>
      </c>
      <c r="J858" s="15">
        <v>1</v>
      </c>
      <c r="K858" s="21" t="s">
        <v>846</v>
      </c>
    </row>
    <row r="859" spans="1:11" x14ac:dyDescent="0.15">
      <c r="A859" s="15">
        <v>228</v>
      </c>
      <c r="B859" s="16">
        <v>3.3</v>
      </c>
      <c r="C859" s="15">
        <v>50</v>
      </c>
      <c r="D859" s="17">
        <v>55000</v>
      </c>
      <c r="E859" s="18">
        <f t="shared" si="13"/>
        <v>55</v>
      </c>
      <c r="F859" s="19">
        <v>49.793295999999998</v>
      </c>
      <c r="G859" s="19">
        <v>2.738631249</v>
      </c>
      <c r="H859" s="20">
        <v>0.413407423</v>
      </c>
      <c r="I859" s="15">
        <f>IF(H859&lt;=Rmax_Summary!$B$40,1,0)</f>
        <v>1</v>
      </c>
      <c r="J859" s="15">
        <v>1</v>
      </c>
      <c r="K859" s="21" t="s">
        <v>846</v>
      </c>
    </row>
    <row r="860" spans="1:11" x14ac:dyDescent="0.15">
      <c r="A860" s="15">
        <v>233</v>
      </c>
      <c r="B860" s="16">
        <v>3.3</v>
      </c>
      <c r="C860" s="15">
        <v>50</v>
      </c>
      <c r="D860" s="17">
        <v>56000</v>
      </c>
      <c r="E860" s="18">
        <f t="shared" si="13"/>
        <v>56</v>
      </c>
      <c r="F860" s="19">
        <v>49.792665999999997</v>
      </c>
      <c r="G860" s="19">
        <v>2.7883892280000002</v>
      </c>
      <c r="H860" s="20">
        <v>0.41466883199999999</v>
      </c>
      <c r="I860" s="15">
        <f>IF(H860&lt;=Rmax_Summary!$B$40,1,0)</f>
        <v>1</v>
      </c>
      <c r="J860" s="15">
        <v>1</v>
      </c>
      <c r="K860" s="21" t="s">
        <v>846</v>
      </c>
    </row>
    <row r="861" spans="1:11" x14ac:dyDescent="0.15">
      <c r="A861" s="15">
        <v>238</v>
      </c>
      <c r="B861" s="16">
        <v>3.3</v>
      </c>
      <c r="C861" s="15">
        <v>50</v>
      </c>
      <c r="D861" s="17">
        <v>57000</v>
      </c>
      <c r="E861" s="18">
        <f t="shared" si="13"/>
        <v>57</v>
      </c>
      <c r="F861" s="19">
        <v>49.791958000000001</v>
      </c>
      <c r="G861" s="19">
        <v>2.838141566</v>
      </c>
      <c r="H861" s="20">
        <v>0.41608341700000001</v>
      </c>
      <c r="I861" s="15">
        <f>IF(H861&lt;=Rmax_Summary!$B$40,1,0)</f>
        <v>1</v>
      </c>
      <c r="J861" s="15">
        <v>1</v>
      </c>
      <c r="K861" s="21" t="s">
        <v>846</v>
      </c>
    </row>
    <row r="862" spans="1:11" x14ac:dyDescent="0.15">
      <c r="A862" s="15">
        <v>243</v>
      </c>
      <c r="B862" s="16">
        <v>3.3</v>
      </c>
      <c r="C862" s="15">
        <v>50</v>
      </c>
      <c r="D862" s="17">
        <v>58000</v>
      </c>
      <c r="E862" s="18">
        <f t="shared" si="13"/>
        <v>58</v>
      </c>
      <c r="F862" s="19">
        <v>49.791136000000002</v>
      </c>
      <c r="G862" s="19">
        <v>2.88788584</v>
      </c>
      <c r="H862" s="20">
        <v>0.41772807099999998</v>
      </c>
      <c r="I862" s="15">
        <f>IF(H862&lt;=Rmax_Summary!$B$40,1,0)</f>
        <v>1</v>
      </c>
      <c r="J862" s="15">
        <v>1</v>
      </c>
      <c r="K862" s="21" t="s">
        <v>846</v>
      </c>
    </row>
    <row r="863" spans="1:11" x14ac:dyDescent="0.15">
      <c r="A863" s="15">
        <v>248</v>
      </c>
      <c r="B863" s="16">
        <v>3.3</v>
      </c>
      <c r="C863" s="15">
        <v>50</v>
      </c>
      <c r="D863" s="17">
        <v>59000</v>
      </c>
      <c r="E863" s="18">
        <f t="shared" si="13"/>
        <v>59</v>
      </c>
      <c r="F863" s="19">
        <v>49.790126999999998</v>
      </c>
      <c r="G863" s="19">
        <v>2.9376174580000001</v>
      </c>
      <c r="H863" s="20">
        <v>0.41974562500000001</v>
      </c>
      <c r="I863" s="15">
        <f>IF(H863&lt;=Rmax_Summary!$B$40,1,0)</f>
        <v>1</v>
      </c>
      <c r="J863" s="15">
        <v>1</v>
      </c>
      <c r="K863" s="21" t="s">
        <v>846</v>
      </c>
    </row>
    <row r="864" spans="1:11" x14ac:dyDescent="0.15">
      <c r="A864" s="15">
        <v>253</v>
      </c>
      <c r="B864" s="16">
        <v>3.3</v>
      </c>
      <c r="C864" s="15">
        <v>50</v>
      </c>
      <c r="D864" s="17">
        <v>60000</v>
      </c>
      <c r="E864" s="18">
        <f t="shared" si="13"/>
        <v>60</v>
      </c>
      <c r="F864" s="19">
        <v>49.788777000000003</v>
      </c>
      <c r="G864" s="19">
        <v>2.9873265629999999</v>
      </c>
      <c r="H864" s="20">
        <v>0.42244663199999999</v>
      </c>
      <c r="I864" s="15">
        <f>IF(H864&lt;=Rmax_Summary!$B$40,1,0)</f>
        <v>1</v>
      </c>
      <c r="J864" s="15">
        <v>1</v>
      </c>
      <c r="K864" s="21" t="s">
        <v>846</v>
      </c>
    </row>
    <row r="865" spans="1:11" x14ac:dyDescent="0.15">
      <c r="A865" s="15">
        <v>258</v>
      </c>
      <c r="B865" s="16">
        <v>3.3</v>
      </c>
      <c r="C865" s="15">
        <v>50</v>
      </c>
      <c r="D865" s="17">
        <v>61000</v>
      </c>
      <c r="E865" s="18">
        <f t="shared" si="13"/>
        <v>61</v>
      </c>
      <c r="F865" s="19">
        <v>49.78669</v>
      </c>
      <c r="G865" s="19">
        <v>3.0369880600000001</v>
      </c>
      <c r="H865" s="20">
        <v>0.42661960300000001</v>
      </c>
      <c r="I865" s="15">
        <f>IF(H865&lt;=Rmax_Summary!$B$40,1,0)</f>
        <v>1</v>
      </c>
      <c r="J865" s="15">
        <v>1</v>
      </c>
      <c r="K865" s="21" t="s">
        <v>846</v>
      </c>
    </row>
    <row r="866" spans="1:11" x14ac:dyDescent="0.15">
      <c r="A866" s="15">
        <v>263</v>
      </c>
      <c r="B866" s="16">
        <v>3.3</v>
      </c>
      <c r="C866" s="15">
        <v>50</v>
      </c>
      <c r="D866" s="17">
        <v>62000</v>
      </c>
      <c r="E866" s="18">
        <f t="shared" si="13"/>
        <v>62</v>
      </c>
      <c r="F866" s="19">
        <v>49.782525</v>
      </c>
      <c r="G866" s="19">
        <v>3.0865165179999998</v>
      </c>
      <c r="H866" s="20">
        <v>0.43494916</v>
      </c>
      <c r="I866" s="15">
        <f>IF(H866&lt;=Rmax_Summary!$B$40,1,0)</f>
        <v>1</v>
      </c>
      <c r="J866" s="15">
        <v>1</v>
      </c>
      <c r="K866" s="21" t="s">
        <v>846</v>
      </c>
    </row>
    <row r="867" spans="1:11" x14ac:dyDescent="0.15">
      <c r="A867" s="15">
        <v>268</v>
      </c>
      <c r="B867" s="16">
        <v>3.3</v>
      </c>
      <c r="C867" s="15">
        <v>50</v>
      </c>
      <c r="D867" s="17">
        <v>63000</v>
      </c>
      <c r="E867" s="18">
        <f t="shared" si="13"/>
        <v>63</v>
      </c>
      <c r="F867" s="19">
        <v>49.765922000000003</v>
      </c>
      <c r="G867" s="19">
        <v>3.135253063</v>
      </c>
      <c r="H867" s="20">
        <v>0.46815526200000002</v>
      </c>
      <c r="I867" s="15">
        <f>IF(H867&lt;=Rmax_Summary!$B$40,1,0)</f>
        <v>1</v>
      </c>
      <c r="J867" s="15">
        <v>1</v>
      </c>
      <c r="K867" s="21" t="s">
        <v>846</v>
      </c>
    </row>
    <row r="868" spans="1:11" x14ac:dyDescent="0.15">
      <c r="A868" s="15">
        <v>2</v>
      </c>
      <c r="B868" s="16">
        <v>3.3</v>
      </c>
      <c r="C868" s="15">
        <v>50</v>
      </c>
      <c r="D868" s="17">
        <v>63100</v>
      </c>
      <c r="E868" s="18">
        <f t="shared" si="13"/>
        <v>63.1</v>
      </c>
      <c r="F868" s="19">
        <v>49.759962000000002</v>
      </c>
      <c r="G868" s="19">
        <v>3.139853542</v>
      </c>
      <c r="H868" s="20">
        <v>0.48007667700000001</v>
      </c>
      <c r="I868" s="15">
        <f>IF(H868&lt;=Rmax_Summary!$B$40,1,0)</f>
        <v>1</v>
      </c>
      <c r="J868" s="15">
        <v>5</v>
      </c>
      <c r="K868" s="21" t="s">
        <v>851</v>
      </c>
    </row>
    <row r="869" spans="1:11" x14ac:dyDescent="0.15">
      <c r="A869" s="15">
        <v>3</v>
      </c>
      <c r="B869" s="16">
        <v>3.3</v>
      </c>
      <c r="C869" s="15">
        <v>50</v>
      </c>
      <c r="D869" s="17">
        <v>63200</v>
      </c>
      <c r="E869" s="18">
        <f t="shared" si="13"/>
        <v>63.2</v>
      </c>
      <c r="F869" s="19">
        <v>49.749257</v>
      </c>
      <c r="G869" s="19">
        <v>3.1441529859999999</v>
      </c>
      <c r="H869" s="20">
        <v>0.50148620499999996</v>
      </c>
      <c r="I869" s="15">
        <f>IF(H869&lt;=Rmax_Summary!$B$40,1,0)</f>
        <v>1</v>
      </c>
      <c r="J869" s="15">
        <v>5</v>
      </c>
      <c r="K869" s="21" t="s">
        <v>851</v>
      </c>
    </row>
    <row r="870" spans="1:11" x14ac:dyDescent="0.15">
      <c r="A870" s="15">
        <v>4</v>
      </c>
      <c r="B870" s="16">
        <v>3.3</v>
      </c>
      <c r="C870" s="15">
        <v>50</v>
      </c>
      <c r="D870" s="17">
        <v>63300</v>
      </c>
      <c r="E870" s="18">
        <f t="shared" si="13"/>
        <v>63.3</v>
      </c>
      <c r="F870" s="19">
        <v>49.725216000000003</v>
      </c>
      <c r="G870" s="19">
        <v>3.147606127</v>
      </c>
      <c r="H870" s="20">
        <v>0.54956784400000003</v>
      </c>
      <c r="I870" s="15">
        <f>IF(H870&lt;=Rmax_Summary!$B$40,1,0)</f>
        <v>1</v>
      </c>
      <c r="J870" s="15">
        <v>5</v>
      </c>
      <c r="K870" s="21" t="s">
        <v>851</v>
      </c>
    </row>
    <row r="871" spans="1:11" x14ac:dyDescent="0.15">
      <c r="A871" s="15">
        <v>5</v>
      </c>
      <c r="B871" s="16">
        <v>3.3</v>
      </c>
      <c r="C871" s="15">
        <v>50</v>
      </c>
      <c r="D871" s="17">
        <v>63400</v>
      </c>
      <c r="E871" s="18">
        <f t="shared" si="13"/>
        <v>63.4</v>
      </c>
      <c r="F871" s="19">
        <v>49.675058999999997</v>
      </c>
      <c r="G871" s="19">
        <v>3.1493986810000001</v>
      </c>
      <c r="H871" s="20">
        <v>0.64988227300000001</v>
      </c>
      <c r="I871" s="15">
        <f>IF(H871&lt;=Rmax_Summary!$B$40,1,0)</f>
        <v>1</v>
      </c>
      <c r="J871" s="15">
        <v>5</v>
      </c>
      <c r="K871" s="21" t="s">
        <v>851</v>
      </c>
    </row>
    <row r="872" spans="1:11" x14ac:dyDescent="0.15">
      <c r="A872" s="15">
        <v>6</v>
      </c>
      <c r="B872" s="16">
        <v>3.3</v>
      </c>
      <c r="C872" s="15">
        <v>50</v>
      </c>
      <c r="D872" s="17">
        <v>63500</v>
      </c>
      <c r="E872" s="18">
        <f t="shared" si="13"/>
        <v>63.5</v>
      </c>
      <c r="F872" s="19">
        <v>49.605702000000001</v>
      </c>
      <c r="G872" s="19">
        <v>3.1499620429999999</v>
      </c>
      <c r="H872" s="20">
        <v>0.78859538799999995</v>
      </c>
      <c r="I872" s="15">
        <f>IF(H872&lt;=Rmax_Summary!$B$40,1,0)</f>
        <v>1</v>
      </c>
      <c r="J872" s="15">
        <v>5</v>
      </c>
      <c r="K872" s="21" t="s">
        <v>851</v>
      </c>
    </row>
    <row r="873" spans="1:11" x14ac:dyDescent="0.15">
      <c r="A873" s="15">
        <v>7</v>
      </c>
      <c r="B873" s="16">
        <v>3.3</v>
      </c>
      <c r="C873" s="15">
        <v>50</v>
      </c>
      <c r="D873" s="17">
        <v>63600</v>
      </c>
      <c r="E873" s="18">
        <f t="shared" si="13"/>
        <v>63.6</v>
      </c>
      <c r="F873" s="19">
        <v>49.531638999999998</v>
      </c>
      <c r="G873" s="19">
        <v>3.150212212</v>
      </c>
      <c r="H873" s="20">
        <v>0.936721468</v>
      </c>
      <c r="I873" s="15">
        <f>IF(H873&lt;=Rmax_Summary!$B$40,1,0)</f>
        <v>1</v>
      </c>
      <c r="J873" s="15">
        <v>5</v>
      </c>
      <c r="K873" s="21" t="s">
        <v>851</v>
      </c>
    </row>
    <row r="874" spans="1:11" x14ac:dyDescent="0.15">
      <c r="A874" s="15">
        <v>2</v>
      </c>
      <c r="B874" s="16">
        <v>3.3</v>
      </c>
      <c r="C874" s="15">
        <v>50</v>
      </c>
      <c r="D874" s="17">
        <v>63610</v>
      </c>
      <c r="E874" s="18">
        <f t="shared" si="13"/>
        <v>63.61</v>
      </c>
      <c r="F874" s="19">
        <v>49.524231999999998</v>
      </c>
      <c r="G874" s="19">
        <v>3.150236332</v>
      </c>
      <c r="H874" s="20">
        <v>0.95153699300000005</v>
      </c>
      <c r="I874" s="15">
        <f>IF(H874&lt;=Rmax_Summary!$B$40,1,0)</f>
        <v>1</v>
      </c>
      <c r="J874" s="15">
        <v>6</v>
      </c>
      <c r="K874" s="21" t="s">
        <v>848</v>
      </c>
    </row>
    <row r="875" spans="1:11" x14ac:dyDescent="0.15">
      <c r="A875" s="15">
        <v>3</v>
      </c>
      <c r="B875" s="16">
        <v>3.3</v>
      </c>
      <c r="C875" s="15">
        <v>50</v>
      </c>
      <c r="D875" s="17">
        <v>63620</v>
      </c>
      <c r="E875" s="18">
        <f t="shared" si="13"/>
        <v>63.62</v>
      </c>
      <c r="F875" s="19">
        <v>49.516826999999999</v>
      </c>
      <c r="G875" s="19">
        <v>3.1502604949999999</v>
      </c>
      <c r="H875" s="20">
        <v>0.96634550900000005</v>
      </c>
      <c r="I875" s="15">
        <f>IF(H875&lt;=Rmax_Summary!$B$40,1,0)</f>
        <v>1</v>
      </c>
      <c r="J875" s="15">
        <v>6</v>
      </c>
      <c r="K875" s="21" t="s">
        <v>848</v>
      </c>
    </row>
    <row r="876" spans="1:11" x14ac:dyDescent="0.15">
      <c r="A876" s="15">
        <v>4</v>
      </c>
      <c r="B876" s="16">
        <v>3.3</v>
      </c>
      <c r="C876" s="15">
        <v>50</v>
      </c>
      <c r="D876" s="17">
        <v>63630</v>
      </c>
      <c r="E876" s="18">
        <f t="shared" si="13"/>
        <v>63.63</v>
      </c>
      <c r="F876" s="19">
        <v>49.509425999999998</v>
      </c>
      <c r="G876" s="19">
        <v>3.150284756</v>
      </c>
      <c r="H876" s="20">
        <v>0.98114728299999998</v>
      </c>
      <c r="I876" s="15">
        <f>IF(H876&lt;=Rmax_Summary!$B$40,1,0)</f>
        <v>1</v>
      </c>
      <c r="J876" s="15">
        <v>6</v>
      </c>
      <c r="K876" s="21" t="s">
        <v>848</v>
      </c>
    </row>
    <row r="877" spans="1:11" x14ac:dyDescent="0.15">
      <c r="A877" s="15">
        <v>5</v>
      </c>
      <c r="B877" s="16">
        <v>3.3</v>
      </c>
      <c r="C877" s="15">
        <v>50</v>
      </c>
      <c r="D877" s="17">
        <v>63640</v>
      </c>
      <c r="E877" s="18">
        <f t="shared" si="13"/>
        <v>63.64</v>
      </c>
      <c r="F877" s="19">
        <v>49.502029999999998</v>
      </c>
      <c r="G877" s="19">
        <v>3.1503091589999999</v>
      </c>
      <c r="H877" s="20">
        <v>0.99593949999999998</v>
      </c>
      <c r="I877" s="15">
        <f>IF(H877&lt;=Rmax_Summary!$B$40,1,0)</f>
        <v>1</v>
      </c>
      <c r="J877" s="15">
        <v>6</v>
      </c>
      <c r="K877" s="21" t="s">
        <v>848</v>
      </c>
    </row>
    <row r="878" spans="1:11" x14ac:dyDescent="0.15">
      <c r="A878" s="15">
        <v>2</v>
      </c>
      <c r="B878" s="16">
        <v>3.3</v>
      </c>
      <c r="C878" s="15">
        <v>50</v>
      </c>
      <c r="D878" s="17">
        <v>63641</v>
      </c>
      <c r="E878" s="18">
        <f t="shared" si="13"/>
        <v>63.640999999999998</v>
      </c>
      <c r="F878" s="19">
        <v>49.501291000000002</v>
      </c>
      <c r="G878" s="19">
        <v>3.150311608</v>
      </c>
      <c r="H878" s="20">
        <v>0.997417887</v>
      </c>
      <c r="I878" s="15">
        <f>IF(H878&lt;=Rmax_Summary!$B$40,1,0)</f>
        <v>1</v>
      </c>
      <c r="J878" s="15">
        <v>7</v>
      </c>
      <c r="K878" s="21" t="s">
        <v>849</v>
      </c>
    </row>
    <row r="879" spans="1:11" x14ac:dyDescent="0.15">
      <c r="A879" s="15">
        <v>3</v>
      </c>
      <c r="B879" s="16">
        <v>3.3</v>
      </c>
      <c r="C879" s="15">
        <v>50</v>
      </c>
      <c r="D879" s="17">
        <v>63642</v>
      </c>
      <c r="E879" s="18">
        <f t="shared" si="13"/>
        <v>63.642000000000003</v>
      </c>
      <c r="F879" s="19">
        <v>49.500551000000002</v>
      </c>
      <c r="G879" s="19">
        <v>3.1503140589999998</v>
      </c>
      <c r="H879" s="20">
        <v>0.998897068</v>
      </c>
      <c r="I879" s="15">
        <f>IF(H879&lt;=Rmax_Summary!$B$40,1,0)</f>
        <v>1</v>
      </c>
      <c r="J879" s="15">
        <v>7</v>
      </c>
      <c r="K879" s="21" t="s">
        <v>849</v>
      </c>
    </row>
    <row r="880" spans="1:11" x14ac:dyDescent="0.15">
      <c r="A880" s="15">
        <v>4</v>
      </c>
      <c r="B880" s="16">
        <v>3.3</v>
      </c>
      <c r="C880" s="15">
        <v>50</v>
      </c>
      <c r="D880" s="17">
        <v>63643</v>
      </c>
      <c r="E880" s="18">
        <f t="shared" si="13"/>
        <v>63.643000000000001</v>
      </c>
      <c r="F880" s="19">
        <v>49.499811999999999</v>
      </c>
      <c r="G880" s="19">
        <v>3.1503165129999999</v>
      </c>
      <c r="H880" s="20">
        <v>1.0003753129999999</v>
      </c>
      <c r="I880" s="15">
        <f>IF(H880&lt;=Rmax_Summary!$B$40,1,0)</f>
        <v>1</v>
      </c>
      <c r="J880" s="15">
        <v>7</v>
      </c>
      <c r="K880" s="21" t="s">
        <v>849</v>
      </c>
    </row>
    <row r="881" spans="1:11" x14ac:dyDescent="0.15">
      <c r="A881" s="15">
        <v>5</v>
      </c>
      <c r="B881" s="16">
        <v>3.3</v>
      </c>
      <c r="C881" s="15">
        <v>50</v>
      </c>
      <c r="D881" s="17">
        <v>63644</v>
      </c>
      <c r="E881" s="18">
        <f t="shared" si="13"/>
        <v>63.643999999999998</v>
      </c>
      <c r="F881" s="19">
        <v>49.499073000000003</v>
      </c>
      <c r="G881" s="19">
        <v>3.150318967</v>
      </c>
      <c r="H881" s="20">
        <v>1.0018533089999999</v>
      </c>
      <c r="I881" s="15">
        <f>IF(H881&lt;=Rmax_Summary!$B$40,1,0)</f>
        <v>1</v>
      </c>
      <c r="J881" s="15">
        <v>7</v>
      </c>
      <c r="K881" s="21" t="s">
        <v>849</v>
      </c>
    </row>
    <row r="882" spans="1:11" x14ac:dyDescent="0.15">
      <c r="A882" s="15">
        <v>6</v>
      </c>
      <c r="B882" s="16">
        <v>3.3</v>
      </c>
      <c r="C882" s="15">
        <v>50</v>
      </c>
      <c r="D882" s="17">
        <v>63645</v>
      </c>
      <c r="E882" s="18">
        <f t="shared" si="13"/>
        <v>63.645000000000003</v>
      </c>
      <c r="F882" s="19">
        <v>49.498334</v>
      </c>
      <c r="G882" s="19">
        <v>3.1503214239999999</v>
      </c>
      <c r="H882" s="20">
        <v>1.003332136</v>
      </c>
      <c r="I882" s="15">
        <f>IF(H882&lt;=Rmax_Summary!$B$40,1,0)</f>
        <v>1</v>
      </c>
      <c r="J882" s="15">
        <v>7</v>
      </c>
      <c r="K882" s="21" t="s">
        <v>849</v>
      </c>
    </row>
    <row r="883" spans="1:11" x14ac:dyDescent="0.15">
      <c r="A883" s="15">
        <v>7</v>
      </c>
      <c r="B883" s="16">
        <v>3.3</v>
      </c>
      <c r="C883" s="15">
        <v>50</v>
      </c>
      <c r="D883" s="17">
        <v>63646</v>
      </c>
      <c r="E883" s="18">
        <f t="shared" si="13"/>
        <v>63.646000000000001</v>
      </c>
      <c r="F883" s="19">
        <v>49.497594999999997</v>
      </c>
      <c r="G883" s="19">
        <v>3.150323883</v>
      </c>
      <c r="H883" s="20">
        <v>1.0048101970000001</v>
      </c>
      <c r="I883" s="15">
        <f>IF(H883&lt;=Rmax_Summary!$B$40,1,0)</f>
        <v>1</v>
      </c>
      <c r="J883" s="15">
        <v>7</v>
      </c>
      <c r="K883" s="21" t="s">
        <v>849</v>
      </c>
    </row>
    <row r="884" spans="1:11" x14ac:dyDescent="0.15">
      <c r="A884" s="15">
        <v>8</v>
      </c>
      <c r="B884" s="16">
        <v>3.3</v>
      </c>
      <c r="C884" s="15">
        <v>50</v>
      </c>
      <c r="D884" s="17">
        <v>63647</v>
      </c>
      <c r="E884" s="18">
        <f t="shared" si="13"/>
        <v>63.646999999999998</v>
      </c>
      <c r="F884" s="19">
        <v>49.496856000000001</v>
      </c>
      <c r="G884" s="19">
        <v>3.1503263439999998</v>
      </c>
      <c r="H884" s="20">
        <v>1.0062880860000001</v>
      </c>
      <c r="I884" s="15">
        <f>IF(H884&lt;=Rmax_Summary!$B$40,1,0)</f>
        <v>1</v>
      </c>
      <c r="J884" s="15">
        <v>7</v>
      </c>
      <c r="K884" s="21" t="s">
        <v>849</v>
      </c>
    </row>
    <row r="885" spans="1:11" x14ac:dyDescent="0.15">
      <c r="A885" s="15">
        <v>9</v>
      </c>
      <c r="B885" s="16">
        <v>3.3</v>
      </c>
      <c r="C885" s="15">
        <v>50</v>
      </c>
      <c r="D885" s="17">
        <v>63648</v>
      </c>
      <c r="E885" s="18">
        <f t="shared" si="13"/>
        <v>63.648000000000003</v>
      </c>
      <c r="F885" s="19">
        <v>49.496116999999998</v>
      </c>
      <c r="G885" s="19">
        <v>3.1503288060000001</v>
      </c>
      <c r="H885" s="20">
        <v>1.007765598</v>
      </c>
      <c r="I885" s="15">
        <f>IF(H885&lt;=Rmax_Summary!$B$40,1,0)</f>
        <v>1</v>
      </c>
      <c r="J885" s="15">
        <v>7</v>
      </c>
      <c r="K885" s="21" t="s">
        <v>849</v>
      </c>
    </row>
    <row r="886" spans="1:11" x14ac:dyDescent="0.15">
      <c r="A886" s="15">
        <v>10</v>
      </c>
      <c r="B886" s="16">
        <v>3.3</v>
      </c>
      <c r="C886" s="15">
        <v>50</v>
      </c>
      <c r="D886" s="17">
        <v>63649</v>
      </c>
      <c r="E886" s="18">
        <f t="shared" si="13"/>
        <v>63.649000000000001</v>
      </c>
      <c r="F886" s="19">
        <v>49.495378000000002</v>
      </c>
      <c r="G886" s="19">
        <v>3.1503312700000001</v>
      </c>
      <c r="H886" s="20">
        <v>1.0092441750000001</v>
      </c>
      <c r="I886" s="15">
        <f>IF(H886&lt;=Rmax_Summary!$B$40,1,0)</f>
        <v>1</v>
      </c>
      <c r="J886" s="15">
        <v>7</v>
      </c>
      <c r="K886" s="21" t="s">
        <v>849</v>
      </c>
    </row>
    <row r="887" spans="1:11" x14ac:dyDescent="0.15">
      <c r="A887" s="15">
        <v>6</v>
      </c>
      <c r="B887" s="16">
        <v>3.3</v>
      </c>
      <c r="C887" s="15">
        <v>50</v>
      </c>
      <c r="D887" s="17">
        <v>63650</v>
      </c>
      <c r="E887" s="18">
        <f t="shared" si="13"/>
        <v>63.65</v>
      </c>
      <c r="F887" s="19">
        <v>49.494638999999999</v>
      </c>
      <c r="G887" s="19">
        <v>3.150333737</v>
      </c>
      <c r="H887" s="20">
        <v>1.010721851</v>
      </c>
      <c r="I887" s="15">
        <f>IF(H887&lt;=Rmax_Summary!$B$40,1,0)</f>
        <v>1</v>
      </c>
      <c r="J887" s="15">
        <v>6</v>
      </c>
      <c r="K887" s="21" t="s">
        <v>848</v>
      </c>
    </row>
    <row r="888" spans="1:11" x14ac:dyDescent="0.15">
      <c r="A888" s="15">
        <v>7</v>
      </c>
      <c r="B888" s="16">
        <v>3.3</v>
      </c>
      <c r="C888" s="15">
        <v>50</v>
      </c>
      <c r="D888" s="17">
        <v>63660</v>
      </c>
      <c r="E888" s="18">
        <f t="shared" si="13"/>
        <v>63.66</v>
      </c>
      <c r="F888" s="19">
        <v>49.487253000000003</v>
      </c>
      <c r="G888" s="19">
        <v>3.150358518</v>
      </c>
      <c r="H888" s="20">
        <v>1.025493123</v>
      </c>
      <c r="I888" s="15">
        <f>IF(H888&lt;=Rmax_Summary!$B$40,1,0)</f>
        <v>1</v>
      </c>
      <c r="J888" s="15">
        <v>6</v>
      </c>
      <c r="K888" s="21" t="s">
        <v>848</v>
      </c>
    </row>
    <row r="889" spans="1:11" x14ac:dyDescent="0.15">
      <c r="A889" s="15">
        <v>8</v>
      </c>
      <c r="B889" s="16">
        <v>3.3</v>
      </c>
      <c r="C889" s="15">
        <v>50</v>
      </c>
      <c r="D889" s="17">
        <v>63670</v>
      </c>
      <c r="E889" s="18">
        <f t="shared" si="13"/>
        <v>63.67</v>
      </c>
      <c r="F889" s="19">
        <v>49.479874000000002</v>
      </c>
      <c r="G889" s="19">
        <v>3.1503835219999998</v>
      </c>
      <c r="H889" s="20">
        <v>1.0402521229999999</v>
      </c>
      <c r="I889" s="15">
        <f>IF(H889&lt;=Rmax_Summary!$B$40,1,0)</f>
        <v>1</v>
      </c>
      <c r="J889" s="15">
        <v>6</v>
      </c>
      <c r="K889" s="21" t="s">
        <v>848</v>
      </c>
    </row>
    <row r="890" spans="1:11" x14ac:dyDescent="0.15">
      <c r="A890" s="15">
        <v>9</v>
      </c>
      <c r="B890" s="16">
        <v>3.3</v>
      </c>
      <c r="C890" s="15">
        <v>50</v>
      </c>
      <c r="D890" s="17">
        <v>63680</v>
      </c>
      <c r="E890" s="18">
        <f t="shared" si="13"/>
        <v>63.68</v>
      </c>
      <c r="F890" s="19">
        <v>49.472499999999997</v>
      </c>
      <c r="G890" s="19">
        <v>3.1504087639999998</v>
      </c>
      <c r="H890" s="20">
        <v>1.0549994380000001</v>
      </c>
      <c r="I890" s="15">
        <f>IF(H890&lt;=Rmax_Summary!$B$40,1,0)</f>
        <v>1</v>
      </c>
      <c r="J890" s="15">
        <v>6</v>
      </c>
      <c r="K890" s="21" t="s">
        <v>848</v>
      </c>
    </row>
    <row r="891" spans="1:11" x14ac:dyDescent="0.15">
      <c r="A891" s="15">
        <v>10</v>
      </c>
      <c r="B891" s="16">
        <v>3.3</v>
      </c>
      <c r="C891" s="15">
        <v>50</v>
      </c>
      <c r="D891" s="17">
        <v>63690</v>
      </c>
      <c r="E891" s="18">
        <f t="shared" si="13"/>
        <v>63.69</v>
      </c>
      <c r="F891" s="19">
        <v>49.465131999999997</v>
      </c>
      <c r="G891" s="19">
        <v>3.1504342529999998</v>
      </c>
      <c r="H891" s="20">
        <v>1.069735227</v>
      </c>
      <c r="I891" s="15">
        <f>IF(H891&lt;=Rmax_Summary!$B$40,1,0)</f>
        <v>1</v>
      </c>
      <c r="J891" s="15">
        <v>6</v>
      </c>
      <c r="K891" s="21" t="s">
        <v>848</v>
      </c>
    </row>
    <row r="892" spans="1:11" x14ac:dyDescent="0.15">
      <c r="A892" s="15">
        <v>8</v>
      </c>
      <c r="B892" s="16">
        <v>3.3</v>
      </c>
      <c r="C892" s="15">
        <v>50</v>
      </c>
      <c r="D892" s="17">
        <v>63700</v>
      </c>
      <c r="E892" s="18">
        <f t="shared" si="13"/>
        <v>63.7</v>
      </c>
      <c r="F892" s="19">
        <v>49.457771999999999</v>
      </c>
      <c r="G892" s="19">
        <v>3.1504599959999999</v>
      </c>
      <c r="H892" s="20">
        <v>1.0844568139999999</v>
      </c>
      <c r="I892" s="15">
        <f>IF(H892&lt;=Rmax_Summary!$B$40,1,0)</f>
        <v>1</v>
      </c>
      <c r="J892" s="15">
        <v>5</v>
      </c>
      <c r="K892" s="21" t="s">
        <v>851</v>
      </c>
    </row>
    <row r="893" spans="1:11" x14ac:dyDescent="0.15">
      <c r="A893" s="15">
        <v>9</v>
      </c>
      <c r="B893" s="16">
        <v>3.3</v>
      </c>
      <c r="C893" s="15">
        <v>50</v>
      </c>
      <c r="D893" s="17">
        <v>63800</v>
      </c>
      <c r="E893" s="18">
        <f t="shared" si="13"/>
        <v>63.8</v>
      </c>
      <c r="F893" s="19">
        <v>49.384273</v>
      </c>
      <c r="G893" s="19">
        <v>3.1507165769999999</v>
      </c>
      <c r="H893" s="20">
        <v>1.231453591</v>
      </c>
      <c r="I893" s="15">
        <f>IF(H893&lt;=Rmax_Summary!$B$40,1,0)</f>
        <v>1</v>
      </c>
      <c r="J893" s="15">
        <v>5</v>
      </c>
      <c r="K893" s="21" t="s">
        <v>851</v>
      </c>
    </row>
    <row r="894" spans="1:11" x14ac:dyDescent="0.15">
      <c r="A894" s="15">
        <v>10</v>
      </c>
      <c r="B894" s="16">
        <v>3.3</v>
      </c>
      <c r="C894" s="15">
        <v>50</v>
      </c>
      <c r="D894" s="17">
        <v>63900</v>
      </c>
      <c r="E894" s="18">
        <f t="shared" si="13"/>
        <v>63.9</v>
      </c>
      <c r="F894" s="19">
        <v>49.310459999999999</v>
      </c>
      <c r="G894" s="19">
        <v>3.1509383290000001</v>
      </c>
      <c r="H894" s="20">
        <v>1.379080257</v>
      </c>
      <c r="I894" s="15">
        <f>IF(H894&lt;=Rmax_Summary!$B$40,1,0)</f>
        <v>1</v>
      </c>
      <c r="J894" s="15">
        <v>5</v>
      </c>
      <c r="K894" s="21" t="s">
        <v>851</v>
      </c>
    </row>
    <row r="895" spans="1:11" x14ac:dyDescent="0.15">
      <c r="A895" s="15">
        <v>2</v>
      </c>
      <c r="B895" s="16">
        <v>3.3</v>
      </c>
      <c r="C895" s="15">
        <v>50</v>
      </c>
      <c r="D895" s="17">
        <v>63910</v>
      </c>
      <c r="E895" s="18">
        <f t="shared" si="13"/>
        <v>63.91</v>
      </c>
      <c r="F895" s="19">
        <v>49.303091000000002</v>
      </c>
      <c r="G895" s="19">
        <v>3.1509604590000002</v>
      </c>
      <c r="H895" s="20">
        <v>1.3938177460000001</v>
      </c>
      <c r="I895" s="15">
        <f>IF(H895&lt;=Rmax_Summary!$B$40,1,0)</f>
        <v>1</v>
      </c>
      <c r="J895" s="15">
        <v>8</v>
      </c>
      <c r="K895" s="21" t="s">
        <v>848</v>
      </c>
    </row>
    <row r="896" spans="1:11" x14ac:dyDescent="0.15">
      <c r="A896" s="15">
        <v>3</v>
      </c>
      <c r="B896" s="16">
        <v>3.3</v>
      </c>
      <c r="C896" s="15">
        <v>50</v>
      </c>
      <c r="D896" s="17">
        <v>63920</v>
      </c>
      <c r="E896" s="18">
        <f t="shared" si="13"/>
        <v>63.92</v>
      </c>
      <c r="F896" s="19">
        <v>49.295721999999998</v>
      </c>
      <c r="G896" s="19">
        <v>3.150982586</v>
      </c>
      <c r="H896" s="20">
        <v>1.408555161</v>
      </c>
      <c r="I896" s="15">
        <f>IF(H896&lt;=Rmax_Summary!$B$40,1,0)</f>
        <v>1</v>
      </c>
      <c r="J896" s="15">
        <v>8</v>
      </c>
      <c r="K896" s="21" t="s">
        <v>848</v>
      </c>
    </row>
    <row r="897" spans="1:11" x14ac:dyDescent="0.15">
      <c r="A897" s="15">
        <v>4</v>
      </c>
      <c r="B897" s="16">
        <v>3.3</v>
      </c>
      <c r="C897" s="15">
        <v>50</v>
      </c>
      <c r="D897" s="17">
        <v>63930</v>
      </c>
      <c r="E897" s="18">
        <f t="shared" si="13"/>
        <v>63.93</v>
      </c>
      <c r="F897" s="19">
        <v>49.288359</v>
      </c>
      <c r="G897" s="19">
        <v>3.1510047010000002</v>
      </c>
      <c r="H897" s="20">
        <v>1.4232816989999999</v>
      </c>
      <c r="I897" s="15">
        <f>IF(H897&lt;=Rmax_Summary!$B$40,1,0)</f>
        <v>1</v>
      </c>
      <c r="J897" s="15">
        <v>8</v>
      </c>
      <c r="K897" s="21" t="s">
        <v>848</v>
      </c>
    </row>
    <row r="898" spans="1:11" x14ac:dyDescent="0.15">
      <c r="A898" s="15">
        <v>5</v>
      </c>
      <c r="B898" s="16">
        <v>3.3</v>
      </c>
      <c r="C898" s="15">
        <v>50</v>
      </c>
      <c r="D898" s="17">
        <v>63940</v>
      </c>
      <c r="E898" s="18">
        <f t="shared" ref="E898:E961" si="14">D898/1000</f>
        <v>63.94</v>
      </c>
      <c r="F898" s="19">
        <v>49.280996000000002</v>
      </c>
      <c r="G898" s="19">
        <v>3.1510268140000002</v>
      </c>
      <c r="H898" s="20">
        <v>1.438008379</v>
      </c>
      <c r="I898" s="15">
        <f>IF(H898&lt;=Rmax_Summary!$B$40,1,0)</f>
        <v>1</v>
      </c>
      <c r="J898" s="15">
        <v>8</v>
      </c>
      <c r="K898" s="21" t="s">
        <v>848</v>
      </c>
    </row>
    <row r="899" spans="1:11" x14ac:dyDescent="0.15">
      <c r="A899" s="15">
        <v>6</v>
      </c>
      <c r="B899" s="16">
        <v>3.3</v>
      </c>
      <c r="C899" s="15">
        <v>50</v>
      </c>
      <c r="D899" s="17">
        <v>63950</v>
      </c>
      <c r="E899" s="18">
        <f t="shared" si="14"/>
        <v>63.95</v>
      </c>
      <c r="F899" s="19">
        <v>49.273634000000001</v>
      </c>
      <c r="G899" s="19">
        <v>3.1510489210000001</v>
      </c>
      <c r="H899" s="20">
        <v>1.45273114</v>
      </c>
      <c r="I899" s="15">
        <f>IF(H899&lt;=Rmax_Summary!$B$40,1,0)</f>
        <v>1</v>
      </c>
      <c r="J899" s="15">
        <v>8</v>
      </c>
      <c r="K899" s="21" t="s">
        <v>848</v>
      </c>
    </row>
    <row r="900" spans="1:11" x14ac:dyDescent="0.15">
      <c r="A900" s="15">
        <v>7</v>
      </c>
      <c r="B900" s="16">
        <v>3.3</v>
      </c>
      <c r="C900" s="15">
        <v>50</v>
      </c>
      <c r="D900" s="17">
        <v>63960</v>
      </c>
      <c r="E900" s="18">
        <f t="shared" si="14"/>
        <v>63.96</v>
      </c>
      <c r="F900" s="19">
        <v>49.266277000000002</v>
      </c>
      <c r="G900" s="19">
        <v>3.1510710190000002</v>
      </c>
      <c r="H900" s="20">
        <v>1.467446762</v>
      </c>
      <c r="I900" s="15">
        <f>IF(H900&lt;=Rmax_Summary!$B$40,1,0)</f>
        <v>1</v>
      </c>
      <c r="J900" s="15">
        <v>8</v>
      </c>
      <c r="K900" s="21" t="s">
        <v>848</v>
      </c>
    </row>
    <row r="901" spans="1:11" x14ac:dyDescent="0.15">
      <c r="A901" s="15">
        <v>8</v>
      </c>
      <c r="B901" s="16">
        <v>3.3</v>
      </c>
      <c r="C901" s="15">
        <v>50</v>
      </c>
      <c r="D901" s="17">
        <v>63970</v>
      </c>
      <c r="E901" s="18">
        <f t="shared" si="14"/>
        <v>63.97</v>
      </c>
      <c r="F901" s="19">
        <v>49.258921000000001</v>
      </c>
      <c r="G901" s="19">
        <v>3.1510931100000001</v>
      </c>
      <c r="H901" s="20">
        <v>1.482158748</v>
      </c>
      <c r="I901" s="15">
        <f>IF(H901&lt;=Rmax_Summary!$B$40,1,0)</f>
        <v>1</v>
      </c>
      <c r="J901" s="15">
        <v>8</v>
      </c>
      <c r="K901" s="21" t="s">
        <v>848</v>
      </c>
    </row>
    <row r="902" spans="1:11" x14ac:dyDescent="0.15">
      <c r="A902" s="15">
        <v>9</v>
      </c>
      <c r="B902" s="16">
        <v>3.3</v>
      </c>
      <c r="C902" s="15">
        <v>50</v>
      </c>
      <c r="D902" s="17">
        <v>63980</v>
      </c>
      <c r="E902" s="18">
        <f t="shared" si="14"/>
        <v>63.98</v>
      </c>
      <c r="F902" s="19">
        <v>49.251565999999997</v>
      </c>
      <c r="G902" s="19">
        <v>3.151115194</v>
      </c>
      <c r="H902" s="20">
        <v>1.4968670989999999</v>
      </c>
      <c r="I902" s="15">
        <f>IF(H902&lt;=Rmax_Summary!$B$40,1,0)</f>
        <v>1</v>
      </c>
      <c r="J902" s="15">
        <v>8</v>
      </c>
      <c r="K902" s="21" t="s">
        <v>848</v>
      </c>
    </row>
    <row r="903" spans="1:11" x14ac:dyDescent="0.15">
      <c r="A903" s="15">
        <v>2</v>
      </c>
      <c r="B903" s="16">
        <v>3.3</v>
      </c>
      <c r="C903" s="15">
        <v>50</v>
      </c>
      <c r="D903" s="17">
        <v>63981</v>
      </c>
      <c r="E903" s="18">
        <f t="shared" si="14"/>
        <v>63.981000000000002</v>
      </c>
      <c r="F903" s="19">
        <v>49.250832000000003</v>
      </c>
      <c r="G903" s="19">
        <v>3.1511174070000001</v>
      </c>
      <c r="H903" s="20">
        <v>1.4983368420000001</v>
      </c>
      <c r="I903" s="15">
        <f>IF(H903&lt;=Rmax_Summary!$B$40,1,0)</f>
        <v>1</v>
      </c>
      <c r="J903" s="15">
        <v>9</v>
      </c>
      <c r="K903" s="21" t="s">
        <v>849</v>
      </c>
    </row>
    <row r="904" spans="1:11" x14ac:dyDescent="0.15">
      <c r="A904" s="15">
        <v>3</v>
      </c>
      <c r="B904" s="16">
        <v>3.3</v>
      </c>
      <c r="C904" s="15">
        <v>50</v>
      </c>
      <c r="D904" s="17">
        <v>63982</v>
      </c>
      <c r="E904" s="18">
        <f t="shared" si="14"/>
        <v>63.981999999999999</v>
      </c>
      <c r="F904" s="19">
        <v>49.250096999999997</v>
      </c>
      <c r="G904" s="19">
        <v>3.151119612</v>
      </c>
      <c r="H904" s="20">
        <v>1.499806585</v>
      </c>
      <c r="I904" s="15">
        <f>IF(H904&lt;=Rmax_Summary!$B$40,1,0)</f>
        <v>1</v>
      </c>
      <c r="J904" s="15">
        <v>9</v>
      </c>
      <c r="K904" s="21" t="s">
        <v>849</v>
      </c>
    </row>
    <row r="905" spans="1:11" x14ac:dyDescent="0.15">
      <c r="A905" s="15">
        <v>4</v>
      </c>
      <c r="B905" s="16">
        <v>3.3</v>
      </c>
      <c r="C905" s="15">
        <v>50</v>
      </c>
      <c r="D905" s="17">
        <v>63983</v>
      </c>
      <c r="E905" s="18">
        <f t="shared" si="14"/>
        <v>63.982999999999997</v>
      </c>
      <c r="F905" s="19">
        <v>49.249361999999998</v>
      </c>
      <c r="G905" s="19">
        <v>3.1511218169999999</v>
      </c>
      <c r="H905" s="20">
        <v>1.501276329</v>
      </c>
      <c r="I905" s="15">
        <f>IF(H905&lt;=Rmax_Summary!$B$40,1,0)</f>
        <v>0</v>
      </c>
      <c r="J905" s="15">
        <v>9</v>
      </c>
      <c r="K905" s="21" t="s">
        <v>849</v>
      </c>
    </row>
    <row r="906" spans="1:11" x14ac:dyDescent="0.15">
      <c r="A906" s="15">
        <v>5</v>
      </c>
      <c r="B906" s="16">
        <v>3.3</v>
      </c>
      <c r="C906" s="15">
        <v>50</v>
      </c>
      <c r="D906" s="17">
        <v>63984</v>
      </c>
      <c r="E906" s="18">
        <f t="shared" si="14"/>
        <v>63.984000000000002</v>
      </c>
      <c r="F906" s="19">
        <v>49.248624999999997</v>
      </c>
      <c r="G906" s="19">
        <v>3.151124024</v>
      </c>
      <c r="H906" s="20">
        <v>1.5027497080000001</v>
      </c>
      <c r="I906" s="15">
        <f>IF(H906&lt;=Rmax_Summary!$B$40,1,0)</f>
        <v>0</v>
      </c>
      <c r="J906" s="15">
        <v>9</v>
      </c>
      <c r="K906" s="21" t="s">
        <v>849</v>
      </c>
    </row>
    <row r="907" spans="1:11" x14ac:dyDescent="0.15">
      <c r="A907" s="15">
        <v>6</v>
      </c>
      <c r="B907" s="16">
        <v>3.3</v>
      </c>
      <c r="C907" s="15">
        <v>50</v>
      </c>
      <c r="D907" s="17">
        <v>63985</v>
      </c>
      <c r="E907" s="18">
        <f t="shared" si="14"/>
        <v>63.984999999999999</v>
      </c>
      <c r="F907" s="19">
        <v>49.247889999999998</v>
      </c>
      <c r="G907" s="19">
        <v>3.151126235</v>
      </c>
      <c r="H907" s="20">
        <v>1.504219451</v>
      </c>
      <c r="I907" s="15">
        <f>IF(H907&lt;=Rmax_Summary!$B$40,1,0)</f>
        <v>0</v>
      </c>
      <c r="J907" s="15">
        <v>9</v>
      </c>
      <c r="K907" s="21" t="s">
        <v>849</v>
      </c>
    </row>
    <row r="908" spans="1:11" x14ac:dyDescent="0.15">
      <c r="A908" s="15">
        <v>7</v>
      </c>
      <c r="B908" s="16">
        <v>3.3</v>
      </c>
      <c r="C908" s="15">
        <v>50</v>
      </c>
      <c r="D908" s="17">
        <v>63986</v>
      </c>
      <c r="E908" s="18">
        <f t="shared" si="14"/>
        <v>63.985999999999997</v>
      </c>
      <c r="F908" s="19">
        <v>49.247154999999999</v>
      </c>
      <c r="G908" s="19">
        <v>3.1511284470000001</v>
      </c>
      <c r="H908" s="20">
        <v>1.505689195</v>
      </c>
      <c r="I908" s="15">
        <f>IF(H908&lt;=Rmax_Summary!$B$40,1,0)</f>
        <v>0</v>
      </c>
      <c r="J908" s="15">
        <v>9</v>
      </c>
      <c r="K908" s="21" t="s">
        <v>849</v>
      </c>
    </row>
    <row r="909" spans="1:11" x14ac:dyDescent="0.15">
      <c r="A909" s="15">
        <v>8</v>
      </c>
      <c r="B909" s="16">
        <v>3.3</v>
      </c>
      <c r="C909" s="15">
        <v>50</v>
      </c>
      <c r="D909" s="17">
        <v>63987</v>
      </c>
      <c r="E909" s="18">
        <f t="shared" si="14"/>
        <v>63.987000000000002</v>
      </c>
      <c r="F909" s="19">
        <v>49.246420999999998</v>
      </c>
      <c r="G909" s="19">
        <v>3.1511306530000001</v>
      </c>
      <c r="H909" s="20">
        <v>1.5071589379999999</v>
      </c>
      <c r="I909" s="15">
        <f>IF(H909&lt;=Rmax_Summary!$B$40,1,0)</f>
        <v>0</v>
      </c>
      <c r="J909" s="15">
        <v>9</v>
      </c>
      <c r="K909" s="21" t="s">
        <v>849</v>
      </c>
    </row>
    <row r="910" spans="1:11" x14ac:dyDescent="0.15">
      <c r="A910" s="15">
        <v>9</v>
      </c>
      <c r="B910" s="16">
        <v>3.3</v>
      </c>
      <c r="C910" s="15">
        <v>50</v>
      </c>
      <c r="D910" s="17">
        <v>63988</v>
      </c>
      <c r="E910" s="18">
        <f t="shared" si="14"/>
        <v>63.988</v>
      </c>
      <c r="F910" s="19">
        <v>49.245685999999999</v>
      </c>
      <c r="G910" s="19">
        <v>3.1511328590000001</v>
      </c>
      <c r="H910" s="20">
        <v>1.5086286820000001</v>
      </c>
      <c r="I910" s="15">
        <f>IF(H910&lt;=Rmax_Summary!$B$40,1,0)</f>
        <v>0</v>
      </c>
      <c r="J910" s="15">
        <v>9</v>
      </c>
      <c r="K910" s="21" t="s">
        <v>849</v>
      </c>
    </row>
    <row r="911" spans="1:11" x14ac:dyDescent="0.15">
      <c r="A911" s="15">
        <v>10</v>
      </c>
      <c r="B911" s="16">
        <v>3.3</v>
      </c>
      <c r="C911" s="15">
        <v>50</v>
      </c>
      <c r="D911" s="17">
        <v>63989</v>
      </c>
      <c r="E911" s="18">
        <f t="shared" si="14"/>
        <v>63.988999999999997</v>
      </c>
      <c r="F911" s="19">
        <v>49.244951</v>
      </c>
      <c r="G911" s="19">
        <v>3.1511350710000001</v>
      </c>
      <c r="H911" s="20">
        <v>1.510098425</v>
      </c>
      <c r="I911" s="15">
        <f>IF(H911&lt;=Rmax_Summary!$B$40,1,0)</f>
        <v>0</v>
      </c>
      <c r="J911" s="15">
        <v>9</v>
      </c>
      <c r="K911" s="21" t="s">
        <v>849</v>
      </c>
    </row>
    <row r="912" spans="1:11" x14ac:dyDescent="0.15">
      <c r="A912" s="15">
        <v>10</v>
      </c>
      <c r="B912" s="16">
        <v>3.3</v>
      </c>
      <c r="C912" s="15">
        <v>50</v>
      </c>
      <c r="D912" s="17">
        <v>63990</v>
      </c>
      <c r="E912" s="18">
        <f t="shared" si="14"/>
        <v>63.99</v>
      </c>
      <c r="F912" s="19">
        <v>49.244216000000002</v>
      </c>
      <c r="G912" s="19">
        <v>3.15113727</v>
      </c>
      <c r="H912" s="20">
        <v>1.5115682749999999</v>
      </c>
      <c r="I912" s="15">
        <f>IF(H912&lt;=Rmax_Summary!$B$40,1,0)</f>
        <v>0</v>
      </c>
      <c r="J912" s="15">
        <v>8</v>
      </c>
      <c r="K912" s="21" t="s">
        <v>848</v>
      </c>
    </row>
    <row r="913" spans="1:11" x14ac:dyDescent="0.15">
      <c r="A913" s="15">
        <v>273</v>
      </c>
      <c r="B913" s="16">
        <v>3.3</v>
      </c>
      <c r="C913" s="15">
        <v>50</v>
      </c>
      <c r="D913" s="17">
        <v>64000</v>
      </c>
      <c r="E913" s="18">
        <f t="shared" si="14"/>
        <v>64</v>
      </c>
      <c r="F913" s="19">
        <v>49.236865000000002</v>
      </c>
      <c r="G913" s="19">
        <v>3.151159346</v>
      </c>
      <c r="H913" s="20">
        <v>1.526269243</v>
      </c>
      <c r="I913" s="15">
        <f>IF(H913&lt;=Rmax_Summary!$B$40,1,0)</f>
        <v>0</v>
      </c>
      <c r="J913" s="15">
        <v>1</v>
      </c>
      <c r="K913" s="21" t="s">
        <v>846</v>
      </c>
    </row>
    <row r="914" spans="1:11" x14ac:dyDescent="0.15">
      <c r="A914" s="15">
        <v>278</v>
      </c>
      <c r="B914" s="16">
        <v>3.3</v>
      </c>
      <c r="C914" s="15">
        <v>50</v>
      </c>
      <c r="D914" s="17">
        <v>65000</v>
      </c>
      <c r="E914" s="18">
        <f t="shared" si="14"/>
        <v>65</v>
      </c>
      <c r="F914" s="19">
        <v>48.512829000000004</v>
      </c>
      <c r="G914" s="19">
        <v>3.153333768</v>
      </c>
      <c r="H914" s="20">
        <v>2.9743412390000001</v>
      </c>
      <c r="I914" s="15">
        <f>IF(H914&lt;=Rmax_Summary!$B$40,1,0)</f>
        <v>0</v>
      </c>
      <c r="J914" s="15">
        <v>1</v>
      </c>
      <c r="K914" s="21" t="s">
        <v>846</v>
      </c>
    </row>
    <row r="915" spans="1:11" x14ac:dyDescent="0.15">
      <c r="A915" s="15">
        <v>283</v>
      </c>
      <c r="B915" s="16">
        <v>3.3</v>
      </c>
      <c r="C915" s="15">
        <v>50</v>
      </c>
      <c r="D915" s="17">
        <v>66000</v>
      </c>
      <c r="E915" s="18">
        <f t="shared" si="14"/>
        <v>66</v>
      </c>
      <c r="F915" s="19">
        <v>47.809776999999997</v>
      </c>
      <c r="G915" s="19">
        <v>3.155445169</v>
      </c>
      <c r="H915" s="20">
        <v>4.3804455109999996</v>
      </c>
      <c r="I915" s="15">
        <f>IF(H915&lt;=Rmax_Summary!$B$40,1,0)</f>
        <v>0</v>
      </c>
      <c r="J915" s="15">
        <v>1</v>
      </c>
      <c r="K915" s="21" t="s">
        <v>846</v>
      </c>
    </row>
    <row r="916" spans="1:11" x14ac:dyDescent="0.15">
      <c r="A916" s="15">
        <v>288</v>
      </c>
      <c r="B916" s="16">
        <v>3.3</v>
      </c>
      <c r="C916" s="15">
        <v>50</v>
      </c>
      <c r="D916" s="17">
        <v>67000</v>
      </c>
      <c r="E916" s="18">
        <f t="shared" si="14"/>
        <v>67</v>
      </c>
      <c r="F916" s="19">
        <v>47.126809999999999</v>
      </c>
      <c r="G916" s="19">
        <v>3.15749624</v>
      </c>
      <c r="H916" s="20">
        <v>5.7463792360000001</v>
      </c>
      <c r="I916" s="15">
        <f>IF(H916&lt;=Rmax_Summary!$B$40,1,0)</f>
        <v>0</v>
      </c>
      <c r="J916" s="15">
        <v>1</v>
      </c>
      <c r="K916" s="21" t="s">
        <v>846</v>
      </c>
    </row>
    <row r="917" spans="1:11" x14ac:dyDescent="0.15">
      <c r="A917" s="15">
        <v>293</v>
      </c>
      <c r="B917" s="16">
        <v>3.3</v>
      </c>
      <c r="C917" s="15">
        <v>50</v>
      </c>
      <c r="D917" s="17">
        <v>68000</v>
      </c>
      <c r="E917" s="18">
        <f t="shared" si="14"/>
        <v>68</v>
      </c>
      <c r="F917" s="19">
        <v>46.463081000000003</v>
      </c>
      <c r="G917" s="19">
        <v>3.1594895350000001</v>
      </c>
      <c r="H917" s="20">
        <v>7.073837675</v>
      </c>
      <c r="I917" s="15">
        <f>IF(H917&lt;=Rmax_Summary!$B$40,1,0)</f>
        <v>0</v>
      </c>
      <c r="J917" s="15">
        <v>1</v>
      </c>
      <c r="K917" s="21" t="s">
        <v>846</v>
      </c>
    </row>
    <row r="918" spans="1:11" x14ac:dyDescent="0.15">
      <c r="A918" s="15">
        <v>298</v>
      </c>
      <c r="B918" s="16">
        <v>3.3</v>
      </c>
      <c r="C918" s="15">
        <v>50</v>
      </c>
      <c r="D918" s="17">
        <v>69000</v>
      </c>
      <c r="E918" s="18">
        <f t="shared" si="14"/>
        <v>69</v>
      </c>
      <c r="F918" s="19">
        <v>45.817788999999998</v>
      </c>
      <c r="G918" s="19">
        <v>3.1614274529999999</v>
      </c>
      <c r="H918" s="20">
        <v>8.3644215719999995</v>
      </c>
      <c r="I918" s="15">
        <f>IF(H918&lt;=Rmax_Summary!$B$40,1,0)</f>
        <v>0</v>
      </c>
      <c r="J918" s="15">
        <v>1</v>
      </c>
      <c r="K918" s="21" t="s">
        <v>846</v>
      </c>
    </row>
    <row r="919" spans="1:11" x14ac:dyDescent="0.15">
      <c r="A919" s="15">
        <v>303</v>
      </c>
      <c r="B919" s="16">
        <v>3.3</v>
      </c>
      <c r="C919" s="15">
        <v>50</v>
      </c>
      <c r="D919" s="17">
        <v>70000</v>
      </c>
      <c r="E919" s="18">
        <f t="shared" si="14"/>
        <v>70</v>
      </c>
      <c r="F919" s="19">
        <v>45.190176000000001</v>
      </c>
      <c r="G919" s="19">
        <v>3.163312286</v>
      </c>
      <c r="H919" s="20">
        <v>9.6196479509999993</v>
      </c>
      <c r="I919" s="15">
        <f>IF(H919&lt;=Rmax_Summary!$B$40,1,0)</f>
        <v>0</v>
      </c>
      <c r="J919" s="15">
        <v>1</v>
      </c>
      <c r="K919" s="21" t="s">
        <v>846</v>
      </c>
    </row>
    <row r="920" spans="1:11" x14ac:dyDescent="0.15">
      <c r="A920" s="15">
        <v>308</v>
      </c>
      <c r="B920" s="16">
        <v>3.3</v>
      </c>
      <c r="C920" s="15">
        <v>50</v>
      </c>
      <c r="D920" s="17">
        <v>71000</v>
      </c>
      <c r="E920" s="18">
        <f t="shared" si="14"/>
        <v>71</v>
      </c>
      <c r="F920" s="19">
        <v>44.579523000000002</v>
      </c>
      <c r="G920" s="19">
        <v>3.1651461649999999</v>
      </c>
      <c r="H920" s="20">
        <v>10.840953817000001</v>
      </c>
      <c r="I920" s="15">
        <f>IF(H920&lt;=Rmax_Summary!$B$40,1,0)</f>
        <v>0</v>
      </c>
      <c r="J920" s="15">
        <v>1</v>
      </c>
      <c r="K920" s="21" t="s">
        <v>846</v>
      </c>
    </row>
    <row r="921" spans="1:11" x14ac:dyDescent="0.15">
      <c r="A921" s="15">
        <v>313</v>
      </c>
      <c r="B921" s="16">
        <v>3.3</v>
      </c>
      <c r="C921" s="15">
        <v>50</v>
      </c>
      <c r="D921" s="17">
        <v>72000</v>
      </c>
      <c r="E921" s="18">
        <f t="shared" si="14"/>
        <v>72</v>
      </c>
      <c r="F921" s="19">
        <v>43.985156000000003</v>
      </c>
      <c r="G921" s="19">
        <v>3.1669311480000002</v>
      </c>
      <c r="H921" s="20">
        <v>12.029688846999999</v>
      </c>
      <c r="I921" s="15">
        <f>IF(H921&lt;=Rmax_Summary!$B$40,1,0)</f>
        <v>0</v>
      </c>
      <c r="J921" s="15">
        <v>1</v>
      </c>
      <c r="K921" s="21" t="s">
        <v>846</v>
      </c>
    </row>
    <row r="922" spans="1:11" x14ac:dyDescent="0.15">
      <c r="A922" s="15">
        <v>318</v>
      </c>
      <c r="B922" s="16">
        <v>3.3</v>
      </c>
      <c r="C922" s="15">
        <v>50</v>
      </c>
      <c r="D922" s="17">
        <v>73000</v>
      </c>
      <c r="E922" s="18">
        <f t="shared" si="14"/>
        <v>73</v>
      </c>
      <c r="F922" s="19">
        <v>43.406427999999998</v>
      </c>
      <c r="G922" s="19">
        <v>3.168669156</v>
      </c>
      <c r="H922" s="20">
        <v>13.187144558</v>
      </c>
      <c r="I922" s="15">
        <f>IF(H922&lt;=Rmax_Summary!$B$40,1,0)</f>
        <v>0</v>
      </c>
      <c r="J922" s="15">
        <v>1</v>
      </c>
      <c r="K922" s="21" t="s">
        <v>846</v>
      </c>
    </row>
    <row r="923" spans="1:11" x14ac:dyDescent="0.15">
      <c r="A923" s="15">
        <v>323</v>
      </c>
      <c r="B923" s="16">
        <v>3.3</v>
      </c>
      <c r="C923" s="15">
        <v>50</v>
      </c>
      <c r="D923" s="17">
        <v>74000</v>
      </c>
      <c r="E923" s="18">
        <f t="shared" si="14"/>
        <v>74</v>
      </c>
      <c r="F923" s="19">
        <v>42.842730000000003</v>
      </c>
      <c r="G923" s="19">
        <v>3.1703620180000001</v>
      </c>
      <c r="H923" s="20">
        <v>14.314539636999999</v>
      </c>
      <c r="I923" s="15">
        <f>IF(H923&lt;=Rmax_Summary!$B$40,1,0)</f>
        <v>0</v>
      </c>
      <c r="J923" s="15">
        <v>1</v>
      </c>
      <c r="K923" s="21" t="s">
        <v>846</v>
      </c>
    </row>
    <row r="924" spans="1:11" x14ac:dyDescent="0.15">
      <c r="A924" s="15">
        <v>328</v>
      </c>
      <c r="B924" s="16">
        <v>3.3</v>
      </c>
      <c r="C924" s="15">
        <v>50</v>
      </c>
      <c r="D924" s="17">
        <v>75000</v>
      </c>
      <c r="E924" s="18">
        <f t="shared" si="14"/>
        <v>75</v>
      </c>
      <c r="F924" s="19">
        <v>42.293488000000004</v>
      </c>
      <c r="G924" s="19">
        <v>3.1720114760000002</v>
      </c>
      <c r="H924" s="20">
        <v>15.413023711999999</v>
      </c>
      <c r="I924" s="15">
        <f>IF(H924&lt;=Rmax_Summary!$B$40,1,0)</f>
        <v>0</v>
      </c>
      <c r="J924" s="15">
        <v>1</v>
      </c>
      <c r="K924" s="21" t="s">
        <v>846</v>
      </c>
    </row>
    <row r="925" spans="1:11" x14ac:dyDescent="0.15">
      <c r="A925" s="15">
        <v>333</v>
      </c>
      <c r="B925" s="16">
        <v>3.3</v>
      </c>
      <c r="C925" s="15">
        <v>50</v>
      </c>
      <c r="D925" s="17">
        <v>76000</v>
      </c>
      <c r="E925" s="18">
        <f t="shared" si="14"/>
        <v>76</v>
      </c>
      <c r="F925" s="19">
        <v>41.758147000000001</v>
      </c>
      <c r="G925" s="19">
        <v>3.1736191709999999</v>
      </c>
      <c r="H925" s="20">
        <v>16.483706335000001</v>
      </c>
      <c r="I925" s="15">
        <f>IF(H925&lt;=Rmax_Summary!$B$40,1,0)</f>
        <v>0</v>
      </c>
      <c r="J925" s="15">
        <v>1</v>
      </c>
      <c r="K925" s="21" t="s">
        <v>846</v>
      </c>
    </row>
    <row r="926" spans="1:11" x14ac:dyDescent="0.15">
      <c r="A926" s="15">
        <v>338</v>
      </c>
      <c r="B926" s="16">
        <v>3.3</v>
      </c>
      <c r="C926" s="15">
        <v>50</v>
      </c>
      <c r="D926" s="17">
        <v>77000</v>
      </c>
      <c r="E926" s="18">
        <f t="shared" si="14"/>
        <v>77</v>
      </c>
      <c r="F926" s="19">
        <v>41.236190999999998</v>
      </c>
      <c r="G926" s="19">
        <v>3.175186675</v>
      </c>
      <c r="H926" s="20">
        <v>17.527617072000002</v>
      </c>
      <c r="I926" s="15">
        <f>IF(H926&lt;=Rmax_Summary!$B$40,1,0)</f>
        <v>0</v>
      </c>
      <c r="J926" s="15">
        <v>1</v>
      </c>
      <c r="K926" s="21" t="s">
        <v>846</v>
      </c>
    </row>
    <row r="927" spans="1:11" x14ac:dyDescent="0.15">
      <c r="A927" s="15">
        <v>343</v>
      </c>
      <c r="B927" s="16">
        <v>3.3</v>
      </c>
      <c r="C927" s="15">
        <v>50</v>
      </c>
      <c r="D927" s="17">
        <v>78000</v>
      </c>
      <c r="E927" s="18">
        <f t="shared" si="14"/>
        <v>78</v>
      </c>
      <c r="F927" s="19">
        <v>40.727122000000001</v>
      </c>
      <c r="G927" s="19">
        <v>3.1767154710000001</v>
      </c>
      <c r="H927" s="20">
        <v>18.545756373</v>
      </c>
      <c r="I927" s="15">
        <f>IF(H927&lt;=Rmax_Summary!$B$40,1,0)</f>
        <v>0</v>
      </c>
      <c r="J927" s="15">
        <v>1</v>
      </c>
      <c r="K927" s="21" t="s">
        <v>846</v>
      </c>
    </row>
    <row r="928" spans="1:11" x14ac:dyDescent="0.15">
      <c r="A928" s="15">
        <v>348</v>
      </c>
      <c r="B928" s="16">
        <v>3.3</v>
      </c>
      <c r="C928" s="15">
        <v>50</v>
      </c>
      <c r="D928" s="17">
        <v>79000</v>
      </c>
      <c r="E928" s="18">
        <f t="shared" si="14"/>
        <v>79</v>
      </c>
      <c r="F928" s="19">
        <v>40.230468999999999</v>
      </c>
      <c r="G928" s="19">
        <v>3.1782069829999999</v>
      </c>
      <c r="H928" s="20">
        <v>19.539062842</v>
      </c>
      <c r="I928" s="15">
        <f>IF(H928&lt;=Rmax_Summary!$B$40,1,0)</f>
        <v>0</v>
      </c>
      <c r="J928" s="15">
        <v>1</v>
      </c>
      <c r="K928" s="21" t="s">
        <v>846</v>
      </c>
    </row>
    <row r="929" spans="1:11" x14ac:dyDescent="0.15">
      <c r="A929" s="15">
        <v>353</v>
      </c>
      <c r="B929" s="16">
        <v>3.3</v>
      </c>
      <c r="C929" s="15">
        <v>50</v>
      </c>
      <c r="D929" s="17">
        <v>80000</v>
      </c>
      <c r="E929" s="18">
        <f t="shared" si="14"/>
        <v>80</v>
      </c>
      <c r="F929" s="19">
        <v>39.745781999999998</v>
      </c>
      <c r="G929" s="19">
        <v>3.1796625519999999</v>
      </c>
      <c r="H929" s="20">
        <v>20.508435022</v>
      </c>
      <c r="I929" s="15">
        <f>IF(H929&lt;=Rmax_Summary!$B$40,1,0)</f>
        <v>0</v>
      </c>
      <c r="J929" s="15">
        <v>1</v>
      </c>
      <c r="K929" s="21" t="s">
        <v>846</v>
      </c>
    </row>
    <row r="930" spans="1:11" x14ac:dyDescent="0.15">
      <c r="A930" s="15">
        <v>358</v>
      </c>
      <c r="B930" s="16">
        <v>3.3</v>
      </c>
      <c r="C930" s="15">
        <v>50</v>
      </c>
      <c r="D930" s="17">
        <v>81000</v>
      </c>
      <c r="E930" s="18">
        <f t="shared" si="14"/>
        <v>81</v>
      </c>
      <c r="F930" s="19">
        <v>39.272635999999999</v>
      </c>
      <c r="G930" s="19">
        <v>3.1810834639999999</v>
      </c>
      <c r="H930" s="20">
        <v>21.454727887000001</v>
      </c>
      <c r="I930" s="15">
        <f>IF(H930&lt;=Rmax_Summary!$B$40,1,0)</f>
        <v>0</v>
      </c>
      <c r="J930" s="15">
        <v>1</v>
      </c>
      <c r="K930" s="21" t="s">
        <v>846</v>
      </c>
    </row>
    <row r="931" spans="1:11" x14ac:dyDescent="0.15">
      <c r="A931" s="15">
        <v>363</v>
      </c>
      <c r="B931" s="16">
        <v>3.3</v>
      </c>
      <c r="C931" s="15">
        <v>50</v>
      </c>
      <c r="D931" s="17">
        <v>82000</v>
      </c>
      <c r="E931" s="18">
        <f t="shared" si="14"/>
        <v>82</v>
      </c>
      <c r="F931" s="19">
        <v>38.810622000000002</v>
      </c>
      <c r="G931" s="19">
        <v>3.1824709439999999</v>
      </c>
      <c r="H931" s="20">
        <v>22.378756311</v>
      </c>
      <c r="I931" s="15">
        <f>IF(H931&lt;=Rmax_Summary!$B$40,1,0)</f>
        <v>0</v>
      </c>
      <c r="J931" s="15">
        <v>1</v>
      </c>
      <c r="K931" s="21" t="s">
        <v>846</v>
      </c>
    </row>
    <row r="932" spans="1:11" x14ac:dyDescent="0.15">
      <c r="A932" s="15">
        <v>368</v>
      </c>
      <c r="B932" s="16">
        <v>3.3</v>
      </c>
      <c r="C932" s="15">
        <v>50</v>
      </c>
      <c r="D932" s="17">
        <v>83000</v>
      </c>
      <c r="E932" s="18">
        <f t="shared" si="14"/>
        <v>83</v>
      </c>
      <c r="F932" s="19">
        <v>38.359350999999997</v>
      </c>
      <c r="G932" s="19">
        <v>3.1838261559999999</v>
      </c>
      <c r="H932" s="20">
        <v>23.281298834000001</v>
      </c>
      <c r="I932" s="15">
        <f>IF(H932&lt;=Rmax_Summary!$B$40,1,0)</f>
        <v>0</v>
      </c>
      <c r="J932" s="15">
        <v>1</v>
      </c>
      <c r="K932" s="21" t="s">
        <v>846</v>
      </c>
    </row>
    <row r="933" spans="1:11" x14ac:dyDescent="0.15">
      <c r="A933" s="15">
        <v>373</v>
      </c>
      <c r="B933" s="16">
        <v>3.3</v>
      </c>
      <c r="C933" s="15">
        <v>50</v>
      </c>
      <c r="D933" s="17">
        <v>84000</v>
      </c>
      <c r="E933" s="18">
        <f t="shared" si="14"/>
        <v>84</v>
      </c>
      <c r="F933" s="19">
        <v>37.918455000000002</v>
      </c>
      <c r="G933" s="19">
        <v>3.1851502100000002</v>
      </c>
      <c r="H933" s="20">
        <v>24.163090349000001</v>
      </c>
      <c r="I933" s="15">
        <f>IF(H933&lt;=Rmax_Summary!$B$40,1,0)</f>
        <v>0</v>
      </c>
      <c r="J933" s="15">
        <v>1</v>
      </c>
      <c r="K933" s="21" t="s">
        <v>846</v>
      </c>
    </row>
    <row r="934" spans="1:11" x14ac:dyDescent="0.15">
      <c r="A934" s="15">
        <v>378</v>
      </c>
      <c r="B934" s="16">
        <v>3.3</v>
      </c>
      <c r="C934" s="15">
        <v>50</v>
      </c>
      <c r="D934" s="17">
        <v>85000</v>
      </c>
      <c r="E934" s="18">
        <f t="shared" si="14"/>
        <v>85</v>
      </c>
      <c r="F934" s="19">
        <v>37.487580000000001</v>
      </c>
      <c r="G934" s="19">
        <v>3.1864441750000001</v>
      </c>
      <c r="H934" s="20">
        <v>25.024840184999999</v>
      </c>
      <c r="I934" s="15">
        <f>IF(H934&lt;=Rmax_Summary!$B$40,1,0)</f>
        <v>0</v>
      </c>
      <c r="J934" s="15">
        <v>1</v>
      </c>
      <c r="K934" s="21" t="s">
        <v>846</v>
      </c>
    </row>
    <row r="935" spans="1:11" x14ac:dyDescent="0.15">
      <c r="A935" s="15">
        <v>383</v>
      </c>
      <c r="B935" s="16">
        <v>3.3</v>
      </c>
      <c r="C935" s="15">
        <v>50</v>
      </c>
      <c r="D935" s="17">
        <v>86000</v>
      </c>
      <c r="E935" s="18">
        <f t="shared" si="14"/>
        <v>86</v>
      </c>
      <c r="F935" s="19">
        <v>37.066386000000001</v>
      </c>
      <c r="G935" s="19">
        <v>3.18770906</v>
      </c>
      <c r="H935" s="20">
        <v>25.867228737000001</v>
      </c>
      <c r="I935" s="15">
        <f>IF(H935&lt;=Rmax_Summary!$B$40,1,0)</f>
        <v>0</v>
      </c>
      <c r="J935" s="15">
        <v>1</v>
      </c>
      <c r="K935" s="21" t="s">
        <v>846</v>
      </c>
    </row>
    <row r="936" spans="1:11" x14ac:dyDescent="0.15">
      <c r="A936" s="15">
        <v>388</v>
      </c>
      <c r="B936" s="16">
        <v>3.3</v>
      </c>
      <c r="C936" s="15">
        <v>50</v>
      </c>
      <c r="D936" s="17">
        <v>87000</v>
      </c>
      <c r="E936" s="18">
        <f t="shared" si="14"/>
        <v>87</v>
      </c>
      <c r="F936" s="19">
        <v>36.65455</v>
      </c>
      <c r="G936" s="19">
        <v>3.1889458359999998</v>
      </c>
      <c r="H936" s="20">
        <v>26.690899085000002</v>
      </c>
      <c r="I936" s="15">
        <f>IF(H936&lt;=Rmax_Summary!$B$40,1,0)</f>
        <v>0</v>
      </c>
      <c r="J936" s="15">
        <v>1</v>
      </c>
      <c r="K936" s="21" t="s">
        <v>846</v>
      </c>
    </row>
    <row r="937" spans="1:11" x14ac:dyDescent="0.15">
      <c r="A937" s="15">
        <v>393</v>
      </c>
      <c r="B937" s="16">
        <v>3.3</v>
      </c>
      <c r="C937" s="15">
        <v>50</v>
      </c>
      <c r="D937" s="17">
        <v>88000</v>
      </c>
      <c r="E937" s="18">
        <f t="shared" si="14"/>
        <v>88</v>
      </c>
      <c r="F937" s="19">
        <v>36.251767999999998</v>
      </c>
      <c r="G937" s="19">
        <v>3.1901554280000002</v>
      </c>
      <c r="H937" s="20">
        <v>27.496464806999999</v>
      </c>
      <c r="I937" s="15">
        <f>IF(H937&lt;=Rmax_Summary!$B$40,1,0)</f>
        <v>0</v>
      </c>
      <c r="J937" s="15">
        <v>1</v>
      </c>
      <c r="K937" s="21" t="s">
        <v>846</v>
      </c>
    </row>
    <row r="938" spans="1:11" x14ac:dyDescent="0.15">
      <c r="A938" s="15">
        <v>398</v>
      </c>
      <c r="B938" s="16">
        <v>3.3</v>
      </c>
      <c r="C938" s="15">
        <v>50</v>
      </c>
      <c r="D938" s="17">
        <v>89000</v>
      </c>
      <c r="E938" s="18">
        <f t="shared" si="14"/>
        <v>89</v>
      </c>
      <c r="F938" s="19">
        <v>35.85774</v>
      </c>
      <c r="G938" s="19">
        <v>3.1913387270000002</v>
      </c>
      <c r="H938" s="20">
        <v>28.284520151999999</v>
      </c>
      <c r="I938" s="15">
        <f>IF(H938&lt;=Rmax_Summary!$B$40,1,0)</f>
        <v>0</v>
      </c>
      <c r="J938" s="15">
        <v>1</v>
      </c>
      <c r="K938" s="21" t="s">
        <v>846</v>
      </c>
    </row>
    <row r="939" spans="1:11" x14ac:dyDescent="0.15">
      <c r="A939" s="15">
        <v>403</v>
      </c>
      <c r="B939" s="16">
        <v>3.3</v>
      </c>
      <c r="C939" s="15">
        <v>50</v>
      </c>
      <c r="D939" s="17">
        <v>90000</v>
      </c>
      <c r="E939" s="18">
        <f t="shared" si="14"/>
        <v>90</v>
      </c>
      <c r="F939" s="19">
        <v>35.472183000000001</v>
      </c>
      <c r="G939" s="19">
        <v>3.1924965780000001</v>
      </c>
      <c r="H939" s="20">
        <v>29.055633408999999</v>
      </c>
      <c r="I939" s="15">
        <f>IF(H939&lt;=Rmax_Summary!$B$40,1,0)</f>
        <v>0</v>
      </c>
      <c r="J939" s="15">
        <v>1</v>
      </c>
      <c r="K939" s="21" t="s">
        <v>846</v>
      </c>
    </row>
    <row r="940" spans="1:11" x14ac:dyDescent="0.15">
      <c r="A940" s="15">
        <v>408</v>
      </c>
      <c r="B940" s="16">
        <v>3.3</v>
      </c>
      <c r="C940" s="15">
        <v>50</v>
      </c>
      <c r="D940" s="17">
        <v>91000</v>
      </c>
      <c r="E940" s="18">
        <f t="shared" si="14"/>
        <v>91</v>
      </c>
      <c r="F940" s="19">
        <v>35.094833999999999</v>
      </c>
      <c r="G940" s="19">
        <v>3.1936297919999999</v>
      </c>
      <c r="H940" s="20">
        <v>29.810332106000001</v>
      </c>
      <c r="I940" s="15">
        <f>IF(H940&lt;=Rmax_Summary!$B$40,1,0)</f>
        <v>0</v>
      </c>
      <c r="J940" s="15">
        <v>1</v>
      </c>
      <c r="K940" s="21" t="s">
        <v>846</v>
      </c>
    </row>
    <row r="941" spans="1:11" x14ac:dyDescent="0.15">
      <c r="A941" s="15">
        <v>413</v>
      </c>
      <c r="B941" s="16">
        <v>3.3</v>
      </c>
      <c r="C941" s="15">
        <v>50</v>
      </c>
      <c r="D941" s="17">
        <v>92000</v>
      </c>
      <c r="E941" s="18">
        <f t="shared" si="14"/>
        <v>92</v>
      </c>
      <c r="F941" s="19">
        <v>34.725423999999997</v>
      </c>
      <c r="G941" s="19">
        <v>3.1947391490000001</v>
      </c>
      <c r="H941" s="20">
        <v>30.549151031000001</v>
      </c>
      <c r="I941" s="15">
        <f>IF(H941&lt;=Rmax_Summary!$B$40,1,0)</f>
        <v>0</v>
      </c>
      <c r="J941" s="15">
        <v>1</v>
      </c>
      <c r="K941" s="21" t="s">
        <v>846</v>
      </c>
    </row>
    <row r="942" spans="1:11" x14ac:dyDescent="0.15">
      <c r="A942" s="15">
        <v>418</v>
      </c>
      <c r="B942" s="16">
        <v>3.3</v>
      </c>
      <c r="C942" s="15">
        <v>50</v>
      </c>
      <c r="D942" s="17">
        <v>93000</v>
      </c>
      <c r="E942" s="18">
        <f t="shared" si="14"/>
        <v>93</v>
      </c>
      <c r="F942" s="19">
        <v>34.363714999999999</v>
      </c>
      <c r="G942" s="19">
        <v>3.195825396</v>
      </c>
      <c r="H942" s="20">
        <v>31.272570392999999</v>
      </c>
      <c r="I942" s="15">
        <f>IF(H942&lt;=Rmax_Summary!$B$40,1,0)</f>
        <v>0</v>
      </c>
      <c r="J942" s="15">
        <v>1</v>
      </c>
      <c r="K942" s="21" t="s">
        <v>846</v>
      </c>
    </row>
    <row r="943" spans="1:11" x14ac:dyDescent="0.15">
      <c r="A943" s="15">
        <v>423</v>
      </c>
      <c r="B943" s="16">
        <v>3.3</v>
      </c>
      <c r="C943" s="15">
        <v>50</v>
      </c>
      <c r="D943" s="17">
        <v>94000</v>
      </c>
      <c r="E943" s="18">
        <f t="shared" si="14"/>
        <v>94</v>
      </c>
      <c r="F943" s="19">
        <v>34.009461000000002</v>
      </c>
      <c r="G943" s="19">
        <v>3.1968892439999999</v>
      </c>
      <c r="H943" s="20">
        <v>31.981077696</v>
      </c>
      <c r="I943" s="15">
        <f>IF(H943&lt;=Rmax_Summary!$B$40,1,0)</f>
        <v>0</v>
      </c>
      <c r="J943" s="15">
        <v>1</v>
      </c>
      <c r="K943" s="21" t="s">
        <v>846</v>
      </c>
    </row>
    <row r="944" spans="1:11" x14ac:dyDescent="0.15">
      <c r="A944" s="15">
        <v>428</v>
      </c>
      <c r="B944" s="16">
        <v>3.3</v>
      </c>
      <c r="C944" s="15">
        <v>50</v>
      </c>
      <c r="D944" s="17">
        <v>95000</v>
      </c>
      <c r="E944" s="18">
        <f t="shared" si="14"/>
        <v>95</v>
      </c>
      <c r="F944" s="19">
        <v>33.662436</v>
      </c>
      <c r="G944" s="19">
        <v>3.1979313829999998</v>
      </c>
      <c r="H944" s="20">
        <v>32.675127621000001</v>
      </c>
      <c r="I944" s="15">
        <f>IF(H944&lt;=Rmax_Summary!$B$40,1,0)</f>
        <v>0</v>
      </c>
      <c r="J944" s="15">
        <v>1</v>
      </c>
      <c r="K944" s="21" t="s">
        <v>846</v>
      </c>
    </row>
    <row r="945" spans="1:11" x14ac:dyDescent="0.15">
      <c r="A945" s="15">
        <v>433</v>
      </c>
      <c r="B945" s="16">
        <v>3.3</v>
      </c>
      <c r="C945" s="15">
        <v>50</v>
      </c>
      <c r="D945" s="17">
        <v>96000</v>
      </c>
      <c r="E945" s="18">
        <f t="shared" si="14"/>
        <v>96</v>
      </c>
      <c r="F945" s="19">
        <v>33.322423000000001</v>
      </c>
      <c r="G945" s="19">
        <v>3.1989524629999999</v>
      </c>
      <c r="H945" s="20">
        <v>33.355153188999999</v>
      </c>
      <c r="I945" s="15">
        <f>IF(H945&lt;=Rmax_Summary!$B$40,1,0)</f>
        <v>0</v>
      </c>
      <c r="J945" s="15">
        <v>1</v>
      </c>
      <c r="K945" s="21" t="s">
        <v>846</v>
      </c>
    </row>
    <row r="946" spans="1:11" x14ac:dyDescent="0.15">
      <c r="A946" s="15">
        <v>438</v>
      </c>
      <c r="B946" s="16">
        <v>3.3</v>
      </c>
      <c r="C946" s="15">
        <v>50</v>
      </c>
      <c r="D946" s="17">
        <v>97000</v>
      </c>
      <c r="E946" s="18">
        <f t="shared" si="14"/>
        <v>97</v>
      </c>
      <c r="F946" s="19">
        <v>32.989207999999998</v>
      </c>
      <c r="G946" s="19">
        <v>3.1999531239999999</v>
      </c>
      <c r="H946" s="20">
        <v>34.021583614999997</v>
      </c>
      <c r="I946" s="15">
        <f>IF(H946&lt;=Rmax_Summary!$B$40,1,0)</f>
        <v>0</v>
      </c>
      <c r="J946" s="15">
        <v>1</v>
      </c>
      <c r="K946" s="21" t="s">
        <v>846</v>
      </c>
    </row>
    <row r="947" spans="1:11" x14ac:dyDescent="0.15">
      <c r="A947" s="15">
        <v>443</v>
      </c>
      <c r="B947" s="16">
        <v>3.3</v>
      </c>
      <c r="C947" s="15">
        <v>50</v>
      </c>
      <c r="D947" s="17">
        <v>98000</v>
      </c>
      <c r="E947" s="18">
        <f t="shared" si="14"/>
        <v>98</v>
      </c>
      <c r="F947" s="19">
        <v>32.662591999999997</v>
      </c>
      <c r="G947" s="19">
        <v>3.200933971</v>
      </c>
      <c r="H947" s="20">
        <v>34.674815449</v>
      </c>
      <c r="I947" s="15">
        <f>IF(H947&lt;=Rmax_Summary!$B$40,1,0)</f>
        <v>0</v>
      </c>
      <c r="J947" s="15">
        <v>1</v>
      </c>
      <c r="K947" s="21" t="s">
        <v>846</v>
      </c>
    </row>
    <row r="948" spans="1:11" x14ac:dyDescent="0.15">
      <c r="A948" s="15">
        <v>448</v>
      </c>
      <c r="B948" s="16">
        <v>3.3</v>
      </c>
      <c r="C948" s="15">
        <v>50</v>
      </c>
      <c r="D948" s="17">
        <v>99000</v>
      </c>
      <c r="E948" s="18">
        <f t="shared" si="14"/>
        <v>99</v>
      </c>
      <c r="F948" s="19">
        <v>32.342379000000001</v>
      </c>
      <c r="G948" s="19">
        <v>3.2018955870000001</v>
      </c>
      <c r="H948" s="20">
        <v>35.315241604999997</v>
      </c>
      <c r="I948" s="15">
        <f>IF(H948&lt;=Rmax_Summary!$B$40,1,0)</f>
        <v>0</v>
      </c>
      <c r="J948" s="15">
        <v>1</v>
      </c>
      <c r="K948" s="21" t="s">
        <v>846</v>
      </c>
    </row>
    <row r="949" spans="1:11" x14ac:dyDescent="0.15">
      <c r="A949" s="15">
        <v>453</v>
      </c>
      <c r="B949" s="16">
        <v>3.3</v>
      </c>
      <c r="C949" s="15">
        <v>50</v>
      </c>
      <c r="D949" s="17">
        <v>100000</v>
      </c>
      <c r="E949" s="18">
        <f t="shared" si="14"/>
        <v>100</v>
      </c>
      <c r="F949" s="19">
        <v>32.028385</v>
      </c>
      <c r="G949" s="19">
        <v>3.2028385269999999</v>
      </c>
      <c r="H949" s="20">
        <v>35.943229498000001</v>
      </c>
      <c r="I949" s="15">
        <f>IF(H949&lt;=Rmax_Summary!$B$40,1,0)</f>
        <v>0</v>
      </c>
      <c r="J949" s="15">
        <v>1</v>
      </c>
      <c r="K949" s="21" t="s">
        <v>846</v>
      </c>
    </row>
    <row r="950" spans="1:11" x14ac:dyDescent="0.15">
      <c r="A950" s="15">
        <v>458</v>
      </c>
      <c r="B950" s="16">
        <v>3.3</v>
      </c>
      <c r="C950" s="15">
        <v>50</v>
      </c>
      <c r="D950" s="17">
        <v>101000</v>
      </c>
      <c r="E950" s="18">
        <f t="shared" si="14"/>
        <v>101</v>
      </c>
      <c r="F950" s="19">
        <v>31.720428999999999</v>
      </c>
      <c r="G950" s="19">
        <v>3.2037633350000001</v>
      </c>
      <c r="H950" s="20">
        <v>36.559142940999998</v>
      </c>
      <c r="I950" s="15">
        <f>IF(H950&lt;=Rmax_Summary!$B$40,1,0)</f>
        <v>0</v>
      </c>
      <c r="J950" s="15">
        <v>1</v>
      </c>
      <c r="K950" s="21" t="s">
        <v>846</v>
      </c>
    </row>
    <row r="951" spans="1:11" x14ac:dyDescent="0.15">
      <c r="A951" s="15">
        <v>463</v>
      </c>
      <c r="B951" s="16">
        <v>3.3</v>
      </c>
      <c r="C951" s="15">
        <v>50</v>
      </c>
      <c r="D951" s="17">
        <v>102000</v>
      </c>
      <c r="E951" s="18">
        <f t="shared" si="14"/>
        <v>102</v>
      </c>
      <c r="F951" s="19">
        <v>31.418337999999999</v>
      </c>
      <c r="G951" s="19">
        <v>3.2046705260000001</v>
      </c>
      <c r="H951" s="20">
        <v>37.163323921</v>
      </c>
      <c r="I951" s="15">
        <f>IF(H951&lt;=Rmax_Summary!$B$40,1,0)</f>
        <v>0</v>
      </c>
      <c r="J951" s="15">
        <v>1</v>
      </c>
      <c r="K951" s="21" t="s">
        <v>846</v>
      </c>
    </row>
    <row r="952" spans="1:11" x14ac:dyDescent="0.15">
      <c r="A952" s="15">
        <v>468</v>
      </c>
      <c r="B952" s="16">
        <v>3.3</v>
      </c>
      <c r="C952" s="15">
        <v>50</v>
      </c>
      <c r="D952" s="17">
        <v>103000</v>
      </c>
      <c r="E952" s="18">
        <f t="shared" si="14"/>
        <v>103</v>
      </c>
      <c r="F952" s="19">
        <v>31.121948</v>
      </c>
      <c r="G952" s="19">
        <v>3.2055606019999998</v>
      </c>
      <c r="H952" s="20">
        <v>37.756103463000002</v>
      </c>
      <c r="I952" s="15">
        <f>IF(H952&lt;=Rmax_Summary!$B$40,1,0)</f>
        <v>0</v>
      </c>
      <c r="J952" s="15">
        <v>1</v>
      </c>
      <c r="K952" s="21" t="s">
        <v>846</v>
      </c>
    </row>
    <row r="953" spans="1:11" x14ac:dyDescent="0.15">
      <c r="A953" s="15">
        <v>473</v>
      </c>
      <c r="B953" s="16">
        <v>3.3</v>
      </c>
      <c r="C953" s="15">
        <v>50</v>
      </c>
      <c r="D953" s="17">
        <v>104000</v>
      </c>
      <c r="E953" s="18">
        <f t="shared" si="14"/>
        <v>104</v>
      </c>
      <c r="F953" s="19">
        <v>30.831095999999999</v>
      </c>
      <c r="G953" s="19">
        <v>3.2064340379999998</v>
      </c>
      <c r="H953" s="20">
        <v>38.337807669</v>
      </c>
      <c r="I953" s="15">
        <f>IF(H953&lt;=Rmax_Summary!$B$40,1,0)</f>
        <v>0</v>
      </c>
      <c r="J953" s="15">
        <v>1</v>
      </c>
      <c r="K953" s="21" t="s">
        <v>846</v>
      </c>
    </row>
    <row r="954" spans="1:11" x14ac:dyDescent="0.15">
      <c r="A954" s="15">
        <v>478</v>
      </c>
      <c r="B954" s="16">
        <v>3.3</v>
      </c>
      <c r="C954" s="15">
        <v>50</v>
      </c>
      <c r="D954" s="17">
        <v>105000</v>
      </c>
      <c r="E954" s="18">
        <f t="shared" si="14"/>
        <v>105</v>
      </c>
      <c r="F954" s="19">
        <v>30.545631</v>
      </c>
      <c r="G954" s="19">
        <v>3.2072913010000001</v>
      </c>
      <c r="H954" s="20">
        <v>38.908738841000002</v>
      </c>
      <c r="I954" s="15">
        <f>IF(H954&lt;=Rmax_Summary!$B$40,1,0)</f>
        <v>0</v>
      </c>
      <c r="J954" s="15">
        <v>1</v>
      </c>
      <c r="K954" s="21" t="s">
        <v>846</v>
      </c>
    </row>
    <row r="955" spans="1:11" x14ac:dyDescent="0.15">
      <c r="A955" s="15">
        <v>483</v>
      </c>
      <c r="B955" s="16">
        <v>3.3</v>
      </c>
      <c r="C955" s="15">
        <v>50</v>
      </c>
      <c r="D955" s="17">
        <v>106000</v>
      </c>
      <c r="E955" s="18">
        <f t="shared" si="14"/>
        <v>106</v>
      </c>
      <c r="F955" s="19">
        <v>30.265404</v>
      </c>
      <c r="G955" s="19">
        <v>3.2081328349999998</v>
      </c>
      <c r="H955" s="20">
        <v>39.469191303999999</v>
      </c>
      <c r="I955" s="15">
        <f>IF(H955&lt;=Rmax_Summary!$B$40,1,0)</f>
        <v>0</v>
      </c>
      <c r="J955" s="15">
        <v>1</v>
      </c>
      <c r="K955" s="21" t="s">
        <v>846</v>
      </c>
    </row>
    <row r="956" spans="1:11" x14ac:dyDescent="0.15">
      <c r="A956" s="15">
        <v>488</v>
      </c>
      <c r="B956" s="16">
        <v>3.3</v>
      </c>
      <c r="C956" s="15">
        <v>50</v>
      </c>
      <c r="D956" s="17">
        <v>107000</v>
      </c>
      <c r="E956" s="18">
        <f t="shared" si="14"/>
        <v>107</v>
      </c>
      <c r="F956" s="19">
        <v>29.990271</v>
      </c>
      <c r="G956" s="19">
        <v>3.2089590669999999</v>
      </c>
      <c r="H956" s="20">
        <v>40.019457056999997</v>
      </c>
      <c r="I956" s="15">
        <f>IF(H956&lt;=Rmax_Summary!$B$40,1,0)</f>
        <v>0</v>
      </c>
      <c r="J956" s="15">
        <v>1</v>
      </c>
      <c r="K956" s="21" t="s">
        <v>846</v>
      </c>
    </row>
    <row r="957" spans="1:11" x14ac:dyDescent="0.15">
      <c r="A957" s="15">
        <v>493</v>
      </c>
      <c r="B957" s="16">
        <v>3.3</v>
      </c>
      <c r="C957" s="15">
        <v>50</v>
      </c>
      <c r="D957" s="17">
        <v>108000</v>
      </c>
      <c r="E957" s="18">
        <f t="shared" si="14"/>
        <v>108</v>
      </c>
      <c r="F957" s="19">
        <v>29.720096999999999</v>
      </c>
      <c r="G957" s="19">
        <v>3.209770411</v>
      </c>
      <c r="H957" s="20">
        <v>40.559806420000001</v>
      </c>
      <c r="I957" s="15">
        <f>IF(H957&lt;=Rmax_Summary!$B$40,1,0)</f>
        <v>0</v>
      </c>
      <c r="J957" s="15">
        <v>1</v>
      </c>
      <c r="K957" s="21" t="s">
        <v>846</v>
      </c>
    </row>
    <row r="958" spans="1:11" x14ac:dyDescent="0.15">
      <c r="A958" s="15">
        <v>498</v>
      </c>
      <c r="B958" s="16">
        <v>3.3</v>
      </c>
      <c r="C958" s="15">
        <v>50</v>
      </c>
      <c r="D958" s="17">
        <v>109000</v>
      </c>
      <c r="E958" s="18">
        <f t="shared" si="14"/>
        <v>109</v>
      </c>
      <c r="F958" s="19">
        <v>29.454744999999999</v>
      </c>
      <c r="G958" s="19">
        <v>3.2105672670000001</v>
      </c>
      <c r="H958" s="20">
        <v>41.090509308999998</v>
      </c>
      <c r="I958" s="15">
        <f>IF(H958&lt;=Rmax_Summary!$B$40,1,0)</f>
        <v>0</v>
      </c>
      <c r="J958" s="15">
        <v>1</v>
      </c>
      <c r="K958" s="21" t="s">
        <v>846</v>
      </c>
    </row>
    <row r="959" spans="1:11" x14ac:dyDescent="0.15">
      <c r="A959" s="15">
        <v>503</v>
      </c>
      <c r="B959" s="16">
        <v>3.3</v>
      </c>
      <c r="C959" s="15">
        <v>50</v>
      </c>
      <c r="D959" s="17">
        <v>110000</v>
      </c>
      <c r="E959" s="18">
        <f t="shared" si="14"/>
        <v>110</v>
      </c>
      <c r="F959" s="19">
        <v>29.194091</v>
      </c>
      <c r="G959" s="19">
        <v>3.2113500199999998</v>
      </c>
      <c r="H959" s="20">
        <v>41.611817119000001</v>
      </c>
      <c r="I959" s="15">
        <f>IF(H959&lt;=Rmax_Summary!$B$40,1,0)</f>
        <v>0</v>
      </c>
      <c r="J959" s="15">
        <v>1</v>
      </c>
      <c r="K959" s="21" t="s">
        <v>846</v>
      </c>
    </row>
    <row r="960" spans="1:11" x14ac:dyDescent="0.15">
      <c r="A960" s="15">
        <v>508</v>
      </c>
      <c r="B960" s="16">
        <v>3.3</v>
      </c>
      <c r="C960" s="15">
        <v>50</v>
      </c>
      <c r="D960" s="17">
        <v>111000</v>
      </c>
      <c r="E960" s="18">
        <f t="shared" si="14"/>
        <v>111</v>
      </c>
      <c r="F960" s="19">
        <v>28.938009999999998</v>
      </c>
      <c r="G960" s="19">
        <v>3.2121190400000001</v>
      </c>
      <c r="H960" s="20">
        <v>42.123980891999999</v>
      </c>
      <c r="I960" s="15">
        <f>IF(H960&lt;=Rmax_Summary!$B$40,1,0)</f>
        <v>0</v>
      </c>
      <c r="J960" s="15">
        <v>1</v>
      </c>
      <c r="K960" s="21" t="s">
        <v>846</v>
      </c>
    </row>
    <row r="961" spans="1:11" x14ac:dyDescent="0.15">
      <c r="A961" s="15">
        <v>513</v>
      </c>
      <c r="B961" s="16">
        <v>3.3</v>
      </c>
      <c r="C961" s="15">
        <v>50</v>
      </c>
      <c r="D961" s="17">
        <v>112000</v>
      </c>
      <c r="E961" s="18">
        <f t="shared" si="14"/>
        <v>112</v>
      </c>
      <c r="F961" s="19">
        <v>28.686381999999998</v>
      </c>
      <c r="G961" s="19">
        <v>3.212874684</v>
      </c>
      <c r="H961" s="20">
        <v>42.627235214999999</v>
      </c>
      <c r="I961" s="15">
        <f>IF(H961&lt;=Rmax_Summary!$B$40,1,0)</f>
        <v>0</v>
      </c>
      <c r="J961" s="15">
        <v>1</v>
      </c>
      <c r="K961" s="21" t="s">
        <v>846</v>
      </c>
    </row>
    <row r="962" spans="1:11" x14ac:dyDescent="0.15">
      <c r="A962" s="15">
        <v>518</v>
      </c>
      <c r="B962" s="16">
        <v>3.3</v>
      </c>
      <c r="C962" s="15">
        <v>50</v>
      </c>
      <c r="D962" s="17">
        <v>113000</v>
      </c>
      <c r="E962" s="18">
        <f t="shared" ref="E962:E1025" si="15">D962/1000</f>
        <v>113</v>
      </c>
      <c r="F962" s="19">
        <v>28.439091000000001</v>
      </c>
      <c r="G962" s="19">
        <v>3.2136173060000002</v>
      </c>
      <c r="H962" s="20">
        <v>43.121817929999999</v>
      </c>
      <c r="I962" s="15">
        <f>IF(H962&lt;=Rmax_Summary!$B$40,1,0)</f>
        <v>0</v>
      </c>
      <c r="J962" s="15">
        <v>1</v>
      </c>
      <c r="K962" s="21" t="s">
        <v>846</v>
      </c>
    </row>
    <row r="963" spans="1:11" x14ac:dyDescent="0.15">
      <c r="A963" s="15">
        <v>523</v>
      </c>
      <c r="B963" s="16">
        <v>3.3</v>
      </c>
      <c r="C963" s="15">
        <v>50</v>
      </c>
      <c r="D963" s="17">
        <v>114000</v>
      </c>
      <c r="E963" s="18">
        <f t="shared" si="15"/>
        <v>114</v>
      </c>
      <c r="F963" s="19">
        <v>28.196028999999999</v>
      </c>
      <c r="G963" s="19">
        <v>3.2143472270000002</v>
      </c>
      <c r="H963" s="20">
        <v>43.607941531999998</v>
      </c>
      <c r="I963" s="15">
        <f>IF(H963&lt;=Rmax_Summary!$B$40,1,0)</f>
        <v>0</v>
      </c>
      <c r="J963" s="15">
        <v>1</v>
      </c>
      <c r="K963" s="21" t="s">
        <v>846</v>
      </c>
    </row>
    <row r="964" spans="1:11" x14ac:dyDescent="0.15">
      <c r="A964" s="15">
        <v>528</v>
      </c>
      <c r="B964" s="16">
        <v>3.3</v>
      </c>
      <c r="C964" s="15">
        <v>50</v>
      </c>
      <c r="D964" s="17">
        <v>115000</v>
      </c>
      <c r="E964" s="18">
        <f t="shared" si="15"/>
        <v>115</v>
      </c>
      <c r="F964" s="19">
        <v>27.957084999999999</v>
      </c>
      <c r="G964" s="19">
        <v>3.2150647750000001</v>
      </c>
      <c r="H964" s="20">
        <v>44.085830066</v>
      </c>
      <c r="I964" s="15">
        <f>IF(H964&lt;=Rmax_Summary!$B$40,1,0)</f>
        <v>0</v>
      </c>
      <c r="J964" s="15">
        <v>1</v>
      </c>
      <c r="K964" s="21" t="s">
        <v>846</v>
      </c>
    </row>
    <row r="965" spans="1:11" x14ac:dyDescent="0.15">
      <c r="A965" s="15">
        <v>533</v>
      </c>
      <c r="B965" s="16">
        <v>3.3</v>
      </c>
      <c r="C965" s="15">
        <v>50</v>
      </c>
      <c r="D965" s="17">
        <v>116000</v>
      </c>
      <c r="E965" s="18">
        <f t="shared" si="15"/>
        <v>116</v>
      </c>
      <c r="F965" s="19">
        <v>27.722156999999999</v>
      </c>
      <c r="G965" s="19">
        <v>3.2157702709999998</v>
      </c>
      <c r="H965" s="20">
        <v>44.555685943</v>
      </c>
      <c r="I965" s="15">
        <f>IF(H965&lt;=Rmax_Summary!$B$40,1,0)</f>
        <v>0</v>
      </c>
      <c r="J965" s="15">
        <v>1</v>
      </c>
      <c r="K965" s="21" t="s">
        <v>846</v>
      </c>
    </row>
    <row r="966" spans="1:11" x14ac:dyDescent="0.15">
      <c r="A966" s="15">
        <v>538</v>
      </c>
      <c r="B966" s="16">
        <v>3.3</v>
      </c>
      <c r="C966" s="15">
        <v>50</v>
      </c>
      <c r="D966" s="17">
        <v>117000</v>
      </c>
      <c r="E966" s="18">
        <f t="shared" si="15"/>
        <v>117</v>
      </c>
      <c r="F966" s="19">
        <v>27.491144999999999</v>
      </c>
      <c r="G966" s="19">
        <v>3.2164640019999999</v>
      </c>
      <c r="H966" s="20">
        <v>45.017709242000002</v>
      </c>
      <c r="I966" s="15">
        <f>IF(H966&lt;=Rmax_Summary!$B$40,1,0)</f>
        <v>0</v>
      </c>
      <c r="J966" s="15">
        <v>1</v>
      </c>
      <c r="K966" s="21" t="s">
        <v>846</v>
      </c>
    </row>
    <row r="967" spans="1:11" x14ac:dyDescent="0.15">
      <c r="A967" s="15">
        <v>543</v>
      </c>
      <c r="B967" s="16">
        <v>3.3</v>
      </c>
      <c r="C967" s="15">
        <v>50</v>
      </c>
      <c r="D967" s="17">
        <v>118000</v>
      </c>
      <c r="E967" s="18">
        <f t="shared" si="15"/>
        <v>118</v>
      </c>
      <c r="F967" s="19">
        <v>27.263952</v>
      </c>
      <c r="G967" s="19">
        <v>3.217146268</v>
      </c>
      <c r="H967" s="20">
        <v>45.472096446000002</v>
      </c>
      <c r="I967" s="15">
        <f>IF(H967&lt;=Rmax_Summary!$B$40,1,0)</f>
        <v>0</v>
      </c>
      <c r="J967" s="15">
        <v>1</v>
      </c>
      <c r="K967" s="21" t="s">
        <v>846</v>
      </c>
    </row>
    <row r="968" spans="1:11" x14ac:dyDescent="0.15">
      <c r="A968" s="15">
        <v>548</v>
      </c>
      <c r="B968" s="16">
        <v>3.3</v>
      </c>
      <c r="C968" s="15">
        <v>50</v>
      </c>
      <c r="D968" s="17">
        <v>119000</v>
      </c>
      <c r="E968" s="18">
        <f t="shared" si="15"/>
        <v>119</v>
      </c>
      <c r="F968" s="19">
        <v>27.040482000000001</v>
      </c>
      <c r="G968" s="19">
        <v>3.2178173509999999</v>
      </c>
      <c r="H968" s="20">
        <v>45.919036691000002</v>
      </c>
      <c r="I968" s="15">
        <f>IF(H968&lt;=Rmax_Summary!$B$40,1,0)</f>
        <v>0</v>
      </c>
      <c r="J968" s="15">
        <v>1</v>
      </c>
      <c r="K968" s="21" t="s">
        <v>846</v>
      </c>
    </row>
    <row r="969" spans="1:11" x14ac:dyDescent="0.15">
      <c r="A969" s="15">
        <v>553</v>
      </c>
      <c r="B969" s="16">
        <v>3.3</v>
      </c>
      <c r="C969" s="15">
        <v>50</v>
      </c>
      <c r="D969" s="17">
        <v>120000</v>
      </c>
      <c r="E969" s="18">
        <f t="shared" si="15"/>
        <v>120</v>
      </c>
      <c r="F969" s="19">
        <v>26.820647000000001</v>
      </c>
      <c r="G969" s="19">
        <v>3.2184775170000002</v>
      </c>
      <c r="H969" s="20">
        <v>46.358706439000002</v>
      </c>
      <c r="I969" s="15">
        <f>IF(H969&lt;=Rmax_Summary!$B$40,1,0)</f>
        <v>0</v>
      </c>
      <c r="J969" s="15">
        <v>1</v>
      </c>
      <c r="K969" s="21" t="s">
        <v>846</v>
      </c>
    </row>
    <row r="970" spans="1:11" x14ac:dyDescent="0.15">
      <c r="A970" s="15">
        <v>558</v>
      </c>
      <c r="B970" s="16">
        <v>3.3</v>
      </c>
      <c r="C970" s="15">
        <v>50</v>
      </c>
      <c r="D970" s="17">
        <v>121000</v>
      </c>
      <c r="E970" s="18">
        <f t="shared" si="15"/>
        <v>121</v>
      </c>
      <c r="F970" s="19">
        <v>26.604355999999999</v>
      </c>
      <c r="G970" s="19">
        <v>3.2191270400000001</v>
      </c>
      <c r="H970" s="20">
        <v>46.791287572999998</v>
      </c>
      <c r="I970" s="15">
        <f>IF(H970&lt;=Rmax_Summary!$B$40,1,0)</f>
        <v>0</v>
      </c>
      <c r="J970" s="15">
        <v>1</v>
      </c>
      <c r="K970" s="21" t="s">
        <v>846</v>
      </c>
    </row>
    <row r="971" spans="1:11" x14ac:dyDescent="0.15">
      <c r="A971" s="15">
        <v>563</v>
      </c>
      <c r="B971" s="16">
        <v>3.3</v>
      </c>
      <c r="C971" s="15">
        <v>50</v>
      </c>
      <c r="D971" s="17">
        <v>122000</v>
      </c>
      <c r="E971" s="18">
        <f t="shared" si="15"/>
        <v>122</v>
      </c>
      <c r="F971" s="19">
        <v>26.391525999999999</v>
      </c>
      <c r="G971" s="19">
        <v>3.2197661700000002</v>
      </c>
      <c r="H971" s="20">
        <v>47.216947476000001</v>
      </c>
      <c r="I971" s="15">
        <f>IF(H971&lt;=Rmax_Summary!$B$40,1,0)</f>
        <v>0</v>
      </c>
      <c r="J971" s="15">
        <v>1</v>
      </c>
      <c r="K971" s="21" t="s">
        <v>846</v>
      </c>
    </row>
    <row r="972" spans="1:11" x14ac:dyDescent="0.15">
      <c r="A972" s="15">
        <v>568</v>
      </c>
      <c r="B972" s="16">
        <v>3.3</v>
      </c>
      <c r="C972" s="15">
        <v>50</v>
      </c>
      <c r="D972" s="17">
        <v>123000</v>
      </c>
      <c r="E972" s="18">
        <f t="shared" si="15"/>
        <v>123</v>
      </c>
      <c r="F972" s="19">
        <v>26.182074</v>
      </c>
      <c r="G972" s="19">
        <v>3.220395151</v>
      </c>
      <c r="H972" s="20">
        <v>47.635851649000003</v>
      </c>
      <c r="I972" s="15">
        <f>IF(H972&lt;=Rmax_Summary!$B$40,1,0)</f>
        <v>0</v>
      </c>
      <c r="J972" s="15">
        <v>1</v>
      </c>
      <c r="K972" s="21" t="s">
        <v>846</v>
      </c>
    </row>
    <row r="973" spans="1:11" x14ac:dyDescent="0.15">
      <c r="A973" s="15">
        <v>573</v>
      </c>
      <c r="B973" s="16">
        <v>3.3</v>
      </c>
      <c r="C973" s="15">
        <v>50</v>
      </c>
      <c r="D973" s="17">
        <v>124000</v>
      </c>
      <c r="E973" s="18">
        <f t="shared" si="15"/>
        <v>124</v>
      </c>
      <c r="F973" s="19">
        <v>25.975922000000001</v>
      </c>
      <c r="G973" s="19">
        <v>3.221014228</v>
      </c>
      <c r="H973" s="20">
        <v>48.048156511000002</v>
      </c>
      <c r="I973" s="15">
        <f>IF(H973&lt;=Rmax_Summary!$B$40,1,0)</f>
        <v>0</v>
      </c>
      <c r="J973" s="15">
        <v>1</v>
      </c>
      <c r="K973" s="21" t="s">
        <v>846</v>
      </c>
    </row>
    <row r="974" spans="1:11" x14ac:dyDescent="0.15">
      <c r="A974" s="15">
        <v>578</v>
      </c>
      <c r="B974" s="16">
        <v>3.3</v>
      </c>
      <c r="C974" s="15">
        <v>50</v>
      </c>
      <c r="D974" s="17">
        <v>125000</v>
      </c>
      <c r="E974" s="18">
        <f t="shared" si="15"/>
        <v>125</v>
      </c>
      <c r="F974" s="19">
        <v>25.772988999999999</v>
      </c>
      <c r="G974" s="19">
        <v>3.2216236349999998</v>
      </c>
      <c r="H974" s="20">
        <v>48.454022166999998</v>
      </c>
      <c r="I974" s="15">
        <f>IF(H974&lt;=Rmax_Summary!$B$40,1,0)</f>
        <v>0</v>
      </c>
      <c r="J974" s="15">
        <v>1</v>
      </c>
      <c r="K974" s="21" t="s">
        <v>846</v>
      </c>
    </row>
    <row r="975" spans="1:11" x14ac:dyDescent="0.15">
      <c r="A975" s="15">
        <v>583</v>
      </c>
      <c r="B975" s="16">
        <v>3.3</v>
      </c>
      <c r="C975" s="15">
        <v>50</v>
      </c>
      <c r="D975" s="17">
        <v>126000</v>
      </c>
      <c r="E975" s="18">
        <f t="shared" si="15"/>
        <v>126</v>
      </c>
      <c r="F975" s="19">
        <v>25.573204</v>
      </c>
      <c r="G975" s="19">
        <v>3.2222235920000002</v>
      </c>
      <c r="H975" s="20">
        <v>48.853592284000001</v>
      </c>
      <c r="I975" s="15">
        <f>IF(H975&lt;=Rmax_Summary!$B$40,1,0)</f>
        <v>0</v>
      </c>
      <c r="J975" s="15">
        <v>1</v>
      </c>
      <c r="K975" s="21" t="s">
        <v>846</v>
      </c>
    </row>
    <row r="976" spans="1:11" x14ac:dyDescent="0.15">
      <c r="A976" s="15">
        <v>588</v>
      </c>
      <c r="B976" s="16">
        <v>3.3</v>
      </c>
      <c r="C976" s="15">
        <v>50</v>
      </c>
      <c r="D976" s="17">
        <v>127000</v>
      </c>
      <c r="E976" s="18">
        <f t="shared" si="15"/>
        <v>127</v>
      </c>
      <c r="F976" s="19">
        <v>25.376491000000001</v>
      </c>
      <c r="G976" s="19">
        <v>3.2228143189999998</v>
      </c>
      <c r="H976" s="20">
        <v>49.247017864999997</v>
      </c>
      <c r="I976" s="15">
        <f>IF(H976&lt;=Rmax_Summary!$B$40,1,0)</f>
        <v>0</v>
      </c>
      <c r="J976" s="15">
        <v>1</v>
      </c>
      <c r="K976" s="21" t="s">
        <v>846</v>
      </c>
    </row>
    <row r="977" spans="1:11" x14ac:dyDescent="0.15">
      <c r="A977" s="15">
        <v>593</v>
      </c>
      <c r="B977" s="16">
        <v>3.3</v>
      </c>
      <c r="C977" s="15">
        <v>50</v>
      </c>
      <c r="D977" s="17">
        <v>128000</v>
      </c>
      <c r="E977" s="18">
        <f t="shared" si="15"/>
        <v>128</v>
      </c>
      <c r="F977" s="19">
        <v>25.182780999999999</v>
      </c>
      <c r="G977" s="19">
        <v>3.2233960270000002</v>
      </c>
      <c r="H977" s="20">
        <v>49.634437142000003</v>
      </c>
      <c r="I977" s="15">
        <f>IF(H977&lt;=Rmax_Summary!$B$40,1,0)</f>
        <v>0</v>
      </c>
      <c r="J977" s="15">
        <v>1</v>
      </c>
      <c r="K977" s="21" t="s">
        <v>846</v>
      </c>
    </row>
    <row r="978" spans="1:11" x14ac:dyDescent="0.15">
      <c r="A978" s="15">
        <v>598</v>
      </c>
      <c r="B978" s="16">
        <v>3.3</v>
      </c>
      <c r="C978" s="15">
        <v>50</v>
      </c>
      <c r="D978" s="17">
        <v>129000</v>
      </c>
      <c r="E978" s="18">
        <f t="shared" si="15"/>
        <v>129</v>
      </c>
      <c r="F978" s="19">
        <v>24.992007999999998</v>
      </c>
      <c r="G978" s="19">
        <v>3.2239689230000002</v>
      </c>
      <c r="H978" s="20">
        <v>50.015984705999998</v>
      </c>
      <c r="I978" s="15">
        <f>IF(H978&lt;=Rmax_Summary!$B$40,1,0)</f>
        <v>0</v>
      </c>
      <c r="J978" s="15">
        <v>1</v>
      </c>
      <c r="K978" s="21" t="s">
        <v>846</v>
      </c>
    </row>
    <row r="979" spans="1:11" x14ac:dyDescent="0.15">
      <c r="A979" s="15">
        <v>603</v>
      </c>
      <c r="B979" s="16">
        <v>3.3</v>
      </c>
      <c r="C979" s="15">
        <v>50</v>
      </c>
      <c r="D979" s="17">
        <v>130000</v>
      </c>
      <c r="E979" s="18">
        <f t="shared" si="15"/>
        <v>130</v>
      </c>
      <c r="F979" s="19">
        <v>24.804102</v>
      </c>
      <c r="G979" s="19">
        <v>3.2245332000000002</v>
      </c>
      <c r="H979" s="20">
        <v>50.391795526999999</v>
      </c>
      <c r="I979" s="15">
        <f>IF(H979&lt;=Rmax_Summary!$B$40,1,0)</f>
        <v>0</v>
      </c>
      <c r="J979" s="15">
        <v>1</v>
      </c>
      <c r="K979" s="21" t="s">
        <v>846</v>
      </c>
    </row>
    <row r="980" spans="1:11" x14ac:dyDescent="0.15">
      <c r="A980" s="15">
        <v>608</v>
      </c>
      <c r="B980" s="16">
        <v>3.3</v>
      </c>
      <c r="C980" s="15">
        <v>50</v>
      </c>
      <c r="D980" s="17">
        <v>131000</v>
      </c>
      <c r="E980" s="18">
        <f t="shared" si="15"/>
        <v>131</v>
      </c>
      <c r="F980" s="19">
        <v>24.619</v>
      </c>
      <c r="G980" s="19">
        <v>3.2250890600000002</v>
      </c>
      <c r="H980" s="20">
        <v>50.761999547999999</v>
      </c>
      <c r="I980" s="15">
        <f>IF(H980&lt;=Rmax_Summary!$B$40,1,0)</f>
        <v>0</v>
      </c>
      <c r="J980" s="15">
        <v>1</v>
      </c>
      <c r="K980" s="21" t="s">
        <v>846</v>
      </c>
    </row>
    <row r="981" spans="1:11" x14ac:dyDescent="0.15">
      <c r="A981" s="15">
        <v>613</v>
      </c>
      <c r="B981" s="16">
        <v>3.3</v>
      </c>
      <c r="C981" s="15">
        <v>50</v>
      </c>
      <c r="D981" s="17">
        <v>132000</v>
      </c>
      <c r="E981" s="18">
        <f t="shared" si="15"/>
        <v>132</v>
      </c>
      <c r="F981" s="19">
        <v>24.436641999999999</v>
      </c>
      <c r="G981" s="19">
        <v>3.22563668</v>
      </c>
      <c r="H981" s="20">
        <v>51.126716041999998</v>
      </c>
      <c r="I981" s="15">
        <f>IF(H981&lt;=Rmax_Summary!$B$40,1,0)</f>
        <v>0</v>
      </c>
      <c r="J981" s="15">
        <v>1</v>
      </c>
      <c r="K981" s="21" t="s">
        <v>846</v>
      </c>
    </row>
    <row r="982" spans="1:11" x14ac:dyDescent="0.15">
      <c r="A982" s="15">
        <v>618</v>
      </c>
      <c r="B982" s="16">
        <v>3.3</v>
      </c>
      <c r="C982" s="15">
        <v>50</v>
      </c>
      <c r="D982" s="17">
        <v>133000</v>
      </c>
      <c r="E982" s="18">
        <f t="shared" si="15"/>
        <v>133</v>
      </c>
      <c r="F982" s="19">
        <v>24.256965000000001</v>
      </c>
      <c r="G982" s="19">
        <v>3.2261762510000001</v>
      </c>
      <c r="H982" s="20">
        <v>51.486070108</v>
      </c>
      <c r="I982" s="15">
        <f>IF(H982&lt;=Rmax_Summary!$B$40,1,0)</f>
        <v>0</v>
      </c>
      <c r="J982" s="15">
        <v>1</v>
      </c>
      <c r="K982" s="21" t="s">
        <v>846</v>
      </c>
    </row>
    <row r="983" spans="1:11" x14ac:dyDescent="0.15">
      <c r="A983" s="15">
        <v>623</v>
      </c>
      <c r="B983" s="16">
        <v>3.3</v>
      </c>
      <c r="C983" s="15">
        <v>50</v>
      </c>
      <c r="D983" s="17">
        <v>134000</v>
      </c>
      <c r="E983" s="18">
        <f t="shared" si="15"/>
        <v>134</v>
      </c>
      <c r="F983" s="19">
        <v>24.079910000000002</v>
      </c>
      <c r="G983" s="19">
        <v>3.2267079399999998</v>
      </c>
      <c r="H983" s="20">
        <v>51.840180091999997</v>
      </c>
      <c r="I983" s="15">
        <f>IF(H983&lt;=Rmax_Summary!$B$40,1,0)</f>
        <v>0</v>
      </c>
      <c r="J983" s="15">
        <v>1</v>
      </c>
      <c r="K983" s="21" t="s">
        <v>846</v>
      </c>
    </row>
    <row r="984" spans="1:11" x14ac:dyDescent="0.15">
      <c r="A984" s="15">
        <v>628</v>
      </c>
      <c r="B984" s="16">
        <v>3.3</v>
      </c>
      <c r="C984" s="15">
        <v>50</v>
      </c>
      <c r="D984" s="17">
        <v>135000</v>
      </c>
      <c r="E984" s="18">
        <f t="shared" si="15"/>
        <v>135</v>
      </c>
      <c r="F984" s="19">
        <v>23.905422999999999</v>
      </c>
      <c r="G984" s="19">
        <v>3.2272319280000001</v>
      </c>
      <c r="H984" s="20">
        <v>52.189154991000002</v>
      </c>
      <c r="I984" s="15">
        <f>IF(H984&lt;=Rmax_Summary!$B$40,1,0)</f>
        <v>0</v>
      </c>
      <c r="J984" s="15">
        <v>1</v>
      </c>
      <c r="K984" s="21" t="s">
        <v>846</v>
      </c>
    </row>
    <row r="985" spans="1:11" x14ac:dyDescent="0.15">
      <c r="A985" s="15">
        <v>633</v>
      </c>
      <c r="B985" s="16">
        <v>3.3</v>
      </c>
      <c r="C985" s="15">
        <v>50</v>
      </c>
      <c r="D985" s="17">
        <v>136000</v>
      </c>
      <c r="E985" s="18">
        <f t="shared" si="15"/>
        <v>136</v>
      </c>
      <c r="F985" s="19">
        <v>23.733443999999999</v>
      </c>
      <c r="G985" s="19">
        <v>3.227748375</v>
      </c>
      <c r="H985" s="20">
        <v>52.533111355000003</v>
      </c>
      <c r="I985" s="15">
        <f>IF(H985&lt;=Rmax_Summary!$B$40,1,0)</f>
        <v>0</v>
      </c>
      <c r="J985" s="15">
        <v>1</v>
      </c>
      <c r="K985" s="21" t="s">
        <v>846</v>
      </c>
    </row>
    <row r="986" spans="1:11" x14ac:dyDescent="0.15">
      <c r="A986" s="15">
        <v>638</v>
      </c>
      <c r="B986" s="16">
        <v>3.3</v>
      </c>
      <c r="C986" s="15">
        <v>50</v>
      </c>
      <c r="D986" s="17">
        <v>137000</v>
      </c>
      <c r="E986" s="18">
        <f t="shared" si="15"/>
        <v>137</v>
      </c>
      <c r="F986" s="19">
        <v>23.563924</v>
      </c>
      <c r="G986" s="19">
        <v>3.2282574429999999</v>
      </c>
      <c r="H986" s="20">
        <v>52.872152782999997</v>
      </c>
      <c r="I986" s="15">
        <f>IF(H986&lt;=Rmax_Summary!$B$40,1,0)</f>
        <v>0</v>
      </c>
      <c r="J986" s="15">
        <v>1</v>
      </c>
      <c r="K986" s="21" t="s">
        <v>846</v>
      </c>
    </row>
    <row r="987" spans="1:11" x14ac:dyDescent="0.15">
      <c r="A987" s="15">
        <v>643</v>
      </c>
      <c r="B987" s="16">
        <v>3.3</v>
      </c>
      <c r="C987" s="15">
        <v>50</v>
      </c>
      <c r="D987" s="17">
        <v>138000</v>
      </c>
      <c r="E987" s="18">
        <f t="shared" si="15"/>
        <v>138</v>
      </c>
      <c r="F987" s="19">
        <v>23.396808</v>
      </c>
      <c r="G987" s="19">
        <v>3.228759293</v>
      </c>
      <c r="H987" s="20">
        <v>53.206384816000003</v>
      </c>
      <c r="I987" s="15">
        <f>IF(H987&lt;=Rmax_Summary!$B$40,1,0)</f>
        <v>0</v>
      </c>
      <c r="J987" s="15">
        <v>1</v>
      </c>
      <c r="K987" s="21" t="s">
        <v>846</v>
      </c>
    </row>
    <row r="988" spans="1:11" x14ac:dyDescent="0.15">
      <c r="A988" s="15">
        <v>648</v>
      </c>
      <c r="B988" s="16">
        <v>3.3</v>
      </c>
      <c r="C988" s="15">
        <v>50</v>
      </c>
      <c r="D988" s="17">
        <v>139000</v>
      </c>
      <c r="E988" s="18">
        <f t="shared" si="15"/>
        <v>139</v>
      </c>
      <c r="F988" s="19">
        <v>23.232043999999998</v>
      </c>
      <c r="G988" s="19">
        <v>3.2292540710000002</v>
      </c>
      <c r="H988" s="20">
        <v>53.535911116000001</v>
      </c>
      <c r="I988" s="15">
        <f>IF(H988&lt;=Rmax_Summary!$B$40,1,0)</f>
        <v>0</v>
      </c>
      <c r="J988" s="15">
        <v>1</v>
      </c>
      <c r="K988" s="21" t="s">
        <v>846</v>
      </c>
    </row>
    <row r="989" spans="1:11" x14ac:dyDescent="0.15">
      <c r="A989" s="15">
        <v>653</v>
      </c>
      <c r="B989" s="16">
        <v>3.3</v>
      </c>
      <c r="C989" s="15">
        <v>50</v>
      </c>
      <c r="D989" s="17">
        <v>140000</v>
      </c>
      <c r="E989" s="18">
        <f t="shared" si="15"/>
        <v>140</v>
      </c>
      <c r="F989" s="19">
        <v>23.069585</v>
      </c>
      <c r="G989" s="19">
        <v>3.2297419299999999</v>
      </c>
      <c r="H989" s="20">
        <v>53.860829909000003</v>
      </c>
      <c r="I989" s="15">
        <f>IF(H989&lt;=Rmax_Summary!$B$40,1,0)</f>
        <v>0</v>
      </c>
      <c r="J989" s="15">
        <v>1</v>
      </c>
      <c r="K989" s="21" t="s">
        <v>846</v>
      </c>
    </row>
    <row r="990" spans="1:11" x14ac:dyDescent="0.15">
      <c r="A990" s="15">
        <v>658</v>
      </c>
      <c r="B990" s="16">
        <v>3.3</v>
      </c>
      <c r="C990" s="15">
        <v>50</v>
      </c>
      <c r="D990" s="17">
        <v>141000</v>
      </c>
      <c r="E990" s="18">
        <f t="shared" si="15"/>
        <v>141</v>
      </c>
      <c r="F990" s="19">
        <v>22.909382999999998</v>
      </c>
      <c r="G990" s="19">
        <v>3.2302230129999998</v>
      </c>
      <c r="H990" s="20">
        <v>54.181233990000003</v>
      </c>
      <c r="I990" s="15">
        <f>IF(H990&lt;=Rmax_Summary!$B$40,1,0)</f>
        <v>0</v>
      </c>
      <c r="J990" s="15">
        <v>1</v>
      </c>
      <c r="K990" s="21" t="s">
        <v>846</v>
      </c>
    </row>
    <row r="991" spans="1:11" x14ac:dyDescent="0.15">
      <c r="A991" s="15">
        <v>663</v>
      </c>
      <c r="B991" s="16">
        <v>3.3</v>
      </c>
      <c r="C991" s="15">
        <v>50</v>
      </c>
      <c r="D991" s="17">
        <v>142000</v>
      </c>
      <c r="E991" s="18">
        <f t="shared" si="15"/>
        <v>142</v>
      </c>
      <c r="F991" s="19">
        <v>22.751391000000002</v>
      </c>
      <c r="G991" s="19">
        <v>3.23069746</v>
      </c>
      <c r="H991" s="20">
        <v>54.497217913999997</v>
      </c>
      <c r="I991" s="15">
        <f>IF(H991&lt;=Rmax_Summary!$B$40,1,0)</f>
        <v>0</v>
      </c>
      <c r="J991" s="15">
        <v>1</v>
      </c>
      <c r="K991" s="21" t="s">
        <v>846</v>
      </c>
    </row>
    <row r="992" spans="1:11" x14ac:dyDescent="0.15">
      <c r="A992" s="15">
        <v>668</v>
      </c>
      <c r="B992" s="16">
        <v>3.3</v>
      </c>
      <c r="C992" s="15">
        <v>50</v>
      </c>
      <c r="D992" s="17">
        <v>143000</v>
      </c>
      <c r="E992" s="18">
        <f t="shared" si="15"/>
        <v>143</v>
      </c>
      <c r="F992" s="19">
        <v>22.595562999999999</v>
      </c>
      <c r="G992" s="19">
        <v>3.2311654079999999</v>
      </c>
      <c r="H992" s="20">
        <v>54.808874479000004</v>
      </c>
      <c r="I992" s="15">
        <f>IF(H992&lt;=Rmax_Summary!$B$40,1,0)</f>
        <v>0</v>
      </c>
      <c r="J992" s="15">
        <v>1</v>
      </c>
      <c r="K992" s="21" t="s">
        <v>846</v>
      </c>
    </row>
    <row r="993" spans="1:11" x14ac:dyDescent="0.15">
      <c r="A993" s="15">
        <v>673</v>
      </c>
      <c r="B993" s="16">
        <v>3.3</v>
      </c>
      <c r="C993" s="15">
        <v>50</v>
      </c>
      <c r="D993" s="17">
        <v>144000</v>
      </c>
      <c r="E993" s="18">
        <f t="shared" si="15"/>
        <v>144</v>
      </c>
      <c r="F993" s="19">
        <v>22.441855</v>
      </c>
      <c r="G993" s="19">
        <v>3.2316269910000002</v>
      </c>
      <c r="H993" s="20">
        <v>55.116290948</v>
      </c>
      <c r="I993" s="15">
        <f>IF(H993&lt;=Rmax_Summary!$B$40,1,0)</f>
        <v>0</v>
      </c>
      <c r="J993" s="15">
        <v>1</v>
      </c>
      <c r="K993" s="21" t="s">
        <v>846</v>
      </c>
    </row>
    <row r="994" spans="1:11" x14ac:dyDescent="0.15">
      <c r="A994" s="15">
        <v>678</v>
      </c>
      <c r="B994" s="16">
        <v>3.3</v>
      </c>
      <c r="C994" s="15">
        <v>50</v>
      </c>
      <c r="D994" s="17">
        <v>145000</v>
      </c>
      <c r="E994" s="18">
        <f t="shared" si="15"/>
        <v>145</v>
      </c>
      <c r="F994" s="19">
        <v>22.290223000000001</v>
      </c>
      <c r="G994" s="19">
        <v>3.232082337</v>
      </c>
      <c r="H994" s="20">
        <v>55.419553466000004</v>
      </c>
      <c r="I994" s="15">
        <f>IF(H994&lt;=Rmax_Summary!$B$40,1,0)</f>
        <v>0</v>
      </c>
      <c r="J994" s="15">
        <v>1</v>
      </c>
      <c r="K994" s="21" t="s">
        <v>846</v>
      </c>
    </row>
    <row r="995" spans="1:11" x14ac:dyDescent="0.15">
      <c r="A995" s="15">
        <v>683</v>
      </c>
      <c r="B995" s="16">
        <v>3.3</v>
      </c>
      <c r="C995" s="15">
        <v>50</v>
      </c>
      <c r="D995" s="17">
        <v>146000</v>
      </c>
      <c r="E995" s="18">
        <f t="shared" si="15"/>
        <v>146</v>
      </c>
      <c r="F995" s="19">
        <v>22.140628</v>
      </c>
      <c r="G995" s="19">
        <v>3.232531566</v>
      </c>
      <c r="H995" s="20">
        <v>55.718743877000001</v>
      </c>
      <c r="I995" s="15">
        <f>IF(H995&lt;=Rmax_Summary!$B$40,1,0)</f>
        <v>0</v>
      </c>
      <c r="J995" s="15">
        <v>1</v>
      </c>
      <c r="K995" s="21" t="s">
        <v>846</v>
      </c>
    </row>
    <row r="996" spans="1:11" x14ac:dyDescent="0.15">
      <c r="A996" s="15">
        <v>688</v>
      </c>
      <c r="B996" s="16">
        <v>3.3</v>
      </c>
      <c r="C996" s="15">
        <v>50</v>
      </c>
      <c r="D996" s="17">
        <v>147000</v>
      </c>
      <c r="E996" s="18">
        <f t="shared" si="15"/>
        <v>147</v>
      </c>
      <c r="F996" s="19">
        <v>21.993026</v>
      </c>
      <c r="G996" s="19">
        <v>3.2329748120000001</v>
      </c>
      <c r="H996" s="20">
        <v>56.013947645000002</v>
      </c>
      <c r="I996" s="15">
        <f>IF(H996&lt;=Rmax_Summary!$B$40,1,0)</f>
        <v>0</v>
      </c>
      <c r="J996" s="15">
        <v>1</v>
      </c>
      <c r="K996" s="21" t="s">
        <v>846</v>
      </c>
    </row>
    <row r="997" spans="1:11" x14ac:dyDescent="0.15">
      <c r="A997" s="15">
        <v>693</v>
      </c>
      <c r="B997" s="16">
        <v>3.3</v>
      </c>
      <c r="C997" s="15">
        <v>50</v>
      </c>
      <c r="D997" s="17">
        <v>148000</v>
      </c>
      <c r="E997" s="18">
        <f t="shared" si="15"/>
        <v>148</v>
      </c>
      <c r="F997" s="19">
        <v>21.847380000000001</v>
      </c>
      <c r="G997" s="19">
        <v>3.2334121800000002</v>
      </c>
      <c r="H997" s="20">
        <v>56.30524063</v>
      </c>
      <c r="I997" s="15">
        <f>IF(H997&lt;=Rmax_Summary!$B$40,1,0)</f>
        <v>0</v>
      </c>
      <c r="J997" s="15">
        <v>1</v>
      </c>
      <c r="K997" s="21" t="s">
        <v>846</v>
      </c>
    </row>
    <row r="998" spans="1:11" x14ac:dyDescent="0.15">
      <c r="A998" s="15">
        <v>698</v>
      </c>
      <c r="B998" s="16">
        <v>3.3</v>
      </c>
      <c r="C998" s="15">
        <v>50</v>
      </c>
      <c r="D998" s="17">
        <v>149000</v>
      </c>
      <c r="E998" s="18">
        <f t="shared" si="15"/>
        <v>149</v>
      </c>
      <c r="F998" s="19">
        <v>21.70365</v>
      </c>
      <c r="G998" s="19">
        <v>3.233843797</v>
      </c>
      <c r="H998" s="20">
        <v>56.592700993999998</v>
      </c>
      <c r="I998" s="15">
        <f>IF(H998&lt;=Rmax_Summary!$B$40,1,0)</f>
        <v>0</v>
      </c>
      <c r="J998" s="15">
        <v>1</v>
      </c>
      <c r="K998" s="21" t="s">
        <v>846</v>
      </c>
    </row>
    <row r="999" spans="1:11" x14ac:dyDescent="0.15">
      <c r="A999" s="15">
        <v>703</v>
      </c>
      <c r="B999" s="16">
        <v>3.3</v>
      </c>
      <c r="C999" s="15">
        <v>50</v>
      </c>
      <c r="D999" s="17">
        <v>150000</v>
      </c>
      <c r="E999" s="18">
        <f t="shared" si="15"/>
        <v>150</v>
      </c>
      <c r="F999" s="19">
        <v>21.561798</v>
      </c>
      <c r="G999" s="19">
        <v>3.2342697739999999</v>
      </c>
      <c r="H999" s="20">
        <v>56.876403287999999</v>
      </c>
      <c r="I999" s="15">
        <f>IF(H999&lt;=Rmax_Summary!$B$40,1,0)</f>
        <v>0</v>
      </c>
      <c r="J999" s="15">
        <v>1</v>
      </c>
      <c r="K999" s="21" t="s">
        <v>846</v>
      </c>
    </row>
    <row r="1000" spans="1:11" x14ac:dyDescent="0.15">
      <c r="A1000" s="15">
        <v>708</v>
      </c>
      <c r="B1000" s="16">
        <v>3.3</v>
      </c>
      <c r="C1000" s="15">
        <v>50</v>
      </c>
      <c r="D1000" s="17">
        <v>151000</v>
      </c>
      <c r="E1000" s="18">
        <f t="shared" si="15"/>
        <v>151</v>
      </c>
      <c r="F1000" s="19">
        <v>21.421790000000001</v>
      </c>
      <c r="G1000" s="19">
        <v>3.234690214</v>
      </c>
      <c r="H1000" s="20">
        <v>57.156420363999999</v>
      </c>
      <c r="I1000" s="15">
        <f>IF(H1000&lt;=Rmax_Summary!$B$40,1,0)</f>
        <v>0</v>
      </c>
      <c r="J1000" s="15">
        <v>1</v>
      </c>
      <c r="K1000" s="21" t="s">
        <v>846</v>
      </c>
    </row>
    <row r="1001" spans="1:11" x14ac:dyDescent="0.15">
      <c r="A1001" s="15">
        <v>713</v>
      </c>
      <c r="B1001" s="16">
        <v>3.3</v>
      </c>
      <c r="C1001" s="15">
        <v>50</v>
      </c>
      <c r="D1001" s="17">
        <v>152000</v>
      </c>
      <c r="E1001" s="18">
        <f t="shared" si="15"/>
        <v>152</v>
      </c>
      <c r="F1001" s="19">
        <v>21.283588000000002</v>
      </c>
      <c r="G1001" s="19">
        <v>3.235105232</v>
      </c>
      <c r="H1001" s="20">
        <v>57.432824885000002</v>
      </c>
      <c r="I1001" s="15">
        <f>IF(H1001&lt;=Rmax_Summary!$B$40,1,0)</f>
        <v>0</v>
      </c>
      <c r="J1001" s="15">
        <v>1</v>
      </c>
      <c r="K1001" s="21" t="s">
        <v>846</v>
      </c>
    </row>
    <row r="1002" spans="1:11" x14ac:dyDescent="0.15">
      <c r="A1002" s="15">
        <v>718</v>
      </c>
      <c r="B1002" s="16">
        <v>3.3</v>
      </c>
      <c r="C1002" s="15">
        <v>50</v>
      </c>
      <c r="D1002" s="17">
        <v>153000</v>
      </c>
      <c r="E1002" s="18">
        <f t="shared" si="15"/>
        <v>153</v>
      </c>
      <c r="F1002" s="19">
        <v>21.147155999999999</v>
      </c>
      <c r="G1002" s="19">
        <v>3.2355149280000002</v>
      </c>
      <c r="H1002" s="20">
        <v>57.705687847999997</v>
      </c>
      <c r="I1002" s="15">
        <f>IF(H1002&lt;=Rmax_Summary!$B$40,1,0)</f>
        <v>0</v>
      </c>
      <c r="J1002" s="15">
        <v>1</v>
      </c>
      <c r="K1002" s="21" t="s">
        <v>846</v>
      </c>
    </row>
    <row r="1003" spans="1:11" x14ac:dyDescent="0.15">
      <c r="A1003" s="15">
        <v>723</v>
      </c>
      <c r="B1003" s="16">
        <v>3.3</v>
      </c>
      <c r="C1003" s="15">
        <v>50</v>
      </c>
      <c r="D1003" s="17">
        <v>154000</v>
      </c>
      <c r="E1003" s="18">
        <f t="shared" si="15"/>
        <v>154</v>
      </c>
      <c r="F1003" s="19">
        <v>21.012464000000001</v>
      </c>
      <c r="G1003" s="19">
        <v>3.2359194050000002</v>
      </c>
      <c r="H1003" s="20">
        <v>57.975071098000001</v>
      </c>
      <c r="I1003" s="15">
        <f>IF(H1003&lt;=Rmax_Summary!$B$40,1,0)</f>
        <v>0</v>
      </c>
      <c r="J1003" s="15">
        <v>1</v>
      </c>
      <c r="K1003" s="21" t="s">
        <v>846</v>
      </c>
    </row>
    <row r="1004" spans="1:11" x14ac:dyDescent="0.15">
      <c r="A1004" s="15">
        <v>728</v>
      </c>
      <c r="B1004" s="16">
        <v>3.3</v>
      </c>
      <c r="C1004" s="15">
        <v>50</v>
      </c>
      <c r="D1004" s="17">
        <v>155000</v>
      </c>
      <c r="E1004" s="18">
        <f t="shared" si="15"/>
        <v>155</v>
      </c>
      <c r="F1004" s="19">
        <v>20.879476</v>
      </c>
      <c r="G1004" s="19">
        <v>3.2363187629999999</v>
      </c>
      <c r="H1004" s="20">
        <v>58.241047354000003</v>
      </c>
      <c r="I1004" s="15">
        <f>IF(H1004&lt;=Rmax_Summary!$B$40,1,0)</f>
        <v>0</v>
      </c>
      <c r="J1004" s="15">
        <v>1</v>
      </c>
      <c r="K1004" s="21" t="s">
        <v>846</v>
      </c>
    </row>
    <row r="1005" spans="1:11" x14ac:dyDescent="0.15">
      <c r="A1005" s="15">
        <v>733</v>
      </c>
      <c r="B1005" s="16">
        <v>3.3</v>
      </c>
      <c r="C1005" s="15">
        <v>50</v>
      </c>
      <c r="D1005" s="17">
        <v>156000</v>
      </c>
      <c r="E1005" s="18">
        <f t="shared" si="15"/>
        <v>156</v>
      </c>
      <c r="F1005" s="19">
        <v>20.748161</v>
      </c>
      <c r="G1005" s="19">
        <v>3.2367130990000001</v>
      </c>
      <c r="H1005" s="20">
        <v>58.503678485999998</v>
      </c>
      <c r="I1005" s="15">
        <f>IF(H1005&lt;=Rmax_Summary!$B$40,1,0)</f>
        <v>0</v>
      </c>
      <c r="J1005" s="15">
        <v>1</v>
      </c>
      <c r="K1005" s="21" t="s">
        <v>846</v>
      </c>
    </row>
    <row r="1006" spans="1:11" x14ac:dyDescent="0.15">
      <c r="A1006" s="15">
        <v>738</v>
      </c>
      <c r="B1006" s="16">
        <v>3.3</v>
      </c>
      <c r="C1006" s="15">
        <v>50</v>
      </c>
      <c r="D1006" s="17">
        <v>157000</v>
      </c>
      <c r="E1006" s="18">
        <f t="shared" si="15"/>
        <v>157</v>
      </c>
      <c r="F1006" s="19">
        <v>20.618487999999999</v>
      </c>
      <c r="G1006" s="19">
        <v>3.2371025019999999</v>
      </c>
      <c r="H1006" s="20">
        <v>58.763024557999998</v>
      </c>
      <c r="I1006" s="15">
        <f>IF(H1006&lt;=Rmax_Summary!$B$40,1,0)</f>
        <v>0</v>
      </c>
      <c r="J1006" s="15">
        <v>1</v>
      </c>
      <c r="K1006" s="21" t="s">
        <v>846</v>
      </c>
    </row>
    <row r="1007" spans="1:11" x14ac:dyDescent="0.15">
      <c r="A1007" s="15">
        <v>743</v>
      </c>
      <c r="B1007" s="16">
        <v>3.3</v>
      </c>
      <c r="C1007" s="15">
        <v>50</v>
      </c>
      <c r="D1007" s="17">
        <v>158000</v>
      </c>
      <c r="E1007" s="18">
        <f t="shared" si="15"/>
        <v>158</v>
      </c>
      <c r="F1007" s="19">
        <v>20.490424000000001</v>
      </c>
      <c r="G1007" s="19">
        <v>3.2374870690000002</v>
      </c>
      <c r="H1007" s="20">
        <v>59.019151004000001</v>
      </c>
      <c r="I1007" s="15">
        <f>IF(H1007&lt;=Rmax_Summary!$B$40,1,0)</f>
        <v>0</v>
      </c>
      <c r="J1007" s="15">
        <v>1</v>
      </c>
      <c r="K1007" s="21" t="s">
        <v>846</v>
      </c>
    </row>
    <row r="1008" spans="1:11" x14ac:dyDescent="0.15">
      <c r="A1008" s="15">
        <v>748</v>
      </c>
      <c r="B1008" s="16">
        <v>3.3</v>
      </c>
      <c r="C1008" s="15">
        <v>50</v>
      </c>
      <c r="D1008" s="17">
        <v>159000</v>
      </c>
      <c r="E1008" s="18">
        <f t="shared" si="15"/>
        <v>159</v>
      </c>
      <c r="F1008" s="19">
        <v>20.363942999999999</v>
      </c>
      <c r="G1008" s="19">
        <v>3.2378668909999999</v>
      </c>
      <c r="H1008" s="20">
        <v>59.272114189</v>
      </c>
      <c r="I1008" s="15">
        <f>IF(H1008&lt;=Rmax_Summary!$B$40,1,0)</f>
        <v>0</v>
      </c>
      <c r="J1008" s="15">
        <v>1</v>
      </c>
      <c r="K1008" s="21" t="s">
        <v>846</v>
      </c>
    </row>
    <row r="1009" spans="1:11" x14ac:dyDescent="0.15">
      <c r="A1009" s="15">
        <v>753</v>
      </c>
      <c r="B1009" s="16">
        <v>3.3</v>
      </c>
      <c r="C1009" s="15">
        <v>50</v>
      </c>
      <c r="D1009" s="17">
        <v>160000</v>
      </c>
      <c r="E1009" s="18">
        <f t="shared" si="15"/>
        <v>160</v>
      </c>
      <c r="F1009" s="19">
        <v>20.239013</v>
      </c>
      <c r="G1009" s="19">
        <v>3.2382420490000001</v>
      </c>
      <c r="H1009" s="20">
        <v>59.521974233000002</v>
      </c>
      <c r="I1009" s="15">
        <f>IF(H1009&lt;=Rmax_Summary!$B$40,1,0)</f>
        <v>0</v>
      </c>
      <c r="J1009" s="15">
        <v>1</v>
      </c>
      <c r="K1009" s="21" t="s">
        <v>846</v>
      </c>
    </row>
    <row r="1010" spans="1:11" x14ac:dyDescent="0.15">
      <c r="A1010" s="15">
        <v>758</v>
      </c>
      <c r="B1010" s="16">
        <v>3.3</v>
      </c>
      <c r="C1010" s="15">
        <v>50</v>
      </c>
      <c r="D1010" s="17">
        <v>161000</v>
      </c>
      <c r="E1010" s="18">
        <f t="shared" si="15"/>
        <v>161</v>
      </c>
      <c r="F1010" s="19">
        <v>20.115607000000001</v>
      </c>
      <c r="G1010" s="19">
        <v>3.2386126329999998</v>
      </c>
      <c r="H1010" s="20">
        <v>59.768785629</v>
      </c>
      <c r="I1010" s="15">
        <f>IF(H1010&lt;=Rmax_Summary!$B$40,1,0)</f>
        <v>0</v>
      </c>
      <c r="J1010" s="15">
        <v>1</v>
      </c>
      <c r="K1010" s="21" t="s">
        <v>846</v>
      </c>
    </row>
    <row r="1011" spans="1:11" x14ac:dyDescent="0.15">
      <c r="A1011" s="15">
        <v>763</v>
      </c>
      <c r="B1011" s="16">
        <v>3.3</v>
      </c>
      <c r="C1011" s="15">
        <v>50</v>
      </c>
      <c r="D1011" s="17">
        <v>162000</v>
      </c>
      <c r="E1011" s="18">
        <f t="shared" si="15"/>
        <v>162</v>
      </c>
      <c r="F1011" s="19">
        <v>19.993697000000001</v>
      </c>
      <c r="G1011" s="19">
        <v>3.238978726</v>
      </c>
      <c r="H1011" s="20">
        <v>60.012606597000001</v>
      </c>
      <c r="I1011" s="15">
        <f>IF(H1011&lt;=Rmax_Summary!$B$40,1,0)</f>
        <v>0</v>
      </c>
      <c r="J1011" s="15">
        <v>1</v>
      </c>
      <c r="K1011" s="21" t="s">
        <v>846</v>
      </c>
    </row>
    <row r="1012" spans="1:11" x14ac:dyDescent="0.15">
      <c r="A1012" s="15">
        <v>768</v>
      </c>
      <c r="B1012" s="16">
        <v>3.3</v>
      </c>
      <c r="C1012" s="15">
        <v>50</v>
      </c>
      <c r="D1012" s="17">
        <v>163000</v>
      </c>
      <c r="E1012" s="18">
        <f t="shared" si="15"/>
        <v>163</v>
      </c>
      <c r="F1012" s="19">
        <v>19.873253999999999</v>
      </c>
      <c r="G1012" s="19">
        <v>3.2393404060000002</v>
      </c>
      <c r="H1012" s="20">
        <v>60.253491736000001</v>
      </c>
      <c r="I1012" s="15">
        <f>IF(H1012&lt;=Rmax_Summary!$B$40,1,0)</f>
        <v>0</v>
      </c>
      <c r="J1012" s="15">
        <v>1</v>
      </c>
      <c r="K1012" s="21" t="s">
        <v>846</v>
      </c>
    </row>
    <row r="1013" spans="1:11" x14ac:dyDescent="0.15">
      <c r="A1013" s="15">
        <v>773</v>
      </c>
      <c r="B1013" s="16">
        <v>3.3</v>
      </c>
      <c r="C1013" s="15">
        <v>50</v>
      </c>
      <c r="D1013" s="17">
        <v>164000</v>
      </c>
      <c r="E1013" s="18">
        <f t="shared" si="15"/>
        <v>164</v>
      </c>
      <c r="F1013" s="19">
        <v>19.754255000000001</v>
      </c>
      <c r="G1013" s="19">
        <v>3.2396977549999999</v>
      </c>
      <c r="H1013" s="20">
        <v>60.491490145</v>
      </c>
      <c r="I1013" s="15">
        <f>IF(H1013&lt;=Rmax_Summary!$B$40,1,0)</f>
        <v>0</v>
      </c>
      <c r="J1013" s="15">
        <v>1</v>
      </c>
      <c r="K1013" s="21" t="s">
        <v>846</v>
      </c>
    </row>
    <row r="1014" spans="1:11" x14ac:dyDescent="0.15">
      <c r="A1014" s="15">
        <v>778</v>
      </c>
      <c r="B1014" s="16">
        <v>3.3</v>
      </c>
      <c r="C1014" s="15">
        <v>50</v>
      </c>
      <c r="D1014" s="17">
        <v>165000</v>
      </c>
      <c r="E1014" s="18">
        <f t="shared" si="15"/>
        <v>165</v>
      </c>
      <c r="F1014" s="19">
        <v>19.636672000000001</v>
      </c>
      <c r="G1014" s="19">
        <v>3.240050852</v>
      </c>
      <c r="H1014" s="20">
        <v>60.726656353000003</v>
      </c>
      <c r="I1014" s="15">
        <f>IF(H1014&lt;=Rmax_Summary!$B$40,1,0)</f>
        <v>0</v>
      </c>
      <c r="J1014" s="15">
        <v>1</v>
      </c>
      <c r="K1014" s="21" t="s">
        <v>846</v>
      </c>
    </row>
    <row r="1015" spans="1:11" x14ac:dyDescent="0.15">
      <c r="A1015" s="15">
        <v>783</v>
      </c>
      <c r="B1015" s="16">
        <v>3.3</v>
      </c>
      <c r="C1015" s="15">
        <v>50</v>
      </c>
      <c r="D1015" s="17">
        <v>166000</v>
      </c>
      <c r="E1015" s="18">
        <f t="shared" si="15"/>
        <v>166</v>
      </c>
      <c r="F1015" s="19">
        <v>19.520481</v>
      </c>
      <c r="G1015" s="19">
        <v>3.2403997709999999</v>
      </c>
      <c r="H1015" s="20">
        <v>60.959037686000002</v>
      </c>
      <c r="I1015" s="15">
        <f>IF(H1015&lt;=Rmax_Summary!$B$40,1,0)</f>
        <v>0</v>
      </c>
      <c r="J1015" s="15">
        <v>1</v>
      </c>
      <c r="K1015" s="21" t="s">
        <v>846</v>
      </c>
    </row>
    <row r="1016" spans="1:11" x14ac:dyDescent="0.15">
      <c r="A1016" s="15">
        <v>788</v>
      </c>
      <c r="B1016" s="16">
        <v>3.3</v>
      </c>
      <c r="C1016" s="15">
        <v>50</v>
      </c>
      <c r="D1016" s="17">
        <v>167000</v>
      </c>
      <c r="E1016" s="18">
        <f t="shared" si="15"/>
        <v>167</v>
      </c>
      <c r="F1016" s="19">
        <v>19.405656</v>
      </c>
      <c r="G1016" s="19">
        <v>3.240744581</v>
      </c>
      <c r="H1016" s="20">
        <v>61.188688757999998</v>
      </c>
      <c r="I1016" s="15">
        <f>IF(H1016&lt;=Rmax_Summary!$B$40,1,0)</f>
        <v>0</v>
      </c>
      <c r="J1016" s="15">
        <v>1</v>
      </c>
      <c r="K1016" s="21" t="s">
        <v>846</v>
      </c>
    </row>
    <row r="1017" spans="1:11" x14ac:dyDescent="0.15">
      <c r="A1017" s="15">
        <v>793</v>
      </c>
      <c r="B1017" s="16">
        <v>3.3</v>
      </c>
      <c r="C1017" s="15">
        <v>50</v>
      </c>
      <c r="D1017" s="17">
        <v>168000</v>
      </c>
      <c r="E1017" s="18">
        <f t="shared" si="15"/>
        <v>168</v>
      </c>
      <c r="F1017" s="19">
        <v>19.292173999999999</v>
      </c>
      <c r="G1017" s="19">
        <v>3.2410853589999999</v>
      </c>
      <c r="H1017" s="20">
        <v>61.415651359000002</v>
      </c>
      <c r="I1017" s="15">
        <f>IF(H1017&lt;=Rmax_Summary!$B$40,1,0)</f>
        <v>0</v>
      </c>
      <c r="J1017" s="15">
        <v>1</v>
      </c>
      <c r="K1017" s="21" t="s">
        <v>846</v>
      </c>
    </row>
    <row r="1018" spans="1:11" x14ac:dyDescent="0.15">
      <c r="A1018" s="15">
        <v>798</v>
      </c>
      <c r="B1018" s="16">
        <v>3.3</v>
      </c>
      <c r="C1018" s="15">
        <v>50</v>
      </c>
      <c r="D1018" s="17">
        <v>169000</v>
      </c>
      <c r="E1018" s="18">
        <f t="shared" si="15"/>
        <v>169</v>
      </c>
      <c r="F1018" s="19">
        <v>19.180014</v>
      </c>
      <c r="G1018" s="19">
        <v>3.2414221759999999</v>
      </c>
      <c r="H1018" s="20">
        <v>61.639972753000002</v>
      </c>
      <c r="I1018" s="15">
        <f>IF(H1018&lt;=Rmax_Summary!$B$40,1,0)</f>
        <v>0</v>
      </c>
      <c r="J1018" s="15">
        <v>1</v>
      </c>
      <c r="K1018" s="21" t="s">
        <v>846</v>
      </c>
    </row>
    <row r="1019" spans="1:11" x14ac:dyDescent="0.15">
      <c r="A1019" s="15">
        <v>803</v>
      </c>
      <c r="B1019" s="16">
        <v>3.3</v>
      </c>
      <c r="C1019" s="15">
        <v>50</v>
      </c>
      <c r="D1019" s="17">
        <v>170000</v>
      </c>
      <c r="E1019" s="18">
        <f t="shared" si="15"/>
        <v>170</v>
      </c>
      <c r="F1019" s="19">
        <v>19.069147999999998</v>
      </c>
      <c r="G1019" s="19">
        <v>3.2417551009999999</v>
      </c>
      <c r="H1019" s="20">
        <v>61.861703906000002</v>
      </c>
      <c r="I1019" s="15">
        <f>IF(H1019&lt;=Rmax_Summary!$B$40,1,0)</f>
        <v>0</v>
      </c>
      <c r="J1019" s="15">
        <v>1</v>
      </c>
      <c r="K1019" s="21" t="s">
        <v>846</v>
      </c>
    </row>
    <row r="1020" spans="1:11" x14ac:dyDescent="0.15">
      <c r="A1020" s="15">
        <v>808</v>
      </c>
      <c r="B1020" s="16">
        <v>3.3</v>
      </c>
      <c r="C1020" s="15">
        <v>50</v>
      </c>
      <c r="D1020" s="17">
        <v>171000</v>
      </c>
      <c r="E1020" s="18">
        <f t="shared" si="15"/>
        <v>171</v>
      </c>
      <c r="F1020" s="19">
        <v>18.959558000000001</v>
      </c>
      <c r="G1020" s="19">
        <v>3.242084196</v>
      </c>
      <c r="H1020" s="20">
        <v>62.080884869999998</v>
      </c>
      <c r="I1020" s="15">
        <f>IF(H1020&lt;=Rmax_Summary!$B$40,1,0)</f>
        <v>0</v>
      </c>
      <c r="J1020" s="15">
        <v>1</v>
      </c>
      <c r="K1020" s="21" t="s">
        <v>846</v>
      </c>
    </row>
    <row r="1021" spans="1:11" x14ac:dyDescent="0.15">
      <c r="A1021" s="15">
        <v>813</v>
      </c>
      <c r="B1021" s="16">
        <v>3.3</v>
      </c>
      <c r="C1021" s="15">
        <v>50</v>
      </c>
      <c r="D1021" s="17">
        <v>172000</v>
      </c>
      <c r="E1021" s="18">
        <f t="shared" si="15"/>
        <v>172</v>
      </c>
      <c r="F1021" s="19">
        <v>18.851219</v>
      </c>
      <c r="G1021" s="19">
        <v>3.2424095290000001</v>
      </c>
      <c r="H1021" s="20">
        <v>62.297562900999999</v>
      </c>
      <c r="I1021" s="15">
        <f>IF(H1021&lt;=Rmax_Summary!$B$40,1,0)</f>
        <v>0</v>
      </c>
      <c r="J1021" s="15">
        <v>1</v>
      </c>
      <c r="K1021" s="21" t="s">
        <v>846</v>
      </c>
    </row>
    <row r="1022" spans="1:11" x14ac:dyDescent="0.15">
      <c r="A1022" s="15">
        <v>818</v>
      </c>
      <c r="B1022" s="16">
        <v>3.3</v>
      </c>
      <c r="C1022" s="15">
        <v>50</v>
      </c>
      <c r="D1022" s="17">
        <v>173000</v>
      </c>
      <c r="E1022" s="18">
        <f t="shared" si="15"/>
        <v>173</v>
      </c>
      <c r="F1022" s="19">
        <v>18.744111</v>
      </c>
      <c r="G1022" s="19">
        <v>3.2427311680000002</v>
      </c>
      <c r="H1022" s="20">
        <v>62.511777993999999</v>
      </c>
      <c r="I1022" s="15">
        <f>IF(H1022&lt;=Rmax_Summary!$B$40,1,0)</f>
        <v>0</v>
      </c>
      <c r="J1022" s="15">
        <v>1</v>
      </c>
      <c r="K1022" s="21" t="s">
        <v>846</v>
      </c>
    </row>
    <row r="1023" spans="1:11" x14ac:dyDescent="0.15">
      <c r="A1023" s="15">
        <v>823</v>
      </c>
      <c r="B1023" s="16">
        <v>3.3</v>
      </c>
      <c r="C1023" s="15">
        <v>50</v>
      </c>
      <c r="D1023" s="17">
        <v>174000</v>
      </c>
      <c r="E1023" s="18">
        <f t="shared" si="15"/>
        <v>174</v>
      </c>
      <c r="F1023" s="19">
        <v>18.638214000000001</v>
      </c>
      <c r="G1023" s="19">
        <v>3.2430491730000002</v>
      </c>
      <c r="H1023" s="20">
        <v>62.723572011000002</v>
      </c>
      <c r="I1023" s="15">
        <f>IF(H1023&lt;=Rmax_Summary!$B$40,1,0)</f>
        <v>0</v>
      </c>
      <c r="J1023" s="15">
        <v>1</v>
      </c>
      <c r="K1023" s="21" t="s">
        <v>846</v>
      </c>
    </row>
    <row r="1024" spans="1:11" x14ac:dyDescent="0.15">
      <c r="A1024" s="15">
        <v>828</v>
      </c>
      <c r="B1024" s="16">
        <v>3.3</v>
      </c>
      <c r="C1024" s="15">
        <v>50</v>
      </c>
      <c r="D1024" s="17">
        <v>175000</v>
      </c>
      <c r="E1024" s="18">
        <f t="shared" si="15"/>
        <v>175</v>
      </c>
      <c r="F1024" s="19">
        <v>18.533507</v>
      </c>
      <c r="G1024" s="19">
        <v>3.2433636020000001</v>
      </c>
      <c r="H1024" s="20">
        <v>62.932986818000003</v>
      </c>
      <c r="I1024" s="15">
        <f>IF(H1024&lt;=Rmax_Summary!$B$40,1,0)</f>
        <v>0</v>
      </c>
      <c r="J1024" s="15">
        <v>1</v>
      </c>
      <c r="K1024" s="21" t="s">
        <v>846</v>
      </c>
    </row>
    <row r="1025" spans="1:11" x14ac:dyDescent="0.15">
      <c r="A1025" s="15">
        <v>833</v>
      </c>
      <c r="B1025" s="16">
        <v>3.3</v>
      </c>
      <c r="C1025" s="15">
        <v>50</v>
      </c>
      <c r="D1025" s="17">
        <v>176000</v>
      </c>
      <c r="E1025" s="18">
        <f t="shared" si="15"/>
        <v>176</v>
      </c>
      <c r="F1025" s="19">
        <v>18.429970000000001</v>
      </c>
      <c r="G1025" s="19">
        <v>3.2436745189999998</v>
      </c>
      <c r="H1025" s="20">
        <v>63.140060572000003</v>
      </c>
      <c r="I1025" s="15">
        <f>IF(H1025&lt;=Rmax_Summary!$B$40,1,0)</f>
        <v>0</v>
      </c>
      <c r="J1025" s="15">
        <v>1</v>
      </c>
      <c r="K1025" s="21" t="s">
        <v>846</v>
      </c>
    </row>
    <row r="1026" spans="1:11" x14ac:dyDescent="0.15">
      <c r="A1026" s="15">
        <v>838</v>
      </c>
      <c r="B1026" s="16">
        <v>3.3</v>
      </c>
      <c r="C1026" s="15">
        <v>50</v>
      </c>
      <c r="D1026" s="17">
        <v>177000</v>
      </c>
      <c r="E1026" s="18">
        <f t="shared" ref="E1026:E1089" si="16">D1026/1000</f>
        <v>177</v>
      </c>
      <c r="F1026" s="19">
        <v>18.327582</v>
      </c>
      <c r="G1026" s="19">
        <v>3.2439819820000002</v>
      </c>
      <c r="H1026" s="20">
        <v>63.344835123000003</v>
      </c>
      <c r="I1026" s="15">
        <f>IF(H1026&lt;=Rmax_Summary!$B$40,1,0)</f>
        <v>0</v>
      </c>
      <c r="J1026" s="15">
        <v>1</v>
      </c>
      <c r="K1026" s="21" t="s">
        <v>846</v>
      </c>
    </row>
    <row r="1027" spans="1:11" x14ac:dyDescent="0.15">
      <c r="A1027" s="15">
        <v>843</v>
      </c>
      <c r="B1027" s="16">
        <v>3.3</v>
      </c>
      <c r="C1027" s="15">
        <v>50</v>
      </c>
      <c r="D1027" s="17">
        <v>178000</v>
      </c>
      <c r="E1027" s="18">
        <f t="shared" si="16"/>
        <v>178</v>
      </c>
      <c r="F1027" s="19">
        <v>18.226327000000001</v>
      </c>
      <c r="G1027" s="19">
        <v>3.2442860470000001</v>
      </c>
      <c r="H1027" s="20">
        <v>63.547346851999997</v>
      </c>
      <c r="I1027" s="15">
        <f>IF(H1027&lt;=Rmax_Summary!$B$40,1,0)</f>
        <v>0</v>
      </c>
      <c r="J1027" s="15">
        <v>1</v>
      </c>
      <c r="K1027" s="21" t="s">
        <v>846</v>
      </c>
    </row>
    <row r="1028" spans="1:11" x14ac:dyDescent="0.15">
      <c r="A1028" s="15">
        <v>848</v>
      </c>
      <c r="B1028" s="16">
        <v>3.3</v>
      </c>
      <c r="C1028" s="15">
        <v>50</v>
      </c>
      <c r="D1028" s="17">
        <v>179000</v>
      </c>
      <c r="E1028" s="18">
        <f t="shared" si="16"/>
        <v>179</v>
      </c>
      <c r="F1028" s="19">
        <v>18.126183000000001</v>
      </c>
      <c r="G1028" s="19">
        <v>3.244586773</v>
      </c>
      <c r="H1028" s="20">
        <v>63.747633718000003</v>
      </c>
      <c r="I1028" s="15">
        <f>IF(H1028&lt;=Rmax_Summary!$B$40,1,0)</f>
        <v>0</v>
      </c>
      <c r="J1028" s="15">
        <v>1</v>
      </c>
      <c r="K1028" s="21" t="s">
        <v>846</v>
      </c>
    </row>
    <row r="1029" spans="1:11" x14ac:dyDescent="0.15">
      <c r="A1029" s="15">
        <v>853</v>
      </c>
      <c r="B1029" s="16">
        <v>3.3</v>
      </c>
      <c r="C1029" s="15">
        <v>50</v>
      </c>
      <c r="D1029" s="17">
        <v>180000</v>
      </c>
      <c r="E1029" s="18">
        <f t="shared" si="16"/>
        <v>180</v>
      </c>
      <c r="F1029" s="19">
        <v>18.027135000000001</v>
      </c>
      <c r="G1029" s="19">
        <v>3.2448842070000001</v>
      </c>
      <c r="H1029" s="20">
        <v>63.945729192000002</v>
      </c>
      <c r="I1029" s="15">
        <f>IF(H1029&lt;=Rmax_Summary!$B$40,1,0)</f>
        <v>0</v>
      </c>
      <c r="J1029" s="15">
        <v>1</v>
      </c>
      <c r="K1029" s="21" t="s">
        <v>846</v>
      </c>
    </row>
    <row r="1030" spans="1:11" x14ac:dyDescent="0.15">
      <c r="A1030" s="15">
        <v>858</v>
      </c>
      <c r="B1030" s="16">
        <v>3.3</v>
      </c>
      <c r="C1030" s="15">
        <v>50</v>
      </c>
      <c r="D1030" s="17">
        <v>181000</v>
      </c>
      <c r="E1030" s="18">
        <f t="shared" si="16"/>
        <v>181</v>
      </c>
      <c r="F1030" s="19">
        <v>17.929162999999999</v>
      </c>
      <c r="G1030" s="19">
        <v>3.245178412</v>
      </c>
      <c r="H1030" s="20">
        <v>64.141674351000006</v>
      </c>
      <c r="I1030" s="15">
        <f>IF(H1030&lt;=Rmax_Summary!$B$40,1,0)</f>
        <v>0</v>
      </c>
      <c r="J1030" s="15">
        <v>1</v>
      </c>
      <c r="K1030" s="21" t="s">
        <v>846</v>
      </c>
    </row>
    <row r="1031" spans="1:11" x14ac:dyDescent="0.15">
      <c r="A1031" s="15">
        <v>863</v>
      </c>
      <c r="B1031" s="16">
        <v>3.3</v>
      </c>
      <c r="C1031" s="15">
        <v>50</v>
      </c>
      <c r="D1031" s="17">
        <v>182000</v>
      </c>
      <c r="E1031" s="18">
        <f t="shared" si="16"/>
        <v>182</v>
      </c>
      <c r="F1031" s="19">
        <v>17.832249999999998</v>
      </c>
      <c r="G1031" s="19">
        <v>3.245469436</v>
      </c>
      <c r="H1031" s="20">
        <v>64.335500405999994</v>
      </c>
      <c r="I1031" s="15">
        <f>IF(H1031&lt;=Rmax_Summary!$B$40,1,0)</f>
        <v>0</v>
      </c>
      <c r="J1031" s="15">
        <v>1</v>
      </c>
      <c r="K1031" s="21" t="s">
        <v>846</v>
      </c>
    </row>
    <row r="1032" spans="1:11" x14ac:dyDescent="0.15">
      <c r="A1032" s="15">
        <v>868</v>
      </c>
      <c r="B1032" s="16">
        <v>3.3</v>
      </c>
      <c r="C1032" s="15">
        <v>50</v>
      </c>
      <c r="D1032" s="17">
        <v>183000</v>
      </c>
      <c r="E1032" s="18">
        <f t="shared" si="16"/>
        <v>183</v>
      </c>
      <c r="F1032" s="19">
        <v>17.736378999999999</v>
      </c>
      <c r="G1032" s="19">
        <v>3.24575733</v>
      </c>
      <c r="H1032" s="20">
        <v>64.527241898</v>
      </c>
      <c r="I1032" s="15">
        <f>IF(H1032&lt;=Rmax_Summary!$B$40,1,0)</f>
        <v>0</v>
      </c>
      <c r="J1032" s="15">
        <v>1</v>
      </c>
      <c r="K1032" s="21" t="s">
        <v>846</v>
      </c>
    </row>
    <row r="1033" spans="1:11" x14ac:dyDescent="0.15">
      <c r="A1033" s="15">
        <v>873</v>
      </c>
      <c r="B1033" s="16">
        <v>3.3</v>
      </c>
      <c r="C1033" s="15">
        <v>50</v>
      </c>
      <c r="D1033" s="17">
        <v>184000</v>
      </c>
      <c r="E1033" s="18">
        <f t="shared" si="16"/>
        <v>184</v>
      </c>
      <c r="F1033" s="19">
        <v>17.641534</v>
      </c>
      <c r="G1033" s="19">
        <v>3.2460421460000002</v>
      </c>
      <c r="H1033" s="20">
        <v>64.716931557999999</v>
      </c>
      <c r="I1033" s="15">
        <f>IF(H1033&lt;=Rmax_Summary!$B$40,1,0)</f>
        <v>0</v>
      </c>
      <c r="J1033" s="15">
        <v>1</v>
      </c>
      <c r="K1033" s="21" t="s">
        <v>846</v>
      </c>
    </row>
    <row r="1034" spans="1:11" x14ac:dyDescent="0.15">
      <c r="A1034" s="15">
        <v>878</v>
      </c>
      <c r="B1034" s="16">
        <v>3.3</v>
      </c>
      <c r="C1034" s="15">
        <v>50</v>
      </c>
      <c r="D1034" s="17">
        <v>185000</v>
      </c>
      <c r="E1034" s="18">
        <f t="shared" si="16"/>
        <v>185</v>
      </c>
      <c r="F1034" s="19">
        <v>17.547696999999999</v>
      </c>
      <c r="G1034" s="19">
        <v>3.2463239289999999</v>
      </c>
      <c r="H1034" s="20">
        <v>64.904605818999997</v>
      </c>
      <c r="I1034" s="15">
        <f>IF(H1034&lt;=Rmax_Summary!$B$40,1,0)</f>
        <v>0</v>
      </c>
      <c r="J1034" s="15">
        <v>1</v>
      </c>
      <c r="K1034" s="21" t="s">
        <v>846</v>
      </c>
    </row>
    <row r="1035" spans="1:11" x14ac:dyDescent="0.15">
      <c r="A1035" s="15">
        <v>883</v>
      </c>
      <c r="B1035" s="16">
        <v>3.3</v>
      </c>
      <c r="C1035" s="15">
        <v>50</v>
      </c>
      <c r="D1035" s="17">
        <v>186000</v>
      </c>
      <c r="E1035" s="18">
        <f t="shared" si="16"/>
        <v>186</v>
      </c>
      <c r="F1035" s="19">
        <v>17.454853</v>
      </c>
      <c r="G1035" s="19">
        <v>3.246602733</v>
      </c>
      <c r="H1035" s="20">
        <v>65.090293699</v>
      </c>
      <c r="I1035" s="15">
        <f>IF(H1035&lt;=Rmax_Summary!$B$40,1,0)</f>
        <v>0</v>
      </c>
      <c r="J1035" s="15">
        <v>1</v>
      </c>
      <c r="K1035" s="21" t="s">
        <v>846</v>
      </c>
    </row>
    <row r="1036" spans="1:11" x14ac:dyDescent="0.15">
      <c r="A1036" s="15">
        <v>888</v>
      </c>
      <c r="B1036" s="16">
        <v>3.3</v>
      </c>
      <c r="C1036" s="15">
        <v>50</v>
      </c>
      <c r="D1036" s="17">
        <v>187000</v>
      </c>
      <c r="E1036" s="18">
        <f t="shared" si="16"/>
        <v>187</v>
      </c>
      <c r="F1036" s="19">
        <v>17.362988000000001</v>
      </c>
      <c r="G1036" s="19">
        <v>3.2468786029999999</v>
      </c>
      <c r="H1036" s="20">
        <v>65.274024354000005</v>
      </c>
      <c r="I1036" s="15">
        <f>IF(H1036&lt;=Rmax_Summary!$B$40,1,0)</f>
        <v>0</v>
      </c>
      <c r="J1036" s="15">
        <v>1</v>
      </c>
      <c r="K1036" s="21" t="s">
        <v>846</v>
      </c>
    </row>
    <row r="1037" spans="1:11" x14ac:dyDescent="0.15">
      <c r="A1037" s="15">
        <v>893</v>
      </c>
      <c r="B1037" s="16">
        <v>3.3</v>
      </c>
      <c r="C1037" s="15">
        <v>50</v>
      </c>
      <c r="D1037" s="17">
        <v>188000</v>
      </c>
      <c r="E1037" s="18">
        <f t="shared" si="16"/>
        <v>188</v>
      </c>
      <c r="F1037" s="19">
        <v>17.272082999999999</v>
      </c>
      <c r="G1037" s="19">
        <v>3.2471515819999999</v>
      </c>
      <c r="H1037" s="20">
        <v>65.455834167000006</v>
      </c>
      <c r="I1037" s="15">
        <f>IF(H1037&lt;=Rmax_Summary!$B$40,1,0)</f>
        <v>0</v>
      </c>
      <c r="J1037" s="15">
        <v>1</v>
      </c>
      <c r="K1037" s="21" t="s">
        <v>846</v>
      </c>
    </row>
    <row r="1038" spans="1:11" x14ac:dyDescent="0.15">
      <c r="A1038" s="15">
        <v>898</v>
      </c>
      <c r="B1038" s="16">
        <v>3.3</v>
      </c>
      <c r="C1038" s="15">
        <v>50</v>
      </c>
      <c r="D1038" s="17">
        <v>189000</v>
      </c>
      <c r="E1038" s="18">
        <f t="shared" si="16"/>
        <v>189</v>
      </c>
      <c r="F1038" s="19">
        <v>17.182126</v>
      </c>
      <c r="G1038" s="19">
        <v>3.2474217190000001</v>
      </c>
      <c r="H1038" s="20">
        <v>65.635748582000005</v>
      </c>
      <c r="I1038" s="15">
        <f>IF(H1038&lt;=Rmax_Summary!$B$40,1,0)</f>
        <v>0</v>
      </c>
      <c r="J1038" s="15">
        <v>1</v>
      </c>
      <c r="K1038" s="21" t="s">
        <v>846</v>
      </c>
    </row>
    <row r="1039" spans="1:11" x14ac:dyDescent="0.15">
      <c r="A1039" s="15">
        <v>903</v>
      </c>
      <c r="B1039" s="16">
        <v>3.3</v>
      </c>
      <c r="C1039" s="15">
        <v>50</v>
      </c>
      <c r="D1039" s="17">
        <v>190000</v>
      </c>
      <c r="E1039" s="18">
        <f t="shared" si="16"/>
        <v>190</v>
      </c>
      <c r="F1039" s="19">
        <v>17.093101000000001</v>
      </c>
      <c r="G1039" s="19">
        <v>3.2476890549999999</v>
      </c>
      <c r="H1039" s="20">
        <v>65.813798550000001</v>
      </c>
      <c r="I1039" s="15">
        <f>IF(H1039&lt;=Rmax_Summary!$B$40,1,0)</f>
        <v>0</v>
      </c>
      <c r="J1039" s="15">
        <v>1</v>
      </c>
      <c r="K1039" s="21" t="s">
        <v>846</v>
      </c>
    </row>
    <row r="1040" spans="1:11" x14ac:dyDescent="0.15">
      <c r="A1040" s="15">
        <v>908</v>
      </c>
      <c r="B1040" s="16">
        <v>3.3</v>
      </c>
      <c r="C1040" s="15">
        <v>50</v>
      </c>
      <c r="D1040" s="17">
        <v>191000</v>
      </c>
      <c r="E1040" s="18">
        <f t="shared" si="16"/>
        <v>191</v>
      </c>
      <c r="F1040" s="19">
        <v>17.004992999999999</v>
      </c>
      <c r="G1040" s="19">
        <v>3.2479536370000002</v>
      </c>
      <c r="H1040" s="20">
        <v>65.990013152000003</v>
      </c>
      <c r="I1040" s="15">
        <f>IF(H1040&lt;=Rmax_Summary!$B$40,1,0)</f>
        <v>0</v>
      </c>
      <c r="J1040" s="15">
        <v>1</v>
      </c>
      <c r="K1040" s="21" t="s">
        <v>846</v>
      </c>
    </row>
    <row r="1041" spans="1:11" x14ac:dyDescent="0.15">
      <c r="A1041" s="15">
        <v>913</v>
      </c>
      <c r="B1041" s="16">
        <v>3.3</v>
      </c>
      <c r="C1041" s="15">
        <v>50</v>
      </c>
      <c r="D1041" s="17">
        <v>192000</v>
      </c>
      <c r="E1041" s="18">
        <f t="shared" si="16"/>
        <v>192</v>
      </c>
      <c r="F1041" s="19">
        <v>16.917788999999999</v>
      </c>
      <c r="G1041" s="19">
        <v>3.2482155029999999</v>
      </c>
      <c r="H1041" s="20">
        <v>66.164421496000003</v>
      </c>
      <c r="I1041" s="15">
        <f>IF(H1041&lt;=Rmax_Summary!$B$40,1,0)</f>
        <v>0</v>
      </c>
      <c r="J1041" s="15">
        <v>1</v>
      </c>
      <c r="K1041" s="21" t="s">
        <v>846</v>
      </c>
    </row>
    <row r="1042" spans="1:11" x14ac:dyDescent="0.15">
      <c r="A1042" s="15">
        <v>918</v>
      </c>
      <c r="B1042" s="16">
        <v>3.3</v>
      </c>
      <c r="C1042" s="15">
        <v>50</v>
      </c>
      <c r="D1042" s="17">
        <v>193000</v>
      </c>
      <c r="E1042" s="18">
        <f t="shared" si="16"/>
        <v>193</v>
      </c>
      <c r="F1042" s="19">
        <v>16.831475000000001</v>
      </c>
      <c r="G1042" s="19">
        <v>3.2484746979999999</v>
      </c>
      <c r="H1042" s="20">
        <v>66.337049046999994</v>
      </c>
      <c r="I1042" s="15">
        <f>IF(H1042&lt;=Rmax_Summary!$B$40,1,0)</f>
        <v>0</v>
      </c>
      <c r="J1042" s="15">
        <v>1</v>
      </c>
      <c r="K1042" s="21" t="s">
        <v>846</v>
      </c>
    </row>
    <row r="1043" spans="1:11" x14ac:dyDescent="0.15">
      <c r="A1043" s="15">
        <v>923</v>
      </c>
      <c r="B1043" s="16">
        <v>3.3</v>
      </c>
      <c r="C1043" s="15">
        <v>50</v>
      </c>
      <c r="D1043" s="17">
        <v>194000</v>
      </c>
      <c r="E1043" s="18">
        <f t="shared" si="16"/>
        <v>194</v>
      </c>
      <c r="F1043" s="19">
        <v>16.746037999999999</v>
      </c>
      <c r="G1043" s="19">
        <v>3.2487312620000002</v>
      </c>
      <c r="H1043" s="20">
        <v>66.507923090999995</v>
      </c>
      <c r="I1043" s="15">
        <f>IF(H1043&lt;=Rmax_Summary!$B$40,1,0)</f>
        <v>0</v>
      </c>
      <c r="J1043" s="15">
        <v>1</v>
      </c>
      <c r="K1043" s="21" t="s">
        <v>846</v>
      </c>
    </row>
    <row r="1044" spans="1:11" x14ac:dyDescent="0.15">
      <c r="A1044" s="15">
        <v>928</v>
      </c>
      <c r="B1044" s="16">
        <v>3.3</v>
      </c>
      <c r="C1044" s="15">
        <v>50</v>
      </c>
      <c r="D1044" s="17">
        <v>195000</v>
      </c>
      <c r="E1044" s="18">
        <f t="shared" si="16"/>
        <v>195</v>
      </c>
      <c r="F1044" s="19">
        <v>16.661463000000001</v>
      </c>
      <c r="G1044" s="19">
        <v>3.2489852319999999</v>
      </c>
      <c r="H1044" s="20">
        <v>66.677074567000005</v>
      </c>
      <c r="I1044" s="15">
        <f>IF(H1044&lt;=Rmax_Summary!$B$40,1,0)</f>
        <v>0</v>
      </c>
      <c r="J1044" s="15">
        <v>1</v>
      </c>
      <c r="K1044" s="21" t="s">
        <v>846</v>
      </c>
    </row>
    <row r="1045" spans="1:11" x14ac:dyDescent="0.15">
      <c r="A1045" s="15">
        <v>933</v>
      </c>
      <c r="B1045" s="16">
        <v>3.3</v>
      </c>
      <c r="C1045" s="15">
        <v>50</v>
      </c>
      <c r="D1045" s="17">
        <v>196000</v>
      </c>
      <c r="E1045" s="18">
        <f t="shared" si="16"/>
        <v>196</v>
      </c>
      <c r="F1045" s="19">
        <v>16.577738</v>
      </c>
      <c r="G1045" s="19">
        <v>3.2492366530000001</v>
      </c>
      <c r="H1045" s="20">
        <v>66.844523445999997</v>
      </c>
      <c r="I1045" s="15">
        <f>IF(H1045&lt;=Rmax_Summary!$B$40,1,0)</f>
        <v>0</v>
      </c>
      <c r="J1045" s="15">
        <v>1</v>
      </c>
      <c r="K1045" s="21" t="s">
        <v>846</v>
      </c>
    </row>
    <row r="1046" spans="1:11" x14ac:dyDescent="0.15">
      <c r="A1046" s="15">
        <v>938</v>
      </c>
      <c r="B1046" s="16">
        <v>3.3</v>
      </c>
      <c r="C1046" s="15">
        <v>50</v>
      </c>
      <c r="D1046" s="17">
        <v>197000</v>
      </c>
      <c r="E1046" s="18">
        <f t="shared" si="16"/>
        <v>197</v>
      </c>
      <c r="F1046" s="19">
        <v>16.494851000000001</v>
      </c>
      <c r="G1046" s="19">
        <v>3.2494855579999999</v>
      </c>
      <c r="H1046" s="20">
        <v>67.010298860000006</v>
      </c>
      <c r="I1046" s="15">
        <f>IF(H1046&lt;=Rmax_Summary!$B$40,1,0)</f>
        <v>0</v>
      </c>
      <c r="J1046" s="15">
        <v>1</v>
      </c>
      <c r="K1046" s="21" t="s">
        <v>846</v>
      </c>
    </row>
    <row r="1047" spans="1:11" x14ac:dyDescent="0.15">
      <c r="A1047" s="15">
        <v>943</v>
      </c>
      <c r="B1047" s="16">
        <v>3.3</v>
      </c>
      <c r="C1047" s="15">
        <v>50</v>
      </c>
      <c r="D1047" s="17">
        <v>198000</v>
      </c>
      <c r="E1047" s="18">
        <f t="shared" si="16"/>
        <v>198</v>
      </c>
      <c r="F1047" s="19">
        <v>16.412789</v>
      </c>
      <c r="G1047" s="19">
        <v>3.2497319889999998</v>
      </c>
      <c r="H1047" s="20">
        <v>67.174422618999998</v>
      </c>
      <c r="I1047" s="15">
        <f>IF(H1047&lt;=Rmax_Summary!$B$40,1,0)</f>
        <v>0</v>
      </c>
      <c r="J1047" s="15">
        <v>1</v>
      </c>
      <c r="K1047" s="21" t="s">
        <v>846</v>
      </c>
    </row>
    <row r="1048" spans="1:11" x14ac:dyDescent="0.15">
      <c r="A1048" s="15">
        <v>948</v>
      </c>
      <c r="B1048" s="16">
        <v>3.3</v>
      </c>
      <c r="C1048" s="15">
        <v>50</v>
      </c>
      <c r="D1048" s="17">
        <v>199000</v>
      </c>
      <c r="E1048" s="18">
        <f t="shared" si="16"/>
        <v>199</v>
      </c>
      <c r="F1048" s="19">
        <v>16.331537999999998</v>
      </c>
      <c r="G1048" s="19">
        <v>3.249975976</v>
      </c>
      <c r="H1048" s="20">
        <v>67.336923869000003</v>
      </c>
      <c r="I1048" s="15">
        <f>IF(H1048&lt;=Rmax_Summary!$B$40,1,0)</f>
        <v>0</v>
      </c>
      <c r="J1048" s="15">
        <v>1</v>
      </c>
      <c r="K1048" s="21" t="s">
        <v>846</v>
      </c>
    </row>
    <row r="1049" spans="1:11" x14ac:dyDescent="0.15">
      <c r="A1049" s="15">
        <v>953</v>
      </c>
      <c r="B1049" s="16">
        <v>3.3</v>
      </c>
      <c r="C1049" s="15">
        <v>50</v>
      </c>
      <c r="D1049" s="17">
        <v>200000</v>
      </c>
      <c r="E1049" s="18">
        <f t="shared" si="16"/>
        <v>200</v>
      </c>
      <c r="F1049" s="19">
        <v>16.251087999999999</v>
      </c>
      <c r="G1049" s="19">
        <v>3.2502175630000001</v>
      </c>
      <c r="H1049" s="20">
        <v>67.497824206000004</v>
      </c>
      <c r="I1049" s="15">
        <f>IF(H1049&lt;=Rmax_Summary!$B$40,1,0)</f>
        <v>0</v>
      </c>
      <c r="J1049" s="15">
        <v>1</v>
      </c>
      <c r="K1049" s="21" t="s">
        <v>846</v>
      </c>
    </row>
    <row r="1050" spans="1:11" x14ac:dyDescent="0.15">
      <c r="A1050" s="15">
        <v>8</v>
      </c>
      <c r="B1050" s="16">
        <v>3.3</v>
      </c>
      <c r="C1050" s="15">
        <v>50</v>
      </c>
      <c r="D1050" s="17">
        <v>210000</v>
      </c>
      <c r="E1050" s="18">
        <f t="shared" si="16"/>
        <v>210</v>
      </c>
      <c r="F1050" s="19">
        <v>15.488136000000001</v>
      </c>
      <c r="G1050" s="19">
        <v>3.252508647</v>
      </c>
      <c r="H1050" s="20">
        <v>69.023727320999996</v>
      </c>
      <c r="I1050" s="15">
        <f>IF(H1050&lt;=Rmax_Summary!$B$40,1,0)</f>
        <v>0</v>
      </c>
      <c r="J1050" s="15">
        <v>2</v>
      </c>
      <c r="K1050" s="21" t="s">
        <v>847</v>
      </c>
    </row>
    <row r="1051" spans="1:11" x14ac:dyDescent="0.15">
      <c r="A1051" s="15">
        <v>13</v>
      </c>
      <c r="B1051" s="16">
        <v>3.3</v>
      </c>
      <c r="C1051" s="15">
        <v>50</v>
      </c>
      <c r="D1051" s="17">
        <v>220000</v>
      </c>
      <c r="E1051" s="18">
        <f t="shared" si="16"/>
        <v>220</v>
      </c>
      <c r="F1051" s="19">
        <v>14.793611</v>
      </c>
      <c r="G1051" s="19">
        <v>3.254594253</v>
      </c>
      <c r="H1051" s="20">
        <v>70.412778566</v>
      </c>
      <c r="I1051" s="15">
        <f>IF(H1051&lt;=Rmax_Summary!$B$40,1,0)</f>
        <v>0</v>
      </c>
      <c r="J1051" s="15">
        <v>2</v>
      </c>
      <c r="K1051" s="21" t="s">
        <v>847</v>
      </c>
    </row>
    <row r="1052" spans="1:11" x14ac:dyDescent="0.15">
      <c r="A1052" s="15">
        <v>18</v>
      </c>
      <c r="B1052" s="16">
        <v>3.3</v>
      </c>
      <c r="C1052" s="15">
        <v>50</v>
      </c>
      <c r="D1052" s="17">
        <v>230000</v>
      </c>
      <c r="E1052" s="18">
        <f t="shared" si="16"/>
        <v>230</v>
      </c>
      <c r="F1052" s="19">
        <v>14.1587</v>
      </c>
      <c r="G1052" s="19">
        <v>3.256500838</v>
      </c>
      <c r="H1052" s="20">
        <v>71.682600516999997</v>
      </c>
      <c r="I1052" s="15">
        <f>IF(H1052&lt;=Rmax_Summary!$B$40,1,0)</f>
        <v>0</v>
      </c>
      <c r="J1052" s="15">
        <v>2</v>
      </c>
      <c r="K1052" s="21" t="s">
        <v>847</v>
      </c>
    </row>
    <row r="1053" spans="1:11" x14ac:dyDescent="0.15">
      <c r="A1053" s="15">
        <v>23</v>
      </c>
      <c r="B1053" s="16">
        <v>3.3</v>
      </c>
      <c r="C1053" s="15">
        <v>50</v>
      </c>
      <c r="D1053" s="17">
        <v>240000</v>
      </c>
      <c r="E1053" s="18">
        <f t="shared" si="16"/>
        <v>240</v>
      </c>
      <c r="F1053" s="19">
        <v>13.576044</v>
      </c>
      <c r="G1053" s="19">
        <v>3.258250501</v>
      </c>
      <c r="H1053" s="20">
        <v>72.847912437999994</v>
      </c>
      <c r="I1053" s="15">
        <f>IF(H1053&lt;=Rmax_Summary!$B$40,1,0)</f>
        <v>0</v>
      </c>
      <c r="J1053" s="15">
        <v>2</v>
      </c>
      <c r="K1053" s="21" t="s">
        <v>847</v>
      </c>
    </row>
    <row r="1054" spans="1:11" x14ac:dyDescent="0.15">
      <c r="A1054" s="15">
        <v>28</v>
      </c>
      <c r="B1054" s="16">
        <v>3.3</v>
      </c>
      <c r="C1054" s="15">
        <v>50</v>
      </c>
      <c r="D1054" s="17">
        <v>250000</v>
      </c>
      <c r="E1054" s="18">
        <f t="shared" si="16"/>
        <v>250</v>
      </c>
      <c r="F1054" s="19">
        <v>13.039448</v>
      </c>
      <c r="G1054" s="19">
        <v>3.2598618500000001</v>
      </c>
      <c r="H1054" s="20">
        <v>73.921104364000001</v>
      </c>
      <c r="I1054" s="15">
        <f>IF(H1054&lt;=Rmax_Summary!$B$40,1,0)</f>
        <v>0</v>
      </c>
      <c r="J1054" s="15">
        <v>2</v>
      </c>
      <c r="K1054" s="21" t="s">
        <v>847</v>
      </c>
    </row>
    <row r="1055" spans="1:11" x14ac:dyDescent="0.15">
      <c r="A1055" s="15">
        <v>33</v>
      </c>
      <c r="B1055" s="16">
        <v>3.3</v>
      </c>
      <c r="C1055" s="15">
        <v>50</v>
      </c>
      <c r="D1055" s="17">
        <v>260000</v>
      </c>
      <c r="E1055" s="18">
        <f t="shared" si="16"/>
        <v>260</v>
      </c>
      <c r="F1055" s="19">
        <v>12.543657</v>
      </c>
      <c r="G1055" s="19">
        <v>3.261350663</v>
      </c>
      <c r="H1055" s="20">
        <v>74.912686417000003</v>
      </c>
      <c r="I1055" s="15">
        <f>IF(H1055&lt;=Rmax_Summary!$B$40,1,0)</f>
        <v>0</v>
      </c>
      <c r="J1055" s="15">
        <v>2</v>
      </c>
      <c r="K1055" s="21" t="s">
        <v>847</v>
      </c>
    </row>
    <row r="1056" spans="1:11" x14ac:dyDescent="0.15">
      <c r="A1056" s="15">
        <v>38</v>
      </c>
      <c r="B1056" s="16">
        <v>3.3</v>
      </c>
      <c r="C1056" s="15">
        <v>50</v>
      </c>
      <c r="D1056" s="17">
        <v>270000</v>
      </c>
      <c r="E1056" s="18">
        <f t="shared" si="16"/>
        <v>270</v>
      </c>
      <c r="F1056" s="19">
        <v>12.084187</v>
      </c>
      <c r="G1056" s="19">
        <v>3.262730404</v>
      </c>
      <c r="H1056" s="20">
        <v>75.831626227000001</v>
      </c>
      <c r="I1056" s="15">
        <f>IF(H1056&lt;=Rmax_Summary!$B$40,1,0)</f>
        <v>0</v>
      </c>
      <c r="J1056" s="15">
        <v>2</v>
      </c>
      <c r="K1056" s="21" t="s">
        <v>847</v>
      </c>
    </row>
    <row r="1057" spans="1:11" x14ac:dyDescent="0.15">
      <c r="A1057" s="15">
        <v>43</v>
      </c>
      <c r="B1057" s="16">
        <v>3.3</v>
      </c>
      <c r="C1057" s="15">
        <v>50</v>
      </c>
      <c r="D1057" s="17">
        <v>280000</v>
      </c>
      <c r="E1057" s="18">
        <f t="shared" si="16"/>
        <v>280</v>
      </c>
      <c r="F1057" s="19">
        <v>11.657188</v>
      </c>
      <c r="G1057" s="19">
        <v>3.2640126390000002</v>
      </c>
      <c r="H1057" s="20">
        <v>76.685623551000006</v>
      </c>
      <c r="I1057" s="15">
        <f>IF(H1057&lt;=Rmax_Summary!$B$40,1,0)</f>
        <v>0</v>
      </c>
      <c r="J1057" s="15">
        <v>2</v>
      </c>
      <c r="K1057" s="21" t="s">
        <v>847</v>
      </c>
    </row>
    <row r="1058" spans="1:11" x14ac:dyDescent="0.15">
      <c r="A1058" s="15">
        <v>48</v>
      </c>
      <c r="B1058" s="16">
        <v>3.3</v>
      </c>
      <c r="C1058" s="15">
        <v>50</v>
      </c>
      <c r="D1058" s="17">
        <v>290000</v>
      </c>
      <c r="E1058" s="18">
        <f t="shared" si="16"/>
        <v>290</v>
      </c>
      <c r="F1058" s="19">
        <v>11.259335999999999</v>
      </c>
      <c r="G1058" s="19">
        <v>3.265207347</v>
      </c>
      <c r="H1058" s="20">
        <v>77.481328641999994</v>
      </c>
      <c r="I1058" s="15">
        <f>IF(H1058&lt;=Rmax_Summary!$B$40,1,0)</f>
        <v>0</v>
      </c>
      <c r="J1058" s="15">
        <v>2</v>
      </c>
      <c r="K1058" s="21" t="s">
        <v>847</v>
      </c>
    </row>
    <row r="1059" spans="1:11" x14ac:dyDescent="0.15">
      <c r="A1059" s="15">
        <v>53</v>
      </c>
      <c r="B1059" s="16">
        <v>3.3</v>
      </c>
      <c r="C1059" s="15">
        <v>50</v>
      </c>
      <c r="D1059" s="17">
        <v>300000</v>
      </c>
      <c r="E1059" s="18">
        <f t="shared" si="16"/>
        <v>300</v>
      </c>
      <c r="F1059" s="19">
        <v>10.887744</v>
      </c>
      <c r="G1059" s="19">
        <v>3.2663231970000002</v>
      </c>
      <c r="H1059" s="20">
        <v>78.224512232999999</v>
      </c>
      <c r="I1059" s="15">
        <f>IF(H1059&lt;=Rmax_Summary!$B$40,1,0)</f>
        <v>0</v>
      </c>
      <c r="J1059" s="15">
        <v>2</v>
      </c>
      <c r="K1059" s="21" t="s">
        <v>847</v>
      </c>
    </row>
    <row r="1060" spans="1:11" x14ac:dyDescent="0.15">
      <c r="A1060" s="15">
        <v>58</v>
      </c>
      <c r="B1060" s="16">
        <v>3.3</v>
      </c>
      <c r="C1060" s="15">
        <v>50</v>
      </c>
      <c r="D1060" s="17">
        <v>310000</v>
      </c>
      <c r="E1060" s="18">
        <f t="shared" si="16"/>
        <v>310</v>
      </c>
      <c r="F1060" s="19">
        <v>10.539896000000001</v>
      </c>
      <c r="G1060" s="19">
        <v>3.2673677470000002</v>
      </c>
      <c r="H1060" s="20">
        <v>78.920207468000001</v>
      </c>
      <c r="I1060" s="15">
        <f>IF(H1060&lt;=Rmax_Summary!$B$40,1,0)</f>
        <v>0</v>
      </c>
      <c r="J1060" s="15">
        <v>2</v>
      </c>
      <c r="K1060" s="21" t="s">
        <v>847</v>
      </c>
    </row>
    <row r="1061" spans="1:11" x14ac:dyDescent="0.15">
      <c r="A1061" s="15">
        <v>63</v>
      </c>
      <c r="B1061" s="16">
        <v>3.3</v>
      </c>
      <c r="C1061" s="15">
        <v>50</v>
      </c>
      <c r="D1061" s="17">
        <v>320000</v>
      </c>
      <c r="E1061" s="18">
        <f t="shared" si="16"/>
        <v>320</v>
      </c>
      <c r="F1061" s="19">
        <v>10.213585999999999</v>
      </c>
      <c r="G1061" s="19">
        <v>3.2683476169999999</v>
      </c>
      <c r="H1061" s="20">
        <v>79.572827215000004</v>
      </c>
      <c r="I1061" s="15">
        <f>IF(H1061&lt;=Rmax_Summary!$B$40,1,0)</f>
        <v>0</v>
      </c>
      <c r="J1061" s="15">
        <v>2</v>
      </c>
      <c r="K1061" s="21" t="s">
        <v>847</v>
      </c>
    </row>
    <row r="1062" spans="1:11" x14ac:dyDescent="0.15">
      <c r="A1062" s="15">
        <v>68</v>
      </c>
      <c r="B1062" s="16">
        <v>3.3</v>
      </c>
      <c r="C1062" s="15">
        <v>50</v>
      </c>
      <c r="D1062" s="17">
        <v>330000</v>
      </c>
      <c r="E1062" s="18">
        <f t="shared" si="16"/>
        <v>330</v>
      </c>
      <c r="F1062" s="19">
        <v>9.9068749999999994</v>
      </c>
      <c r="G1062" s="19">
        <v>3.2692686379999998</v>
      </c>
      <c r="H1062" s="20">
        <v>80.186250466000004</v>
      </c>
      <c r="I1062" s="15">
        <f>IF(H1062&lt;=Rmax_Summary!$B$40,1,0)</f>
        <v>0</v>
      </c>
      <c r="J1062" s="15">
        <v>2</v>
      </c>
      <c r="K1062" s="21" t="s">
        <v>847</v>
      </c>
    </row>
    <row r="1063" spans="1:11" x14ac:dyDescent="0.15">
      <c r="A1063" s="15">
        <v>73</v>
      </c>
      <c r="B1063" s="16">
        <v>3.3</v>
      </c>
      <c r="C1063" s="15">
        <v>50</v>
      </c>
      <c r="D1063" s="17">
        <v>340000</v>
      </c>
      <c r="E1063" s="18">
        <f t="shared" si="16"/>
        <v>340</v>
      </c>
      <c r="F1063" s="19">
        <v>9.6180470000000007</v>
      </c>
      <c r="G1063" s="19">
        <v>3.270135953</v>
      </c>
      <c r="H1063" s="20">
        <v>80.763906023000004</v>
      </c>
      <c r="I1063" s="15">
        <f>IF(H1063&lt;=Rmax_Summary!$B$40,1,0)</f>
        <v>0</v>
      </c>
      <c r="J1063" s="15">
        <v>2</v>
      </c>
      <c r="K1063" s="21" t="s">
        <v>847</v>
      </c>
    </row>
    <row r="1064" spans="1:11" x14ac:dyDescent="0.15">
      <c r="A1064" s="15">
        <v>78</v>
      </c>
      <c r="B1064" s="16">
        <v>3.3</v>
      </c>
      <c r="C1064" s="15">
        <v>50</v>
      </c>
      <c r="D1064" s="17">
        <v>350000</v>
      </c>
      <c r="E1064" s="18">
        <f t="shared" si="16"/>
        <v>350</v>
      </c>
      <c r="F1064" s="19">
        <v>9.3455829999999995</v>
      </c>
      <c r="G1064" s="19">
        <v>3.2709541290000002</v>
      </c>
      <c r="H1064" s="20">
        <v>81.308833414000006</v>
      </c>
      <c r="I1064" s="15">
        <f>IF(H1064&lt;=Rmax_Summary!$B$40,1,0)</f>
        <v>0</v>
      </c>
      <c r="J1064" s="15">
        <v>2</v>
      </c>
      <c r="K1064" s="21" t="s">
        <v>847</v>
      </c>
    </row>
    <row r="1065" spans="1:11" x14ac:dyDescent="0.15">
      <c r="A1065" s="15">
        <v>83</v>
      </c>
      <c r="B1065" s="16">
        <v>3.3</v>
      </c>
      <c r="C1065" s="15">
        <v>50</v>
      </c>
      <c r="D1065" s="17">
        <v>360000</v>
      </c>
      <c r="E1065" s="18">
        <f t="shared" si="16"/>
        <v>360</v>
      </c>
      <c r="F1065" s="19">
        <v>9.0881310000000006</v>
      </c>
      <c r="G1065" s="19">
        <v>3.2717272259999999</v>
      </c>
      <c r="H1065" s="20">
        <v>81.823737472999994</v>
      </c>
      <c r="I1065" s="15">
        <f>IF(H1065&lt;=Rmax_Summary!$B$40,1,0)</f>
        <v>0</v>
      </c>
      <c r="J1065" s="15">
        <v>2</v>
      </c>
      <c r="K1065" s="21" t="s">
        <v>847</v>
      </c>
    </row>
    <row r="1066" spans="1:11" x14ac:dyDescent="0.15">
      <c r="A1066" s="15">
        <v>88</v>
      </c>
      <c r="B1066" s="16">
        <v>3.3</v>
      </c>
      <c r="C1066" s="15">
        <v>50</v>
      </c>
      <c r="D1066" s="17">
        <v>370000</v>
      </c>
      <c r="E1066" s="18">
        <f t="shared" si="16"/>
        <v>370</v>
      </c>
      <c r="F1066" s="19">
        <v>8.8444839999999996</v>
      </c>
      <c r="G1066" s="19">
        <v>3.2724588720000001</v>
      </c>
      <c r="H1066" s="20">
        <v>82.311032905999994</v>
      </c>
      <c r="I1066" s="15">
        <f>IF(H1066&lt;=Rmax_Summary!$B$40,1,0)</f>
        <v>0</v>
      </c>
      <c r="J1066" s="15">
        <v>2</v>
      </c>
      <c r="K1066" s="21" t="s">
        <v>847</v>
      </c>
    </row>
    <row r="1067" spans="1:11" x14ac:dyDescent="0.15">
      <c r="A1067" s="15">
        <v>93</v>
      </c>
      <c r="B1067" s="16">
        <v>3.3</v>
      </c>
      <c r="C1067" s="15">
        <v>50</v>
      </c>
      <c r="D1067" s="17">
        <v>380000</v>
      </c>
      <c r="E1067" s="18">
        <f t="shared" si="16"/>
        <v>380</v>
      </c>
      <c r="F1067" s="19">
        <v>8.6135590000000004</v>
      </c>
      <c r="G1067" s="19">
        <v>3.2731523089999999</v>
      </c>
      <c r="H1067" s="20">
        <v>82.772882503999995</v>
      </c>
      <c r="I1067" s="15">
        <f>IF(H1067&lt;=Rmax_Summary!$B$40,1,0)</f>
        <v>0</v>
      </c>
      <c r="J1067" s="15">
        <v>2</v>
      </c>
      <c r="K1067" s="21" t="s">
        <v>847</v>
      </c>
    </row>
    <row r="1068" spans="1:11" x14ac:dyDescent="0.15">
      <c r="A1068" s="15">
        <v>98</v>
      </c>
      <c r="B1068" s="16">
        <v>3.3</v>
      </c>
      <c r="C1068" s="15">
        <v>50</v>
      </c>
      <c r="D1068" s="17">
        <v>390000</v>
      </c>
      <c r="E1068" s="18">
        <f t="shared" si="16"/>
        <v>390</v>
      </c>
      <c r="F1068" s="19">
        <v>8.3943860000000008</v>
      </c>
      <c r="G1068" s="19">
        <v>3.27381046</v>
      </c>
      <c r="H1068" s="20">
        <v>83.211228018</v>
      </c>
      <c r="I1068" s="15">
        <f>IF(H1068&lt;=Rmax_Summary!$B$40,1,0)</f>
        <v>0</v>
      </c>
      <c r="J1068" s="15">
        <v>2</v>
      </c>
      <c r="K1068" s="21" t="s">
        <v>847</v>
      </c>
    </row>
    <row r="1069" spans="1:11" x14ac:dyDescent="0.15">
      <c r="A1069" s="15">
        <v>103</v>
      </c>
      <c r="B1069" s="16">
        <v>3.3</v>
      </c>
      <c r="C1069" s="15">
        <v>50</v>
      </c>
      <c r="D1069" s="17">
        <v>400000</v>
      </c>
      <c r="E1069" s="18">
        <f t="shared" si="16"/>
        <v>400</v>
      </c>
      <c r="F1069" s="19">
        <v>8.1860900000000001</v>
      </c>
      <c r="G1069" s="19">
        <v>3.2744359439999999</v>
      </c>
      <c r="H1069" s="20">
        <v>83.627820255000003</v>
      </c>
      <c r="I1069" s="15">
        <f>IF(H1069&lt;=Rmax_Summary!$B$40,1,0)</f>
        <v>0</v>
      </c>
      <c r="J1069" s="15">
        <v>2</v>
      </c>
      <c r="K1069" s="21" t="s">
        <v>847</v>
      </c>
    </row>
    <row r="1070" spans="1:11" x14ac:dyDescent="0.15">
      <c r="A1070" s="15">
        <v>108</v>
      </c>
      <c r="B1070" s="16">
        <v>3.3</v>
      </c>
      <c r="C1070" s="15">
        <v>50</v>
      </c>
      <c r="D1070" s="17">
        <v>410000</v>
      </c>
      <c r="E1070" s="18">
        <f t="shared" si="16"/>
        <v>410</v>
      </c>
      <c r="F1070" s="19">
        <v>7.9878809999999998</v>
      </c>
      <c r="G1070" s="19">
        <v>3.2750311399999998</v>
      </c>
      <c r="H1070" s="20">
        <v>84.024238073999996</v>
      </c>
      <c r="I1070" s="15">
        <f>IF(H1070&lt;=Rmax_Summary!$B$40,1,0)</f>
        <v>0</v>
      </c>
      <c r="J1070" s="15">
        <v>2</v>
      </c>
      <c r="K1070" s="21" t="s">
        <v>847</v>
      </c>
    </row>
    <row r="1071" spans="1:11" x14ac:dyDescent="0.15">
      <c r="A1071" s="15">
        <v>113</v>
      </c>
      <c r="B1071" s="16">
        <v>3.3</v>
      </c>
      <c r="C1071" s="15">
        <v>50</v>
      </c>
      <c r="D1071" s="17">
        <v>420000</v>
      </c>
      <c r="E1071" s="18">
        <f t="shared" si="16"/>
        <v>420</v>
      </c>
      <c r="F1071" s="19">
        <v>7.7990430000000002</v>
      </c>
      <c r="G1071" s="19">
        <v>3.2755981940000001</v>
      </c>
      <c r="H1071" s="20">
        <v>84.401913030000003</v>
      </c>
      <c r="I1071" s="15">
        <f>IF(H1071&lt;=Rmax_Summary!$B$40,1,0)</f>
        <v>0</v>
      </c>
      <c r="J1071" s="15">
        <v>2</v>
      </c>
      <c r="K1071" s="21" t="s">
        <v>847</v>
      </c>
    </row>
    <row r="1072" spans="1:11" x14ac:dyDescent="0.15">
      <c r="A1072" s="15">
        <v>118</v>
      </c>
      <c r="B1072" s="16">
        <v>3.3</v>
      </c>
      <c r="C1072" s="15">
        <v>50</v>
      </c>
      <c r="D1072" s="17">
        <v>430000</v>
      </c>
      <c r="E1072" s="18">
        <f t="shared" si="16"/>
        <v>430</v>
      </c>
      <c r="F1072" s="19">
        <v>7.6189280000000004</v>
      </c>
      <c r="G1072" s="19">
        <v>3.2761390600000002</v>
      </c>
      <c r="H1072" s="20">
        <v>84.762143604000002</v>
      </c>
      <c r="I1072" s="15">
        <f>IF(H1072&lt;=Rmax_Summary!$B$40,1,0)</f>
        <v>0</v>
      </c>
      <c r="J1072" s="15">
        <v>2</v>
      </c>
      <c r="K1072" s="21" t="s">
        <v>847</v>
      </c>
    </row>
    <row r="1073" spans="1:11" x14ac:dyDescent="0.15">
      <c r="A1073" s="15">
        <v>123</v>
      </c>
      <c r="B1073" s="16">
        <v>3.3</v>
      </c>
      <c r="C1073" s="15">
        <v>50</v>
      </c>
      <c r="D1073" s="17">
        <v>440000</v>
      </c>
      <c r="E1073" s="18">
        <f t="shared" si="16"/>
        <v>440</v>
      </c>
      <c r="F1073" s="19">
        <v>7.4469440000000002</v>
      </c>
      <c r="G1073" s="19">
        <v>3.276655501</v>
      </c>
      <c r="H1073" s="20">
        <v>85.106111128999999</v>
      </c>
      <c r="I1073" s="15">
        <f>IF(H1073&lt;=Rmax_Summary!$B$40,1,0)</f>
        <v>0</v>
      </c>
      <c r="J1073" s="15">
        <v>2</v>
      </c>
      <c r="K1073" s="21" t="s">
        <v>847</v>
      </c>
    </row>
    <row r="1074" spans="1:11" x14ac:dyDescent="0.15">
      <c r="A1074" s="15">
        <v>128</v>
      </c>
      <c r="B1074" s="16">
        <v>3.3</v>
      </c>
      <c r="C1074" s="15">
        <v>50</v>
      </c>
      <c r="D1074" s="17">
        <v>450000</v>
      </c>
      <c r="E1074" s="18">
        <f t="shared" si="16"/>
        <v>450</v>
      </c>
      <c r="F1074" s="19">
        <v>7.2825540000000002</v>
      </c>
      <c r="G1074" s="19">
        <v>3.2771491429999999</v>
      </c>
      <c r="H1074" s="20">
        <v>85.434892219000005</v>
      </c>
      <c r="I1074" s="15">
        <f>IF(H1074&lt;=Rmax_Summary!$B$40,1,0)</f>
        <v>0</v>
      </c>
      <c r="J1074" s="15">
        <v>2</v>
      </c>
      <c r="K1074" s="21" t="s">
        <v>847</v>
      </c>
    </row>
    <row r="1075" spans="1:11" x14ac:dyDescent="0.15">
      <c r="A1075" s="15">
        <v>133</v>
      </c>
      <c r="B1075" s="16">
        <v>3.3</v>
      </c>
      <c r="C1075" s="15">
        <v>50</v>
      </c>
      <c r="D1075" s="17">
        <v>460000</v>
      </c>
      <c r="E1075" s="18">
        <f t="shared" si="16"/>
        <v>460</v>
      </c>
      <c r="F1075" s="19">
        <v>7.1252639999999996</v>
      </c>
      <c r="G1075" s="19">
        <v>3.2776214650000002</v>
      </c>
      <c r="H1075" s="20">
        <v>85.749471761999999</v>
      </c>
      <c r="I1075" s="15">
        <f>IF(H1075&lt;=Rmax_Summary!$B$40,1,0)</f>
        <v>0</v>
      </c>
      <c r="J1075" s="15">
        <v>2</v>
      </c>
      <c r="K1075" s="21" t="s">
        <v>847</v>
      </c>
    </row>
    <row r="1076" spans="1:11" x14ac:dyDescent="0.15">
      <c r="A1076" s="15">
        <v>138</v>
      </c>
      <c r="B1076" s="16">
        <v>3.3</v>
      </c>
      <c r="C1076" s="15">
        <v>50</v>
      </c>
      <c r="D1076" s="17">
        <v>470000</v>
      </c>
      <c r="E1076" s="18">
        <f t="shared" si="16"/>
        <v>470</v>
      </c>
      <c r="F1076" s="19">
        <v>6.9746249999999996</v>
      </c>
      <c r="G1076" s="19">
        <v>3.2780738129999998</v>
      </c>
      <c r="H1076" s="20">
        <v>86.050749612000004</v>
      </c>
      <c r="I1076" s="15">
        <f>IF(H1076&lt;=Rmax_Summary!$B$40,1,0)</f>
        <v>0</v>
      </c>
      <c r="J1076" s="15">
        <v>2</v>
      </c>
      <c r="K1076" s="21" t="s">
        <v>847</v>
      </c>
    </row>
    <row r="1077" spans="1:11" x14ac:dyDescent="0.15">
      <c r="A1077" s="15">
        <v>143</v>
      </c>
      <c r="B1077" s="16">
        <v>3.3</v>
      </c>
      <c r="C1077" s="15">
        <v>50</v>
      </c>
      <c r="D1077" s="17">
        <v>480000</v>
      </c>
      <c r="E1077" s="18">
        <f t="shared" si="16"/>
        <v>480</v>
      </c>
      <c r="F1077" s="19">
        <v>6.8302240000000003</v>
      </c>
      <c r="G1077" s="19">
        <v>3.2785074280000002</v>
      </c>
      <c r="H1077" s="20">
        <v>86.339552385999994</v>
      </c>
      <c r="I1077" s="15">
        <f>IF(H1077&lt;=Rmax_Summary!$B$40,1,0)</f>
        <v>0</v>
      </c>
      <c r="J1077" s="15">
        <v>2</v>
      </c>
      <c r="K1077" s="21" t="s">
        <v>847</v>
      </c>
    </row>
    <row r="1078" spans="1:11" x14ac:dyDescent="0.15">
      <c r="A1078" s="15">
        <v>148</v>
      </c>
      <c r="B1078" s="16">
        <v>3.3</v>
      </c>
      <c r="C1078" s="15">
        <v>50</v>
      </c>
      <c r="D1078" s="17">
        <v>490000</v>
      </c>
      <c r="E1078" s="18">
        <f t="shared" si="16"/>
        <v>490</v>
      </c>
      <c r="F1078" s="19">
        <v>6.6916799999999999</v>
      </c>
      <c r="G1078" s="19">
        <v>3.2789234569999999</v>
      </c>
      <c r="H1078" s="20">
        <v>86.616639035000006</v>
      </c>
      <c r="I1078" s="15">
        <f>IF(H1078&lt;=Rmax_Summary!$B$40,1,0)</f>
        <v>0</v>
      </c>
      <c r="J1078" s="15">
        <v>2</v>
      </c>
      <c r="K1078" s="21" t="s">
        <v>847</v>
      </c>
    </row>
    <row r="1079" spans="1:11" x14ac:dyDescent="0.15">
      <c r="A1079" s="15">
        <v>153</v>
      </c>
      <c r="B1079" s="16">
        <v>3.3</v>
      </c>
      <c r="C1079" s="15">
        <v>50</v>
      </c>
      <c r="D1079" s="17">
        <v>500000</v>
      </c>
      <c r="E1079" s="18">
        <f t="shared" si="16"/>
        <v>500</v>
      </c>
      <c r="F1079" s="19">
        <v>6.5586460000000004</v>
      </c>
      <c r="G1079" s="19">
        <v>3.2793229419999999</v>
      </c>
      <c r="H1079" s="20">
        <v>86.882708067999999</v>
      </c>
      <c r="I1079" s="15">
        <f>IF(H1079&lt;=Rmax_Summary!$B$40,1,0)</f>
        <v>0</v>
      </c>
      <c r="J1079" s="15">
        <v>2</v>
      </c>
      <c r="K1079" s="21" t="s">
        <v>847</v>
      </c>
    </row>
    <row r="1080" spans="1:11" x14ac:dyDescent="0.15">
      <c r="A1080" s="15">
        <v>158</v>
      </c>
      <c r="B1080" s="16">
        <v>3.3</v>
      </c>
      <c r="C1080" s="15">
        <v>50</v>
      </c>
      <c r="D1080" s="17">
        <v>510000</v>
      </c>
      <c r="E1080" s="18">
        <f t="shared" si="16"/>
        <v>510</v>
      </c>
      <c r="F1080" s="19">
        <v>6.4307980000000002</v>
      </c>
      <c r="G1080" s="19">
        <v>3.2797068519999999</v>
      </c>
      <c r="H1080" s="20">
        <v>87.138404322</v>
      </c>
      <c r="I1080" s="15">
        <f>IF(H1080&lt;=Rmax_Summary!$B$40,1,0)</f>
        <v>0</v>
      </c>
      <c r="J1080" s="15">
        <v>2</v>
      </c>
      <c r="K1080" s="21" t="s">
        <v>847</v>
      </c>
    </row>
    <row r="1081" spans="1:11" x14ac:dyDescent="0.15">
      <c r="A1081" s="15">
        <v>163</v>
      </c>
      <c r="B1081" s="16">
        <v>3.3</v>
      </c>
      <c r="C1081" s="15">
        <v>50</v>
      </c>
      <c r="D1081" s="17">
        <v>520000</v>
      </c>
      <c r="E1081" s="18">
        <f t="shared" si="16"/>
        <v>520</v>
      </c>
      <c r="F1081" s="19">
        <v>6.3078390000000004</v>
      </c>
      <c r="G1081" s="19">
        <v>3.2800760790000001</v>
      </c>
      <c r="H1081" s="20">
        <v>87.384322600000004</v>
      </c>
      <c r="I1081" s="15">
        <f>IF(H1081&lt;=Rmax_Summary!$B$40,1,0)</f>
        <v>0</v>
      </c>
      <c r="J1081" s="15">
        <v>2</v>
      </c>
      <c r="K1081" s="21" t="s">
        <v>847</v>
      </c>
    </row>
    <row r="1082" spans="1:11" x14ac:dyDescent="0.15">
      <c r="A1082" s="15">
        <v>168</v>
      </c>
      <c r="B1082" s="16">
        <v>3.3</v>
      </c>
      <c r="C1082" s="15">
        <v>50</v>
      </c>
      <c r="D1082" s="17">
        <v>530000</v>
      </c>
      <c r="E1082" s="18">
        <f t="shared" si="16"/>
        <v>530</v>
      </c>
      <c r="F1082" s="19">
        <v>6.1894929999999997</v>
      </c>
      <c r="G1082" s="19">
        <v>3.280431455</v>
      </c>
      <c r="H1082" s="20">
        <v>87.621013133000005</v>
      </c>
      <c r="I1082" s="15">
        <f>IF(H1082&lt;=Rmax_Summary!$B$40,1,0)</f>
        <v>0</v>
      </c>
      <c r="J1082" s="15">
        <v>2</v>
      </c>
      <c r="K1082" s="21" t="s">
        <v>847</v>
      </c>
    </row>
    <row r="1083" spans="1:11" x14ac:dyDescent="0.15">
      <c r="A1083" s="15">
        <v>173</v>
      </c>
      <c r="B1083" s="16">
        <v>3.3</v>
      </c>
      <c r="C1083" s="15">
        <v>50</v>
      </c>
      <c r="D1083" s="17">
        <v>540000</v>
      </c>
      <c r="E1083" s="18">
        <f t="shared" si="16"/>
        <v>540</v>
      </c>
      <c r="F1083" s="19">
        <v>6.075507</v>
      </c>
      <c r="G1083" s="19">
        <v>3.2807737389999998</v>
      </c>
      <c r="H1083" s="20">
        <v>87.848986167999996</v>
      </c>
      <c r="I1083" s="15">
        <f>IF(H1083&lt;=Rmax_Summary!$B$40,1,0)</f>
        <v>0</v>
      </c>
      <c r="J1083" s="15">
        <v>2</v>
      </c>
      <c r="K1083" s="21" t="s">
        <v>847</v>
      </c>
    </row>
    <row r="1084" spans="1:11" x14ac:dyDescent="0.15">
      <c r="A1084" s="15">
        <v>178</v>
      </c>
      <c r="B1084" s="16">
        <v>3.3</v>
      </c>
      <c r="C1084" s="15">
        <v>50</v>
      </c>
      <c r="D1084" s="17">
        <v>550000</v>
      </c>
      <c r="E1084" s="18">
        <f t="shared" si="16"/>
        <v>550</v>
      </c>
      <c r="F1084" s="19">
        <v>5.965643</v>
      </c>
      <c r="G1084" s="19">
        <v>3.2811036470000001</v>
      </c>
      <c r="H1084" s="20">
        <v>88.068713713999998</v>
      </c>
      <c r="I1084" s="15">
        <f>IF(H1084&lt;=Rmax_Summary!$B$40,1,0)</f>
        <v>0</v>
      </c>
      <c r="J1084" s="15">
        <v>2</v>
      </c>
      <c r="K1084" s="21" t="s">
        <v>847</v>
      </c>
    </row>
    <row r="1085" spans="1:11" x14ac:dyDescent="0.15">
      <c r="A1085" s="15">
        <v>183</v>
      </c>
      <c r="B1085" s="16">
        <v>3.3</v>
      </c>
      <c r="C1085" s="15">
        <v>50</v>
      </c>
      <c r="D1085" s="17">
        <v>560000</v>
      </c>
      <c r="E1085" s="18">
        <f t="shared" si="16"/>
        <v>560</v>
      </c>
      <c r="F1085" s="19">
        <v>5.8596820000000003</v>
      </c>
      <c r="G1085" s="19">
        <v>3.2814218319999999</v>
      </c>
      <c r="H1085" s="20">
        <v>88.280636443999995</v>
      </c>
      <c r="I1085" s="15">
        <f>IF(H1085&lt;=Rmax_Summary!$B$40,1,0)</f>
        <v>0</v>
      </c>
      <c r="J1085" s="15">
        <v>2</v>
      </c>
      <c r="K1085" s="21" t="s">
        <v>847</v>
      </c>
    </row>
    <row r="1086" spans="1:11" x14ac:dyDescent="0.15">
      <c r="A1086" s="15">
        <v>188</v>
      </c>
      <c r="B1086" s="16">
        <v>3.3</v>
      </c>
      <c r="C1086" s="15">
        <v>50</v>
      </c>
      <c r="D1086" s="17">
        <v>570000</v>
      </c>
      <c r="E1086" s="18">
        <f t="shared" si="16"/>
        <v>570</v>
      </c>
      <c r="F1086" s="19">
        <v>5.7574189999999996</v>
      </c>
      <c r="G1086" s="19">
        <v>3.2817289110000001</v>
      </c>
      <c r="H1086" s="20">
        <v>88.485161341999998</v>
      </c>
      <c r="I1086" s="15">
        <f>IF(H1086&lt;=Rmax_Summary!$B$40,1,0)</f>
        <v>0</v>
      </c>
      <c r="J1086" s="15">
        <v>2</v>
      </c>
      <c r="K1086" s="21" t="s">
        <v>847</v>
      </c>
    </row>
    <row r="1087" spans="1:11" x14ac:dyDescent="0.15">
      <c r="A1087" s="15">
        <v>193</v>
      </c>
      <c r="B1087" s="16">
        <v>3.3</v>
      </c>
      <c r="C1087" s="15">
        <v>50</v>
      </c>
      <c r="D1087" s="17">
        <v>580000</v>
      </c>
      <c r="E1087" s="18">
        <f t="shared" si="16"/>
        <v>580</v>
      </c>
      <c r="F1087" s="19">
        <v>5.6586650000000001</v>
      </c>
      <c r="G1087" s="19">
        <v>3.282025457</v>
      </c>
      <c r="H1087" s="20">
        <v>88.682670845999994</v>
      </c>
      <c r="I1087" s="15">
        <f>IF(H1087&lt;=Rmax_Summary!$B$40,1,0)</f>
        <v>0</v>
      </c>
      <c r="J1087" s="15">
        <v>2</v>
      </c>
      <c r="K1087" s="21" t="s">
        <v>847</v>
      </c>
    </row>
    <row r="1088" spans="1:11" x14ac:dyDescent="0.15">
      <c r="A1088" s="15">
        <v>198</v>
      </c>
      <c r="B1088" s="16">
        <v>3.3</v>
      </c>
      <c r="C1088" s="15">
        <v>50</v>
      </c>
      <c r="D1088" s="17">
        <v>590000</v>
      </c>
      <c r="E1088" s="18">
        <f t="shared" si="16"/>
        <v>590</v>
      </c>
      <c r="F1088" s="19">
        <v>5.5632409999999997</v>
      </c>
      <c r="G1088" s="19">
        <v>3.282311999</v>
      </c>
      <c r="H1088" s="20">
        <v>88.873518312000002</v>
      </c>
      <c r="I1088" s="15">
        <f>IF(H1088&lt;=Rmax_Summary!$B$40,1,0)</f>
        <v>0</v>
      </c>
      <c r="J1088" s="15">
        <v>2</v>
      </c>
      <c r="K1088" s="21" t="s">
        <v>847</v>
      </c>
    </row>
    <row r="1089" spans="1:11" x14ac:dyDescent="0.15">
      <c r="A1089" s="15">
        <v>203</v>
      </c>
      <c r="B1089" s="16">
        <v>3.3</v>
      </c>
      <c r="C1089" s="15">
        <v>50</v>
      </c>
      <c r="D1089" s="17">
        <v>600000</v>
      </c>
      <c r="E1089" s="18">
        <f t="shared" si="16"/>
        <v>600</v>
      </c>
      <c r="F1089" s="19">
        <v>5.4709820000000002</v>
      </c>
      <c r="G1089" s="19">
        <v>3.2825890420000001</v>
      </c>
      <c r="H1089" s="20">
        <v>89.05803659</v>
      </c>
      <c r="I1089" s="15">
        <f>IF(H1089&lt;=Rmax_Summary!$B$40,1,0)</f>
        <v>0</v>
      </c>
      <c r="J1089" s="15">
        <v>2</v>
      </c>
      <c r="K1089" s="21" t="s">
        <v>847</v>
      </c>
    </row>
    <row r="1090" spans="1:11" x14ac:dyDescent="0.15">
      <c r="A1090" s="15">
        <v>208</v>
      </c>
      <c r="B1090" s="16">
        <v>3.3</v>
      </c>
      <c r="C1090" s="15">
        <v>50</v>
      </c>
      <c r="D1090" s="17">
        <v>610000</v>
      </c>
      <c r="E1090" s="18">
        <f t="shared" ref="E1090:E1153" si="17">D1090/1000</f>
        <v>610</v>
      </c>
      <c r="F1090" s="19">
        <v>5.3817329999999997</v>
      </c>
      <c r="G1090" s="19">
        <v>3.2828570419999998</v>
      </c>
      <c r="H1090" s="20">
        <v>89.236534024999997</v>
      </c>
      <c r="I1090" s="15">
        <f>IF(H1090&lt;=Rmax_Summary!$B$40,1,0)</f>
        <v>0</v>
      </c>
      <c r="J1090" s="15">
        <v>2</v>
      </c>
      <c r="K1090" s="21" t="s">
        <v>847</v>
      </c>
    </row>
    <row r="1091" spans="1:11" x14ac:dyDescent="0.15">
      <c r="A1091" s="15">
        <v>213</v>
      </c>
      <c r="B1091" s="16">
        <v>3.3</v>
      </c>
      <c r="C1091" s="15">
        <v>50</v>
      </c>
      <c r="D1091" s="17">
        <v>620000</v>
      </c>
      <c r="E1091" s="18">
        <f t="shared" si="17"/>
        <v>620</v>
      </c>
      <c r="F1091" s="19">
        <v>5.2953489999999999</v>
      </c>
      <c r="G1091" s="19">
        <v>3.2831164410000002</v>
      </c>
      <c r="H1091" s="20">
        <v>89.409301632999998</v>
      </c>
      <c r="I1091" s="15">
        <f>IF(H1091&lt;=Rmax_Summary!$B$40,1,0)</f>
        <v>0</v>
      </c>
      <c r="J1091" s="15">
        <v>2</v>
      </c>
      <c r="K1091" s="21" t="s">
        <v>847</v>
      </c>
    </row>
    <row r="1092" spans="1:11" x14ac:dyDescent="0.15">
      <c r="A1092" s="15">
        <v>218</v>
      </c>
      <c r="B1092" s="16">
        <v>3.3</v>
      </c>
      <c r="C1092" s="15">
        <v>50</v>
      </c>
      <c r="D1092" s="17">
        <v>630000</v>
      </c>
      <c r="E1092" s="18">
        <f t="shared" si="17"/>
        <v>630</v>
      </c>
      <c r="F1092" s="19">
        <v>5.2116949999999997</v>
      </c>
      <c r="G1092" s="19">
        <v>3.2833676430000001</v>
      </c>
      <c r="H1092" s="20">
        <v>89.576610459999998</v>
      </c>
      <c r="I1092" s="15">
        <f>IF(H1092&lt;=Rmax_Summary!$B$40,1,0)</f>
        <v>0</v>
      </c>
      <c r="J1092" s="15">
        <v>2</v>
      </c>
      <c r="K1092" s="21" t="s">
        <v>847</v>
      </c>
    </row>
    <row r="1093" spans="1:11" x14ac:dyDescent="0.15">
      <c r="A1093" s="15">
        <v>223</v>
      </c>
      <c r="B1093" s="16">
        <v>3.3</v>
      </c>
      <c r="C1093" s="15">
        <v>50</v>
      </c>
      <c r="D1093" s="17">
        <v>640000</v>
      </c>
      <c r="E1093" s="18">
        <f t="shared" si="17"/>
        <v>640</v>
      </c>
      <c r="F1093" s="19">
        <v>5.1306419999999999</v>
      </c>
      <c r="G1093" s="19">
        <v>3.2836110299999999</v>
      </c>
      <c r="H1093" s="20">
        <v>89.738715159999998</v>
      </c>
      <c r="I1093" s="15">
        <f>IF(H1093&lt;=Rmax_Summary!$B$40,1,0)</f>
        <v>0</v>
      </c>
      <c r="J1093" s="15">
        <v>2</v>
      </c>
      <c r="K1093" s="21" t="s">
        <v>847</v>
      </c>
    </row>
    <row r="1094" spans="1:11" x14ac:dyDescent="0.15">
      <c r="A1094" s="15">
        <v>228</v>
      </c>
      <c r="B1094" s="16">
        <v>3.3</v>
      </c>
      <c r="C1094" s="15">
        <v>50</v>
      </c>
      <c r="D1094" s="17">
        <v>650000</v>
      </c>
      <c r="E1094" s="18">
        <f t="shared" si="17"/>
        <v>650</v>
      </c>
      <c r="F1094" s="19">
        <v>5.0520719999999999</v>
      </c>
      <c r="G1094" s="19">
        <v>3.283846965</v>
      </c>
      <c r="H1094" s="20">
        <v>89.89585538</v>
      </c>
      <c r="I1094" s="15">
        <f>IF(H1094&lt;=Rmax_Summary!$B$40,1,0)</f>
        <v>0</v>
      </c>
      <c r="J1094" s="15">
        <v>2</v>
      </c>
      <c r="K1094" s="21" t="s">
        <v>847</v>
      </c>
    </row>
    <row r="1095" spans="1:11" x14ac:dyDescent="0.15">
      <c r="A1095" s="15">
        <v>233</v>
      </c>
      <c r="B1095" s="16">
        <v>3.3</v>
      </c>
      <c r="C1095" s="15">
        <v>50</v>
      </c>
      <c r="D1095" s="17">
        <v>660000</v>
      </c>
      <c r="E1095" s="18">
        <f t="shared" si="17"/>
        <v>660</v>
      </c>
      <c r="F1095" s="19">
        <v>4.9758719999999999</v>
      </c>
      <c r="G1095" s="19">
        <v>3.2840757800000002</v>
      </c>
      <c r="H1095" s="20">
        <v>90.048255319999996</v>
      </c>
      <c r="I1095" s="15">
        <f>IF(H1095&lt;=Rmax_Summary!$B$40,1,0)</f>
        <v>0</v>
      </c>
      <c r="J1095" s="15">
        <v>2</v>
      </c>
      <c r="K1095" s="21" t="s">
        <v>847</v>
      </c>
    </row>
    <row r="1096" spans="1:11" x14ac:dyDescent="0.15">
      <c r="A1096" s="15">
        <v>238</v>
      </c>
      <c r="B1096" s="16">
        <v>3.3</v>
      </c>
      <c r="C1096" s="15">
        <v>50</v>
      </c>
      <c r="D1096" s="17">
        <v>670000</v>
      </c>
      <c r="E1096" s="18">
        <f t="shared" si="17"/>
        <v>670</v>
      </c>
      <c r="F1096" s="19">
        <v>4.9019370000000002</v>
      </c>
      <c r="G1096" s="19">
        <v>3.2842977979999999</v>
      </c>
      <c r="H1096" s="20">
        <v>90.196125967</v>
      </c>
      <c r="I1096" s="15">
        <f>IF(H1096&lt;=Rmax_Summary!$B$40,1,0)</f>
        <v>0</v>
      </c>
      <c r="J1096" s="15">
        <v>2</v>
      </c>
      <c r="K1096" s="21" t="s">
        <v>847</v>
      </c>
    </row>
    <row r="1097" spans="1:11" x14ac:dyDescent="0.15">
      <c r="A1097" s="15">
        <v>243</v>
      </c>
      <c r="B1097" s="16">
        <v>3.3</v>
      </c>
      <c r="C1097" s="15">
        <v>50</v>
      </c>
      <c r="D1097" s="17">
        <v>680000</v>
      </c>
      <c r="E1097" s="18">
        <f t="shared" si="17"/>
        <v>680</v>
      </c>
      <c r="F1097" s="19">
        <v>4.8301670000000003</v>
      </c>
      <c r="G1097" s="19">
        <v>3.2845133130000002</v>
      </c>
      <c r="H1097" s="20">
        <v>90.339666808999993</v>
      </c>
      <c r="I1097" s="15">
        <f>IF(H1097&lt;=Rmax_Summary!$B$40,1,0)</f>
        <v>0</v>
      </c>
      <c r="J1097" s="15">
        <v>2</v>
      </c>
      <c r="K1097" s="21" t="s">
        <v>847</v>
      </c>
    </row>
    <row r="1098" spans="1:11" x14ac:dyDescent="0.15">
      <c r="A1098" s="15">
        <v>248</v>
      </c>
      <c r="B1098" s="16">
        <v>3.3</v>
      </c>
      <c r="C1098" s="15">
        <v>50</v>
      </c>
      <c r="D1098" s="17">
        <v>690000</v>
      </c>
      <c r="E1098" s="18">
        <f t="shared" si="17"/>
        <v>690</v>
      </c>
      <c r="F1098" s="19">
        <v>4.7604680000000004</v>
      </c>
      <c r="G1098" s="19">
        <v>3.284722608</v>
      </c>
      <c r="H1098" s="20">
        <v>90.479064737000002</v>
      </c>
      <c r="I1098" s="15">
        <f>IF(H1098&lt;=Rmax_Summary!$B$40,1,0)</f>
        <v>0</v>
      </c>
      <c r="J1098" s="15">
        <v>2</v>
      </c>
      <c r="K1098" s="21" t="s">
        <v>847</v>
      </c>
    </row>
    <row r="1099" spans="1:11" x14ac:dyDescent="0.15">
      <c r="A1099" s="15">
        <v>253</v>
      </c>
      <c r="B1099" s="16">
        <v>3.3</v>
      </c>
      <c r="C1099" s="15">
        <v>50</v>
      </c>
      <c r="D1099" s="17">
        <v>700000</v>
      </c>
      <c r="E1099" s="18">
        <f t="shared" si="17"/>
        <v>700</v>
      </c>
      <c r="F1099" s="19">
        <v>4.6927510000000003</v>
      </c>
      <c r="G1099" s="19">
        <v>3.284925952</v>
      </c>
      <c r="H1099" s="20">
        <v>90.614497163999999</v>
      </c>
      <c r="I1099" s="15">
        <f>IF(H1099&lt;=Rmax_Summary!$B$40,1,0)</f>
        <v>0</v>
      </c>
      <c r="J1099" s="15">
        <v>2</v>
      </c>
      <c r="K1099" s="21" t="s">
        <v>847</v>
      </c>
    </row>
    <row r="1100" spans="1:11" x14ac:dyDescent="0.15">
      <c r="A1100" s="15">
        <v>258</v>
      </c>
      <c r="B1100" s="16">
        <v>3.3</v>
      </c>
      <c r="C1100" s="15">
        <v>50</v>
      </c>
      <c r="D1100" s="17">
        <v>710000</v>
      </c>
      <c r="E1100" s="18">
        <f t="shared" si="17"/>
        <v>710</v>
      </c>
      <c r="F1100" s="19">
        <v>4.6269349999999996</v>
      </c>
      <c r="G1100" s="19">
        <v>3.2851235889999999</v>
      </c>
      <c r="H1100" s="20">
        <v>90.746130606999998</v>
      </c>
      <c r="I1100" s="15">
        <f>IF(H1100&lt;=Rmax_Summary!$B$40,1,0)</f>
        <v>0</v>
      </c>
      <c r="J1100" s="15">
        <v>2</v>
      </c>
      <c r="K1100" s="21" t="s">
        <v>847</v>
      </c>
    </row>
    <row r="1101" spans="1:11" x14ac:dyDescent="0.15">
      <c r="A1101" s="15">
        <v>263</v>
      </c>
      <c r="B1101" s="16">
        <v>3.3</v>
      </c>
      <c r="C1101" s="15">
        <v>50</v>
      </c>
      <c r="D1101" s="17">
        <v>720000</v>
      </c>
      <c r="E1101" s="18">
        <f t="shared" si="17"/>
        <v>720</v>
      </c>
      <c r="F1101" s="19">
        <v>4.5629390000000001</v>
      </c>
      <c r="G1101" s="19">
        <v>3.2853157610000001</v>
      </c>
      <c r="H1101" s="20">
        <v>90.874122885000006</v>
      </c>
      <c r="I1101" s="15">
        <f>IF(H1101&lt;=Rmax_Summary!$B$40,1,0)</f>
        <v>0</v>
      </c>
      <c r="J1101" s="15">
        <v>2</v>
      </c>
      <c r="K1101" s="21" t="s">
        <v>847</v>
      </c>
    </row>
    <row r="1102" spans="1:11" x14ac:dyDescent="0.15">
      <c r="A1102" s="15">
        <v>268</v>
      </c>
      <c r="B1102" s="16">
        <v>3.3</v>
      </c>
      <c r="C1102" s="15">
        <v>50</v>
      </c>
      <c r="D1102" s="17">
        <v>730000</v>
      </c>
      <c r="E1102" s="18">
        <f t="shared" si="17"/>
        <v>730</v>
      </c>
      <c r="F1102" s="19">
        <v>4.5006890000000004</v>
      </c>
      <c r="G1102" s="19">
        <v>3.2855026899999999</v>
      </c>
      <c r="H1102" s="20">
        <v>90.998622674000003</v>
      </c>
      <c r="I1102" s="15">
        <f>IF(H1102&lt;=Rmax_Summary!$B$40,1,0)</f>
        <v>0</v>
      </c>
      <c r="J1102" s="15">
        <v>2</v>
      </c>
      <c r="K1102" s="21" t="s">
        <v>847</v>
      </c>
    </row>
    <row r="1103" spans="1:11" x14ac:dyDescent="0.15">
      <c r="A1103" s="15">
        <v>273</v>
      </c>
      <c r="B1103" s="16">
        <v>3.3</v>
      </c>
      <c r="C1103" s="15">
        <v>50</v>
      </c>
      <c r="D1103" s="17">
        <v>740000</v>
      </c>
      <c r="E1103" s="18">
        <f t="shared" si="17"/>
        <v>740</v>
      </c>
      <c r="F1103" s="19">
        <v>4.4401140000000003</v>
      </c>
      <c r="G1103" s="19">
        <v>3.285684582</v>
      </c>
      <c r="H1103" s="20">
        <v>91.119771071000002</v>
      </c>
      <c r="I1103" s="15">
        <f>IF(H1103&lt;=Rmax_Summary!$B$40,1,0)</f>
        <v>0</v>
      </c>
      <c r="J1103" s="15">
        <v>2</v>
      </c>
      <c r="K1103" s="21" t="s">
        <v>847</v>
      </c>
    </row>
    <row r="1104" spans="1:11" x14ac:dyDescent="0.15">
      <c r="A1104" s="15">
        <v>278</v>
      </c>
      <c r="B1104" s="16">
        <v>3.3</v>
      </c>
      <c r="C1104" s="15">
        <v>50</v>
      </c>
      <c r="D1104" s="17">
        <v>750000</v>
      </c>
      <c r="E1104" s="18">
        <f t="shared" si="17"/>
        <v>750</v>
      </c>
      <c r="F1104" s="19">
        <v>4.3811489999999997</v>
      </c>
      <c r="G1104" s="19">
        <v>3.2858616500000002</v>
      </c>
      <c r="H1104" s="20">
        <v>91.237702025999994</v>
      </c>
      <c r="I1104" s="15">
        <f>IF(H1104&lt;=Rmax_Summary!$B$40,1,0)</f>
        <v>0</v>
      </c>
      <c r="J1104" s="15">
        <v>2</v>
      </c>
      <c r="K1104" s="21" t="s">
        <v>847</v>
      </c>
    </row>
    <row r="1105" spans="1:11" x14ac:dyDescent="0.15">
      <c r="A1105" s="15">
        <v>283</v>
      </c>
      <c r="B1105" s="16">
        <v>3.3</v>
      </c>
      <c r="C1105" s="15">
        <v>50</v>
      </c>
      <c r="D1105" s="17">
        <v>760000</v>
      </c>
      <c r="E1105" s="18">
        <f t="shared" si="17"/>
        <v>760</v>
      </c>
      <c r="F1105" s="19">
        <v>4.3237290000000002</v>
      </c>
      <c r="G1105" s="19">
        <v>3.2860340699999999</v>
      </c>
      <c r="H1105" s="20">
        <v>91.352541656</v>
      </c>
      <c r="I1105" s="15">
        <f>IF(H1105&lt;=Rmax_Summary!$B$40,1,0)</f>
        <v>0</v>
      </c>
      <c r="J1105" s="15">
        <v>2</v>
      </c>
      <c r="K1105" s="21" t="s">
        <v>847</v>
      </c>
    </row>
    <row r="1106" spans="1:11" x14ac:dyDescent="0.15">
      <c r="A1106" s="15">
        <v>288</v>
      </c>
      <c r="B1106" s="16">
        <v>3.3</v>
      </c>
      <c r="C1106" s="15">
        <v>50</v>
      </c>
      <c r="D1106" s="17">
        <v>770000</v>
      </c>
      <c r="E1106" s="18">
        <f t="shared" si="17"/>
        <v>770</v>
      </c>
      <c r="F1106" s="19">
        <v>4.2677949999999996</v>
      </c>
      <c r="G1106" s="19">
        <v>3.2862020350000001</v>
      </c>
      <c r="H1106" s="20">
        <v>91.464410405999999</v>
      </c>
      <c r="I1106" s="15">
        <f>IF(H1106&lt;=Rmax_Summary!$B$40,1,0)</f>
        <v>0</v>
      </c>
      <c r="J1106" s="15">
        <v>2</v>
      </c>
      <c r="K1106" s="21" t="s">
        <v>847</v>
      </c>
    </row>
    <row r="1107" spans="1:11" x14ac:dyDescent="0.15">
      <c r="A1107" s="15">
        <v>293</v>
      </c>
      <c r="B1107" s="16">
        <v>3.3</v>
      </c>
      <c r="C1107" s="15">
        <v>50</v>
      </c>
      <c r="D1107" s="17">
        <v>780000</v>
      </c>
      <c r="E1107" s="18">
        <f t="shared" si="17"/>
        <v>780</v>
      </c>
      <c r="F1107" s="19">
        <v>4.2132889999999996</v>
      </c>
      <c r="G1107" s="19">
        <v>3.2863657060000002</v>
      </c>
      <c r="H1107" s="20">
        <v>91.573421077999996</v>
      </c>
      <c r="I1107" s="15">
        <f>IF(H1107&lt;=Rmax_Summary!$B$40,1,0)</f>
        <v>0</v>
      </c>
      <c r="J1107" s="15">
        <v>2</v>
      </c>
      <c r="K1107" s="21" t="s">
        <v>847</v>
      </c>
    </row>
    <row r="1108" spans="1:11" x14ac:dyDescent="0.15">
      <c r="A1108" s="15">
        <v>298</v>
      </c>
      <c r="B1108" s="16">
        <v>3.3</v>
      </c>
      <c r="C1108" s="15">
        <v>50</v>
      </c>
      <c r="D1108" s="17">
        <v>790000</v>
      </c>
      <c r="E1108" s="18">
        <f t="shared" si="17"/>
        <v>790</v>
      </c>
      <c r="F1108" s="19">
        <v>4.1601590000000002</v>
      </c>
      <c r="G1108" s="19">
        <v>3.2865252439999999</v>
      </c>
      <c r="H1108" s="20">
        <v>91.679682812999999</v>
      </c>
      <c r="I1108" s="15">
        <f>IF(H1108&lt;=Rmax_Summary!$B$40,1,0)</f>
        <v>0</v>
      </c>
      <c r="J1108" s="15">
        <v>2</v>
      </c>
      <c r="K1108" s="21" t="s">
        <v>847</v>
      </c>
    </row>
    <row r="1109" spans="1:11" x14ac:dyDescent="0.15">
      <c r="A1109" s="15">
        <v>303</v>
      </c>
      <c r="B1109" s="16">
        <v>3.3</v>
      </c>
      <c r="C1109" s="15">
        <v>50</v>
      </c>
      <c r="D1109" s="17">
        <v>800000</v>
      </c>
      <c r="E1109" s="18">
        <f t="shared" si="17"/>
        <v>800</v>
      </c>
      <c r="F1109" s="19">
        <v>4.1083509999999999</v>
      </c>
      <c r="G1109" s="19">
        <v>3.2866808139999999</v>
      </c>
      <c r="H1109" s="20">
        <v>91.783297907000005</v>
      </c>
      <c r="I1109" s="15">
        <f>IF(H1109&lt;=Rmax_Summary!$B$40,1,0)</f>
        <v>0</v>
      </c>
      <c r="J1109" s="15">
        <v>2</v>
      </c>
      <c r="K1109" s="21" t="s">
        <v>847</v>
      </c>
    </row>
    <row r="1110" spans="1:11" x14ac:dyDescent="0.15">
      <c r="A1110" s="15">
        <v>308</v>
      </c>
      <c r="B1110" s="16">
        <v>3.3</v>
      </c>
      <c r="C1110" s="15">
        <v>50</v>
      </c>
      <c r="D1110" s="17">
        <v>810000</v>
      </c>
      <c r="E1110" s="18">
        <f t="shared" si="17"/>
        <v>810</v>
      </c>
      <c r="F1110" s="19">
        <v>4.0578180000000001</v>
      </c>
      <c r="G1110" s="19">
        <v>3.2868325600000001</v>
      </c>
      <c r="H1110" s="20">
        <v>91.884363679000003</v>
      </c>
      <c r="I1110" s="15">
        <f>IF(H1110&lt;=Rmax_Summary!$B$40,1,0)</f>
        <v>0</v>
      </c>
      <c r="J1110" s="15">
        <v>2</v>
      </c>
      <c r="K1110" s="21" t="s">
        <v>847</v>
      </c>
    </row>
    <row r="1111" spans="1:11" x14ac:dyDescent="0.15">
      <c r="A1111" s="15">
        <v>313</v>
      </c>
      <c r="B1111" s="16">
        <v>3.3</v>
      </c>
      <c r="C1111" s="15">
        <v>50</v>
      </c>
      <c r="D1111" s="17">
        <v>820000</v>
      </c>
      <c r="E1111" s="18">
        <f t="shared" si="17"/>
        <v>820</v>
      </c>
      <c r="F1111" s="19">
        <v>4.0085129999999998</v>
      </c>
      <c r="G1111" s="19">
        <v>3.286980614</v>
      </c>
      <c r="H1111" s="20">
        <v>91.982973826000006</v>
      </c>
      <c r="I1111" s="15">
        <f>IF(H1111&lt;=Rmax_Summary!$B$40,1,0)</f>
        <v>0</v>
      </c>
      <c r="J1111" s="15">
        <v>2</v>
      </c>
      <c r="K1111" s="21" t="s">
        <v>847</v>
      </c>
    </row>
    <row r="1112" spans="1:11" x14ac:dyDescent="0.15">
      <c r="A1112" s="15">
        <v>318</v>
      </c>
      <c r="B1112" s="16">
        <v>3.3</v>
      </c>
      <c r="C1112" s="15">
        <v>50</v>
      </c>
      <c r="D1112" s="17">
        <v>830000</v>
      </c>
      <c r="E1112" s="18">
        <f t="shared" si="17"/>
        <v>830</v>
      </c>
      <c r="F1112" s="19">
        <v>3.9603920000000001</v>
      </c>
      <c r="G1112" s="19">
        <v>3.2871251149999998</v>
      </c>
      <c r="H1112" s="20">
        <v>92.079216547000001</v>
      </c>
      <c r="I1112" s="15">
        <f>IF(H1112&lt;=Rmax_Summary!$B$40,1,0)</f>
        <v>0</v>
      </c>
      <c r="J1112" s="15">
        <v>2</v>
      </c>
      <c r="K1112" s="21" t="s">
        <v>847</v>
      </c>
    </row>
    <row r="1113" spans="1:11" x14ac:dyDescent="0.15">
      <c r="A1113" s="15">
        <v>323</v>
      </c>
      <c r="B1113" s="16">
        <v>3.3</v>
      </c>
      <c r="C1113" s="15">
        <v>50</v>
      </c>
      <c r="D1113" s="17">
        <v>840000</v>
      </c>
      <c r="E1113" s="18">
        <f t="shared" si="17"/>
        <v>840</v>
      </c>
      <c r="F1113" s="19">
        <v>3.9134120000000001</v>
      </c>
      <c r="G1113" s="19">
        <v>3.2872661860000001</v>
      </c>
      <c r="H1113" s="20">
        <v>92.173175762</v>
      </c>
      <c r="I1113" s="15">
        <f>IF(H1113&lt;=Rmax_Summary!$B$40,1,0)</f>
        <v>0</v>
      </c>
      <c r="J1113" s="15">
        <v>2</v>
      </c>
      <c r="K1113" s="21" t="s">
        <v>847</v>
      </c>
    </row>
    <row r="1114" spans="1:11" x14ac:dyDescent="0.15">
      <c r="A1114" s="15">
        <v>328</v>
      </c>
      <c r="B1114" s="16">
        <v>3.3</v>
      </c>
      <c r="C1114" s="15">
        <v>50</v>
      </c>
      <c r="D1114" s="17">
        <v>850000</v>
      </c>
      <c r="E1114" s="18">
        <f t="shared" si="17"/>
        <v>850</v>
      </c>
      <c r="F1114" s="19">
        <v>3.867534</v>
      </c>
      <c r="G1114" s="19">
        <v>3.2874039530000001</v>
      </c>
      <c r="H1114" s="20">
        <v>92.264931734000001</v>
      </c>
      <c r="I1114" s="15">
        <f>IF(H1114&lt;=Rmax_Summary!$B$40,1,0)</f>
        <v>0</v>
      </c>
      <c r="J1114" s="15">
        <v>2</v>
      </c>
      <c r="K1114" s="21" t="s">
        <v>847</v>
      </c>
    </row>
    <row r="1115" spans="1:11" x14ac:dyDescent="0.15">
      <c r="A1115" s="15">
        <v>333</v>
      </c>
      <c r="B1115" s="16">
        <v>3.3</v>
      </c>
      <c r="C1115" s="15">
        <v>50</v>
      </c>
      <c r="D1115" s="17">
        <v>860000</v>
      </c>
      <c r="E1115" s="18">
        <f t="shared" si="17"/>
        <v>860</v>
      </c>
      <c r="F1115" s="19">
        <v>3.8227190000000002</v>
      </c>
      <c r="G1115" s="19">
        <v>3.2875385239999999</v>
      </c>
      <c r="H1115" s="20">
        <v>92.354561527000001</v>
      </c>
      <c r="I1115" s="15">
        <f>IF(H1115&lt;=Rmax_Summary!$B$40,1,0)</f>
        <v>0</v>
      </c>
      <c r="J1115" s="15">
        <v>2</v>
      </c>
      <c r="K1115" s="21" t="s">
        <v>847</v>
      </c>
    </row>
    <row r="1116" spans="1:11" x14ac:dyDescent="0.15">
      <c r="A1116" s="15">
        <v>338</v>
      </c>
      <c r="B1116" s="16">
        <v>3.3</v>
      </c>
      <c r="C1116" s="15">
        <v>50</v>
      </c>
      <c r="D1116" s="17">
        <v>870000</v>
      </c>
      <c r="E1116" s="18">
        <f t="shared" si="17"/>
        <v>870</v>
      </c>
      <c r="F1116" s="19">
        <v>3.778931</v>
      </c>
      <c r="G1116" s="19">
        <v>3.2876700130000001</v>
      </c>
      <c r="H1116" s="20">
        <v>92.442137908999996</v>
      </c>
      <c r="I1116" s="15">
        <f>IF(H1116&lt;=Rmax_Summary!$B$40,1,0)</f>
        <v>0</v>
      </c>
      <c r="J1116" s="15">
        <v>2</v>
      </c>
      <c r="K1116" s="21" t="s">
        <v>847</v>
      </c>
    </row>
    <row r="1117" spans="1:11" x14ac:dyDescent="0.15">
      <c r="A1117" s="15">
        <v>343</v>
      </c>
      <c r="B1117" s="16">
        <v>3.3</v>
      </c>
      <c r="C1117" s="15">
        <v>50</v>
      </c>
      <c r="D1117" s="17">
        <v>880000</v>
      </c>
      <c r="E1117" s="18">
        <f t="shared" si="17"/>
        <v>880</v>
      </c>
      <c r="F1117" s="19">
        <v>3.736135</v>
      </c>
      <c r="G1117" s="19">
        <v>3.2877985270000001</v>
      </c>
      <c r="H1117" s="20">
        <v>92.527730559999995</v>
      </c>
      <c r="I1117" s="15">
        <f>IF(H1117&lt;=Rmax_Summary!$B$40,1,0)</f>
        <v>0</v>
      </c>
      <c r="J1117" s="15">
        <v>2</v>
      </c>
      <c r="K1117" s="21" t="s">
        <v>847</v>
      </c>
    </row>
    <row r="1118" spans="1:11" x14ac:dyDescent="0.15">
      <c r="A1118" s="15">
        <v>348</v>
      </c>
      <c r="B1118" s="16">
        <v>3.3</v>
      </c>
      <c r="C1118" s="15">
        <v>50</v>
      </c>
      <c r="D1118" s="17">
        <v>890000</v>
      </c>
      <c r="E1118" s="18">
        <f t="shared" si="17"/>
        <v>890</v>
      </c>
      <c r="F1118" s="19">
        <v>3.6942970000000002</v>
      </c>
      <c r="G1118" s="19">
        <v>3.2879241559999999</v>
      </c>
      <c r="H1118" s="20">
        <v>92.611406345000006</v>
      </c>
      <c r="I1118" s="15">
        <f>IF(H1118&lt;=Rmax_Summary!$B$40,1,0)</f>
        <v>0</v>
      </c>
      <c r="J1118" s="15">
        <v>2</v>
      </c>
      <c r="K1118" s="21" t="s">
        <v>847</v>
      </c>
    </row>
    <row r="1119" spans="1:11" x14ac:dyDescent="0.15">
      <c r="A1119" s="15">
        <v>353</v>
      </c>
      <c r="B1119" s="16">
        <v>3.3</v>
      </c>
      <c r="C1119" s="15">
        <v>50</v>
      </c>
      <c r="D1119" s="17">
        <v>900000</v>
      </c>
      <c r="E1119" s="18">
        <f t="shared" si="17"/>
        <v>900</v>
      </c>
      <c r="F1119" s="19">
        <v>3.6533859999999998</v>
      </c>
      <c r="G1119" s="19">
        <v>3.2880470079999999</v>
      </c>
      <c r="H1119" s="20">
        <v>92.693228806999997</v>
      </c>
      <c r="I1119" s="15">
        <f>IF(H1119&lt;=Rmax_Summary!$B$40,1,0)</f>
        <v>0</v>
      </c>
      <c r="J1119" s="15">
        <v>2</v>
      </c>
      <c r="K1119" s="21" t="s">
        <v>847</v>
      </c>
    </row>
    <row r="1120" spans="1:11" x14ac:dyDescent="0.15">
      <c r="A1120" s="15">
        <v>358</v>
      </c>
      <c r="B1120" s="16">
        <v>3.3</v>
      </c>
      <c r="C1120" s="15">
        <v>50</v>
      </c>
      <c r="D1120" s="17">
        <v>910000</v>
      </c>
      <c r="E1120" s="18">
        <f t="shared" si="17"/>
        <v>910</v>
      </c>
      <c r="F1120" s="19">
        <v>3.6133709999999999</v>
      </c>
      <c r="G1120" s="19">
        <v>3.2881671670000001</v>
      </c>
      <c r="H1120" s="20">
        <v>92.773258845000001</v>
      </c>
      <c r="I1120" s="15">
        <f>IF(H1120&lt;=Rmax_Summary!$B$40,1,0)</f>
        <v>0</v>
      </c>
      <c r="J1120" s="15">
        <v>2</v>
      </c>
      <c r="K1120" s="21" t="s">
        <v>847</v>
      </c>
    </row>
    <row r="1121" spans="1:11" x14ac:dyDescent="0.15">
      <c r="A1121" s="15">
        <v>363</v>
      </c>
      <c r="B1121" s="16">
        <v>3.3</v>
      </c>
      <c r="C1121" s="15">
        <v>50</v>
      </c>
      <c r="D1121" s="17">
        <v>920000</v>
      </c>
      <c r="E1121" s="18">
        <f t="shared" si="17"/>
        <v>920</v>
      </c>
      <c r="F1121" s="19">
        <v>3.5742229999999999</v>
      </c>
      <c r="G1121" s="19">
        <v>3.2882847239999999</v>
      </c>
      <c r="H1121" s="20">
        <v>92.851554820000004</v>
      </c>
      <c r="I1121" s="15">
        <f>IF(H1121&lt;=Rmax_Summary!$B$40,1,0)</f>
        <v>0</v>
      </c>
      <c r="J1121" s="15">
        <v>2</v>
      </c>
      <c r="K1121" s="21" t="s">
        <v>847</v>
      </c>
    </row>
    <row r="1122" spans="1:11" x14ac:dyDescent="0.15">
      <c r="A1122" s="15">
        <v>368</v>
      </c>
      <c r="B1122" s="16">
        <v>3.3</v>
      </c>
      <c r="C1122" s="15">
        <v>50</v>
      </c>
      <c r="D1122" s="17">
        <v>930000</v>
      </c>
      <c r="E1122" s="18">
        <f t="shared" si="17"/>
        <v>930</v>
      </c>
      <c r="F1122" s="19">
        <v>3.535914</v>
      </c>
      <c r="G1122" s="19">
        <v>3.2883997589999998</v>
      </c>
      <c r="H1122" s="20">
        <v>92.928172527000001</v>
      </c>
      <c r="I1122" s="15">
        <f>IF(H1122&lt;=Rmax_Summary!$B$40,1,0)</f>
        <v>0</v>
      </c>
      <c r="J1122" s="15">
        <v>2</v>
      </c>
      <c r="K1122" s="21" t="s">
        <v>847</v>
      </c>
    </row>
    <row r="1123" spans="1:11" x14ac:dyDescent="0.15">
      <c r="A1123" s="15">
        <v>373</v>
      </c>
      <c r="B1123" s="16">
        <v>3.3</v>
      </c>
      <c r="C1123" s="15">
        <v>50</v>
      </c>
      <c r="D1123" s="17">
        <v>940000</v>
      </c>
      <c r="E1123" s="18">
        <f t="shared" si="17"/>
        <v>940</v>
      </c>
      <c r="F1123" s="19">
        <v>3.4984169999999999</v>
      </c>
      <c r="G1123" s="19">
        <v>3.2885123520000001</v>
      </c>
      <c r="H1123" s="20">
        <v>93.003165041000003</v>
      </c>
      <c r="I1123" s="15">
        <f>IF(H1123&lt;=Rmax_Summary!$B$40,1,0)</f>
        <v>0</v>
      </c>
      <c r="J1123" s="15">
        <v>2</v>
      </c>
      <c r="K1123" s="21" t="s">
        <v>847</v>
      </c>
    </row>
    <row r="1124" spans="1:11" x14ac:dyDescent="0.15">
      <c r="A1124" s="15">
        <v>378</v>
      </c>
      <c r="B1124" s="16">
        <v>3.3</v>
      </c>
      <c r="C1124" s="15">
        <v>50</v>
      </c>
      <c r="D1124" s="17">
        <v>950000</v>
      </c>
      <c r="E1124" s="18">
        <f t="shared" si="17"/>
        <v>950</v>
      </c>
      <c r="F1124" s="19">
        <v>3.4617079999999998</v>
      </c>
      <c r="G1124" s="19">
        <v>3.2886225840000001</v>
      </c>
      <c r="H1124" s="20">
        <v>93.076583905000007</v>
      </c>
      <c r="I1124" s="15">
        <f>IF(H1124&lt;=Rmax_Summary!$B$40,1,0)</f>
        <v>0</v>
      </c>
      <c r="J1124" s="15">
        <v>2</v>
      </c>
      <c r="K1124" s="21" t="s">
        <v>847</v>
      </c>
    </row>
    <row r="1125" spans="1:11" x14ac:dyDescent="0.15">
      <c r="A1125" s="15">
        <v>383</v>
      </c>
      <c r="B1125" s="16">
        <v>3.3</v>
      </c>
      <c r="C1125" s="15">
        <v>50</v>
      </c>
      <c r="D1125" s="17">
        <v>960000</v>
      </c>
      <c r="E1125" s="18">
        <f t="shared" si="17"/>
        <v>960</v>
      </c>
      <c r="F1125" s="19">
        <v>3.4257610000000001</v>
      </c>
      <c r="G1125" s="19">
        <v>3.2887305269999998</v>
      </c>
      <c r="H1125" s="20">
        <v>93.148477869999994</v>
      </c>
      <c r="I1125" s="15">
        <f>IF(H1125&lt;=Rmax_Summary!$B$40,1,0)</f>
        <v>0</v>
      </c>
      <c r="J1125" s="15">
        <v>2</v>
      </c>
      <c r="K1125" s="21" t="s">
        <v>847</v>
      </c>
    </row>
    <row r="1126" spans="1:11" x14ac:dyDescent="0.15">
      <c r="A1126" s="15">
        <v>388</v>
      </c>
      <c r="B1126" s="16">
        <v>3.3</v>
      </c>
      <c r="C1126" s="15">
        <v>50</v>
      </c>
      <c r="D1126" s="17">
        <v>970000</v>
      </c>
      <c r="E1126" s="18">
        <f t="shared" si="17"/>
        <v>970</v>
      </c>
      <c r="F1126" s="19">
        <v>3.3905530000000002</v>
      </c>
      <c r="G1126" s="19">
        <v>3.2888362510000002</v>
      </c>
      <c r="H1126" s="20">
        <v>93.218894359999993</v>
      </c>
      <c r="I1126" s="15">
        <f>IF(H1126&lt;=Rmax_Summary!$B$40,1,0)</f>
        <v>0</v>
      </c>
      <c r="J1126" s="15">
        <v>2</v>
      </c>
      <c r="K1126" s="21" t="s">
        <v>847</v>
      </c>
    </row>
    <row r="1127" spans="1:11" x14ac:dyDescent="0.15">
      <c r="A1127" s="15">
        <v>393</v>
      </c>
      <c r="B1127" s="16">
        <v>3.3</v>
      </c>
      <c r="C1127" s="15">
        <v>50</v>
      </c>
      <c r="D1127" s="17">
        <v>980000</v>
      </c>
      <c r="E1127" s="18">
        <f t="shared" si="17"/>
        <v>980</v>
      </c>
      <c r="F1127" s="19">
        <v>3.356061</v>
      </c>
      <c r="G1127" s="19">
        <v>3.2889398249999999</v>
      </c>
      <c r="H1127" s="20">
        <v>93.287877714000004</v>
      </c>
      <c r="I1127" s="15">
        <f>IF(H1127&lt;=Rmax_Summary!$B$40,1,0)</f>
        <v>0</v>
      </c>
      <c r="J1127" s="15">
        <v>2</v>
      </c>
      <c r="K1127" s="21" t="s">
        <v>847</v>
      </c>
    </row>
    <row r="1128" spans="1:11" x14ac:dyDescent="0.15">
      <c r="A1128" s="15">
        <v>398</v>
      </c>
      <c r="B1128" s="16">
        <v>3.3</v>
      </c>
      <c r="C1128" s="15">
        <v>50</v>
      </c>
      <c r="D1128" s="17">
        <v>990000</v>
      </c>
      <c r="E1128" s="18">
        <f t="shared" si="17"/>
        <v>990</v>
      </c>
      <c r="F1128" s="19">
        <v>3.3222640000000001</v>
      </c>
      <c r="G1128" s="19">
        <v>3.2890413089999999</v>
      </c>
      <c r="H1128" s="20">
        <v>93.355471987000001</v>
      </c>
      <c r="I1128" s="15">
        <f>IF(H1128&lt;=Rmax_Summary!$B$40,1,0)</f>
        <v>0</v>
      </c>
      <c r="J1128" s="15">
        <v>2</v>
      </c>
      <c r="K1128" s="21" t="s">
        <v>847</v>
      </c>
    </row>
    <row r="1129" spans="1:11" x14ac:dyDescent="0.15">
      <c r="A1129" s="15">
        <v>403</v>
      </c>
      <c r="B1129" s="16">
        <v>3.3</v>
      </c>
      <c r="C1129" s="15">
        <v>50</v>
      </c>
      <c r="D1129" s="17">
        <v>1000000</v>
      </c>
      <c r="E1129" s="18">
        <f t="shared" si="17"/>
        <v>1000</v>
      </c>
      <c r="F1129" s="19">
        <v>3.2891409999999999</v>
      </c>
      <c r="G1129" s="19">
        <v>3.289140776</v>
      </c>
      <c r="H1129" s="20">
        <v>93.421718499999997</v>
      </c>
      <c r="I1129" s="15">
        <f>IF(H1129&lt;=Rmax_Summary!$B$40,1,0)</f>
        <v>0</v>
      </c>
      <c r="J1129" s="15">
        <v>2</v>
      </c>
      <c r="K1129" s="21" t="s">
        <v>847</v>
      </c>
    </row>
    <row r="1130" spans="1:11" x14ac:dyDescent="0.15">
      <c r="A1130" s="15">
        <v>8</v>
      </c>
      <c r="B1130" s="16">
        <v>3.3</v>
      </c>
      <c r="C1130" s="15">
        <v>50</v>
      </c>
      <c r="D1130" s="17">
        <v>1100000</v>
      </c>
      <c r="E1130" s="18">
        <f t="shared" si="17"/>
        <v>1100</v>
      </c>
      <c r="F1130" s="19">
        <v>2.990942</v>
      </c>
      <c r="G1130" s="19">
        <v>3.290036218</v>
      </c>
      <c r="H1130" s="20">
        <v>94.018115785999996</v>
      </c>
      <c r="I1130" s="15">
        <f>IF(H1130&lt;=Rmax_Summary!$B$40,1,0)</f>
        <v>0</v>
      </c>
      <c r="J1130" s="15">
        <v>3</v>
      </c>
      <c r="K1130" s="21" t="s">
        <v>850</v>
      </c>
    </row>
    <row r="1131" spans="1:11" x14ac:dyDescent="0.15">
      <c r="A1131" s="15">
        <v>13</v>
      </c>
      <c r="B1131" s="16">
        <v>3.3</v>
      </c>
      <c r="C1131" s="15">
        <v>50</v>
      </c>
      <c r="D1131" s="17">
        <v>1200000</v>
      </c>
      <c r="E1131" s="18">
        <f t="shared" si="17"/>
        <v>1200</v>
      </c>
      <c r="F1131" s="19">
        <v>2.7423190000000002</v>
      </c>
      <c r="G1131" s="19">
        <v>3.2907827959999998</v>
      </c>
      <c r="H1131" s="20">
        <v>94.515361990000002</v>
      </c>
      <c r="I1131" s="15">
        <f>IF(H1131&lt;=Rmax_Summary!$B$40,1,0)</f>
        <v>0</v>
      </c>
      <c r="J1131" s="15">
        <v>3</v>
      </c>
      <c r="K1131" s="21" t="s">
        <v>850</v>
      </c>
    </row>
    <row r="1132" spans="1:11" x14ac:dyDescent="0.15">
      <c r="A1132" s="15">
        <v>18</v>
      </c>
      <c r="B1132" s="16">
        <v>3.3</v>
      </c>
      <c r="C1132" s="15">
        <v>50</v>
      </c>
      <c r="D1132" s="17">
        <v>1300000</v>
      </c>
      <c r="E1132" s="18">
        <f t="shared" si="17"/>
        <v>1300</v>
      </c>
      <c r="F1132" s="19">
        <v>2.5318580000000002</v>
      </c>
      <c r="G1132" s="19">
        <v>3.291414778</v>
      </c>
      <c r="H1132" s="20">
        <v>94.936284823999998</v>
      </c>
      <c r="I1132" s="15">
        <f>IF(H1132&lt;=Rmax_Summary!$B$40,1,0)</f>
        <v>0</v>
      </c>
      <c r="J1132" s="15">
        <v>3</v>
      </c>
      <c r="K1132" s="21" t="s">
        <v>850</v>
      </c>
    </row>
    <row r="1133" spans="1:11" x14ac:dyDescent="0.15">
      <c r="A1133" s="15">
        <v>23</v>
      </c>
      <c r="B1133" s="16">
        <v>3.3</v>
      </c>
      <c r="C1133" s="15">
        <v>50</v>
      </c>
      <c r="D1133" s="17">
        <v>1400000</v>
      </c>
      <c r="E1133" s="18">
        <f t="shared" si="17"/>
        <v>1400</v>
      </c>
      <c r="F1133" s="19">
        <v>2.3513980000000001</v>
      </c>
      <c r="G1133" s="19">
        <v>3.2919566649999998</v>
      </c>
      <c r="H1133" s="20">
        <v>95.297204691000005</v>
      </c>
      <c r="I1133" s="15">
        <f>IF(H1133&lt;=Rmax_Summary!$B$40,1,0)</f>
        <v>0</v>
      </c>
      <c r="J1133" s="15">
        <v>3</v>
      </c>
      <c r="K1133" s="21" t="s">
        <v>850</v>
      </c>
    </row>
    <row r="1134" spans="1:11" x14ac:dyDescent="0.15">
      <c r="A1134" s="15">
        <v>28</v>
      </c>
      <c r="B1134" s="16">
        <v>3.3</v>
      </c>
      <c r="C1134" s="15">
        <v>50</v>
      </c>
      <c r="D1134" s="17">
        <v>1500000</v>
      </c>
      <c r="E1134" s="18">
        <f t="shared" si="17"/>
        <v>1500</v>
      </c>
      <c r="F1134" s="19">
        <v>2.1949510000000001</v>
      </c>
      <c r="G1134" s="19">
        <v>3.292426447</v>
      </c>
      <c r="H1134" s="20">
        <v>95.610098041000001</v>
      </c>
      <c r="I1134" s="15">
        <f>IF(H1134&lt;=Rmax_Summary!$B$40,1,0)</f>
        <v>0</v>
      </c>
      <c r="J1134" s="15">
        <v>3</v>
      </c>
      <c r="K1134" s="21" t="s">
        <v>850</v>
      </c>
    </row>
    <row r="1135" spans="1:11" x14ac:dyDescent="0.15">
      <c r="A1135" s="15">
        <v>33</v>
      </c>
      <c r="B1135" s="16">
        <v>3.3</v>
      </c>
      <c r="C1135" s="15">
        <v>50</v>
      </c>
      <c r="D1135" s="17">
        <v>1600000</v>
      </c>
      <c r="E1135" s="18">
        <f t="shared" si="17"/>
        <v>1600</v>
      </c>
      <c r="F1135" s="19">
        <v>2.0580229999999999</v>
      </c>
      <c r="G1135" s="19">
        <v>3.2928376180000001</v>
      </c>
      <c r="H1135" s="20">
        <v>95.883953034000001</v>
      </c>
      <c r="I1135" s="15">
        <f>IF(H1135&lt;=Rmax_Summary!$B$40,1,0)</f>
        <v>0</v>
      </c>
      <c r="J1135" s="15">
        <v>3</v>
      </c>
      <c r="K1135" s="21" t="s">
        <v>850</v>
      </c>
    </row>
    <row r="1136" spans="1:11" x14ac:dyDescent="0.15">
      <c r="A1136" s="15">
        <v>38</v>
      </c>
      <c r="B1136" s="16">
        <v>3.3</v>
      </c>
      <c r="C1136" s="15">
        <v>50</v>
      </c>
      <c r="D1136" s="17">
        <v>1700000</v>
      </c>
      <c r="E1136" s="18">
        <f t="shared" si="17"/>
        <v>1700</v>
      </c>
      <c r="F1136" s="19">
        <v>1.9371769999999999</v>
      </c>
      <c r="G1136" s="19">
        <v>3.2932005000000002</v>
      </c>
      <c r="H1136" s="20">
        <v>96.125646360000005</v>
      </c>
      <c r="I1136" s="15">
        <f>IF(H1136&lt;=Rmax_Summary!$B$40,1,0)</f>
        <v>0</v>
      </c>
      <c r="J1136" s="15">
        <v>3</v>
      </c>
      <c r="K1136" s="21" t="s">
        <v>850</v>
      </c>
    </row>
    <row r="1137" spans="1:11" x14ac:dyDescent="0.15">
      <c r="A1137" s="15">
        <v>43</v>
      </c>
      <c r="B1137" s="16">
        <v>3.3</v>
      </c>
      <c r="C1137" s="15">
        <v>50</v>
      </c>
      <c r="D1137" s="17">
        <v>1800000</v>
      </c>
      <c r="E1137" s="18">
        <f t="shared" si="17"/>
        <v>1800</v>
      </c>
      <c r="F1137" s="19">
        <v>1.8297349999999999</v>
      </c>
      <c r="G1137" s="19">
        <v>3.2935231279999999</v>
      </c>
      <c r="H1137" s="20">
        <v>96.340529755999995</v>
      </c>
      <c r="I1137" s="15">
        <f>IF(H1137&lt;=Rmax_Summary!$B$40,1,0)</f>
        <v>0</v>
      </c>
      <c r="J1137" s="15">
        <v>3</v>
      </c>
      <c r="K1137" s="21" t="s">
        <v>850</v>
      </c>
    </row>
    <row r="1138" spans="1:11" x14ac:dyDescent="0.15">
      <c r="A1138" s="15">
        <v>48</v>
      </c>
      <c r="B1138" s="16">
        <v>3.3</v>
      </c>
      <c r="C1138" s="15">
        <v>50</v>
      </c>
      <c r="D1138" s="17">
        <v>1900000</v>
      </c>
      <c r="E1138" s="18">
        <f t="shared" si="17"/>
        <v>1900</v>
      </c>
      <c r="F1138" s="19">
        <v>1.7335849999999999</v>
      </c>
      <c r="G1138" s="19">
        <v>3.2938118510000001</v>
      </c>
      <c r="H1138" s="20">
        <v>96.532829641999996</v>
      </c>
      <c r="I1138" s="15">
        <f>IF(H1138&lt;=Rmax_Summary!$B$40,1,0)</f>
        <v>0</v>
      </c>
      <c r="J1138" s="15">
        <v>3</v>
      </c>
      <c r="K1138" s="21" t="s">
        <v>850</v>
      </c>
    </row>
    <row r="1139" spans="1:11" x14ac:dyDescent="0.15">
      <c r="A1139" s="15">
        <v>53</v>
      </c>
      <c r="B1139" s="16">
        <v>3.3</v>
      </c>
      <c r="C1139" s="15">
        <v>50</v>
      </c>
      <c r="D1139" s="17">
        <v>2000000</v>
      </c>
      <c r="E1139" s="18">
        <f t="shared" si="17"/>
        <v>2000</v>
      </c>
      <c r="F1139" s="19">
        <v>1.6470359999999999</v>
      </c>
      <c r="G1139" s="19">
        <v>3.294071744</v>
      </c>
      <c r="H1139" s="20">
        <v>96.705928197000006</v>
      </c>
      <c r="I1139" s="15">
        <f>IF(H1139&lt;=Rmax_Summary!$B$40,1,0)</f>
        <v>0</v>
      </c>
      <c r="J1139" s="15">
        <v>3</v>
      </c>
      <c r="K1139" s="21" t="s">
        <v>850</v>
      </c>
    </row>
    <row r="1140" spans="1:11" x14ac:dyDescent="0.15">
      <c r="A1140" s="15">
        <v>58</v>
      </c>
      <c r="B1140" s="16">
        <v>3.3</v>
      </c>
      <c r="C1140" s="15">
        <v>50</v>
      </c>
      <c r="D1140" s="17">
        <v>2100000</v>
      </c>
      <c r="E1140" s="18">
        <f t="shared" si="17"/>
        <v>2100</v>
      </c>
      <c r="F1140" s="19">
        <v>1.5687180000000001</v>
      </c>
      <c r="G1140" s="19">
        <v>3.2943069199999999</v>
      </c>
      <c r="H1140" s="20">
        <v>96.862564785999993</v>
      </c>
      <c r="I1140" s="15">
        <f>IF(H1140&lt;=Rmax_Summary!$B$40,1,0)</f>
        <v>0</v>
      </c>
      <c r="J1140" s="15">
        <v>3</v>
      </c>
      <c r="K1140" s="21" t="s">
        <v>850</v>
      </c>
    </row>
    <row r="1141" spans="1:11" x14ac:dyDescent="0.15">
      <c r="A1141" s="15">
        <v>63</v>
      </c>
      <c r="B1141" s="16">
        <v>3.3</v>
      </c>
      <c r="C1141" s="15">
        <v>50</v>
      </c>
      <c r="D1141" s="17">
        <v>2200000</v>
      </c>
      <c r="E1141" s="18">
        <f t="shared" si="17"/>
        <v>2200</v>
      </c>
      <c r="F1141" s="19">
        <v>1.497509</v>
      </c>
      <c r="G1141" s="19">
        <v>3.2945207459999999</v>
      </c>
      <c r="H1141" s="20">
        <v>97.004981083000004</v>
      </c>
      <c r="I1141" s="15">
        <f>IF(H1141&lt;=Rmax_Summary!$B$40,1,0)</f>
        <v>0</v>
      </c>
      <c r="J1141" s="15">
        <v>3</v>
      </c>
      <c r="K1141" s="21" t="s">
        <v>850</v>
      </c>
    </row>
    <row r="1142" spans="1:11" x14ac:dyDescent="0.15">
      <c r="A1142" s="15">
        <v>68</v>
      </c>
      <c r="B1142" s="16">
        <v>3.3</v>
      </c>
      <c r="C1142" s="15">
        <v>50</v>
      </c>
      <c r="D1142" s="17">
        <v>2300000</v>
      </c>
      <c r="E1142" s="18">
        <f t="shared" si="17"/>
        <v>2300</v>
      </c>
      <c r="F1142" s="19">
        <v>1.432485</v>
      </c>
      <c r="G1142" s="19">
        <v>3.294716003</v>
      </c>
      <c r="H1142" s="20">
        <v>97.135029617000001</v>
      </c>
      <c r="I1142" s="15">
        <f>IF(H1142&lt;=Rmax_Summary!$B$40,1,0)</f>
        <v>0</v>
      </c>
      <c r="J1142" s="15">
        <v>3</v>
      </c>
      <c r="K1142" s="21" t="s">
        <v>850</v>
      </c>
    </row>
    <row r="1143" spans="1:11" x14ac:dyDescent="0.15">
      <c r="A1143" s="15">
        <v>73</v>
      </c>
      <c r="B1143" s="16">
        <v>3.3</v>
      </c>
      <c r="C1143" s="15">
        <v>50</v>
      </c>
      <c r="D1143" s="17">
        <v>2400000</v>
      </c>
      <c r="E1143" s="18">
        <f t="shared" si="17"/>
        <v>2400</v>
      </c>
      <c r="F1143" s="19">
        <v>1.372873</v>
      </c>
      <c r="G1143" s="19">
        <v>3.2948950090000002</v>
      </c>
      <c r="H1143" s="20">
        <v>97.25425414</v>
      </c>
      <c r="I1143" s="15">
        <f>IF(H1143&lt;=Rmax_Summary!$B$40,1,0)</f>
        <v>0</v>
      </c>
      <c r="J1143" s="15">
        <v>3</v>
      </c>
      <c r="K1143" s="21" t="s">
        <v>850</v>
      </c>
    </row>
    <row r="1144" spans="1:11" x14ac:dyDescent="0.15">
      <c r="A1144" s="15">
        <v>78</v>
      </c>
      <c r="B1144" s="16">
        <v>3.3</v>
      </c>
      <c r="C1144" s="15">
        <v>50</v>
      </c>
      <c r="D1144" s="17">
        <v>2500000</v>
      </c>
      <c r="E1144" s="18">
        <f t="shared" si="17"/>
        <v>2500</v>
      </c>
      <c r="F1144" s="19">
        <v>1.3180240000000001</v>
      </c>
      <c r="G1144" s="19">
        <v>3.2950597109999999</v>
      </c>
      <c r="H1144" s="20">
        <v>97.363952161</v>
      </c>
      <c r="I1144" s="15">
        <f>IF(H1144&lt;=Rmax_Summary!$B$40,1,0)</f>
        <v>0</v>
      </c>
      <c r="J1144" s="15">
        <v>3</v>
      </c>
      <c r="K1144" s="21" t="s">
        <v>850</v>
      </c>
    </row>
    <row r="1145" spans="1:11" x14ac:dyDescent="0.15">
      <c r="A1145" s="15">
        <v>83</v>
      </c>
      <c r="B1145" s="16">
        <v>3.3</v>
      </c>
      <c r="C1145" s="15">
        <v>50</v>
      </c>
      <c r="D1145" s="17">
        <v>2600000</v>
      </c>
      <c r="E1145" s="18">
        <f t="shared" si="17"/>
        <v>2600</v>
      </c>
      <c r="F1145" s="19">
        <v>1.2673890000000001</v>
      </c>
      <c r="G1145" s="19">
        <v>3.2952117580000002</v>
      </c>
      <c r="H1145" s="20">
        <v>97.465221667999998</v>
      </c>
      <c r="I1145" s="15">
        <f>IF(H1145&lt;=Rmax_Summary!$B$40,1,0)</f>
        <v>0</v>
      </c>
      <c r="J1145" s="15">
        <v>3</v>
      </c>
      <c r="K1145" s="21" t="s">
        <v>850</v>
      </c>
    </row>
    <row r="1146" spans="1:11" x14ac:dyDescent="0.15">
      <c r="A1146" s="15">
        <v>88</v>
      </c>
      <c r="B1146" s="16">
        <v>3.3</v>
      </c>
      <c r="C1146" s="15">
        <v>50</v>
      </c>
      <c r="D1146" s="17">
        <v>2700000</v>
      </c>
      <c r="E1146" s="18">
        <f t="shared" si="17"/>
        <v>2700</v>
      </c>
      <c r="F1146" s="19">
        <v>1.2205010000000001</v>
      </c>
      <c r="G1146" s="19">
        <v>3.295352555</v>
      </c>
      <c r="H1146" s="20">
        <v>97.558998075000005</v>
      </c>
      <c r="I1146" s="15">
        <f>IF(H1146&lt;=Rmax_Summary!$B$40,1,0)</f>
        <v>0</v>
      </c>
      <c r="J1146" s="15">
        <v>3</v>
      </c>
      <c r="K1146" s="21" t="s">
        <v>850</v>
      </c>
    </row>
    <row r="1147" spans="1:11" x14ac:dyDescent="0.15">
      <c r="A1147" s="15">
        <v>93</v>
      </c>
      <c r="B1147" s="16">
        <v>3.3</v>
      </c>
      <c r="C1147" s="15">
        <v>50</v>
      </c>
      <c r="D1147" s="17">
        <v>2800000</v>
      </c>
      <c r="E1147" s="18">
        <f t="shared" si="17"/>
        <v>2800</v>
      </c>
      <c r="F1147" s="19">
        <v>1.1769579999999999</v>
      </c>
      <c r="G1147" s="19">
        <v>3.2954833059999999</v>
      </c>
      <c r="H1147" s="20">
        <v>97.646083290000007</v>
      </c>
      <c r="I1147" s="15">
        <f>IF(H1147&lt;=Rmax_Summary!$B$40,1,0)</f>
        <v>0</v>
      </c>
      <c r="J1147" s="15">
        <v>3</v>
      </c>
      <c r="K1147" s="21" t="s">
        <v>850</v>
      </c>
    </row>
    <row r="1148" spans="1:11" x14ac:dyDescent="0.15">
      <c r="A1148" s="15">
        <v>98</v>
      </c>
      <c r="B1148" s="16">
        <v>3.3</v>
      </c>
      <c r="C1148" s="15">
        <v>50</v>
      </c>
      <c r="D1148" s="17">
        <v>2900000</v>
      </c>
      <c r="E1148" s="18">
        <f t="shared" si="17"/>
        <v>2900</v>
      </c>
      <c r="F1148" s="19">
        <v>1.1364160000000001</v>
      </c>
      <c r="G1148" s="19">
        <v>3.2956050499999998</v>
      </c>
      <c r="H1148" s="20">
        <v>97.727168988000003</v>
      </c>
      <c r="I1148" s="15">
        <f>IF(H1148&lt;=Rmax_Summary!$B$40,1,0)</f>
        <v>0</v>
      </c>
      <c r="J1148" s="15">
        <v>3</v>
      </c>
      <c r="K1148" s="21" t="s">
        <v>850</v>
      </c>
    </row>
    <row r="1149" spans="1:11" x14ac:dyDescent="0.15">
      <c r="A1149" s="15">
        <v>103</v>
      </c>
      <c r="B1149" s="16">
        <v>3.3</v>
      </c>
      <c r="C1149" s="15">
        <v>50</v>
      </c>
      <c r="D1149" s="17">
        <v>3000000</v>
      </c>
      <c r="E1149" s="18">
        <f t="shared" si="17"/>
        <v>3000</v>
      </c>
      <c r="F1149" s="19">
        <v>1.098573</v>
      </c>
      <c r="G1149" s="19">
        <v>3.2957186840000001</v>
      </c>
      <c r="H1149" s="20">
        <v>97.802854182000004</v>
      </c>
      <c r="I1149" s="15">
        <f>IF(H1149&lt;=Rmax_Summary!$B$40,1,0)</f>
        <v>0</v>
      </c>
      <c r="J1149" s="15">
        <v>3</v>
      </c>
      <c r="K1149" s="21" t="s">
        <v>850</v>
      </c>
    </row>
    <row r="1150" spans="1:11" x14ac:dyDescent="0.15">
      <c r="A1150" s="15">
        <v>108</v>
      </c>
      <c r="B1150" s="16">
        <v>3.3</v>
      </c>
      <c r="C1150" s="15">
        <v>50</v>
      </c>
      <c r="D1150" s="17">
        <v>3100000</v>
      </c>
      <c r="E1150" s="18">
        <f t="shared" si="17"/>
        <v>3100</v>
      </c>
      <c r="F1150" s="19">
        <v>1.063169</v>
      </c>
      <c r="G1150" s="19">
        <v>3.2958249949999998</v>
      </c>
      <c r="H1150" s="20">
        <v>97.873661299999995</v>
      </c>
      <c r="I1150" s="15">
        <f>IF(H1150&lt;=Rmax_Summary!$B$40,1,0)</f>
        <v>0</v>
      </c>
      <c r="J1150" s="15">
        <v>3</v>
      </c>
      <c r="K1150" s="21" t="s">
        <v>850</v>
      </c>
    </row>
    <row r="1151" spans="1:11" x14ac:dyDescent="0.15">
      <c r="A1151" s="15">
        <v>113</v>
      </c>
      <c r="B1151" s="16">
        <v>3.3</v>
      </c>
      <c r="C1151" s="15">
        <v>50</v>
      </c>
      <c r="D1151" s="17">
        <v>3200000</v>
      </c>
      <c r="E1151" s="18">
        <f t="shared" si="17"/>
        <v>3200</v>
      </c>
      <c r="F1151" s="19">
        <v>1.029976</v>
      </c>
      <c r="G1151" s="19">
        <v>3.2959246630000001</v>
      </c>
      <c r="H1151" s="20">
        <v>97.940047026000002</v>
      </c>
      <c r="I1151" s="15">
        <f>IF(H1151&lt;=Rmax_Summary!$B$40,1,0)</f>
        <v>0</v>
      </c>
      <c r="J1151" s="15">
        <v>3</v>
      </c>
      <c r="K1151" s="21" t="s">
        <v>850</v>
      </c>
    </row>
    <row r="1152" spans="1:11" x14ac:dyDescent="0.15">
      <c r="A1152" s="15">
        <v>118</v>
      </c>
      <c r="B1152" s="16">
        <v>3.3</v>
      </c>
      <c r="C1152" s="15">
        <v>50</v>
      </c>
      <c r="D1152" s="17">
        <v>3300000</v>
      </c>
      <c r="E1152" s="18">
        <f t="shared" si="17"/>
        <v>3300</v>
      </c>
      <c r="F1152" s="19">
        <v>0.99879300000000004</v>
      </c>
      <c r="G1152" s="19">
        <v>3.296018304</v>
      </c>
      <c r="H1152" s="20">
        <v>98.002413121999993</v>
      </c>
      <c r="I1152" s="15">
        <f>IF(H1152&lt;=Rmax_Summary!$B$40,1,0)</f>
        <v>0</v>
      </c>
      <c r="J1152" s="15">
        <v>3</v>
      </c>
      <c r="K1152" s="21" t="s">
        <v>850</v>
      </c>
    </row>
    <row r="1153" spans="1:11" x14ac:dyDescent="0.15">
      <c r="A1153" s="15">
        <v>123</v>
      </c>
      <c r="B1153" s="16">
        <v>3.3</v>
      </c>
      <c r="C1153" s="15">
        <v>50</v>
      </c>
      <c r="D1153" s="17">
        <v>3400000</v>
      </c>
      <c r="E1153" s="18">
        <f t="shared" si="17"/>
        <v>3400</v>
      </c>
      <c r="F1153" s="19">
        <v>0.96944300000000005</v>
      </c>
      <c r="G1153" s="19">
        <v>3.2961064379999998</v>
      </c>
      <c r="H1153" s="20">
        <v>98.061113841999997</v>
      </c>
      <c r="I1153" s="15">
        <f>IF(H1153&lt;=Rmax_Summary!$B$40,1,0)</f>
        <v>0</v>
      </c>
      <c r="J1153" s="15">
        <v>3</v>
      </c>
      <c r="K1153" s="21" t="s">
        <v>850</v>
      </c>
    </row>
    <row r="1154" spans="1:11" x14ac:dyDescent="0.15">
      <c r="A1154" s="15">
        <v>128</v>
      </c>
      <c r="B1154" s="16">
        <v>3.3</v>
      </c>
      <c r="C1154" s="15">
        <v>50</v>
      </c>
      <c r="D1154" s="17">
        <v>3500000</v>
      </c>
      <c r="E1154" s="18">
        <f t="shared" ref="E1154:E1217" si="18">D1154/1000</f>
        <v>3500</v>
      </c>
      <c r="F1154" s="19">
        <v>0.94176800000000005</v>
      </c>
      <c r="G1154" s="19">
        <v>3.2961895399999999</v>
      </c>
      <c r="H1154" s="20">
        <v>98.116463076000002</v>
      </c>
      <c r="I1154" s="15">
        <f>IF(H1154&lt;=Rmax_Summary!$B$40,1,0)</f>
        <v>0</v>
      </c>
      <c r="J1154" s="15">
        <v>3</v>
      </c>
      <c r="K1154" s="21" t="s">
        <v>850</v>
      </c>
    </row>
    <row r="1155" spans="1:11" x14ac:dyDescent="0.15">
      <c r="A1155" s="15">
        <v>133</v>
      </c>
      <c r="B1155" s="16">
        <v>3.3</v>
      </c>
      <c r="C1155" s="15">
        <v>50</v>
      </c>
      <c r="D1155" s="17">
        <v>3600000</v>
      </c>
      <c r="E1155" s="18">
        <f t="shared" si="18"/>
        <v>3600</v>
      </c>
      <c r="F1155" s="19">
        <v>0.91563000000000005</v>
      </c>
      <c r="G1155" s="19">
        <v>3.2962680290000002</v>
      </c>
      <c r="H1155" s="20">
        <v>98.168739978000005</v>
      </c>
      <c r="I1155" s="15">
        <f>IF(H1155&lt;=Rmax_Summary!$B$40,1,0)</f>
        <v>0</v>
      </c>
      <c r="J1155" s="15">
        <v>3</v>
      </c>
      <c r="K1155" s="21" t="s">
        <v>850</v>
      </c>
    </row>
    <row r="1156" spans="1:11" x14ac:dyDescent="0.15">
      <c r="A1156" s="15">
        <v>138</v>
      </c>
      <c r="B1156" s="16">
        <v>3.3</v>
      </c>
      <c r="C1156" s="15">
        <v>50</v>
      </c>
      <c r="D1156" s="17">
        <v>3700000</v>
      </c>
      <c r="E1156" s="18">
        <f t="shared" si="18"/>
        <v>3700</v>
      </c>
      <c r="F1156" s="19">
        <v>0.890903</v>
      </c>
      <c r="G1156" s="19">
        <v>3.2963422790000001</v>
      </c>
      <c r="H1156" s="20">
        <v>98.218193354999997</v>
      </c>
      <c r="I1156" s="15">
        <f>IF(H1156&lt;=Rmax_Summary!$B$40,1,0)</f>
        <v>0</v>
      </c>
      <c r="J1156" s="15">
        <v>3</v>
      </c>
      <c r="K1156" s="21" t="s">
        <v>850</v>
      </c>
    </row>
    <row r="1157" spans="1:11" x14ac:dyDescent="0.15">
      <c r="A1157" s="15">
        <v>143</v>
      </c>
      <c r="B1157" s="16">
        <v>3.3</v>
      </c>
      <c r="C1157" s="15">
        <v>50</v>
      </c>
      <c r="D1157" s="17">
        <v>3800000</v>
      </c>
      <c r="E1157" s="18">
        <f t="shared" si="18"/>
        <v>3800</v>
      </c>
      <c r="F1157" s="19">
        <v>0.86747700000000005</v>
      </c>
      <c r="G1157" s="19">
        <v>3.296412626</v>
      </c>
      <c r="H1157" s="20">
        <v>98.265045972999999</v>
      </c>
      <c r="I1157" s="15">
        <f>IF(H1157&lt;=Rmax_Summary!$B$40,1,0)</f>
        <v>0</v>
      </c>
      <c r="J1157" s="15">
        <v>3</v>
      </c>
      <c r="K1157" s="21" t="s">
        <v>850</v>
      </c>
    </row>
    <row r="1158" spans="1:11" x14ac:dyDescent="0.15">
      <c r="A1158" s="15">
        <v>148</v>
      </c>
      <c r="B1158" s="16">
        <v>3.3</v>
      </c>
      <c r="C1158" s="15">
        <v>50</v>
      </c>
      <c r="D1158" s="17">
        <v>3900000</v>
      </c>
      <c r="E1158" s="18">
        <f t="shared" si="18"/>
        <v>3900</v>
      </c>
      <c r="F1158" s="19">
        <v>0.84525099999999997</v>
      </c>
      <c r="G1158" s="19">
        <v>3.2964793659999998</v>
      </c>
      <c r="H1158" s="20">
        <v>98.309497706000002</v>
      </c>
      <c r="I1158" s="15">
        <f>IF(H1158&lt;=Rmax_Summary!$B$40,1,0)</f>
        <v>0</v>
      </c>
      <c r="J1158" s="15">
        <v>3</v>
      </c>
      <c r="K1158" s="21" t="s">
        <v>850</v>
      </c>
    </row>
    <row r="1159" spans="1:11" x14ac:dyDescent="0.15">
      <c r="A1159" s="15">
        <v>153</v>
      </c>
      <c r="B1159" s="16">
        <v>3.3</v>
      </c>
      <c r="C1159" s="15">
        <v>50</v>
      </c>
      <c r="D1159" s="17">
        <v>4000000</v>
      </c>
      <c r="E1159" s="18">
        <f t="shared" si="18"/>
        <v>4000</v>
      </c>
      <c r="F1159" s="19">
        <v>0.82413599999999998</v>
      </c>
      <c r="G1159" s="19">
        <v>3.2965427690000002</v>
      </c>
      <c r="H1159" s="20">
        <v>98.351728606999998</v>
      </c>
      <c r="I1159" s="15">
        <f>IF(H1159&lt;=Rmax_Summary!$B$40,1,0)</f>
        <v>0</v>
      </c>
      <c r="J1159" s="15">
        <v>3</v>
      </c>
      <c r="K1159" s="21" t="s">
        <v>850</v>
      </c>
    </row>
    <row r="1160" spans="1:11" x14ac:dyDescent="0.15">
      <c r="A1160" s="15">
        <v>158</v>
      </c>
      <c r="B1160" s="16">
        <v>3.3</v>
      </c>
      <c r="C1160" s="15">
        <v>50</v>
      </c>
      <c r="D1160" s="17">
        <v>4100000</v>
      </c>
      <c r="E1160" s="18">
        <f t="shared" si="18"/>
        <v>4100</v>
      </c>
      <c r="F1160" s="19">
        <v>0.80405000000000004</v>
      </c>
      <c r="G1160" s="19">
        <v>3.2966030850000001</v>
      </c>
      <c r="H1160" s="20">
        <v>98.391900930999995</v>
      </c>
      <c r="I1160" s="15">
        <f>IF(H1160&lt;=Rmax_Summary!$B$40,1,0)</f>
        <v>0</v>
      </c>
      <c r="J1160" s="15">
        <v>3</v>
      </c>
      <c r="K1160" s="21" t="s">
        <v>850</v>
      </c>
    </row>
    <row r="1161" spans="1:11" x14ac:dyDescent="0.15">
      <c r="A1161" s="15">
        <v>163</v>
      </c>
      <c r="B1161" s="16">
        <v>3.3</v>
      </c>
      <c r="C1161" s="15">
        <v>50</v>
      </c>
      <c r="D1161" s="17">
        <v>4200000</v>
      </c>
      <c r="E1161" s="18">
        <f t="shared" si="18"/>
        <v>4200</v>
      </c>
      <c r="F1161" s="19">
        <v>0.78491900000000003</v>
      </c>
      <c r="G1161" s="19">
        <v>3.296660529</v>
      </c>
      <c r="H1161" s="20">
        <v>98.430161612000006</v>
      </c>
      <c r="I1161" s="15">
        <f>IF(H1161&lt;=Rmax_Summary!$B$40,1,0)</f>
        <v>0</v>
      </c>
      <c r="J1161" s="15">
        <v>3</v>
      </c>
      <c r="K1161" s="21" t="s">
        <v>850</v>
      </c>
    </row>
    <row r="1162" spans="1:11" x14ac:dyDescent="0.15">
      <c r="A1162" s="15">
        <v>168</v>
      </c>
      <c r="B1162" s="16">
        <v>3.3</v>
      </c>
      <c r="C1162" s="15">
        <v>50</v>
      </c>
      <c r="D1162" s="17">
        <v>4300000</v>
      </c>
      <c r="E1162" s="18">
        <f t="shared" si="18"/>
        <v>4300</v>
      </c>
      <c r="F1162" s="19">
        <v>0.76667799999999997</v>
      </c>
      <c r="G1162" s="19">
        <v>3.2967153069999999</v>
      </c>
      <c r="H1162" s="20">
        <v>98.466644058</v>
      </c>
      <c r="I1162" s="15">
        <f>IF(H1162&lt;=Rmax_Summary!$B$40,1,0)</f>
        <v>0</v>
      </c>
      <c r="J1162" s="15">
        <v>3</v>
      </c>
      <c r="K1162" s="21" t="s">
        <v>850</v>
      </c>
    </row>
    <row r="1163" spans="1:11" x14ac:dyDescent="0.15">
      <c r="A1163" s="15">
        <v>173</v>
      </c>
      <c r="B1163" s="16">
        <v>3.3</v>
      </c>
      <c r="C1163" s="15">
        <v>50</v>
      </c>
      <c r="D1163" s="17">
        <v>4400000</v>
      </c>
      <c r="E1163" s="18">
        <f t="shared" si="18"/>
        <v>4400</v>
      </c>
      <c r="F1163" s="19">
        <v>0.74926499999999996</v>
      </c>
      <c r="G1163" s="19">
        <v>3.2967675930000002</v>
      </c>
      <c r="H1163" s="20">
        <v>98.501469293</v>
      </c>
      <c r="I1163" s="15">
        <f>IF(H1163&lt;=Rmax_Summary!$B$40,1,0)</f>
        <v>0</v>
      </c>
      <c r="J1163" s="15">
        <v>3</v>
      </c>
      <c r="K1163" s="21" t="s">
        <v>850</v>
      </c>
    </row>
    <row r="1164" spans="1:11" x14ac:dyDescent="0.15">
      <c r="A1164" s="15">
        <v>178</v>
      </c>
      <c r="B1164" s="16">
        <v>3.3</v>
      </c>
      <c r="C1164" s="15">
        <v>50</v>
      </c>
      <c r="D1164" s="17">
        <v>4500000</v>
      </c>
      <c r="E1164" s="18">
        <f t="shared" si="18"/>
        <v>4500</v>
      </c>
      <c r="F1164" s="19">
        <v>0.732626</v>
      </c>
      <c r="G1164" s="19">
        <v>3.2968175569999998</v>
      </c>
      <c r="H1164" s="20">
        <v>98.534747703999997</v>
      </c>
      <c r="I1164" s="15">
        <f>IF(H1164&lt;=Rmax_Summary!$B$40,1,0)</f>
        <v>0</v>
      </c>
      <c r="J1164" s="15">
        <v>3</v>
      </c>
      <c r="K1164" s="21" t="s">
        <v>850</v>
      </c>
    </row>
    <row r="1165" spans="1:11" x14ac:dyDescent="0.15">
      <c r="A1165" s="15">
        <v>183</v>
      </c>
      <c r="B1165" s="16">
        <v>3.3</v>
      </c>
      <c r="C1165" s="15">
        <v>50</v>
      </c>
      <c r="D1165" s="17">
        <v>4600000</v>
      </c>
      <c r="E1165" s="18">
        <f t="shared" si="18"/>
        <v>4600</v>
      </c>
      <c r="F1165" s="19">
        <v>0.71670999999999996</v>
      </c>
      <c r="G1165" s="19">
        <v>3.2968653510000001</v>
      </c>
      <c r="H1165" s="20">
        <v>98.566580246000001</v>
      </c>
      <c r="I1165" s="15">
        <f>IF(H1165&lt;=Rmax_Summary!$B$40,1,0)</f>
        <v>0</v>
      </c>
      <c r="J1165" s="15">
        <v>3</v>
      </c>
      <c r="K1165" s="21" t="s">
        <v>850</v>
      </c>
    </row>
    <row r="1166" spans="1:11" x14ac:dyDescent="0.15">
      <c r="A1166" s="15">
        <v>188</v>
      </c>
      <c r="B1166" s="16">
        <v>3.3</v>
      </c>
      <c r="C1166" s="15">
        <v>50</v>
      </c>
      <c r="D1166" s="17">
        <v>4700000</v>
      </c>
      <c r="E1166" s="18">
        <f t="shared" si="18"/>
        <v>4700</v>
      </c>
      <c r="F1166" s="19">
        <v>0.70147000000000004</v>
      </c>
      <c r="G1166" s="19">
        <v>3.2969111130000002</v>
      </c>
      <c r="H1166" s="20">
        <v>98.597059118000004</v>
      </c>
      <c r="I1166" s="15">
        <f>IF(H1166&lt;=Rmax_Summary!$B$40,1,0)</f>
        <v>0</v>
      </c>
      <c r="J1166" s="15">
        <v>3</v>
      </c>
      <c r="K1166" s="21" t="s">
        <v>850</v>
      </c>
    </row>
    <row r="1167" spans="1:11" x14ac:dyDescent="0.15">
      <c r="A1167" s="15">
        <v>193</v>
      </c>
      <c r="B1167" s="16">
        <v>3.3</v>
      </c>
      <c r="C1167" s="15">
        <v>50</v>
      </c>
      <c r="D1167" s="17">
        <v>4800000</v>
      </c>
      <c r="E1167" s="18">
        <f t="shared" si="18"/>
        <v>4800</v>
      </c>
      <c r="F1167" s="19">
        <v>0.68686599999999998</v>
      </c>
      <c r="G1167" s="19">
        <v>3.2969549680000001</v>
      </c>
      <c r="H1167" s="20">
        <v>98.626268734999996</v>
      </c>
      <c r="I1167" s="15">
        <f>IF(H1167&lt;=Rmax_Summary!$B$40,1,0)</f>
        <v>0</v>
      </c>
      <c r="J1167" s="15">
        <v>3</v>
      </c>
      <c r="K1167" s="21" t="s">
        <v>850</v>
      </c>
    </row>
    <row r="1168" spans="1:11" x14ac:dyDescent="0.15">
      <c r="A1168" s="15">
        <v>198</v>
      </c>
      <c r="B1168" s="16">
        <v>3.3</v>
      </c>
      <c r="C1168" s="15">
        <v>50</v>
      </c>
      <c r="D1168" s="17">
        <v>4900000</v>
      </c>
      <c r="E1168" s="18">
        <f t="shared" si="18"/>
        <v>4900</v>
      </c>
      <c r="F1168" s="19">
        <v>0.67285700000000004</v>
      </c>
      <c r="G1168" s="19">
        <v>3.296997036</v>
      </c>
      <c r="H1168" s="20">
        <v>98.654286912000003</v>
      </c>
      <c r="I1168" s="15">
        <f>IF(H1168&lt;=Rmax_Summary!$B$40,1,0)</f>
        <v>0</v>
      </c>
      <c r="J1168" s="15">
        <v>3</v>
      </c>
      <c r="K1168" s="21" t="s">
        <v>850</v>
      </c>
    </row>
    <row r="1169" spans="1:11" x14ac:dyDescent="0.15">
      <c r="A1169" s="15">
        <v>203</v>
      </c>
      <c r="B1169" s="16">
        <v>3.3</v>
      </c>
      <c r="C1169" s="15">
        <v>50</v>
      </c>
      <c r="D1169" s="17">
        <v>5000000</v>
      </c>
      <c r="E1169" s="18">
        <f t="shared" si="18"/>
        <v>5000</v>
      </c>
      <c r="F1169" s="19">
        <v>0.65940799999999999</v>
      </c>
      <c r="G1169" s="19">
        <v>3.2970374200000001</v>
      </c>
      <c r="H1169" s="20">
        <v>98.681184990999995</v>
      </c>
      <c r="I1169" s="15">
        <f>IF(H1169&lt;=Rmax_Summary!$B$40,1,0)</f>
        <v>0</v>
      </c>
      <c r="J1169" s="15">
        <v>3</v>
      </c>
      <c r="K1169" s="21" t="s">
        <v>850</v>
      </c>
    </row>
    <row r="1170" spans="1:11" x14ac:dyDescent="0.15">
      <c r="A1170" s="15">
        <v>208</v>
      </c>
      <c r="B1170" s="16">
        <v>3.3</v>
      </c>
      <c r="C1170" s="15">
        <v>50</v>
      </c>
      <c r="D1170" s="17">
        <v>5100000</v>
      </c>
      <c r="E1170" s="18">
        <f t="shared" si="18"/>
        <v>5100</v>
      </c>
      <c r="F1170" s="19">
        <v>0.64648600000000001</v>
      </c>
      <c r="G1170" s="19">
        <v>3.2970762219999998</v>
      </c>
      <c r="H1170" s="20">
        <v>98.707028907999998</v>
      </c>
      <c r="I1170" s="15">
        <f>IF(H1170&lt;=Rmax_Summary!$B$40,1,0)</f>
        <v>0</v>
      </c>
      <c r="J1170" s="15">
        <v>3</v>
      </c>
      <c r="K1170" s="21" t="s">
        <v>850</v>
      </c>
    </row>
    <row r="1171" spans="1:11" x14ac:dyDescent="0.15">
      <c r="A1171" s="15">
        <v>213</v>
      </c>
      <c r="B1171" s="16">
        <v>3.3</v>
      </c>
      <c r="C1171" s="15">
        <v>50</v>
      </c>
      <c r="D1171" s="17">
        <v>5200000</v>
      </c>
      <c r="E1171" s="18">
        <f t="shared" si="18"/>
        <v>5200</v>
      </c>
      <c r="F1171" s="19">
        <v>0.63405999999999996</v>
      </c>
      <c r="G1171" s="19">
        <v>3.2971135330000001</v>
      </c>
      <c r="H1171" s="20">
        <v>98.731879372999998</v>
      </c>
      <c r="I1171" s="15">
        <f>IF(H1171&lt;=Rmax_Summary!$B$40,1,0)</f>
        <v>0</v>
      </c>
      <c r="J1171" s="15">
        <v>3</v>
      </c>
      <c r="K1171" s="21" t="s">
        <v>850</v>
      </c>
    </row>
    <row r="1172" spans="1:11" x14ac:dyDescent="0.15">
      <c r="A1172" s="15">
        <v>218</v>
      </c>
      <c r="B1172" s="16">
        <v>3.3</v>
      </c>
      <c r="C1172" s="15">
        <v>50</v>
      </c>
      <c r="D1172" s="17">
        <v>5300000</v>
      </c>
      <c r="E1172" s="18">
        <f t="shared" si="18"/>
        <v>5300</v>
      </c>
      <c r="F1172" s="19">
        <v>0.62210399999999999</v>
      </c>
      <c r="G1172" s="19">
        <v>3.2971494369999998</v>
      </c>
      <c r="H1172" s="20">
        <v>98.755792603000003</v>
      </c>
      <c r="I1172" s="15">
        <f>IF(H1172&lt;=Rmax_Summary!$B$40,1,0)</f>
        <v>0</v>
      </c>
      <c r="J1172" s="15">
        <v>3</v>
      </c>
      <c r="K1172" s="21" t="s">
        <v>850</v>
      </c>
    </row>
    <row r="1173" spans="1:11" x14ac:dyDescent="0.15">
      <c r="A1173" s="15">
        <v>223</v>
      </c>
      <c r="B1173" s="16">
        <v>3.3</v>
      </c>
      <c r="C1173" s="15">
        <v>50</v>
      </c>
      <c r="D1173" s="17">
        <v>5400000</v>
      </c>
      <c r="E1173" s="18">
        <f t="shared" si="18"/>
        <v>5400</v>
      </c>
      <c r="F1173" s="19">
        <v>0.61058999999999997</v>
      </c>
      <c r="G1173" s="19">
        <v>3.2971840110000001</v>
      </c>
      <c r="H1173" s="20">
        <v>98.778820725000003</v>
      </c>
      <c r="I1173" s="15">
        <f>IF(H1173&lt;=Rmax_Summary!$B$40,1,0)</f>
        <v>0</v>
      </c>
      <c r="J1173" s="15">
        <v>3</v>
      </c>
      <c r="K1173" s="21" t="s">
        <v>850</v>
      </c>
    </row>
    <row r="1174" spans="1:11" x14ac:dyDescent="0.15">
      <c r="A1174" s="15">
        <v>228</v>
      </c>
      <c r="B1174" s="16">
        <v>3.3</v>
      </c>
      <c r="C1174" s="15">
        <v>50</v>
      </c>
      <c r="D1174" s="17">
        <v>5500000</v>
      </c>
      <c r="E1174" s="18">
        <f t="shared" si="18"/>
        <v>5500</v>
      </c>
      <c r="F1174" s="19">
        <v>0.59949399999999997</v>
      </c>
      <c r="G1174" s="19">
        <v>3.2972173269999998</v>
      </c>
      <c r="H1174" s="20">
        <v>98.801011828</v>
      </c>
      <c r="I1174" s="15">
        <f>IF(H1174&lt;=Rmax_Summary!$B$40,1,0)</f>
        <v>0</v>
      </c>
      <c r="J1174" s="15">
        <v>3</v>
      </c>
      <c r="K1174" s="21" t="s">
        <v>850</v>
      </c>
    </row>
    <row r="1175" spans="1:11" x14ac:dyDescent="0.15">
      <c r="A1175" s="15">
        <v>233</v>
      </c>
      <c r="B1175" s="16">
        <v>3.3</v>
      </c>
      <c r="C1175" s="15">
        <v>50</v>
      </c>
      <c r="D1175" s="17">
        <v>5600000</v>
      </c>
      <c r="E1175" s="18">
        <f t="shared" si="18"/>
        <v>5600</v>
      </c>
      <c r="F1175" s="19">
        <v>0.58879499999999996</v>
      </c>
      <c r="G1175" s="19">
        <v>3.297249458</v>
      </c>
      <c r="H1175" s="20">
        <v>98.822410872999995</v>
      </c>
      <c r="I1175" s="15">
        <f>IF(H1175&lt;=Rmax_Summary!$B$40,1,0)</f>
        <v>0</v>
      </c>
      <c r="J1175" s="15">
        <v>3</v>
      </c>
      <c r="K1175" s="21" t="s">
        <v>850</v>
      </c>
    </row>
    <row r="1176" spans="1:11" x14ac:dyDescent="0.15">
      <c r="A1176" s="15">
        <v>238</v>
      </c>
      <c r="B1176" s="16">
        <v>3.3</v>
      </c>
      <c r="C1176" s="15">
        <v>50</v>
      </c>
      <c r="D1176" s="17">
        <v>5700000</v>
      </c>
      <c r="E1176" s="18">
        <f t="shared" si="18"/>
        <v>5700</v>
      </c>
      <c r="F1176" s="19">
        <v>0.57847000000000004</v>
      </c>
      <c r="G1176" s="19">
        <v>3.2972804600000001</v>
      </c>
      <c r="H1176" s="20">
        <v>98.843059472999997</v>
      </c>
      <c r="I1176" s="15">
        <f>IF(H1176&lt;=Rmax_Summary!$B$40,1,0)</f>
        <v>0</v>
      </c>
      <c r="J1176" s="15">
        <v>3</v>
      </c>
      <c r="K1176" s="21" t="s">
        <v>850</v>
      </c>
    </row>
    <row r="1177" spans="1:11" x14ac:dyDescent="0.15">
      <c r="A1177" s="15">
        <v>243</v>
      </c>
      <c r="B1177" s="16">
        <v>3.3</v>
      </c>
      <c r="C1177" s="15">
        <v>50</v>
      </c>
      <c r="D1177" s="17">
        <v>5800000</v>
      </c>
      <c r="E1177" s="18">
        <f t="shared" si="18"/>
        <v>5800</v>
      </c>
      <c r="F1177" s="19">
        <v>0.56850199999999995</v>
      </c>
      <c r="G1177" s="19">
        <v>3.2973103930000001</v>
      </c>
      <c r="H1177" s="20">
        <v>98.862996391999999</v>
      </c>
      <c r="I1177" s="15">
        <f>IF(H1177&lt;=Rmax_Summary!$B$40,1,0)</f>
        <v>0</v>
      </c>
      <c r="J1177" s="15">
        <v>3</v>
      </c>
      <c r="K1177" s="21" t="s">
        <v>850</v>
      </c>
    </row>
    <row r="1178" spans="1:11" x14ac:dyDescent="0.15">
      <c r="A1178" s="15">
        <v>248</v>
      </c>
      <c r="B1178" s="16">
        <v>3.3</v>
      </c>
      <c r="C1178" s="15">
        <v>50</v>
      </c>
      <c r="D1178" s="17">
        <v>5900000</v>
      </c>
      <c r="E1178" s="18">
        <f t="shared" si="18"/>
        <v>5900</v>
      </c>
      <c r="F1178" s="19">
        <v>0.55887100000000001</v>
      </c>
      <c r="G1178" s="19">
        <v>3.2973393120000001</v>
      </c>
      <c r="H1178" s="20">
        <v>98.882257842000001</v>
      </c>
      <c r="I1178" s="15">
        <f>IF(H1178&lt;=Rmax_Summary!$B$40,1,0)</f>
        <v>0</v>
      </c>
      <c r="J1178" s="15">
        <v>3</v>
      </c>
      <c r="K1178" s="21" t="s">
        <v>850</v>
      </c>
    </row>
    <row r="1179" spans="1:11" x14ac:dyDescent="0.15">
      <c r="A1179" s="15">
        <v>253</v>
      </c>
      <c r="B1179" s="16">
        <v>3.3</v>
      </c>
      <c r="C1179" s="15">
        <v>50</v>
      </c>
      <c r="D1179" s="17">
        <v>6000000</v>
      </c>
      <c r="E1179" s="18">
        <f t="shared" si="18"/>
        <v>6000</v>
      </c>
      <c r="F1179" s="19">
        <v>0.54956099999999997</v>
      </c>
      <c r="G1179" s="19">
        <v>3.297367269</v>
      </c>
      <c r="H1179" s="20">
        <v>98.900877528999999</v>
      </c>
      <c r="I1179" s="15">
        <f>IF(H1179&lt;=Rmax_Summary!$B$40,1,0)</f>
        <v>0</v>
      </c>
      <c r="J1179" s="15">
        <v>3</v>
      </c>
      <c r="K1179" s="21" t="s">
        <v>850</v>
      </c>
    </row>
    <row r="1180" spans="1:11" x14ac:dyDescent="0.15">
      <c r="A1180" s="15">
        <v>258</v>
      </c>
      <c r="B1180" s="16">
        <v>3.3</v>
      </c>
      <c r="C1180" s="15">
        <v>50</v>
      </c>
      <c r="D1180" s="17">
        <v>6100000</v>
      </c>
      <c r="E1180" s="18">
        <f t="shared" si="18"/>
        <v>6100</v>
      </c>
      <c r="F1180" s="19">
        <v>0.54055600000000004</v>
      </c>
      <c r="G1180" s="19">
        <v>3.297394309</v>
      </c>
      <c r="H1180" s="20">
        <v>98.918887115000004</v>
      </c>
      <c r="I1180" s="15">
        <f>IF(H1180&lt;=Rmax_Summary!$B$40,1,0)</f>
        <v>0</v>
      </c>
      <c r="J1180" s="15">
        <v>3</v>
      </c>
      <c r="K1180" s="21" t="s">
        <v>850</v>
      </c>
    </row>
    <row r="1181" spans="1:11" x14ac:dyDescent="0.15">
      <c r="A1181" s="15">
        <v>263</v>
      </c>
      <c r="B1181" s="16">
        <v>3.3</v>
      </c>
      <c r="C1181" s="15">
        <v>50</v>
      </c>
      <c r="D1181" s="17">
        <v>6200000</v>
      </c>
      <c r="E1181" s="18">
        <f t="shared" si="18"/>
        <v>6200</v>
      </c>
      <c r="F1181" s="19">
        <v>0.53184200000000004</v>
      </c>
      <c r="G1181" s="19">
        <v>3.2974204770000002</v>
      </c>
      <c r="H1181" s="20">
        <v>98.936315989999997</v>
      </c>
      <c r="I1181" s="15">
        <f>IF(H1181&lt;=Rmax_Summary!$B$40,1,0)</f>
        <v>0</v>
      </c>
      <c r="J1181" s="15">
        <v>3</v>
      </c>
      <c r="K1181" s="21" t="s">
        <v>850</v>
      </c>
    </row>
    <row r="1182" spans="1:11" x14ac:dyDescent="0.15">
      <c r="A1182" s="15">
        <v>268</v>
      </c>
      <c r="B1182" s="16">
        <v>3.3</v>
      </c>
      <c r="C1182" s="15">
        <v>50</v>
      </c>
      <c r="D1182" s="17">
        <v>6300000</v>
      </c>
      <c r="E1182" s="18">
        <f t="shared" si="18"/>
        <v>6300</v>
      </c>
      <c r="F1182" s="19">
        <v>0.52340399999999998</v>
      </c>
      <c r="G1182" s="19">
        <v>3.297445814</v>
      </c>
      <c r="H1182" s="20">
        <v>98.953191778000004</v>
      </c>
      <c r="I1182" s="15">
        <f>IF(H1182&lt;=Rmax_Summary!$B$40,1,0)</f>
        <v>0</v>
      </c>
      <c r="J1182" s="15">
        <v>3</v>
      </c>
      <c r="K1182" s="21" t="s">
        <v>850</v>
      </c>
    </row>
    <row r="1183" spans="1:11" x14ac:dyDescent="0.15">
      <c r="A1183" s="15">
        <v>273</v>
      </c>
      <c r="B1183" s="16">
        <v>3.3</v>
      </c>
      <c r="C1183" s="15">
        <v>50</v>
      </c>
      <c r="D1183" s="17">
        <v>6400000</v>
      </c>
      <c r="E1183" s="18">
        <f t="shared" si="18"/>
        <v>6400</v>
      </c>
      <c r="F1183" s="19">
        <v>0.51522999999999997</v>
      </c>
      <c r="G1183" s="19">
        <v>3.2974703600000002</v>
      </c>
      <c r="H1183" s="20">
        <v>98.969540456999994</v>
      </c>
      <c r="I1183" s="15">
        <f>IF(H1183&lt;=Rmax_Summary!$B$40,1,0)</f>
        <v>0</v>
      </c>
      <c r="J1183" s="15">
        <v>3</v>
      </c>
      <c r="K1183" s="21" t="s">
        <v>850</v>
      </c>
    </row>
    <row r="1184" spans="1:11" x14ac:dyDescent="0.15">
      <c r="A1184" s="15">
        <v>278</v>
      </c>
      <c r="B1184" s="16">
        <v>3.3</v>
      </c>
      <c r="C1184" s="15">
        <v>50</v>
      </c>
      <c r="D1184" s="17">
        <v>6500000</v>
      </c>
      <c r="E1184" s="18">
        <f t="shared" si="18"/>
        <v>6500</v>
      </c>
      <c r="F1184" s="19">
        <v>0.50730699999999995</v>
      </c>
      <c r="G1184" s="19">
        <v>3.2974941520000001</v>
      </c>
      <c r="H1184" s="20">
        <v>98.985386411999997</v>
      </c>
      <c r="I1184" s="15">
        <f>IF(H1184&lt;=Rmax_Summary!$B$40,1,0)</f>
        <v>0</v>
      </c>
      <c r="J1184" s="15">
        <v>3</v>
      </c>
      <c r="K1184" s="21" t="s">
        <v>850</v>
      </c>
    </row>
    <row r="1185" spans="1:11" x14ac:dyDescent="0.15">
      <c r="A1185" s="15">
        <v>283</v>
      </c>
      <c r="B1185" s="16">
        <v>3.3</v>
      </c>
      <c r="C1185" s="15">
        <v>50</v>
      </c>
      <c r="D1185" s="17">
        <v>6600000</v>
      </c>
      <c r="E1185" s="18">
        <f t="shared" si="18"/>
        <v>6600</v>
      </c>
      <c r="F1185" s="19">
        <v>0.49962400000000001</v>
      </c>
      <c r="G1185" s="19">
        <v>3.2975172220000002</v>
      </c>
      <c r="H1185" s="20">
        <v>99.000752324999993</v>
      </c>
      <c r="I1185" s="15">
        <f>IF(H1185&lt;=Rmax_Summary!$B$40,1,0)</f>
        <v>0</v>
      </c>
      <c r="J1185" s="15">
        <v>3</v>
      </c>
      <c r="K1185" s="21" t="s">
        <v>850</v>
      </c>
    </row>
    <row r="1186" spans="1:11" x14ac:dyDescent="0.15">
      <c r="A1186" s="15">
        <v>288</v>
      </c>
      <c r="B1186" s="16">
        <v>3.3</v>
      </c>
      <c r="C1186" s="15">
        <v>50</v>
      </c>
      <c r="D1186" s="17">
        <v>6700000</v>
      </c>
      <c r="E1186" s="18">
        <f t="shared" si="18"/>
        <v>6700</v>
      </c>
      <c r="F1186" s="19">
        <v>0.49217</v>
      </c>
      <c r="G1186" s="19">
        <v>3.2975396039999998</v>
      </c>
      <c r="H1186" s="20">
        <v>99.015659795999994</v>
      </c>
      <c r="I1186" s="15">
        <f>IF(H1186&lt;=Rmax_Summary!$B$40,1,0)</f>
        <v>0</v>
      </c>
      <c r="J1186" s="15">
        <v>3</v>
      </c>
      <c r="K1186" s="21" t="s">
        <v>850</v>
      </c>
    </row>
    <row r="1187" spans="1:11" x14ac:dyDescent="0.15">
      <c r="A1187" s="15">
        <v>293</v>
      </c>
      <c r="B1187" s="16">
        <v>3.3</v>
      </c>
      <c r="C1187" s="15">
        <v>50</v>
      </c>
      <c r="D1187" s="17">
        <v>6800000</v>
      </c>
      <c r="E1187" s="18">
        <f t="shared" si="18"/>
        <v>6800</v>
      </c>
      <c r="F1187" s="19">
        <v>0.484935</v>
      </c>
      <c r="G1187" s="19">
        <v>3.2975613269999999</v>
      </c>
      <c r="H1187" s="20">
        <v>99.030129005000006</v>
      </c>
      <c r="I1187" s="15">
        <f>IF(H1187&lt;=Rmax_Summary!$B$40,1,0)</f>
        <v>0</v>
      </c>
      <c r="J1187" s="15">
        <v>3</v>
      </c>
      <c r="K1187" s="21" t="s">
        <v>850</v>
      </c>
    </row>
    <row r="1188" spans="1:11" x14ac:dyDescent="0.15">
      <c r="A1188" s="15">
        <v>298</v>
      </c>
      <c r="B1188" s="16">
        <v>3.3</v>
      </c>
      <c r="C1188" s="15">
        <v>50</v>
      </c>
      <c r="D1188" s="17">
        <v>6900000</v>
      </c>
      <c r="E1188" s="18">
        <f t="shared" si="18"/>
        <v>6900</v>
      </c>
      <c r="F1188" s="19">
        <v>0.47791099999999997</v>
      </c>
      <c r="G1188" s="19">
        <v>3.2975824230000002</v>
      </c>
      <c r="H1188" s="20">
        <v>99.044178991999999</v>
      </c>
      <c r="I1188" s="15">
        <f>IF(H1188&lt;=Rmax_Summary!$B$40,1,0)</f>
        <v>0</v>
      </c>
      <c r="J1188" s="15">
        <v>3</v>
      </c>
      <c r="K1188" s="21" t="s">
        <v>850</v>
      </c>
    </row>
    <row r="1189" spans="1:11" x14ac:dyDescent="0.15">
      <c r="A1189" s="15">
        <v>303</v>
      </c>
      <c r="B1189" s="16">
        <v>3.3</v>
      </c>
      <c r="C1189" s="15">
        <v>50</v>
      </c>
      <c r="D1189" s="17">
        <v>7000000</v>
      </c>
      <c r="E1189" s="18">
        <f t="shared" si="18"/>
        <v>7000</v>
      </c>
      <c r="F1189" s="19">
        <v>0.471086</v>
      </c>
      <c r="G1189" s="19">
        <v>3.2976029150000001</v>
      </c>
      <c r="H1189" s="20">
        <v>99.057827721999999</v>
      </c>
      <c r="I1189" s="15">
        <f>IF(H1189&lt;=Rmax_Summary!$B$40,1,0)</f>
        <v>0</v>
      </c>
      <c r="J1189" s="15">
        <v>3</v>
      </c>
      <c r="K1189" s="21" t="s">
        <v>850</v>
      </c>
    </row>
    <row r="1190" spans="1:11" x14ac:dyDescent="0.15">
      <c r="A1190" s="15">
        <v>308</v>
      </c>
      <c r="B1190" s="16">
        <v>3.3</v>
      </c>
      <c r="C1190" s="15">
        <v>50</v>
      </c>
      <c r="D1190" s="17">
        <v>7100000</v>
      </c>
      <c r="E1190" s="18">
        <f t="shared" si="18"/>
        <v>7100</v>
      </c>
      <c r="F1190" s="19">
        <v>0.46445399999999998</v>
      </c>
      <c r="G1190" s="19">
        <v>3.2976228299999999</v>
      </c>
      <c r="H1190" s="20">
        <v>99.071092161999999</v>
      </c>
      <c r="I1190" s="15">
        <f>IF(H1190&lt;=Rmax_Summary!$B$40,1,0)</f>
        <v>0</v>
      </c>
      <c r="J1190" s="15">
        <v>3</v>
      </c>
      <c r="K1190" s="21" t="s">
        <v>850</v>
      </c>
    </row>
    <row r="1191" spans="1:11" x14ac:dyDescent="0.15">
      <c r="A1191" s="15">
        <v>313</v>
      </c>
      <c r="B1191" s="16">
        <v>3.3</v>
      </c>
      <c r="C1191" s="15">
        <v>50</v>
      </c>
      <c r="D1191" s="17">
        <v>7200000</v>
      </c>
      <c r="E1191" s="18">
        <f t="shared" si="18"/>
        <v>7200</v>
      </c>
      <c r="F1191" s="19">
        <v>0.45800600000000002</v>
      </c>
      <c r="G1191" s="19">
        <v>3.2976421939999998</v>
      </c>
      <c r="H1191" s="20">
        <v>99.083988257000001</v>
      </c>
      <c r="I1191" s="15">
        <f>IF(H1191&lt;=Rmax_Summary!$B$40,1,0)</f>
        <v>0</v>
      </c>
      <c r="J1191" s="15">
        <v>3</v>
      </c>
      <c r="K1191" s="21" t="s">
        <v>850</v>
      </c>
    </row>
    <row r="1192" spans="1:11" x14ac:dyDescent="0.15">
      <c r="A1192" s="15">
        <v>318</v>
      </c>
      <c r="B1192" s="16">
        <v>3.3</v>
      </c>
      <c r="C1192" s="15">
        <v>50</v>
      </c>
      <c r="D1192" s="17">
        <v>7300000</v>
      </c>
      <c r="E1192" s="18">
        <f t="shared" si="18"/>
        <v>7300</v>
      </c>
      <c r="F1192" s="19">
        <v>0.45173400000000002</v>
      </c>
      <c r="G1192" s="19">
        <v>3.29766103</v>
      </c>
      <c r="H1192" s="20">
        <v>99.096531210999999</v>
      </c>
      <c r="I1192" s="15">
        <f>IF(H1192&lt;=Rmax_Summary!$B$40,1,0)</f>
        <v>0</v>
      </c>
      <c r="J1192" s="15">
        <v>3</v>
      </c>
      <c r="K1192" s="21" t="s">
        <v>850</v>
      </c>
    </row>
    <row r="1193" spans="1:11" x14ac:dyDescent="0.15">
      <c r="A1193" s="15">
        <v>323</v>
      </c>
      <c r="B1193" s="16">
        <v>3.3</v>
      </c>
      <c r="C1193" s="15">
        <v>50</v>
      </c>
      <c r="D1193" s="17">
        <v>7400000</v>
      </c>
      <c r="E1193" s="18">
        <f t="shared" si="18"/>
        <v>7400</v>
      </c>
      <c r="F1193" s="19">
        <v>0.44563199999999997</v>
      </c>
      <c r="G1193" s="19">
        <v>3.297679349</v>
      </c>
      <c r="H1193" s="20">
        <v>99.108735295000002</v>
      </c>
      <c r="I1193" s="15">
        <f>IF(H1193&lt;=Rmax_Summary!$B$40,1,0)</f>
        <v>0</v>
      </c>
      <c r="J1193" s="15">
        <v>3</v>
      </c>
      <c r="K1193" s="21" t="s">
        <v>850</v>
      </c>
    </row>
    <row r="1194" spans="1:11" x14ac:dyDescent="0.15">
      <c r="A1194" s="15">
        <v>328</v>
      </c>
      <c r="B1194" s="16">
        <v>3.3</v>
      </c>
      <c r="C1194" s="15">
        <v>50</v>
      </c>
      <c r="D1194" s="17">
        <v>7500000</v>
      </c>
      <c r="E1194" s="18">
        <f t="shared" si="18"/>
        <v>7500</v>
      </c>
      <c r="F1194" s="19">
        <v>0.439693</v>
      </c>
      <c r="G1194" s="19">
        <v>3.2976971829999999</v>
      </c>
      <c r="H1194" s="20">
        <v>99.120614075999995</v>
      </c>
      <c r="I1194" s="15">
        <f>IF(H1194&lt;=Rmax_Summary!$B$40,1,0)</f>
        <v>0</v>
      </c>
      <c r="J1194" s="15">
        <v>3</v>
      </c>
      <c r="K1194" s="21" t="s">
        <v>850</v>
      </c>
    </row>
    <row r="1195" spans="1:11" x14ac:dyDescent="0.15">
      <c r="A1195" s="15">
        <v>333</v>
      </c>
      <c r="B1195" s="16">
        <v>3.3</v>
      </c>
      <c r="C1195" s="15">
        <v>50</v>
      </c>
      <c r="D1195" s="17">
        <v>7600000</v>
      </c>
      <c r="E1195" s="18">
        <f t="shared" si="18"/>
        <v>7600</v>
      </c>
      <c r="F1195" s="19">
        <v>0.43391000000000002</v>
      </c>
      <c r="G1195" s="19">
        <v>3.2977145490000002</v>
      </c>
      <c r="H1195" s="20">
        <v>99.132180364000007</v>
      </c>
      <c r="I1195" s="15">
        <f>IF(H1195&lt;=Rmax_Summary!$B$40,1,0)</f>
        <v>0</v>
      </c>
      <c r="J1195" s="15">
        <v>3</v>
      </c>
      <c r="K1195" s="21" t="s">
        <v>850</v>
      </c>
    </row>
    <row r="1196" spans="1:11" x14ac:dyDescent="0.15">
      <c r="A1196" s="15">
        <v>338</v>
      </c>
      <c r="B1196" s="16">
        <v>3.3</v>
      </c>
      <c r="C1196" s="15">
        <v>50</v>
      </c>
      <c r="D1196" s="17">
        <v>7700000</v>
      </c>
      <c r="E1196" s="18">
        <f t="shared" si="18"/>
        <v>7700</v>
      </c>
      <c r="F1196" s="19">
        <v>0.42827700000000002</v>
      </c>
      <c r="G1196" s="19">
        <v>3.2977314639999999</v>
      </c>
      <c r="H1196" s="20">
        <v>99.143446359999999</v>
      </c>
      <c r="I1196" s="15">
        <f>IF(H1196&lt;=Rmax_Summary!$B$40,1,0)</f>
        <v>0</v>
      </c>
      <c r="J1196" s="15">
        <v>3</v>
      </c>
      <c r="K1196" s="21" t="s">
        <v>850</v>
      </c>
    </row>
    <row r="1197" spans="1:11" x14ac:dyDescent="0.15">
      <c r="A1197" s="15">
        <v>343</v>
      </c>
      <c r="B1197" s="16">
        <v>3.3</v>
      </c>
      <c r="C1197" s="15">
        <v>50</v>
      </c>
      <c r="D1197" s="17">
        <v>7800000</v>
      </c>
      <c r="E1197" s="18">
        <f t="shared" si="18"/>
        <v>7800</v>
      </c>
      <c r="F1197" s="19">
        <v>0.422788</v>
      </c>
      <c r="G1197" s="19">
        <v>3.2977479459999999</v>
      </c>
      <c r="H1197" s="20">
        <v>99.154423590999997</v>
      </c>
      <c r="I1197" s="15">
        <f>IF(H1197&lt;=Rmax_Summary!$B$40,1,0)</f>
        <v>0</v>
      </c>
      <c r="J1197" s="15">
        <v>3</v>
      </c>
      <c r="K1197" s="21" t="s">
        <v>850</v>
      </c>
    </row>
    <row r="1198" spans="1:11" x14ac:dyDescent="0.15">
      <c r="A1198" s="15">
        <v>348</v>
      </c>
      <c r="B1198" s="16">
        <v>3.3</v>
      </c>
      <c r="C1198" s="15">
        <v>50</v>
      </c>
      <c r="D1198" s="17">
        <v>7900000</v>
      </c>
      <c r="E1198" s="18">
        <f t="shared" si="18"/>
        <v>7900</v>
      </c>
      <c r="F1198" s="19">
        <v>0.41743799999999998</v>
      </c>
      <c r="G1198" s="19">
        <v>3.2977640090000002</v>
      </c>
      <c r="H1198" s="20">
        <v>99.165123015999995</v>
      </c>
      <c r="I1198" s="15">
        <f>IF(H1198&lt;=Rmax_Summary!$B$40,1,0)</f>
        <v>0</v>
      </c>
      <c r="J1198" s="15">
        <v>3</v>
      </c>
      <c r="K1198" s="21" t="s">
        <v>850</v>
      </c>
    </row>
    <row r="1199" spans="1:11" x14ac:dyDescent="0.15">
      <c r="A1199" s="15">
        <v>353</v>
      </c>
      <c r="B1199" s="16">
        <v>3.3</v>
      </c>
      <c r="C1199" s="15">
        <v>50</v>
      </c>
      <c r="D1199" s="17">
        <v>8000000</v>
      </c>
      <c r="E1199" s="18">
        <f t="shared" si="18"/>
        <v>8000</v>
      </c>
      <c r="F1199" s="19">
        <v>0.41222199999999998</v>
      </c>
      <c r="G1199" s="19">
        <v>3.2977796719999999</v>
      </c>
      <c r="H1199" s="20">
        <v>99.175555075999995</v>
      </c>
      <c r="I1199" s="15">
        <f>IF(H1199&lt;=Rmax_Summary!$B$40,1,0)</f>
        <v>0</v>
      </c>
      <c r="J1199" s="15">
        <v>3</v>
      </c>
      <c r="K1199" s="21" t="s">
        <v>850</v>
      </c>
    </row>
    <row r="1200" spans="1:11" x14ac:dyDescent="0.15">
      <c r="A1200" s="15">
        <v>358</v>
      </c>
      <c r="B1200" s="16">
        <v>3.3</v>
      </c>
      <c r="C1200" s="15">
        <v>50</v>
      </c>
      <c r="D1200" s="17">
        <v>8100000</v>
      </c>
      <c r="E1200" s="18">
        <f t="shared" si="18"/>
        <v>8100</v>
      </c>
      <c r="F1200" s="19">
        <v>0.40713500000000002</v>
      </c>
      <c r="G1200" s="19">
        <v>3.297794949</v>
      </c>
      <c r="H1200" s="20">
        <v>99.185729648999995</v>
      </c>
      <c r="I1200" s="15">
        <f>IF(H1200&lt;=Rmax_Summary!$B$40,1,0)</f>
        <v>0</v>
      </c>
      <c r="J1200" s="15">
        <v>3</v>
      </c>
      <c r="K1200" s="21" t="s">
        <v>850</v>
      </c>
    </row>
    <row r="1201" spans="1:11" x14ac:dyDescent="0.15">
      <c r="A1201" s="15">
        <v>363</v>
      </c>
      <c r="B1201" s="16">
        <v>3.3</v>
      </c>
      <c r="C1201" s="15">
        <v>50</v>
      </c>
      <c r="D1201" s="17">
        <v>8200000</v>
      </c>
      <c r="E1201" s="18">
        <f t="shared" si="18"/>
        <v>8200</v>
      </c>
      <c r="F1201" s="19">
        <v>0.40217199999999997</v>
      </c>
      <c r="G1201" s="19">
        <v>3.297809853</v>
      </c>
      <c r="H1201" s="20">
        <v>99.195656130000003</v>
      </c>
      <c r="I1201" s="15">
        <f>IF(H1201&lt;=Rmax_Summary!$B$40,1,0)</f>
        <v>0</v>
      </c>
      <c r="J1201" s="15">
        <v>3</v>
      </c>
      <c r="K1201" s="21" t="s">
        <v>850</v>
      </c>
    </row>
    <row r="1202" spans="1:11" x14ac:dyDescent="0.15">
      <c r="A1202" s="15">
        <v>368</v>
      </c>
      <c r="B1202" s="16">
        <v>3.3</v>
      </c>
      <c r="C1202" s="15">
        <v>50</v>
      </c>
      <c r="D1202" s="17">
        <v>8300000</v>
      </c>
      <c r="E1202" s="18">
        <f t="shared" si="18"/>
        <v>8300</v>
      </c>
      <c r="F1202" s="19">
        <v>0.39732800000000001</v>
      </c>
      <c r="G1202" s="19">
        <v>3.2978243979999999</v>
      </c>
      <c r="H1202" s="20">
        <v>99.205343498999994</v>
      </c>
      <c r="I1202" s="15">
        <f>IF(H1202&lt;=Rmax_Summary!$B$40,1,0)</f>
        <v>0</v>
      </c>
      <c r="J1202" s="15">
        <v>3</v>
      </c>
      <c r="K1202" s="21" t="s">
        <v>850</v>
      </c>
    </row>
    <row r="1203" spans="1:11" x14ac:dyDescent="0.15">
      <c r="A1203" s="15">
        <v>373</v>
      </c>
      <c r="B1203" s="16">
        <v>3.3</v>
      </c>
      <c r="C1203" s="15">
        <v>50</v>
      </c>
      <c r="D1203" s="17">
        <v>8400000</v>
      </c>
      <c r="E1203" s="18">
        <f t="shared" si="18"/>
        <v>8400</v>
      </c>
      <c r="F1203" s="19">
        <v>0.3926</v>
      </c>
      <c r="G1203" s="19">
        <v>3.297838595</v>
      </c>
      <c r="H1203" s="20">
        <v>99.214800311999994</v>
      </c>
      <c r="I1203" s="15">
        <f>IF(H1203&lt;=Rmax_Summary!$B$40,1,0)</f>
        <v>0</v>
      </c>
      <c r="J1203" s="15">
        <v>3</v>
      </c>
      <c r="K1203" s="21" t="s">
        <v>850</v>
      </c>
    </row>
    <row r="1204" spans="1:11" x14ac:dyDescent="0.15">
      <c r="A1204" s="15">
        <v>378</v>
      </c>
      <c r="B1204" s="16">
        <v>3.3</v>
      </c>
      <c r="C1204" s="15">
        <v>50</v>
      </c>
      <c r="D1204" s="17">
        <v>8500000</v>
      </c>
      <c r="E1204" s="18">
        <f t="shared" si="18"/>
        <v>8500</v>
      </c>
      <c r="F1204" s="19">
        <v>0.38798300000000002</v>
      </c>
      <c r="G1204" s="19">
        <v>3.2978524600000001</v>
      </c>
      <c r="H1204" s="20">
        <v>99.224034700999994</v>
      </c>
      <c r="I1204" s="15">
        <f>IF(H1204&lt;=Rmax_Summary!$B$40,1,0)</f>
        <v>0</v>
      </c>
      <c r="J1204" s="15">
        <v>3</v>
      </c>
      <c r="K1204" s="21" t="s">
        <v>850</v>
      </c>
    </row>
    <row r="1205" spans="1:11" x14ac:dyDescent="0.15">
      <c r="A1205" s="15">
        <v>383</v>
      </c>
      <c r="B1205" s="16">
        <v>3.3</v>
      </c>
      <c r="C1205" s="15">
        <v>50</v>
      </c>
      <c r="D1205" s="17">
        <v>8600000</v>
      </c>
      <c r="E1205" s="18">
        <f t="shared" si="18"/>
        <v>8600</v>
      </c>
      <c r="F1205" s="19">
        <v>0.38347300000000001</v>
      </c>
      <c r="G1205" s="19">
        <v>3.2978660030000002</v>
      </c>
      <c r="H1205" s="20">
        <v>99.233054382000006</v>
      </c>
      <c r="I1205" s="15">
        <f>IF(H1205&lt;=Rmax_Summary!$B$40,1,0)</f>
        <v>0</v>
      </c>
      <c r="J1205" s="15">
        <v>3</v>
      </c>
      <c r="K1205" s="21" t="s">
        <v>850</v>
      </c>
    </row>
    <row r="1206" spans="1:11" x14ac:dyDescent="0.15">
      <c r="A1206" s="15">
        <v>388</v>
      </c>
      <c r="B1206" s="16">
        <v>3.3</v>
      </c>
      <c r="C1206" s="15">
        <v>50</v>
      </c>
      <c r="D1206" s="17">
        <v>8700000</v>
      </c>
      <c r="E1206" s="18">
        <f t="shared" si="18"/>
        <v>8700</v>
      </c>
      <c r="F1206" s="19">
        <v>0.37906699999999999</v>
      </c>
      <c r="G1206" s="19">
        <v>3.2978792339999998</v>
      </c>
      <c r="H1206" s="20">
        <v>99.241866845000004</v>
      </c>
      <c r="I1206" s="15">
        <f>IF(H1206&lt;=Rmax_Summary!$B$40,1,0)</f>
        <v>0</v>
      </c>
      <c r="J1206" s="15">
        <v>3</v>
      </c>
      <c r="K1206" s="21" t="s">
        <v>850</v>
      </c>
    </row>
    <row r="1207" spans="1:11" x14ac:dyDescent="0.15">
      <c r="A1207" s="15">
        <v>393</v>
      </c>
      <c r="B1207" s="16">
        <v>3.3</v>
      </c>
      <c r="C1207" s="15">
        <v>50</v>
      </c>
      <c r="D1207" s="17">
        <v>8800000</v>
      </c>
      <c r="E1207" s="18">
        <f t="shared" si="18"/>
        <v>8800</v>
      </c>
      <c r="F1207" s="19">
        <v>0.37475999999999998</v>
      </c>
      <c r="G1207" s="19">
        <v>3.2978921630000002</v>
      </c>
      <c r="H1207" s="20">
        <v>99.250479049999996</v>
      </c>
      <c r="I1207" s="15">
        <f>IF(H1207&lt;=Rmax_Summary!$B$40,1,0)</f>
        <v>0</v>
      </c>
      <c r="J1207" s="15">
        <v>3</v>
      </c>
      <c r="K1207" s="21" t="s">
        <v>850</v>
      </c>
    </row>
    <row r="1208" spans="1:11" x14ac:dyDescent="0.15">
      <c r="A1208" s="15">
        <v>398</v>
      </c>
      <c r="B1208" s="16">
        <v>3.3</v>
      </c>
      <c r="C1208" s="15">
        <v>50</v>
      </c>
      <c r="D1208" s="17">
        <v>8900000</v>
      </c>
      <c r="E1208" s="18">
        <f t="shared" si="18"/>
        <v>8900</v>
      </c>
      <c r="F1208" s="19">
        <v>0.37055100000000002</v>
      </c>
      <c r="G1208" s="19">
        <v>3.2979048049999999</v>
      </c>
      <c r="H1208" s="20">
        <v>99.258897786999995</v>
      </c>
      <c r="I1208" s="15">
        <f>IF(H1208&lt;=Rmax_Summary!$B$40,1,0)</f>
        <v>0</v>
      </c>
      <c r="J1208" s="15">
        <v>3</v>
      </c>
      <c r="K1208" s="21" t="s">
        <v>850</v>
      </c>
    </row>
    <row r="1209" spans="1:11" x14ac:dyDescent="0.15">
      <c r="A1209" s="15">
        <v>403</v>
      </c>
      <c r="B1209" s="16">
        <v>3.3</v>
      </c>
      <c r="C1209" s="15">
        <v>50</v>
      </c>
      <c r="D1209" s="17">
        <v>9000000</v>
      </c>
      <c r="E1209" s="18">
        <f t="shared" si="18"/>
        <v>9000</v>
      </c>
      <c r="F1209" s="19">
        <v>0.36643500000000001</v>
      </c>
      <c r="G1209" s="19">
        <v>3.2979171630000002</v>
      </c>
      <c r="H1209" s="20">
        <v>99.267129510000004</v>
      </c>
      <c r="I1209" s="15">
        <f>IF(H1209&lt;=Rmax_Summary!$B$40,1,0)</f>
        <v>0</v>
      </c>
      <c r="J1209" s="15">
        <v>3</v>
      </c>
      <c r="K1209" s="21" t="s">
        <v>850</v>
      </c>
    </row>
    <row r="1210" spans="1:11" x14ac:dyDescent="0.15">
      <c r="A1210" s="15">
        <v>408</v>
      </c>
      <c r="B1210" s="16">
        <v>3.3</v>
      </c>
      <c r="C1210" s="15">
        <v>50</v>
      </c>
      <c r="D1210" s="17">
        <v>9100000</v>
      </c>
      <c r="E1210" s="18">
        <f t="shared" si="18"/>
        <v>9100</v>
      </c>
      <c r="F1210" s="19">
        <v>0.36241000000000001</v>
      </c>
      <c r="G1210" s="19">
        <v>3.2979292509999998</v>
      </c>
      <c r="H1210" s="20">
        <v>99.275180364999997</v>
      </c>
      <c r="I1210" s="15">
        <f>IF(H1210&lt;=Rmax_Summary!$B$40,1,0)</f>
        <v>0</v>
      </c>
      <c r="J1210" s="15">
        <v>3</v>
      </c>
      <c r="K1210" s="21" t="s">
        <v>850</v>
      </c>
    </row>
    <row r="1211" spans="1:11" x14ac:dyDescent="0.15">
      <c r="A1211" s="15">
        <v>413</v>
      </c>
      <c r="B1211" s="16">
        <v>3.3</v>
      </c>
      <c r="C1211" s="15">
        <v>50</v>
      </c>
      <c r="D1211" s="17">
        <v>9200000</v>
      </c>
      <c r="E1211" s="18">
        <f t="shared" si="18"/>
        <v>9200</v>
      </c>
      <c r="F1211" s="19">
        <v>0.35847200000000001</v>
      </c>
      <c r="G1211" s="19">
        <v>3.2979410759999999</v>
      </c>
      <c r="H1211" s="20">
        <v>99.283056268999999</v>
      </c>
      <c r="I1211" s="15">
        <f>IF(H1211&lt;=Rmax_Summary!$B$40,1,0)</f>
        <v>0</v>
      </c>
      <c r="J1211" s="15">
        <v>3</v>
      </c>
      <c r="K1211" s="21" t="s">
        <v>850</v>
      </c>
    </row>
    <row r="1212" spans="1:11" x14ac:dyDescent="0.15">
      <c r="A1212" s="15">
        <v>418</v>
      </c>
      <c r="B1212" s="16">
        <v>3.3</v>
      </c>
      <c r="C1212" s="15">
        <v>50</v>
      </c>
      <c r="D1212" s="17">
        <v>9300000</v>
      </c>
      <c r="E1212" s="18">
        <f t="shared" si="18"/>
        <v>9300</v>
      </c>
      <c r="F1212" s="19">
        <v>0.35461900000000002</v>
      </c>
      <c r="G1212" s="19">
        <v>3.2979526460000002</v>
      </c>
      <c r="H1212" s="20">
        <v>99.290762844</v>
      </c>
      <c r="I1212" s="15">
        <f>IF(H1212&lt;=Rmax_Summary!$B$40,1,0)</f>
        <v>0</v>
      </c>
      <c r="J1212" s="15">
        <v>3</v>
      </c>
      <c r="K1212" s="21" t="s">
        <v>850</v>
      </c>
    </row>
    <row r="1213" spans="1:11" x14ac:dyDescent="0.15">
      <c r="A1213" s="15">
        <v>423</v>
      </c>
      <c r="B1213" s="16">
        <v>3.3</v>
      </c>
      <c r="C1213" s="15">
        <v>50</v>
      </c>
      <c r="D1213" s="17">
        <v>9400000</v>
      </c>
      <c r="E1213" s="18">
        <f t="shared" si="18"/>
        <v>9400</v>
      </c>
      <c r="F1213" s="19">
        <v>0.35084700000000002</v>
      </c>
      <c r="G1213" s="19">
        <v>3.2979639710000002</v>
      </c>
      <c r="H1213" s="20">
        <v>99.298305538999998</v>
      </c>
      <c r="I1213" s="15">
        <f>IF(H1213&lt;=Rmax_Summary!$B$40,1,0)</f>
        <v>0</v>
      </c>
      <c r="J1213" s="15">
        <v>3</v>
      </c>
      <c r="K1213" s="21" t="s">
        <v>850</v>
      </c>
    </row>
    <row r="1214" spans="1:11" x14ac:dyDescent="0.15">
      <c r="A1214" s="15">
        <v>428</v>
      </c>
      <c r="B1214" s="16">
        <v>3.3</v>
      </c>
      <c r="C1214" s="15">
        <v>50</v>
      </c>
      <c r="D1214" s="17">
        <v>9500000</v>
      </c>
      <c r="E1214" s="18">
        <f t="shared" si="18"/>
        <v>9500</v>
      </c>
      <c r="F1214" s="19">
        <v>0.34715499999999999</v>
      </c>
      <c r="G1214" s="19">
        <v>3.2979750569999999</v>
      </c>
      <c r="H1214" s="20">
        <v>99.305689443000006</v>
      </c>
      <c r="I1214" s="15">
        <f>IF(H1214&lt;=Rmax_Summary!$B$40,1,0)</f>
        <v>0</v>
      </c>
      <c r="J1214" s="15">
        <v>3</v>
      </c>
      <c r="K1214" s="21" t="s">
        <v>850</v>
      </c>
    </row>
    <row r="1215" spans="1:11" x14ac:dyDescent="0.15">
      <c r="A1215" s="15">
        <v>433</v>
      </c>
      <c r="B1215" s="16">
        <v>3.3</v>
      </c>
      <c r="C1215" s="15">
        <v>50</v>
      </c>
      <c r="D1215" s="17">
        <v>9600000</v>
      </c>
      <c r="E1215" s="18">
        <f t="shared" si="18"/>
        <v>9600</v>
      </c>
      <c r="F1215" s="19">
        <v>0.34354000000000001</v>
      </c>
      <c r="G1215" s="19">
        <v>3.2979859130000002</v>
      </c>
      <c r="H1215" s="20">
        <v>99.312919596</v>
      </c>
      <c r="I1215" s="15">
        <f>IF(H1215&lt;=Rmax_Summary!$B$40,1,0)</f>
        <v>0</v>
      </c>
      <c r="J1215" s="15">
        <v>3</v>
      </c>
      <c r="K1215" s="21" t="s">
        <v>850</v>
      </c>
    </row>
    <row r="1216" spans="1:11" x14ac:dyDescent="0.15">
      <c r="A1216" s="15">
        <v>438</v>
      </c>
      <c r="B1216" s="16">
        <v>3.3</v>
      </c>
      <c r="C1216" s="15">
        <v>50</v>
      </c>
      <c r="D1216" s="17">
        <v>9700000</v>
      </c>
      <c r="E1216" s="18">
        <f t="shared" si="18"/>
        <v>9700</v>
      </c>
      <c r="F1216" s="19">
        <v>0.34</v>
      </c>
      <c r="G1216" s="19">
        <v>3.2979965440000001</v>
      </c>
      <c r="H1216" s="20">
        <v>99.320000711000006</v>
      </c>
      <c r="I1216" s="15">
        <f>IF(H1216&lt;=Rmax_Summary!$B$40,1,0)</f>
        <v>0</v>
      </c>
      <c r="J1216" s="15">
        <v>3</v>
      </c>
      <c r="K1216" s="21" t="s">
        <v>850</v>
      </c>
    </row>
    <row r="1217" spans="1:11" x14ac:dyDescent="0.15">
      <c r="A1217" s="15">
        <v>443</v>
      </c>
      <c r="B1217" s="16">
        <v>3.3</v>
      </c>
      <c r="C1217" s="15">
        <v>50</v>
      </c>
      <c r="D1217" s="17">
        <v>9800000</v>
      </c>
      <c r="E1217" s="18">
        <f t="shared" si="18"/>
        <v>9800</v>
      </c>
      <c r="F1217" s="19">
        <v>0.33653100000000002</v>
      </c>
      <c r="G1217" s="19">
        <v>3.2980069599999999</v>
      </c>
      <c r="H1217" s="20">
        <v>99.326937341999994</v>
      </c>
      <c r="I1217" s="15">
        <f>IF(H1217&lt;=Rmax_Summary!$B$40,1,0)</f>
        <v>0</v>
      </c>
      <c r="J1217" s="15">
        <v>3</v>
      </c>
      <c r="K1217" s="21" t="s">
        <v>850</v>
      </c>
    </row>
    <row r="1218" spans="1:11" x14ac:dyDescent="0.15">
      <c r="A1218" s="15">
        <v>448</v>
      </c>
      <c r="B1218" s="16">
        <v>3.3</v>
      </c>
      <c r="C1218" s="15">
        <v>50</v>
      </c>
      <c r="D1218" s="17">
        <v>9900000</v>
      </c>
      <c r="E1218" s="18">
        <f t="shared" ref="E1218:E1281" si="19">D1218/1000</f>
        <v>9900</v>
      </c>
      <c r="F1218" s="19">
        <v>0.33313300000000001</v>
      </c>
      <c r="G1218" s="19">
        <v>3.2980171650000001</v>
      </c>
      <c r="H1218" s="20">
        <v>99.333733882000004</v>
      </c>
      <c r="I1218" s="15">
        <f>IF(H1218&lt;=Rmax_Summary!$B$40,1,0)</f>
        <v>0</v>
      </c>
      <c r="J1218" s="15">
        <v>3</v>
      </c>
      <c r="K1218" s="21" t="s">
        <v>850</v>
      </c>
    </row>
    <row r="1219" spans="1:11" x14ac:dyDescent="0.15">
      <c r="A1219" s="15">
        <v>453</v>
      </c>
      <c r="B1219" s="16">
        <v>3.3</v>
      </c>
      <c r="C1219" s="15">
        <v>50</v>
      </c>
      <c r="D1219" s="17">
        <v>10000000</v>
      </c>
      <c r="E1219" s="18">
        <f t="shared" si="19"/>
        <v>10000</v>
      </c>
      <c r="F1219" s="19">
        <v>0.32980300000000001</v>
      </c>
      <c r="G1219" s="19">
        <v>3.2980271650000001</v>
      </c>
      <c r="H1219" s="20">
        <v>99.340394537999998</v>
      </c>
      <c r="I1219" s="15">
        <f>IF(H1219&lt;=Rmax_Summary!$B$40,1,0)</f>
        <v>0</v>
      </c>
      <c r="J1219" s="15">
        <v>3</v>
      </c>
      <c r="K1219" s="21" t="s">
        <v>850</v>
      </c>
    </row>
    <row r="1220" spans="1:11" x14ac:dyDescent="0.15">
      <c r="A1220" s="15">
        <v>4</v>
      </c>
      <c r="B1220" s="16">
        <v>3.3</v>
      </c>
      <c r="C1220" s="15">
        <v>100</v>
      </c>
      <c r="D1220" s="17">
        <v>10000</v>
      </c>
      <c r="E1220" s="18">
        <f t="shared" si="19"/>
        <v>10</v>
      </c>
      <c r="F1220" s="19">
        <v>99.756434999999996</v>
      </c>
      <c r="G1220" s="19">
        <v>0.99756430500000004</v>
      </c>
      <c r="H1220" s="20">
        <v>0.24356478600000001</v>
      </c>
      <c r="I1220" s="15">
        <f>IF(H1220&lt;=Rmax_Summary!$B$40,1,0)</f>
        <v>1</v>
      </c>
      <c r="J1220" s="15">
        <v>1</v>
      </c>
      <c r="K1220" s="21" t="s">
        <v>846</v>
      </c>
    </row>
    <row r="1221" spans="1:11" x14ac:dyDescent="0.15">
      <c r="A1221" s="15">
        <v>9</v>
      </c>
      <c r="B1221" s="16">
        <v>3.3</v>
      </c>
      <c r="C1221" s="15">
        <v>100</v>
      </c>
      <c r="D1221" s="17">
        <v>11000</v>
      </c>
      <c r="E1221" s="18">
        <f t="shared" si="19"/>
        <v>11</v>
      </c>
      <c r="F1221" s="19">
        <v>99.755996999999994</v>
      </c>
      <c r="G1221" s="19">
        <v>1.0973159180000001</v>
      </c>
      <c r="H1221" s="20">
        <v>0.244003163</v>
      </c>
      <c r="I1221" s="15">
        <f>IF(H1221&lt;=Rmax_Summary!$B$40,1,0)</f>
        <v>1</v>
      </c>
      <c r="J1221" s="15">
        <v>1</v>
      </c>
      <c r="K1221" s="21" t="s">
        <v>846</v>
      </c>
    </row>
    <row r="1222" spans="1:11" x14ac:dyDescent="0.15">
      <c r="A1222" s="15">
        <v>14</v>
      </c>
      <c r="B1222" s="16">
        <v>3.3</v>
      </c>
      <c r="C1222" s="15">
        <v>100</v>
      </c>
      <c r="D1222" s="17">
        <v>12000</v>
      </c>
      <c r="E1222" s="18">
        <f t="shared" si="19"/>
        <v>12</v>
      </c>
      <c r="F1222" s="19">
        <v>99.755542000000005</v>
      </c>
      <c r="G1222" s="19">
        <v>1.197066451</v>
      </c>
      <c r="H1222" s="20">
        <v>0.24445811100000001</v>
      </c>
      <c r="I1222" s="15">
        <f>IF(H1222&lt;=Rmax_Summary!$B$40,1,0)</f>
        <v>1</v>
      </c>
      <c r="J1222" s="15">
        <v>1</v>
      </c>
      <c r="K1222" s="21" t="s">
        <v>846</v>
      </c>
    </row>
    <row r="1223" spans="1:11" x14ac:dyDescent="0.15">
      <c r="A1223" s="15">
        <v>19</v>
      </c>
      <c r="B1223" s="16">
        <v>3.3</v>
      </c>
      <c r="C1223" s="15">
        <v>100</v>
      </c>
      <c r="D1223" s="17">
        <v>13000</v>
      </c>
      <c r="E1223" s="18">
        <f t="shared" si="19"/>
        <v>13</v>
      </c>
      <c r="F1223" s="19">
        <v>99.755069000000006</v>
      </c>
      <c r="G1223" s="19">
        <v>1.296815845</v>
      </c>
      <c r="H1223" s="20">
        <v>0.244930761</v>
      </c>
      <c r="I1223" s="15">
        <f>IF(H1223&lt;=Rmax_Summary!$B$40,1,0)</f>
        <v>1</v>
      </c>
      <c r="J1223" s="15">
        <v>1</v>
      </c>
      <c r="K1223" s="21" t="s">
        <v>846</v>
      </c>
    </row>
    <row r="1224" spans="1:11" x14ac:dyDescent="0.15">
      <c r="A1224" s="15">
        <v>24</v>
      </c>
      <c r="B1224" s="16">
        <v>3.3</v>
      </c>
      <c r="C1224" s="15">
        <v>100</v>
      </c>
      <c r="D1224" s="17">
        <v>14000</v>
      </c>
      <c r="E1224" s="18">
        <f t="shared" si="19"/>
        <v>14</v>
      </c>
      <c r="F1224" s="19">
        <v>99.754576</v>
      </c>
      <c r="G1224" s="19">
        <v>1.396564023</v>
      </c>
      <c r="H1224" s="20">
        <v>0.245423687</v>
      </c>
      <c r="I1224" s="15">
        <f>IF(H1224&lt;=Rmax_Summary!$B$40,1,0)</f>
        <v>1</v>
      </c>
      <c r="J1224" s="15">
        <v>1</v>
      </c>
      <c r="K1224" s="21" t="s">
        <v>846</v>
      </c>
    </row>
    <row r="1225" spans="1:11" x14ac:dyDescent="0.15">
      <c r="A1225" s="15">
        <v>29</v>
      </c>
      <c r="B1225" s="16">
        <v>3.3</v>
      </c>
      <c r="C1225" s="15">
        <v>100</v>
      </c>
      <c r="D1225" s="17">
        <v>15000</v>
      </c>
      <c r="E1225" s="18">
        <f t="shared" si="19"/>
        <v>15</v>
      </c>
      <c r="F1225" s="19">
        <v>99.754062000000005</v>
      </c>
      <c r="G1225" s="19">
        <v>1.4963108940000001</v>
      </c>
      <c r="H1225" s="20">
        <v>0.24593753500000001</v>
      </c>
      <c r="I1225" s="15">
        <f>IF(H1225&lt;=Rmax_Summary!$B$40,1,0)</f>
        <v>1</v>
      </c>
      <c r="J1225" s="15">
        <v>1</v>
      </c>
      <c r="K1225" s="21" t="s">
        <v>846</v>
      </c>
    </row>
    <row r="1226" spans="1:11" x14ac:dyDescent="0.15">
      <c r="A1226" s="15">
        <v>34</v>
      </c>
      <c r="B1226" s="16">
        <v>3.3</v>
      </c>
      <c r="C1226" s="15">
        <v>100</v>
      </c>
      <c r="D1226" s="17">
        <v>16000</v>
      </c>
      <c r="E1226" s="18">
        <f t="shared" si="19"/>
        <v>16</v>
      </c>
      <c r="F1226" s="19">
        <v>99.753524999999996</v>
      </c>
      <c r="G1226" s="19">
        <v>1.5960563569999999</v>
      </c>
      <c r="H1226" s="20">
        <v>0.24647474799999999</v>
      </c>
      <c r="I1226" s="15">
        <f>IF(H1226&lt;=Rmax_Summary!$B$40,1,0)</f>
        <v>1</v>
      </c>
      <c r="J1226" s="15">
        <v>1</v>
      </c>
      <c r="K1226" s="21" t="s">
        <v>846</v>
      </c>
    </row>
    <row r="1227" spans="1:11" x14ac:dyDescent="0.15">
      <c r="A1227" s="15">
        <v>39</v>
      </c>
      <c r="B1227" s="16">
        <v>3.3</v>
      </c>
      <c r="C1227" s="15">
        <v>100</v>
      </c>
      <c r="D1227" s="17">
        <v>17000</v>
      </c>
      <c r="E1227" s="18">
        <f t="shared" si="19"/>
        <v>17</v>
      </c>
      <c r="F1227" s="19">
        <v>99.752961999999997</v>
      </c>
      <c r="G1227" s="19">
        <v>1.695800314</v>
      </c>
      <c r="H1227" s="20">
        <v>0.247037588</v>
      </c>
      <c r="I1227" s="15">
        <f>IF(H1227&lt;=Rmax_Summary!$B$40,1,0)</f>
        <v>1</v>
      </c>
      <c r="J1227" s="15">
        <v>1</v>
      </c>
      <c r="K1227" s="21" t="s">
        <v>846</v>
      </c>
    </row>
    <row r="1228" spans="1:11" x14ac:dyDescent="0.15">
      <c r="A1228" s="15">
        <v>44</v>
      </c>
      <c r="B1228" s="16">
        <v>3.3</v>
      </c>
      <c r="C1228" s="15">
        <v>100</v>
      </c>
      <c r="D1228" s="17">
        <v>18000</v>
      </c>
      <c r="E1228" s="18">
        <f t="shared" si="19"/>
        <v>18</v>
      </c>
      <c r="F1228" s="19">
        <v>99.752370999999997</v>
      </c>
      <c r="G1228" s="19">
        <v>1.7955426400000001</v>
      </c>
      <c r="H1228" s="20">
        <v>0.24762883699999999</v>
      </c>
      <c r="I1228" s="15">
        <f>IF(H1228&lt;=Rmax_Summary!$B$40,1,0)</f>
        <v>1</v>
      </c>
      <c r="J1228" s="15">
        <v>1</v>
      </c>
      <c r="K1228" s="21" t="s">
        <v>846</v>
      </c>
    </row>
    <row r="1229" spans="1:11" x14ac:dyDescent="0.15">
      <c r="A1229" s="15">
        <v>49</v>
      </c>
      <c r="B1229" s="16">
        <v>3.3</v>
      </c>
      <c r="C1229" s="15">
        <v>100</v>
      </c>
      <c r="D1229" s="17">
        <v>19000</v>
      </c>
      <c r="E1229" s="18">
        <f t="shared" si="19"/>
        <v>19</v>
      </c>
      <c r="F1229" s="19">
        <v>99.751749000000004</v>
      </c>
      <c r="G1229" s="19">
        <v>1.8952831809999999</v>
      </c>
      <c r="H1229" s="20">
        <v>0.24825134200000001</v>
      </c>
      <c r="I1229" s="15">
        <f>IF(H1229&lt;=Rmax_Summary!$B$40,1,0)</f>
        <v>1</v>
      </c>
      <c r="J1229" s="15">
        <v>1</v>
      </c>
      <c r="K1229" s="21" t="s">
        <v>846</v>
      </c>
    </row>
    <row r="1230" spans="1:11" x14ac:dyDescent="0.15">
      <c r="A1230" s="15">
        <v>54</v>
      </c>
      <c r="B1230" s="16">
        <v>3.3</v>
      </c>
      <c r="C1230" s="15">
        <v>100</v>
      </c>
      <c r="D1230" s="17">
        <v>20000</v>
      </c>
      <c r="E1230" s="18">
        <f t="shared" si="19"/>
        <v>20</v>
      </c>
      <c r="F1230" s="19">
        <v>99.751091000000002</v>
      </c>
      <c r="G1230" s="19">
        <v>1.9950217619999999</v>
      </c>
      <c r="H1230" s="20">
        <v>0.248909409</v>
      </c>
      <c r="I1230" s="15">
        <f>IF(H1230&lt;=Rmax_Summary!$B$40,1,0)</f>
        <v>1</v>
      </c>
      <c r="J1230" s="15">
        <v>1</v>
      </c>
      <c r="K1230" s="21" t="s">
        <v>846</v>
      </c>
    </row>
    <row r="1231" spans="1:11" x14ac:dyDescent="0.15">
      <c r="A1231" s="15">
        <v>59</v>
      </c>
      <c r="B1231" s="16">
        <v>3.3</v>
      </c>
      <c r="C1231" s="15">
        <v>100</v>
      </c>
      <c r="D1231" s="17">
        <v>21000</v>
      </c>
      <c r="E1231" s="18">
        <f t="shared" si="19"/>
        <v>21</v>
      </c>
      <c r="F1231" s="19">
        <v>99.750390999999993</v>
      </c>
      <c r="G1231" s="19">
        <v>2.0947581789999998</v>
      </c>
      <c r="H1231" s="20">
        <v>0.24960856300000001</v>
      </c>
      <c r="I1231" s="15">
        <f>IF(H1231&lt;=Rmax_Summary!$B$40,1,0)</f>
        <v>1</v>
      </c>
      <c r="J1231" s="15">
        <v>1</v>
      </c>
      <c r="K1231" s="21" t="s">
        <v>846</v>
      </c>
    </row>
    <row r="1232" spans="1:11" x14ac:dyDescent="0.15">
      <c r="A1232" s="15">
        <v>64</v>
      </c>
      <c r="B1232" s="16">
        <v>3.3</v>
      </c>
      <c r="C1232" s="15">
        <v>100</v>
      </c>
      <c r="D1232" s="17">
        <v>22000</v>
      </c>
      <c r="E1232" s="18">
        <f t="shared" si="19"/>
        <v>22</v>
      </c>
      <c r="F1232" s="19">
        <v>99.749645999999998</v>
      </c>
      <c r="G1232" s="19">
        <v>2.194492152</v>
      </c>
      <c r="H1232" s="20">
        <v>0.25035439900000001</v>
      </c>
      <c r="I1232" s="15">
        <f>IF(H1232&lt;=Rmax_Summary!$B$40,1,0)</f>
        <v>1</v>
      </c>
      <c r="J1232" s="15">
        <v>1</v>
      </c>
      <c r="K1232" s="21" t="s">
        <v>846</v>
      </c>
    </row>
    <row r="1233" spans="1:11" x14ac:dyDescent="0.15">
      <c r="A1233" s="15">
        <v>69</v>
      </c>
      <c r="B1233" s="16">
        <v>3.3</v>
      </c>
      <c r="C1233" s="15">
        <v>100</v>
      </c>
      <c r="D1233" s="17">
        <v>23000</v>
      </c>
      <c r="E1233" s="18">
        <f t="shared" si="19"/>
        <v>23</v>
      </c>
      <c r="F1233" s="19">
        <v>99.748842999999994</v>
      </c>
      <c r="G1233" s="19">
        <v>2.294223342</v>
      </c>
      <c r="H1233" s="20">
        <v>0.25115701899999998</v>
      </c>
      <c r="I1233" s="15">
        <f>IF(H1233&lt;=Rmax_Summary!$B$40,1,0)</f>
        <v>1</v>
      </c>
      <c r="J1233" s="15">
        <v>1</v>
      </c>
      <c r="K1233" s="21" t="s">
        <v>846</v>
      </c>
    </row>
    <row r="1234" spans="1:11" x14ac:dyDescent="0.15">
      <c r="A1234" s="15">
        <v>74</v>
      </c>
      <c r="B1234" s="16">
        <v>3.3</v>
      </c>
      <c r="C1234" s="15">
        <v>100</v>
      </c>
      <c r="D1234" s="17">
        <v>24000</v>
      </c>
      <c r="E1234" s="18">
        <f t="shared" si="19"/>
        <v>24</v>
      </c>
      <c r="F1234" s="19">
        <v>99.747969999999995</v>
      </c>
      <c r="G1234" s="19">
        <v>2.3939512399999998</v>
      </c>
      <c r="H1234" s="20">
        <v>0.25202978500000001</v>
      </c>
      <c r="I1234" s="15">
        <f>IF(H1234&lt;=Rmax_Summary!$B$40,1,0)</f>
        <v>1</v>
      </c>
      <c r="J1234" s="15">
        <v>1</v>
      </c>
      <c r="K1234" s="21" t="s">
        <v>846</v>
      </c>
    </row>
    <row r="1235" spans="1:11" x14ac:dyDescent="0.15">
      <c r="A1235" s="15">
        <v>79</v>
      </c>
      <c r="B1235" s="16">
        <v>3.3</v>
      </c>
      <c r="C1235" s="15">
        <v>100</v>
      </c>
      <c r="D1235" s="17">
        <v>25000</v>
      </c>
      <c r="E1235" s="18">
        <f t="shared" si="19"/>
        <v>25</v>
      </c>
      <c r="F1235" s="19">
        <v>99.747005000000001</v>
      </c>
      <c r="G1235" s="19">
        <v>2.4936750829999998</v>
      </c>
      <c r="H1235" s="20">
        <v>0.25299499800000003</v>
      </c>
      <c r="I1235" s="15">
        <f>IF(H1235&lt;=Rmax_Summary!$B$40,1,0)</f>
        <v>1</v>
      </c>
      <c r="J1235" s="15">
        <v>1</v>
      </c>
      <c r="K1235" s="21" t="s">
        <v>846</v>
      </c>
    </row>
    <row r="1236" spans="1:11" x14ac:dyDescent="0.15">
      <c r="A1236" s="15">
        <v>84</v>
      </c>
      <c r="B1236" s="16">
        <v>3.3</v>
      </c>
      <c r="C1236" s="15">
        <v>100</v>
      </c>
      <c r="D1236" s="17">
        <v>26000</v>
      </c>
      <c r="E1236" s="18">
        <f t="shared" si="19"/>
        <v>26</v>
      </c>
      <c r="F1236" s="19">
        <v>99.745904999999993</v>
      </c>
      <c r="G1236" s="19">
        <v>2.5933934760000001</v>
      </c>
      <c r="H1236" s="20">
        <v>0.25409519200000003</v>
      </c>
      <c r="I1236" s="15">
        <f>IF(H1236&lt;=Rmax_Summary!$B$40,1,0)</f>
        <v>1</v>
      </c>
      <c r="J1236" s="15">
        <v>1</v>
      </c>
      <c r="K1236" s="21" t="s">
        <v>846</v>
      </c>
    </row>
    <row r="1237" spans="1:11" x14ac:dyDescent="0.15">
      <c r="A1237" s="15">
        <v>89</v>
      </c>
      <c r="B1237" s="16">
        <v>3.3</v>
      </c>
      <c r="C1237" s="15">
        <v>100</v>
      </c>
      <c r="D1237" s="17">
        <v>27000</v>
      </c>
      <c r="E1237" s="18">
        <f t="shared" si="19"/>
        <v>27</v>
      </c>
      <c r="F1237" s="19">
        <v>99.744574</v>
      </c>
      <c r="G1237" s="19">
        <v>2.6931034409999999</v>
      </c>
      <c r="H1237" s="20">
        <v>0.25542612799999997</v>
      </c>
      <c r="I1237" s="15">
        <f>IF(H1237&lt;=Rmax_Summary!$B$40,1,0)</f>
        <v>1</v>
      </c>
      <c r="J1237" s="15">
        <v>1</v>
      </c>
      <c r="K1237" s="21" t="s">
        <v>846</v>
      </c>
    </row>
    <row r="1238" spans="1:11" x14ac:dyDescent="0.15">
      <c r="A1238" s="15">
        <v>94</v>
      </c>
      <c r="B1238" s="16">
        <v>3.3</v>
      </c>
      <c r="C1238" s="15">
        <v>100</v>
      </c>
      <c r="D1238" s="17">
        <v>28000</v>
      </c>
      <c r="E1238" s="18">
        <f t="shared" si="19"/>
        <v>28</v>
      </c>
      <c r="F1238" s="19">
        <v>99.742733999999999</v>
      </c>
      <c r="G1238" s="19">
        <v>2.792796514</v>
      </c>
      <c r="H1238" s="20">
        <v>0.25726568599999999</v>
      </c>
      <c r="I1238" s="15">
        <f>IF(H1238&lt;=Rmax_Summary!$B$40,1,0)</f>
        <v>1</v>
      </c>
      <c r="J1238" s="15">
        <v>1</v>
      </c>
      <c r="K1238" s="21" t="s">
        <v>846</v>
      </c>
    </row>
    <row r="1239" spans="1:11" x14ac:dyDescent="0.15">
      <c r="A1239" s="15">
        <v>99</v>
      </c>
      <c r="B1239" s="16">
        <v>3.3</v>
      </c>
      <c r="C1239" s="15">
        <v>100</v>
      </c>
      <c r="D1239" s="17">
        <v>29000</v>
      </c>
      <c r="E1239" s="18">
        <f t="shared" si="19"/>
        <v>29</v>
      </c>
      <c r="F1239" s="19">
        <v>99.739168000000006</v>
      </c>
      <c r="G1239" s="19">
        <v>2.8924358209999999</v>
      </c>
      <c r="H1239" s="20">
        <v>0.26083221600000001</v>
      </c>
      <c r="I1239" s="15">
        <f>IF(H1239&lt;=Rmax_Summary!$B$40,1,0)</f>
        <v>1</v>
      </c>
      <c r="J1239" s="15">
        <v>1</v>
      </c>
      <c r="K1239" s="21" t="s">
        <v>846</v>
      </c>
    </row>
    <row r="1240" spans="1:11" x14ac:dyDescent="0.15">
      <c r="A1240" s="15">
        <v>104</v>
      </c>
      <c r="B1240" s="16">
        <v>3.3</v>
      </c>
      <c r="C1240" s="15">
        <v>100</v>
      </c>
      <c r="D1240" s="17">
        <v>30000</v>
      </c>
      <c r="E1240" s="18">
        <f t="shared" si="19"/>
        <v>30</v>
      </c>
      <c r="F1240" s="19">
        <v>99.710241999999994</v>
      </c>
      <c r="G1240" s="19">
        <v>2.9913072129999998</v>
      </c>
      <c r="H1240" s="20">
        <v>0.28975816500000001</v>
      </c>
      <c r="I1240" s="15">
        <f>IF(H1240&lt;=Rmax_Summary!$B$40,1,0)</f>
        <v>1</v>
      </c>
      <c r="J1240" s="15">
        <v>1</v>
      </c>
      <c r="K1240" s="21" t="s">
        <v>846</v>
      </c>
    </row>
    <row r="1241" spans="1:11" x14ac:dyDescent="0.15">
      <c r="A1241" s="15">
        <v>2</v>
      </c>
      <c r="B1241" s="16">
        <v>3.3</v>
      </c>
      <c r="C1241" s="15">
        <v>100</v>
      </c>
      <c r="D1241" s="17">
        <v>30100</v>
      </c>
      <c r="E1241" s="18">
        <f t="shared" si="19"/>
        <v>30.1</v>
      </c>
      <c r="F1241" s="19">
        <v>99.63261</v>
      </c>
      <c r="G1241" s="19">
        <v>2.9989415199999998</v>
      </c>
      <c r="H1241" s="20">
        <v>0.36738958900000002</v>
      </c>
      <c r="I1241" s="15">
        <f>IF(H1241&lt;=Rmax_Summary!$B$40,1,0)</f>
        <v>1</v>
      </c>
      <c r="J1241" s="15">
        <v>5</v>
      </c>
      <c r="K1241" s="21" t="s">
        <v>851</v>
      </c>
    </row>
    <row r="1242" spans="1:11" x14ac:dyDescent="0.15">
      <c r="A1242" s="15">
        <v>3</v>
      </c>
      <c r="B1242" s="16">
        <v>3.3</v>
      </c>
      <c r="C1242" s="15">
        <v>100</v>
      </c>
      <c r="D1242" s="17">
        <v>30200</v>
      </c>
      <c r="E1242" s="18">
        <f t="shared" si="19"/>
        <v>30.2</v>
      </c>
      <c r="F1242" s="19">
        <v>99.357508999999993</v>
      </c>
      <c r="G1242" s="19">
        <v>3.0005967020000002</v>
      </c>
      <c r="H1242" s="20">
        <v>0.64249108700000002</v>
      </c>
      <c r="I1242" s="15">
        <f>IF(H1242&lt;=Rmax_Summary!$B$40,1,0)</f>
        <v>1</v>
      </c>
      <c r="J1242" s="15">
        <v>5</v>
      </c>
      <c r="K1242" s="21" t="s">
        <v>851</v>
      </c>
    </row>
    <row r="1243" spans="1:11" x14ac:dyDescent="0.15">
      <c r="A1243" s="15">
        <v>4</v>
      </c>
      <c r="B1243" s="16">
        <v>3.3</v>
      </c>
      <c r="C1243" s="15">
        <v>100</v>
      </c>
      <c r="D1243" s="17">
        <v>30300</v>
      </c>
      <c r="E1243" s="18">
        <f t="shared" si="19"/>
        <v>30.3</v>
      </c>
      <c r="F1243" s="19">
        <v>99.059957999999995</v>
      </c>
      <c r="G1243" s="19">
        <v>3.0015167749999998</v>
      </c>
      <c r="H1243" s="20">
        <v>0.94004169800000004</v>
      </c>
      <c r="I1243" s="15">
        <f>IF(H1243&lt;=Rmax_Summary!$B$40,1,0)</f>
        <v>1</v>
      </c>
      <c r="J1243" s="15">
        <v>5</v>
      </c>
      <c r="K1243" s="21" t="s">
        <v>851</v>
      </c>
    </row>
    <row r="1244" spans="1:11" x14ac:dyDescent="0.15">
      <c r="A1244" s="15">
        <v>2</v>
      </c>
      <c r="B1244" s="16">
        <v>3.3</v>
      </c>
      <c r="C1244" s="15">
        <v>100</v>
      </c>
      <c r="D1244" s="17">
        <v>30310</v>
      </c>
      <c r="E1244" s="18">
        <f t="shared" si="19"/>
        <v>30.31</v>
      </c>
      <c r="F1244" s="19">
        <v>99.030229000000006</v>
      </c>
      <c r="G1244" s="19">
        <v>3.0016060929999999</v>
      </c>
      <c r="H1244" s="20">
        <v>0.96977129399999995</v>
      </c>
      <c r="I1244" s="15">
        <f>IF(H1244&lt;=Rmax_Summary!$B$40,1,0)</f>
        <v>1</v>
      </c>
      <c r="J1244" s="15">
        <v>6</v>
      </c>
      <c r="K1244" s="21" t="s">
        <v>848</v>
      </c>
    </row>
    <row r="1245" spans="1:11" x14ac:dyDescent="0.15">
      <c r="A1245" s="15">
        <v>3</v>
      </c>
      <c r="B1245" s="16">
        <v>3.3</v>
      </c>
      <c r="C1245" s="15">
        <v>100</v>
      </c>
      <c r="D1245" s="17">
        <v>30320</v>
      </c>
      <c r="E1245" s="18">
        <f t="shared" si="19"/>
        <v>30.32</v>
      </c>
      <c r="F1245" s="19">
        <v>99.000506000000001</v>
      </c>
      <c r="G1245" s="19">
        <v>3.0016953649999998</v>
      </c>
      <c r="H1245" s="20">
        <v>0.99949354800000001</v>
      </c>
      <c r="I1245" s="15">
        <f>IF(H1245&lt;=Rmax_Summary!$B$40,1,0)</f>
        <v>1</v>
      </c>
      <c r="J1245" s="15">
        <v>6</v>
      </c>
      <c r="K1245" s="21" t="s">
        <v>848</v>
      </c>
    </row>
    <row r="1246" spans="1:11" x14ac:dyDescent="0.15">
      <c r="A1246" s="15">
        <v>2</v>
      </c>
      <c r="B1246" s="16">
        <v>3.3</v>
      </c>
      <c r="C1246" s="15">
        <v>100</v>
      </c>
      <c r="D1246" s="17">
        <v>30321</v>
      </c>
      <c r="E1246" s="18">
        <f t="shared" si="19"/>
        <v>30.321000000000002</v>
      </c>
      <c r="F1246" s="19">
        <v>98.997538000000006</v>
      </c>
      <c r="G1246" s="19">
        <v>3.0017042890000001</v>
      </c>
      <c r="H1246" s="20">
        <v>1.0024621380000001</v>
      </c>
      <c r="I1246" s="15">
        <f>IF(H1246&lt;=Rmax_Summary!$B$40,1,0)</f>
        <v>1</v>
      </c>
      <c r="J1246" s="15">
        <v>7</v>
      </c>
      <c r="K1246" s="21" t="s">
        <v>849</v>
      </c>
    </row>
    <row r="1247" spans="1:11" x14ac:dyDescent="0.15">
      <c r="A1247" s="15">
        <v>3</v>
      </c>
      <c r="B1247" s="16">
        <v>3.3</v>
      </c>
      <c r="C1247" s="15">
        <v>100</v>
      </c>
      <c r="D1247" s="17">
        <v>30322</v>
      </c>
      <c r="E1247" s="18">
        <f t="shared" si="19"/>
        <v>30.321999999999999</v>
      </c>
      <c r="F1247" s="19">
        <v>98.994568999999998</v>
      </c>
      <c r="G1247" s="19">
        <v>3.0017132160000002</v>
      </c>
      <c r="H1247" s="20">
        <v>1.005430729</v>
      </c>
      <c r="I1247" s="15">
        <f>IF(H1247&lt;=Rmax_Summary!$B$40,1,0)</f>
        <v>1</v>
      </c>
      <c r="J1247" s="15">
        <v>7</v>
      </c>
      <c r="K1247" s="21" t="s">
        <v>849</v>
      </c>
    </row>
    <row r="1248" spans="1:11" x14ac:dyDescent="0.15">
      <c r="A1248" s="15">
        <v>4</v>
      </c>
      <c r="B1248" s="16">
        <v>3.3</v>
      </c>
      <c r="C1248" s="15">
        <v>100</v>
      </c>
      <c r="D1248" s="17">
        <v>30323</v>
      </c>
      <c r="E1248" s="18">
        <f t="shared" si="19"/>
        <v>30.323</v>
      </c>
      <c r="F1248" s="19">
        <v>98.991592999999995</v>
      </c>
      <c r="G1248" s="19">
        <v>3.0017221269999999</v>
      </c>
      <c r="H1248" s="20">
        <v>1.0084065959999999</v>
      </c>
      <c r="I1248" s="15">
        <f>IF(H1248&lt;=Rmax_Summary!$B$40,1,0)</f>
        <v>1</v>
      </c>
      <c r="J1248" s="15">
        <v>7</v>
      </c>
      <c r="K1248" s="21" t="s">
        <v>849</v>
      </c>
    </row>
    <row r="1249" spans="1:11" x14ac:dyDescent="0.15">
      <c r="A1249" s="15">
        <v>5</v>
      </c>
      <c r="B1249" s="16">
        <v>3.3</v>
      </c>
      <c r="C1249" s="15">
        <v>100</v>
      </c>
      <c r="D1249" s="17">
        <v>30324</v>
      </c>
      <c r="E1249" s="18">
        <f t="shared" si="19"/>
        <v>30.324000000000002</v>
      </c>
      <c r="F1249" s="19">
        <v>98.988624999999999</v>
      </c>
      <c r="G1249" s="19">
        <v>3.0017310529999999</v>
      </c>
      <c r="H1249" s="20">
        <v>1.0113751870000001</v>
      </c>
      <c r="I1249" s="15">
        <f>IF(H1249&lt;=Rmax_Summary!$B$40,1,0)</f>
        <v>1</v>
      </c>
      <c r="J1249" s="15">
        <v>7</v>
      </c>
      <c r="K1249" s="21" t="s">
        <v>849</v>
      </c>
    </row>
    <row r="1250" spans="1:11" x14ac:dyDescent="0.15">
      <c r="A1250" s="15">
        <v>6</v>
      </c>
      <c r="B1250" s="16">
        <v>3.3</v>
      </c>
      <c r="C1250" s="15">
        <v>100</v>
      </c>
      <c r="D1250" s="17">
        <v>30325</v>
      </c>
      <c r="E1250" s="18">
        <f t="shared" si="19"/>
        <v>30.324999999999999</v>
      </c>
      <c r="F1250" s="19">
        <v>98.985656000000006</v>
      </c>
      <c r="G1250" s="19">
        <v>3.0017399789999999</v>
      </c>
      <c r="H1250" s="20">
        <v>1.0143437769999999</v>
      </c>
      <c r="I1250" s="15">
        <f>IF(H1250&lt;=Rmax_Summary!$B$40,1,0)</f>
        <v>1</v>
      </c>
      <c r="J1250" s="15">
        <v>7</v>
      </c>
      <c r="K1250" s="21" t="s">
        <v>849</v>
      </c>
    </row>
    <row r="1251" spans="1:11" x14ac:dyDescent="0.15">
      <c r="A1251" s="15">
        <v>7</v>
      </c>
      <c r="B1251" s="16">
        <v>3.3</v>
      </c>
      <c r="C1251" s="15">
        <v>100</v>
      </c>
      <c r="D1251" s="17">
        <v>30326</v>
      </c>
      <c r="E1251" s="18">
        <f t="shared" si="19"/>
        <v>30.326000000000001</v>
      </c>
      <c r="F1251" s="19">
        <v>98.982687999999996</v>
      </c>
      <c r="G1251" s="19">
        <v>3.00174889</v>
      </c>
      <c r="H1251" s="20">
        <v>1.017312368</v>
      </c>
      <c r="I1251" s="15">
        <f>IF(H1251&lt;=Rmax_Summary!$B$40,1,0)</f>
        <v>1</v>
      </c>
      <c r="J1251" s="15">
        <v>7</v>
      </c>
      <c r="K1251" s="21" t="s">
        <v>849</v>
      </c>
    </row>
    <row r="1252" spans="1:11" x14ac:dyDescent="0.15">
      <c r="A1252" s="15">
        <v>8</v>
      </c>
      <c r="B1252" s="16">
        <v>3.3</v>
      </c>
      <c r="C1252" s="15">
        <v>100</v>
      </c>
      <c r="D1252" s="17">
        <v>30327</v>
      </c>
      <c r="E1252" s="18">
        <f t="shared" si="19"/>
        <v>30.327000000000002</v>
      </c>
      <c r="F1252" s="19">
        <v>98.979719000000003</v>
      </c>
      <c r="G1252" s="19">
        <v>3.001757816</v>
      </c>
      <c r="H1252" s="20">
        <v>1.0202809589999999</v>
      </c>
      <c r="I1252" s="15">
        <f>IF(H1252&lt;=Rmax_Summary!$B$40,1,0)</f>
        <v>1</v>
      </c>
      <c r="J1252" s="15">
        <v>7</v>
      </c>
      <c r="K1252" s="21" t="s">
        <v>849</v>
      </c>
    </row>
    <row r="1253" spans="1:11" x14ac:dyDescent="0.15">
      <c r="A1253" s="15">
        <v>9</v>
      </c>
      <c r="B1253" s="16">
        <v>3.3</v>
      </c>
      <c r="C1253" s="15">
        <v>100</v>
      </c>
      <c r="D1253" s="17">
        <v>30328</v>
      </c>
      <c r="E1253" s="18">
        <f t="shared" si="19"/>
        <v>30.327999999999999</v>
      </c>
      <c r="F1253" s="19">
        <v>98.976749999999996</v>
      </c>
      <c r="G1253" s="19">
        <v>3.001766741</v>
      </c>
      <c r="H1253" s="20">
        <v>1.023249549</v>
      </c>
      <c r="I1253" s="15">
        <f>IF(H1253&lt;=Rmax_Summary!$B$40,1,0)</f>
        <v>1</v>
      </c>
      <c r="J1253" s="15">
        <v>7</v>
      </c>
      <c r="K1253" s="21" t="s">
        <v>849</v>
      </c>
    </row>
    <row r="1254" spans="1:11" x14ac:dyDescent="0.15">
      <c r="A1254" s="15">
        <v>10</v>
      </c>
      <c r="B1254" s="16">
        <v>3.3</v>
      </c>
      <c r="C1254" s="15">
        <v>100</v>
      </c>
      <c r="D1254" s="17">
        <v>30329</v>
      </c>
      <c r="E1254" s="18">
        <f t="shared" si="19"/>
        <v>30.329000000000001</v>
      </c>
      <c r="F1254" s="19">
        <v>98.973775000000003</v>
      </c>
      <c r="G1254" s="19">
        <v>3.0017756520000001</v>
      </c>
      <c r="H1254" s="20">
        <v>1.0262254159999999</v>
      </c>
      <c r="I1254" s="15">
        <f>IF(H1254&lt;=Rmax_Summary!$B$40,1,0)</f>
        <v>1</v>
      </c>
      <c r="J1254" s="15">
        <v>7</v>
      </c>
      <c r="K1254" s="21" t="s">
        <v>849</v>
      </c>
    </row>
    <row r="1255" spans="1:11" x14ac:dyDescent="0.15">
      <c r="A1255" s="15">
        <v>4</v>
      </c>
      <c r="B1255" s="16">
        <v>3.3</v>
      </c>
      <c r="C1255" s="15">
        <v>100</v>
      </c>
      <c r="D1255" s="17">
        <v>30330</v>
      </c>
      <c r="E1255" s="18">
        <f t="shared" si="19"/>
        <v>30.33</v>
      </c>
      <c r="F1255" s="19">
        <v>98.970805999999996</v>
      </c>
      <c r="G1255" s="19">
        <v>3.0017845759999999</v>
      </c>
      <c r="H1255" s="20">
        <v>1.0291940070000001</v>
      </c>
      <c r="I1255" s="15">
        <f>IF(H1255&lt;=Rmax_Summary!$B$40,1,0)</f>
        <v>1</v>
      </c>
      <c r="J1255" s="15">
        <v>6</v>
      </c>
      <c r="K1255" s="21" t="s">
        <v>848</v>
      </c>
    </row>
    <row r="1256" spans="1:11" x14ac:dyDescent="0.15">
      <c r="A1256" s="15">
        <v>5</v>
      </c>
      <c r="B1256" s="16">
        <v>3.3</v>
      </c>
      <c r="C1256" s="15">
        <v>100</v>
      </c>
      <c r="D1256" s="17">
        <v>30340</v>
      </c>
      <c r="E1256" s="18">
        <f t="shared" si="19"/>
        <v>30.34</v>
      </c>
      <c r="F1256" s="19">
        <v>98.941126999999994</v>
      </c>
      <c r="G1256" s="19">
        <v>3.001873732</v>
      </c>
      <c r="H1256" s="20">
        <v>1.058872638</v>
      </c>
      <c r="I1256" s="15">
        <f>IF(H1256&lt;=Rmax_Summary!$B$40,1,0)</f>
        <v>1</v>
      </c>
      <c r="J1256" s="15">
        <v>6</v>
      </c>
      <c r="K1256" s="21" t="s">
        <v>848</v>
      </c>
    </row>
    <row r="1257" spans="1:11" x14ac:dyDescent="0.15">
      <c r="A1257" s="15">
        <v>6</v>
      </c>
      <c r="B1257" s="16">
        <v>3.3</v>
      </c>
      <c r="C1257" s="15">
        <v>100</v>
      </c>
      <c r="D1257" s="17">
        <v>30350</v>
      </c>
      <c r="E1257" s="18">
        <f t="shared" si="19"/>
        <v>30.35</v>
      </c>
      <c r="F1257" s="19">
        <v>98.911462999999998</v>
      </c>
      <c r="G1257" s="19">
        <v>3.0019628410000001</v>
      </c>
      <c r="H1257" s="20">
        <v>1.088536717</v>
      </c>
      <c r="I1257" s="15">
        <f>IF(H1257&lt;=Rmax_Summary!$B$40,1,0)</f>
        <v>1</v>
      </c>
      <c r="J1257" s="15">
        <v>6</v>
      </c>
      <c r="K1257" s="21" t="s">
        <v>848</v>
      </c>
    </row>
    <row r="1258" spans="1:11" x14ac:dyDescent="0.15">
      <c r="A1258" s="15">
        <v>7</v>
      </c>
      <c r="B1258" s="16">
        <v>3.3</v>
      </c>
      <c r="C1258" s="15">
        <v>100</v>
      </c>
      <c r="D1258" s="17">
        <v>30360</v>
      </c>
      <c r="E1258" s="18">
        <f t="shared" si="19"/>
        <v>30.36</v>
      </c>
      <c r="F1258" s="19">
        <v>98.881814000000006</v>
      </c>
      <c r="G1258" s="19">
        <v>3.0020518900000002</v>
      </c>
      <c r="H1258" s="20">
        <v>1.1181862440000001</v>
      </c>
      <c r="I1258" s="15">
        <f>IF(H1258&lt;=Rmax_Summary!$B$40,1,0)</f>
        <v>1</v>
      </c>
      <c r="J1258" s="15">
        <v>6</v>
      </c>
      <c r="K1258" s="21" t="s">
        <v>848</v>
      </c>
    </row>
    <row r="1259" spans="1:11" x14ac:dyDescent="0.15">
      <c r="A1259" s="15">
        <v>8</v>
      </c>
      <c r="B1259" s="16">
        <v>3.3</v>
      </c>
      <c r="C1259" s="15">
        <v>100</v>
      </c>
      <c r="D1259" s="17">
        <v>30370</v>
      </c>
      <c r="E1259" s="18">
        <f t="shared" si="19"/>
        <v>30.37</v>
      </c>
      <c r="F1259" s="19">
        <v>98.852186000000003</v>
      </c>
      <c r="G1259" s="19">
        <v>3.0021408799999998</v>
      </c>
      <c r="H1259" s="20">
        <v>1.1478139439999999</v>
      </c>
      <c r="I1259" s="15">
        <f>IF(H1259&lt;=Rmax_Summary!$B$40,1,0)</f>
        <v>1</v>
      </c>
      <c r="J1259" s="15">
        <v>6</v>
      </c>
      <c r="K1259" s="21" t="s">
        <v>848</v>
      </c>
    </row>
    <row r="1260" spans="1:11" x14ac:dyDescent="0.15">
      <c r="A1260" s="15">
        <v>9</v>
      </c>
      <c r="B1260" s="16">
        <v>3.3</v>
      </c>
      <c r="C1260" s="15">
        <v>100</v>
      </c>
      <c r="D1260" s="17">
        <v>30380</v>
      </c>
      <c r="E1260" s="18">
        <f t="shared" si="19"/>
        <v>30.38</v>
      </c>
      <c r="F1260" s="19">
        <v>98.822576999999995</v>
      </c>
      <c r="G1260" s="19">
        <v>3.0022298250000001</v>
      </c>
      <c r="H1260" s="20">
        <v>1.177423449</v>
      </c>
      <c r="I1260" s="15">
        <f>IF(H1260&lt;=Rmax_Summary!$B$40,1,0)</f>
        <v>1</v>
      </c>
      <c r="J1260" s="15">
        <v>6</v>
      </c>
      <c r="K1260" s="21" t="s">
        <v>848</v>
      </c>
    </row>
    <row r="1261" spans="1:11" x14ac:dyDescent="0.15">
      <c r="A1261" s="15">
        <v>10</v>
      </c>
      <c r="B1261" s="16">
        <v>3.3</v>
      </c>
      <c r="C1261" s="15">
        <v>100</v>
      </c>
      <c r="D1261" s="17">
        <v>30390</v>
      </c>
      <c r="E1261" s="18">
        <f t="shared" si="19"/>
        <v>30.39</v>
      </c>
      <c r="F1261" s="19">
        <v>98.792981999999995</v>
      </c>
      <c r="G1261" s="19">
        <v>3.002318737</v>
      </c>
      <c r="H1261" s="20">
        <v>1.207018411</v>
      </c>
      <c r="I1261" s="15">
        <f>IF(H1261&lt;=Rmax_Summary!$B$40,1,0)</f>
        <v>1</v>
      </c>
      <c r="J1261" s="15">
        <v>6</v>
      </c>
      <c r="K1261" s="21" t="s">
        <v>848</v>
      </c>
    </row>
    <row r="1262" spans="1:11" x14ac:dyDescent="0.15">
      <c r="A1262" s="15">
        <v>5</v>
      </c>
      <c r="B1262" s="16">
        <v>3.3</v>
      </c>
      <c r="C1262" s="15">
        <v>100</v>
      </c>
      <c r="D1262" s="17">
        <v>30400</v>
      </c>
      <c r="E1262" s="18">
        <f t="shared" si="19"/>
        <v>30.4</v>
      </c>
      <c r="F1262" s="19">
        <v>98.763407999999998</v>
      </c>
      <c r="G1262" s="19">
        <v>3.002407566</v>
      </c>
      <c r="H1262" s="20">
        <v>1.2365917289999999</v>
      </c>
      <c r="I1262" s="15">
        <f>IF(H1262&lt;=Rmax_Summary!$B$40,1,0)</f>
        <v>1</v>
      </c>
      <c r="J1262" s="15">
        <v>5</v>
      </c>
      <c r="K1262" s="21" t="s">
        <v>851</v>
      </c>
    </row>
    <row r="1263" spans="1:11" x14ac:dyDescent="0.15">
      <c r="A1263" s="15">
        <v>2</v>
      </c>
      <c r="B1263" s="16">
        <v>3.3</v>
      </c>
      <c r="C1263" s="15">
        <v>100</v>
      </c>
      <c r="D1263" s="17">
        <v>30410</v>
      </c>
      <c r="E1263" s="18">
        <f t="shared" si="19"/>
        <v>30.41</v>
      </c>
      <c r="F1263" s="19">
        <v>98.733850000000004</v>
      </c>
      <c r="G1263" s="19">
        <v>3.0024963470000001</v>
      </c>
      <c r="H1263" s="20">
        <v>1.2661501180000001</v>
      </c>
      <c r="I1263" s="15">
        <f>IF(H1263&lt;=Rmax_Summary!$B$40,1,0)</f>
        <v>1</v>
      </c>
      <c r="J1263" s="15">
        <v>8</v>
      </c>
      <c r="K1263" s="21" t="s">
        <v>848</v>
      </c>
    </row>
    <row r="1264" spans="1:11" x14ac:dyDescent="0.15">
      <c r="A1264" s="15">
        <v>3</v>
      </c>
      <c r="B1264" s="16">
        <v>3.3</v>
      </c>
      <c r="C1264" s="15">
        <v>100</v>
      </c>
      <c r="D1264" s="17">
        <v>30420</v>
      </c>
      <c r="E1264" s="18">
        <f t="shared" si="19"/>
        <v>30.42</v>
      </c>
      <c r="F1264" s="19">
        <v>98.704308999999995</v>
      </c>
      <c r="G1264" s="19">
        <v>3.002585083</v>
      </c>
      <c r="H1264" s="20">
        <v>1.2956905059999999</v>
      </c>
      <c r="I1264" s="15">
        <f>IF(H1264&lt;=Rmax_Summary!$B$40,1,0)</f>
        <v>1</v>
      </c>
      <c r="J1264" s="15">
        <v>8</v>
      </c>
      <c r="K1264" s="21" t="s">
        <v>848</v>
      </c>
    </row>
    <row r="1265" spans="1:11" x14ac:dyDescent="0.15">
      <c r="A1265" s="15">
        <v>4</v>
      </c>
      <c r="B1265" s="16">
        <v>3.3</v>
      </c>
      <c r="C1265" s="15">
        <v>100</v>
      </c>
      <c r="D1265" s="17">
        <v>30430</v>
      </c>
      <c r="E1265" s="18">
        <f t="shared" si="19"/>
        <v>30.43</v>
      </c>
      <c r="F1265" s="19">
        <v>98.674786999999995</v>
      </c>
      <c r="G1265" s="19">
        <v>3.00267376</v>
      </c>
      <c r="H1265" s="20">
        <v>1.3252127090000001</v>
      </c>
      <c r="I1265" s="15">
        <f>IF(H1265&lt;=Rmax_Summary!$B$40,1,0)</f>
        <v>1</v>
      </c>
      <c r="J1265" s="15">
        <v>8</v>
      </c>
      <c r="K1265" s="21" t="s">
        <v>848</v>
      </c>
    </row>
    <row r="1266" spans="1:11" x14ac:dyDescent="0.15">
      <c r="A1266" s="15">
        <v>5</v>
      </c>
      <c r="B1266" s="16">
        <v>3.3</v>
      </c>
      <c r="C1266" s="15">
        <v>100</v>
      </c>
      <c r="D1266" s="17">
        <v>30440</v>
      </c>
      <c r="E1266" s="18">
        <f t="shared" si="19"/>
        <v>30.44</v>
      </c>
      <c r="F1266" s="19">
        <v>98.645283000000006</v>
      </c>
      <c r="G1266" s="19">
        <v>3.0027623920000002</v>
      </c>
      <c r="H1266" s="20">
        <v>1.3547167170000001</v>
      </c>
      <c r="I1266" s="15">
        <f>IF(H1266&lt;=Rmax_Summary!$B$40,1,0)</f>
        <v>1</v>
      </c>
      <c r="J1266" s="15">
        <v>8</v>
      </c>
      <c r="K1266" s="21" t="s">
        <v>848</v>
      </c>
    </row>
    <row r="1267" spans="1:11" x14ac:dyDescent="0.15">
      <c r="A1267" s="15">
        <v>6</v>
      </c>
      <c r="B1267" s="16">
        <v>3.3</v>
      </c>
      <c r="C1267" s="15">
        <v>100</v>
      </c>
      <c r="D1267" s="17">
        <v>30450</v>
      </c>
      <c r="E1267" s="18">
        <f t="shared" si="19"/>
        <v>30.45</v>
      </c>
      <c r="F1267" s="19">
        <v>98.615797000000001</v>
      </c>
      <c r="G1267" s="19">
        <v>3.0028509649999999</v>
      </c>
      <c r="H1267" s="20">
        <v>1.3842025309999999</v>
      </c>
      <c r="I1267" s="15">
        <f>IF(H1267&lt;=Rmax_Summary!$B$40,1,0)</f>
        <v>1</v>
      </c>
      <c r="J1267" s="15">
        <v>8</v>
      </c>
      <c r="K1267" s="21" t="s">
        <v>848</v>
      </c>
    </row>
    <row r="1268" spans="1:11" x14ac:dyDescent="0.15">
      <c r="A1268" s="15">
        <v>7</v>
      </c>
      <c r="B1268" s="16">
        <v>3.3</v>
      </c>
      <c r="C1268" s="15">
        <v>100</v>
      </c>
      <c r="D1268" s="17">
        <v>30460</v>
      </c>
      <c r="E1268" s="18">
        <f t="shared" si="19"/>
        <v>30.46</v>
      </c>
      <c r="F1268" s="19">
        <v>98.586330000000004</v>
      </c>
      <c r="G1268" s="19">
        <v>3.0029394780000001</v>
      </c>
      <c r="H1268" s="20">
        <v>1.413670159</v>
      </c>
      <c r="I1268" s="15">
        <f>IF(H1268&lt;=Rmax_Summary!$B$40,1,0)</f>
        <v>1</v>
      </c>
      <c r="J1268" s="15">
        <v>8</v>
      </c>
      <c r="K1268" s="21" t="s">
        <v>848</v>
      </c>
    </row>
    <row r="1269" spans="1:11" x14ac:dyDescent="0.15">
      <c r="A1269" s="15">
        <v>8</v>
      </c>
      <c r="B1269" s="16">
        <v>3.3</v>
      </c>
      <c r="C1269" s="15">
        <v>100</v>
      </c>
      <c r="D1269" s="17">
        <v>30470</v>
      </c>
      <c r="E1269" s="18">
        <f t="shared" si="19"/>
        <v>30.47</v>
      </c>
      <c r="F1269" s="19">
        <v>98.556877</v>
      </c>
      <c r="G1269" s="19">
        <v>3.003027946</v>
      </c>
      <c r="H1269" s="20">
        <v>1.4431232350000001</v>
      </c>
      <c r="I1269" s="15">
        <f>IF(H1269&lt;=Rmax_Summary!$B$40,1,0)</f>
        <v>1</v>
      </c>
      <c r="J1269" s="15">
        <v>8</v>
      </c>
      <c r="K1269" s="21" t="s">
        <v>848</v>
      </c>
    </row>
    <row r="1270" spans="1:11" x14ac:dyDescent="0.15">
      <c r="A1270" s="15">
        <v>9</v>
      </c>
      <c r="B1270" s="16">
        <v>3.3</v>
      </c>
      <c r="C1270" s="15">
        <v>100</v>
      </c>
      <c r="D1270" s="17">
        <v>30480</v>
      </c>
      <c r="E1270" s="18">
        <f t="shared" si="19"/>
        <v>30.48</v>
      </c>
      <c r="F1270" s="19">
        <v>98.527441999999994</v>
      </c>
      <c r="G1270" s="19">
        <v>3.0031163539999999</v>
      </c>
      <c r="H1270" s="20">
        <v>1.472558118</v>
      </c>
      <c r="I1270" s="15">
        <f>IF(H1270&lt;=Rmax_Summary!$B$40,1,0)</f>
        <v>1</v>
      </c>
      <c r="J1270" s="15">
        <v>8</v>
      </c>
      <c r="K1270" s="21" t="s">
        <v>848</v>
      </c>
    </row>
    <row r="1271" spans="1:11" x14ac:dyDescent="0.15">
      <c r="A1271" s="15">
        <v>2</v>
      </c>
      <c r="B1271" s="16">
        <v>3.3</v>
      </c>
      <c r="C1271" s="15">
        <v>100</v>
      </c>
      <c r="D1271" s="17">
        <v>30481</v>
      </c>
      <c r="E1271" s="18">
        <f t="shared" si="19"/>
        <v>30.481000000000002</v>
      </c>
      <c r="F1271" s="19">
        <v>98.524499000000006</v>
      </c>
      <c r="G1271" s="19">
        <v>3.0031251910000001</v>
      </c>
      <c r="H1271" s="20">
        <v>1.475501247</v>
      </c>
      <c r="I1271" s="15">
        <f>IF(H1271&lt;=Rmax_Summary!$B$40,1,0)</f>
        <v>1</v>
      </c>
      <c r="J1271" s="15">
        <v>9</v>
      </c>
      <c r="K1271" s="21" t="s">
        <v>849</v>
      </c>
    </row>
    <row r="1272" spans="1:11" x14ac:dyDescent="0.15">
      <c r="A1272" s="15">
        <v>3</v>
      </c>
      <c r="B1272" s="16">
        <v>3.3</v>
      </c>
      <c r="C1272" s="15">
        <v>100</v>
      </c>
      <c r="D1272" s="17">
        <v>30482</v>
      </c>
      <c r="E1272" s="18">
        <f t="shared" si="19"/>
        <v>30.481999999999999</v>
      </c>
      <c r="F1272" s="19">
        <v>98.521556000000004</v>
      </c>
      <c r="G1272" s="19">
        <v>3.0031340270000002</v>
      </c>
      <c r="H1272" s="20">
        <v>1.4784443759999999</v>
      </c>
      <c r="I1272" s="15">
        <f>IF(H1272&lt;=Rmax_Summary!$B$40,1,0)</f>
        <v>1</v>
      </c>
      <c r="J1272" s="15">
        <v>9</v>
      </c>
      <c r="K1272" s="21" t="s">
        <v>849</v>
      </c>
    </row>
    <row r="1273" spans="1:11" x14ac:dyDescent="0.15">
      <c r="A1273" s="15">
        <v>4</v>
      </c>
      <c r="B1273" s="16">
        <v>3.3</v>
      </c>
      <c r="C1273" s="15">
        <v>100</v>
      </c>
      <c r="D1273" s="17">
        <v>30483</v>
      </c>
      <c r="E1273" s="18">
        <f t="shared" si="19"/>
        <v>30.483000000000001</v>
      </c>
      <c r="F1273" s="19">
        <v>98.518615999999994</v>
      </c>
      <c r="G1273" s="19">
        <v>3.0031428779999998</v>
      </c>
      <c r="H1273" s="20">
        <v>1.481383863</v>
      </c>
      <c r="I1273" s="15">
        <f>IF(H1273&lt;=Rmax_Summary!$B$40,1,0)</f>
        <v>1</v>
      </c>
      <c r="J1273" s="15">
        <v>9</v>
      </c>
      <c r="K1273" s="21" t="s">
        <v>849</v>
      </c>
    </row>
    <row r="1274" spans="1:11" x14ac:dyDescent="0.15">
      <c r="A1274" s="15">
        <v>5</v>
      </c>
      <c r="B1274" s="16">
        <v>3.3</v>
      </c>
      <c r="C1274" s="15">
        <v>100</v>
      </c>
      <c r="D1274" s="17">
        <v>30484</v>
      </c>
      <c r="E1274" s="18">
        <f t="shared" si="19"/>
        <v>30.484000000000002</v>
      </c>
      <c r="F1274" s="19">
        <v>98.515673000000007</v>
      </c>
      <c r="G1274" s="19">
        <v>3.0031517079999999</v>
      </c>
      <c r="H1274" s="20">
        <v>1.4843269830000001</v>
      </c>
      <c r="I1274" s="15">
        <f>IF(H1274&lt;=Rmax_Summary!$B$40,1,0)</f>
        <v>1</v>
      </c>
      <c r="J1274" s="15">
        <v>9</v>
      </c>
      <c r="K1274" s="21" t="s">
        <v>849</v>
      </c>
    </row>
    <row r="1275" spans="1:11" x14ac:dyDescent="0.15">
      <c r="A1275" s="15">
        <v>6</v>
      </c>
      <c r="B1275" s="16">
        <v>3.3</v>
      </c>
      <c r="C1275" s="15">
        <v>100</v>
      </c>
      <c r="D1275" s="17">
        <v>30485</v>
      </c>
      <c r="E1275" s="18">
        <f t="shared" si="19"/>
        <v>30.484999999999999</v>
      </c>
      <c r="F1275" s="19">
        <v>98.512733999999995</v>
      </c>
      <c r="G1275" s="19">
        <v>3.0031605510000001</v>
      </c>
      <c r="H1275" s="20">
        <v>1.48726647</v>
      </c>
      <c r="I1275" s="15">
        <f>IF(H1275&lt;=Rmax_Summary!$B$40,1,0)</f>
        <v>1</v>
      </c>
      <c r="J1275" s="15">
        <v>9</v>
      </c>
      <c r="K1275" s="21" t="s">
        <v>849</v>
      </c>
    </row>
    <row r="1276" spans="1:11" x14ac:dyDescent="0.15">
      <c r="A1276" s="15">
        <v>7</v>
      </c>
      <c r="B1276" s="16">
        <v>3.3</v>
      </c>
      <c r="C1276" s="15">
        <v>100</v>
      </c>
      <c r="D1276" s="17">
        <v>30486</v>
      </c>
      <c r="E1276" s="18">
        <f t="shared" si="19"/>
        <v>30.486000000000001</v>
      </c>
      <c r="F1276" s="19">
        <v>98.509787000000003</v>
      </c>
      <c r="G1276" s="19">
        <v>3.0031693879999999</v>
      </c>
      <c r="H1276" s="20">
        <v>1.490213233</v>
      </c>
      <c r="I1276" s="15">
        <f>IF(H1276&lt;=Rmax_Summary!$B$40,1,0)</f>
        <v>1</v>
      </c>
      <c r="J1276" s="15">
        <v>9</v>
      </c>
      <c r="K1276" s="21" t="s">
        <v>849</v>
      </c>
    </row>
    <row r="1277" spans="1:11" x14ac:dyDescent="0.15">
      <c r="A1277" s="15">
        <v>8</v>
      </c>
      <c r="B1277" s="16">
        <v>3.3</v>
      </c>
      <c r="C1277" s="15">
        <v>100</v>
      </c>
      <c r="D1277" s="17">
        <v>30487</v>
      </c>
      <c r="E1277" s="18">
        <f t="shared" si="19"/>
        <v>30.486999999999998</v>
      </c>
      <c r="F1277" s="19">
        <v>98.506846999999993</v>
      </c>
      <c r="G1277" s="19">
        <v>3.003178224</v>
      </c>
      <c r="H1277" s="20">
        <v>1.4931527200000001</v>
      </c>
      <c r="I1277" s="15">
        <f>IF(H1277&lt;=Rmax_Summary!$B$40,1,0)</f>
        <v>1</v>
      </c>
      <c r="J1277" s="15">
        <v>9</v>
      </c>
      <c r="K1277" s="21" t="s">
        <v>849</v>
      </c>
    </row>
    <row r="1278" spans="1:11" x14ac:dyDescent="0.15">
      <c r="A1278" s="15">
        <v>9</v>
      </c>
      <c r="B1278" s="16">
        <v>3.3</v>
      </c>
      <c r="C1278" s="15">
        <v>100</v>
      </c>
      <c r="D1278" s="17">
        <v>30488</v>
      </c>
      <c r="E1278" s="18">
        <f t="shared" si="19"/>
        <v>30.488</v>
      </c>
      <c r="F1278" s="19">
        <v>98.503907999999996</v>
      </c>
      <c r="G1278" s="19">
        <v>3.0031870600000001</v>
      </c>
      <c r="H1278" s="20">
        <v>1.496092207</v>
      </c>
      <c r="I1278" s="15">
        <f>IF(H1278&lt;=Rmax_Summary!$B$40,1,0)</f>
        <v>1</v>
      </c>
      <c r="J1278" s="15">
        <v>9</v>
      </c>
      <c r="K1278" s="21" t="s">
        <v>849</v>
      </c>
    </row>
    <row r="1279" spans="1:11" x14ac:dyDescent="0.15">
      <c r="A1279" s="15">
        <v>10</v>
      </c>
      <c r="B1279" s="16">
        <v>3.3</v>
      </c>
      <c r="C1279" s="15">
        <v>100</v>
      </c>
      <c r="D1279" s="17">
        <v>30489</v>
      </c>
      <c r="E1279" s="18">
        <f t="shared" si="19"/>
        <v>30.489000000000001</v>
      </c>
      <c r="F1279" s="19">
        <v>98.500964999999994</v>
      </c>
      <c r="G1279" s="19">
        <v>3.003195882</v>
      </c>
      <c r="H1279" s="20">
        <v>1.4990353359999999</v>
      </c>
      <c r="I1279" s="15">
        <f>IF(H1279&lt;=Rmax_Summary!$B$40,1,0)</f>
        <v>1</v>
      </c>
      <c r="J1279" s="15">
        <v>9</v>
      </c>
      <c r="K1279" s="21" t="s">
        <v>849</v>
      </c>
    </row>
    <row r="1280" spans="1:11" x14ac:dyDescent="0.15">
      <c r="A1280" s="15">
        <v>10</v>
      </c>
      <c r="B1280" s="16">
        <v>3.3</v>
      </c>
      <c r="C1280" s="15">
        <v>100</v>
      </c>
      <c r="D1280" s="17">
        <v>30490</v>
      </c>
      <c r="E1280" s="18">
        <f t="shared" si="19"/>
        <v>30.49</v>
      </c>
      <c r="F1280" s="19">
        <v>98.498024999999998</v>
      </c>
      <c r="G1280" s="19">
        <v>3.0032047259999999</v>
      </c>
      <c r="H1280" s="20">
        <v>1.501974814</v>
      </c>
      <c r="I1280" s="15">
        <f>IF(H1280&lt;=Rmax_Summary!$B$40,1,0)</f>
        <v>0</v>
      </c>
      <c r="J1280" s="15">
        <v>8</v>
      </c>
      <c r="K1280" s="21" t="s">
        <v>848</v>
      </c>
    </row>
    <row r="1281" spans="1:11" x14ac:dyDescent="0.15">
      <c r="A1281" s="15">
        <v>6</v>
      </c>
      <c r="B1281" s="16">
        <v>3.3</v>
      </c>
      <c r="C1281" s="15">
        <v>100</v>
      </c>
      <c r="D1281" s="17">
        <v>30500</v>
      </c>
      <c r="E1281" s="18">
        <f t="shared" si="19"/>
        <v>30.5</v>
      </c>
      <c r="F1281" s="19">
        <v>98.468626999999998</v>
      </c>
      <c r="G1281" s="19">
        <v>3.0032930370000002</v>
      </c>
      <c r="H1281" s="20">
        <v>1.5313733249999999</v>
      </c>
      <c r="I1281" s="15">
        <f>IF(H1281&lt;=Rmax_Summary!$B$40,1,0)</f>
        <v>0</v>
      </c>
      <c r="J1281" s="15">
        <v>5</v>
      </c>
      <c r="K1281" s="21" t="s">
        <v>851</v>
      </c>
    </row>
    <row r="1282" spans="1:11" x14ac:dyDescent="0.15">
      <c r="A1282" s="15">
        <v>7</v>
      </c>
      <c r="B1282" s="16">
        <v>3.3</v>
      </c>
      <c r="C1282" s="15">
        <v>100</v>
      </c>
      <c r="D1282" s="17">
        <v>30600</v>
      </c>
      <c r="E1282" s="18">
        <f t="shared" ref="E1282:E1345" si="20">D1282/1000</f>
        <v>30.6</v>
      </c>
      <c r="F1282" s="19">
        <v>98.175595000000001</v>
      </c>
      <c r="G1282" s="19">
        <v>3.004173234</v>
      </c>
      <c r="H1282" s="20">
        <v>1.8244052420000001</v>
      </c>
      <c r="I1282" s="15">
        <f>IF(H1282&lt;=Rmax_Summary!$B$40,1,0)</f>
        <v>0</v>
      </c>
      <c r="J1282" s="15">
        <v>5</v>
      </c>
      <c r="K1282" s="21" t="s">
        <v>851</v>
      </c>
    </row>
    <row r="1283" spans="1:11" x14ac:dyDescent="0.15">
      <c r="A1283" s="15">
        <v>8</v>
      </c>
      <c r="B1283" s="16">
        <v>3.3</v>
      </c>
      <c r="C1283" s="15">
        <v>100</v>
      </c>
      <c r="D1283" s="17">
        <v>30700</v>
      </c>
      <c r="E1283" s="18">
        <f t="shared" si="20"/>
        <v>30.7</v>
      </c>
      <c r="F1283" s="19">
        <v>97.884309000000002</v>
      </c>
      <c r="G1283" s="19">
        <v>3.0050482000000001</v>
      </c>
      <c r="H1283" s="20">
        <v>2.1156909289999999</v>
      </c>
      <c r="I1283" s="15">
        <f>IF(H1283&lt;=Rmax_Summary!$B$40,1,0)</f>
        <v>0</v>
      </c>
      <c r="J1283" s="15">
        <v>5</v>
      </c>
      <c r="K1283" s="21" t="s">
        <v>851</v>
      </c>
    </row>
    <row r="1284" spans="1:11" x14ac:dyDescent="0.15">
      <c r="A1284" s="15">
        <v>9</v>
      </c>
      <c r="B1284" s="16">
        <v>3.3</v>
      </c>
      <c r="C1284" s="15">
        <v>100</v>
      </c>
      <c r="D1284" s="17">
        <v>30800</v>
      </c>
      <c r="E1284" s="18">
        <f t="shared" si="20"/>
        <v>30.8</v>
      </c>
      <c r="F1284" s="19">
        <v>97.594741999999997</v>
      </c>
      <c r="G1284" s="19">
        <v>3.0059179970000001</v>
      </c>
      <c r="H1284" s="20">
        <v>2.4052579220000001</v>
      </c>
      <c r="I1284" s="15">
        <f>IF(H1284&lt;=Rmax_Summary!$B$40,1,0)</f>
        <v>0</v>
      </c>
      <c r="J1284" s="15">
        <v>5</v>
      </c>
      <c r="K1284" s="21" t="s">
        <v>851</v>
      </c>
    </row>
    <row r="1285" spans="1:11" x14ac:dyDescent="0.15">
      <c r="A1285" s="15">
        <v>10</v>
      </c>
      <c r="B1285" s="16">
        <v>3.3</v>
      </c>
      <c r="C1285" s="15">
        <v>100</v>
      </c>
      <c r="D1285" s="17">
        <v>30900</v>
      </c>
      <c r="E1285" s="18">
        <f t="shared" si="20"/>
        <v>30.9</v>
      </c>
      <c r="F1285" s="19">
        <v>97.306882000000002</v>
      </c>
      <c r="G1285" s="19">
        <v>3.006782651</v>
      </c>
      <c r="H1285" s="20">
        <v>2.6931182100000002</v>
      </c>
      <c r="I1285" s="15">
        <f>IF(H1285&lt;=Rmax_Summary!$B$40,1,0)</f>
        <v>0</v>
      </c>
      <c r="J1285" s="15">
        <v>5</v>
      </c>
      <c r="K1285" s="21" t="s">
        <v>851</v>
      </c>
    </row>
    <row r="1286" spans="1:11" x14ac:dyDescent="0.15">
      <c r="A1286" s="15">
        <v>109</v>
      </c>
      <c r="B1286" s="16">
        <v>3.3</v>
      </c>
      <c r="C1286" s="15">
        <v>100</v>
      </c>
      <c r="D1286" s="17">
        <v>31000</v>
      </c>
      <c r="E1286" s="18">
        <f t="shared" si="20"/>
        <v>31</v>
      </c>
      <c r="F1286" s="19">
        <v>97.020718000000002</v>
      </c>
      <c r="G1286" s="19">
        <v>3.0076422329999999</v>
      </c>
      <c r="H1286" s="20">
        <v>2.9792816059999998</v>
      </c>
      <c r="I1286" s="15">
        <f>IF(H1286&lt;=Rmax_Summary!$B$40,1,0)</f>
        <v>0</v>
      </c>
      <c r="J1286" s="15">
        <v>1</v>
      </c>
      <c r="K1286" s="21" t="s">
        <v>846</v>
      </c>
    </row>
    <row r="1287" spans="1:11" x14ac:dyDescent="0.15">
      <c r="A1287" s="15">
        <v>114</v>
      </c>
      <c r="B1287" s="16">
        <v>3.3</v>
      </c>
      <c r="C1287" s="15">
        <v>100</v>
      </c>
      <c r="D1287" s="17">
        <v>32000</v>
      </c>
      <c r="E1287" s="18">
        <f t="shared" si="20"/>
        <v>32</v>
      </c>
      <c r="F1287" s="19">
        <v>94.248992999999999</v>
      </c>
      <c r="G1287" s="19">
        <v>3.015967786</v>
      </c>
      <c r="H1287" s="20">
        <v>5.7510067359999999</v>
      </c>
      <c r="I1287" s="15">
        <f>IF(H1287&lt;=Rmax_Summary!$B$40,1,0)</f>
        <v>0</v>
      </c>
      <c r="J1287" s="15">
        <v>1</v>
      </c>
      <c r="K1287" s="21" t="s">
        <v>846</v>
      </c>
    </row>
    <row r="1288" spans="1:11" x14ac:dyDescent="0.15">
      <c r="A1288" s="15">
        <v>119</v>
      </c>
      <c r="B1288" s="16">
        <v>3.3</v>
      </c>
      <c r="C1288" s="15">
        <v>100</v>
      </c>
      <c r="D1288" s="17">
        <v>33000</v>
      </c>
      <c r="E1288" s="18">
        <f t="shared" si="20"/>
        <v>33</v>
      </c>
      <c r="F1288" s="19">
        <v>91.631235000000004</v>
      </c>
      <c r="G1288" s="19">
        <v>3.023830786</v>
      </c>
      <c r="H1288" s="20">
        <v>8.3687653179999995</v>
      </c>
      <c r="I1288" s="15">
        <f>IF(H1288&lt;=Rmax_Summary!$B$40,1,0)</f>
        <v>0</v>
      </c>
      <c r="J1288" s="15">
        <v>1</v>
      </c>
      <c r="K1288" s="21" t="s">
        <v>846</v>
      </c>
    </row>
    <row r="1289" spans="1:11" x14ac:dyDescent="0.15">
      <c r="A1289" s="15">
        <v>124</v>
      </c>
      <c r="B1289" s="16">
        <v>3.3</v>
      </c>
      <c r="C1289" s="15">
        <v>100</v>
      </c>
      <c r="D1289" s="17">
        <v>34000</v>
      </c>
      <c r="E1289" s="18">
        <f t="shared" si="20"/>
        <v>34</v>
      </c>
      <c r="F1289" s="19">
        <v>89.154961</v>
      </c>
      <c r="G1289" s="19">
        <v>3.0312687010000001</v>
      </c>
      <c r="H1289" s="20">
        <v>10.845039270999999</v>
      </c>
      <c r="I1289" s="15">
        <f>IF(H1289&lt;=Rmax_Summary!$B$40,1,0)</f>
        <v>0</v>
      </c>
      <c r="J1289" s="15">
        <v>1</v>
      </c>
      <c r="K1289" s="21" t="s">
        <v>846</v>
      </c>
    </row>
    <row r="1290" spans="1:11" x14ac:dyDescent="0.15">
      <c r="A1290" s="15">
        <v>129</v>
      </c>
      <c r="B1290" s="16">
        <v>3.3</v>
      </c>
      <c r="C1290" s="15">
        <v>100</v>
      </c>
      <c r="D1290" s="17">
        <v>35000</v>
      </c>
      <c r="E1290" s="18">
        <f t="shared" si="20"/>
        <v>35</v>
      </c>
      <c r="F1290" s="19">
        <v>86.809005999999997</v>
      </c>
      <c r="G1290" s="19">
        <v>3.0383151310000001</v>
      </c>
      <c r="H1290" s="20">
        <v>13.190993532</v>
      </c>
      <c r="I1290" s="15">
        <f>IF(H1290&lt;=Rmax_Summary!$B$40,1,0)</f>
        <v>0</v>
      </c>
      <c r="J1290" s="15">
        <v>1</v>
      </c>
      <c r="K1290" s="21" t="s">
        <v>846</v>
      </c>
    </row>
    <row r="1291" spans="1:11" x14ac:dyDescent="0.15">
      <c r="A1291" s="15">
        <v>134</v>
      </c>
      <c r="B1291" s="16">
        <v>3.3</v>
      </c>
      <c r="C1291" s="15">
        <v>100</v>
      </c>
      <c r="D1291" s="17">
        <v>36000</v>
      </c>
      <c r="E1291" s="18">
        <f t="shared" si="20"/>
        <v>36</v>
      </c>
      <c r="F1291" s="19">
        <v>84.583337999999998</v>
      </c>
      <c r="G1291" s="19">
        <v>3.0450001659999999</v>
      </c>
      <c r="H1291" s="20">
        <v>15.416661682999999</v>
      </c>
      <c r="I1291" s="15">
        <f>IF(H1291&lt;=Rmax_Summary!$B$40,1,0)</f>
        <v>0</v>
      </c>
      <c r="J1291" s="15">
        <v>1</v>
      </c>
      <c r="K1291" s="21" t="s">
        <v>846</v>
      </c>
    </row>
    <row r="1292" spans="1:11" x14ac:dyDescent="0.15">
      <c r="A1292" s="15">
        <v>139</v>
      </c>
      <c r="B1292" s="16">
        <v>3.3</v>
      </c>
      <c r="C1292" s="15">
        <v>100</v>
      </c>
      <c r="D1292" s="17">
        <v>37000</v>
      </c>
      <c r="E1292" s="18">
        <f t="shared" si="20"/>
        <v>37</v>
      </c>
      <c r="F1292" s="19">
        <v>82.468945000000005</v>
      </c>
      <c r="G1292" s="19">
        <v>3.051350921</v>
      </c>
      <c r="H1292" s="20">
        <v>17.531054962999999</v>
      </c>
      <c r="I1292" s="15">
        <f>IF(H1292&lt;=Rmax_Summary!$B$40,1,0)</f>
        <v>0</v>
      </c>
      <c r="J1292" s="15">
        <v>1</v>
      </c>
      <c r="K1292" s="21" t="s">
        <v>846</v>
      </c>
    </row>
    <row r="1293" spans="1:11" x14ac:dyDescent="0.15">
      <c r="A1293" s="15">
        <v>144</v>
      </c>
      <c r="B1293" s="16">
        <v>3.3</v>
      </c>
      <c r="C1293" s="15">
        <v>100</v>
      </c>
      <c r="D1293" s="17">
        <v>38000</v>
      </c>
      <c r="E1293" s="18">
        <f t="shared" si="20"/>
        <v>38</v>
      </c>
      <c r="F1293" s="19">
        <v>80.457684999999998</v>
      </c>
      <c r="G1293" s="19">
        <v>3.0573918670000002</v>
      </c>
      <c r="H1293" s="20">
        <v>19.542315182999999</v>
      </c>
      <c r="I1293" s="15">
        <f>IF(H1293&lt;=Rmax_Summary!$B$40,1,0)</f>
        <v>0</v>
      </c>
      <c r="J1293" s="15">
        <v>1</v>
      </c>
      <c r="K1293" s="21" t="s">
        <v>846</v>
      </c>
    </row>
    <row r="1294" spans="1:11" x14ac:dyDescent="0.15">
      <c r="A1294" s="15">
        <v>149</v>
      </c>
      <c r="B1294" s="16">
        <v>3.3</v>
      </c>
      <c r="C1294" s="15">
        <v>100</v>
      </c>
      <c r="D1294" s="17">
        <v>39000</v>
      </c>
      <c r="E1294" s="18">
        <f t="shared" si="20"/>
        <v>39</v>
      </c>
      <c r="F1294" s="19">
        <v>78.542182999999994</v>
      </c>
      <c r="G1294" s="19">
        <v>3.063145123</v>
      </c>
      <c r="H1294" s="20">
        <v>21.457816530999999</v>
      </c>
      <c r="I1294" s="15">
        <f>IF(H1294&lt;=Rmax_Summary!$B$40,1,0)</f>
        <v>0</v>
      </c>
      <c r="J1294" s="15">
        <v>1</v>
      </c>
      <c r="K1294" s="21" t="s">
        <v>846</v>
      </c>
    </row>
    <row r="1295" spans="1:11" x14ac:dyDescent="0.15">
      <c r="A1295" s="15">
        <v>154</v>
      </c>
      <c r="B1295" s="16">
        <v>3.3</v>
      </c>
      <c r="C1295" s="15">
        <v>100</v>
      </c>
      <c r="D1295" s="17">
        <v>40000</v>
      </c>
      <c r="E1295" s="18">
        <f t="shared" si="20"/>
        <v>40</v>
      </c>
      <c r="F1295" s="19">
        <v>76.715772999999999</v>
      </c>
      <c r="G1295" s="19">
        <v>3.0686307689999999</v>
      </c>
      <c r="H1295" s="20">
        <v>23.284227393999998</v>
      </c>
      <c r="I1295" s="15">
        <f>IF(H1295&lt;=Rmax_Summary!$B$40,1,0)</f>
        <v>0</v>
      </c>
      <c r="J1295" s="15">
        <v>1</v>
      </c>
      <c r="K1295" s="21" t="s">
        <v>846</v>
      </c>
    </row>
    <row r="1296" spans="1:11" x14ac:dyDescent="0.15">
      <c r="A1296" s="15">
        <v>159</v>
      </c>
      <c r="B1296" s="16">
        <v>3.3</v>
      </c>
      <c r="C1296" s="15">
        <v>100</v>
      </c>
      <c r="D1296" s="17">
        <v>41000</v>
      </c>
      <c r="E1296" s="18">
        <f t="shared" si="20"/>
        <v>41</v>
      </c>
      <c r="F1296" s="19">
        <v>74.972369</v>
      </c>
      <c r="G1296" s="19">
        <v>3.0738670529999998</v>
      </c>
      <c r="H1296" s="20">
        <v>25.027630524999999</v>
      </c>
      <c r="I1296" s="15">
        <f>IF(H1296&lt;=Rmax_Summary!$B$40,1,0)</f>
        <v>0</v>
      </c>
      <c r="J1296" s="15">
        <v>1</v>
      </c>
      <c r="K1296" s="21" t="s">
        <v>846</v>
      </c>
    </row>
    <row r="1297" spans="1:11" x14ac:dyDescent="0.15">
      <c r="A1297" s="15">
        <v>164</v>
      </c>
      <c r="B1297" s="16">
        <v>3.3</v>
      </c>
      <c r="C1297" s="15">
        <v>100</v>
      </c>
      <c r="D1297" s="17">
        <v>42000</v>
      </c>
      <c r="E1297" s="18">
        <f t="shared" si="20"/>
        <v>42</v>
      </c>
      <c r="F1297" s="19">
        <v>73.306443999999999</v>
      </c>
      <c r="G1297" s="19">
        <v>3.0788705969999999</v>
      </c>
      <c r="H1297" s="20">
        <v>26.693555641</v>
      </c>
      <c r="I1297" s="15">
        <f>IF(H1297&lt;=Rmax_Summary!$B$40,1,0)</f>
        <v>0</v>
      </c>
      <c r="J1297" s="15">
        <v>1</v>
      </c>
      <c r="K1297" s="21" t="s">
        <v>846</v>
      </c>
    </row>
    <row r="1298" spans="1:11" x14ac:dyDescent="0.15">
      <c r="A1298" s="15">
        <v>169</v>
      </c>
      <c r="B1298" s="16">
        <v>3.3</v>
      </c>
      <c r="C1298" s="15">
        <v>100</v>
      </c>
      <c r="D1298" s="17">
        <v>43000</v>
      </c>
      <c r="E1298" s="18">
        <f t="shared" si="20"/>
        <v>43</v>
      </c>
      <c r="F1298" s="19">
        <v>71.712943999999993</v>
      </c>
      <c r="G1298" s="19">
        <v>3.0836565870000001</v>
      </c>
      <c r="H1298" s="20">
        <v>28.287055809000002</v>
      </c>
      <c r="I1298" s="15">
        <f>IF(H1298&lt;=Rmax_Summary!$B$40,1,0)</f>
        <v>0</v>
      </c>
      <c r="J1298" s="15">
        <v>1</v>
      </c>
      <c r="K1298" s="21" t="s">
        <v>846</v>
      </c>
    </row>
    <row r="1299" spans="1:11" x14ac:dyDescent="0.15">
      <c r="A1299" s="15">
        <v>174</v>
      </c>
      <c r="B1299" s="16">
        <v>3.3</v>
      </c>
      <c r="C1299" s="15">
        <v>100</v>
      </c>
      <c r="D1299" s="17">
        <v>44000</v>
      </c>
      <c r="E1299" s="18">
        <f t="shared" si="20"/>
        <v>44</v>
      </c>
      <c r="F1299" s="19">
        <v>70.187248999999994</v>
      </c>
      <c r="G1299" s="19">
        <v>3.0882389030000001</v>
      </c>
      <c r="H1299" s="20">
        <v>29.812751361</v>
      </c>
      <c r="I1299" s="15">
        <f>IF(H1299&lt;=Rmax_Summary!$B$40,1,0)</f>
        <v>0</v>
      </c>
      <c r="J1299" s="15">
        <v>1</v>
      </c>
      <c r="K1299" s="21" t="s">
        <v>846</v>
      </c>
    </row>
    <row r="1300" spans="1:11" x14ac:dyDescent="0.15">
      <c r="A1300" s="15">
        <v>179</v>
      </c>
      <c r="B1300" s="16">
        <v>3.3</v>
      </c>
      <c r="C1300" s="15">
        <v>100</v>
      </c>
      <c r="D1300" s="17">
        <v>45000</v>
      </c>
      <c r="E1300" s="18">
        <f t="shared" si="20"/>
        <v>45</v>
      </c>
      <c r="F1300" s="19">
        <v>68.725116</v>
      </c>
      <c r="G1300" s="19">
        <v>3.092630282</v>
      </c>
      <c r="H1300" s="20">
        <v>31.274884148000002</v>
      </c>
      <c r="I1300" s="15">
        <f>IF(H1300&lt;=Rmax_Summary!$B$40,1,0)</f>
        <v>0</v>
      </c>
      <c r="J1300" s="15">
        <v>1</v>
      </c>
      <c r="K1300" s="21" t="s">
        <v>846</v>
      </c>
    </row>
    <row r="1301" spans="1:11" x14ac:dyDescent="0.15">
      <c r="A1301" s="15">
        <v>184</v>
      </c>
      <c r="B1301" s="16">
        <v>3.3</v>
      </c>
      <c r="C1301" s="15">
        <v>100</v>
      </c>
      <c r="D1301" s="17">
        <v>46000</v>
      </c>
      <c r="E1301" s="18">
        <f t="shared" si="20"/>
        <v>46</v>
      </c>
      <c r="F1301" s="19">
        <v>67.322659999999999</v>
      </c>
      <c r="G1301" s="19">
        <v>3.0968424080000001</v>
      </c>
      <c r="H1301" s="20">
        <v>32.677339529999998</v>
      </c>
      <c r="I1301" s="15">
        <f>IF(H1301&lt;=Rmax_Summary!$B$40,1,0)</f>
        <v>0</v>
      </c>
      <c r="J1301" s="15">
        <v>1</v>
      </c>
      <c r="K1301" s="21" t="s">
        <v>846</v>
      </c>
    </row>
    <row r="1302" spans="1:11" x14ac:dyDescent="0.15">
      <c r="A1302" s="15">
        <v>189</v>
      </c>
      <c r="B1302" s="16">
        <v>3.3</v>
      </c>
      <c r="C1302" s="15">
        <v>100</v>
      </c>
      <c r="D1302" s="17">
        <v>47000</v>
      </c>
      <c r="E1302" s="18">
        <f t="shared" si="20"/>
        <v>47</v>
      </c>
      <c r="F1302" s="19">
        <v>65.976298999999997</v>
      </c>
      <c r="G1302" s="19">
        <v>3.1008860469999999</v>
      </c>
      <c r="H1302" s="20">
        <v>34.023700918000003</v>
      </c>
      <c r="I1302" s="15">
        <f>IF(H1302&lt;=Rmax_Summary!$B$40,1,0)</f>
        <v>0</v>
      </c>
      <c r="J1302" s="15">
        <v>1</v>
      </c>
      <c r="K1302" s="21" t="s">
        <v>846</v>
      </c>
    </row>
    <row r="1303" spans="1:11" x14ac:dyDescent="0.15">
      <c r="A1303" s="15">
        <v>194</v>
      </c>
      <c r="B1303" s="16">
        <v>3.3</v>
      </c>
      <c r="C1303" s="15">
        <v>100</v>
      </c>
      <c r="D1303" s="17">
        <v>48000</v>
      </c>
      <c r="E1303" s="18">
        <f t="shared" si="20"/>
        <v>48</v>
      </c>
      <c r="F1303" s="19">
        <v>64.682732000000001</v>
      </c>
      <c r="G1303" s="19">
        <v>3.1047711059999998</v>
      </c>
      <c r="H1303" s="20">
        <v>35.317267969</v>
      </c>
      <c r="I1303" s="15">
        <f>IF(H1303&lt;=Rmax_Summary!$B$40,1,0)</f>
        <v>0</v>
      </c>
      <c r="J1303" s="15">
        <v>1</v>
      </c>
      <c r="K1303" s="21" t="s">
        <v>846</v>
      </c>
    </row>
    <row r="1304" spans="1:11" x14ac:dyDescent="0.15">
      <c r="A1304" s="15">
        <v>199</v>
      </c>
      <c r="B1304" s="16">
        <v>3.3</v>
      </c>
      <c r="C1304" s="15">
        <v>100</v>
      </c>
      <c r="D1304" s="17">
        <v>49000</v>
      </c>
      <c r="E1304" s="18">
        <f t="shared" si="20"/>
        <v>49</v>
      </c>
      <c r="F1304" s="19">
        <v>63.438913999999997</v>
      </c>
      <c r="G1304" s="19">
        <v>3.1085067300000002</v>
      </c>
      <c r="H1304" s="20">
        <v>36.561085632999998</v>
      </c>
      <c r="I1304" s="15">
        <f>IF(H1304&lt;=Rmax_Summary!$B$40,1,0)</f>
        <v>0</v>
      </c>
      <c r="J1304" s="15">
        <v>1</v>
      </c>
      <c r="K1304" s="21" t="s">
        <v>846</v>
      </c>
    </row>
    <row r="1305" spans="1:11" x14ac:dyDescent="0.15">
      <c r="A1305" s="15">
        <v>204</v>
      </c>
      <c r="B1305" s="16">
        <v>3.3</v>
      </c>
      <c r="C1305" s="15">
        <v>100</v>
      </c>
      <c r="D1305" s="17">
        <v>50000</v>
      </c>
      <c r="E1305" s="18">
        <f t="shared" si="20"/>
        <v>50</v>
      </c>
      <c r="F1305" s="19">
        <v>62.242027</v>
      </c>
      <c r="G1305" s="19">
        <v>3.112101376</v>
      </c>
      <c r="H1305" s="20">
        <v>37.757973385</v>
      </c>
      <c r="I1305" s="15">
        <f>IF(H1305&lt;=Rmax_Summary!$B$40,1,0)</f>
        <v>0</v>
      </c>
      <c r="J1305" s="15">
        <v>1</v>
      </c>
      <c r="K1305" s="21" t="s">
        <v>846</v>
      </c>
    </row>
    <row r="1306" spans="1:11" x14ac:dyDescent="0.15">
      <c r="A1306" s="15">
        <v>209</v>
      </c>
      <c r="B1306" s="16">
        <v>3.3</v>
      </c>
      <c r="C1306" s="15">
        <v>100</v>
      </c>
      <c r="D1306" s="17">
        <v>51000</v>
      </c>
      <c r="E1306" s="18">
        <f t="shared" si="20"/>
        <v>51</v>
      </c>
      <c r="F1306" s="19">
        <v>61.089471000000003</v>
      </c>
      <c r="G1306" s="19">
        <v>3.1155628929999999</v>
      </c>
      <c r="H1306" s="20">
        <v>38.910528726000003</v>
      </c>
      <c r="I1306" s="15">
        <f>IF(H1306&lt;=Rmax_Summary!$B$40,1,0)</f>
        <v>0</v>
      </c>
      <c r="J1306" s="15">
        <v>1</v>
      </c>
      <c r="K1306" s="21" t="s">
        <v>846</v>
      </c>
    </row>
    <row r="1307" spans="1:11" x14ac:dyDescent="0.15">
      <c r="A1307" s="15">
        <v>214</v>
      </c>
      <c r="B1307" s="16">
        <v>3.3</v>
      </c>
      <c r="C1307" s="15">
        <v>100</v>
      </c>
      <c r="D1307" s="17">
        <v>52000</v>
      </c>
      <c r="E1307" s="18">
        <f t="shared" si="20"/>
        <v>52</v>
      </c>
      <c r="F1307" s="19">
        <v>59.978817999999997</v>
      </c>
      <c r="G1307" s="19">
        <v>3.1188985260000002</v>
      </c>
      <c r="H1307" s="20">
        <v>40.021181828000003</v>
      </c>
      <c r="I1307" s="15">
        <f>IF(H1307&lt;=Rmax_Summary!$B$40,1,0)</f>
        <v>0</v>
      </c>
      <c r="J1307" s="15">
        <v>1</v>
      </c>
      <c r="K1307" s="21" t="s">
        <v>846</v>
      </c>
    </row>
    <row r="1308" spans="1:11" x14ac:dyDescent="0.15">
      <c r="A1308" s="15">
        <v>219</v>
      </c>
      <c r="B1308" s="16">
        <v>3.3</v>
      </c>
      <c r="C1308" s="15">
        <v>100</v>
      </c>
      <c r="D1308" s="17">
        <v>53000</v>
      </c>
      <c r="E1308" s="18">
        <f t="shared" si="20"/>
        <v>53</v>
      </c>
      <c r="F1308" s="19">
        <v>58.907831999999999</v>
      </c>
      <c r="G1308" s="19">
        <v>3.1221150199999999</v>
      </c>
      <c r="H1308" s="20">
        <v>41.092168266000002</v>
      </c>
      <c r="I1308" s="15">
        <f>IF(H1308&lt;=Rmax_Summary!$B$40,1,0)</f>
        <v>0</v>
      </c>
      <c r="J1308" s="15">
        <v>1</v>
      </c>
      <c r="K1308" s="21" t="s">
        <v>846</v>
      </c>
    </row>
    <row r="1309" spans="1:11" x14ac:dyDescent="0.15">
      <c r="A1309" s="15">
        <v>224</v>
      </c>
      <c r="B1309" s="16">
        <v>3.3</v>
      </c>
      <c r="C1309" s="15">
        <v>100</v>
      </c>
      <c r="D1309" s="17">
        <v>54000</v>
      </c>
      <c r="E1309" s="18">
        <f t="shared" si="20"/>
        <v>54</v>
      </c>
      <c r="F1309" s="19">
        <v>57.874420999999998</v>
      </c>
      <c r="G1309" s="19">
        <v>3.125218657</v>
      </c>
      <c r="H1309" s="20">
        <v>42.125579489000003</v>
      </c>
      <c r="I1309" s="15">
        <f>IF(H1309&lt;=Rmax_Summary!$B$40,1,0)</f>
        <v>0</v>
      </c>
      <c r="J1309" s="15">
        <v>1</v>
      </c>
      <c r="K1309" s="21" t="s">
        <v>846</v>
      </c>
    </row>
    <row r="1310" spans="1:11" x14ac:dyDescent="0.15">
      <c r="A1310" s="15">
        <v>229</v>
      </c>
      <c r="B1310" s="16">
        <v>3.3</v>
      </c>
      <c r="C1310" s="15">
        <v>100</v>
      </c>
      <c r="D1310" s="17">
        <v>55000</v>
      </c>
      <c r="E1310" s="18">
        <f t="shared" si="20"/>
        <v>55</v>
      </c>
      <c r="F1310" s="19">
        <v>56.876643000000001</v>
      </c>
      <c r="G1310" s="19">
        <v>3.1282152609999998</v>
      </c>
      <c r="H1310" s="20">
        <v>43.123357296999998</v>
      </c>
      <c r="I1310" s="15">
        <f>IF(H1310&lt;=Rmax_Summary!$B$40,1,0)</f>
        <v>0</v>
      </c>
      <c r="J1310" s="15">
        <v>1</v>
      </c>
      <c r="K1310" s="21" t="s">
        <v>846</v>
      </c>
    </row>
    <row r="1311" spans="1:11" x14ac:dyDescent="0.15">
      <c r="A1311" s="15">
        <v>234</v>
      </c>
      <c r="B1311" s="16">
        <v>3.3</v>
      </c>
      <c r="C1311" s="15">
        <v>100</v>
      </c>
      <c r="D1311" s="17">
        <v>56000</v>
      </c>
      <c r="E1311" s="18">
        <f t="shared" si="20"/>
        <v>56</v>
      </c>
      <c r="F1311" s="19">
        <v>55.912686000000001</v>
      </c>
      <c r="G1311" s="19">
        <v>3.1311102960000001</v>
      </c>
      <c r="H1311" s="20">
        <v>44.087314360999997</v>
      </c>
      <c r="I1311" s="15">
        <f>IF(H1311&lt;=Rmax_Summary!$B$40,1,0)</f>
        <v>0</v>
      </c>
      <c r="J1311" s="15">
        <v>1</v>
      </c>
      <c r="K1311" s="21" t="s">
        <v>846</v>
      </c>
    </row>
    <row r="1312" spans="1:11" x14ac:dyDescent="0.15">
      <c r="A1312" s="15">
        <v>239</v>
      </c>
      <c r="B1312" s="16">
        <v>3.3</v>
      </c>
      <c r="C1312" s="15">
        <v>100</v>
      </c>
      <c r="D1312" s="17">
        <v>57000</v>
      </c>
      <c r="E1312" s="18">
        <f t="shared" si="20"/>
        <v>57</v>
      </c>
      <c r="F1312" s="19">
        <v>54.980856000000003</v>
      </c>
      <c r="G1312" s="19">
        <v>3.1339088130000001</v>
      </c>
      <c r="H1312" s="20">
        <v>45.019143786999997</v>
      </c>
      <c r="I1312" s="15">
        <f>IF(H1312&lt;=Rmax_Summary!$B$40,1,0)</f>
        <v>0</v>
      </c>
      <c r="J1312" s="15">
        <v>1</v>
      </c>
      <c r="K1312" s="21" t="s">
        <v>846</v>
      </c>
    </row>
    <row r="1313" spans="1:11" x14ac:dyDescent="0.15">
      <c r="A1313" s="15">
        <v>244</v>
      </c>
      <c r="B1313" s="16">
        <v>3.3</v>
      </c>
      <c r="C1313" s="15">
        <v>100</v>
      </c>
      <c r="D1313" s="17">
        <v>58000</v>
      </c>
      <c r="E1313" s="18">
        <f t="shared" si="20"/>
        <v>58</v>
      </c>
      <c r="F1313" s="19">
        <v>54.079579000000003</v>
      </c>
      <c r="G1313" s="19">
        <v>3.136615575</v>
      </c>
      <c r="H1313" s="20">
        <v>45.920420847999999</v>
      </c>
      <c r="I1313" s="15">
        <f>IF(H1313&lt;=Rmax_Summary!$B$40,1,0)</f>
        <v>0</v>
      </c>
      <c r="J1313" s="15">
        <v>1</v>
      </c>
      <c r="K1313" s="21" t="s">
        <v>846</v>
      </c>
    </row>
    <row r="1314" spans="1:11" x14ac:dyDescent="0.15">
      <c r="A1314" s="15">
        <v>249</v>
      </c>
      <c r="B1314" s="16">
        <v>3.3</v>
      </c>
      <c r="C1314" s="15">
        <v>100</v>
      </c>
      <c r="D1314" s="17">
        <v>59000</v>
      </c>
      <c r="E1314" s="18">
        <f t="shared" si="20"/>
        <v>59</v>
      </c>
      <c r="F1314" s="19">
        <v>53.207374000000002</v>
      </c>
      <c r="G1314" s="19">
        <v>3.1392350250000001</v>
      </c>
      <c r="H1314" s="20">
        <v>46.792626359000003</v>
      </c>
      <c r="I1314" s="15">
        <f>IF(H1314&lt;=Rmax_Summary!$B$40,1,0)</f>
        <v>0</v>
      </c>
      <c r="J1314" s="15">
        <v>1</v>
      </c>
      <c r="K1314" s="21" t="s">
        <v>846</v>
      </c>
    </row>
    <row r="1315" spans="1:11" x14ac:dyDescent="0.15">
      <c r="A1315" s="15">
        <v>254</v>
      </c>
      <c r="B1315" s="16">
        <v>3.3</v>
      </c>
      <c r="C1315" s="15">
        <v>100</v>
      </c>
      <c r="D1315" s="17">
        <v>60000</v>
      </c>
      <c r="E1315" s="18">
        <f t="shared" si="20"/>
        <v>60</v>
      </c>
      <c r="F1315" s="19">
        <v>52.362855000000003</v>
      </c>
      <c r="G1315" s="19">
        <v>3.1417713090000001</v>
      </c>
      <c r="H1315" s="20">
        <v>47.637144941999999</v>
      </c>
      <c r="I1315" s="15">
        <f>IF(H1315&lt;=Rmax_Summary!$B$40,1,0)</f>
        <v>0</v>
      </c>
      <c r="J1315" s="15">
        <v>1</v>
      </c>
      <c r="K1315" s="21" t="s">
        <v>846</v>
      </c>
    </row>
    <row r="1316" spans="1:11" x14ac:dyDescent="0.15">
      <c r="A1316" s="15">
        <v>259</v>
      </c>
      <c r="B1316" s="16">
        <v>3.3</v>
      </c>
      <c r="C1316" s="15">
        <v>100</v>
      </c>
      <c r="D1316" s="17">
        <v>61000</v>
      </c>
      <c r="E1316" s="18">
        <f t="shared" si="20"/>
        <v>61</v>
      </c>
      <c r="F1316" s="19">
        <v>51.544725999999997</v>
      </c>
      <c r="G1316" s="19">
        <v>3.1442283350000002</v>
      </c>
      <c r="H1316" s="20">
        <v>48.455273621000003</v>
      </c>
      <c r="I1316" s="15">
        <f>IF(H1316&lt;=Rmax_Summary!$B$40,1,0)</f>
        <v>0</v>
      </c>
      <c r="J1316" s="15">
        <v>1</v>
      </c>
      <c r="K1316" s="21" t="s">
        <v>846</v>
      </c>
    </row>
    <row r="1317" spans="1:11" x14ac:dyDescent="0.15">
      <c r="A1317" s="15">
        <v>264</v>
      </c>
      <c r="B1317" s="16">
        <v>3.3</v>
      </c>
      <c r="C1317" s="15">
        <v>100</v>
      </c>
      <c r="D1317" s="17">
        <v>62000</v>
      </c>
      <c r="E1317" s="18">
        <f t="shared" si="20"/>
        <v>62</v>
      </c>
      <c r="F1317" s="19">
        <v>50.751770999999998</v>
      </c>
      <c r="G1317" s="19">
        <v>3.1466097560000001</v>
      </c>
      <c r="H1317" s="20">
        <v>49.248229303000002</v>
      </c>
      <c r="I1317" s="15">
        <f>IF(H1317&lt;=Rmax_Summary!$B$40,1,0)</f>
        <v>0</v>
      </c>
      <c r="J1317" s="15">
        <v>1</v>
      </c>
      <c r="K1317" s="21" t="s">
        <v>846</v>
      </c>
    </row>
    <row r="1318" spans="1:11" x14ac:dyDescent="0.15">
      <c r="A1318" s="15">
        <v>269</v>
      </c>
      <c r="B1318" s="16">
        <v>3.3</v>
      </c>
      <c r="C1318" s="15">
        <v>100</v>
      </c>
      <c r="D1318" s="17">
        <v>63000</v>
      </c>
      <c r="E1318" s="18">
        <f t="shared" si="20"/>
        <v>63</v>
      </c>
      <c r="F1318" s="19">
        <v>49.982841999999998</v>
      </c>
      <c r="G1318" s="19">
        <v>3.1489190159999998</v>
      </c>
      <c r="H1318" s="20">
        <v>50.017157971000003</v>
      </c>
      <c r="I1318" s="15">
        <f>IF(H1318&lt;=Rmax_Summary!$B$40,1,0)</f>
        <v>0</v>
      </c>
      <c r="J1318" s="15">
        <v>1</v>
      </c>
      <c r="K1318" s="21" t="s">
        <v>846</v>
      </c>
    </row>
    <row r="1319" spans="1:11" x14ac:dyDescent="0.15">
      <c r="A1319" s="15">
        <v>274</v>
      </c>
      <c r="B1319" s="16">
        <v>3.3</v>
      </c>
      <c r="C1319" s="15">
        <v>100</v>
      </c>
      <c r="D1319" s="17">
        <v>64000</v>
      </c>
      <c r="E1319" s="18">
        <f t="shared" si="20"/>
        <v>64</v>
      </c>
      <c r="F1319" s="19">
        <v>49.236865000000002</v>
      </c>
      <c r="G1319" s="19">
        <v>3.1511593389999999</v>
      </c>
      <c r="H1319" s="20">
        <v>50.763134622999999</v>
      </c>
      <c r="I1319" s="15">
        <f>IF(H1319&lt;=Rmax_Summary!$B$40,1,0)</f>
        <v>0</v>
      </c>
      <c r="J1319" s="15">
        <v>1</v>
      </c>
      <c r="K1319" s="21" t="s">
        <v>846</v>
      </c>
    </row>
    <row r="1320" spans="1:11" x14ac:dyDescent="0.15">
      <c r="A1320" s="15">
        <v>279</v>
      </c>
      <c r="B1320" s="16">
        <v>3.3</v>
      </c>
      <c r="C1320" s="15">
        <v>100</v>
      </c>
      <c r="D1320" s="17">
        <v>65000</v>
      </c>
      <c r="E1320" s="18">
        <f t="shared" si="20"/>
        <v>65</v>
      </c>
      <c r="F1320" s="19">
        <v>48.512827999999999</v>
      </c>
      <c r="G1320" s="19">
        <v>3.1533337640000001</v>
      </c>
      <c r="H1320" s="20">
        <v>51.487172405999999</v>
      </c>
      <c r="I1320" s="15">
        <f>IF(H1320&lt;=Rmax_Summary!$B$40,1,0)</f>
        <v>0</v>
      </c>
      <c r="J1320" s="15">
        <v>1</v>
      </c>
      <c r="K1320" s="21" t="s">
        <v>846</v>
      </c>
    </row>
    <row r="1321" spans="1:11" x14ac:dyDescent="0.15">
      <c r="A1321" s="15">
        <v>284</v>
      </c>
      <c r="B1321" s="16">
        <v>3.3</v>
      </c>
      <c r="C1321" s="15">
        <v>100</v>
      </c>
      <c r="D1321" s="17">
        <v>66000</v>
      </c>
      <c r="E1321" s="18">
        <f t="shared" si="20"/>
        <v>66</v>
      </c>
      <c r="F1321" s="19">
        <v>47.809775000000002</v>
      </c>
      <c r="G1321" s="19">
        <v>3.1554451600000002</v>
      </c>
      <c r="H1321" s="20">
        <v>52.190224596999997</v>
      </c>
      <c r="I1321" s="15">
        <f>IF(H1321&lt;=Rmax_Summary!$B$40,1,0)</f>
        <v>0</v>
      </c>
      <c r="J1321" s="15">
        <v>1</v>
      </c>
      <c r="K1321" s="21" t="s">
        <v>846</v>
      </c>
    </row>
    <row r="1322" spans="1:11" x14ac:dyDescent="0.15">
      <c r="A1322" s="15">
        <v>289</v>
      </c>
      <c r="B1322" s="16">
        <v>3.3</v>
      </c>
      <c r="C1322" s="15">
        <v>100</v>
      </c>
      <c r="D1322" s="17">
        <v>67000</v>
      </c>
      <c r="E1322" s="18">
        <f t="shared" si="20"/>
        <v>67</v>
      </c>
      <c r="F1322" s="19">
        <v>47.126809999999999</v>
      </c>
      <c r="G1322" s="19">
        <v>3.157496235</v>
      </c>
      <c r="H1322" s="20">
        <v>52.873189588000002</v>
      </c>
      <c r="I1322" s="15">
        <f>IF(H1322&lt;=Rmax_Summary!$B$40,1,0)</f>
        <v>0</v>
      </c>
      <c r="J1322" s="15">
        <v>1</v>
      </c>
      <c r="K1322" s="21" t="s">
        <v>846</v>
      </c>
    </row>
    <row r="1323" spans="1:11" x14ac:dyDescent="0.15">
      <c r="A1323" s="15">
        <v>294</v>
      </c>
      <c r="B1323" s="16">
        <v>3.3</v>
      </c>
      <c r="C1323" s="15">
        <v>100</v>
      </c>
      <c r="D1323" s="17">
        <v>68000</v>
      </c>
      <c r="E1323" s="18">
        <f t="shared" si="20"/>
        <v>68</v>
      </c>
      <c r="F1323" s="19">
        <v>46.463082999999997</v>
      </c>
      <c r="G1323" s="19">
        <v>3.1594895269999999</v>
      </c>
      <c r="H1323" s="20">
        <v>53.536917019000001</v>
      </c>
      <c r="I1323" s="15">
        <f>IF(H1323&lt;=Rmax_Summary!$B$40,1,0)</f>
        <v>0</v>
      </c>
      <c r="J1323" s="15">
        <v>1</v>
      </c>
      <c r="K1323" s="21" t="s">
        <v>846</v>
      </c>
    </row>
    <row r="1324" spans="1:11" x14ac:dyDescent="0.15">
      <c r="A1324" s="15">
        <v>299</v>
      </c>
      <c r="B1324" s="16">
        <v>3.3</v>
      </c>
      <c r="C1324" s="15">
        <v>100</v>
      </c>
      <c r="D1324" s="17">
        <v>69000</v>
      </c>
      <c r="E1324" s="18">
        <f t="shared" si="20"/>
        <v>69</v>
      </c>
      <c r="F1324" s="19">
        <v>45.817788999999998</v>
      </c>
      <c r="G1324" s="19">
        <v>3.1614274500000001</v>
      </c>
      <c r="H1324" s="20">
        <v>54.182210799000003</v>
      </c>
      <c r="I1324" s="15">
        <f>IF(H1324&lt;=Rmax_Summary!$B$40,1,0)</f>
        <v>0</v>
      </c>
      <c r="J1324" s="15">
        <v>1</v>
      </c>
      <c r="K1324" s="21" t="s">
        <v>846</v>
      </c>
    </row>
    <row r="1325" spans="1:11" x14ac:dyDescent="0.15">
      <c r="A1325" s="15">
        <v>304</v>
      </c>
      <c r="B1325" s="16">
        <v>3.3</v>
      </c>
      <c r="C1325" s="15">
        <v>100</v>
      </c>
      <c r="D1325" s="17">
        <v>70000</v>
      </c>
      <c r="E1325" s="18">
        <f t="shared" si="20"/>
        <v>70</v>
      </c>
      <c r="F1325" s="19">
        <v>45.190176000000001</v>
      </c>
      <c r="G1325" s="19">
        <v>3.1633122779999998</v>
      </c>
      <c r="H1325" s="20">
        <v>54.809823870000002</v>
      </c>
      <c r="I1325" s="15">
        <f>IF(H1325&lt;=Rmax_Summary!$B$40,1,0)</f>
        <v>0</v>
      </c>
      <c r="J1325" s="15">
        <v>1</v>
      </c>
      <c r="K1325" s="21" t="s">
        <v>846</v>
      </c>
    </row>
    <row r="1326" spans="1:11" x14ac:dyDescent="0.15">
      <c r="A1326" s="15">
        <v>309</v>
      </c>
      <c r="B1326" s="16">
        <v>3.3</v>
      </c>
      <c r="C1326" s="15">
        <v>100</v>
      </c>
      <c r="D1326" s="17">
        <v>71000</v>
      </c>
      <c r="E1326" s="18">
        <f t="shared" si="20"/>
        <v>71</v>
      </c>
      <c r="F1326" s="19">
        <v>44.579523000000002</v>
      </c>
      <c r="G1326" s="19">
        <v>3.1651461649999999</v>
      </c>
      <c r="H1326" s="20">
        <v>55.420476907999998</v>
      </c>
      <c r="I1326" s="15">
        <f>IF(H1326&lt;=Rmax_Summary!$B$40,1,0)</f>
        <v>0</v>
      </c>
      <c r="J1326" s="15">
        <v>1</v>
      </c>
      <c r="K1326" s="21" t="s">
        <v>846</v>
      </c>
    </row>
    <row r="1327" spans="1:11" x14ac:dyDescent="0.15">
      <c r="A1327" s="15">
        <v>314</v>
      </c>
      <c r="B1327" s="16">
        <v>3.3</v>
      </c>
      <c r="C1327" s="15">
        <v>100</v>
      </c>
      <c r="D1327" s="17">
        <v>72000</v>
      </c>
      <c r="E1327" s="18">
        <f t="shared" si="20"/>
        <v>72</v>
      </c>
      <c r="F1327" s="19">
        <v>43.985154000000001</v>
      </c>
      <c r="G1327" s="19">
        <v>3.1669311520000001</v>
      </c>
      <c r="H1327" s="20">
        <v>56.014846247999998</v>
      </c>
      <c r="I1327" s="15">
        <f>IF(H1327&lt;=Rmax_Summary!$B$40,1,0)</f>
        <v>0</v>
      </c>
      <c r="J1327" s="15">
        <v>1</v>
      </c>
      <c r="K1327" s="21" t="s">
        <v>846</v>
      </c>
    </row>
    <row r="1328" spans="1:11" x14ac:dyDescent="0.15">
      <c r="A1328" s="15">
        <v>319</v>
      </c>
      <c r="B1328" s="16">
        <v>3.3</v>
      </c>
      <c r="C1328" s="15">
        <v>100</v>
      </c>
      <c r="D1328" s="17">
        <v>73000</v>
      </c>
      <c r="E1328" s="18">
        <f t="shared" si="20"/>
        <v>73</v>
      </c>
      <c r="F1328" s="19">
        <v>43.406427999999998</v>
      </c>
      <c r="G1328" s="19">
        <v>3.1686691570000001</v>
      </c>
      <c r="H1328" s="20">
        <v>56.593572278000003</v>
      </c>
      <c r="I1328" s="15">
        <f>IF(H1328&lt;=Rmax_Summary!$B$40,1,0)</f>
        <v>0</v>
      </c>
      <c r="J1328" s="15">
        <v>1</v>
      </c>
      <c r="K1328" s="21" t="s">
        <v>846</v>
      </c>
    </row>
    <row r="1329" spans="1:11" x14ac:dyDescent="0.15">
      <c r="A1329" s="15">
        <v>324</v>
      </c>
      <c r="B1329" s="16">
        <v>3.3</v>
      </c>
      <c r="C1329" s="15">
        <v>100</v>
      </c>
      <c r="D1329" s="17">
        <v>74000</v>
      </c>
      <c r="E1329" s="18">
        <f t="shared" si="20"/>
        <v>74</v>
      </c>
      <c r="F1329" s="19">
        <v>42.842730000000003</v>
      </c>
      <c r="G1329" s="19">
        <v>3.1703620180000001</v>
      </c>
      <c r="H1329" s="20">
        <v>57.157269819</v>
      </c>
      <c r="I1329" s="15">
        <f>IF(H1329&lt;=Rmax_Summary!$B$40,1,0)</f>
        <v>0</v>
      </c>
      <c r="J1329" s="15">
        <v>1</v>
      </c>
      <c r="K1329" s="21" t="s">
        <v>846</v>
      </c>
    </row>
    <row r="1330" spans="1:11" x14ac:dyDescent="0.15">
      <c r="A1330" s="15">
        <v>329</v>
      </c>
      <c r="B1330" s="16">
        <v>3.3</v>
      </c>
      <c r="C1330" s="15">
        <v>100</v>
      </c>
      <c r="D1330" s="17">
        <v>75000</v>
      </c>
      <c r="E1330" s="18">
        <f t="shared" si="20"/>
        <v>75</v>
      </c>
      <c r="F1330" s="19">
        <v>42.293486000000001</v>
      </c>
      <c r="G1330" s="19">
        <v>3.1720114719999999</v>
      </c>
      <c r="H1330" s="20">
        <v>57.706513665999999</v>
      </c>
      <c r="I1330" s="15">
        <f>IF(H1330&lt;=Rmax_Summary!$B$40,1,0)</f>
        <v>0</v>
      </c>
      <c r="J1330" s="15">
        <v>1</v>
      </c>
      <c r="K1330" s="21" t="s">
        <v>846</v>
      </c>
    </row>
    <row r="1331" spans="1:11" x14ac:dyDescent="0.15">
      <c r="A1331" s="15">
        <v>334</v>
      </c>
      <c r="B1331" s="16">
        <v>3.3</v>
      </c>
      <c r="C1331" s="15">
        <v>100</v>
      </c>
      <c r="D1331" s="17">
        <v>76000</v>
      </c>
      <c r="E1331" s="18">
        <f t="shared" si="20"/>
        <v>76</v>
      </c>
      <c r="F1331" s="19">
        <v>41.758147000000001</v>
      </c>
      <c r="G1331" s="19">
        <v>3.1736191659999999</v>
      </c>
      <c r="H1331" s="20">
        <v>58.241853165000002</v>
      </c>
      <c r="I1331" s="15">
        <f>IF(H1331&lt;=Rmax_Summary!$B$40,1,0)</f>
        <v>0</v>
      </c>
      <c r="J1331" s="15">
        <v>1</v>
      </c>
      <c r="K1331" s="21" t="s">
        <v>846</v>
      </c>
    </row>
    <row r="1332" spans="1:11" x14ac:dyDescent="0.15">
      <c r="A1332" s="15">
        <v>339</v>
      </c>
      <c r="B1332" s="16">
        <v>3.3</v>
      </c>
      <c r="C1332" s="15">
        <v>100</v>
      </c>
      <c r="D1332" s="17">
        <v>77000</v>
      </c>
      <c r="E1332" s="18">
        <f t="shared" si="20"/>
        <v>77</v>
      </c>
      <c r="F1332" s="19">
        <v>41.236190999999998</v>
      </c>
      <c r="G1332" s="19">
        <v>3.1751866710000001</v>
      </c>
      <c r="H1332" s="20">
        <v>58.763808535999999</v>
      </c>
      <c r="I1332" s="15">
        <f>IF(H1332&lt;=Rmax_Summary!$B$40,1,0)</f>
        <v>0</v>
      </c>
      <c r="J1332" s="15">
        <v>1</v>
      </c>
      <c r="K1332" s="21" t="s">
        <v>846</v>
      </c>
    </row>
    <row r="1333" spans="1:11" x14ac:dyDescent="0.15">
      <c r="A1333" s="15">
        <v>344</v>
      </c>
      <c r="B1333" s="16">
        <v>3.3</v>
      </c>
      <c r="C1333" s="15">
        <v>100</v>
      </c>
      <c r="D1333" s="17">
        <v>78000</v>
      </c>
      <c r="E1333" s="18">
        <f t="shared" si="20"/>
        <v>78</v>
      </c>
      <c r="F1333" s="19">
        <v>40.727122000000001</v>
      </c>
      <c r="G1333" s="19">
        <v>3.1767154710000001</v>
      </c>
      <c r="H1333" s="20">
        <v>59.272878186</v>
      </c>
      <c r="I1333" s="15">
        <f>IF(H1333&lt;=Rmax_Summary!$B$40,1,0)</f>
        <v>0</v>
      </c>
      <c r="J1333" s="15">
        <v>1</v>
      </c>
      <c r="K1333" s="21" t="s">
        <v>846</v>
      </c>
    </row>
    <row r="1334" spans="1:11" x14ac:dyDescent="0.15">
      <c r="A1334" s="15">
        <v>349</v>
      </c>
      <c r="B1334" s="16">
        <v>3.3</v>
      </c>
      <c r="C1334" s="15">
        <v>100</v>
      </c>
      <c r="D1334" s="17">
        <v>79000</v>
      </c>
      <c r="E1334" s="18">
        <f t="shared" si="20"/>
        <v>79</v>
      </c>
      <c r="F1334" s="19">
        <v>40.230468999999999</v>
      </c>
      <c r="G1334" s="19">
        <v>3.178206984</v>
      </c>
      <c r="H1334" s="20">
        <v>59.769531415000003</v>
      </c>
      <c r="I1334" s="15">
        <f>IF(H1334&lt;=Rmax_Summary!$B$40,1,0)</f>
        <v>0</v>
      </c>
      <c r="J1334" s="15">
        <v>1</v>
      </c>
      <c r="K1334" s="21" t="s">
        <v>846</v>
      </c>
    </row>
    <row r="1335" spans="1:11" x14ac:dyDescent="0.15">
      <c r="A1335" s="15">
        <v>354</v>
      </c>
      <c r="B1335" s="16">
        <v>3.3</v>
      </c>
      <c r="C1335" s="15">
        <v>100</v>
      </c>
      <c r="D1335" s="17">
        <v>80000</v>
      </c>
      <c r="E1335" s="18">
        <f t="shared" si="20"/>
        <v>80</v>
      </c>
      <c r="F1335" s="19">
        <v>39.745781000000001</v>
      </c>
      <c r="G1335" s="19">
        <v>3.179662548</v>
      </c>
      <c r="H1335" s="20">
        <v>60.254219331999998</v>
      </c>
      <c r="I1335" s="15">
        <f>IF(H1335&lt;=Rmax_Summary!$B$40,1,0)</f>
        <v>0</v>
      </c>
      <c r="J1335" s="15">
        <v>1</v>
      </c>
      <c r="K1335" s="21" t="s">
        <v>846</v>
      </c>
    </row>
    <row r="1336" spans="1:11" x14ac:dyDescent="0.15">
      <c r="A1336" s="15">
        <v>359</v>
      </c>
      <c r="B1336" s="16">
        <v>3.3</v>
      </c>
      <c r="C1336" s="15">
        <v>100</v>
      </c>
      <c r="D1336" s="17">
        <v>81000</v>
      </c>
      <c r="E1336" s="18">
        <f t="shared" si="20"/>
        <v>81</v>
      </c>
      <c r="F1336" s="19">
        <v>39.272635999999999</v>
      </c>
      <c r="G1336" s="19">
        <v>3.1810834629999998</v>
      </c>
      <c r="H1336" s="20">
        <v>60.727363941</v>
      </c>
      <c r="I1336" s="15">
        <f>IF(H1336&lt;=Rmax_Summary!$B$40,1,0)</f>
        <v>0</v>
      </c>
      <c r="J1336" s="15">
        <v>1</v>
      </c>
      <c r="K1336" s="21" t="s">
        <v>846</v>
      </c>
    </row>
    <row r="1337" spans="1:11" x14ac:dyDescent="0.15">
      <c r="A1337" s="15">
        <v>364</v>
      </c>
      <c r="B1337" s="16">
        <v>3.3</v>
      </c>
      <c r="C1337" s="15">
        <v>100</v>
      </c>
      <c r="D1337" s="17">
        <v>82000</v>
      </c>
      <c r="E1337" s="18">
        <f t="shared" si="20"/>
        <v>82</v>
      </c>
      <c r="F1337" s="19">
        <v>38.810622000000002</v>
      </c>
      <c r="G1337" s="19">
        <v>3.1824709430000002</v>
      </c>
      <c r="H1337" s="20">
        <v>61.189378157</v>
      </c>
      <c r="I1337" s="15">
        <f>IF(H1337&lt;=Rmax_Summary!$B$40,1,0)</f>
        <v>0</v>
      </c>
      <c r="J1337" s="15">
        <v>1</v>
      </c>
      <c r="K1337" s="21" t="s">
        <v>846</v>
      </c>
    </row>
    <row r="1338" spans="1:11" x14ac:dyDescent="0.15">
      <c r="A1338" s="15">
        <v>369</v>
      </c>
      <c r="B1338" s="16">
        <v>3.3</v>
      </c>
      <c r="C1338" s="15">
        <v>100</v>
      </c>
      <c r="D1338" s="17">
        <v>83000</v>
      </c>
      <c r="E1338" s="18">
        <f t="shared" si="20"/>
        <v>83</v>
      </c>
      <c r="F1338" s="19">
        <v>38.359352000000001</v>
      </c>
      <c r="G1338" s="19">
        <v>3.183826152</v>
      </c>
      <c r="H1338" s="20">
        <v>61.640647596999997</v>
      </c>
      <c r="I1338" s="15">
        <f>IF(H1338&lt;=Rmax_Summary!$B$40,1,0)</f>
        <v>0</v>
      </c>
      <c r="J1338" s="15">
        <v>1</v>
      </c>
      <c r="K1338" s="21" t="s">
        <v>846</v>
      </c>
    </row>
    <row r="1339" spans="1:11" x14ac:dyDescent="0.15">
      <c r="A1339" s="15">
        <v>374</v>
      </c>
      <c r="B1339" s="16">
        <v>3.3</v>
      </c>
      <c r="C1339" s="15">
        <v>100</v>
      </c>
      <c r="D1339" s="17">
        <v>84000</v>
      </c>
      <c r="E1339" s="18">
        <f t="shared" si="20"/>
        <v>84</v>
      </c>
      <c r="F1339" s="19">
        <v>37.918456999999997</v>
      </c>
      <c r="G1339" s="19">
        <v>3.1851502100000002</v>
      </c>
      <c r="H1339" s="20">
        <v>62.081543345</v>
      </c>
      <c r="I1339" s="15">
        <f>IF(H1339&lt;=Rmax_Summary!$B$40,1,0)</f>
        <v>0</v>
      </c>
      <c r="J1339" s="15">
        <v>1</v>
      </c>
      <c r="K1339" s="21" t="s">
        <v>846</v>
      </c>
    </row>
    <row r="1340" spans="1:11" x14ac:dyDescent="0.15">
      <c r="A1340" s="15">
        <v>379</v>
      </c>
      <c r="B1340" s="16">
        <v>3.3</v>
      </c>
      <c r="C1340" s="15">
        <v>100</v>
      </c>
      <c r="D1340" s="17">
        <v>85000</v>
      </c>
      <c r="E1340" s="18">
        <f t="shared" si="20"/>
        <v>85</v>
      </c>
      <c r="F1340" s="19">
        <v>37.487577999999999</v>
      </c>
      <c r="G1340" s="19">
        <v>3.1864441710000002</v>
      </c>
      <c r="H1340" s="20">
        <v>62.512421916999998</v>
      </c>
      <c r="I1340" s="15">
        <f>IF(H1340&lt;=Rmax_Summary!$B$40,1,0)</f>
        <v>0</v>
      </c>
      <c r="J1340" s="15">
        <v>1</v>
      </c>
      <c r="K1340" s="21" t="s">
        <v>846</v>
      </c>
    </row>
    <row r="1341" spans="1:11" x14ac:dyDescent="0.15">
      <c r="A1341" s="15">
        <v>384</v>
      </c>
      <c r="B1341" s="16">
        <v>3.3</v>
      </c>
      <c r="C1341" s="15">
        <v>100</v>
      </c>
      <c r="D1341" s="17">
        <v>86000</v>
      </c>
      <c r="E1341" s="18">
        <f t="shared" si="20"/>
        <v>86</v>
      </c>
      <c r="F1341" s="19">
        <v>37.066383999999999</v>
      </c>
      <c r="G1341" s="19">
        <v>3.18770906</v>
      </c>
      <c r="H1341" s="20">
        <v>62.933616188999999</v>
      </c>
      <c r="I1341" s="15">
        <f>IF(H1341&lt;=Rmax_Summary!$B$40,1,0)</f>
        <v>0</v>
      </c>
      <c r="J1341" s="15">
        <v>1</v>
      </c>
      <c r="K1341" s="21" t="s">
        <v>846</v>
      </c>
    </row>
    <row r="1342" spans="1:11" x14ac:dyDescent="0.15">
      <c r="A1342" s="15">
        <v>389</v>
      </c>
      <c r="B1342" s="16">
        <v>3.3</v>
      </c>
      <c r="C1342" s="15">
        <v>100</v>
      </c>
      <c r="D1342" s="17">
        <v>87000</v>
      </c>
      <c r="E1342" s="18">
        <f t="shared" si="20"/>
        <v>87</v>
      </c>
      <c r="F1342" s="19">
        <v>36.65455</v>
      </c>
      <c r="G1342" s="19">
        <v>3.1889458340000001</v>
      </c>
      <c r="H1342" s="20">
        <v>63.345449942000002</v>
      </c>
      <c r="I1342" s="15">
        <f>IF(H1342&lt;=Rmax_Summary!$B$40,1,0)</f>
        <v>0</v>
      </c>
      <c r="J1342" s="15">
        <v>1</v>
      </c>
      <c r="K1342" s="21" t="s">
        <v>846</v>
      </c>
    </row>
    <row r="1343" spans="1:11" x14ac:dyDescent="0.15">
      <c r="A1343" s="15">
        <v>394</v>
      </c>
      <c r="B1343" s="16">
        <v>3.3</v>
      </c>
      <c r="C1343" s="15">
        <v>100</v>
      </c>
      <c r="D1343" s="17">
        <v>88000</v>
      </c>
      <c r="E1343" s="18">
        <f t="shared" si="20"/>
        <v>88</v>
      </c>
      <c r="F1343" s="19">
        <v>36.251767999999998</v>
      </c>
      <c r="G1343" s="19">
        <v>3.1901554280000002</v>
      </c>
      <c r="H1343" s="20">
        <v>63.748232403000003</v>
      </c>
      <c r="I1343" s="15">
        <f>IF(H1343&lt;=Rmax_Summary!$B$40,1,0)</f>
        <v>0</v>
      </c>
      <c r="J1343" s="15">
        <v>1</v>
      </c>
      <c r="K1343" s="21" t="s">
        <v>846</v>
      </c>
    </row>
    <row r="1344" spans="1:11" x14ac:dyDescent="0.15">
      <c r="A1344" s="15">
        <v>399</v>
      </c>
      <c r="B1344" s="16">
        <v>3.3</v>
      </c>
      <c r="C1344" s="15">
        <v>100</v>
      </c>
      <c r="D1344" s="17">
        <v>89000</v>
      </c>
      <c r="E1344" s="18">
        <f t="shared" si="20"/>
        <v>89</v>
      </c>
      <c r="F1344" s="19">
        <v>35.857737999999998</v>
      </c>
      <c r="G1344" s="19">
        <v>3.1913387289999999</v>
      </c>
      <c r="H1344" s="20">
        <v>64.142261887999993</v>
      </c>
      <c r="I1344" s="15">
        <f>IF(H1344&lt;=Rmax_Summary!$B$40,1,0)</f>
        <v>0</v>
      </c>
      <c r="J1344" s="15">
        <v>1</v>
      </c>
      <c r="K1344" s="21" t="s">
        <v>846</v>
      </c>
    </row>
    <row r="1345" spans="1:11" x14ac:dyDescent="0.15">
      <c r="A1345" s="15">
        <v>404</v>
      </c>
      <c r="B1345" s="16">
        <v>3.3</v>
      </c>
      <c r="C1345" s="15">
        <v>100</v>
      </c>
      <c r="D1345" s="17">
        <v>90000</v>
      </c>
      <c r="E1345" s="18">
        <f t="shared" si="20"/>
        <v>90</v>
      </c>
      <c r="F1345" s="19">
        <v>35.472185000000003</v>
      </c>
      <c r="G1345" s="19">
        <v>3.1924965749999998</v>
      </c>
      <c r="H1345" s="20">
        <v>64.527814882000001</v>
      </c>
      <c r="I1345" s="15">
        <f>IF(H1345&lt;=Rmax_Summary!$B$40,1,0)</f>
        <v>0</v>
      </c>
      <c r="J1345" s="15">
        <v>1</v>
      </c>
      <c r="K1345" s="21" t="s">
        <v>846</v>
      </c>
    </row>
    <row r="1346" spans="1:11" x14ac:dyDescent="0.15">
      <c r="A1346" s="15">
        <v>409</v>
      </c>
      <c r="B1346" s="16">
        <v>3.3</v>
      </c>
      <c r="C1346" s="15">
        <v>100</v>
      </c>
      <c r="D1346" s="17">
        <v>91000</v>
      </c>
      <c r="E1346" s="18">
        <f t="shared" ref="E1346:E1409" si="21">D1346/1000</f>
        <v>91</v>
      </c>
      <c r="F1346" s="19">
        <v>35.094831999999997</v>
      </c>
      <c r="G1346" s="19">
        <v>3.193629794</v>
      </c>
      <c r="H1346" s="20">
        <v>64.905167872000007</v>
      </c>
      <c r="I1346" s="15">
        <f>IF(H1346&lt;=Rmax_Summary!$B$40,1,0)</f>
        <v>0</v>
      </c>
      <c r="J1346" s="15">
        <v>1</v>
      </c>
      <c r="K1346" s="21" t="s">
        <v>846</v>
      </c>
    </row>
    <row r="1347" spans="1:11" x14ac:dyDescent="0.15">
      <c r="A1347" s="15">
        <v>414</v>
      </c>
      <c r="B1347" s="16">
        <v>3.3</v>
      </c>
      <c r="C1347" s="15">
        <v>100</v>
      </c>
      <c r="D1347" s="17">
        <v>92000</v>
      </c>
      <c r="E1347" s="18">
        <f t="shared" si="21"/>
        <v>92</v>
      </c>
      <c r="F1347" s="19">
        <v>34.725423999999997</v>
      </c>
      <c r="G1347" s="19">
        <v>3.1947391519999999</v>
      </c>
      <c r="H1347" s="20">
        <v>65.274575515999999</v>
      </c>
      <c r="I1347" s="15">
        <f>IF(H1347&lt;=Rmax_Summary!$B$40,1,0)</f>
        <v>0</v>
      </c>
      <c r="J1347" s="15">
        <v>1</v>
      </c>
      <c r="K1347" s="21" t="s">
        <v>846</v>
      </c>
    </row>
    <row r="1348" spans="1:11" x14ac:dyDescent="0.15">
      <c r="A1348" s="15">
        <v>419</v>
      </c>
      <c r="B1348" s="16">
        <v>3.3</v>
      </c>
      <c r="C1348" s="15">
        <v>100</v>
      </c>
      <c r="D1348" s="17">
        <v>93000</v>
      </c>
      <c r="E1348" s="18">
        <f t="shared" si="21"/>
        <v>93</v>
      </c>
      <c r="F1348" s="19">
        <v>34.363714999999999</v>
      </c>
      <c r="G1348" s="19">
        <v>3.1958253939999999</v>
      </c>
      <c r="H1348" s="20">
        <v>65.636285196000003</v>
      </c>
      <c r="I1348" s="15">
        <f>IF(H1348&lt;=Rmax_Summary!$B$40,1,0)</f>
        <v>0</v>
      </c>
      <c r="J1348" s="15">
        <v>1</v>
      </c>
      <c r="K1348" s="21" t="s">
        <v>846</v>
      </c>
    </row>
    <row r="1349" spans="1:11" x14ac:dyDescent="0.15">
      <c r="A1349" s="15">
        <v>424</v>
      </c>
      <c r="B1349" s="16">
        <v>3.3</v>
      </c>
      <c r="C1349" s="15">
        <v>100</v>
      </c>
      <c r="D1349" s="17">
        <v>94000</v>
      </c>
      <c r="E1349" s="18">
        <f t="shared" si="21"/>
        <v>94</v>
      </c>
      <c r="F1349" s="19">
        <v>34.009459999999997</v>
      </c>
      <c r="G1349" s="19">
        <v>3.1968892439999999</v>
      </c>
      <c r="H1349" s="20">
        <v>65.990540267</v>
      </c>
      <c r="I1349" s="15">
        <f>IF(H1349&lt;=Rmax_Summary!$B$40,1,0)</f>
        <v>0</v>
      </c>
      <c r="J1349" s="15">
        <v>1</v>
      </c>
      <c r="K1349" s="21" t="s">
        <v>846</v>
      </c>
    </row>
    <row r="1350" spans="1:11" x14ac:dyDescent="0.15">
      <c r="A1350" s="15">
        <v>429</v>
      </c>
      <c r="B1350" s="16">
        <v>3.3</v>
      </c>
      <c r="C1350" s="15">
        <v>100</v>
      </c>
      <c r="D1350" s="17">
        <v>95000</v>
      </c>
      <c r="E1350" s="18">
        <f t="shared" si="21"/>
        <v>95</v>
      </c>
      <c r="F1350" s="19">
        <v>33.662436</v>
      </c>
      <c r="G1350" s="19">
        <v>3.1979313789999999</v>
      </c>
      <c r="H1350" s="20">
        <v>66.337563818999996</v>
      </c>
      <c r="I1350" s="15">
        <f>IF(H1350&lt;=Rmax_Summary!$B$40,1,0)</f>
        <v>0</v>
      </c>
      <c r="J1350" s="15">
        <v>1</v>
      </c>
      <c r="K1350" s="21" t="s">
        <v>846</v>
      </c>
    </row>
    <row r="1351" spans="1:11" x14ac:dyDescent="0.15">
      <c r="A1351" s="15">
        <v>434</v>
      </c>
      <c r="B1351" s="16">
        <v>3.3</v>
      </c>
      <c r="C1351" s="15">
        <v>100</v>
      </c>
      <c r="D1351" s="17">
        <v>96000</v>
      </c>
      <c r="E1351" s="18">
        <f t="shared" si="21"/>
        <v>96</v>
      </c>
      <c r="F1351" s="19">
        <v>33.322422000000003</v>
      </c>
      <c r="G1351" s="19">
        <v>3.1989524619999998</v>
      </c>
      <c r="H1351" s="20">
        <v>66.677578416000003</v>
      </c>
      <c r="I1351" s="15">
        <f>IF(H1351&lt;=Rmax_Summary!$B$40,1,0)</f>
        <v>0</v>
      </c>
      <c r="J1351" s="15">
        <v>1</v>
      </c>
      <c r="K1351" s="21" t="s">
        <v>846</v>
      </c>
    </row>
    <row r="1352" spans="1:11" x14ac:dyDescent="0.15">
      <c r="A1352" s="15">
        <v>439</v>
      </c>
      <c r="B1352" s="16">
        <v>3.3</v>
      </c>
      <c r="C1352" s="15">
        <v>100</v>
      </c>
      <c r="D1352" s="17">
        <v>97000</v>
      </c>
      <c r="E1352" s="18">
        <f t="shared" si="21"/>
        <v>97</v>
      </c>
      <c r="F1352" s="19">
        <v>32.989206000000003</v>
      </c>
      <c r="G1352" s="19">
        <v>3.1999531280000002</v>
      </c>
      <c r="H1352" s="20">
        <v>67.010793625000005</v>
      </c>
      <c r="I1352" s="15">
        <f>IF(H1352&lt;=Rmax_Summary!$B$40,1,0)</f>
        <v>0</v>
      </c>
      <c r="J1352" s="15">
        <v>1</v>
      </c>
      <c r="K1352" s="21" t="s">
        <v>846</v>
      </c>
    </row>
    <row r="1353" spans="1:11" x14ac:dyDescent="0.15">
      <c r="A1353" s="15">
        <v>444</v>
      </c>
      <c r="B1353" s="16">
        <v>3.3</v>
      </c>
      <c r="C1353" s="15">
        <v>100</v>
      </c>
      <c r="D1353" s="17">
        <v>98000</v>
      </c>
      <c r="E1353" s="18">
        <f t="shared" si="21"/>
        <v>98</v>
      </c>
      <c r="F1353" s="19">
        <v>32.662591999999997</v>
      </c>
      <c r="G1353" s="19">
        <v>3.2009339739999998</v>
      </c>
      <c r="H1353" s="20">
        <v>67.337407725000006</v>
      </c>
      <c r="I1353" s="15">
        <f>IF(H1353&lt;=Rmax_Summary!$B$40,1,0)</f>
        <v>0</v>
      </c>
      <c r="J1353" s="15">
        <v>1</v>
      </c>
      <c r="K1353" s="21" t="s">
        <v>846</v>
      </c>
    </row>
    <row r="1354" spans="1:11" x14ac:dyDescent="0.15">
      <c r="A1354" s="15">
        <v>449</v>
      </c>
      <c r="B1354" s="16">
        <v>3.3</v>
      </c>
      <c r="C1354" s="15">
        <v>100</v>
      </c>
      <c r="D1354" s="17">
        <v>99000</v>
      </c>
      <c r="E1354" s="18">
        <f t="shared" si="21"/>
        <v>99</v>
      </c>
      <c r="F1354" s="19">
        <v>32.342381000000003</v>
      </c>
      <c r="G1354" s="19">
        <v>3.2018955870000001</v>
      </c>
      <c r="H1354" s="20">
        <v>67.657618980999999</v>
      </c>
      <c r="I1354" s="15">
        <f>IF(H1354&lt;=Rmax_Summary!$B$40,1,0)</f>
        <v>0</v>
      </c>
      <c r="J1354" s="15">
        <v>1</v>
      </c>
      <c r="K1354" s="21" t="s">
        <v>846</v>
      </c>
    </row>
    <row r="1355" spans="1:11" x14ac:dyDescent="0.15">
      <c r="A1355" s="15">
        <v>454</v>
      </c>
      <c r="B1355" s="16">
        <v>3.3</v>
      </c>
      <c r="C1355" s="15">
        <v>100</v>
      </c>
      <c r="D1355" s="17">
        <v>100000</v>
      </c>
      <c r="E1355" s="18">
        <f t="shared" si="21"/>
        <v>100</v>
      </c>
      <c r="F1355" s="19">
        <v>32.028387000000002</v>
      </c>
      <c r="G1355" s="19">
        <v>3.2028385250000002</v>
      </c>
      <c r="H1355" s="20">
        <v>67.971612931999999</v>
      </c>
      <c r="I1355" s="15">
        <f>IF(H1355&lt;=Rmax_Summary!$B$40,1,0)</f>
        <v>0</v>
      </c>
      <c r="J1355" s="15">
        <v>1</v>
      </c>
      <c r="K1355" s="21" t="s">
        <v>846</v>
      </c>
    </row>
    <row r="1356" spans="1:11" x14ac:dyDescent="0.15">
      <c r="A1356" s="15">
        <v>459</v>
      </c>
      <c r="B1356" s="16">
        <v>3.3</v>
      </c>
      <c r="C1356" s="15">
        <v>100</v>
      </c>
      <c r="D1356" s="17">
        <v>101000</v>
      </c>
      <c r="E1356" s="18">
        <f t="shared" si="21"/>
        <v>101</v>
      </c>
      <c r="F1356" s="19">
        <v>31.720428999999999</v>
      </c>
      <c r="G1356" s="19">
        <v>3.203763334</v>
      </c>
      <c r="H1356" s="20">
        <v>68.279571476000001</v>
      </c>
      <c r="I1356" s="15">
        <f>IF(H1356&lt;=Rmax_Summary!$B$40,1,0)</f>
        <v>0</v>
      </c>
      <c r="J1356" s="15">
        <v>1</v>
      </c>
      <c r="K1356" s="21" t="s">
        <v>846</v>
      </c>
    </row>
    <row r="1357" spans="1:11" x14ac:dyDescent="0.15">
      <c r="A1357" s="15">
        <v>464</v>
      </c>
      <c r="B1357" s="16">
        <v>3.3</v>
      </c>
      <c r="C1357" s="15">
        <v>100</v>
      </c>
      <c r="D1357" s="17">
        <v>102000</v>
      </c>
      <c r="E1357" s="18">
        <f t="shared" si="21"/>
        <v>102</v>
      </c>
      <c r="F1357" s="19">
        <v>31.418337999999999</v>
      </c>
      <c r="G1357" s="19">
        <v>3.2046705260000001</v>
      </c>
      <c r="H1357" s="20">
        <v>68.581661960000005</v>
      </c>
      <c r="I1357" s="15">
        <f>IF(H1357&lt;=Rmax_Summary!$B$40,1,0)</f>
        <v>0</v>
      </c>
      <c r="J1357" s="15">
        <v>1</v>
      </c>
      <c r="K1357" s="21" t="s">
        <v>846</v>
      </c>
    </row>
    <row r="1358" spans="1:11" x14ac:dyDescent="0.15">
      <c r="A1358" s="15">
        <v>469</v>
      </c>
      <c r="B1358" s="16">
        <v>3.3</v>
      </c>
      <c r="C1358" s="15">
        <v>100</v>
      </c>
      <c r="D1358" s="17">
        <v>103000</v>
      </c>
      <c r="E1358" s="18">
        <f t="shared" si="21"/>
        <v>103</v>
      </c>
      <c r="F1358" s="19">
        <v>31.121948</v>
      </c>
      <c r="G1358" s="19">
        <v>3.205560599</v>
      </c>
      <c r="H1358" s="20">
        <v>68.878051732000003</v>
      </c>
      <c r="I1358" s="15">
        <f>IF(H1358&lt;=Rmax_Summary!$B$40,1,0)</f>
        <v>0</v>
      </c>
      <c r="J1358" s="15">
        <v>1</v>
      </c>
      <c r="K1358" s="21" t="s">
        <v>846</v>
      </c>
    </row>
    <row r="1359" spans="1:11" x14ac:dyDescent="0.15">
      <c r="A1359" s="15">
        <v>474</v>
      </c>
      <c r="B1359" s="16">
        <v>3.3</v>
      </c>
      <c r="C1359" s="15">
        <v>100</v>
      </c>
      <c r="D1359" s="17">
        <v>104000</v>
      </c>
      <c r="E1359" s="18">
        <f t="shared" si="21"/>
        <v>104</v>
      </c>
      <c r="F1359" s="19">
        <v>30.831095999999999</v>
      </c>
      <c r="G1359" s="19">
        <v>3.2064340379999998</v>
      </c>
      <c r="H1359" s="20">
        <v>69.168904499000007</v>
      </c>
      <c r="I1359" s="15">
        <f>IF(H1359&lt;=Rmax_Summary!$B$40,1,0)</f>
        <v>0</v>
      </c>
      <c r="J1359" s="15">
        <v>1</v>
      </c>
      <c r="K1359" s="21" t="s">
        <v>846</v>
      </c>
    </row>
    <row r="1360" spans="1:11" x14ac:dyDescent="0.15">
      <c r="A1360" s="15">
        <v>479</v>
      </c>
      <c r="B1360" s="16">
        <v>3.3</v>
      </c>
      <c r="C1360" s="15">
        <v>100</v>
      </c>
      <c r="D1360" s="17">
        <v>105000</v>
      </c>
      <c r="E1360" s="18">
        <f t="shared" si="21"/>
        <v>105</v>
      </c>
      <c r="F1360" s="19">
        <v>30.545631</v>
      </c>
      <c r="G1360" s="19">
        <v>3.2072913010000001</v>
      </c>
      <c r="H1360" s="20">
        <v>69.454369420000006</v>
      </c>
      <c r="I1360" s="15">
        <f>IF(H1360&lt;=Rmax_Summary!$B$40,1,0)</f>
        <v>0</v>
      </c>
      <c r="J1360" s="15">
        <v>1</v>
      </c>
      <c r="K1360" s="21" t="s">
        <v>846</v>
      </c>
    </row>
    <row r="1361" spans="1:11" x14ac:dyDescent="0.15">
      <c r="A1361" s="15">
        <v>484</v>
      </c>
      <c r="B1361" s="16">
        <v>3.3</v>
      </c>
      <c r="C1361" s="15">
        <v>100</v>
      </c>
      <c r="D1361" s="17">
        <v>106000</v>
      </c>
      <c r="E1361" s="18">
        <f t="shared" si="21"/>
        <v>106</v>
      </c>
      <c r="F1361" s="19">
        <v>30.265404</v>
      </c>
      <c r="G1361" s="19">
        <v>3.2081328330000001</v>
      </c>
      <c r="H1361" s="20">
        <v>69.734595651999996</v>
      </c>
      <c r="I1361" s="15">
        <f>IF(H1361&lt;=Rmax_Summary!$B$40,1,0)</f>
        <v>0</v>
      </c>
      <c r="J1361" s="15">
        <v>1</v>
      </c>
      <c r="K1361" s="21" t="s">
        <v>846</v>
      </c>
    </row>
    <row r="1362" spans="1:11" x14ac:dyDescent="0.15">
      <c r="A1362" s="15">
        <v>489</v>
      </c>
      <c r="B1362" s="16">
        <v>3.3</v>
      </c>
      <c r="C1362" s="15">
        <v>100</v>
      </c>
      <c r="D1362" s="17">
        <v>107000</v>
      </c>
      <c r="E1362" s="18">
        <f t="shared" si="21"/>
        <v>107</v>
      </c>
      <c r="F1362" s="19">
        <v>29.990272000000001</v>
      </c>
      <c r="G1362" s="19">
        <v>3.2089590640000001</v>
      </c>
      <c r="H1362" s="20">
        <v>70.009728175000006</v>
      </c>
      <c r="I1362" s="15">
        <f>IF(H1362&lt;=Rmax_Summary!$B$40,1,0)</f>
        <v>0</v>
      </c>
      <c r="J1362" s="15">
        <v>1</v>
      </c>
      <c r="K1362" s="21" t="s">
        <v>846</v>
      </c>
    </row>
    <row r="1363" spans="1:11" x14ac:dyDescent="0.15">
      <c r="A1363" s="15">
        <v>494</v>
      </c>
      <c r="B1363" s="16">
        <v>3.3</v>
      </c>
      <c r="C1363" s="15">
        <v>100</v>
      </c>
      <c r="D1363" s="17">
        <v>108000</v>
      </c>
      <c r="E1363" s="18">
        <f t="shared" si="21"/>
        <v>108</v>
      </c>
      <c r="F1363" s="19">
        <v>29.720096999999999</v>
      </c>
      <c r="G1363" s="19">
        <v>3.2097704089999999</v>
      </c>
      <c r="H1363" s="20">
        <v>70.279903085000001</v>
      </c>
      <c r="I1363" s="15">
        <f>IF(H1363&lt;=Rmax_Summary!$B$40,1,0)</f>
        <v>0</v>
      </c>
      <c r="J1363" s="15">
        <v>1</v>
      </c>
      <c r="K1363" s="21" t="s">
        <v>846</v>
      </c>
    </row>
    <row r="1364" spans="1:11" x14ac:dyDescent="0.15">
      <c r="A1364" s="15">
        <v>499</v>
      </c>
      <c r="B1364" s="16">
        <v>3.3</v>
      </c>
      <c r="C1364" s="15">
        <v>100</v>
      </c>
      <c r="D1364" s="17">
        <v>109000</v>
      </c>
      <c r="E1364" s="18">
        <f t="shared" si="21"/>
        <v>109</v>
      </c>
      <c r="F1364" s="19">
        <v>29.454744999999999</v>
      </c>
      <c r="G1364" s="19">
        <v>3.2105672670000001</v>
      </c>
      <c r="H1364" s="20">
        <v>70.545254654999994</v>
      </c>
      <c r="I1364" s="15">
        <f>IF(H1364&lt;=Rmax_Summary!$B$40,1,0)</f>
        <v>0</v>
      </c>
      <c r="J1364" s="15">
        <v>1</v>
      </c>
      <c r="K1364" s="21" t="s">
        <v>846</v>
      </c>
    </row>
    <row r="1365" spans="1:11" x14ac:dyDescent="0.15">
      <c r="A1365" s="15">
        <v>504</v>
      </c>
      <c r="B1365" s="16">
        <v>3.3</v>
      </c>
      <c r="C1365" s="15">
        <v>100</v>
      </c>
      <c r="D1365" s="17">
        <v>110000</v>
      </c>
      <c r="E1365" s="18">
        <f t="shared" si="21"/>
        <v>110</v>
      </c>
      <c r="F1365" s="19">
        <v>29.194091</v>
      </c>
      <c r="G1365" s="19">
        <v>3.2113500199999998</v>
      </c>
      <c r="H1365" s="20">
        <v>70.805908560999995</v>
      </c>
      <c r="I1365" s="15">
        <f>IF(H1365&lt;=Rmax_Summary!$B$40,1,0)</f>
        <v>0</v>
      </c>
      <c r="J1365" s="15">
        <v>1</v>
      </c>
      <c r="K1365" s="21" t="s">
        <v>846</v>
      </c>
    </row>
    <row r="1366" spans="1:11" x14ac:dyDescent="0.15">
      <c r="A1366" s="15">
        <v>509</v>
      </c>
      <c r="B1366" s="16">
        <v>3.3</v>
      </c>
      <c r="C1366" s="15">
        <v>100</v>
      </c>
      <c r="D1366" s="17">
        <v>111000</v>
      </c>
      <c r="E1366" s="18">
        <f t="shared" si="21"/>
        <v>111</v>
      </c>
      <c r="F1366" s="19">
        <v>28.938009999999998</v>
      </c>
      <c r="G1366" s="19">
        <v>3.2121190419999999</v>
      </c>
      <c r="H1366" s="20">
        <v>71.061989527999998</v>
      </c>
      <c r="I1366" s="15">
        <f>IF(H1366&lt;=Rmax_Summary!$B$40,1,0)</f>
        <v>0</v>
      </c>
      <c r="J1366" s="15">
        <v>1</v>
      </c>
      <c r="K1366" s="21" t="s">
        <v>846</v>
      </c>
    </row>
    <row r="1367" spans="1:11" x14ac:dyDescent="0.15">
      <c r="A1367" s="15">
        <v>514</v>
      </c>
      <c r="B1367" s="16">
        <v>3.3</v>
      </c>
      <c r="C1367" s="15">
        <v>100</v>
      </c>
      <c r="D1367" s="17">
        <v>112000</v>
      </c>
      <c r="E1367" s="18">
        <f t="shared" si="21"/>
        <v>112</v>
      </c>
      <c r="F1367" s="19">
        <v>28.686381999999998</v>
      </c>
      <c r="G1367" s="19">
        <v>3.2128746879999999</v>
      </c>
      <c r="H1367" s="20">
        <v>71.313617606999998</v>
      </c>
      <c r="I1367" s="15">
        <f>IF(H1367&lt;=Rmax_Summary!$B$40,1,0)</f>
        <v>0</v>
      </c>
      <c r="J1367" s="15">
        <v>1</v>
      </c>
      <c r="K1367" s="21" t="s">
        <v>846</v>
      </c>
    </row>
    <row r="1368" spans="1:11" x14ac:dyDescent="0.15">
      <c r="A1368" s="15">
        <v>519</v>
      </c>
      <c r="B1368" s="16">
        <v>3.3</v>
      </c>
      <c r="C1368" s="15">
        <v>100</v>
      </c>
      <c r="D1368" s="17">
        <v>113000</v>
      </c>
      <c r="E1368" s="18">
        <f t="shared" si="21"/>
        <v>113</v>
      </c>
      <c r="F1368" s="19">
        <v>28.439091999999999</v>
      </c>
      <c r="G1368" s="19">
        <v>3.2136173029999999</v>
      </c>
      <c r="H1368" s="20">
        <v>71.560908456999996</v>
      </c>
      <c r="I1368" s="15">
        <f>IF(H1368&lt;=Rmax_Summary!$B$40,1,0)</f>
        <v>0</v>
      </c>
      <c r="J1368" s="15">
        <v>1</v>
      </c>
      <c r="K1368" s="21" t="s">
        <v>846</v>
      </c>
    </row>
    <row r="1369" spans="1:11" x14ac:dyDescent="0.15">
      <c r="A1369" s="15">
        <v>524</v>
      </c>
      <c r="B1369" s="16">
        <v>3.3</v>
      </c>
      <c r="C1369" s="15">
        <v>100</v>
      </c>
      <c r="D1369" s="17">
        <v>114000</v>
      </c>
      <c r="E1369" s="18">
        <f t="shared" si="21"/>
        <v>114</v>
      </c>
      <c r="F1369" s="19">
        <v>28.196027999999998</v>
      </c>
      <c r="G1369" s="19">
        <v>3.2143472279999998</v>
      </c>
      <c r="H1369" s="20">
        <v>71.803971676000003</v>
      </c>
      <c r="I1369" s="15">
        <f>IF(H1369&lt;=Rmax_Summary!$B$40,1,0)</f>
        <v>0</v>
      </c>
      <c r="J1369" s="15">
        <v>1</v>
      </c>
      <c r="K1369" s="21" t="s">
        <v>846</v>
      </c>
    </row>
    <row r="1370" spans="1:11" x14ac:dyDescent="0.15">
      <c r="A1370" s="15">
        <v>529</v>
      </c>
      <c r="B1370" s="16">
        <v>3.3</v>
      </c>
      <c r="C1370" s="15">
        <v>100</v>
      </c>
      <c r="D1370" s="17">
        <v>115000</v>
      </c>
      <c r="E1370" s="18">
        <f t="shared" si="21"/>
        <v>115</v>
      </c>
      <c r="F1370" s="19">
        <v>27.957084999999999</v>
      </c>
      <c r="G1370" s="19">
        <v>3.2150647750000001</v>
      </c>
      <c r="H1370" s="20">
        <v>72.042915034000004</v>
      </c>
      <c r="I1370" s="15">
        <f>IF(H1370&lt;=Rmax_Summary!$B$40,1,0)</f>
        <v>0</v>
      </c>
      <c r="J1370" s="15">
        <v>1</v>
      </c>
      <c r="K1370" s="21" t="s">
        <v>846</v>
      </c>
    </row>
    <row r="1371" spans="1:11" x14ac:dyDescent="0.15">
      <c r="A1371" s="15">
        <v>534</v>
      </c>
      <c r="B1371" s="16">
        <v>3.3</v>
      </c>
      <c r="C1371" s="15">
        <v>100</v>
      </c>
      <c r="D1371" s="17">
        <v>116000</v>
      </c>
      <c r="E1371" s="18">
        <f t="shared" si="21"/>
        <v>116</v>
      </c>
      <c r="F1371" s="19">
        <v>27.722158</v>
      </c>
      <c r="G1371" s="19">
        <v>3.2157702700000002</v>
      </c>
      <c r="H1371" s="20">
        <v>72.277842046999993</v>
      </c>
      <c r="I1371" s="15">
        <f>IF(H1371&lt;=Rmax_Summary!$B$40,1,0)</f>
        <v>0</v>
      </c>
      <c r="J1371" s="15">
        <v>1</v>
      </c>
      <c r="K1371" s="21" t="s">
        <v>846</v>
      </c>
    </row>
    <row r="1372" spans="1:11" x14ac:dyDescent="0.15">
      <c r="A1372" s="15">
        <v>539</v>
      </c>
      <c r="B1372" s="16">
        <v>3.3</v>
      </c>
      <c r="C1372" s="15">
        <v>100</v>
      </c>
      <c r="D1372" s="17">
        <v>117000</v>
      </c>
      <c r="E1372" s="18">
        <f t="shared" si="21"/>
        <v>117</v>
      </c>
      <c r="F1372" s="19">
        <v>27.491146000000001</v>
      </c>
      <c r="G1372" s="19">
        <v>3.2164639990000001</v>
      </c>
      <c r="H1372" s="20">
        <v>72.508853716000004</v>
      </c>
      <c r="I1372" s="15">
        <f>IF(H1372&lt;=Rmax_Summary!$B$40,1,0)</f>
        <v>0</v>
      </c>
      <c r="J1372" s="15">
        <v>1</v>
      </c>
      <c r="K1372" s="21" t="s">
        <v>846</v>
      </c>
    </row>
    <row r="1373" spans="1:11" x14ac:dyDescent="0.15">
      <c r="A1373" s="15">
        <v>544</v>
      </c>
      <c r="B1373" s="16">
        <v>3.3</v>
      </c>
      <c r="C1373" s="15">
        <v>100</v>
      </c>
      <c r="D1373" s="17">
        <v>118000</v>
      </c>
      <c r="E1373" s="18">
        <f t="shared" si="21"/>
        <v>118</v>
      </c>
      <c r="F1373" s="19">
        <v>27.263952</v>
      </c>
      <c r="G1373" s="19">
        <v>3.2171462659999999</v>
      </c>
      <c r="H1373" s="20">
        <v>72.736048221000004</v>
      </c>
      <c r="I1373" s="15">
        <f>IF(H1373&lt;=Rmax_Summary!$B$40,1,0)</f>
        <v>0</v>
      </c>
      <c r="J1373" s="15">
        <v>1</v>
      </c>
      <c r="K1373" s="21" t="s">
        <v>846</v>
      </c>
    </row>
    <row r="1374" spans="1:11" x14ac:dyDescent="0.15">
      <c r="A1374" s="15">
        <v>549</v>
      </c>
      <c r="B1374" s="16">
        <v>3.3</v>
      </c>
      <c r="C1374" s="15">
        <v>100</v>
      </c>
      <c r="D1374" s="17">
        <v>119000</v>
      </c>
      <c r="E1374" s="18">
        <f t="shared" si="21"/>
        <v>119</v>
      </c>
      <c r="F1374" s="19">
        <v>27.040482000000001</v>
      </c>
      <c r="G1374" s="19">
        <v>3.2178173480000001</v>
      </c>
      <c r="H1374" s="20">
        <v>72.959518345000006</v>
      </c>
      <c r="I1374" s="15">
        <f>IF(H1374&lt;=Rmax_Summary!$B$40,1,0)</f>
        <v>0</v>
      </c>
      <c r="J1374" s="15">
        <v>1</v>
      </c>
      <c r="K1374" s="21" t="s">
        <v>846</v>
      </c>
    </row>
    <row r="1375" spans="1:11" x14ac:dyDescent="0.15">
      <c r="A1375" s="15">
        <v>554</v>
      </c>
      <c r="B1375" s="16">
        <v>3.3</v>
      </c>
      <c r="C1375" s="15">
        <v>100</v>
      </c>
      <c r="D1375" s="17">
        <v>120000</v>
      </c>
      <c r="E1375" s="18">
        <f t="shared" si="21"/>
        <v>120</v>
      </c>
      <c r="F1375" s="19">
        <v>26.820647000000001</v>
      </c>
      <c r="G1375" s="19">
        <v>3.21847752</v>
      </c>
      <c r="H1375" s="20">
        <v>73.179353281999994</v>
      </c>
      <c r="I1375" s="15">
        <f>IF(H1375&lt;=Rmax_Summary!$B$40,1,0)</f>
        <v>0</v>
      </c>
      <c r="J1375" s="15">
        <v>1</v>
      </c>
      <c r="K1375" s="21" t="s">
        <v>846</v>
      </c>
    </row>
    <row r="1376" spans="1:11" x14ac:dyDescent="0.15">
      <c r="A1376" s="15">
        <v>559</v>
      </c>
      <c r="B1376" s="16">
        <v>3.3</v>
      </c>
      <c r="C1376" s="15">
        <v>100</v>
      </c>
      <c r="D1376" s="17">
        <v>121000</v>
      </c>
      <c r="E1376" s="18">
        <f t="shared" si="21"/>
        <v>121</v>
      </c>
      <c r="F1376" s="19">
        <v>26.604355999999999</v>
      </c>
      <c r="G1376" s="19">
        <v>3.2191270429999999</v>
      </c>
      <c r="H1376" s="20">
        <v>73.395644118999996</v>
      </c>
      <c r="I1376" s="15">
        <f>IF(H1376&lt;=Rmax_Summary!$B$40,1,0)</f>
        <v>0</v>
      </c>
      <c r="J1376" s="15">
        <v>1</v>
      </c>
      <c r="K1376" s="21" t="s">
        <v>846</v>
      </c>
    </row>
    <row r="1377" spans="1:11" x14ac:dyDescent="0.15">
      <c r="A1377" s="15">
        <v>564</v>
      </c>
      <c r="B1377" s="16">
        <v>3.3</v>
      </c>
      <c r="C1377" s="15">
        <v>100</v>
      </c>
      <c r="D1377" s="17">
        <v>122000</v>
      </c>
      <c r="E1377" s="18">
        <f t="shared" si="21"/>
        <v>122</v>
      </c>
      <c r="F1377" s="19">
        <v>26.391525999999999</v>
      </c>
      <c r="G1377" s="19">
        <v>3.219766168</v>
      </c>
      <c r="H1377" s="20">
        <v>73.608473735000004</v>
      </c>
      <c r="I1377" s="15">
        <f>IF(H1377&lt;=Rmax_Summary!$B$40,1,0)</f>
        <v>0</v>
      </c>
      <c r="J1377" s="15">
        <v>1</v>
      </c>
      <c r="K1377" s="21" t="s">
        <v>846</v>
      </c>
    </row>
    <row r="1378" spans="1:11" x14ac:dyDescent="0.15">
      <c r="A1378" s="15">
        <v>569</v>
      </c>
      <c r="B1378" s="16">
        <v>3.3</v>
      </c>
      <c r="C1378" s="15">
        <v>100</v>
      </c>
      <c r="D1378" s="17">
        <v>123000</v>
      </c>
      <c r="E1378" s="18">
        <f t="shared" si="21"/>
        <v>123</v>
      </c>
      <c r="F1378" s="19">
        <v>26.182075000000001</v>
      </c>
      <c r="G1378" s="19">
        <v>3.220395152</v>
      </c>
      <c r="H1378" s="20">
        <v>73.817924911000006</v>
      </c>
      <c r="I1378" s="15">
        <f>IF(H1378&lt;=Rmax_Summary!$B$40,1,0)</f>
        <v>0</v>
      </c>
      <c r="J1378" s="15">
        <v>1</v>
      </c>
      <c r="K1378" s="21" t="s">
        <v>846</v>
      </c>
    </row>
    <row r="1379" spans="1:11" x14ac:dyDescent="0.15">
      <c r="A1379" s="15">
        <v>574</v>
      </c>
      <c r="B1379" s="16">
        <v>3.3</v>
      </c>
      <c r="C1379" s="15">
        <v>100</v>
      </c>
      <c r="D1379" s="17">
        <v>124000</v>
      </c>
      <c r="E1379" s="18">
        <f t="shared" si="21"/>
        <v>124</v>
      </c>
      <c r="F1379" s="19">
        <v>25.975922000000001</v>
      </c>
      <c r="G1379" s="19">
        <v>3.2210142290000001</v>
      </c>
      <c r="H1379" s="20">
        <v>74.024078333999995</v>
      </c>
      <c r="I1379" s="15">
        <f>IF(H1379&lt;=Rmax_Summary!$B$40,1,0)</f>
        <v>0</v>
      </c>
      <c r="J1379" s="15">
        <v>1</v>
      </c>
      <c r="K1379" s="21" t="s">
        <v>846</v>
      </c>
    </row>
    <row r="1380" spans="1:11" x14ac:dyDescent="0.15">
      <c r="A1380" s="15">
        <v>579</v>
      </c>
      <c r="B1380" s="16">
        <v>3.3</v>
      </c>
      <c r="C1380" s="15">
        <v>100</v>
      </c>
      <c r="D1380" s="17">
        <v>125000</v>
      </c>
      <c r="E1380" s="18">
        <f t="shared" si="21"/>
        <v>125</v>
      </c>
      <c r="F1380" s="19">
        <v>25.772988999999999</v>
      </c>
      <c r="G1380" s="19">
        <v>3.2216236380000001</v>
      </c>
      <c r="H1380" s="20">
        <v>74.227010813999996</v>
      </c>
      <c r="I1380" s="15">
        <f>IF(H1380&lt;=Rmax_Summary!$B$40,1,0)</f>
        <v>0</v>
      </c>
      <c r="J1380" s="15">
        <v>1</v>
      </c>
      <c r="K1380" s="21" t="s">
        <v>846</v>
      </c>
    </row>
    <row r="1381" spans="1:11" x14ac:dyDescent="0.15">
      <c r="A1381" s="15">
        <v>584</v>
      </c>
      <c r="B1381" s="16">
        <v>3.3</v>
      </c>
      <c r="C1381" s="15">
        <v>100</v>
      </c>
      <c r="D1381" s="17">
        <v>126000</v>
      </c>
      <c r="E1381" s="18">
        <f t="shared" si="21"/>
        <v>126</v>
      </c>
      <c r="F1381" s="19">
        <v>25.573202999999999</v>
      </c>
      <c r="G1381" s="19">
        <v>3.222223595</v>
      </c>
      <c r="H1381" s="20">
        <v>74.426797053000001</v>
      </c>
      <c r="I1381" s="15">
        <f>IF(H1381&lt;=Rmax_Summary!$B$40,1,0)</f>
        <v>0</v>
      </c>
      <c r="J1381" s="15">
        <v>1</v>
      </c>
      <c r="K1381" s="21" t="s">
        <v>846</v>
      </c>
    </row>
    <row r="1382" spans="1:11" x14ac:dyDescent="0.15">
      <c r="A1382" s="15">
        <v>589</v>
      </c>
      <c r="B1382" s="16">
        <v>3.3</v>
      </c>
      <c r="C1382" s="15">
        <v>100</v>
      </c>
      <c r="D1382" s="17">
        <v>127000</v>
      </c>
      <c r="E1382" s="18">
        <f t="shared" si="21"/>
        <v>127</v>
      </c>
      <c r="F1382" s="19">
        <v>25.376491000000001</v>
      </c>
      <c r="G1382" s="19">
        <v>3.2228143199999999</v>
      </c>
      <c r="H1382" s="20">
        <v>74.623508931999993</v>
      </c>
      <c r="I1382" s="15">
        <f>IF(H1382&lt;=Rmax_Summary!$B$40,1,0)</f>
        <v>0</v>
      </c>
      <c r="J1382" s="15">
        <v>1</v>
      </c>
      <c r="K1382" s="21" t="s">
        <v>846</v>
      </c>
    </row>
    <row r="1383" spans="1:11" x14ac:dyDescent="0.15">
      <c r="A1383" s="15">
        <v>594</v>
      </c>
      <c r="B1383" s="16">
        <v>3.3</v>
      </c>
      <c r="C1383" s="15">
        <v>100</v>
      </c>
      <c r="D1383" s="17">
        <v>128000</v>
      </c>
      <c r="E1383" s="18">
        <f t="shared" si="21"/>
        <v>128</v>
      </c>
      <c r="F1383" s="19">
        <v>25.182782</v>
      </c>
      <c r="G1383" s="19">
        <v>3.2233960270000002</v>
      </c>
      <c r="H1383" s="20">
        <v>74.817217666999994</v>
      </c>
      <c r="I1383" s="15">
        <f>IF(H1383&lt;=Rmax_Summary!$B$40,1,0)</f>
        <v>0</v>
      </c>
      <c r="J1383" s="15">
        <v>1</v>
      </c>
      <c r="K1383" s="21" t="s">
        <v>846</v>
      </c>
    </row>
    <row r="1384" spans="1:11" x14ac:dyDescent="0.15">
      <c r="A1384" s="15">
        <v>599</v>
      </c>
      <c r="B1384" s="16">
        <v>3.3</v>
      </c>
      <c r="C1384" s="15">
        <v>100</v>
      </c>
      <c r="D1384" s="17">
        <v>129000</v>
      </c>
      <c r="E1384" s="18">
        <f t="shared" si="21"/>
        <v>129</v>
      </c>
      <c r="F1384" s="19">
        <v>24.992007999999998</v>
      </c>
      <c r="G1384" s="19">
        <v>3.2239689230000002</v>
      </c>
      <c r="H1384" s="20">
        <v>75.007992361999996</v>
      </c>
      <c r="I1384" s="15">
        <f>IF(H1384&lt;=Rmax_Summary!$B$40,1,0)</f>
        <v>0</v>
      </c>
      <c r="J1384" s="15">
        <v>1</v>
      </c>
      <c r="K1384" s="21" t="s">
        <v>846</v>
      </c>
    </row>
    <row r="1385" spans="1:11" x14ac:dyDescent="0.15">
      <c r="A1385" s="15">
        <v>604</v>
      </c>
      <c r="B1385" s="16">
        <v>3.3</v>
      </c>
      <c r="C1385" s="15">
        <v>100</v>
      </c>
      <c r="D1385" s="17">
        <v>130000</v>
      </c>
      <c r="E1385" s="18">
        <f t="shared" si="21"/>
        <v>130</v>
      </c>
      <c r="F1385" s="19">
        <v>24.804102</v>
      </c>
      <c r="G1385" s="19">
        <v>3.2245332000000002</v>
      </c>
      <c r="H1385" s="20">
        <v>75.195897614000003</v>
      </c>
      <c r="I1385" s="15">
        <f>IF(H1385&lt;=Rmax_Summary!$B$40,1,0)</f>
        <v>0</v>
      </c>
      <c r="J1385" s="15">
        <v>1</v>
      </c>
      <c r="K1385" s="21" t="s">
        <v>846</v>
      </c>
    </row>
    <row r="1386" spans="1:11" x14ac:dyDescent="0.15">
      <c r="A1386" s="15">
        <v>609</v>
      </c>
      <c r="B1386" s="16">
        <v>3.3</v>
      </c>
      <c r="C1386" s="15">
        <v>100</v>
      </c>
      <c r="D1386" s="17">
        <v>131000</v>
      </c>
      <c r="E1386" s="18">
        <f t="shared" si="21"/>
        <v>131</v>
      </c>
      <c r="F1386" s="19">
        <v>24.619001000000001</v>
      </c>
      <c r="G1386" s="19">
        <v>3.2250890590000001</v>
      </c>
      <c r="H1386" s="20">
        <v>75.380998872999996</v>
      </c>
      <c r="I1386" s="15">
        <f>IF(H1386&lt;=Rmax_Summary!$B$40,1,0)</f>
        <v>0</v>
      </c>
      <c r="J1386" s="15">
        <v>1</v>
      </c>
      <c r="K1386" s="21" t="s">
        <v>846</v>
      </c>
    </row>
    <row r="1387" spans="1:11" x14ac:dyDescent="0.15">
      <c r="A1387" s="15">
        <v>614</v>
      </c>
      <c r="B1387" s="16">
        <v>3.3</v>
      </c>
      <c r="C1387" s="15">
        <v>100</v>
      </c>
      <c r="D1387" s="17">
        <v>132000</v>
      </c>
      <c r="E1387" s="18">
        <f t="shared" si="21"/>
        <v>132</v>
      </c>
      <c r="F1387" s="19">
        <v>24.436641999999999</v>
      </c>
      <c r="G1387" s="19">
        <v>3.22563668</v>
      </c>
      <c r="H1387" s="20">
        <v>75.563358116000003</v>
      </c>
      <c r="I1387" s="15">
        <f>IF(H1387&lt;=Rmax_Summary!$B$40,1,0)</f>
        <v>0</v>
      </c>
      <c r="J1387" s="15">
        <v>1</v>
      </c>
      <c r="K1387" s="21" t="s">
        <v>846</v>
      </c>
    </row>
    <row r="1388" spans="1:11" x14ac:dyDescent="0.15">
      <c r="A1388" s="15">
        <v>619</v>
      </c>
      <c r="B1388" s="16">
        <v>3.3</v>
      </c>
      <c r="C1388" s="15">
        <v>100</v>
      </c>
      <c r="D1388" s="17">
        <v>133000</v>
      </c>
      <c r="E1388" s="18">
        <f t="shared" si="21"/>
        <v>133</v>
      </c>
      <c r="F1388" s="19">
        <v>24.256965000000001</v>
      </c>
      <c r="G1388" s="19">
        <v>3.2261762510000001</v>
      </c>
      <c r="H1388" s="20">
        <v>75.743035054000003</v>
      </c>
      <c r="I1388" s="15">
        <f>IF(H1388&lt;=Rmax_Summary!$B$40,1,0)</f>
        <v>0</v>
      </c>
      <c r="J1388" s="15">
        <v>1</v>
      </c>
      <c r="K1388" s="21" t="s">
        <v>846</v>
      </c>
    </row>
    <row r="1389" spans="1:11" x14ac:dyDescent="0.15">
      <c r="A1389" s="15">
        <v>624</v>
      </c>
      <c r="B1389" s="16">
        <v>3.3</v>
      </c>
      <c r="C1389" s="15">
        <v>100</v>
      </c>
      <c r="D1389" s="17">
        <v>134000</v>
      </c>
      <c r="E1389" s="18">
        <f t="shared" si="21"/>
        <v>134</v>
      </c>
      <c r="F1389" s="19">
        <v>24.079910000000002</v>
      </c>
      <c r="G1389" s="19">
        <v>3.226707942</v>
      </c>
      <c r="H1389" s="20">
        <v>75.920089993000005</v>
      </c>
      <c r="I1389" s="15">
        <f>IF(H1389&lt;=Rmax_Summary!$B$40,1,0)</f>
        <v>0</v>
      </c>
      <c r="J1389" s="15">
        <v>1</v>
      </c>
      <c r="K1389" s="21" t="s">
        <v>846</v>
      </c>
    </row>
    <row r="1390" spans="1:11" x14ac:dyDescent="0.15">
      <c r="A1390" s="15">
        <v>629</v>
      </c>
      <c r="B1390" s="16">
        <v>3.3</v>
      </c>
      <c r="C1390" s="15">
        <v>100</v>
      </c>
      <c r="D1390" s="17">
        <v>135000</v>
      </c>
      <c r="E1390" s="18">
        <f t="shared" si="21"/>
        <v>135</v>
      </c>
      <c r="F1390" s="19">
        <v>23.905422000000002</v>
      </c>
      <c r="G1390" s="19">
        <v>3.227231926</v>
      </c>
      <c r="H1390" s="20">
        <v>76.094578417999998</v>
      </c>
      <c r="I1390" s="15">
        <f>IF(H1390&lt;=Rmax_Summary!$B$40,1,0)</f>
        <v>0</v>
      </c>
      <c r="J1390" s="15">
        <v>1</v>
      </c>
      <c r="K1390" s="21" t="s">
        <v>846</v>
      </c>
    </row>
    <row r="1391" spans="1:11" x14ac:dyDescent="0.15">
      <c r="A1391" s="15">
        <v>634</v>
      </c>
      <c r="B1391" s="16">
        <v>3.3</v>
      </c>
      <c r="C1391" s="15">
        <v>100</v>
      </c>
      <c r="D1391" s="17">
        <v>136000</v>
      </c>
      <c r="E1391" s="18">
        <f t="shared" si="21"/>
        <v>136</v>
      </c>
      <c r="F1391" s="19">
        <v>23.733443999999999</v>
      </c>
      <c r="G1391" s="19">
        <v>3.2277483739999999</v>
      </c>
      <c r="H1391" s="20">
        <v>76.266555671000006</v>
      </c>
      <c r="I1391" s="15">
        <f>IF(H1391&lt;=Rmax_Summary!$B$40,1,0)</f>
        <v>0</v>
      </c>
      <c r="J1391" s="15">
        <v>1</v>
      </c>
      <c r="K1391" s="21" t="s">
        <v>846</v>
      </c>
    </row>
    <row r="1392" spans="1:11" x14ac:dyDescent="0.15">
      <c r="A1392" s="15">
        <v>639</v>
      </c>
      <c r="B1392" s="16">
        <v>3.3</v>
      </c>
      <c r="C1392" s="15">
        <v>100</v>
      </c>
      <c r="D1392" s="17">
        <v>137000</v>
      </c>
      <c r="E1392" s="18">
        <f t="shared" si="21"/>
        <v>137</v>
      </c>
      <c r="F1392" s="19">
        <v>23.563922999999999</v>
      </c>
      <c r="G1392" s="19">
        <v>3.2282574409999998</v>
      </c>
      <c r="H1392" s="20">
        <v>76.436077146000002</v>
      </c>
      <c r="I1392" s="15">
        <f>IF(H1392&lt;=Rmax_Summary!$B$40,1,0)</f>
        <v>0</v>
      </c>
      <c r="J1392" s="15">
        <v>1</v>
      </c>
      <c r="K1392" s="21" t="s">
        <v>846</v>
      </c>
    </row>
    <row r="1393" spans="1:11" x14ac:dyDescent="0.15">
      <c r="A1393" s="15">
        <v>644</v>
      </c>
      <c r="B1393" s="16">
        <v>3.3</v>
      </c>
      <c r="C1393" s="15">
        <v>100</v>
      </c>
      <c r="D1393" s="17">
        <v>138000</v>
      </c>
      <c r="E1393" s="18">
        <f t="shared" si="21"/>
        <v>138</v>
      </c>
      <c r="F1393" s="19">
        <v>23.396808</v>
      </c>
      <c r="G1393" s="19">
        <v>3.228759293</v>
      </c>
      <c r="H1393" s="20">
        <v>76.603192407999998</v>
      </c>
      <c r="I1393" s="15">
        <f>IF(H1393&lt;=Rmax_Summary!$B$40,1,0)</f>
        <v>0</v>
      </c>
      <c r="J1393" s="15">
        <v>1</v>
      </c>
      <c r="K1393" s="21" t="s">
        <v>846</v>
      </c>
    </row>
    <row r="1394" spans="1:11" x14ac:dyDescent="0.15">
      <c r="A1394" s="15">
        <v>649</v>
      </c>
      <c r="B1394" s="16">
        <v>3.3</v>
      </c>
      <c r="C1394" s="15">
        <v>100</v>
      </c>
      <c r="D1394" s="17">
        <v>139000</v>
      </c>
      <c r="E1394" s="18">
        <f t="shared" si="21"/>
        <v>139</v>
      </c>
      <c r="F1394" s="19">
        <v>23.232043999999998</v>
      </c>
      <c r="G1394" s="19">
        <v>3.2292540669999998</v>
      </c>
      <c r="H1394" s="20">
        <v>76.767956467999994</v>
      </c>
      <c r="I1394" s="15">
        <f>IF(H1394&lt;=Rmax_Summary!$B$40,1,0)</f>
        <v>0</v>
      </c>
      <c r="J1394" s="15">
        <v>1</v>
      </c>
      <c r="K1394" s="21" t="s">
        <v>846</v>
      </c>
    </row>
    <row r="1395" spans="1:11" x14ac:dyDescent="0.15">
      <c r="A1395" s="15">
        <v>654</v>
      </c>
      <c r="B1395" s="16">
        <v>3.3</v>
      </c>
      <c r="C1395" s="15">
        <v>100</v>
      </c>
      <c r="D1395" s="17">
        <v>140000</v>
      </c>
      <c r="E1395" s="18">
        <f t="shared" si="21"/>
        <v>140</v>
      </c>
      <c r="F1395" s="19">
        <v>23.069586000000001</v>
      </c>
      <c r="G1395" s="19">
        <v>3.229741931</v>
      </c>
      <c r="H1395" s="20">
        <v>76.930414049999996</v>
      </c>
      <c r="I1395" s="15">
        <f>IF(H1395&lt;=Rmax_Summary!$B$40,1,0)</f>
        <v>0</v>
      </c>
      <c r="J1395" s="15">
        <v>1</v>
      </c>
      <c r="K1395" s="21" t="s">
        <v>846</v>
      </c>
    </row>
    <row r="1396" spans="1:11" x14ac:dyDescent="0.15">
      <c r="A1396" s="15">
        <v>659</v>
      </c>
      <c r="B1396" s="16">
        <v>3.3</v>
      </c>
      <c r="C1396" s="15">
        <v>100</v>
      </c>
      <c r="D1396" s="17">
        <v>141000</v>
      </c>
      <c r="E1396" s="18">
        <f t="shared" si="21"/>
        <v>141</v>
      </c>
      <c r="F1396" s="19">
        <v>22.909383999999999</v>
      </c>
      <c r="G1396" s="19">
        <v>3.2302230110000001</v>
      </c>
      <c r="H1396" s="20">
        <v>77.090616084999994</v>
      </c>
      <c r="I1396" s="15">
        <f>IF(H1396&lt;=Rmax_Summary!$B$40,1,0)</f>
        <v>0</v>
      </c>
      <c r="J1396" s="15">
        <v>1</v>
      </c>
      <c r="K1396" s="21" t="s">
        <v>846</v>
      </c>
    </row>
    <row r="1397" spans="1:11" x14ac:dyDescent="0.15">
      <c r="A1397" s="15">
        <v>664</v>
      </c>
      <c r="B1397" s="16">
        <v>3.3</v>
      </c>
      <c r="C1397" s="15">
        <v>100</v>
      </c>
      <c r="D1397" s="17">
        <v>142000</v>
      </c>
      <c r="E1397" s="18">
        <f t="shared" si="21"/>
        <v>142</v>
      </c>
      <c r="F1397" s="19">
        <v>22.751391000000002</v>
      </c>
      <c r="G1397" s="19">
        <v>3.23069746</v>
      </c>
      <c r="H1397" s="20">
        <v>77.248608957000002</v>
      </c>
      <c r="I1397" s="15">
        <f>IF(H1397&lt;=Rmax_Summary!$B$40,1,0)</f>
        <v>0</v>
      </c>
      <c r="J1397" s="15">
        <v>1</v>
      </c>
      <c r="K1397" s="21" t="s">
        <v>846</v>
      </c>
    </row>
    <row r="1398" spans="1:11" x14ac:dyDescent="0.15">
      <c r="A1398" s="15">
        <v>669</v>
      </c>
      <c r="B1398" s="16">
        <v>3.3</v>
      </c>
      <c r="C1398" s="15">
        <v>100</v>
      </c>
      <c r="D1398" s="17">
        <v>143000</v>
      </c>
      <c r="E1398" s="18">
        <f t="shared" si="21"/>
        <v>143</v>
      </c>
      <c r="F1398" s="19">
        <v>22.595562000000001</v>
      </c>
      <c r="G1398" s="19">
        <v>3.2311654060000001</v>
      </c>
      <c r="H1398" s="20">
        <v>77.404437821000002</v>
      </c>
      <c r="I1398" s="15">
        <f>IF(H1398&lt;=Rmax_Summary!$B$40,1,0)</f>
        <v>0</v>
      </c>
      <c r="J1398" s="15">
        <v>1</v>
      </c>
      <c r="K1398" s="21" t="s">
        <v>846</v>
      </c>
    </row>
    <row r="1399" spans="1:11" x14ac:dyDescent="0.15">
      <c r="A1399" s="15">
        <v>674</v>
      </c>
      <c r="B1399" s="16">
        <v>3.3</v>
      </c>
      <c r="C1399" s="15">
        <v>100</v>
      </c>
      <c r="D1399" s="17">
        <v>144000</v>
      </c>
      <c r="E1399" s="18">
        <f t="shared" si="21"/>
        <v>144</v>
      </c>
      <c r="F1399" s="19">
        <v>22.441855</v>
      </c>
      <c r="G1399" s="19">
        <v>3.2316269910000002</v>
      </c>
      <c r="H1399" s="20">
        <v>77.558145474</v>
      </c>
      <c r="I1399" s="15">
        <f>IF(H1399&lt;=Rmax_Summary!$B$40,1,0)</f>
        <v>0</v>
      </c>
      <c r="J1399" s="15">
        <v>1</v>
      </c>
      <c r="K1399" s="21" t="s">
        <v>846</v>
      </c>
    </row>
    <row r="1400" spans="1:11" x14ac:dyDescent="0.15">
      <c r="A1400" s="15">
        <v>679</v>
      </c>
      <c r="B1400" s="16">
        <v>3.3</v>
      </c>
      <c r="C1400" s="15">
        <v>100</v>
      </c>
      <c r="D1400" s="17">
        <v>145000</v>
      </c>
      <c r="E1400" s="18">
        <f t="shared" si="21"/>
        <v>145</v>
      </c>
      <c r="F1400" s="19">
        <v>22.290223999999998</v>
      </c>
      <c r="G1400" s="19">
        <v>3.2320823359999999</v>
      </c>
      <c r="H1400" s="20">
        <v>77.709776430999995</v>
      </c>
      <c r="I1400" s="15">
        <f>IF(H1400&lt;=Rmax_Summary!$B$40,1,0)</f>
        <v>0</v>
      </c>
      <c r="J1400" s="15">
        <v>1</v>
      </c>
      <c r="K1400" s="21" t="s">
        <v>846</v>
      </c>
    </row>
    <row r="1401" spans="1:11" x14ac:dyDescent="0.15">
      <c r="A1401" s="15">
        <v>684</v>
      </c>
      <c r="B1401" s="16">
        <v>3.3</v>
      </c>
      <c r="C1401" s="15">
        <v>100</v>
      </c>
      <c r="D1401" s="17">
        <v>146000</v>
      </c>
      <c r="E1401" s="18">
        <f t="shared" si="21"/>
        <v>146</v>
      </c>
      <c r="F1401" s="19">
        <v>22.140628</v>
      </c>
      <c r="G1401" s="19">
        <v>3.2325315680000002</v>
      </c>
      <c r="H1401" s="20">
        <v>77.859371937000006</v>
      </c>
      <c r="I1401" s="15">
        <f>IF(H1401&lt;=Rmax_Summary!$B$40,1,0)</f>
        <v>0</v>
      </c>
      <c r="J1401" s="15">
        <v>1</v>
      </c>
      <c r="K1401" s="21" t="s">
        <v>846</v>
      </c>
    </row>
    <row r="1402" spans="1:11" x14ac:dyDescent="0.15">
      <c r="A1402" s="15">
        <v>689</v>
      </c>
      <c r="B1402" s="16">
        <v>3.3</v>
      </c>
      <c r="C1402" s="15">
        <v>100</v>
      </c>
      <c r="D1402" s="17">
        <v>147000</v>
      </c>
      <c r="E1402" s="18">
        <f t="shared" si="21"/>
        <v>147</v>
      </c>
      <c r="F1402" s="19">
        <v>21.993026</v>
      </c>
      <c r="G1402" s="19">
        <v>3.2329748089999999</v>
      </c>
      <c r="H1402" s="20">
        <v>78.006973837999993</v>
      </c>
      <c r="I1402" s="15">
        <f>IF(H1402&lt;=Rmax_Summary!$B$40,1,0)</f>
        <v>0</v>
      </c>
      <c r="J1402" s="15">
        <v>1</v>
      </c>
      <c r="K1402" s="21" t="s">
        <v>846</v>
      </c>
    </row>
    <row r="1403" spans="1:11" x14ac:dyDescent="0.15">
      <c r="A1403" s="15">
        <v>694</v>
      </c>
      <c r="B1403" s="16">
        <v>3.3</v>
      </c>
      <c r="C1403" s="15">
        <v>100</v>
      </c>
      <c r="D1403" s="17">
        <v>148000</v>
      </c>
      <c r="E1403" s="18">
        <f t="shared" si="21"/>
        <v>148</v>
      </c>
      <c r="F1403" s="19">
        <v>21.847380000000001</v>
      </c>
      <c r="G1403" s="19">
        <v>3.2334121800000002</v>
      </c>
      <c r="H1403" s="20">
        <v>78.152620314999993</v>
      </c>
      <c r="I1403" s="15">
        <f>IF(H1403&lt;=Rmax_Summary!$B$40,1,0)</f>
        <v>0</v>
      </c>
      <c r="J1403" s="15">
        <v>1</v>
      </c>
      <c r="K1403" s="21" t="s">
        <v>846</v>
      </c>
    </row>
    <row r="1404" spans="1:11" x14ac:dyDescent="0.15">
      <c r="A1404" s="15">
        <v>699</v>
      </c>
      <c r="B1404" s="16">
        <v>3.3</v>
      </c>
      <c r="C1404" s="15">
        <v>100</v>
      </c>
      <c r="D1404" s="17">
        <v>149000</v>
      </c>
      <c r="E1404" s="18">
        <f t="shared" si="21"/>
        <v>149</v>
      </c>
      <c r="F1404" s="19">
        <v>21.70365</v>
      </c>
      <c r="G1404" s="19">
        <v>3.2338437980000001</v>
      </c>
      <c r="H1404" s="20">
        <v>78.296350493999995</v>
      </c>
      <c r="I1404" s="15">
        <f>IF(H1404&lt;=Rmax_Summary!$B$40,1,0)</f>
        <v>0</v>
      </c>
      <c r="J1404" s="15">
        <v>1</v>
      </c>
      <c r="K1404" s="21" t="s">
        <v>846</v>
      </c>
    </row>
    <row r="1405" spans="1:11" x14ac:dyDescent="0.15">
      <c r="A1405" s="15">
        <v>704</v>
      </c>
      <c r="B1405" s="16">
        <v>3.3</v>
      </c>
      <c r="C1405" s="15">
        <v>100</v>
      </c>
      <c r="D1405" s="17">
        <v>150000</v>
      </c>
      <c r="E1405" s="18">
        <f t="shared" si="21"/>
        <v>150</v>
      </c>
      <c r="F1405" s="19">
        <v>21.561798</v>
      </c>
      <c r="G1405" s="19">
        <v>3.2342697729999998</v>
      </c>
      <c r="H1405" s="20">
        <v>78.438201649000007</v>
      </c>
      <c r="I1405" s="15">
        <f>IF(H1405&lt;=Rmax_Summary!$B$40,1,0)</f>
        <v>0</v>
      </c>
      <c r="J1405" s="15">
        <v>1</v>
      </c>
      <c r="K1405" s="21" t="s">
        <v>846</v>
      </c>
    </row>
    <row r="1406" spans="1:11" x14ac:dyDescent="0.15">
      <c r="A1406" s="15">
        <v>709</v>
      </c>
      <c r="B1406" s="16">
        <v>3.3</v>
      </c>
      <c r="C1406" s="15">
        <v>100</v>
      </c>
      <c r="D1406" s="17">
        <v>151000</v>
      </c>
      <c r="E1406" s="18">
        <f t="shared" si="21"/>
        <v>151</v>
      </c>
      <c r="F1406" s="19">
        <v>21.421790000000001</v>
      </c>
      <c r="G1406" s="19">
        <v>3.2346902119999998</v>
      </c>
      <c r="H1406" s="20">
        <v>78.578210175999999</v>
      </c>
      <c r="I1406" s="15">
        <f>IF(H1406&lt;=Rmax_Summary!$B$40,1,0)</f>
        <v>0</v>
      </c>
      <c r="J1406" s="15">
        <v>1</v>
      </c>
      <c r="K1406" s="21" t="s">
        <v>846</v>
      </c>
    </row>
    <row r="1407" spans="1:11" x14ac:dyDescent="0.15">
      <c r="A1407" s="15">
        <v>714</v>
      </c>
      <c r="B1407" s="16">
        <v>3.3</v>
      </c>
      <c r="C1407" s="15">
        <v>100</v>
      </c>
      <c r="D1407" s="17">
        <v>152000</v>
      </c>
      <c r="E1407" s="18">
        <f t="shared" si="21"/>
        <v>152</v>
      </c>
      <c r="F1407" s="19">
        <v>21.283588000000002</v>
      </c>
      <c r="G1407" s="19">
        <v>3.2351052309999999</v>
      </c>
      <c r="H1407" s="20">
        <v>78.716412449000003</v>
      </c>
      <c r="I1407" s="15">
        <f>IF(H1407&lt;=Rmax_Summary!$B$40,1,0)</f>
        <v>0</v>
      </c>
      <c r="J1407" s="15">
        <v>1</v>
      </c>
      <c r="K1407" s="21" t="s">
        <v>846</v>
      </c>
    </row>
    <row r="1408" spans="1:11" x14ac:dyDescent="0.15">
      <c r="A1408" s="15">
        <v>719</v>
      </c>
      <c r="B1408" s="16">
        <v>3.3</v>
      </c>
      <c r="C1408" s="15">
        <v>100</v>
      </c>
      <c r="D1408" s="17">
        <v>153000</v>
      </c>
      <c r="E1408" s="18">
        <f t="shared" si="21"/>
        <v>153</v>
      </c>
      <c r="F1408" s="19">
        <v>21.147155999999999</v>
      </c>
      <c r="G1408" s="19">
        <v>3.235514931</v>
      </c>
      <c r="H1408" s="20">
        <v>78.852843923999998</v>
      </c>
      <c r="I1408" s="15">
        <f>IF(H1408&lt;=Rmax_Summary!$B$40,1,0)</f>
        <v>0</v>
      </c>
      <c r="J1408" s="15">
        <v>1</v>
      </c>
      <c r="K1408" s="21" t="s">
        <v>846</v>
      </c>
    </row>
    <row r="1409" spans="1:11" x14ac:dyDescent="0.15">
      <c r="A1409" s="15">
        <v>724</v>
      </c>
      <c r="B1409" s="16">
        <v>3.3</v>
      </c>
      <c r="C1409" s="15">
        <v>100</v>
      </c>
      <c r="D1409" s="17">
        <v>154000</v>
      </c>
      <c r="E1409" s="18">
        <f t="shared" si="21"/>
        <v>154</v>
      </c>
      <c r="F1409" s="19">
        <v>21.012464000000001</v>
      </c>
      <c r="G1409" s="19">
        <v>3.2359194050000002</v>
      </c>
      <c r="H1409" s="20">
        <v>78.987536450999997</v>
      </c>
      <c r="I1409" s="15">
        <f>IF(H1409&lt;=Rmax_Summary!$B$40,1,0)</f>
        <v>0</v>
      </c>
      <c r="J1409" s="15">
        <v>1</v>
      </c>
      <c r="K1409" s="21" t="s">
        <v>846</v>
      </c>
    </row>
    <row r="1410" spans="1:11" x14ac:dyDescent="0.15">
      <c r="A1410" s="15">
        <v>729</v>
      </c>
      <c r="B1410" s="16">
        <v>3.3</v>
      </c>
      <c r="C1410" s="15">
        <v>100</v>
      </c>
      <c r="D1410" s="17">
        <v>155000</v>
      </c>
      <c r="E1410" s="18">
        <f t="shared" ref="E1410:E1473" si="22">D1410/1000</f>
        <v>155</v>
      </c>
      <c r="F1410" s="19">
        <v>20.879476</v>
      </c>
      <c r="G1410" s="19">
        <v>3.2363187629999999</v>
      </c>
      <c r="H1410" s="20">
        <v>79.120523679000001</v>
      </c>
      <c r="I1410" s="15">
        <f>IF(H1410&lt;=Rmax_Summary!$B$40,1,0)</f>
        <v>0</v>
      </c>
      <c r="J1410" s="15">
        <v>1</v>
      </c>
      <c r="K1410" s="21" t="s">
        <v>846</v>
      </c>
    </row>
    <row r="1411" spans="1:11" x14ac:dyDescent="0.15">
      <c r="A1411" s="15">
        <v>734</v>
      </c>
      <c r="B1411" s="16">
        <v>3.3</v>
      </c>
      <c r="C1411" s="15">
        <v>100</v>
      </c>
      <c r="D1411" s="17">
        <v>156000</v>
      </c>
      <c r="E1411" s="18">
        <f t="shared" si="22"/>
        <v>156</v>
      </c>
      <c r="F1411" s="19">
        <v>20.748161</v>
      </c>
      <c r="G1411" s="19">
        <v>3.2367130959999999</v>
      </c>
      <c r="H1411" s="20">
        <v>79.251839250000003</v>
      </c>
      <c r="I1411" s="15">
        <f>IF(H1411&lt;=Rmax_Summary!$B$40,1,0)</f>
        <v>0</v>
      </c>
      <c r="J1411" s="15">
        <v>1</v>
      </c>
      <c r="K1411" s="21" t="s">
        <v>846</v>
      </c>
    </row>
    <row r="1412" spans="1:11" x14ac:dyDescent="0.15">
      <c r="A1412" s="15">
        <v>739</v>
      </c>
      <c r="B1412" s="16">
        <v>3.3</v>
      </c>
      <c r="C1412" s="15">
        <v>100</v>
      </c>
      <c r="D1412" s="17">
        <v>157000</v>
      </c>
      <c r="E1412" s="18">
        <f t="shared" si="22"/>
        <v>157</v>
      </c>
      <c r="F1412" s="19">
        <v>20.618487999999999</v>
      </c>
      <c r="G1412" s="19">
        <v>3.2371025009999999</v>
      </c>
      <c r="H1412" s="20">
        <v>79.381512275000006</v>
      </c>
      <c r="I1412" s="15">
        <f>IF(H1412&lt;=Rmax_Summary!$B$40,1,0)</f>
        <v>0</v>
      </c>
      <c r="J1412" s="15">
        <v>1</v>
      </c>
      <c r="K1412" s="21" t="s">
        <v>846</v>
      </c>
    </row>
    <row r="1413" spans="1:11" x14ac:dyDescent="0.15">
      <c r="A1413" s="15">
        <v>744</v>
      </c>
      <c r="B1413" s="16">
        <v>3.3</v>
      </c>
      <c r="C1413" s="15">
        <v>100</v>
      </c>
      <c r="D1413" s="17">
        <v>158000</v>
      </c>
      <c r="E1413" s="18">
        <f t="shared" si="22"/>
        <v>158</v>
      </c>
      <c r="F1413" s="19">
        <v>20.490424999999998</v>
      </c>
      <c r="G1413" s="19">
        <v>3.2374870699999998</v>
      </c>
      <c r="H1413" s="20">
        <v>79.509575497</v>
      </c>
      <c r="I1413" s="15">
        <f>IF(H1413&lt;=Rmax_Summary!$B$40,1,0)</f>
        <v>0</v>
      </c>
      <c r="J1413" s="15">
        <v>1</v>
      </c>
      <c r="K1413" s="21" t="s">
        <v>846</v>
      </c>
    </row>
    <row r="1414" spans="1:11" x14ac:dyDescent="0.15">
      <c r="A1414" s="15">
        <v>749</v>
      </c>
      <c r="B1414" s="16">
        <v>3.3</v>
      </c>
      <c r="C1414" s="15">
        <v>100</v>
      </c>
      <c r="D1414" s="17">
        <v>159000</v>
      </c>
      <c r="E1414" s="18">
        <f t="shared" si="22"/>
        <v>159</v>
      </c>
      <c r="F1414" s="19">
        <v>20.363942999999999</v>
      </c>
      <c r="G1414" s="19">
        <v>3.2378668899999998</v>
      </c>
      <c r="H1414" s="20">
        <v>79.636057105000006</v>
      </c>
      <c r="I1414" s="15">
        <f>IF(H1414&lt;=Rmax_Summary!$B$40,1,0)</f>
        <v>0</v>
      </c>
      <c r="J1414" s="15">
        <v>1</v>
      </c>
      <c r="K1414" s="21" t="s">
        <v>846</v>
      </c>
    </row>
    <row r="1415" spans="1:11" x14ac:dyDescent="0.15">
      <c r="A1415" s="15">
        <v>754</v>
      </c>
      <c r="B1415" s="16">
        <v>3.3</v>
      </c>
      <c r="C1415" s="15">
        <v>100</v>
      </c>
      <c r="D1415" s="17">
        <v>160000</v>
      </c>
      <c r="E1415" s="18">
        <f t="shared" si="22"/>
        <v>160</v>
      </c>
      <c r="F1415" s="19">
        <v>20.239013</v>
      </c>
      <c r="G1415" s="19">
        <v>3.238242047</v>
      </c>
      <c r="H1415" s="20">
        <v>79.760987125</v>
      </c>
      <c r="I1415" s="15">
        <f>IF(H1415&lt;=Rmax_Summary!$B$40,1,0)</f>
        <v>0</v>
      </c>
      <c r="J1415" s="15">
        <v>1</v>
      </c>
      <c r="K1415" s="21" t="s">
        <v>846</v>
      </c>
    </row>
    <row r="1416" spans="1:11" x14ac:dyDescent="0.15">
      <c r="A1416" s="15">
        <v>759</v>
      </c>
      <c r="B1416" s="16">
        <v>3.3</v>
      </c>
      <c r="C1416" s="15">
        <v>100</v>
      </c>
      <c r="D1416" s="17">
        <v>161000</v>
      </c>
      <c r="E1416" s="18">
        <f t="shared" si="22"/>
        <v>161</v>
      </c>
      <c r="F1416" s="19">
        <v>20.115607000000001</v>
      </c>
      <c r="G1416" s="19">
        <v>3.2386126329999998</v>
      </c>
      <c r="H1416" s="20">
        <v>79.884392814999998</v>
      </c>
      <c r="I1416" s="15">
        <f>IF(H1416&lt;=Rmax_Summary!$B$40,1,0)</f>
        <v>0</v>
      </c>
      <c r="J1416" s="15">
        <v>1</v>
      </c>
      <c r="K1416" s="21" t="s">
        <v>846</v>
      </c>
    </row>
    <row r="1417" spans="1:11" x14ac:dyDescent="0.15">
      <c r="A1417" s="15">
        <v>764</v>
      </c>
      <c r="B1417" s="16">
        <v>3.3</v>
      </c>
      <c r="C1417" s="15">
        <v>100</v>
      </c>
      <c r="D1417" s="17">
        <v>162000</v>
      </c>
      <c r="E1417" s="18">
        <f t="shared" si="22"/>
        <v>162</v>
      </c>
      <c r="F1417" s="19">
        <v>19.993696</v>
      </c>
      <c r="G1417" s="19">
        <v>3.2389787249999999</v>
      </c>
      <c r="H1417" s="20">
        <v>80.006304212000003</v>
      </c>
      <c r="I1417" s="15">
        <f>IF(H1417&lt;=Rmax_Summary!$B$40,1,0)</f>
        <v>0</v>
      </c>
      <c r="J1417" s="15">
        <v>1</v>
      </c>
      <c r="K1417" s="21" t="s">
        <v>846</v>
      </c>
    </row>
    <row r="1418" spans="1:11" x14ac:dyDescent="0.15">
      <c r="A1418" s="15">
        <v>769</v>
      </c>
      <c r="B1418" s="16">
        <v>3.3</v>
      </c>
      <c r="C1418" s="15">
        <v>100</v>
      </c>
      <c r="D1418" s="17">
        <v>163000</v>
      </c>
      <c r="E1418" s="18">
        <f t="shared" si="22"/>
        <v>163</v>
      </c>
      <c r="F1418" s="19">
        <v>19.873253999999999</v>
      </c>
      <c r="G1418" s="19">
        <v>3.2393404069999998</v>
      </c>
      <c r="H1418" s="20">
        <v>80.126745868</v>
      </c>
      <c r="I1418" s="15">
        <f>IF(H1418&lt;=Rmax_Summary!$B$40,1,0)</f>
        <v>0</v>
      </c>
      <c r="J1418" s="15">
        <v>1</v>
      </c>
      <c r="K1418" s="21" t="s">
        <v>846</v>
      </c>
    </row>
    <row r="1419" spans="1:11" x14ac:dyDescent="0.15">
      <c r="A1419" s="15">
        <v>774</v>
      </c>
      <c r="B1419" s="16">
        <v>3.3</v>
      </c>
      <c r="C1419" s="15">
        <v>100</v>
      </c>
      <c r="D1419" s="17">
        <v>164000</v>
      </c>
      <c r="E1419" s="18">
        <f t="shared" si="22"/>
        <v>164</v>
      </c>
      <c r="F1419" s="19">
        <v>19.754255000000001</v>
      </c>
      <c r="G1419" s="19">
        <v>3.239697756</v>
      </c>
      <c r="H1419" s="20">
        <v>80.245745064999994</v>
      </c>
      <c r="I1419" s="15">
        <f>IF(H1419&lt;=Rmax_Summary!$B$40,1,0)</f>
        <v>0</v>
      </c>
      <c r="J1419" s="15">
        <v>1</v>
      </c>
      <c r="K1419" s="21" t="s">
        <v>846</v>
      </c>
    </row>
    <row r="1420" spans="1:11" x14ac:dyDescent="0.15">
      <c r="A1420" s="15">
        <v>779</v>
      </c>
      <c r="B1420" s="16">
        <v>3.3</v>
      </c>
      <c r="C1420" s="15">
        <v>100</v>
      </c>
      <c r="D1420" s="17">
        <v>165000</v>
      </c>
      <c r="E1420" s="18">
        <f t="shared" si="22"/>
        <v>165</v>
      </c>
      <c r="F1420" s="19">
        <v>19.636672999999998</v>
      </c>
      <c r="G1420" s="19">
        <v>3.2400508509999999</v>
      </c>
      <c r="H1420" s="20">
        <v>80.363327272000006</v>
      </c>
      <c r="I1420" s="15">
        <f>IF(H1420&lt;=Rmax_Summary!$B$40,1,0)</f>
        <v>0</v>
      </c>
      <c r="J1420" s="15">
        <v>1</v>
      </c>
      <c r="K1420" s="21" t="s">
        <v>846</v>
      </c>
    </row>
    <row r="1421" spans="1:11" x14ac:dyDescent="0.15">
      <c r="A1421" s="15">
        <v>784</v>
      </c>
      <c r="B1421" s="16">
        <v>3.3</v>
      </c>
      <c r="C1421" s="15">
        <v>100</v>
      </c>
      <c r="D1421" s="17">
        <v>166000</v>
      </c>
      <c r="E1421" s="18">
        <f t="shared" si="22"/>
        <v>166</v>
      </c>
      <c r="F1421" s="19">
        <v>19.520481</v>
      </c>
      <c r="G1421" s="19">
        <v>3.2403997699999998</v>
      </c>
      <c r="H1421" s="20">
        <v>80.479518845000001</v>
      </c>
      <c r="I1421" s="15">
        <f>IF(H1421&lt;=Rmax_Summary!$B$40,1,0)</f>
        <v>0</v>
      </c>
      <c r="J1421" s="15">
        <v>1</v>
      </c>
      <c r="K1421" s="21" t="s">
        <v>846</v>
      </c>
    </row>
    <row r="1422" spans="1:11" x14ac:dyDescent="0.15">
      <c r="A1422" s="15">
        <v>789</v>
      </c>
      <c r="B1422" s="16">
        <v>3.3</v>
      </c>
      <c r="C1422" s="15">
        <v>100</v>
      </c>
      <c r="D1422" s="17">
        <v>167000</v>
      </c>
      <c r="E1422" s="18">
        <f t="shared" si="22"/>
        <v>167</v>
      </c>
      <c r="F1422" s="19">
        <v>19.405657000000001</v>
      </c>
      <c r="G1422" s="19">
        <v>3.240744581</v>
      </c>
      <c r="H1422" s="20">
        <v>80.594343469999998</v>
      </c>
      <c r="I1422" s="15">
        <f>IF(H1422&lt;=Rmax_Summary!$B$40,1,0)</f>
        <v>0</v>
      </c>
      <c r="J1422" s="15">
        <v>1</v>
      </c>
      <c r="K1422" s="21" t="s">
        <v>846</v>
      </c>
    </row>
    <row r="1423" spans="1:11" x14ac:dyDescent="0.15">
      <c r="A1423" s="15">
        <v>794</v>
      </c>
      <c r="B1423" s="16">
        <v>3.3</v>
      </c>
      <c r="C1423" s="15">
        <v>100</v>
      </c>
      <c r="D1423" s="17">
        <v>168000</v>
      </c>
      <c r="E1423" s="18">
        <f t="shared" si="22"/>
        <v>168</v>
      </c>
      <c r="F1423" s="19">
        <v>19.292175</v>
      </c>
      <c r="G1423" s="19">
        <v>3.24108536</v>
      </c>
      <c r="H1423" s="20">
        <v>80.707824760999998</v>
      </c>
      <c r="I1423" s="15">
        <f>IF(H1423&lt;=Rmax_Summary!$B$40,1,0)</f>
        <v>0</v>
      </c>
      <c r="J1423" s="15">
        <v>1</v>
      </c>
      <c r="K1423" s="21" t="s">
        <v>846</v>
      </c>
    </row>
    <row r="1424" spans="1:11" x14ac:dyDescent="0.15">
      <c r="A1424" s="15">
        <v>799</v>
      </c>
      <c r="B1424" s="16">
        <v>3.3</v>
      </c>
      <c r="C1424" s="15">
        <v>100</v>
      </c>
      <c r="D1424" s="17">
        <v>169000</v>
      </c>
      <c r="E1424" s="18">
        <f t="shared" si="22"/>
        <v>169</v>
      </c>
      <c r="F1424" s="19">
        <v>19.180014</v>
      </c>
      <c r="G1424" s="19">
        <v>3.2414221759999999</v>
      </c>
      <c r="H1424" s="20">
        <v>80.819986376000003</v>
      </c>
      <c r="I1424" s="15">
        <f>IF(H1424&lt;=Rmax_Summary!$B$40,1,0)</f>
        <v>0</v>
      </c>
      <c r="J1424" s="15">
        <v>1</v>
      </c>
      <c r="K1424" s="21" t="s">
        <v>846</v>
      </c>
    </row>
    <row r="1425" spans="1:11" x14ac:dyDescent="0.15">
      <c r="A1425" s="15">
        <v>804</v>
      </c>
      <c r="B1425" s="16">
        <v>3.3</v>
      </c>
      <c r="C1425" s="15">
        <v>100</v>
      </c>
      <c r="D1425" s="17">
        <v>170000</v>
      </c>
      <c r="E1425" s="18">
        <f t="shared" si="22"/>
        <v>170</v>
      </c>
      <c r="F1425" s="19">
        <v>19.069147999999998</v>
      </c>
      <c r="G1425" s="19">
        <v>3.2417550990000001</v>
      </c>
      <c r="H1425" s="20">
        <v>80.930851962000006</v>
      </c>
      <c r="I1425" s="15">
        <f>IF(H1425&lt;=Rmax_Summary!$B$40,1,0)</f>
        <v>0</v>
      </c>
      <c r="J1425" s="15">
        <v>1</v>
      </c>
      <c r="K1425" s="21" t="s">
        <v>846</v>
      </c>
    </row>
    <row r="1426" spans="1:11" x14ac:dyDescent="0.15">
      <c r="A1426" s="15">
        <v>809</v>
      </c>
      <c r="B1426" s="16">
        <v>3.3</v>
      </c>
      <c r="C1426" s="15">
        <v>100</v>
      </c>
      <c r="D1426" s="17">
        <v>171000</v>
      </c>
      <c r="E1426" s="18">
        <f t="shared" si="22"/>
        <v>171</v>
      </c>
      <c r="F1426" s="19">
        <v>18.959558000000001</v>
      </c>
      <c r="G1426" s="19">
        <v>3.242084196</v>
      </c>
      <c r="H1426" s="20">
        <v>81.040442435000003</v>
      </c>
      <c r="I1426" s="15">
        <f>IF(H1426&lt;=Rmax_Summary!$B$40,1,0)</f>
        <v>0</v>
      </c>
      <c r="J1426" s="15">
        <v>1</v>
      </c>
      <c r="K1426" s="21" t="s">
        <v>846</v>
      </c>
    </row>
    <row r="1427" spans="1:11" x14ac:dyDescent="0.15">
      <c r="A1427" s="15">
        <v>814</v>
      </c>
      <c r="B1427" s="16">
        <v>3.3</v>
      </c>
      <c r="C1427" s="15">
        <v>100</v>
      </c>
      <c r="D1427" s="17">
        <v>172000</v>
      </c>
      <c r="E1427" s="18">
        <f t="shared" si="22"/>
        <v>172</v>
      </c>
      <c r="F1427" s="19">
        <v>18.851219</v>
      </c>
      <c r="G1427" s="19">
        <v>3.2424095300000002</v>
      </c>
      <c r="H1427" s="20">
        <v>81.148781443999994</v>
      </c>
      <c r="I1427" s="15">
        <f>IF(H1427&lt;=Rmax_Summary!$B$40,1,0)</f>
        <v>0</v>
      </c>
      <c r="J1427" s="15">
        <v>1</v>
      </c>
      <c r="K1427" s="21" t="s">
        <v>846</v>
      </c>
    </row>
    <row r="1428" spans="1:11" x14ac:dyDescent="0.15">
      <c r="A1428" s="15">
        <v>819</v>
      </c>
      <c r="B1428" s="16">
        <v>3.3</v>
      </c>
      <c r="C1428" s="15">
        <v>100</v>
      </c>
      <c r="D1428" s="17">
        <v>173000</v>
      </c>
      <c r="E1428" s="18">
        <f t="shared" si="22"/>
        <v>173</v>
      </c>
      <c r="F1428" s="19">
        <v>18.744111</v>
      </c>
      <c r="G1428" s="19">
        <v>3.2427311689999998</v>
      </c>
      <c r="H1428" s="20">
        <v>81.255888992999999</v>
      </c>
      <c r="I1428" s="15">
        <f>IF(H1428&lt;=Rmax_Summary!$B$40,1,0)</f>
        <v>0</v>
      </c>
      <c r="J1428" s="15">
        <v>1</v>
      </c>
      <c r="K1428" s="21" t="s">
        <v>846</v>
      </c>
    </row>
    <row r="1429" spans="1:11" x14ac:dyDescent="0.15">
      <c r="A1429" s="15">
        <v>824</v>
      </c>
      <c r="B1429" s="16">
        <v>3.3</v>
      </c>
      <c r="C1429" s="15">
        <v>100</v>
      </c>
      <c r="D1429" s="17">
        <v>174000</v>
      </c>
      <c r="E1429" s="18">
        <f t="shared" si="22"/>
        <v>174</v>
      </c>
      <c r="F1429" s="19">
        <v>18.638214000000001</v>
      </c>
      <c r="G1429" s="19">
        <v>3.243049171</v>
      </c>
      <c r="H1429" s="20">
        <v>81.361786015999996</v>
      </c>
      <c r="I1429" s="15">
        <f>IF(H1429&lt;=Rmax_Summary!$B$40,1,0)</f>
        <v>0</v>
      </c>
      <c r="J1429" s="15">
        <v>1</v>
      </c>
      <c r="K1429" s="21" t="s">
        <v>846</v>
      </c>
    </row>
    <row r="1430" spans="1:11" x14ac:dyDescent="0.15">
      <c r="A1430" s="15">
        <v>829</v>
      </c>
      <c r="B1430" s="16">
        <v>3.3</v>
      </c>
      <c r="C1430" s="15">
        <v>100</v>
      </c>
      <c r="D1430" s="17">
        <v>175000</v>
      </c>
      <c r="E1430" s="18">
        <f t="shared" si="22"/>
        <v>175</v>
      </c>
      <c r="F1430" s="19">
        <v>18.533507</v>
      </c>
      <c r="G1430" s="19">
        <v>3.2433636020000001</v>
      </c>
      <c r="H1430" s="20">
        <v>81.466493411000002</v>
      </c>
      <c r="I1430" s="15">
        <f>IF(H1430&lt;=Rmax_Summary!$B$40,1,0)</f>
        <v>0</v>
      </c>
      <c r="J1430" s="15">
        <v>1</v>
      </c>
      <c r="K1430" s="21" t="s">
        <v>846</v>
      </c>
    </row>
    <row r="1431" spans="1:11" x14ac:dyDescent="0.15">
      <c r="A1431" s="15">
        <v>834</v>
      </c>
      <c r="B1431" s="16">
        <v>3.3</v>
      </c>
      <c r="C1431" s="15">
        <v>100</v>
      </c>
      <c r="D1431" s="17">
        <v>176000</v>
      </c>
      <c r="E1431" s="18">
        <f t="shared" si="22"/>
        <v>176</v>
      </c>
      <c r="F1431" s="19">
        <v>18.429970000000001</v>
      </c>
      <c r="G1431" s="19">
        <v>3.2436745189999998</v>
      </c>
      <c r="H1431" s="20">
        <v>81.570030287999998</v>
      </c>
      <c r="I1431" s="15">
        <f>IF(H1431&lt;=Rmax_Summary!$B$40,1,0)</f>
        <v>0</v>
      </c>
      <c r="J1431" s="15">
        <v>1</v>
      </c>
      <c r="K1431" s="21" t="s">
        <v>846</v>
      </c>
    </row>
    <row r="1432" spans="1:11" x14ac:dyDescent="0.15">
      <c r="A1432" s="15">
        <v>839</v>
      </c>
      <c r="B1432" s="16">
        <v>3.3</v>
      </c>
      <c r="C1432" s="15">
        <v>100</v>
      </c>
      <c r="D1432" s="17">
        <v>177000</v>
      </c>
      <c r="E1432" s="18">
        <f t="shared" si="22"/>
        <v>177</v>
      </c>
      <c r="F1432" s="19">
        <v>18.327582</v>
      </c>
      <c r="G1432" s="19">
        <v>3.2439819829999998</v>
      </c>
      <c r="H1432" s="20">
        <v>81.672418464000003</v>
      </c>
      <c r="I1432" s="15">
        <f>IF(H1432&lt;=Rmax_Summary!$B$40,1,0)</f>
        <v>0</v>
      </c>
      <c r="J1432" s="15">
        <v>1</v>
      </c>
      <c r="K1432" s="21" t="s">
        <v>846</v>
      </c>
    </row>
    <row r="1433" spans="1:11" x14ac:dyDescent="0.15">
      <c r="A1433" s="15">
        <v>844</v>
      </c>
      <c r="B1433" s="16">
        <v>3.3</v>
      </c>
      <c r="C1433" s="15">
        <v>100</v>
      </c>
      <c r="D1433" s="17">
        <v>178000</v>
      </c>
      <c r="E1433" s="18">
        <f t="shared" si="22"/>
        <v>178</v>
      </c>
      <c r="F1433" s="19">
        <v>18.226327000000001</v>
      </c>
      <c r="G1433" s="19">
        <v>3.2442860470000001</v>
      </c>
      <c r="H1433" s="20">
        <v>81.773673426000002</v>
      </c>
      <c r="I1433" s="15">
        <f>IF(H1433&lt;=Rmax_Summary!$B$40,1,0)</f>
        <v>0</v>
      </c>
      <c r="J1433" s="15">
        <v>1</v>
      </c>
      <c r="K1433" s="21" t="s">
        <v>846</v>
      </c>
    </row>
    <row r="1434" spans="1:11" x14ac:dyDescent="0.15">
      <c r="A1434" s="15">
        <v>849</v>
      </c>
      <c r="B1434" s="16">
        <v>3.3</v>
      </c>
      <c r="C1434" s="15">
        <v>100</v>
      </c>
      <c r="D1434" s="17">
        <v>179000</v>
      </c>
      <c r="E1434" s="18">
        <f t="shared" si="22"/>
        <v>179</v>
      </c>
      <c r="F1434" s="19">
        <v>18.126183999999999</v>
      </c>
      <c r="G1434" s="19">
        <v>3.2445867709999998</v>
      </c>
      <c r="H1434" s="20">
        <v>81.873816067000007</v>
      </c>
      <c r="I1434" s="15">
        <f>IF(H1434&lt;=Rmax_Summary!$B$40,1,0)</f>
        <v>0</v>
      </c>
      <c r="J1434" s="15">
        <v>1</v>
      </c>
      <c r="K1434" s="21" t="s">
        <v>846</v>
      </c>
    </row>
    <row r="1435" spans="1:11" x14ac:dyDescent="0.15">
      <c r="A1435" s="15">
        <v>854</v>
      </c>
      <c r="B1435" s="16">
        <v>3.3</v>
      </c>
      <c r="C1435" s="15">
        <v>100</v>
      </c>
      <c r="D1435" s="17">
        <v>180000</v>
      </c>
      <c r="E1435" s="18">
        <f t="shared" si="22"/>
        <v>180</v>
      </c>
      <c r="F1435" s="19">
        <v>18.027135000000001</v>
      </c>
      <c r="G1435" s="19">
        <v>3.2448842080000002</v>
      </c>
      <c r="H1435" s="20">
        <v>81.972865498000004</v>
      </c>
      <c r="I1435" s="15">
        <f>IF(H1435&lt;=Rmax_Summary!$B$40,1,0)</f>
        <v>0</v>
      </c>
      <c r="J1435" s="15">
        <v>1</v>
      </c>
      <c r="K1435" s="21" t="s">
        <v>846</v>
      </c>
    </row>
    <row r="1436" spans="1:11" x14ac:dyDescent="0.15">
      <c r="A1436" s="15">
        <v>859</v>
      </c>
      <c r="B1436" s="16">
        <v>3.3</v>
      </c>
      <c r="C1436" s="15">
        <v>100</v>
      </c>
      <c r="D1436" s="17">
        <v>181000</v>
      </c>
      <c r="E1436" s="18">
        <f t="shared" si="22"/>
        <v>181</v>
      </c>
      <c r="F1436" s="19">
        <v>17.929162999999999</v>
      </c>
      <c r="G1436" s="19">
        <v>3.245178412</v>
      </c>
      <c r="H1436" s="20">
        <v>82.070837179999998</v>
      </c>
      <c r="I1436" s="15">
        <f>IF(H1436&lt;=Rmax_Summary!$B$40,1,0)</f>
        <v>0</v>
      </c>
      <c r="J1436" s="15">
        <v>1</v>
      </c>
      <c r="K1436" s="21" t="s">
        <v>846</v>
      </c>
    </row>
    <row r="1437" spans="1:11" x14ac:dyDescent="0.15">
      <c r="A1437" s="15">
        <v>864</v>
      </c>
      <c r="B1437" s="16">
        <v>3.3</v>
      </c>
      <c r="C1437" s="15">
        <v>100</v>
      </c>
      <c r="D1437" s="17">
        <v>182000</v>
      </c>
      <c r="E1437" s="18">
        <f t="shared" si="22"/>
        <v>182</v>
      </c>
      <c r="F1437" s="19">
        <v>17.832249999999998</v>
      </c>
      <c r="G1437" s="19">
        <v>3.2454694339999999</v>
      </c>
      <c r="H1437" s="20">
        <v>82.167750213000005</v>
      </c>
      <c r="I1437" s="15">
        <f>IF(H1437&lt;=Rmax_Summary!$B$40,1,0)</f>
        <v>0</v>
      </c>
      <c r="J1437" s="15">
        <v>1</v>
      </c>
      <c r="K1437" s="21" t="s">
        <v>846</v>
      </c>
    </row>
    <row r="1438" spans="1:11" x14ac:dyDescent="0.15">
      <c r="A1438" s="15">
        <v>869</v>
      </c>
      <c r="B1438" s="16">
        <v>3.3</v>
      </c>
      <c r="C1438" s="15">
        <v>100</v>
      </c>
      <c r="D1438" s="17">
        <v>183000</v>
      </c>
      <c r="E1438" s="18">
        <f t="shared" si="22"/>
        <v>183</v>
      </c>
      <c r="F1438" s="19">
        <v>17.73638</v>
      </c>
      <c r="G1438" s="19">
        <v>3.24575733</v>
      </c>
      <c r="H1438" s="20">
        <v>82.263620040999996</v>
      </c>
      <c r="I1438" s="15">
        <f>IF(H1438&lt;=Rmax_Summary!$B$40,1,0)</f>
        <v>0</v>
      </c>
      <c r="J1438" s="15">
        <v>1</v>
      </c>
      <c r="K1438" s="21" t="s">
        <v>846</v>
      </c>
    </row>
    <row r="1439" spans="1:11" x14ac:dyDescent="0.15">
      <c r="A1439" s="15">
        <v>874</v>
      </c>
      <c r="B1439" s="16">
        <v>3.3</v>
      </c>
      <c r="C1439" s="15">
        <v>100</v>
      </c>
      <c r="D1439" s="17">
        <v>184000</v>
      </c>
      <c r="E1439" s="18">
        <f t="shared" si="22"/>
        <v>184</v>
      </c>
      <c r="F1439" s="19">
        <v>17.641534</v>
      </c>
      <c r="G1439" s="19">
        <v>3.2460421450000001</v>
      </c>
      <c r="H1439" s="20">
        <v>82.358465788000004</v>
      </c>
      <c r="I1439" s="15">
        <f>IF(H1439&lt;=Rmax_Summary!$B$40,1,0)</f>
        <v>0</v>
      </c>
      <c r="J1439" s="15">
        <v>1</v>
      </c>
      <c r="K1439" s="21" t="s">
        <v>846</v>
      </c>
    </row>
    <row r="1440" spans="1:11" x14ac:dyDescent="0.15">
      <c r="A1440" s="15">
        <v>879</v>
      </c>
      <c r="B1440" s="16">
        <v>3.3</v>
      </c>
      <c r="C1440" s="15">
        <v>100</v>
      </c>
      <c r="D1440" s="17">
        <v>185000</v>
      </c>
      <c r="E1440" s="18">
        <f t="shared" si="22"/>
        <v>185</v>
      </c>
      <c r="F1440" s="19">
        <v>17.547696999999999</v>
      </c>
      <c r="G1440" s="19">
        <v>3.2463239310000001</v>
      </c>
      <c r="H1440" s="20">
        <v>82.452302896999996</v>
      </c>
      <c r="I1440" s="15">
        <f>IF(H1440&lt;=Rmax_Summary!$B$40,1,0)</f>
        <v>0</v>
      </c>
      <c r="J1440" s="15">
        <v>1</v>
      </c>
      <c r="K1440" s="21" t="s">
        <v>846</v>
      </c>
    </row>
    <row r="1441" spans="1:11" x14ac:dyDescent="0.15">
      <c r="A1441" s="15">
        <v>884</v>
      </c>
      <c r="B1441" s="16">
        <v>3.3</v>
      </c>
      <c r="C1441" s="15">
        <v>100</v>
      </c>
      <c r="D1441" s="17">
        <v>186000</v>
      </c>
      <c r="E1441" s="18">
        <f t="shared" si="22"/>
        <v>186</v>
      </c>
      <c r="F1441" s="19">
        <v>17.454854000000001</v>
      </c>
      <c r="G1441" s="19">
        <v>3.2466027340000001</v>
      </c>
      <c r="H1441" s="20">
        <v>82.545145938000005</v>
      </c>
      <c r="I1441" s="15">
        <f>IF(H1441&lt;=Rmax_Summary!$B$40,1,0)</f>
        <v>0</v>
      </c>
      <c r="J1441" s="15">
        <v>1</v>
      </c>
      <c r="K1441" s="21" t="s">
        <v>846</v>
      </c>
    </row>
    <row r="1442" spans="1:11" x14ac:dyDescent="0.15">
      <c r="A1442" s="15">
        <v>889</v>
      </c>
      <c r="B1442" s="16">
        <v>3.3</v>
      </c>
      <c r="C1442" s="15">
        <v>100</v>
      </c>
      <c r="D1442" s="17">
        <v>187000</v>
      </c>
      <c r="E1442" s="18">
        <f t="shared" si="22"/>
        <v>187</v>
      </c>
      <c r="F1442" s="19">
        <v>17.362987</v>
      </c>
      <c r="G1442" s="19">
        <v>3.2468786010000001</v>
      </c>
      <c r="H1442" s="20">
        <v>82.637013096999993</v>
      </c>
      <c r="I1442" s="15">
        <f>IF(H1442&lt;=Rmax_Summary!$B$40,1,0)</f>
        <v>0</v>
      </c>
      <c r="J1442" s="15">
        <v>1</v>
      </c>
      <c r="K1442" s="21" t="s">
        <v>846</v>
      </c>
    </row>
    <row r="1443" spans="1:11" x14ac:dyDescent="0.15">
      <c r="A1443" s="15">
        <v>894</v>
      </c>
      <c r="B1443" s="16">
        <v>3.3</v>
      </c>
      <c r="C1443" s="15">
        <v>100</v>
      </c>
      <c r="D1443" s="17">
        <v>188000</v>
      </c>
      <c r="E1443" s="18">
        <f t="shared" si="22"/>
        <v>188</v>
      </c>
      <c r="F1443" s="19">
        <v>17.272082999999999</v>
      </c>
      <c r="G1443" s="19">
        <v>3.247151583</v>
      </c>
      <c r="H1443" s="20">
        <v>82.727917081000001</v>
      </c>
      <c r="I1443" s="15">
        <f>IF(H1443&lt;=Rmax_Summary!$B$40,1,0)</f>
        <v>0</v>
      </c>
      <c r="J1443" s="15">
        <v>1</v>
      </c>
      <c r="K1443" s="21" t="s">
        <v>846</v>
      </c>
    </row>
    <row r="1444" spans="1:11" x14ac:dyDescent="0.15">
      <c r="A1444" s="15">
        <v>899</v>
      </c>
      <c r="B1444" s="16">
        <v>3.3</v>
      </c>
      <c r="C1444" s="15">
        <v>100</v>
      </c>
      <c r="D1444" s="17">
        <v>189000</v>
      </c>
      <c r="E1444" s="18">
        <f t="shared" si="22"/>
        <v>189</v>
      </c>
      <c r="F1444" s="19">
        <v>17.182126</v>
      </c>
      <c r="G1444" s="19">
        <v>3.247421718</v>
      </c>
      <c r="H1444" s="20">
        <v>82.817874295999999</v>
      </c>
      <c r="I1444" s="15">
        <f>IF(H1444&lt;=Rmax_Summary!$B$40,1,0)</f>
        <v>0</v>
      </c>
      <c r="J1444" s="15">
        <v>1</v>
      </c>
      <c r="K1444" s="21" t="s">
        <v>846</v>
      </c>
    </row>
    <row r="1445" spans="1:11" x14ac:dyDescent="0.15">
      <c r="A1445" s="15">
        <v>904</v>
      </c>
      <c r="B1445" s="16">
        <v>3.3</v>
      </c>
      <c r="C1445" s="15">
        <v>100</v>
      </c>
      <c r="D1445" s="17">
        <v>190000</v>
      </c>
      <c r="E1445" s="18">
        <f t="shared" si="22"/>
        <v>190</v>
      </c>
      <c r="F1445" s="19">
        <v>17.0931</v>
      </c>
      <c r="G1445" s="19">
        <v>3.2476890539999999</v>
      </c>
      <c r="H1445" s="20">
        <v>82.906900124000003</v>
      </c>
      <c r="I1445" s="15">
        <f>IF(H1445&lt;=Rmax_Summary!$B$40,1,0)</f>
        <v>0</v>
      </c>
      <c r="J1445" s="15">
        <v>1</v>
      </c>
      <c r="K1445" s="21" t="s">
        <v>846</v>
      </c>
    </row>
    <row r="1446" spans="1:11" x14ac:dyDescent="0.15">
      <c r="A1446" s="15">
        <v>909</v>
      </c>
      <c r="B1446" s="16">
        <v>3.3</v>
      </c>
      <c r="C1446" s="15">
        <v>100</v>
      </c>
      <c r="D1446" s="17">
        <v>191000</v>
      </c>
      <c r="E1446" s="18">
        <f t="shared" si="22"/>
        <v>191</v>
      </c>
      <c r="F1446" s="19">
        <v>17.004992999999999</v>
      </c>
      <c r="G1446" s="19">
        <v>3.2479536360000001</v>
      </c>
      <c r="H1446" s="20">
        <v>82.995006574000001</v>
      </c>
      <c r="I1446" s="15">
        <f>IF(H1446&lt;=Rmax_Summary!$B$40,1,0)</f>
        <v>0</v>
      </c>
      <c r="J1446" s="15">
        <v>1</v>
      </c>
      <c r="K1446" s="21" t="s">
        <v>846</v>
      </c>
    </row>
    <row r="1447" spans="1:11" x14ac:dyDescent="0.15">
      <c r="A1447" s="15">
        <v>914</v>
      </c>
      <c r="B1447" s="16">
        <v>3.3</v>
      </c>
      <c r="C1447" s="15">
        <v>100</v>
      </c>
      <c r="D1447" s="17">
        <v>192000</v>
      </c>
      <c r="E1447" s="18">
        <f t="shared" si="22"/>
        <v>192</v>
      </c>
      <c r="F1447" s="19">
        <v>16.917788999999999</v>
      </c>
      <c r="G1447" s="19">
        <v>3.2482155029999999</v>
      </c>
      <c r="H1447" s="20">
        <v>83.082210746000001</v>
      </c>
      <c r="I1447" s="15">
        <f>IF(H1447&lt;=Rmax_Summary!$B$40,1,0)</f>
        <v>0</v>
      </c>
      <c r="J1447" s="15">
        <v>1</v>
      </c>
      <c r="K1447" s="21" t="s">
        <v>846</v>
      </c>
    </row>
    <row r="1448" spans="1:11" x14ac:dyDescent="0.15">
      <c r="A1448" s="15">
        <v>919</v>
      </c>
      <c r="B1448" s="16">
        <v>3.3</v>
      </c>
      <c r="C1448" s="15">
        <v>100</v>
      </c>
      <c r="D1448" s="17">
        <v>193000</v>
      </c>
      <c r="E1448" s="18">
        <f t="shared" si="22"/>
        <v>193</v>
      </c>
      <c r="F1448" s="19">
        <v>16.831475000000001</v>
      </c>
      <c r="G1448" s="19">
        <v>3.2484746969999998</v>
      </c>
      <c r="H1448" s="20">
        <v>83.168524521999998</v>
      </c>
      <c r="I1448" s="15">
        <f>IF(H1448&lt;=Rmax_Summary!$B$40,1,0)</f>
        <v>0</v>
      </c>
      <c r="J1448" s="15">
        <v>1</v>
      </c>
      <c r="K1448" s="21" t="s">
        <v>846</v>
      </c>
    </row>
    <row r="1449" spans="1:11" x14ac:dyDescent="0.15">
      <c r="A1449" s="15">
        <v>924</v>
      </c>
      <c r="B1449" s="16">
        <v>3.3</v>
      </c>
      <c r="C1449" s="15">
        <v>100</v>
      </c>
      <c r="D1449" s="17">
        <v>194000</v>
      </c>
      <c r="E1449" s="18">
        <f t="shared" si="22"/>
        <v>194</v>
      </c>
      <c r="F1449" s="19">
        <v>16.746037999999999</v>
      </c>
      <c r="G1449" s="19">
        <v>3.2487312610000001</v>
      </c>
      <c r="H1449" s="20">
        <v>83.253962457</v>
      </c>
      <c r="I1449" s="15">
        <f>IF(H1449&lt;=Rmax_Summary!$B$40,1,0)</f>
        <v>0</v>
      </c>
      <c r="J1449" s="15">
        <v>1</v>
      </c>
      <c r="K1449" s="21" t="s">
        <v>846</v>
      </c>
    </row>
    <row r="1450" spans="1:11" x14ac:dyDescent="0.15">
      <c r="A1450" s="15">
        <v>929</v>
      </c>
      <c r="B1450" s="16">
        <v>3.3</v>
      </c>
      <c r="C1450" s="15">
        <v>100</v>
      </c>
      <c r="D1450" s="17">
        <v>195000</v>
      </c>
      <c r="E1450" s="18">
        <f t="shared" si="22"/>
        <v>195</v>
      </c>
      <c r="F1450" s="19">
        <v>16.661463000000001</v>
      </c>
      <c r="G1450" s="19">
        <v>3.2489852350000001</v>
      </c>
      <c r="H1450" s="20">
        <v>83.338537269</v>
      </c>
      <c r="I1450" s="15">
        <f>IF(H1450&lt;=Rmax_Summary!$B$40,1,0)</f>
        <v>0</v>
      </c>
      <c r="J1450" s="15">
        <v>1</v>
      </c>
      <c r="K1450" s="21" t="s">
        <v>846</v>
      </c>
    </row>
    <row r="1451" spans="1:11" x14ac:dyDescent="0.15">
      <c r="A1451" s="15">
        <v>934</v>
      </c>
      <c r="B1451" s="16">
        <v>3.3</v>
      </c>
      <c r="C1451" s="15">
        <v>100</v>
      </c>
      <c r="D1451" s="17">
        <v>196000</v>
      </c>
      <c r="E1451" s="18">
        <f t="shared" si="22"/>
        <v>196</v>
      </c>
      <c r="F1451" s="19">
        <v>16.577738</v>
      </c>
      <c r="G1451" s="19">
        <v>3.2492366530000001</v>
      </c>
      <c r="H1451" s="20">
        <v>83.422261720999998</v>
      </c>
      <c r="I1451" s="15">
        <f>IF(H1451&lt;=Rmax_Summary!$B$40,1,0)</f>
        <v>0</v>
      </c>
      <c r="J1451" s="15">
        <v>1</v>
      </c>
      <c r="K1451" s="21" t="s">
        <v>846</v>
      </c>
    </row>
    <row r="1452" spans="1:11" x14ac:dyDescent="0.15">
      <c r="A1452" s="15">
        <v>939</v>
      </c>
      <c r="B1452" s="16">
        <v>3.3</v>
      </c>
      <c r="C1452" s="15">
        <v>100</v>
      </c>
      <c r="D1452" s="17">
        <v>197000</v>
      </c>
      <c r="E1452" s="18">
        <f t="shared" si="22"/>
        <v>197</v>
      </c>
      <c r="F1452" s="19">
        <v>16.494851000000001</v>
      </c>
      <c r="G1452" s="19">
        <v>3.2494855600000001</v>
      </c>
      <c r="H1452" s="20">
        <v>83.505149430000003</v>
      </c>
      <c r="I1452" s="15">
        <f>IF(H1452&lt;=Rmax_Summary!$B$40,1,0)</f>
        <v>0</v>
      </c>
      <c r="J1452" s="15">
        <v>1</v>
      </c>
      <c r="K1452" s="21" t="s">
        <v>846</v>
      </c>
    </row>
    <row r="1453" spans="1:11" x14ac:dyDescent="0.15">
      <c r="A1453" s="15">
        <v>944</v>
      </c>
      <c r="B1453" s="16">
        <v>3.3</v>
      </c>
      <c r="C1453" s="15">
        <v>100</v>
      </c>
      <c r="D1453" s="17">
        <v>198000</v>
      </c>
      <c r="E1453" s="18">
        <f t="shared" si="22"/>
        <v>198</v>
      </c>
      <c r="F1453" s="19">
        <v>16.412789</v>
      </c>
      <c r="G1453" s="19">
        <v>3.2497319880000002</v>
      </c>
      <c r="H1453" s="20">
        <v>83.587211318000001</v>
      </c>
      <c r="I1453" s="15">
        <f>IF(H1453&lt;=Rmax_Summary!$B$40,1,0)</f>
        <v>0</v>
      </c>
      <c r="J1453" s="15">
        <v>1</v>
      </c>
      <c r="K1453" s="21" t="s">
        <v>846</v>
      </c>
    </row>
    <row r="1454" spans="1:11" x14ac:dyDescent="0.15">
      <c r="A1454" s="15">
        <v>949</v>
      </c>
      <c r="B1454" s="16">
        <v>3.3</v>
      </c>
      <c r="C1454" s="15">
        <v>100</v>
      </c>
      <c r="D1454" s="17">
        <v>199000</v>
      </c>
      <c r="E1454" s="18">
        <f t="shared" si="22"/>
        <v>199</v>
      </c>
      <c r="F1454" s="19">
        <v>16.331537999999998</v>
      </c>
      <c r="G1454" s="19">
        <v>3.249975976</v>
      </c>
      <c r="H1454" s="20">
        <v>83.668461937999993</v>
      </c>
      <c r="I1454" s="15">
        <f>IF(H1454&lt;=Rmax_Summary!$B$40,1,0)</f>
        <v>0</v>
      </c>
      <c r="J1454" s="15">
        <v>1</v>
      </c>
      <c r="K1454" s="21" t="s">
        <v>846</v>
      </c>
    </row>
    <row r="1455" spans="1:11" x14ac:dyDescent="0.15">
      <c r="A1455" s="15">
        <v>954</v>
      </c>
      <c r="B1455" s="16">
        <v>3.3</v>
      </c>
      <c r="C1455" s="15">
        <v>100</v>
      </c>
      <c r="D1455" s="17">
        <v>200000</v>
      </c>
      <c r="E1455" s="18">
        <f t="shared" si="22"/>
        <v>200</v>
      </c>
      <c r="F1455" s="19">
        <v>16.251087999999999</v>
      </c>
      <c r="G1455" s="19">
        <v>3.250217557</v>
      </c>
      <c r="H1455" s="20">
        <v>83.748912219000005</v>
      </c>
      <c r="I1455" s="15">
        <f>IF(H1455&lt;=Rmax_Summary!$B$40,1,0)</f>
        <v>0</v>
      </c>
      <c r="J1455" s="15">
        <v>1</v>
      </c>
      <c r="K1455" s="21" t="s">
        <v>846</v>
      </c>
    </row>
    <row r="1456" spans="1:11" x14ac:dyDescent="0.15">
      <c r="A1456" s="15">
        <v>9</v>
      </c>
      <c r="B1456" s="16">
        <v>3.3</v>
      </c>
      <c r="C1456" s="15">
        <v>100</v>
      </c>
      <c r="D1456" s="17">
        <v>210000</v>
      </c>
      <c r="E1456" s="18">
        <f t="shared" si="22"/>
        <v>210</v>
      </c>
      <c r="F1456" s="19">
        <v>15.488136000000001</v>
      </c>
      <c r="G1456" s="19">
        <v>3.2525086449999998</v>
      </c>
      <c r="H1456" s="20">
        <v>84.511863667</v>
      </c>
      <c r="I1456" s="15">
        <f>IF(H1456&lt;=Rmax_Summary!$B$40,1,0)</f>
        <v>0</v>
      </c>
      <c r="J1456" s="15">
        <v>2</v>
      </c>
      <c r="K1456" s="21" t="s">
        <v>847</v>
      </c>
    </row>
    <row r="1457" spans="1:11" x14ac:dyDescent="0.15">
      <c r="A1457" s="15">
        <v>14</v>
      </c>
      <c r="B1457" s="16">
        <v>3.3</v>
      </c>
      <c r="C1457" s="15">
        <v>100</v>
      </c>
      <c r="D1457" s="17">
        <v>220000</v>
      </c>
      <c r="E1457" s="18">
        <f t="shared" si="22"/>
        <v>220</v>
      </c>
      <c r="F1457" s="19">
        <v>14.793609999999999</v>
      </c>
      <c r="G1457" s="19">
        <v>3.2545942540000001</v>
      </c>
      <c r="H1457" s="20">
        <v>85.206389737999999</v>
      </c>
      <c r="I1457" s="15">
        <f>IF(H1457&lt;=Rmax_Summary!$B$40,1,0)</f>
        <v>0</v>
      </c>
      <c r="J1457" s="15">
        <v>2</v>
      </c>
      <c r="K1457" s="21" t="s">
        <v>847</v>
      </c>
    </row>
    <row r="1458" spans="1:11" x14ac:dyDescent="0.15">
      <c r="A1458" s="15">
        <v>19</v>
      </c>
      <c r="B1458" s="16">
        <v>3.3</v>
      </c>
      <c r="C1458" s="15">
        <v>100</v>
      </c>
      <c r="D1458" s="17">
        <v>230000</v>
      </c>
      <c r="E1458" s="18">
        <f t="shared" si="22"/>
        <v>230</v>
      </c>
      <c r="F1458" s="19">
        <v>14.158699</v>
      </c>
      <c r="G1458" s="19">
        <v>3.2565008359999998</v>
      </c>
      <c r="H1458" s="20">
        <v>85.841300722</v>
      </c>
      <c r="I1458" s="15">
        <f>IF(H1458&lt;=Rmax_Summary!$B$40,1,0)</f>
        <v>0</v>
      </c>
      <c r="J1458" s="15">
        <v>2</v>
      </c>
      <c r="K1458" s="21" t="s">
        <v>847</v>
      </c>
    </row>
    <row r="1459" spans="1:11" x14ac:dyDescent="0.15">
      <c r="A1459" s="15">
        <v>24</v>
      </c>
      <c r="B1459" s="16">
        <v>3.3</v>
      </c>
      <c r="C1459" s="15">
        <v>100</v>
      </c>
      <c r="D1459" s="17">
        <v>240000</v>
      </c>
      <c r="E1459" s="18">
        <f t="shared" si="22"/>
        <v>240</v>
      </c>
      <c r="F1459" s="19">
        <v>13.576044</v>
      </c>
      <c r="G1459" s="19">
        <v>3.258250501</v>
      </c>
      <c r="H1459" s="20">
        <v>86.423956215999993</v>
      </c>
      <c r="I1459" s="15">
        <f>IF(H1459&lt;=Rmax_Summary!$B$40,1,0)</f>
        <v>0</v>
      </c>
      <c r="J1459" s="15">
        <v>2</v>
      </c>
      <c r="K1459" s="21" t="s">
        <v>847</v>
      </c>
    </row>
    <row r="1460" spans="1:11" x14ac:dyDescent="0.15">
      <c r="A1460" s="15">
        <v>29</v>
      </c>
      <c r="B1460" s="16">
        <v>3.3</v>
      </c>
      <c r="C1460" s="15">
        <v>100</v>
      </c>
      <c r="D1460" s="17">
        <v>250000</v>
      </c>
      <c r="E1460" s="18">
        <f t="shared" si="22"/>
        <v>250</v>
      </c>
      <c r="F1460" s="19">
        <v>13.039446999999999</v>
      </c>
      <c r="G1460" s="19">
        <v>3.259861849</v>
      </c>
      <c r="H1460" s="20">
        <v>86.960552637999996</v>
      </c>
      <c r="I1460" s="15">
        <f>IF(H1460&lt;=Rmax_Summary!$B$40,1,0)</f>
        <v>0</v>
      </c>
      <c r="J1460" s="15">
        <v>2</v>
      </c>
      <c r="K1460" s="21" t="s">
        <v>847</v>
      </c>
    </row>
    <row r="1461" spans="1:11" x14ac:dyDescent="0.15">
      <c r="A1461" s="15">
        <v>34</v>
      </c>
      <c r="B1461" s="16">
        <v>3.3</v>
      </c>
      <c r="C1461" s="15">
        <v>100</v>
      </c>
      <c r="D1461" s="17">
        <v>260000</v>
      </c>
      <c r="E1461" s="18">
        <f t="shared" si="22"/>
        <v>260</v>
      </c>
      <c r="F1461" s="19">
        <v>12.543656</v>
      </c>
      <c r="G1461" s="19">
        <v>3.261350663</v>
      </c>
      <c r="H1461" s="20">
        <v>87.456343661000005</v>
      </c>
      <c r="I1461" s="15">
        <f>IF(H1461&lt;=Rmax_Summary!$B$40,1,0)</f>
        <v>0</v>
      </c>
      <c r="J1461" s="15">
        <v>2</v>
      </c>
      <c r="K1461" s="21" t="s">
        <v>847</v>
      </c>
    </row>
    <row r="1462" spans="1:11" x14ac:dyDescent="0.15">
      <c r="A1462" s="15">
        <v>39</v>
      </c>
      <c r="B1462" s="16">
        <v>3.3</v>
      </c>
      <c r="C1462" s="15">
        <v>100</v>
      </c>
      <c r="D1462" s="17">
        <v>270000</v>
      </c>
      <c r="E1462" s="18">
        <f t="shared" si="22"/>
        <v>270</v>
      </c>
      <c r="F1462" s="19">
        <v>12.084187</v>
      </c>
      <c r="G1462" s="19">
        <v>3.2627304069999998</v>
      </c>
      <c r="H1462" s="20">
        <v>87.915813349000004</v>
      </c>
      <c r="I1462" s="15">
        <f>IF(H1462&lt;=Rmax_Summary!$B$40,1,0)</f>
        <v>0</v>
      </c>
      <c r="J1462" s="15">
        <v>2</v>
      </c>
      <c r="K1462" s="21" t="s">
        <v>847</v>
      </c>
    </row>
    <row r="1463" spans="1:11" x14ac:dyDescent="0.15">
      <c r="A1463" s="15">
        <v>44</v>
      </c>
      <c r="B1463" s="16">
        <v>3.3</v>
      </c>
      <c r="C1463" s="15">
        <v>100</v>
      </c>
      <c r="D1463" s="17">
        <v>280000</v>
      </c>
      <c r="E1463" s="18">
        <f t="shared" si="22"/>
        <v>280</v>
      </c>
      <c r="F1463" s="19">
        <v>11.657188</v>
      </c>
      <c r="G1463" s="19">
        <v>3.2640126380000001</v>
      </c>
      <c r="H1463" s="20">
        <v>88.342811780000005</v>
      </c>
      <c r="I1463" s="15">
        <f>IF(H1463&lt;=Rmax_Summary!$B$40,1,0)</f>
        <v>0</v>
      </c>
      <c r="J1463" s="15">
        <v>2</v>
      </c>
      <c r="K1463" s="21" t="s">
        <v>847</v>
      </c>
    </row>
    <row r="1464" spans="1:11" x14ac:dyDescent="0.15">
      <c r="A1464" s="15">
        <v>49</v>
      </c>
      <c r="B1464" s="16">
        <v>3.3</v>
      </c>
      <c r="C1464" s="15">
        <v>100</v>
      </c>
      <c r="D1464" s="17">
        <v>290000</v>
      </c>
      <c r="E1464" s="18">
        <f t="shared" si="22"/>
        <v>290</v>
      </c>
      <c r="F1464" s="19">
        <v>11.259335999999999</v>
      </c>
      <c r="G1464" s="19">
        <v>3.2652073480000001</v>
      </c>
      <c r="H1464" s="20">
        <v>88.740663866000006</v>
      </c>
      <c r="I1464" s="15">
        <f>IF(H1464&lt;=Rmax_Summary!$B$40,1,0)</f>
        <v>0</v>
      </c>
      <c r="J1464" s="15">
        <v>2</v>
      </c>
      <c r="K1464" s="21" t="s">
        <v>847</v>
      </c>
    </row>
    <row r="1465" spans="1:11" x14ac:dyDescent="0.15">
      <c r="A1465" s="15">
        <v>54</v>
      </c>
      <c r="B1465" s="16">
        <v>3.3</v>
      </c>
      <c r="C1465" s="15">
        <v>100</v>
      </c>
      <c r="D1465" s="17">
        <v>300000</v>
      </c>
      <c r="E1465" s="18">
        <f t="shared" si="22"/>
        <v>300</v>
      </c>
      <c r="F1465" s="19">
        <v>10.887744</v>
      </c>
      <c r="G1465" s="19">
        <v>3.2663231960000001</v>
      </c>
      <c r="H1465" s="20">
        <v>89.112256117000001</v>
      </c>
      <c r="I1465" s="15">
        <f>IF(H1465&lt;=Rmax_Summary!$B$40,1,0)</f>
        <v>0</v>
      </c>
      <c r="J1465" s="15">
        <v>2</v>
      </c>
      <c r="K1465" s="21" t="s">
        <v>847</v>
      </c>
    </row>
    <row r="1466" spans="1:11" x14ac:dyDescent="0.15">
      <c r="A1466" s="15">
        <v>59</v>
      </c>
      <c r="B1466" s="16">
        <v>3.3</v>
      </c>
      <c r="C1466" s="15">
        <v>100</v>
      </c>
      <c r="D1466" s="17">
        <v>310000</v>
      </c>
      <c r="E1466" s="18">
        <f t="shared" si="22"/>
        <v>310</v>
      </c>
      <c r="F1466" s="19">
        <v>10.539896000000001</v>
      </c>
      <c r="G1466" s="19">
        <v>3.2673677460000001</v>
      </c>
      <c r="H1466" s="20">
        <v>89.460103735999994</v>
      </c>
      <c r="I1466" s="15">
        <f>IF(H1466&lt;=Rmax_Summary!$B$40,1,0)</f>
        <v>0</v>
      </c>
      <c r="J1466" s="15">
        <v>2</v>
      </c>
      <c r="K1466" s="21" t="s">
        <v>847</v>
      </c>
    </row>
    <row r="1467" spans="1:11" x14ac:dyDescent="0.15">
      <c r="A1467" s="15">
        <v>64</v>
      </c>
      <c r="B1467" s="16">
        <v>3.3</v>
      </c>
      <c r="C1467" s="15">
        <v>100</v>
      </c>
      <c r="D1467" s="17">
        <v>320000</v>
      </c>
      <c r="E1467" s="18">
        <f t="shared" si="22"/>
        <v>320</v>
      </c>
      <c r="F1467" s="19">
        <v>10.213585999999999</v>
      </c>
      <c r="G1467" s="19">
        <v>3.2683476150000002</v>
      </c>
      <c r="H1467" s="20">
        <v>89.786413613999997</v>
      </c>
      <c r="I1467" s="15">
        <f>IF(H1467&lt;=Rmax_Summary!$B$40,1,0)</f>
        <v>0</v>
      </c>
      <c r="J1467" s="15">
        <v>2</v>
      </c>
      <c r="K1467" s="21" t="s">
        <v>847</v>
      </c>
    </row>
    <row r="1468" spans="1:11" x14ac:dyDescent="0.15">
      <c r="A1468" s="15">
        <v>69</v>
      </c>
      <c r="B1468" s="16">
        <v>3.3</v>
      </c>
      <c r="C1468" s="15">
        <v>100</v>
      </c>
      <c r="D1468" s="17">
        <v>330000</v>
      </c>
      <c r="E1468" s="18">
        <f t="shared" si="22"/>
        <v>330</v>
      </c>
      <c r="F1468" s="19">
        <v>9.9068749999999994</v>
      </c>
      <c r="G1468" s="19">
        <v>3.2692686339999999</v>
      </c>
      <c r="H1468" s="20">
        <v>90.093125244000007</v>
      </c>
      <c r="I1468" s="15">
        <f>IF(H1468&lt;=Rmax_Summary!$B$40,1,0)</f>
        <v>0</v>
      </c>
      <c r="J1468" s="15">
        <v>2</v>
      </c>
      <c r="K1468" s="21" t="s">
        <v>847</v>
      </c>
    </row>
    <row r="1469" spans="1:11" x14ac:dyDescent="0.15">
      <c r="A1469" s="15">
        <v>74</v>
      </c>
      <c r="B1469" s="16">
        <v>3.3</v>
      </c>
      <c r="C1469" s="15">
        <v>100</v>
      </c>
      <c r="D1469" s="17">
        <v>340000</v>
      </c>
      <c r="E1469" s="18">
        <f t="shared" si="22"/>
        <v>340</v>
      </c>
      <c r="F1469" s="19">
        <v>9.6180470000000007</v>
      </c>
      <c r="G1469" s="19">
        <v>3.270135953</v>
      </c>
      <c r="H1469" s="20">
        <v>90.381952557000005</v>
      </c>
      <c r="I1469" s="15">
        <f>IF(H1469&lt;=Rmax_Summary!$B$40,1,0)</f>
        <v>0</v>
      </c>
      <c r="J1469" s="15">
        <v>2</v>
      </c>
      <c r="K1469" s="21" t="s">
        <v>847</v>
      </c>
    </row>
    <row r="1470" spans="1:11" x14ac:dyDescent="0.15">
      <c r="A1470" s="15">
        <v>79</v>
      </c>
      <c r="B1470" s="16">
        <v>3.3</v>
      </c>
      <c r="C1470" s="15">
        <v>100</v>
      </c>
      <c r="D1470" s="17">
        <v>350000</v>
      </c>
      <c r="E1470" s="18">
        <f t="shared" si="22"/>
        <v>350</v>
      </c>
      <c r="F1470" s="19">
        <v>9.3455840000000006</v>
      </c>
      <c r="G1470" s="19">
        <v>3.270954133</v>
      </c>
      <c r="H1470" s="20">
        <v>90.654416475000005</v>
      </c>
      <c r="I1470" s="15">
        <f>IF(H1470&lt;=Rmax_Summary!$B$40,1,0)</f>
        <v>0</v>
      </c>
      <c r="J1470" s="15">
        <v>2</v>
      </c>
      <c r="K1470" s="21" t="s">
        <v>847</v>
      </c>
    </row>
    <row r="1471" spans="1:11" x14ac:dyDescent="0.15">
      <c r="A1471" s="15">
        <v>84</v>
      </c>
      <c r="B1471" s="16">
        <v>3.3</v>
      </c>
      <c r="C1471" s="15">
        <v>100</v>
      </c>
      <c r="D1471" s="17">
        <v>360000</v>
      </c>
      <c r="E1471" s="18">
        <f t="shared" si="22"/>
        <v>360</v>
      </c>
      <c r="F1471" s="19">
        <v>9.0881310000000006</v>
      </c>
      <c r="G1471" s="19">
        <v>3.2717272300000002</v>
      </c>
      <c r="H1471" s="20">
        <v>90.911868725999994</v>
      </c>
      <c r="I1471" s="15">
        <f>IF(H1471&lt;=Rmax_Summary!$B$40,1,0)</f>
        <v>0</v>
      </c>
      <c r="J1471" s="15">
        <v>2</v>
      </c>
      <c r="K1471" s="21" t="s">
        <v>847</v>
      </c>
    </row>
    <row r="1472" spans="1:11" x14ac:dyDescent="0.15">
      <c r="A1472" s="15">
        <v>89</v>
      </c>
      <c r="B1472" s="16">
        <v>3.3</v>
      </c>
      <c r="C1472" s="15">
        <v>100</v>
      </c>
      <c r="D1472" s="17">
        <v>370000</v>
      </c>
      <c r="E1472" s="18">
        <f t="shared" si="22"/>
        <v>370</v>
      </c>
      <c r="F1472" s="19">
        <v>8.8444839999999996</v>
      </c>
      <c r="G1472" s="19">
        <v>3.2724588730000002</v>
      </c>
      <c r="H1472" s="20">
        <v>91.155516363000004</v>
      </c>
      <c r="I1472" s="15">
        <f>IF(H1472&lt;=Rmax_Summary!$B$40,1,0)</f>
        <v>0</v>
      </c>
      <c r="J1472" s="15">
        <v>2</v>
      </c>
      <c r="K1472" s="21" t="s">
        <v>847</v>
      </c>
    </row>
    <row r="1473" spans="1:11" x14ac:dyDescent="0.15">
      <c r="A1473" s="15">
        <v>94</v>
      </c>
      <c r="B1473" s="16">
        <v>3.3</v>
      </c>
      <c r="C1473" s="15">
        <v>100</v>
      </c>
      <c r="D1473" s="17">
        <v>380000</v>
      </c>
      <c r="E1473" s="18">
        <f t="shared" si="22"/>
        <v>380</v>
      </c>
      <c r="F1473" s="19">
        <v>8.6135590000000004</v>
      </c>
      <c r="G1473" s="19">
        <v>3.2731523089999999</v>
      </c>
      <c r="H1473" s="20">
        <v>91.386441250999994</v>
      </c>
      <c r="I1473" s="15">
        <f>IF(H1473&lt;=Rmax_Summary!$B$40,1,0)</f>
        <v>0</v>
      </c>
      <c r="J1473" s="15">
        <v>2</v>
      </c>
      <c r="K1473" s="21" t="s">
        <v>847</v>
      </c>
    </row>
    <row r="1474" spans="1:11" x14ac:dyDescent="0.15">
      <c r="A1474" s="15">
        <v>99</v>
      </c>
      <c r="B1474" s="16">
        <v>3.3</v>
      </c>
      <c r="C1474" s="15">
        <v>100</v>
      </c>
      <c r="D1474" s="17">
        <v>390000</v>
      </c>
      <c r="E1474" s="18">
        <f t="shared" ref="E1474:E1537" si="23">D1474/1000</f>
        <v>390</v>
      </c>
      <c r="F1474" s="19">
        <v>8.3943860000000008</v>
      </c>
      <c r="G1474" s="19">
        <v>3.2738104589999999</v>
      </c>
      <c r="H1474" s="20">
        <v>91.605614110999994</v>
      </c>
      <c r="I1474" s="15">
        <f>IF(H1474&lt;=Rmax_Summary!$B$40,1,0)</f>
        <v>0</v>
      </c>
      <c r="J1474" s="15">
        <v>2</v>
      </c>
      <c r="K1474" s="21" t="s">
        <v>847</v>
      </c>
    </row>
    <row r="1475" spans="1:11" x14ac:dyDescent="0.15">
      <c r="A1475" s="15">
        <v>104</v>
      </c>
      <c r="B1475" s="16">
        <v>3.3</v>
      </c>
      <c r="C1475" s="15">
        <v>100</v>
      </c>
      <c r="D1475" s="17">
        <v>400000</v>
      </c>
      <c r="E1475" s="18">
        <f t="shared" si="23"/>
        <v>400</v>
      </c>
      <c r="F1475" s="19">
        <v>8.1860900000000001</v>
      </c>
      <c r="G1475" s="19">
        <v>3.2744359460000001</v>
      </c>
      <c r="H1475" s="20">
        <v>91.813909670000001</v>
      </c>
      <c r="I1475" s="15">
        <f>IF(H1475&lt;=Rmax_Summary!$B$40,1,0)</f>
        <v>0</v>
      </c>
      <c r="J1475" s="15">
        <v>2</v>
      </c>
      <c r="K1475" s="21" t="s">
        <v>847</v>
      </c>
    </row>
    <row r="1476" spans="1:11" x14ac:dyDescent="0.15">
      <c r="A1476" s="15">
        <v>109</v>
      </c>
      <c r="B1476" s="16">
        <v>3.3</v>
      </c>
      <c r="C1476" s="15">
        <v>100</v>
      </c>
      <c r="D1476" s="17">
        <v>410000</v>
      </c>
      <c r="E1476" s="18">
        <f t="shared" si="23"/>
        <v>410</v>
      </c>
      <c r="F1476" s="19">
        <v>7.9878809999999998</v>
      </c>
      <c r="G1476" s="19">
        <v>3.2750311399999998</v>
      </c>
      <c r="H1476" s="20">
        <v>92.012119037000005</v>
      </c>
      <c r="I1476" s="15">
        <f>IF(H1476&lt;=Rmax_Summary!$B$40,1,0)</f>
        <v>0</v>
      </c>
      <c r="J1476" s="15">
        <v>2</v>
      </c>
      <c r="K1476" s="21" t="s">
        <v>847</v>
      </c>
    </row>
    <row r="1477" spans="1:11" x14ac:dyDescent="0.15">
      <c r="A1477" s="15">
        <v>114</v>
      </c>
      <c r="B1477" s="16">
        <v>3.3</v>
      </c>
      <c r="C1477" s="15">
        <v>100</v>
      </c>
      <c r="D1477" s="17">
        <v>420000</v>
      </c>
      <c r="E1477" s="18">
        <f t="shared" si="23"/>
        <v>420</v>
      </c>
      <c r="F1477" s="19">
        <v>7.7990430000000002</v>
      </c>
      <c r="G1477" s="19">
        <v>3.2755981950000002</v>
      </c>
      <c r="H1477" s="20">
        <v>92.200956511000001</v>
      </c>
      <c r="I1477" s="15">
        <f>IF(H1477&lt;=Rmax_Summary!$B$40,1,0)</f>
        <v>0</v>
      </c>
      <c r="J1477" s="15">
        <v>2</v>
      </c>
      <c r="K1477" s="21" t="s">
        <v>847</v>
      </c>
    </row>
    <row r="1478" spans="1:11" x14ac:dyDescent="0.15">
      <c r="A1478" s="15">
        <v>119</v>
      </c>
      <c r="B1478" s="16">
        <v>3.3</v>
      </c>
      <c r="C1478" s="15">
        <v>100</v>
      </c>
      <c r="D1478" s="17">
        <v>430000</v>
      </c>
      <c r="E1478" s="18">
        <f t="shared" si="23"/>
        <v>430</v>
      </c>
      <c r="F1478" s="19">
        <v>7.6189280000000004</v>
      </c>
      <c r="G1478" s="19">
        <v>3.276139057</v>
      </c>
      <c r="H1478" s="20">
        <v>92.381071896999998</v>
      </c>
      <c r="I1478" s="15">
        <f>IF(H1478&lt;=Rmax_Summary!$B$40,1,0)</f>
        <v>0</v>
      </c>
      <c r="J1478" s="15">
        <v>2</v>
      </c>
      <c r="K1478" s="21" t="s">
        <v>847</v>
      </c>
    </row>
    <row r="1479" spans="1:11" x14ac:dyDescent="0.15">
      <c r="A1479" s="15">
        <v>124</v>
      </c>
      <c r="B1479" s="16">
        <v>3.3</v>
      </c>
      <c r="C1479" s="15">
        <v>100</v>
      </c>
      <c r="D1479" s="17">
        <v>440000</v>
      </c>
      <c r="E1479" s="18">
        <f t="shared" si="23"/>
        <v>440</v>
      </c>
      <c r="F1479" s="19">
        <v>7.4469440000000002</v>
      </c>
      <c r="G1479" s="19">
        <v>3.2766555020000001</v>
      </c>
      <c r="H1479" s="20">
        <v>92.553055561999997</v>
      </c>
      <c r="I1479" s="15">
        <f>IF(H1479&lt;=Rmax_Summary!$B$40,1,0)</f>
        <v>0</v>
      </c>
      <c r="J1479" s="15">
        <v>2</v>
      </c>
      <c r="K1479" s="21" t="s">
        <v>847</v>
      </c>
    </row>
    <row r="1480" spans="1:11" x14ac:dyDescent="0.15">
      <c r="A1480" s="15">
        <v>129</v>
      </c>
      <c r="B1480" s="16">
        <v>3.3</v>
      </c>
      <c r="C1480" s="15">
        <v>100</v>
      </c>
      <c r="D1480" s="17">
        <v>450000</v>
      </c>
      <c r="E1480" s="18">
        <f t="shared" si="23"/>
        <v>450</v>
      </c>
      <c r="F1480" s="19">
        <v>7.2825540000000002</v>
      </c>
      <c r="G1480" s="19">
        <v>3.2771491450000001</v>
      </c>
      <c r="H1480" s="20">
        <v>92.717446275</v>
      </c>
      <c r="I1480" s="15">
        <f>IF(H1480&lt;=Rmax_Summary!$B$40,1,0)</f>
        <v>0</v>
      </c>
      <c r="J1480" s="15">
        <v>2</v>
      </c>
      <c r="K1480" s="21" t="s">
        <v>847</v>
      </c>
    </row>
    <row r="1481" spans="1:11" x14ac:dyDescent="0.15">
      <c r="A1481" s="15">
        <v>134</v>
      </c>
      <c r="B1481" s="16">
        <v>3.3</v>
      </c>
      <c r="C1481" s="15">
        <v>100</v>
      </c>
      <c r="D1481" s="17">
        <v>460000</v>
      </c>
      <c r="E1481" s="18">
        <f t="shared" si="23"/>
        <v>460</v>
      </c>
      <c r="F1481" s="19">
        <v>7.1252639999999996</v>
      </c>
      <c r="G1481" s="19">
        <v>3.2776214650000002</v>
      </c>
      <c r="H1481" s="20">
        <v>92.874735653000002</v>
      </c>
      <c r="I1481" s="15">
        <f>IF(H1481&lt;=Rmax_Summary!$B$40,1,0)</f>
        <v>0</v>
      </c>
      <c r="J1481" s="15">
        <v>2</v>
      </c>
      <c r="K1481" s="21" t="s">
        <v>847</v>
      </c>
    </row>
    <row r="1482" spans="1:11" x14ac:dyDescent="0.15">
      <c r="A1482" s="15">
        <v>139</v>
      </c>
      <c r="B1482" s="16">
        <v>3.3</v>
      </c>
      <c r="C1482" s="15">
        <v>100</v>
      </c>
      <c r="D1482" s="17">
        <v>470000</v>
      </c>
      <c r="E1482" s="18">
        <f t="shared" si="23"/>
        <v>470</v>
      </c>
      <c r="F1482" s="19">
        <v>6.9746249999999996</v>
      </c>
      <c r="G1482" s="19">
        <v>3.2780738139999999</v>
      </c>
      <c r="H1482" s="20">
        <v>93.025374803999995</v>
      </c>
      <c r="I1482" s="15">
        <f>IF(H1482&lt;=Rmax_Summary!$B$40,1,0)</f>
        <v>0</v>
      </c>
      <c r="J1482" s="15">
        <v>2</v>
      </c>
      <c r="K1482" s="21" t="s">
        <v>847</v>
      </c>
    </row>
    <row r="1483" spans="1:11" x14ac:dyDescent="0.15">
      <c r="A1483" s="15">
        <v>144</v>
      </c>
      <c r="B1483" s="16">
        <v>3.3</v>
      </c>
      <c r="C1483" s="15">
        <v>100</v>
      </c>
      <c r="D1483" s="17">
        <v>480000</v>
      </c>
      <c r="E1483" s="18">
        <f t="shared" si="23"/>
        <v>480</v>
      </c>
      <c r="F1483" s="19">
        <v>6.8302240000000003</v>
      </c>
      <c r="G1483" s="19">
        <v>3.2785074299999999</v>
      </c>
      <c r="H1483" s="20">
        <v>93.169776189000004</v>
      </c>
      <c r="I1483" s="15">
        <f>IF(H1483&lt;=Rmax_Summary!$B$40,1,0)</f>
        <v>0</v>
      </c>
      <c r="J1483" s="15">
        <v>2</v>
      </c>
      <c r="K1483" s="21" t="s">
        <v>847</v>
      </c>
    </row>
    <row r="1484" spans="1:11" x14ac:dyDescent="0.15">
      <c r="A1484" s="15">
        <v>149</v>
      </c>
      <c r="B1484" s="16">
        <v>3.3</v>
      </c>
      <c r="C1484" s="15">
        <v>100</v>
      </c>
      <c r="D1484" s="17">
        <v>490000</v>
      </c>
      <c r="E1484" s="18">
        <f t="shared" si="23"/>
        <v>490</v>
      </c>
      <c r="F1484" s="19">
        <v>6.691681</v>
      </c>
      <c r="G1484" s="19">
        <v>3.278923458</v>
      </c>
      <c r="H1484" s="20">
        <v>93.308319346000005</v>
      </c>
      <c r="I1484" s="15">
        <f>IF(H1484&lt;=Rmax_Summary!$B$40,1,0)</f>
        <v>0</v>
      </c>
      <c r="J1484" s="15">
        <v>2</v>
      </c>
      <c r="K1484" s="21" t="s">
        <v>847</v>
      </c>
    </row>
    <row r="1485" spans="1:11" x14ac:dyDescent="0.15">
      <c r="A1485" s="15">
        <v>154</v>
      </c>
      <c r="B1485" s="16">
        <v>3.3</v>
      </c>
      <c r="C1485" s="15">
        <v>100</v>
      </c>
      <c r="D1485" s="17">
        <v>500000</v>
      </c>
      <c r="E1485" s="18">
        <f t="shared" si="23"/>
        <v>500</v>
      </c>
      <c r="F1485" s="19">
        <v>6.5586460000000004</v>
      </c>
      <c r="G1485" s="19">
        <v>3.2793229410000002</v>
      </c>
      <c r="H1485" s="20">
        <v>93.441354036000007</v>
      </c>
      <c r="I1485" s="15">
        <f>IF(H1485&lt;=Rmax_Summary!$B$40,1,0)</f>
        <v>0</v>
      </c>
      <c r="J1485" s="15">
        <v>2</v>
      </c>
      <c r="K1485" s="21" t="s">
        <v>847</v>
      </c>
    </row>
    <row r="1486" spans="1:11" x14ac:dyDescent="0.15">
      <c r="A1486" s="15">
        <v>159</v>
      </c>
      <c r="B1486" s="16">
        <v>3.3</v>
      </c>
      <c r="C1486" s="15">
        <v>100</v>
      </c>
      <c r="D1486" s="17">
        <v>510000</v>
      </c>
      <c r="E1486" s="18">
        <f t="shared" si="23"/>
        <v>510</v>
      </c>
      <c r="F1486" s="19">
        <v>6.4307980000000002</v>
      </c>
      <c r="G1486" s="19">
        <v>3.2797068540000001</v>
      </c>
      <c r="H1486" s="20">
        <v>93.569202156000003</v>
      </c>
      <c r="I1486" s="15">
        <f>IF(H1486&lt;=Rmax_Summary!$B$40,1,0)</f>
        <v>0</v>
      </c>
      <c r="J1486" s="15">
        <v>2</v>
      </c>
      <c r="K1486" s="21" t="s">
        <v>847</v>
      </c>
    </row>
    <row r="1487" spans="1:11" x14ac:dyDescent="0.15">
      <c r="A1487" s="15">
        <v>164</v>
      </c>
      <c r="B1487" s="16">
        <v>3.3</v>
      </c>
      <c r="C1487" s="15">
        <v>100</v>
      </c>
      <c r="D1487" s="17">
        <v>520000</v>
      </c>
      <c r="E1487" s="18">
        <f t="shared" si="23"/>
        <v>520</v>
      </c>
      <c r="F1487" s="19">
        <v>6.3078390000000004</v>
      </c>
      <c r="G1487" s="19">
        <v>3.2800760800000002</v>
      </c>
      <c r="H1487" s="20">
        <v>93.692161122000002</v>
      </c>
      <c r="I1487" s="15">
        <f>IF(H1487&lt;=Rmax_Summary!$B$40,1,0)</f>
        <v>0</v>
      </c>
      <c r="J1487" s="15">
        <v>2</v>
      </c>
      <c r="K1487" s="21" t="s">
        <v>847</v>
      </c>
    </row>
    <row r="1488" spans="1:11" x14ac:dyDescent="0.15">
      <c r="A1488" s="15">
        <v>169</v>
      </c>
      <c r="B1488" s="16">
        <v>3.3</v>
      </c>
      <c r="C1488" s="15">
        <v>100</v>
      </c>
      <c r="D1488" s="17">
        <v>530000</v>
      </c>
      <c r="E1488" s="18">
        <f t="shared" si="23"/>
        <v>530</v>
      </c>
      <c r="F1488" s="19">
        <v>6.1894929999999997</v>
      </c>
      <c r="G1488" s="19">
        <v>3.280431455</v>
      </c>
      <c r="H1488" s="20">
        <v>93.810506566000001</v>
      </c>
      <c r="I1488" s="15">
        <f>IF(H1488&lt;=Rmax_Summary!$B$40,1,0)</f>
        <v>0</v>
      </c>
      <c r="J1488" s="15">
        <v>2</v>
      </c>
      <c r="K1488" s="21" t="s">
        <v>847</v>
      </c>
    </row>
    <row r="1489" spans="1:11" x14ac:dyDescent="0.15">
      <c r="A1489" s="15">
        <v>174</v>
      </c>
      <c r="B1489" s="16">
        <v>3.3</v>
      </c>
      <c r="C1489" s="15">
        <v>100</v>
      </c>
      <c r="D1489" s="17">
        <v>540000</v>
      </c>
      <c r="E1489" s="18">
        <f t="shared" si="23"/>
        <v>540</v>
      </c>
      <c r="F1489" s="19">
        <v>6.075507</v>
      </c>
      <c r="G1489" s="19">
        <v>3.2807737389999998</v>
      </c>
      <c r="H1489" s="20">
        <v>93.924493083000002</v>
      </c>
      <c r="I1489" s="15">
        <f>IF(H1489&lt;=Rmax_Summary!$B$40,1,0)</f>
        <v>0</v>
      </c>
      <c r="J1489" s="15">
        <v>2</v>
      </c>
      <c r="K1489" s="21" t="s">
        <v>847</v>
      </c>
    </row>
    <row r="1490" spans="1:11" x14ac:dyDescent="0.15">
      <c r="A1490" s="15">
        <v>179</v>
      </c>
      <c r="B1490" s="16">
        <v>3.3</v>
      </c>
      <c r="C1490" s="15">
        <v>100</v>
      </c>
      <c r="D1490" s="17">
        <v>550000</v>
      </c>
      <c r="E1490" s="18">
        <f t="shared" si="23"/>
        <v>550</v>
      </c>
      <c r="F1490" s="19">
        <v>5.965643</v>
      </c>
      <c r="G1490" s="19">
        <v>3.2811036480000002</v>
      </c>
      <c r="H1490" s="20">
        <v>94.034357013000005</v>
      </c>
      <c r="I1490" s="15">
        <f>IF(H1490&lt;=Rmax_Summary!$B$40,1,0)</f>
        <v>0</v>
      </c>
      <c r="J1490" s="15">
        <v>2</v>
      </c>
      <c r="K1490" s="21" t="s">
        <v>847</v>
      </c>
    </row>
    <row r="1491" spans="1:11" x14ac:dyDescent="0.15">
      <c r="A1491" s="15">
        <v>184</v>
      </c>
      <c r="B1491" s="16">
        <v>3.3</v>
      </c>
      <c r="C1491" s="15">
        <v>100</v>
      </c>
      <c r="D1491" s="17">
        <v>560000</v>
      </c>
      <c r="E1491" s="18">
        <f t="shared" si="23"/>
        <v>560</v>
      </c>
      <c r="F1491" s="19">
        <v>5.8596820000000003</v>
      </c>
      <c r="G1491" s="19">
        <v>3.2814218319999999</v>
      </c>
      <c r="H1491" s="20">
        <v>94.140317992999996</v>
      </c>
      <c r="I1491" s="15">
        <f>IF(H1491&lt;=Rmax_Summary!$B$40,1,0)</f>
        <v>0</v>
      </c>
      <c r="J1491" s="15">
        <v>2</v>
      </c>
      <c r="K1491" s="21" t="s">
        <v>847</v>
      </c>
    </row>
    <row r="1492" spans="1:11" x14ac:dyDescent="0.15">
      <c r="A1492" s="15">
        <v>189</v>
      </c>
      <c r="B1492" s="16">
        <v>3.3</v>
      </c>
      <c r="C1492" s="15">
        <v>100</v>
      </c>
      <c r="D1492" s="17">
        <v>570000</v>
      </c>
      <c r="E1492" s="18">
        <f t="shared" si="23"/>
        <v>570</v>
      </c>
      <c r="F1492" s="19">
        <v>5.7574189999999996</v>
      </c>
      <c r="G1492" s="19">
        <v>3.2817289120000002</v>
      </c>
      <c r="H1492" s="20">
        <v>94.242580669000006</v>
      </c>
      <c r="I1492" s="15">
        <f>IF(H1492&lt;=Rmax_Summary!$B$40,1,0)</f>
        <v>0</v>
      </c>
      <c r="J1492" s="15">
        <v>2</v>
      </c>
      <c r="K1492" s="21" t="s">
        <v>847</v>
      </c>
    </row>
    <row r="1493" spans="1:11" x14ac:dyDescent="0.15">
      <c r="A1493" s="15">
        <v>194</v>
      </c>
      <c r="B1493" s="16">
        <v>3.3</v>
      </c>
      <c r="C1493" s="15">
        <v>100</v>
      </c>
      <c r="D1493" s="17">
        <v>580000</v>
      </c>
      <c r="E1493" s="18">
        <f t="shared" si="23"/>
        <v>580</v>
      </c>
      <c r="F1493" s="19">
        <v>5.6586650000000001</v>
      </c>
      <c r="G1493" s="19">
        <v>3.2820254590000002</v>
      </c>
      <c r="H1493" s="20">
        <v>94.341335420999997</v>
      </c>
      <c r="I1493" s="15">
        <f>IF(H1493&lt;=Rmax_Summary!$B$40,1,0)</f>
        <v>0</v>
      </c>
      <c r="J1493" s="15">
        <v>2</v>
      </c>
      <c r="K1493" s="21" t="s">
        <v>847</v>
      </c>
    </row>
    <row r="1494" spans="1:11" x14ac:dyDescent="0.15">
      <c r="A1494" s="15">
        <v>199</v>
      </c>
      <c r="B1494" s="16">
        <v>3.3</v>
      </c>
      <c r="C1494" s="15">
        <v>100</v>
      </c>
      <c r="D1494" s="17">
        <v>590000</v>
      </c>
      <c r="E1494" s="18">
        <f t="shared" si="23"/>
        <v>590</v>
      </c>
      <c r="F1494" s="19">
        <v>5.5632409999999997</v>
      </c>
      <c r="G1494" s="19">
        <v>3.2823120010000002</v>
      </c>
      <c r="H1494" s="20">
        <v>94.436759381000002</v>
      </c>
      <c r="I1494" s="15">
        <f>IF(H1494&lt;=Rmax_Summary!$B$40,1,0)</f>
        <v>0</v>
      </c>
      <c r="J1494" s="15">
        <v>2</v>
      </c>
      <c r="K1494" s="21" t="s">
        <v>847</v>
      </c>
    </row>
    <row r="1495" spans="1:11" x14ac:dyDescent="0.15">
      <c r="A1495" s="15">
        <v>204</v>
      </c>
      <c r="B1495" s="16">
        <v>3.3</v>
      </c>
      <c r="C1495" s="15">
        <v>100</v>
      </c>
      <c r="D1495" s="17">
        <v>600000</v>
      </c>
      <c r="E1495" s="18">
        <f t="shared" si="23"/>
        <v>600</v>
      </c>
      <c r="F1495" s="19">
        <v>5.4709820000000002</v>
      </c>
      <c r="G1495" s="19">
        <v>3.2825890420000001</v>
      </c>
      <c r="H1495" s="20">
        <v>94.529018067999999</v>
      </c>
      <c r="I1495" s="15">
        <f>IF(H1495&lt;=Rmax_Summary!$B$40,1,0)</f>
        <v>0</v>
      </c>
      <c r="J1495" s="15">
        <v>2</v>
      </c>
      <c r="K1495" s="21" t="s">
        <v>847</v>
      </c>
    </row>
    <row r="1496" spans="1:11" x14ac:dyDescent="0.15">
      <c r="A1496" s="15">
        <v>209</v>
      </c>
      <c r="B1496" s="16">
        <v>3.3</v>
      </c>
      <c r="C1496" s="15">
        <v>100</v>
      </c>
      <c r="D1496" s="17">
        <v>610000</v>
      </c>
      <c r="E1496" s="18">
        <f t="shared" si="23"/>
        <v>610</v>
      </c>
      <c r="F1496" s="19">
        <v>5.3817329999999997</v>
      </c>
      <c r="G1496" s="19">
        <v>3.2828570410000002</v>
      </c>
      <c r="H1496" s="20">
        <v>94.618267012999993</v>
      </c>
      <c r="I1496" s="15">
        <f>IF(H1496&lt;=Rmax_Summary!$B$40,1,0)</f>
        <v>0</v>
      </c>
      <c r="J1496" s="15">
        <v>2</v>
      </c>
      <c r="K1496" s="21" t="s">
        <v>847</v>
      </c>
    </row>
    <row r="1497" spans="1:11" x14ac:dyDescent="0.15">
      <c r="A1497" s="15">
        <v>214</v>
      </c>
      <c r="B1497" s="16">
        <v>3.3</v>
      </c>
      <c r="C1497" s="15">
        <v>100</v>
      </c>
      <c r="D1497" s="17">
        <v>620000</v>
      </c>
      <c r="E1497" s="18">
        <f t="shared" si="23"/>
        <v>620</v>
      </c>
      <c r="F1497" s="19">
        <v>5.2953489999999999</v>
      </c>
      <c r="G1497" s="19">
        <v>3.2831164400000001</v>
      </c>
      <c r="H1497" s="20">
        <v>94.704650818000005</v>
      </c>
      <c r="I1497" s="15">
        <f>IF(H1497&lt;=Rmax_Summary!$B$40,1,0)</f>
        <v>0</v>
      </c>
      <c r="J1497" s="15">
        <v>2</v>
      </c>
      <c r="K1497" s="21" t="s">
        <v>847</v>
      </c>
    </row>
    <row r="1498" spans="1:11" x14ac:dyDescent="0.15">
      <c r="A1498" s="15">
        <v>219</v>
      </c>
      <c r="B1498" s="16">
        <v>3.3</v>
      </c>
      <c r="C1498" s="15">
        <v>100</v>
      </c>
      <c r="D1498" s="17">
        <v>630000</v>
      </c>
      <c r="E1498" s="18">
        <f t="shared" si="23"/>
        <v>630</v>
      </c>
      <c r="F1498" s="19">
        <v>5.2116949999999997</v>
      </c>
      <c r="G1498" s="19">
        <v>3.283367637</v>
      </c>
      <c r="H1498" s="20">
        <v>94.788305283</v>
      </c>
      <c r="I1498" s="15">
        <f>IF(H1498&lt;=Rmax_Summary!$B$40,1,0)</f>
        <v>0</v>
      </c>
      <c r="J1498" s="15">
        <v>2</v>
      </c>
      <c r="K1498" s="21" t="s">
        <v>847</v>
      </c>
    </row>
    <row r="1499" spans="1:11" x14ac:dyDescent="0.15">
      <c r="A1499" s="15">
        <v>224</v>
      </c>
      <c r="B1499" s="16">
        <v>3.3</v>
      </c>
      <c r="C1499" s="15">
        <v>100</v>
      </c>
      <c r="D1499" s="17">
        <v>640000</v>
      </c>
      <c r="E1499" s="18">
        <f t="shared" si="23"/>
        <v>640</v>
      </c>
      <c r="F1499" s="19">
        <v>5.1306419999999999</v>
      </c>
      <c r="G1499" s="19">
        <v>3.283611031</v>
      </c>
      <c r="H1499" s="20">
        <v>94.869357578999995</v>
      </c>
      <c r="I1499" s="15">
        <f>IF(H1499&lt;=Rmax_Summary!$B$40,1,0)</f>
        <v>0</v>
      </c>
      <c r="J1499" s="15">
        <v>2</v>
      </c>
      <c r="K1499" s="21" t="s">
        <v>847</v>
      </c>
    </row>
    <row r="1500" spans="1:11" x14ac:dyDescent="0.15">
      <c r="A1500" s="15">
        <v>229</v>
      </c>
      <c r="B1500" s="16">
        <v>3.3</v>
      </c>
      <c r="C1500" s="15">
        <v>100</v>
      </c>
      <c r="D1500" s="17">
        <v>650000</v>
      </c>
      <c r="E1500" s="18">
        <f t="shared" si="23"/>
        <v>650</v>
      </c>
      <c r="F1500" s="19">
        <v>5.0520719999999999</v>
      </c>
      <c r="G1500" s="19">
        <v>3.283846966</v>
      </c>
      <c r="H1500" s="20">
        <v>94.947927687999993</v>
      </c>
      <c r="I1500" s="15">
        <f>IF(H1500&lt;=Rmax_Summary!$B$40,1,0)</f>
        <v>0</v>
      </c>
      <c r="J1500" s="15">
        <v>2</v>
      </c>
      <c r="K1500" s="21" t="s">
        <v>847</v>
      </c>
    </row>
    <row r="1501" spans="1:11" x14ac:dyDescent="0.15">
      <c r="A1501" s="15">
        <v>234</v>
      </c>
      <c r="B1501" s="16">
        <v>3.3</v>
      </c>
      <c r="C1501" s="15">
        <v>100</v>
      </c>
      <c r="D1501" s="17">
        <v>660000</v>
      </c>
      <c r="E1501" s="18">
        <f t="shared" si="23"/>
        <v>660</v>
      </c>
      <c r="F1501" s="19">
        <v>4.9758719999999999</v>
      </c>
      <c r="G1501" s="19">
        <v>3.2840757819999999</v>
      </c>
      <c r="H1501" s="20">
        <v>95.024127656000005</v>
      </c>
      <c r="I1501" s="15">
        <f>IF(H1501&lt;=Rmax_Summary!$B$40,1,0)</f>
        <v>0</v>
      </c>
      <c r="J1501" s="15">
        <v>2</v>
      </c>
      <c r="K1501" s="21" t="s">
        <v>847</v>
      </c>
    </row>
    <row r="1502" spans="1:11" x14ac:dyDescent="0.15">
      <c r="A1502" s="15">
        <v>239</v>
      </c>
      <c r="B1502" s="16">
        <v>3.3</v>
      </c>
      <c r="C1502" s="15">
        <v>100</v>
      </c>
      <c r="D1502" s="17">
        <v>670000</v>
      </c>
      <c r="E1502" s="18">
        <f t="shared" si="23"/>
        <v>670</v>
      </c>
      <c r="F1502" s="19">
        <v>4.9019370000000002</v>
      </c>
      <c r="G1502" s="19">
        <v>3.2842978</v>
      </c>
      <c r="H1502" s="20">
        <v>95.098062755000001</v>
      </c>
      <c r="I1502" s="15">
        <f>IF(H1502&lt;=Rmax_Summary!$B$40,1,0)</f>
        <v>0</v>
      </c>
      <c r="J1502" s="15">
        <v>2</v>
      </c>
      <c r="K1502" s="21" t="s">
        <v>847</v>
      </c>
    </row>
    <row r="1503" spans="1:11" x14ac:dyDescent="0.15">
      <c r="A1503" s="15">
        <v>244</v>
      </c>
      <c r="B1503" s="16">
        <v>3.3</v>
      </c>
      <c r="C1503" s="15">
        <v>100</v>
      </c>
      <c r="D1503" s="17">
        <v>680000</v>
      </c>
      <c r="E1503" s="18">
        <f t="shared" si="23"/>
        <v>680</v>
      </c>
      <c r="F1503" s="19">
        <v>4.8301670000000003</v>
      </c>
      <c r="G1503" s="19">
        <v>3.2845133149999999</v>
      </c>
      <c r="H1503" s="20">
        <v>95.169833253999997</v>
      </c>
      <c r="I1503" s="15">
        <f>IF(H1503&lt;=Rmax_Summary!$B$40,1,0)</f>
        <v>0</v>
      </c>
      <c r="J1503" s="15">
        <v>2</v>
      </c>
      <c r="K1503" s="21" t="s">
        <v>847</v>
      </c>
    </row>
    <row r="1504" spans="1:11" x14ac:dyDescent="0.15">
      <c r="A1504" s="15">
        <v>249</v>
      </c>
      <c r="B1504" s="16">
        <v>3.3</v>
      </c>
      <c r="C1504" s="15">
        <v>100</v>
      </c>
      <c r="D1504" s="17">
        <v>690000</v>
      </c>
      <c r="E1504" s="18">
        <f t="shared" si="23"/>
        <v>690</v>
      </c>
      <c r="F1504" s="19">
        <v>4.7604680000000004</v>
      </c>
      <c r="G1504" s="19">
        <v>3.2847226100000002</v>
      </c>
      <c r="H1504" s="20">
        <v>95.239532381999993</v>
      </c>
      <c r="I1504" s="15">
        <f>IF(H1504&lt;=Rmax_Summary!$B$40,1,0)</f>
        <v>0</v>
      </c>
      <c r="J1504" s="15">
        <v>2</v>
      </c>
      <c r="K1504" s="21" t="s">
        <v>847</v>
      </c>
    </row>
    <row r="1505" spans="1:11" x14ac:dyDescent="0.15">
      <c r="A1505" s="15">
        <v>254</v>
      </c>
      <c r="B1505" s="16">
        <v>3.3</v>
      </c>
      <c r="C1505" s="15">
        <v>100</v>
      </c>
      <c r="D1505" s="17">
        <v>700000</v>
      </c>
      <c r="E1505" s="18">
        <f t="shared" si="23"/>
        <v>700</v>
      </c>
      <c r="F1505" s="19">
        <v>4.6927510000000003</v>
      </c>
      <c r="G1505" s="19">
        <v>3.2849259540000002</v>
      </c>
      <c r="H1505" s="20">
        <v>95.307248579000003</v>
      </c>
      <c r="I1505" s="15">
        <f>IF(H1505&lt;=Rmax_Summary!$B$40,1,0)</f>
        <v>0</v>
      </c>
      <c r="J1505" s="15">
        <v>2</v>
      </c>
      <c r="K1505" s="21" t="s">
        <v>847</v>
      </c>
    </row>
    <row r="1506" spans="1:11" x14ac:dyDescent="0.15">
      <c r="A1506" s="15">
        <v>259</v>
      </c>
      <c r="B1506" s="16">
        <v>3.3</v>
      </c>
      <c r="C1506" s="15">
        <v>100</v>
      </c>
      <c r="D1506" s="17">
        <v>710000</v>
      </c>
      <c r="E1506" s="18">
        <f t="shared" si="23"/>
        <v>710</v>
      </c>
      <c r="F1506" s="19">
        <v>4.6269349999999996</v>
      </c>
      <c r="G1506" s="19">
        <v>3.2851235889999999</v>
      </c>
      <c r="H1506" s="20">
        <v>95.373065303000004</v>
      </c>
      <c r="I1506" s="15">
        <f>IF(H1506&lt;=Rmax_Summary!$B$40,1,0)</f>
        <v>0</v>
      </c>
      <c r="J1506" s="15">
        <v>2</v>
      </c>
      <c r="K1506" s="21" t="s">
        <v>847</v>
      </c>
    </row>
    <row r="1507" spans="1:11" x14ac:dyDescent="0.15">
      <c r="A1507" s="15">
        <v>264</v>
      </c>
      <c r="B1507" s="16">
        <v>3.3</v>
      </c>
      <c r="C1507" s="15">
        <v>100</v>
      </c>
      <c r="D1507" s="17">
        <v>720000</v>
      </c>
      <c r="E1507" s="18">
        <f t="shared" si="23"/>
        <v>720</v>
      </c>
      <c r="F1507" s="19">
        <v>4.5629390000000001</v>
      </c>
      <c r="G1507" s="19">
        <v>3.28531576</v>
      </c>
      <c r="H1507" s="20">
        <v>95.437061443000005</v>
      </c>
      <c r="I1507" s="15">
        <f>IF(H1507&lt;=Rmax_Summary!$B$40,1,0)</f>
        <v>0</v>
      </c>
      <c r="J1507" s="15">
        <v>2</v>
      </c>
      <c r="K1507" s="21" t="s">
        <v>847</v>
      </c>
    </row>
    <row r="1508" spans="1:11" x14ac:dyDescent="0.15">
      <c r="A1508" s="15">
        <v>269</v>
      </c>
      <c r="B1508" s="16">
        <v>3.3</v>
      </c>
      <c r="C1508" s="15">
        <v>100</v>
      </c>
      <c r="D1508" s="17">
        <v>730000</v>
      </c>
      <c r="E1508" s="18">
        <f t="shared" si="23"/>
        <v>730</v>
      </c>
      <c r="F1508" s="19">
        <v>4.5006890000000004</v>
      </c>
      <c r="G1508" s="19">
        <v>3.2855026870000001</v>
      </c>
      <c r="H1508" s="20">
        <v>95.499311354</v>
      </c>
      <c r="I1508" s="15">
        <f>IF(H1508&lt;=Rmax_Summary!$B$40,1,0)</f>
        <v>0</v>
      </c>
      <c r="J1508" s="15">
        <v>2</v>
      </c>
      <c r="K1508" s="21" t="s">
        <v>847</v>
      </c>
    </row>
    <row r="1509" spans="1:11" x14ac:dyDescent="0.15">
      <c r="A1509" s="15">
        <v>274</v>
      </c>
      <c r="B1509" s="16">
        <v>3.3</v>
      </c>
      <c r="C1509" s="15">
        <v>100</v>
      </c>
      <c r="D1509" s="17">
        <v>740000</v>
      </c>
      <c r="E1509" s="18">
        <f t="shared" si="23"/>
        <v>740</v>
      </c>
      <c r="F1509" s="19">
        <v>4.4401140000000003</v>
      </c>
      <c r="G1509" s="19">
        <v>3.285684582</v>
      </c>
      <c r="H1509" s="20">
        <v>95.559885519999995</v>
      </c>
      <c r="I1509" s="15">
        <f>IF(H1509&lt;=Rmax_Summary!$B$40,1,0)</f>
        <v>0</v>
      </c>
      <c r="J1509" s="15">
        <v>2</v>
      </c>
      <c r="K1509" s="21" t="s">
        <v>847</v>
      </c>
    </row>
    <row r="1510" spans="1:11" x14ac:dyDescent="0.15">
      <c r="A1510" s="15">
        <v>279</v>
      </c>
      <c r="B1510" s="16">
        <v>3.3</v>
      </c>
      <c r="C1510" s="15">
        <v>100</v>
      </c>
      <c r="D1510" s="17">
        <v>750000</v>
      </c>
      <c r="E1510" s="18">
        <f t="shared" si="23"/>
        <v>750</v>
      </c>
      <c r="F1510" s="19">
        <v>4.3811489999999997</v>
      </c>
      <c r="G1510" s="19">
        <v>3.2858616450000002</v>
      </c>
      <c r="H1510" s="20">
        <v>95.618851246000006</v>
      </c>
      <c r="I1510" s="15">
        <f>IF(H1510&lt;=Rmax_Summary!$B$40,1,0)</f>
        <v>0</v>
      </c>
      <c r="J1510" s="15">
        <v>2</v>
      </c>
      <c r="K1510" s="21" t="s">
        <v>847</v>
      </c>
    </row>
    <row r="1511" spans="1:11" x14ac:dyDescent="0.15">
      <c r="A1511" s="15">
        <v>284</v>
      </c>
      <c r="B1511" s="16">
        <v>3.3</v>
      </c>
      <c r="C1511" s="15">
        <v>100</v>
      </c>
      <c r="D1511" s="17">
        <v>760000</v>
      </c>
      <c r="E1511" s="18">
        <f t="shared" si="23"/>
        <v>760</v>
      </c>
      <c r="F1511" s="19">
        <v>4.3237290000000002</v>
      </c>
      <c r="G1511" s="19">
        <v>3.2860340689999998</v>
      </c>
      <c r="H1511" s="20">
        <v>95.676270828</v>
      </c>
      <c r="I1511" s="15">
        <f>IF(H1511&lt;=Rmax_Summary!$B$40,1,0)</f>
        <v>0</v>
      </c>
      <c r="J1511" s="15">
        <v>2</v>
      </c>
      <c r="K1511" s="21" t="s">
        <v>847</v>
      </c>
    </row>
    <row r="1512" spans="1:11" x14ac:dyDescent="0.15">
      <c r="A1512" s="15">
        <v>289</v>
      </c>
      <c r="B1512" s="16">
        <v>3.3</v>
      </c>
      <c r="C1512" s="15">
        <v>100</v>
      </c>
      <c r="D1512" s="17">
        <v>770000</v>
      </c>
      <c r="E1512" s="18">
        <f t="shared" si="23"/>
        <v>770</v>
      </c>
      <c r="F1512" s="19">
        <v>4.2677949999999996</v>
      </c>
      <c r="G1512" s="19">
        <v>3.2862020319999998</v>
      </c>
      <c r="H1512" s="20">
        <v>95.732205207000007</v>
      </c>
      <c r="I1512" s="15">
        <f>IF(H1512&lt;=Rmax_Summary!$B$40,1,0)</f>
        <v>0</v>
      </c>
      <c r="J1512" s="15">
        <v>2</v>
      </c>
      <c r="K1512" s="21" t="s">
        <v>847</v>
      </c>
    </row>
    <row r="1513" spans="1:11" x14ac:dyDescent="0.15">
      <c r="A1513" s="15">
        <v>294</v>
      </c>
      <c r="B1513" s="16">
        <v>3.3</v>
      </c>
      <c r="C1513" s="15">
        <v>100</v>
      </c>
      <c r="D1513" s="17">
        <v>780000</v>
      </c>
      <c r="E1513" s="18">
        <f t="shared" si="23"/>
        <v>780</v>
      </c>
      <c r="F1513" s="19">
        <v>4.2132889999999996</v>
      </c>
      <c r="G1513" s="19">
        <v>3.2863657009999998</v>
      </c>
      <c r="H1513" s="20">
        <v>95.786710544000002</v>
      </c>
      <c r="I1513" s="15">
        <f>IF(H1513&lt;=Rmax_Summary!$B$40,1,0)</f>
        <v>0</v>
      </c>
      <c r="J1513" s="15">
        <v>2</v>
      </c>
      <c r="K1513" s="21" t="s">
        <v>847</v>
      </c>
    </row>
    <row r="1514" spans="1:11" x14ac:dyDescent="0.15">
      <c r="A1514" s="15">
        <v>299</v>
      </c>
      <c r="B1514" s="16">
        <v>3.3</v>
      </c>
      <c r="C1514" s="15">
        <v>100</v>
      </c>
      <c r="D1514" s="17">
        <v>790000</v>
      </c>
      <c r="E1514" s="18">
        <f t="shared" si="23"/>
        <v>790</v>
      </c>
      <c r="F1514" s="19">
        <v>4.1601590000000002</v>
      </c>
      <c r="G1514" s="19">
        <v>3.2865252460000001</v>
      </c>
      <c r="H1514" s="20">
        <v>95.839841405000001</v>
      </c>
      <c r="I1514" s="15">
        <f>IF(H1514&lt;=Rmax_Summary!$B$40,1,0)</f>
        <v>0</v>
      </c>
      <c r="J1514" s="15">
        <v>2</v>
      </c>
      <c r="K1514" s="21" t="s">
        <v>847</v>
      </c>
    </row>
    <row r="1515" spans="1:11" x14ac:dyDescent="0.15">
      <c r="A1515" s="15">
        <v>304</v>
      </c>
      <c r="B1515" s="16">
        <v>3.3</v>
      </c>
      <c r="C1515" s="15">
        <v>100</v>
      </c>
      <c r="D1515" s="17">
        <v>800000</v>
      </c>
      <c r="E1515" s="18">
        <f t="shared" si="23"/>
        <v>800</v>
      </c>
      <c r="F1515" s="19">
        <v>4.1083509999999999</v>
      </c>
      <c r="G1515" s="19">
        <v>3.2866808160000001</v>
      </c>
      <c r="H1515" s="20">
        <v>95.891648950999993</v>
      </c>
      <c r="I1515" s="15">
        <f>IF(H1515&lt;=Rmax_Summary!$B$40,1,0)</f>
        <v>0</v>
      </c>
      <c r="J1515" s="15">
        <v>2</v>
      </c>
      <c r="K1515" s="21" t="s">
        <v>847</v>
      </c>
    </row>
    <row r="1516" spans="1:11" x14ac:dyDescent="0.15">
      <c r="A1516" s="15">
        <v>309</v>
      </c>
      <c r="B1516" s="16">
        <v>3.3</v>
      </c>
      <c r="C1516" s="15">
        <v>100</v>
      </c>
      <c r="D1516" s="17">
        <v>810000</v>
      </c>
      <c r="E1516" s="18">
        <f t="shared" si="23"/>
        <v>810</v>
      </c>
      <c r="F1516" s="19">
        <v>4.0578180000000001</v>
      </c>
      <c r="G1516" s="19">
        <v>3.286832558</v>
      </c>
      <c r="H1516" s="20">
        <v>95.942182070000001</v>
      </c>
      <c r="I1516" s="15">
        <f>IF(H1516&lt;=Rmax_Summary!$B$40,1,0)</f>
        <v>0</v>
      </c>
      <c r="J1516" s="15">
        <v>2</v>
      </c>
      <c r="K1516" s="21" t="s">
        <v>847</v>
      </c>
    </row>
    <row r="1517" spans="1:11" x14ac:dyDescent="0.15">
      <c r="A1517" s="15">
        <v>314</v>
      </c>
      <c r="B1517" s="16">
        <v>3.3</v>
      </c>
      <c r="C1517" s="15">
        <v>100</v>
      </c>
      <c r="D1517" s="17">
        <v>820000</v>
      </c>
      <c r="E1517" s="18">
        <f t="shared" si="23"/>
        <v>820</v>
      </c>
      <c r="F1517" s="19">
        <v>4.0085129999999998</v>
      </c>
      <c r="G1517" s="19">
        <v>3.286980614</v>
      </c>
      <c r="H1517" s="20">
        <v>95.991487140999993</v>
      </c>
      <c r="I1517" s="15">
        <f>IF(H1517&lt;=Rmax_Summary!$B$40,1,0)</f>
        <v>0</v>
      </c>
      <c r="J1517" s="15">
        <v>2</v>
      </c>
      <c r="K1517" s="21" t="s">
        <v>847</v>
      </c>
    </row>
    <row r="1518" spans="1:11" x14ac:dyDescent="0.15">
      <c r="A1518" s="15">
        <v>319</v>
      </c>
      <c r="B1518" s="16">
        <v>3.3</v>
      </c>
      <c r="C1518" s="15">
        <v>100</v>
      </c>
      <c r="D1518" s="17">
        <v>830000</v>
      </c>
      <c r="E1518" s="18">
        <f t="shared" si="23"/>
        <v>830</v>
      </c>
      <c r="F1518" s="19">
        <v>3.9603920000000001</v>
      </c>
      <c r="G1518" s="19">
        <v>3.2871251149999998</v>
      </c>
      <c r="H1518" s="20">
        <v>96.039608049999998</v>
      </c>
      <c r="I1518" s="15">
        <f>IF(H1518&lt;=Rmax_Summary!$B$40,1,0)</f>
        <v>0</v>
      </c>
      <c r="J1518" s="15">
        <v>2</v>
      </c>
      <c r="K1518" s="21" t="s">
        <v>847</v>
      </c>
    </row>
    <row r="1519" spans="1:11" x14ac:dyDescent="0.15">
      <c r="A1519" s="15">
        <v>324</v>
      </c>
      <c r="B1519" s="16">
        <v>3.3</v>
      </c>
      <c r="C1519" s="15">
        <v>100</v>
      </c>
      <c r="D1519" s="17">
        <v>840000</v>
      </c>
      <c r="E1519" s="18">
        <f t="shared" si="23"/>
        <v>840</v>
      </c>
      <c r="F1519" s="19">
        <v>3.9134120000000001</v>
      </c>
      <c r="G1519" s="19">
        <v>3.2872661870000002</v>
      </c>
      <c r="H1519" s="20">
        <v>96.086587997999999</v>
      </c>
      <c r="I1519" s="15">
        <f>IF(H1519&lt;=Rmax_Summary!$B$40,1,0)</f>
        <v>0</v>
      </c>
      <c r="J1519" s="15">
        <v>2</v>
      </c>
      <c r="K1519" s="21" t="s">
        <v>847</v>
      </c>
    </row>
    <row r="1520" spans="1:11" x14ac:dyDescent="0.15">
      <c r="A1520" s="15">
        <v>329</v>
      </c>
      <c r="B1520" s="16">
        <v>3.3</v>
      </c>
      <c r="C1520" s="15">
        <v>100</v>
      </c>
      <c r="D1520" s="17">
        <v>850000</v>
      </c>
      <c r="E1520" s="18">
        <f t="shared" si="23"/>
        <v>850</v>
      </c>
      <c r="F1520" s="19">
        <v>3.867534</v>
      </c>
      <c r="G1520" s="19">
        <v>3.2874039530000001</v>
      </c>
      <c r="H1520" s="20">
        <v>96.132465866000004</v>
      </c>
      <c r="I1520" s="15">
        <f>IF(H1520&lt;=Rmax_Summary!$B$40,1,0)</f>
        <v>0</v>
      </c>
      <c r="J1520" s="15">
        <v>2</v>
      </c>
      <c r="K1520" s="21" t="s">
        <v>847</v>
      </c>
    </row>
    <row r="1521" spans="1:11" x14ac:dyDescent="0.15">
      <c r="A1521" s="15">
        <v>334</v>
      </c>
      <c r="B1521" s="16">
        <v>3.3</v>
      </c>
      <c r="C1521" s="15">
        <v>100</v>
      </c>
      <c r="D1521" s="17">
        <v>860000</v>
      </c>
      <c r="E1521" s="18">
        <f t="shared" si="23"/>
        <v>860</v>
      </c>
      <c r="F1521" s="19">
        <v>3.8227190000000002</v>
      </c>
      <c r="G1521" s="19">
        <v>3.287538525</v>
      </c>
      <c r="H1521" s="20">
        <v>96.177280762999999</v>
      </c>
      <c r="I1521" s="15">
        <f>IF(H1521&lt;=Rmax_Summary!$B$40,1,0)</f>
        <v>0</v>
      </c>
      <c r="J1521" s="15">
        <v>2</v>
      </c>
      <c r="K1521" s="21" t="s">
        <v>847</v>
      </c>
    </row>
    <row r="1522" spans="1:11" x14ac:dyDescent="0.15">
      <c r="A1522" s="15">
        <v>339</v>
      </c>
      <c r="B1522" s="16">
        <v>3.3</v>
      </c>
      <c r="C1522" s="15">
        <v>100</v>
      </c>
      <c r="D1522" s="17">
        <v>870000</v>
      </c>
      <c r="E1522" s="18">
        <f t="shared" si="23"/>
        <v>870</v>
      </c>
      <c r="F1522" s="19">
        <v>3.778931</v>
      </c>
      <c r="G1522" s="19">
        <v>3.2876700130000001</v>
      </c>
      <c r="H1522" s="20">
        <v>96.221068841000005</v>
      </c>
      <c r="I1522" s="15">
        <f>IF(H1522&lt;=Rmax_Summary!$B$40,1,0)</f>
        <v>0</v>
      </c>
      <c r="J1522" s="15">
        <v>2</v>
      </c>
      <c r="K1522" s="21" t="s">
        <v>847</v>
      </c>
    </row>
    <row r="1523" spans="1:11" x14ac:dyDescent="0.15">
      <c r="A1523" s="15">
        <v>344</v>
      </c>
      <c r="B1523" s="16">
        <v>3.3</v>
      </c>
      <c r="C1523" s="15">
        <v>100</v>
      </c>
      <c r="D1523" s="17">
        <v>880000</v>
      </c>
      <c r="E1523" s="18">
        <f t="shared" si="23"/>
        <v>880</v>
      </c>
      <c r="F1523" s="19">
        <v>3.736135</v>
      </c>
      <c r="G1523" s="19">
        <v>3.2877985249999999</v>
      </c>
      <c r="H1523" s="20">
        <v>96.263865226999997</v>
      </c>
      <c r="I1523" s="15">
        <f>IF(H1523&lt;=Rmax_Summary!$B$40,1,0)</f>
        <v>0</v>
      </c>
      <c r="J1523" s="15">
        <v>2</v>
      </c>
      <c r="K1523" s="21" t="s">
        <v>847</v>
      </c>
    </row>
    <row r="1524" spans="1:11" x14ac:dyDescent="0.15">
      <c r="A1524" s="15">
        <v>349</v>
      </c>
      <c r="B1524" s="16">
        <v>3.3</v>
      </c>
      <c r="C1524" s="15">
        <v>100</v>
      </c>
      <c r="D1524" s="17">
        <v>890000</v>
      </c>
      <c r="E1524" s="18">
        <f t="shared" si="23"/>
        <v>890</v>
      </c>
      <c r="F1524" s="19">
        <v>3.6942970000000002</v>
      </c>
      <c r="G1524" s="19">
        <v>3.287924157</v>
      </c>
      <c r="H1524" s="20">
        <v>96.305703120999993</v>
      </c>
      <c r="I1524" s="15">
        <f>IF(H1524&lt;=Rmax_Summary!$B$40,1,0)</f>
        <v>0</v>
      </c>
      <c r="J1524" s="15">
        <v>2</v>
      </c>
      <c r="K1524" s="21" t="s">
        <v>847</v>
      </c>
    </row>
    <row r="1525" spans="1:11" x14ac:dyDescent="0.15">
      <c r="A1525" s="15">
        <v>354</v>
      </c>
      <c r="B1525" s="16">
        <v>3.3</v>
      </c>
      <c r="C1525" s="15">
        <v>100</v>
      </c>
      <c r="D1525" s="17">
        <v>900000</v>
      </c>
      <c r="E1525" s="18">
        <f t="shared" si="23"/>
        <v>900</v>
      </c>
      <c r="F1525" s="19">
        <v>3.6533859999999998</v>
      </c>
      <c r="G1525" s="19">
        <v>3.2880470060000002</v>
      </c>
      <c r="H1525" s="20">
        <v>96.346614461000001</v>
      </c>
      <c r="I1525" s="15">
        <f>IF(H1525&lt;=Rmax_Summary!$B$40,1,0)</f>
        <v>0</v>
      </c>
      <c r="J1525" s="15">
        <v>2</v>
      </c>
      <c r="K1525" s="21" t="s">
        <v>847</v>
      </c>
    </row>
    <row r="1526" spans="1:11" x14ac:dyDescent="0.15">
      <c r="A1526" s="15">
        <v>359</v>
      </c>
      <c r="B1526" s="16">
        <v>3.3</v>
      </c>
      <c r="C1526" s="15">
        <v>100</v>
      </c>
      <c r="D1526" s="17">
        <v>910000</v>
      </c>
      <c r="E1526" s="18">
        <f t="shared" si="23"/>
        <v>910</v>
      </c>
      <c r="F1526" s="19">
        <v>3.6133700000000002</v>
      </c>
      <c r="G1526" s="19">
        <v>3.2881671629999998</v>
      </c>
      <c r="H1526" s="20">
        <v>96.386629502000005</v>
      </c>
      <c r="I1526" s="15">
        <f>IF(H1526&lt;=Rmax_Summary!$B$40,1,0)</f>
        <v>0</v>
      </c>
      <c r="J1526" s="15">
        <v>2</v>
      </c>
      <c r="K1526" s="21" t="s">
        <v>847</v>
      </c>
    </row>
    <row r="1527" spans="1:11" x14ac:dyDescent="0.15">
      <c r="A1527" s="15">
        <v>364</v>
      </c>
      <c r="B1527" s="16">
        <v>3.3</v>
      </c>
      <c r="C1527" s="15">
        <v>100</v>
      </c>
      <c r="D1527" s="17">
        <v>920000</v>
      </c>
      <c r="E1527" s="18">
        <f t="shared" si="23"/>
        <v>920</v>
      </c>
      <c r="F1527" s="19">
        <v>3.5742229999999999</v>
      </c>
      <c r="G1527" s="19">
        <v>3.2882847229999999</v>
      </c>
      <c r="H1527" s="20">
        <v>96.425777451000002</v>
      </c>
      <c r="I1527" s="15">
        <f>IF(H1527&lt;=Rmax_Summary!$B$40,1,0)</f>
        <v>0</v>
      </c>
      <c r="J1527" s="15">
        <v>2</v>
      </c>
      <c r="K1527" s="21" t="s">
        <v>847</v>
      </c>
    </row>
    <row r="1528" spans="1:11" x14ac:dyDescent="0.15">
      <c r="A1528" s="15">
        <v>369</v>
      </c>
      <c r="B1528" s="16">
        <v>3.3</v>
      </c>
      <c r="C1528" s="15">
        <v>100</v>
      </c>
      <c r="D1528" s="17">
        <v>930000</v>
      </c>
      <c r="E1528" s="18">
        <f t="shared" si="23"/>
        <v>930</v>
      </c>
      <c r="F1528" s="19">
        <v>3.535914</v>
      </c>
      <c r="G1528" s="19">
        <v>3.288399756</v>
      </c>
      <c r="H1528" s="20">
        <v>96.464086280000004</v>
      </c>
      <c r="I1528" s="15">
        <f>IF(H1528&lt;=Rmax_Summary!$B$40,1,0)</f>
        <v>0</v>
      </c>
      <c r="J1528" s="15">
        <v>2</v>
      </c>
      <c r="K1528" s="21" t="s">
        <v>847</v>
      </c>
    </row>
    <row r="1529" spans="1:11" x14ac:dyDescent="0.15">
      <c r="A1529" s="15">
        <v>374</v>
      </c>
      <c r="B1529" s="16">
        <v>3.3</v>
      </c>
      <c r="C1529" s="15">
        <v>100</v>
      </c>
      <c r="D1529" s="17">
        <v>940000</v>
      </c>
      <c r="E1529" s="18">
        <f t="shared" si="23"/>
        <v>940</v>
      </c>
      <c r="F1529" s="19">
        <v>3.498418</v>
      </c>
      <c r="G1529" s="19">
        <v>3.2885123510000001</v>
      </c>
      <c r="H1529" s="20">
        <v>96.501582472999999</v>
      </c>
      <c r="I1529" s="15">
        <f>IF(H1529&lt;=Rmax_Summary!$B$40,1,0)</f>
        <v>0</v>
      </c>
      <c r="J1529" s="15">
        <v>2</v>
      </c>
      <c r="K1529" s="21" t="s">
        <v>847</v>
      </c>
    </row>
    <row r="1530" spans="1:11" x14ac:dyDescent="0.15">
      <c r="A1530" s="15">
        <v>379</v>
      </c>
      <c r="B1530" s="16">
        <v>3.3</v>
      </c>
      <c r="C1530" s="15">
        <v>100</v>
      </c>
      <c r="D1530" s="17">
        <v>950000</v>
      </c>
      <c r="E1530" s="18">
        <f t="shared" si="23"/>
        <v>950</v>
      </c>
      <c r="F1530" s="19">
        <v>3.4617079999999998</v>
      </c>
      <c r="G1530" s="19">
        <v>3.288622583</v>
      </c>
      <c r="H1530" s="20">
        <v>96.538291952999998</v>
      </c>
      <c r="I1530" s="15">
        <f>IF(H1530&lt;=Rmax_Summary!$B$40,1,0)</f>
        <v>0</v>
      </c>
      <c r="J1530" s="15">
        <v>2</v>
      </c>
      <c r="K1530" s="21" t="s">
        <v>847</v>
      </c>
    </row>
    <row r="1531" spans="1:11" x14ac:dyDescent="0.15">
      <c r="A1531" s="15">
        <v>384</v>
      </c>
      <c r="B1531" s="16">
        <v>3.3</v>
      </c>
      <c r="C1531" s="15">
        <v>100</v>
      </c>
      <c r="D1531" s="17">
        <v>960000</v>
      </c>
      <c r="E1531" s="18">
        <f t="shared" si="23"/>
        <v>960</v>
      </c>
      <c r="F1531" s="19">
        <v>3.4257610000000001</v>
      </c>
      <c r="G1531" s="19">
        <v>3.288730529</v>
      </c>
      <c r="H1531" s="20">
        <v>96.574238933000004</v>
      </c>
      <c r="I1531" s="15">
        <f>IF(H1531&lt;=Rmax_Summary!$B$40,1,0)</f>
        <v>0</v>
      </c>
      <c r="J1531" s="15">
        <v>2</v>
      </c>
      <c r="K1531" s="21" t="s">
        <v>847</v>
      </c>
    </row>
    <row r="1532" spans="1:11" x14ac:dyDescent="0.15">
      <c r="A1532" s="15">
        <v>389</v>
      </c>
      <c r="B1532" s="16">
        <v>3.3</v>
      </c>
      <c r="C1532" s="15">
        <v>100</v>
      </c>
      <c r="D1532" s="17">
        <v>970000</v>
      </c>
      <c r="E1532" s="18">
        <f t="shared" si="23"/>
        <v>970</v>
      </c>
      <c r="F1532" s="19">
        <v>3.3905530000000002</v>
      </c>
      <c r="G1532" s="19">
        <v>3.2888362500000001</v>
      </c>
      <c r="H1532" s="20">
        <v>96.609447067999994</v>
      </c>
      <c r="I1532" s="15">
        <f>IF(H1532&lt;=Rmax_Summary!$B$40,1,0)</f>
        <v>0</v>
      </c>
      <c r="J1532" s="15">
        <v>2</v>
      </c>
      <c r="K1532" s="21" t="s">
        <v>847</v>
      </c>
    </row>
    <row r="1533" spans="1:11" x14ac:dyDescent="0.15">
      <c r="A1533" s="15">
        <v>394</v>
      </c>
      <c r="B1533" s="16">
        <v>3.3</v>
      </c>
      <c r="C1533" s="15">
        <v>100</v>
      </c>
      <c r="D1533" s="17">
        <v>980000</v>
      </c>
      <c r="E1533" s="18">
        <f t="shared" si="23"/>
        <v>980</v>
      </c>
      <c r="F1533" s="19">
        <v>3.356061</v>
      </c>
      <c r="G1533" s="19">
        <v>3.288939826</v>
      </c>
      <c r="H1533" s="20">
        <v>96.643938856000005</v>
      </c>
      <c r="I1533" s="15">
        <f>IF(H1533&lt;=Rmax_Summary!$B$40,1,0)</f>
        <v>0</v>
      </c>
      <c r="J1533" s="15">
        <v>2</v>
      </c>
      <c r="K1533" s="21" t="s">
        <v>847</v>
      </c>
    </row>
    <row r="1534" spans="1:11" x14ac:dyDescent="0.15">
      <c r="A1534" s="15">
        <v>399</v>
      </c>
      <c r="B1534" s="16">
        <v>3.3</v>
      </c>
      <c r="C1534" s="15">
        <v>100</v>
      </c>
      <c r="D1534" s="17">
        <v>990000</v>
      </c>
      <c r="E1534" s="18">
        <f t="shared" si="23"/>
        <v>990</v>
      </c>
      <c r="F1534" s="19">
        <v>3.3222640000000001</v>
      </c>
      <c r="G1534" s="19">
        <v>3.2890413129999998</v>
      </c>
      <c r="H1534" s="20">
        <v>96.677736019999998</v>
      </c>
      <c r="I1534" s="15">
        <f>IF(H1534&lt;=Rmax_Summary!$B$40,1,0)</f>
        <v>0</v>
      </c>
      <c r="J1534" s="15">
        <v>2</v>
      </c>
      <c r="K1534" s="21" t="s">
        <v>847</v>
      </c>
    </row>
    <row r="1535" spans="1:11" x14ac:dyDescent="0.15">
      <c r="A1535" s="15">
        <v>404</v>
      </c>
      <c r="B1535" s="16">
        <v>3.3</v>
      </c>
      <c r="C1535" s="15">
        <v>100</v>
      </c>
      <c r="D1535" s="17">
        <v>1000000</v>
      </c>
      <c r="E1535" s="18">
        <f t="shared" si="23"/>
        <v>1000</v>
      </c>
      <c r="F1535" s="19">
        <v>3.2891409999999999</v>
      </c>
      <c r="G1535" s="19">
        <v>3.2891407720000001</v>
      </c>
      <c r="H1535" s="20">
        <v>96.710859162999995</v>
      </c>
      <c r="I1535" s="15">
        <f>IF(H1535&lt;=Rmax_Summary!$B$40,1,0)</f>
        <v>0</v>
      </c>
      <c r="J1535" s="15">
        <v>2</v>
      </c>
      <c r="K1535" s="21" t="s">
        <v>847</v>
      </c>
    </row>
    <row r="1536" spans="1:11" x14ac:dyDescent="0.15">
      <c r="A1536" s="15">
        <v>9</v>
      </c>
      <c r="B1536" s="16">
        <v>3.3</v>
      </c>
      <c r="C1536" s="15">
        <v>100</v>
      </c>
      <c r="D1536" s="17">
        <v>1100000</v>
      </c>
      <c r="E1536" s="18">
        <f t="shared" si="23"/>
        <v>1100</v>
      </c>
      <c r="F1536" s="19">
        <v>2.990942</v>
      </c>
      <c r="G1536" s="19">
        <v>3.2900362190000001</v>
      </c>
      <c r="H1536" s="20">
        <v>97.009058006000004</v>
      </c>
      <c r="I1536" s="15">
        <f>IF(H1536&lt;=Rmax_Summary!$B$40,1,0)</f>
        <v>0</v>
      </c>
      <c r="J1536" s="15">
        <v>3</v>
      </c>
      <c r="K1536" s="21" t="s">
        <v>850</v>
      </c>
    </row>
    <row r="1537" spans="1:11" x14ac:dyDescent="0.15">
      <c r="A1537" s="15">
        <v>14</v>
      </c>
      <c r="B1537" s="16">
        <v>3.3</v>
      </c>
      <c r="C1537" s="15">
        <v>100</v>
      </c>
      <c r="D1537" s="17">
        <v>1200000</v>
      </c>
      <c r="E1537" s="18">
        <f t="shared" si="23"/>
        <v>1200</v>
      </c>
      <c r="F1537" s="19">
        <v>2.7423190000000002</v>
      </c>
      <c r="G1537" s="19">
        <v>3.2907827919999999</v>
      </c>
      <c r="H1537" s="20">
        <v>97.257680889</v>
      </c>
      <c r="I1537" s="15">
        <f>IF(H1537&lt;=Rmax_Summary!$B$40,1,0)</f>
        <v>0</v>
      </c>
      <c r="J1537" s="15">
        <v>3</v>
      </c>
      <c r="K1537" s="21" t="s">
        <v>850</v>
      </c>
    </row>
    <row r="1538" spans="1:11" x14ac:dyDescent="0.15">
      <c r="A1538" s="15">
        <v>19</v>
      </c>
      <c r="B1538" s="16">
        <v>3.3</v>
      </c>
      <c r="C1538" s="15">
        <v>100</v>
      </c>
      <c r="D1538" s="17">
        <v>1300000</v>
      </c>
      <c r="E1538" s="18">
        <f t="shared" ref="E1538:E1601" si="24">D1538/1000</f>
        <v>1300</v>
      </c>
      <c r="F1538" s="19">
        <v>2.5318580000000002</v>
      </c>
      <c r="G1538" s="19">
        <v>3.2914147730000001</v>
      </c>
      <c r="H1538" s="20">
        <v>97.468142396999994</v>
      </c>
      <c r="I1538" s="15">
        <f>IF(H1538&lt;=Rmax_Summary!$B$40,1,0)</f>
        <v>0</v>
      </c>
      <c r="J1538" s="15">
        <v>3</v>
      </c>
      <c r="K1538" s="21" t="s">
        <v>850</v>
      </c>
    </row>
    <row r="1539" spans="1:11" x14ac:dyDescent="0.15">
      <c r="A1539" s="15">
        <v>24</v>
      </c>
      <c r="B1539" s="16">
        <v>3.3</v>
      </c>
      <c r="C1539" s="15">
        <v>100</v>
      </c>
      <c r="D1539" s="17">
        <v>1400000</v>
      </c>
      <c r="E1539" s="18">
        <f t="shared" si="24"/>
        <v>1400</v>
      </c>
      <c r="F1539" s="19">
        <v>2.3513980000000001</v>
      </c>
      <c r="G1539" s="19">
        <v>3.2919566699999998</v>
      </c>
      <c r="H1539" s="20">
        <v>97.648602349000001</v>
      </c>
      <c r="I1539" s="15">
        <f>IF(H1539&lt;=Rmax_Summary!$B$40,1,0)</f>
        <v>0</v>
      </c>
      <c r="J1539" s="15">
        <v>3</v>
      </c>
      <c r="K1539" s="21" t="s">
        <v>850</v>
      </c>
    </row>
    <row r="1540" spans="1:11" x14ac:dyDescent="0.15">
      <c r="A1540" s="15">
        <v>29</v>
      </c>
      <c r="B1540" s="16">
        <v>3.3</v>
      </c>
      <c r="C1540" s="15">
        <v>100</v>
      </c>
      <c r="D1540" s="17">
        <v>1500000</v>
      </c>
      <c r="E1540" s="18">
        <f t="shared" si="24"/>
        <v>1500</v>
      </c>
      <c r="F1540" s="19">
        <v>2.1949510000000001</v>
      </c>
      <c r="G1540" s="19">
        <v>3.2924264449999998</v>
      </c>
      <c r="H1540" s="20">
        <v>97.805048964999997</v>
      </c>
      <c r="I1540" s="15">
        <f>IF(H1540&lt;=Rmax_Summary!$B$40,1,0)</f>
        <v>0</v>
      </c>
      <c r="J1540" s="15">
        <v>3</v>
      </c>
      <c r="K1540" s="21" t="s">
        <v>850</v>
      </c>
    </row>
    <row r="1541" spans="1:11" x14ac:dyDescent="0.15">
      <c r="A1541" s="15">
        <v>34</v>
      </c>
      <c r="B1541" s="16">
        <v>3.3</v>
      </c>
      <c r="C1541" s="15">
        <v>100</v>
      </c>
      <c r="D1541" s="17">
        <v>1600000</v>
      </c>
      <c r="E1541" s="18">
        <f t="shared" si="24"/>
        <v>1600</v>
      </c>
      <c r="F1541" s="19">
        <v>2.0580229999999999</v>
      </c>
      <c r="G1541" s="19">
        <v>3.2928376180000001</v>
      </c>
      <c r="H1541" s="20">
        <v>97.941976517000001</v>
      </c>
      <c r="I1541" s="15">
        <f>IF(H1541&lt;=Rmax_Summary!$B$40,1,0)</f>
        <v>0</v>
      </c>
      <c r="J1541" s="15">
        <v>3</v>
      </c>
      <c r="K1541" s="21" t="s">
        <v>850</v>
      </c>
    </row>
    <row r="1542" spans="1:11" x14ac:dyDescent="0.15">
      <c r="A1542" s="15">
        <v>39</v>
      </c>
      <c r="B1542" s="16">
        <v>3.3</v>
      </c>
      <c r="C1542" s="15">
        <v>100</v>
      </c>
      <c r="D1542" s="17">
        <v>1700000</v>
      </c>
      <c r="E1542" s="18">
        <f t="shared" si="24"/>
        <v>1700</v>
      </c>
      <c r="F1542" s="19">
        <v>1.9371769999999999</v>
      </c>
      <c r="G1542" s="19">
        <v>3.2932005000000002</v>
      </c>
      <c r="H1542" s="20">
        <v>98.062823238999997</v>
      </c>
      <c r="I1542" s="15">
        <f>IF(H1542&lt;=Rmax_Summary!$B$40,1,0)</f>
        <v>0</v>
      </c>
      <c r="J1542" s="15">
        <v>3</v>
      </c>
      <c r="K1542" s="21" t="s">
        <v>850</v>
      </c>
    </row>
    <row r="1543" spans="1:11" x14ac:dyDescent="0.15">
      <c r="A1543" s="15">
        <v>44</v>
      </c>
      <c r="B1543" s="16">
        <v>3.3</v>
      </c>
      <c r="C1543" s="15">
        <v>100</v>
      </c>
      <c r="D1543" s="17">
        <v>1800000</v>
      </c>
      <c r="E1543" s="18">
        <f t="shared" si="24"/>
        <v>1800</v>
      </c>
      <c r="F1543" s="19">
        <v>1.8297349999999999</v>
      </c>
      <c r="G1543" s="19">
        <v>3.2935231300000001</v>
      </c>
      <c r="H1543" s="20">
        <v>98.170264892999995</v>
      </c>
      <c r="I1543" s="15">
        <f>IF(H1543&lt;=Rmax_Summary!$B$40,1,0)</f>
        <v>0</v>
      </c>
      <c r="J1543" s="15">
        <v>3</v>
      </c>
      <c r="K1543" s="21" t="s">
        <v>850</v>
      </c>
    </row>
    <row r="1544" spans="1:11" x14ac:dyDescent="0.15">
      <c r="A1544" s="15">
        <v>49</v>
      </c>
      <c r="B1544" s="16">
        <v>3.3</v>
      </c>
      <c r="C1544" s="15">
        <v>100</v>
      </c>
      <c r="D1544" s="17">
        <v>1900000</v>
      </c>
      <c r="E1544" s="18">
        <f t="shared" si="24"/>
        <v>1900</v>
      </c>
      <c r="F1544" s="19">
        <v>1.7335849999999999</v>
      </c>
      <c r="G1544" s="19">
        <v>3.2938118520000002</v>
      </c>
      <c r="H1544" s="20">
        <v>98.266414764000004</v>
      </c>
      <c r="I1544" s="15">
        <f>IF(H1544&lt;=Rmax_Summary!$B$40,1,0)</f>
        <v>0</v>
      </c>
      <c r="J1544" s="15">
        <v>3</v>
      </c>
      <c r="K1544" s="21" t="s">
        <v>850</v>
      </c>
    </row>
    <row r="1545" spans="1:11" x14ac:dyDescent="0.15">
      <c r="A1545" s="15">
        <v>54</v>
      </c>
      <c r="B1545" s="16">
        <v>3.3</v>
      </c>
      <c r="C1545" s="15">
        <v>100</v>
      </c>
      <c r="D1545" s="17">
        <v>2000000</v>
      </c>
      <c r="E1545" s="18">
        <f t="shared" si="24"/>
        <v>2000</v>
      </c>
      <c r="F1545" s="19">
        <v>1.6470359999999999</v>
      </c>
      <c r="G1545" s="19">
        <v>3.2940717450000001</v>
      </c>
      <c r="H1545" s="20">
        <v>98.352964098000001</v>
      </c>
      <c r="I1545" s="15">
        <f>IF(H1545&lt;=Rmax_Summary!$B$40,1,0)</f>
        <v>0</v>
      </c>
      <c r="J1545" s="15">
        <v>3</v>
      </c>
      <c r="K1545" s="21" t="s">
        <v>850</v>
      </c>
    </row>
    <row r="1546" spans="1:11" x14ac:dyDescent="0.15">
      <c r="A1546" s="15">
        <v>59</v>
      </c>
      <c r="B1546" s="16">
        <v>3.3</v>
      </c>
      <c r="C1546" s="15">
        <v>100</v>
      </c>
      <c r="D1546" s="17">
        <v>2100000</v>
      </c>
      <c r="E1546" s="18">
        <f t="shared" si="24"/>
        <v>2100</v>
      </c>
      <c r="F1546" s="19">
        <v>1.5687180000000001</v>
      </c>
      <c r="G1546" s="19">
        <v>3.2943069220000001</v>
      </c>
      <c r="H1546" s="20">
        <v>98.431282392</v>
      </c>
      <c r="I1546" s="15">
        <f>IF(H1546&lt;=Rmax_Summary!$B$40,1,0)</f>
        <v>0</v>
      </c>
      <c r="J1546" s="15">
        <v>3</v>
      </c>
      <c r="K1546" s="21" t="s">
        <v>850</v>
      </c>
    </row>
    <row r="1547" spans="1:11" x14ac:dyDescent="0.15">
      <c r="A1547" s="15">
        <v>64</v>
      </c>
      <c r="B1547" s="16">
        <v>3.3</v>
      </c>
      <c r="C1547" s="15">
        <v>100</v>
      </c>
      <c r="D1547" s="17">
        <v>2200000</v>
      </c>
      <c r="E1547" s="18">
        <f t="shared" si="24"/>
        <v>2200</v>
      </c>
      <c r="F1547" s="19">
        <v>1.497509</v>
      </c>
      <c r="G1547" s="19">
        <v>3.2945207480000001</v>
      </c>
      <c r="H1547" s="20">
        <v>98.502490551999998</v>
      </c>
      <c r="I1547" s="15">
        <f>IF(H1547&lt;=Rmax_Summary!$B$40,1,0)</f>
        <v>0</v>
      </c>
      <c r="J1547" s="15">
        <v>3</v>
      </c>
      <c r="K1547" s="21" t="s">
        <v>850</v>
      </c>
    </row>
    <row r="1548" spans="1:11" x14ac:dyDescent="0.15">
      <c r="A1548" s="15">
        <v>69</v>
      </c>
      <c r="B1548" s="16">
        <v>3.3</v>
      </c>
      <c r="C1548" s="15">
        <v>100</v>
      </c>
      <c r="D1548" s="17">
        <v>2300000</v>
      </c>
      <c r="E1548" s="18">
        <f t="shared" si="24"/>
        <v>2300</v>
      </c>
      <c r="F1548" s="19">
        <v>1.432485</v>
      </c>
      <c r="G1548" s="19">
        <v>3.2947160040000001</v>
      </c>
      <c r="H1548" s="20">
        <v>98.567514751000004</v>
      </c>
      <c r="I1548" s="15">
        <f>IF(H1548&lt;=Rmax_Summary!$B$40,1,0)</f>
        <v>0</v>
      </c>
      <c r="J1548" s="15">
        <v>3</v>
      </c>
      <c r="K1548" s="21" t="s">
        <v>850</v>
      </c>
    </row>
    <row r="1549" spans="1:11" x14ac:dyDescent="0.15">
      <c r="A1549" s="15">
        <v>74</v>
      </c>
      <c r="B1549" s="16">
        <v>3.3</v>
      </c>
      <c r="C1549" s="15">
        <v>100</v>
      </c>
      <c r="D1549" s="17">
        <v>2400000</v>
      </c>
      <c r="E1549" s="18">
        <f t="shared" si="24"/>
        <v>2400</v>
      </c>
      <c r="F1549" s="19">
        <v>1.372873</v>
      </c>
      <c r="G1549" s="19">
        <v>3.2948950080000001</v>
      </c>
      <c r="H1549" s="20">
        <v>98.62712707</v>
      </c>
      <c r="I1549" s="15">
        <f>IF(H1549&lt;=Rmax_Summary!$B$40,1,0)</f>
        <v>0</v>
      </c>
      <c r="J1549" s="15">
        <v>3</v>
      </c>
      <c r="K1549" s="21" t="s">
        <v>850</v>
      </c>
    </row>
    <row r="1550" spans="1:11" x14ac:dyDescent="0.15">
      <c r="A1550" s="15">
        <v>79</v>
      </c>
      <c r="B1550" s="16">
        <v>3.3</v>
      </c>
      <c r="C1550" s="15">
        <v>100</v>
      </c>
      <c r="D1550" s="17">
        <v>2500000</v>
      </c>
      <c r="E1550" s="18">
        <f t="shared" si="24"/>
        <v>2500</v>
      </c>
      <c r="F1550" s="19">
        <v>1.3180240000000001</v>
      </c>
      <c r="G1550" s="19">
        <v>3.2950597099999999</v>
      </c>
      <c r="H1550" s="20">
        <v>98.681976081000002</v>
      </c>
      <c r="I1550" s="15">
        <f>IF(H1550&lt;=Rmax_Summary!$B$40,1,0)</f>
        <v>0</v>
      </c>
      <c r="J1550" s="15">
        <v>3</v>
      </c>
      <c r="K1550" s="21" t="s">
        <v>850</v>
      </c>
    </row>
    <row r="1551" spans="1:11" x14ac:dyDescent="0.15">
      <c r="A1551" s="15">
        <v>84</v>
      </c>
      <c r="B1551" s="16">
        <v>3.3</v>
      </c>
      <c r="C1551" s="15">
        <v>100</v>
      </c>
      <c r="D1551" s="17">
        <v>2600000</v>
      </c>
      <c r="E1551" s="18">
        <f t="shared" si="24"/>
        <v>2600</v>
      </c>
      <c r="F1551" s="19">
        <v>1.2673890000000001</v>
      </c>
      <c r="G1551" s="19">
        <v>3.2952117589999999</v>
      </c>
      <c r="H1551" s="20">
        <v>98.732610833999999</v>
      </c>
      <c r="I1551" s="15">
        <f>IF(H1551&lt;=Rmax_Summary!$B$40,1,0)</f>
        <v>0</v>
      </c>
      <c r="J1551" s="15">
        <v>3</v>
      </c>
      <c r="K1551" s="21" t="s">
        <v>850</v>
      </c>
    </row>
    <row r="1552" spans="1:11" x14ac:dyDescent="0.15">
      <c r="A1552" s="15">
        <v>89</v>
      </c>
      <c r="B1552" s="16">
        <v>3.3</v>
      </c>
      <c r="C1552" s="15">
        <v>100</v>
      </c>
      <c r="D1552" s="17">
        <v>2700000</v>
      </c>
      <c r="E1552" s="18">
        <f t="shared" si="24"/>
        <v>2700</v>
      </c>
      <c r="F1552" s="19">
        <v>1.2205010000000001</v>
      </c>
      <c r="G1552" s="19">
        <v>3.2953525529999999</v>
      </c>
      <c r="H1552" s="20">
        <v>98.779499031</v>
      </c>
      <c r="I1552" s="15">
        <f>IF(H1552&lt;=Rmax_Summary!$B$40,1,0)</f>
        <v>0</v>
      </c>
      <c r="J1552" s="15">
        <v>3</v>
      </c>
      <c r="K1552" s="21" t="s">
        <v>850</v>
      </c>
    </row>
    <row r="1553" spans="1:11" x14ac:dyDescent="0.15">
      <c r="A1553" s="15">
        <v>94</v>
      </c>
      <c r="B1553" s="16">
        <v>3.3</v>
      </c>
      <c r="C1553" s="15">
        <v>100</v>
      </c>
      <c r="D1553" s="17">
        <v>2800000</v>
      </c>
      <c r="E1553" s="18">
        <f t="shared" si="24"/>
        <v>2800</v>
      </c>
      <c r="F1553" s="19">
        <v>1.1769579999999999</v>
      </c>
      <c r="G1553" s="19">
        <v>3.2954833020000001</v>
      </c>
      <c r="H1553" s="20">
        <v>98.823041665999995</v>
      </c>
      <c r="I1553" s="15">
        <f>IF(H1553&lt;=Rmax_Summary!$B$40,1,0)</f>
        <v>0</v>
      </c>
      <c r="J1553" s="15">
        <v>3</v>
      </c>
      <c r="K1553" s="21" t="s">
        <v>850</v>
      </c>
    </row>
    <row r="1554" spans="1:11" x14ac:dyDescent="0.15">
      <c r="A1554" s="15">
        <v>99</v>
      </c>
      <c r="B1554" s="16">
        <v>3.3</v>
      </c>
      <c r="C1554" s="15">
        <v>100</v>
      </c>
      <c r="D1554" s="17">
        <v>2900000</v>
      </c>
      <c r="E1554" s="18">
        <f t="shared" si="24"/>
        <v>2900</v>
      </c>
      <c r="F1554" s="19">
        <v>1.1364160000000001</v>
      </c>
      <c r="G1554" s="19">
        <v>3.2956050480000001</v>
      </c>
      <c r="H1554" s="20">
        <v>98.863584438000004</v>
      </c>
      <c r="I1554" s="15">
        <f>IF(H1554&lt;=Rmax_Summary!$B$40,1,0)</f>
        <v>0</v>
      </c>
      <c r="J1554" s="15">
        <v>3</v>
      </c>
      <c r="K1554" s="21" t="s">
        <v>850</v>
      </c>
    </row>
    <row r="1555" spans="1:11" x14ac:dyDescent="0.15">
      <c r="A1555" s="15">
        <v>104</v>
      </c>
      <c r="B1555" s="16">
        <v>3.3</v>
      </c>
      <c r="C1555" s="15">
        <v>100</v>
      </c>
      <c r="D1555" s="17">
        <v>3000000</v>
      </c>
      <c r="E1555" s="18">
        <f t="shared" si="24"/>
        <v>3000</v>
      </c>
      <c r="F1555" s="19">
        <v>1.098573</v>
      </c>
      <c r="G1555" s="19">
        <v>3.2957186780000001</v>
      </c>
      <c r="H1555" s="20">
        <v>98.901427092999995</v>
      </c>
      <c r="I1555" s="15">
        <f>IF(H1555&lt;=Rmax_Summary!$B$40,1,0)</f>
        <v>0</v>
      </c>
      <c r="J1555" s="15">
        <v>3</v>
      </c>
      <c r="K1555" s="21" t="s">
        <v>850</v>
      </c>
    </row>
    <row r="1556" spans="1:11" x14ac:dyDescent="0.15">
      <c r="A1556" s="15">
        <v>109</v>
      </c>
      <c r="B1556" s="16">
        <v>3.3</v>
      </c>
      <c r="C1556" s="15">
        <v>100</v>
      </c>
      <c r="D1556" s="17">
        <v>3100000</v>
      </c>
      <c r="E1556" s="18">
        <f t="shared" si="24"/>
        <v>3100</v>
      </c>
      <c r="F1556" s="19">
        <v>1.063169</v>
      </c>
      <c r="G1556" s="19">
        <v>3.2958249959999999</v>
      </c>
      <c r="H1556" s="20">
        <v>98.936830650000005</v>
      </c>
      <c r="I1556" s="15">
        <f>IF(H1556&lt;=Rmax_Summary!$B$40,1,0)</f>
        <v>0</v>
      </c>
      <c r="J1556" s="15">
        <v>3</v>
      </c>
      <c r="K1556" s="21" t="s">
        <v>850</v>
      </c>
    </row>
    <row r="1557" spans="1:11" x14ac:dyDescent="0.15">
      <c r="A1557" s="15">
        <v>114</v>
      </c>
      <c r="B1557" s="16">
        <v>3.3</v>
      </c>
      <c r="C1557" s="15">
        <v>100</v>
      </c>
      <c r="D1557" s="17">
        <v>3200000</v>
      </c>
      <c r="E1557" s="18">
        <f t="shared" si="24"/>
        <v>3200</v>
      </c>
      <c r="F1557" s="19">
        <v>1.029976</v>
      </c>
      <c r="G1557" s="19">
        <v>3.295924667</v>
      </c>
      <c r="H1557" s="20">
        <v>98.970023511999997</v>
      </c>
      <c r="I1557" s="15">
        <f>IF(H1557&lt;=Rmax_Summary!$B$40,1,0)</f>
        <v>0</v>
      </c>
      <c r="J1557" s="15">
        <v>3</v>
      </c>
      <c r="K1557" s="21" t="s">
        <v>850</v>
      </c>
    </row>
    <row r="1558" spans="1:11" x14ac:dyDescent="0.15">
      <c r="A1558" s="15">
        <v>119</v>
      </c>
      <c r="B1558" s="16">
        <v>3.3</v>
      </c>
      <c r="C1558" s="15">
        <v>100</v>
      </c>
      <c r="D1558" s="17">
        <v>3300000</v>
      </c>
      <c r="E1558" s="18">
        <f t="shared" si="24"/>
        <v>3300</v>
      </c>
      <c r="F1558" s="19">
        <v>0.99879300000000004</v>
      </c>
      <c r="G1558" s="19">
        <v>3.296018304</v>
      </c>
      <c r="H1558" s="20">
        <v>99.001206561000004</v>
      </c>
      <c r="I1558" s="15">
        <f>IF(H1558&lt;=Rmax_Summary!$B$40,1,0)</f>
        <v>0</v>
      </c>
      <c r="J1558" s="15">
        <v>3</v>
      </c>
      <c r="K1558" s="21" t="s">
        <v>850</v>
      </c>
    </row>
    <row r="1559" spans="1:11" x14ac:dyDescent="0.15">
      <c r="A1559" s="15">
        <v>124</v>
      </c>
      <c r="B1559" s="16">
        <v>3.3</v>
      </c>
      <c r="C1559" s="15">
        <v>100</v>
      </c>
      <c r="D1559" s="17">
        <v>3400000</v>
      </c>
      <c r="E1559" s="18">
        <f t="shared" si="24"/>
        <v>3400</v>
      </c>
      <c r="F1559" s="19">
        <v>0.96944300000000005</v>
      </c>
      <c r="G1559" s="19">
        <v>3.29610644</v>
      </c>
      <c r="H1559" s="20">
        <v>99.030556920999999</v>
      </c>
      <c r="I1559" s="15">
        <f>IF(H1559&lt;=Rmax_Summary!$B$40,1,0)</f>
        <v>0</v>
      </c>
      <c r="J1559" s="15">
        <v>3</v>
      </c>
      <c r="K1559" s="21" t="s">
        <v>850</v>
      </c>
    </row>
    <row r="1560" spans="1:11" x14ac:dyDescent="0.15">
      <c r="A1560" s="15">
        <v>129</v>
      </c>
      <c r="B1560" s="16">
        <v>3.3</v>
      </c>
      <c r="C1560" s="15">
        <v>100</v>
      </c>
      <c r="D1560" s="17">
        <v>3500000</v>
      </c>
      <c r="E1560" s="18">
        <f t="shared" si="24"/>
        <v>3500</v>
      </c>
      <c r="F1560" s="19">
        <v>0.94176800000000005</v>
      </c>
      <c r="G1560" s="19">
        <v>3.296189542</v>
      </c>
      <c r="H1560" s="20">
        <v>99.058231536999998</v>
      </c>
      <c r="I1560" s="15">
        <f>IF(H1560&lt;=Rmax_Summary!$B$40,1,0)</f>
        <v>0</v>
      </c>
      <c r="J1560" s="15">
        <v>3</v>
      </c>
      <c r="K1560" s="21" t="s">
        <v>850</v>
      </c>
    </row>
    <row r="1561" spans="1:11" x14ac:dyDescent="0.15">
      <c r="A1561" s="15">
        <v>134</v>
      </c>
      <c r="B1561" s="16">
        <v>3.3</v>
      </c>
      <c r="C1561" s="15">
        <v>100</v>
      </c>
      <c r="D1561" s="17">
        <v>3600000</v>
      </c>
      <c r="E1561" s="18">
        <f t="shared" si="24"/>
        <v>3600</v>
      </c>
      <c r="F1561" s="19">
        <v>0.91563000000000005</v>
      </c>
      <c r="G1561" s="19">
        <v>3.2962680280000001</v>
      </c>
      <c r="H1561" s="20">
        <v>99.084369988999995</v>
      </c>
      <c r="I1561" s="15">
        <f>IF(H1561&lt;=Rmax_Summary!$B$40,1,0)</f>
        <v>0</v>
      </c>
      <c r="J1561" s="15">
        <v>3</v>
      </c>
      <c r="K1561" s="21" t="s">
        <v>850</v>
      </c>
    </row>
    <row r="1562" spans="1:11" x14ac:dyDescent="0.15">
      <c r="A1562" s="15">
        <v>139</v>
      </c>
      <c r="B1562" s="16">
        <v>3.3</v>
      </c>
      <c r="C1562" s="15">
        <v>100</v>
      </c>
      <c r="D1562" s="17">
        <v>3700000</v>
      </c>
      <c r="E1562" s="18">
        <f t="shared" si="24"/>
        <v>3700</v>
      </c>
      <c r="F1562" s="19">
        <v>0.890903</v>
      </c>
      <c r="G1562" s="19">
        <v>3.2963422769999999</v>
      </c>
      <c r="H1562" s="20">
        <v>99.109096678</v>
      </c>
      <c r="I1562" s="15">
        <f>IF(H1562&lt;=Rmax_Summary!$B$40,1,0)</f>
        <v>0</v>
      </c>
      <c r="J1562" s="15">
        <v>3</v>
      </c>
      <c r="K1562" s="21" t="s">
        <v>850</v>
      </c>
    </row>
    <row r="1563" spans="1:11" x14ac:dyDescent="0.15">
      <c r="A1563" s="15">
        <v>144</v>
      </c>
      <c r="B1563" s="16">
        <v>3.3</v>
      </c>
      <c r="C1563" s="15">
        <v>100</v>
      </c>
      <c r="D1563" s="17">
        <v>3800000</v>
      </c>
      <c r="E1563" s="18">
        <f t="shared" si="24"/>
        <v>3800</v>
      </c>
      <c r="F1563" s="19">
        <v>0.86747700000000005</v>
      </c>
      <c r="G1563" s="19">
        <v>3.2964126239999998</v>
      </c>
      <c r="H1563" s="20">
        <v>99.132522987000002</v>
      </c>
      <c r="I1563" s="15">
        <f>IF(H1563&lt;=Rmax_Summary!$B$40,1,0)</f>
        <v>0</v>
      </c>
      <c r="J1563" s="15">
        <v>3</v>
      </c>
      <c r="K1563" s="21" t="s">
        <v>850</v>
      </c>
    </row>
    <row r="1564" spans="1:11" x14ac:dyDescent="0.15">
      <c r="A1564" s="15">
        <v>149</v>
      </c>
      <c r="B1564" s="16">
        <v>3.3</v>
      </c>
      <c r="C1564" s="15">
        <v>100</v>
      </c>
      <c r="D1564" s="17">
        <v>3900000</v>
      </c>
      <c r="E1564" s="18">
        <f t="shared" si="24"/>
        <v>3900</v>
      </c>
      <c r="F1564" s="19">
        <v>0.84525099999999997</v>
      </c>
      <c r="G1564" s="19">
        <v>3.2964793650000002</v>
      </c>
      <c r="H1564" s="20">
        <v>99.154748878000007</v>
      </c>
      <c r="I1564" s="15">
        <f>IF(H1564&lt;=Rmax_Summary!$B$40,1,0)</f>
        <v>0</v>
      </c>
      <c r="J1564" s="15">
        <v>3</v>
      </c>
      <c r="K1564" s="21" t="s">
        <v>850</v>
      </c>
    </row>
    <row r="1565" spans="1:11" x14ac:dyDescent="0.15">
      <c r="A1565" s="15">
        <v>154</v>
      </c>
      <c r="B1565" s="16">
        <v>3.3</v>
      </c>
      <c r="C1565" s="15">
        <v>100</v>
      </c>
      <c r="D1565" s="17">
        <v>4000000</v>
      </c>
      <c r="E1565" s="18">
        <f t="shared" si="24"/>
        <v>4000</v>
      </c>
      <c r="F1565" s="19">
        <v>0.82413599999999998</v>
      </c>
      <c r="G1565" s="19">
        <v>3.296542772</v>
      </c>
      <c r="H1565" s="20">
        <v>99.175864302999997</v>
      </c>
      <c r="I1565" s="15">
        <f>IF(H1565&lt;=Rmax_Summary!$B$40,1,0)</f>
        <v>0</v>
      </c>
      <c r="J1565" s="15">
        <v>3</v>
      </c>
      <c r="K1565" s="21" t="s">
        <v>850</v>
      </c>
    </row>
    <row r="1566" spans="1:11" x14ac:dyDescent="0.15">
      <c r="A1566" s="15">
        <v>159</v>
      </c>
      <c r="B1566" s="16">
        <v>3.3</v>
      </c>
      <c r="C1566" s="15">
        <v>100</v>
      </c>
      <c r="D1566" s="17">
        <v>4100000</v>
      </c>
      <c r="E1566" s="18">
        <f t="shared" si="24"/>
        <v>4100</v>
      </c>
      <c r="F1566" s="19">
        <v>0.80405000000000004</v>
      </c>
      <c r="G1566" s="19">
        <v>3.2966030850000001</v>
      </c>
      <c r="H1566" s="20">
        <v>99.195950436999993</v>
      </c>
      <c r="I1566" s="15">
        <f>IF(H1566&lt;=Rmax_Summary!$B$40,1,0)</f>
        <v>0</v>
      </c>
      <c r="J1566" s="15">
        <v>3</v>
      </c>
      <c r="K1566" s="21" t="s">
        <v>850</v>
      </c>
    </row>
    <row r="1567" spans="1:11" x14ac:dyDescent="0.15">
      <c r="A1567" s="15">
        <v>164</v>
      </c>
      <c r="B1567" s="16">
        <v>3.3</v>
      </c>
      <c r="C1567" s="15">
        <v>100</v>
      </c>
      <c r="D1567" s="17">
        <v>4200000</v>
      </c>
      <c r="E1567" s="18">
        <f t="shared" si="24"/>
        <v>4200</v>
      </c>
      <c r="F1567" s="19">
        <v>0.78491900000000003</v>
      </c>
      <c r="G1567" s="19">
        <v>3.29666053</v>
      </c>
      <c r="H1567" s="20">
        <v>99.215080806000003</v>
      </c>
      <c r="I1567" s="15">
        <f>IF(H1567&lt;=Rmax_Summary!$B$40,1,0)</f>
        <v>0</v>
      </c>
      <c r="J1567" s="15">
        <v>3</v>
      </c>
      <c r="K1567" s="21" t="s">
        <v>850</v>
      </c>
    </row>
    <row r="1568" spans="1:11" x14ac:dyDescent="0.15">
      <c r="A1568" s="15">
        <v>169</v>
      </c>
      <c r="B1568" s="16">
        <v>3.3</v>
      </c>
      <c r="C1568" s="15">
        <v>100</v>
      </c>
      <c r="D1568" s="17">
        <v>4300000</v>
      </c>
      <c r="E1568" s="18">
        <f t="shared" si="24"/>
        <v>4300</v>
      </c>
      <c r="F1568" s="19">
        <v>0.76667799999999997</v>
      </c>
      <c r="G1568" s="19">
        <v>3.2967153059999998</v>
      </c>
      <c r="H1568" s="20">
        <v>99.233322001000005</v>
      </c>
      <c r="I1568" s="15">
        <f>IF(H1568&lt;=Rmax_Summary!$B$40,1,0)</f>
        <v>0</v>
      </c>
      <c r="J1568" s="15">
        <v>3</v>
      </c>
      <c r="K1568" s="21" t="s">
        <v>850</v>
      </c>
    </row>
    <row r="1569" spans="1:11" x14ac:dyDescent="0.15">
      <c r="A1569" s="15">
        <v>174</v>
      </c>
      <c r="B1569" s="16">
        <v>3.3</v>
      </c>
      <c r="C1569" s="15">
        <v>100</v>
      </c>
      <c r="D1569" s="17">
        <v>4400000</v>
      </c>
      <c r="E1569" s="18">
        <f t="shared" si="24"/>
        <v>4400</v>
      </c>
      <c r="F1569" s="19">
        <v>0.74926499999999996</v>
      </c>
      <c r="G1569" s="19">
        <v>3.2967675949999999</v>
      </c>
      <c r="H1569" s="20">
        <v>99.250734617000006</v>
      </c>
      <c r="I1569" s="15">
        <f>IF(H1569&lt;=Rmax_Summary!$B$40,1,0)</f>
        <v>0</v>
      </c>
      <c r="J1569" s="15">
        <v>3</v>
      </c>
      <c r="K1569" s="21" t="s">
        <v>850</v>
      </c>
    </row>
    <row r="1570" spans="1:11" x14ac:dyDescent="0.15">
      <c r="A1570" s="15">
        <v>179</v>
      </c>
      <c r="B1570" s="16">
        <v>3.3</v>
      </c>
      <c r="C1570" s="15">
        <v>100</v>
      </c>
      <c r="D1570" s="17">
        <v>4500000</v>
      </c>
      <c r="E1570" s="18">
        <f t="shared" si="24"/>
        <v>4500</v>
      </c>
      <c r="F1570" s="19">
        <v>0.732626</v>
      </c>
      <c r="G1570" s="19">
        <v>3.2968175579999999</v>
      </c>
      <c r="H1570" s="20">
        <v>99.267373879999994</v>
      </c>
      <c r="I1570" s="15">
        <f>IF(H1570&lt;=Rmax_Summary!$B$40,1,0)</f>
        <v>0</v>
      </c>
      <c r="J1570" s="15">
        <v>3</v>
      </c>
      <c r="K1570" s="21" t="s">
        <v>850</v>
      </c>
    </row>
    <row r="1571" spans="1:11" x14ac:dyDescent="0.15">
      <c r="A1571" s="15">
        <v>184</v>
      </c>
      <c r="B1571" s="16">
        <v>3.3</v>
      </c>
      <c r="C1571" s="15">
        <v>100</v>
      </c>
      <c r="D1571" s="17">
        <v>4600000</v>
      </c>
      <c r="E1571" s="18">
        <f t="shared" si="24"/>
        <v>4600</v>
      </c>
      <c r="F1571" s="19">
        <v>0.71670999999999996</v>
      </c>
      <c r="G1571" s="19">
        <v>3.2968653510000001</v>
      </c>
      <c r="H1571" s="20">
        <v>99.283290123</v>
      </c>
      <c r="I1571" s="15">
        <f>IF(H1571&lt;=Rmax_Summary!$B$40,1,0)</f>
        <v>0</v>
      </c>
      <c r="J1571" s="15">
        <v>3</v>
      </c>
      <c r="K1571" s="21" t="s">
        <v>850</v>
      </c>
    </row>
    <row r="1572" spans="1:11" x14ac:dyDescent="0.15">
      <c r="A1572" s="15">
        <v>189</v>
      </c>
      <c r="B1572" s="16">
        <v>3.3</v>
      </c>
      <c r="C1572" s="15">
        <v>100</v>
      </c>
      <c r="D1572" s="17">
        <v>4700000</v>
      </c>
      <c r="E1572" s="18">
        <f t="shared" si="24"/>
        <v>4700</v>
      </c>
      <c r="F1572" s="19">
        <v>0.70147000000000004</v>
      </c>
      <c r="G1572" s="19">
        <v>3.2969111070000001</v>
      </c>
      <c r="H1572" s="20">
        <v>99.298529532000003</v>
      </c>
      <c r="I1572" s="15">
        <f>IF(H1572&lt;=Rmax_Summary!$B$40,1,0)</f>
        <v>0</v>
      </c>
      <c r="J1572" s="15">
        <v>3</v>
      </c>
      <c r="K1572" s="21" t="s">
        <v>850</v>
      </c>
    </row>
    <row r="1573" spans="1:11" x14ac:dyDescent="0.15">
      <c r="A1573" s="15">
        <v>194</v>
      </c>
      <c r="B1573" s="16">
        <v>3.3</v>
      </c>
      <c r="C1573" s="15">
        <v>100</v>
      </c>
      <c r="D1573" s="17">
        <v>4800000</v>
      </c>
      <c r="E1573" s="18">
        <f t="shared" si="24"/>
        <v>4800</v>
      </c>
      <c r="F1573" s="19">
        <v>0.68686599999999998</v>
      </c>
      <c r="G1573" s="19">
        <v>3.296954967</v>
      </c>
      <c r="H1573" s="20">
        <v>99.313134379999994</v>
      </c>
      <c r="I1573" s="15">
        <f>IF(H1573&lt;=Rmax_Summary!$B$40,1,0)</f>
        <v>0</v>
      </c>
      <c r="J1573" s="15">
        <v>3</v>
      </c>
      <c r="K1573" s="21" t="s">
        <v>850</v>
      </c>
    </row>
    <row r="1574" spans="1:11" x14ac:dyDescent="0.15">
      <c r="A1574" s="15">
        <v>199</v>
      </c>
      <c r="B1574" s="16">
        <v>3.3</v>
      </c>
      <c r="C1574" s="15">
        <v>100</v>
      </c>
      <c r="D1574" s="17">
        <v>4900000</v>
      </c>
      <c r="E1574" s="18">
        <f t="shared" si="24"/>
        <v>4900</v>
      </c>
      <c r="F1574" s="19">
        <v>0.67285700000000004</v>
      </c>
      <c r="G1574" s="19">
        <v>3.2969970339999999</v>
      </c>
      <c r="H1574" s="20">
        <v>99.327143456000002</v>
      </c>
      <c r="I1574" s="15">
        <f>IF(H1574&lt;=Rmax_Summary!$B$40,1,0)</f>
        <v>0</v>
      </c>
      <c r="J1574" s="15">
        <v>3</v>
      </c>
      <c r="K1574" s="21" t="s">
        <v>850</v>
      </c>
    </row>
    <row r="1575" spans="1:11" x14ac:dyDescent="0.15">
      <c r="A1575" s="15">
        <v>204</v>
      </c>
      <c r="B1575" s="16">
        <v>3.3</v>
      </c>
      <c r="C1575" s="15">
        <v>100</v>
      </c>
      <c r="D1575" s="17">
        <v>5000000</v>
      </c>
      <c r="E1575" s="18">
        <f t="shared" si="24"/>
        <v>5000</v>
      </c>
      <c r="F1575" s="19">
        <v>0.65940799999999999</v>
      </c>
      <c r="G1575" s="19">
        <v>3.2970374210000002</v>
      </c>
      <c r="H1575" s="20">
        <v>99.340592494999996</v>
      </c>
      <c r="I1575" s="15">
        <f>IF(H1575&lt;=Rmax_Summary!$B$40,1,0)</f>
        <v>0</v>
      </c>
      <c r="J1575" s="15">
        <v>3</v>
      </c>
      <c r="K1575" s="21" t="s">
        <v>850</v>
      </c>
    </row>
    <row r="1576" spans="1:11" x14ac:dyDescent="0.15">
      <c r="A1576" s="15">
        <v>209</v>
      </c>
      <c r="B1576" s="16">
        <v>3.3</v>
      </c>
      <c r="C1576" s="15">
        <v>100</v>
      </c>
      <c r="D1576" s="17">
        <v>5100000</v>
      </c>
      <c r="E1576" s="18">
        <f t="shared" si="24"/>
        <v>5100</v>
      </c>
      <c r="F1576" s="19">
        <v>0.64648600000000001</v>
      </c>
      <c r="G1576" s="19">
        <v>3.2970762219999998</v>
      </c>
      <c r="H1576" s="20">
        <v>99.353514454000006</v>
      </c>
      <c r="I1576" s="15">
        <f>IF(H1576&lt;=Rmax_Summary!$B$40,1,0)</f>
        <v>0</v>
      </c>
      <c r="J1576" s="15">
        <v>3</v>
      </c>
      <c r="K1576" s="21" t="s">
        <v>850</v>
      </c>
    </row>
    <row r="1577" spans="1:11" x14ac:dyDescent="0.15">
      <c r="A1577" s="15">
        <v>214</v>
      </c>
      <c r="B1577" s="16">
        <v>3.3</v>
      </c>
      <c r="C1577" s="15">
        <v>100</v>
      </c>
      <c r="D1577" s="17">
        <v>5200000</v>
      </c>
      <c r="E1577" s="18">
        <f t="shared" si="24"/>
        <v>5200</v>
      </c>
      <c r="F1577" s="19">
        <v>0.63405999999999996</v>
      </c>
      <c r="G1577" s="19">
        <v>3.2971135340000002</v>
      </c>
      <c r="H1577" s="20">
        <v>99.365939703999999</v>
      </c>
      <c r="I1577" s="15">
        <f>IF(H1577&lt;=Rmax_Summary!$B$40,1,0)</f>
        <v>0</v>
      </c>
      <c r="J1577" s="15">
        <v>3</v>
      </c>
      <c r="K1577" s="21" t="s">
        <v>850</v>
      </c>
    </row>
    <row r="1578" spans="1:11" x14ac:dyDescent="0.15">
      <c r="A1578" s="15">
        <v>219</v>
      </c>
      <c r="B1578" s="16">
        <v>3.3</v>
      </c>
      <c r="C1578" s="15">
        <v>100</v>
      </c>
      <c r="D1578" s="17">
        <v>5300000</v>
      </c>
      <c r="E1578" s="18">
        <f t="shared" si="24"/>
        <v>5300</v>
      </c>
      <c r="F1578" s="19">
        <v>0.62210399999999999</v>
      </c>
      <c r="G1578" s="19">
        <v>3.2971494360000002</v>
      </c>
      <c r="H1578" s="20">
        <v>99.377896329999999</v>
      </c>
      <c r="I1578" s="15">
        <f>IF(H1578&lt;=Rmax_Summary!$B$40,1,0)</f>
        <v>0</v>
      </c>
      <c r="J1578" s="15">
        <v>3</v>
      </c>
      <c r="K1578" s="21" t="s">
        <v>850</v>
      </c>
    </row>
    <row r="1579" spans="1:11" x14ac:dyDescent="0.15">
      <c r="A1579" s="15">
        <v>224</v>
      </c>
      <c r="B1579" s="16">
        <v>3.3</v>
      </c>
      <c r="C1579" s="15">
        <v>100</v>
      </c>
      <c r="D1579" s="17">
        <v>5400000</v>
      </c>
      <c r="E1579" s="18">
        <f t="shared" si="24"/>
        <v>5400</v>
      </c>
      <c r="F1579" s="19">
        <v>0.61058999999999997</v>
      </c>
      <c r="G1579" s="19">
        <v>3.297184015</v>
      </c>
      <c r="H1579" s="20">
        <v>99.389410345000002</v>
      </c>
      <c r="I1579" s="15">
        <f>IF(H1579&lt;=Rmax_Summary!$B$40,1,0)</f>
        <v>0</v>
      </c>
      <c r="J1579" s="15">
        <v>3</v>
      </c>
      <c r="K1579" s="21" t="s">
        <v>850</v>
      </c>
    </row>
    <row r="1580" spans="1:11" x14ac:dyDescent="0.15">
      <c r="A1580" s="15">
        <v>229</v>
      </c>
      <c r="B1580" s="16">
        <v>3.3</v>
      </c>
      <c r="C1580" s="15">
        <v>100</v>
      </c>
      <c r="D1580" s="17">
        <v>5500000</v>
      </c>
      <c r="E1580" s="18">
        <f t="shared" si="24"/>
        <v>5500</v>
      </c>
      <c r="F1580" s="19">
        <v>0.59949399999999997</v>
      </c>
      <c r="G1580" s="19">
        <v>3.2972173319999998</v>
      </c>
      <c r="H1580" s="20">
        <v>99.400505916</v>
      </c>
      <c r="I1580" s="15">
        <f>IF(H1580&lt;=Rmax_Summary!$B$40,1,0)</f>
        <v>0</v>
      </c>
      <c r="J1580" s="15">
        <v>3</v>
      </c>
      <c r="K1580" s="21" t="s">
        <v>850</v>
      </c>
    </row>
    <row r="1581" spans="1:11" x14ac:dyDescent="0.15">
      <c r="A1581" s="15">
        <v>234</v>
      </c>
      <c r="B1581" s="16">
        <v>3.3</v>
      </c>
      <c r="C1581" s="15">
        <v>100</v>
      </c>
      <c r="D1581" s="17">
        <v>5600000</v>
      </c>
      <c r="E1581" s="18">
        <f t="shared" si="24"/>
        <v>5600</v>
      </c>
      <c r="F1581" s="19">
        <v>0.58879499999999996</v>
      </c>
      <c r="G1581" s="19">
        <v>3.2972494600000002</v>
      </c>
      <c r="H1581" s="20">
        <v>99.411205464999995</v>
      </c>
      <c r="I1581" s="15">
        <f>IF(H1581&lt;=Rmax_Summary!$B$40,1,0)</f>
        <v>0</v>
      </c>
      <c r="J1581" s="15">
        <v>3</v>
      </c>
      <c r="K1581" s="21" t="s">
        <v>850</v>
      </c>
    </row>
    <row r="1582" spans="1:11" x14ac:dyDescent="0.15">
      <c r="A1582" s="15">
        <v>239</v>
      </c>
      <c r="B1582" s="16">
        <v>3.3</v>
      </c>
      <c r="C1582" s="15">
        <v>100</v>
      </c>
      <c r="D1582" s="17">
        <v>5700000</v>
      </c>
      <c r="E1582" s="18">
        <f t="shared" si="24"/>
        <v>5700</v>
      </c>
      <c r="F1582" s="19">
        <v>0.57847000000000004</v>
      </c>
      <c r="G1582" s="19">
        <v>3.2972804610000002</v>
      </c>
      <c r="H1582" s="20">
        <v>99.421529735999997</v>
      </c>
      <c r="I1582" s="15">
        <f>IF(H1582&lt;=Rmax_Summary!$B$40,1,0)</f>
        <v>0</v>
      </c>
      <c r="J1582" s="15">
        <v>3</v>
      </c>
      <c r="K1582" s="21" t="s">
        <v>850</v>
      </c>
    </row>
    <row r="1583" spans="1:11" x14ac:dyDescent="0.15">
      <c r="A1583" s="15">
        <v>244</v>
      </c>
      <c r="B1583" s="16">
        <v>3.3</v>
      </c>
      <c r="C1583" s="15">
        <v>100</v>
      </c>
      <c r="D1583" s="17">
        <v>5800000</v>
      </c>
      <c r="E1583" s="18">
        <f t="shared" si="24"/>
        <v>5800</v>
      </c>
      <c r="F1583" s="19">
        <v>0.56850199999999995</v>
      </c>
      <c r="G1583" s="19">
        <v>3.2973103940000001</v>
      </c>
      <c r="H1583" s="20">
        <v>99.431498196000007</v>
      </c>
      <c r="I1583" s="15">
        <f>IF(H1583&lt;=Rmax_Summary!$B$40,1,0)</f>
        <v>0</v>
      </c>
      <c r="J1583" s="15">
        <v>3</v>
      </c>
      <c r="K1583" s="21" t="s">
        <v>850</v>
      </c>
    </row>
    <row r="1584" spans="1:11" x14ac:dyDescent="0.15">
      <c r="A1584" s="15">
        <v>249</v>
      </c>
      <c r="B1584" s="16">
        <v>3.3</v>
      </c>
      <c r="C1584" s="15">
        <v>100</v>
      </c>
      <c r="D1584" s="17">
        <v>5900000</v>
      </c>
      <c r="E1584" s="18">
        <f t="shared" si="24"/>
        <v>5900</v>
      </c>
      <c r="F1584" s="19">
        <v>0.55887100000000001</v>
      </c>
      <c r="G1584" s="19">
        <v>3.2973393130000002</v>
      </c>
      <c r="H1584" s="20">
        <v>99.441128921000001</v>
      </c>
      <c r="I1584" s="15">
        <f>IF(H1584&lt;=Rmax_Summary!$B$40,1,0)</f>
        <v>0</v>
      </c>
      <c r="J1584" s="15">
        <v>3</v>
      </c>
      <c r="K1584" s="21" t="s">
        <v>850</v>
      </c>
    </row>
    <row r="1585" spans="1:11" x14ac:dyDescent="0.15">
      <c r="A1585" s="15">
        <v>254</v>
      </c>
      <c r="B1585" s="16">
        <v>3.3</v>
      </c>
      <c r="C1585" s="15">
        <v>100</v>
      </c>
      <c r="D1585" s="17">
        <v>6000000</v>
      </c>
      <c r="E1585" s="18">
        <f t="shared" si="24"/>
        <v>6000</v>
      </c>
      <c r="F1585" s="19">
        <v>0.54956099999999997</v>
      </c>
      <c r="G1585" s="19">
        <v>3.297367269</v>
      </c>
      <c r="H1585" s="20">
        <v>99.450438793000004</v>
      </c>
      <c r="I1585" s="15">
        <f>IF(H1585&lt;=Rmax_Summary!$B$40,1,0)</f>
        <v>0</v>
      </c>
      <c r="J1585" s="15">
        <v>3</v>
      </c>
      <c r="K1585" s="21" t="s">
        <v>850</v>
      </c>
    </row>
    <row r="1586" spans="1:11" x14ac:dyDescent="0.15">
      <c r="A1586" s="15">
        <v>259</v>
      </c>
      <c r="B1586" s="16">
        <v>3.3</v>
      </c>
      <c r="C1586" s="15">
        <v>100</v>
      </c>
      <c r="D1586" s="17">
        <v>6100000</v>
      </c>
      <c r="E1586" s="18">
        <f t="shared" si="24"/>
        <v>6100</v>
      </c>
      <c r="F1586" s="19">
        <v>0.54055600000000004</v>
      </c>
      <c r="G1586" s="19">
        <v>3.2973943120000002</v>
      </c>
      <c r="H1586" s="20">
        <v>99.459443528999998</v>
      </c>
      <c r="I1586" s="15">
        <f>IF(H1586&lt;=Rmax_Summary!$B$40,1,0)</f>
        <v>0</v>
      </c>
      <c r="J1586" s="15">
        <v>3</v>
      </c>
      <c r="K1586" s="21" t="s">
        <v>850</v>
      </c>
    </row>
    <row r="1587" spans="1:11" x14ac:dyDescent="0.15">
      <c r="A1587" s="15">
        <v>264</v>
      </c>
      <c r="B1587" s="16">
        <v>3.3</v>
      </c>
      <c r="C1587" s="15">
        <v>100</v>
      </c>
      <c r="D1587" s="17">
        <v>6200000</v>
      </c>
      <c r="E1587" s="18">
        <f t="shared" si="24"/>
        <v>6200</v>
      </c>
      <c r="F1587" s="19">
        <v>0.53184200000000004</v>
      </c>
      <c r="G1587" s="19">
        <v>3.2974204810000001</v>
      </c>
      <c r="H1587" s="20">
        <v>99.468157966000007</v>
      </c>
      <c r="I1587" s="15">
        <f>IF(H1587&lt;=Rmax_Summary!$B$40,1,0)</f>
        <v>0</v>
      </c>
      <c r="J1587" s="15">
        <v>3</v>
      </c>
      <c r="K1587" s="21" t="s">
        <v>850</v>
      </c>
    </row>
    <row r="1588" spans="1:11" x14ac:dyDescent="0.15">
      <c r="A1588" s="15">
        <v>269</v>
      </c>
      <c r="B1588" s="16">
        <v>3.3</v>
      </c>
      <c r="C1588" s="15">
        <v>100</v>
      </c>
      <c r="D1588" s="17">
        <v>6300000</v>
      </c>
      <c r="E1588" s="18">
        <f t="shared" si="24"/>
        <v>6300</v>
      </c>
      <c r="F1588" s="19">
        <v>0.52340399999999998</v>
      </c>
      <c r="G1588" s="19">
        <v>3.2974458179999999</v>
      </c>
      <c r="H1588" s="20">
        <v>99.476595888000006</v>
      </c>
      <c r="I1588" s="15">
        <f>IF(H1588&lt;=Rmax_Summary!$B$40,1,0)</f>
        <v>0</v>
      </c>
      <c r="J1588" s="15">
        <v>3</v>
      </c>
      <c r="K1588" s="21" t="s">
        <v>850</v>
      </c>
    </row>
    <row r="1589" spans="1:11" x14ac:dyDescent="0.15">
      <c r="A1589" s="15">
        <v>274</v>
      </c>
      <c r="B1589" s="16">
        <v>3.3</v>
      </c>
      <c r="C1589" s="15">
        <v>100</v>
      </c>
      <c r="D1589" s="17">
        <v>6400000</v>
      </c>
      <c r="E1589" s="18">
        <f t="shared" si="24"/>
        <v>6400</v>
      </c>
      <c r="F1589" s="19">
        <v>0.51522999999999997</v>
      </c>
      <c r="G1589" s="19">
        <v>3.297470358</v>
      </c>
      <c r="H1589" s="20">
        <v>99.484770253999997</v>
      </c>
      <c r="I1589" s="15">
        <f>IF(H1589&lt;=Rmax_Summary!$B$40,1,0)</f>
        <v>0</v>
      </c>
      <c r="J1589" s="15">
        <v>3</v>
      </c>
      <c r="K1589" s="21" t="s">
        <v>850</v>
      </c>
    </row>
    <row r="1590" spans="1:11" x14ac:dyDescent="0.15">
      <c r="A1590" s="15">
        <v>279</v>
      </c>
      <c r="B1590" s="16">
        <v>3.3</v>
      </c>
      <c r="C1590" s="15">
        <v>100</v>
      </c>
      <c r="D1590" s="17">
        <v>6500000</v>
      </c>
      <c r="E1590" s="18">
        <f t="shared" si="24"/>
        <v>6500</v>
      </c>
      <c r="F1590" s="19">
        <v>0.50730699999999995</v>
      </c>
      <c r="G1590" s="19">
        <v>3.2974941489999998</v>
      </c>
      <c r="H1590" s="20">
        <v>99.492693205999998</v>
      </c>
      <c r="I1590" s="15">
        <f>IF(H1590&lt;=Rmax_Summary!$B$40,1,0)</f>
        <v>0</v>
      </c>
      <c r="J1590" s="15">
        <v>3</v>
      </c>
      <c r="K1590" s="21" t="s">
        <v>850</v>
      </c>
    </row>
    <row r="1591" spans="1:11" x14ac:dyDescent="0.15">
      <c r="A1591" s="15">
        <v>284</v>
      </c>
      <c r="B1591" s="16">
        <v>3.3</v>
      </c>
      <c r="C1591" s="15">
        <v>100</v>
      </c>
      <c r="D1591" s="17">
        <v>6600000</v>
      </c>
      <c r="E1591" s="18">
        <f t="shared" si="24"/>
        <v>6600</v>
      </c>
      <c r="F1591" s="19">
        <v>0.49962400000000001</v>
      </c>
      <c r="G1591" s="19">
        <v>3.2975172169999998</v>
      </c>
      <c r="H1591" s="20">
        <v>99.500376164000002</v>
      </c>
      <c r="I1591" s="15">
        <f>IF(H1591&lt;=Rmax_Summary!$B$40,1,0)</f>
        <v>0</v>
      </c>
      <c r="J1591" s="15">
        <v>3</v>
      </c>
      <c r="K1591" s="21" t="s">
        <v>850</v>
      </c>
    </row>
    <row r="1592" spans="1:11" x14ac:dyDescent="0.15">
      <c r="A1592" s="15">
        <v>289</v>
      </c>
      <c r="B1592" s="16">
        <v>3.3</v>
      </c>
      <c r="C1592" s="15">
        <v>100</v>
      </c>
      <c r="D1592" s="17">
        <v>6700000</v>
      </c>
      <c r="E1592" s="18">
        <f t="shared" si="24"/>
        <v>6700</v>
      </c>
      <c r="F1592" s="19">
        <v>0.49217</v>
      </c>
      <c r="G1592" s="19">
        <v>3.297539607</v>
      </c>
      <c r="H1592" s="20">
        <v>99.507829897999997</v>
      </c>
      <c r="I1592" s="15">
        <f>IF(H1592&lt;=Rmax_Summary!$B$40,1,0)</f>
        <v>0</v>
      </c>
      <c r="J1592" s="15">
        <v>3</v>
      </c>
      <c r="K1592" s="21" t="s">
        <v>850</v>
      </c>
    </row>
    <row r="1593" spans="1:11" x14ac:dyDescent="0.15">
      <c r="A1593" s="15">
        <v>294</v>
      </c>
      <c r="B1593" s="16">
        <v>3.3</v>
      </c>
      <c r="C1593" s="15">
        <v>100</v>
      </c>
      <c r="D1593" s="17">
        <v>6800000</v>
      </c>
      <c r="E1593" s="18">
        <f t="shared" si="24"/>
        <v>6800</v>
      </c>
      <c r="F1593" s="19">
        <v>0.484935</v>
      </c>
      <c r="G1593" s="19">
        <v>3.2975613309999998</v>
      </c>
      <c r="H1593" s="20">
        <v>99.515064502000001</v>
      </c>
      <c r="I1593" s="15">
        <f>IF(H1593&lt;=Rmax_Summary!$B$40,1,0)</f>
        <v>0</v>
      </c>
      <c r="J1593" s="15">
        <v>3</v>
      </c>
      <c r="K1593" s="21" t="s">
        <v>850</v>
      </c>
    </row>
    <row r="1594" spans="1:11" x14ac:dyDescent="0.15">
      <c r="A1594" s="15">
        <v>299</v>
      </c>
      <c r="B1594" s="16">
        <v>3.3</v>
      </c>
      <c r="C1594" s="15">
        <v>100</v>
      </c>
      <c r="D1594" s="17">
        <v>6900000</v>
      </c>
      <c r="E1594" s="18">
        <f t="shared" si="24"/>
        <v>6900</v>
      </c>
      <c r="F1594" s="19">
        <v>0.47791099999999997</v>
      </c>
      <c r="G1594" s="19">
        <v>3.297582426</v>
      </c>
      <c r="H1594" s="20">
        <v>99.522089496000007</v>
      </c>
      <c r="I1594" s="15">
        <f>IF(H1594&lt;=Rmax_Summary!$B$40,1,0)</f>
        <v>0</v>
      </c>
      <c r="J1594" s="15">
        <v>3</v>
      </c>
      <c r="K1594" s="21" t="s">
        <v>850</v>
      </c>
    </row>
    <row r="1595" spans="1:11" x14ac:dyDescent="0.15">
      <c r="A1595" s="15">
        <v>304</v>
      </c>
      <c r="B1595" s="16">
        <v>3.3</v>
      </c>
      <c r="C1595" s="15">
        <v>100</v>
      </c>
      <c r="D1595" s="17">
        <v>7000000</v>
      </c>
      <c r="E1595" s="18">
        <f t="shared" si="24"/>
        <v>7000</v>
      </c>
      <c r="F1595" s="19">
        <v>0.471086</v>
      </c>
      <c r="G1595" s="19">
        <v>3.2976029150000001</v>
      </c>
      <c r="H1595" s="20">
        <v>99.528913861000007</v>
      </c>
      <c r="I1595" s="15">
        <f>IF(H1595&lt;=Rmax_Summary!$B$40,1,0)</f>
        <v>0</v>
      </c>
      <c r="J1595" s="15">
        <v>3</v>
      </c>
      <c r="K1595" s="21" t="s">
        <v>850</v>
      </c>
    </row>
    <row r="1596" spans="1:11" x14ac:dyDescent="0.15">
      <c r="A1596" s="15">
        <v>309</v>
      </c>
      <c r="B1596" s="16">
        <v>3.3</v>
      </c>
      <c r="C1596" s="15">
        <v>100</v>
      </c>
      <c r="D1596" s="17">
        <v>7100000</v>
      </c>
      <c r="E1596" s="18">
        <f t="shared" si="24"/>
        <v>7100</v>
      </c>
      <c r="F1596" s="19">
        <v>0.46445399999999998</v>
      </c>
      <c r="G1596" s="19">
        <v>3.2976228299999999</v>
      </c>
      <c r="H1596" s="20">
        <v>99.535546073999996</v>
      </c>
      <c r="I1596" s="15">
        <f>IF(H1596&lt;=Rmax_Summary!$B$40,1,0)</f>
        <v>0</v>
      </c>
      <c r="J1596" s="15">
        <v>3</v>
      </c>
      <c r="K1596" s="21" t="s">
        <v>850</v>
      </c>
    </row>
    <row r="1597" spans="1:11" x14ac:dyDescent="0.15">
      <c r="A1597" s="15">
        <v>314</v>
      </c>
      <c r="B1597" s="16">
        <v>3.3</v>
      </c>
      <c r="C1597" s="15">
        <v>100</v>
      </c>
      <c r="D1597" s="17">
        <v>7200000</v>
      </c>
      <c r="E1597" s="18">
        <f t="shared" si="24"/>
        <v>7200</v>
      </c>
      <c r="F1597" s="19">
        <v>0.45800600000000002</v>
      </c>
      <c r="G1597" s="19">
        <v>3.2976421920000001</v>
      </c>
      <c r="H1597" s="20">
        <v>99.541994129000003</v>
      </c>
      <c r="I1597" s="15">
        <f>IF(H1597&lt;=Rmax_Summary!$B$40,1,0)</f>
        <v>0</v>
      </c>
      <c r="J1597" s="15">
        <v>3</v>
      </c>
      <c r="K1597" s="21" t="s">
        <v>850</v>
      </c>
    </row>
    <row r="1598" spans="1:11" x14ac:dyDescent="0.15">
      <c r="A1598" s="15">
        <v>319</v>
      </c>
      <c r="B1598" s="16">
        <v>3.3</v>
      </c>
      <c r="C1598" s="15">
        <v>100</v>
      </c>
      <c r="D1598" s="17">
        <v>7300000</v>
      </c>
      <c r="E1598" s="18">
        <f t="shared" si="24"/>
        <v>7300</v>
      </c>
      <c r="F1598" s="19">
        <v>0.45173400000000002</v>
      </c>
      <c r="G1598" s="19">
        <v>3.297661025</v>
      </c>
      <c r="H1598" s="20">
        <v>99.548265606000001</v>
      </c>
      <c r="I1598" s="15">
        <f>IF(H1598&lt;=Rmax_Summary!$B$40,1,0)</f>
        <v>0</v>
      </c>
      <c r="J1598" s="15">
        <v>3</v>
      </c>
      <c r="K1598" s="21" t="s">
        <v>850</v>
      </c>
    </row>
    <row r="1599" spans="1:11" x14ac:dyDescent="0.15">
      <c r="A1599" s="15">
        <v>324</v>
      </c>
      <c r="B1599" s="16">
        <v>3.3</v>
      </c>
      <c r="C1599" s="15">
        <v>100</v>
      </c>
      <c r="D1599" s="17">
        <v>7400000</v>
      </c>
      <c r="E1599" s="18">
        <f t="shared" si="24"/>
        <v>7400</v>
      </c>
      <c r="F1599" s="19">
        <v>0.44563199999999997</v>
      </c>
      <c r="G1599" s="19">
        <v>3.2976793469999999</v>
      </c>
      <c r="H1599" s="20">
        <v>99.554367650000003</v>
      </c>
      <c r="I1599" s="15">
        <f>IF(H1599&lt;=Rmax_Summary!$B$40,1,0)</f>
        <v>0</v>
      </c>
      <c r="J1599" s="15">
        <v>3</v>
      </c>
      <c r="K1599" s="21" t="s">
        <v>850</v>
      </c>
    </row>
    <row r="1600" spans="1:11" x14ac:dyDescent="0.15">
      <c r="A1600" s="15">
        <v>329</v>
      </c>
      <c r="B1600" s="16">
        <v>3.3</v>
      </c>
      <c r="C1600" s="15">
        <v>100</v>
      </c>
      <c r="D1600" s="17">
        <v>7500000</v>
      </c>
      <c r="E1600" s="18">
        <f t="shared" si="24"/>
        <v>7500</v>
      </c>
      <c r="F1600" s="19">
        <v>0.439693</v>
      </c>
      <c r="G1600" s="19">
        <v>3.2976971869999998</v>
      </c>
      <c r="H1600" s="20">
        <v>99.560307030999994</v>
      </c>
      <c r="I1600" s="15">
        <f>IF(H1600&lt;=Rmax_Summary!$B$40,1,0)</f>
        <v>0</v>
      </c>
      <c r="J1600" s="15">
        <v>3</v>
      </c>
      <c r="K1600" s="21" t="s">
        <v>850</v>
      </c>
    </row>
    <row r="1601" spans="1:11" x14ac:dyDescent="0.15">
      <c r="A1601" s="15">
        <v>334</v>
      </c>
      <c r="B1601" s="16">
        <v>3.3</v>
      </c>
      <c r="C1601" s="15">
        <v>100</v>
      </c>
      <c r="D1601" s="17">
        <v>7600000</v>
      </c>
      <c r="E1601" s="18">
        <f t="shared" si="24"/>
        <v>7600</v>
      </c>
      <c r="F1601" s="19">
        <v>0.43391000000000002</v>
      </c>
      <c r="G1601" s="19">
        <v>3.2977145540000001</v>
      </c>
      <c r="H1601" s="20">
        <v>99.566090181000007</v>
      </c>
      <c r="I1601" s="15">
        <f>IF(H1601&lt;=Rmax_Summary!$B$40,1,0)</f>
        <v>0</v>
      </c>
      <c r="J1601" s="15">
        <v>3</v>
      </c>
      <c r="K1601" s="21" t="s">
        <v>850</v>
      </c>
    </row>
    <row r="1602" spans="1:11" x14ac:dyDescent="0.15">
      <c r="A1602" s="15">
        <v>339</v>
      </c>
      <c r="B1602" s="16">
        <v>3.3</v>
      </c>
      <c r="C1602" s="15">
        <v>100</v>
      </c>
      <c r="D1602" s="17">
        <v>7700000</v>
      </c>
      <c r="E1602" s="18">
        <f t="shared" ref="E1602:E1665" si="25">D1602/1000</f>
        <v>7700</v>
      </c>
      <c r="F1602" s="19">
        <v>0.42827700000000002</v>
      </c>
      <c r="G1602" s="19">
        <v>3.2977314639999999</v>
      </c>
      <c r="H1602" s="20">
        <v>99.571723180000006</v>
      </c>
      <c r="I1602" s="15">
        <f>IF(H1602&lt;=Rmax_Summary!$B$40,1,0)</f>
        <v>0</v>
      </c>
      <c r="J1602" s="15">
        <v>3</v>
      </c>
      <c r="K1602" s="21" t="s">
        <v>850</v>
      </c>
    </row>
    <row r="1603" spans="1:11" x14ac:dyDescent="0.15">
      <c r="A1603" s="15">
        <v>344</v>
      </c>
      <c r="B1603" s="16">
        <v>3.3</v>
      </c>
      <c r="C1603" s="15">
        <v>100</v>
      </c>
      <c r="D1603" s="17">
        <v>7800000</v>
      </c>
      <c r="E1603" s="18">
        <f t="shared" si="25"/>
        <v>7800</v>
      </c>
      <c r="F1603" s="19">
        <v>0.422788</v>
      </c>
      <c r="G1603" s="19">
        <v>3.2977479459999999</v>
      </c>
      <c r="H1603" s="20">
        <v>99.577211796</v>
      </c>
      <c r="I1603" s="15">
        <f>IF(H1603&lt;=Rmax_Summary!$B$40,1,0)</f>
        <v>0</v>
      </c>
      <c r="J1603" s="15">
        <v>3</v>
      </c>
      <c r="K1603" s="21" t="s">
        <v>850</v>
      </c>
    </row>
    <row r="1604" spans="1:11" x14ac:dyDescent="0.15">
      <c r="A1604" s="15">
        <v>349</v>
      </c>
      <c r="B1604" s="16">
        <v>3.3</v>
      </c>
      <c r="C1604" s="15">
        <v>100</v>
      </c>
      <c r="D1604" s="17">
        <v>7900000</v>
      </c>
      <c r="E1604" s="18">
        <f t="shared" si="25"/>
        <v>7900</v>
      </c>
      <c r="F1604" s="19">
        <v>0.41743799999999998</v>
      </c>
      <c r="G1604" s="19">
        <v>3.2977640080000001</v>
      </c>
      <c r="H1604" s="20">
        <v>99.582561505000001</v>
      </c>
      <c r="I1604" s="15">
        <f>IF(H1604&lt;=Rmax_Summary!$B$40,1,0)</f>
        <v>0</v>
      </c>
      <c r="J1604" s="15">
        <v>3</v>
      </c>
      <c r="K1604" s="21" t="s">
        <v>850</v>
      </c>
    </row>
    <row r="1605" spans="1:11" x14ac:dyDescent="0.15">
      <c r="A1605" s="15">
        <v>354</v>
      </c>
      <c r="B1605" s="16">
        <v>3.3</v>
      </c>
      <c r="C1605" s="15">
        <v>100</v>
      </c>
      <c r="D1605" s="17">
        <v>8000000</v>
      </c>
      <c r="E1605" s="18">
        <f t="shared" si="25"/>
        <v>8000</v>
      </c>
      <c r="F1605" s="19">
        <v>0.41222199999999998</v>
      </c>
      <c r="G1605" s="19">
        <v>3.2977796760000002</v>
      </c>
      <c r="H1605" s="20">
        <v>99.587777529999997</v>
      </c>
      <c r="I1605" s="15">
        <f>IF(H1605&lt;=Rmax_Summary!$B$40,1,0)</f>
        <v>0</v>
      </c>
      <c r="J1605" s="15">
        <v>3</v>
      </c>
      <c r="K1605" s="21" t="s">
        <v>850</v>
      </c>
    </row>
    <row r="1606" spans="1:11" x14ac:dyDescent="0.15">
      <c r="A1606" s="15">
        <v>359</v>
      </c>
      <c r="B1606" s="16">
        <v>3.3</v>
      </c>
      <c r="C1606" s="15">
        <v>100</v>
      </c>
      <c r="D1606" s="17">
        <v>8100000</v>
      </c>
      <c r="E1606" s="18">
        <f t="shared" si="25"/>
        <v>8100</v>
      </c>
      <c r="F1606" s="19">
        <v>0.40713500000000002</v>
      </c>
      <c r="G1606" s="19">
        <v>3.2977949529999999</v>
      </c>
      <c r="H1606" s="20">
        <v>99.592864810999998</v>
      </c>
      <c r="I1606" s="15">
        <f>IF(H1606&lt;=Rmax_Summary!$B$40,1,0)</f>
        <v>0</v>
      </c>
      <c r="J1606" s="15">
        <v>3</v>
      </c>
      <c r="K1606" s="21" t="s">
        <v>850</v>
      </c>
    </row>
    <row r="1607" spans="1:11" x14ac:dyDescent="0.15">
      <c r="A1607" s="15">
        <v>364</v>
      </c>
      <c r="B1607" s="16">
        <v>3.3</v>
      </c>
      <c r="C1607" s="15">
        <v>100</v>
      </c>
      <c r="D1607" s="17">
        <v>8200000</v>
      </c>
      <c r="E1607" s="18">
        <f t="shared" si="25"/>
        <v>8200</v>
      </c>
      <c r="F1607" s="19">
        <v>0.40217199999999997</v>
      </c>
      <c r="G1607" s="19">
        <v>3.2978098509999998</v>
      </c>
      <c r="H1607" s="20">
        <v>99.597828050999993</v>
      </c>
      <c r="I1607" s="15">
        <f>IF(H1607&lt;=Rmax_Summary!$B$40,1,0)</f>
        <v>0</v>
      </c>
      <c r="J1607" s="15">
        <v>3</v>
      </c>
      <c r="K1607" s="21" t="s">
        <v>850</v>
      </c>
    </row>
    <row r="1608" spans="1:11" x14ac:dyDescent="0.15">
      <c r="A1608" s="15">
        <v>369</v>
      </c>
      <c r="B1608" s="16">
        <v>3.3</v>
      </c>
      <c r="C1608" s="15">
        <v>100</v>
      </c>
      <c r="D1608" s="17">
        <v>8300000</v>
      </c>
      <c r="E1608" s="18">
        <f t="shared" si="25"/>
        <v>8300</v>
      </c>
      <c r="F1608" s="19">
        <v>0.39732800000000001</v>
      </c>
      <c r="G1608" s="19">
        <v>3.2978243969999999</v>
      </c>
      <c r="H1608" s="20">
        <v>99.602671756000007</v>
      </c>
      <c r="I1608" s="15">
        <f>IF(H1608&lt;=Rmax_Summary!$B$40,1,0)</f>
        <v>0</v>
      </c>
      <c r="J1608" s="15">
        <v>3</v>
      </c>
      <c r="K1608" s="21" t="s">
        <v>850</v>
      </c>
    </row>
    <row r="1609" spans="1:11" x14ac:dyDescent="0.15">
      <c r="A1609" s="15">
        <v>374</v>
      </c>
      <c r="B1609" s="16">
        <v>3.3</v>
      </c>
      <c r="C1609" s="15">
        <v>100</v>
      </c>
      <c r="D1609" s="17">
        <v>8400000</v>
      </c>
      <c r="E1609" s="18">
        <f t="shared" si="25"/>
        <v>8400</v>
      </c>
      <c r="F1609" s="19">
        <v>0.3926</v>
      </c>
      <c r="G1609" s="19">
        <v>3.297838595</v>
      </c>
      <c r="H1609" s="20">
        <v>99.607400155999997</v>
      </c>
      <c r="I1609" s="15">
        <f>IF(H1609&lt;=Rmax_Summary!$B$40,1,0)</f>
        <v>0</v>
      </c>
      <c r="J1609" s="15">
        <v>3</v>
      </c>
      <c r="K1609" s="21" t="s">
        <v>850</v>
      </c>
    </row>
    <row r="1610" spans="1:11" x14ac:dyDescent="0.15">
      <c r="A1610" s="15">
        <v>379</v>
      </c>
      <c r="B1610" s="16">
        <v>3.3</v>
      </c>
      <c r="C1610" s="15">
        <v>100</v>
      </c>
      <c r="D1610" s="17">
        <v>8500000</v>
      </c>
      <c r="E1610" s="18">
        <f t="shared" si="25"/>
        <v>8500</v>
      </c>
      <c r="F1610" s="19">
        <v>0.38798300000000002</v>
      </c>
      <c r="G1610" s="19">
        <v>3.2978524610000002</v>
      </c>
      <c r="H1610" s="20">
        <v>99.612017347999995</v>
      </c>
      <c r="I1610" s="15">
        <f>IF(H1610&lt;=Rmax_Summary!$B$40,1,0)</f>
        <v>0</v>
      </c>
      <c r="J1610" s="15">
        <v>3</v>
      </c>
      <c r="K1610" s="21" t="s">
        <v>850</v>
      </c>
    </row>
    <row r="1611" spans="1:11" x14ac:dyDescent="0.15">
      <c r="A1611" s="15">
        <v>384</v>
      </c>
      <c r="B1611" s="16">
        <v>3.3</v>
      </c>
      <c r="C1611" s="15">
        <v>100</v>
      </c>
      <c r="D1611" s="17">
        <v>8600000</v>
      </c>
      <c r="E1611" s="18">
        <f t="shared" si="25"/>
        <v>8600</v>
      </c>
      <c r="F1611" s="19">
        <v>0.38347300000000001</v>
      </c>
      <c r="G1611" s="19">
        <v>3.2978660020000001</v>
      </c>
      <c r="H1611" s="20">
        <v>99.616527204999997</v>
      </c>
      <c r="I1611" s="15">
        <f>IF(H1611&lt;=Rmax_Summary!$B$40,1,0)</f>
        <v>0</v>
      </c>
      <c r="J1611" s="15">
        <v>3</v>
      </c>
      <c r="K1611" s="21" t="s">
        <v>850</v>
      </c>
    </row>
    <row r="1612" spans="1:11" x14ac:dyDescent="0.15">
      <c r="A1612" s="15">
        <v>389</v>
      </c>
      <c r="B1612" s="16">
        <v>3.3</v>
      </c>
      <c r="C1612" s="15">
        <v>100</v>
      </c>
      <c r="D1612" s="17">
        <v>8700000</v>
      </c>
      <c r="E1612" s="18">
        <f t="shared" si="25"/>
        <v>8700</v>
      </c>
      <c r="F1612" s="19">
        <v>0.37906699999999999</v>
      </c>
      <c r="G1612" s="19">
        <v>3.2978792330000002</v>
      </c>
      <c r="H1612" s="20">
        <v>99.620933418000007</v>
      </c>
      <c r="I1612" s="15">
        <f>IF(H1612&lt;=Rmax_Summary!$B$40,1,0)</f>
        <v>0</v>
      </c>
      <c r="J1612" s="15">
        <v>3</v>
      </c>
      <c r="K1612" s="21" t="s">
        <v>850</v>
      </c>
    </row>
    <row r="1613" spans="1:11" x14ac:dyDescent="0.15">
      <c r="A1613" s="15">
        <v>394</v>
      </c>
      <c r="B1613" s="16">
        <v>3.3</v>
      </c>
      <c r="C1613" s="15">
        <v>100</v>
      </c>
      <c r="D1613" s="17">
        <v>8800000</v>
      </c>
      <c r="E1613" s="18">
        <f t="shared" si="25"/>
        <v>8800</v>
      </c>
      <c r="F1613" s="19">
        <v>0.37475999999999998</v>
      </c>
      <c r="G1613" s="19">
        <v>3.2978921639999998</v>
      </c>
      <c r="H1613" s="20">
        <v>99.625239524999998</v>
      </c>
      <c r="I1613" s="15">
        <f>IF(H1613&lt;=Rmax_Summary!$B$40,1,0)</f>
        <v>0</v>
      </c>
      <c r="J1613" s="15">
        <v>3</v>
      </c>
      <c r="K1613" s="21" t="s">
        <v>850</v>
      </c>
    </row>
    <row r="1614" spans="1:11" x14ac:dyDescent="0.15">
      <c r="A1614" s="15">
        <v>399</v>
      </c>
      <c r="B1614" s="16">
        <v>3.3</v>
      </c>
      <c r="C1614" s="15">
        <v>100</v>
      </c>
      <c r="D1614" s="17">
        <v>8900000</v>
      </c>
      <c r="E1614" s="18">
        <f t="shared" si="25"/>
        <v>8900</v>
      </c>
      <c r="F1614" s="19">
        <v>0.37055100000000002</v>
      </c>
      <c r="G1614" s="19">
        <v>3.297904806</v>
      </c>
      <c r="H1614" s="20">
        <v>99.629448893000003</v>
      </c>
      <c r="I1614" s="15">
        <f>IF(H1614&lt;=Rmax_Summary!$B$40,1,0)</f>
        <v>0</v>
      </c>
      <c r="J1614" s="15">
        <v>3</v>
      </c>
      <c r="K1614" s="21" t="s">
        <v>850</v>
      </c>
    </row>
    <row r="1615" spans="1:11" x14ac:dyDescent="0.15">
      <c r="A1615" s="15">
        <v>404</v>
      </c>
      <c r="B1615" s="16">
        <v>3.3</v>
      </c>
      <c r="C1615" s="15">
        <v>100</v>
      </c>
      <c r="D1615" s="17">
        <v>9000000</v>
      </c>
      <c r="E1615" s="18">
        <f t="shared" si="25"/>
        <v>9000</v>
      </c>
      <c r="F1615" s="19">
        <v>0.36643500000000001</v>
      </c>
      <c r="G1615" s="19">
        <v>3.2979171649999999</v>
      </c>
      <c r="H1615" s="20">
        <v>99.633564754999995</v>
      </c>
      <c r="I1615" s="15">
        <f>IF(H1615&lt;=Rmax_Summary!$B$40,1,0)</f>
        <v>0</v>
      </c>
      <c r="J1615" s="15">
        <v>3</v>
      </c>
      <c r="K1615" s="21" t="s">
        <v>850</v>
      </c>
    </row>
    <row r="1616" spans="1:11" x14ac:dyDescent="0.15">
      <c r="A1616" s="15">
        <v>409</v>
      </c>
      <c r="B1616" s="16">
        <v>3.3</v>
      </c>
      <c r="C1616" s="15">
        <v>100</v>
      </c>
      <c r="D1616" s="17">
        <v>9100000</v>
      </c>
      <c r="E1616" s="18">
        <f t="shared" si="25"/>
        <v>9100</v>
      </c>
      <c r="F1616" s="19">
        <v>0.36241000000000001</v>
      </c>
      <c r="G1616" s="19">
        <v>3.2979292500000001</v>
      </c>
      <c r="H1616" s="20">
        <v>99.637590179</v>
      </c>
      <c r="I1616" s="15">
        <f>IF(H1616&lt;=Rmax_Summary!$B$40,1,0)</f>
        <v>0</v>
      </c>
      <c r="J1616" s="15">
        <v>3</v>
      </c>
      <c r="K1616" s="21" t="s">
        <v>850</v>
      </c>
    </row>
    <row r="1617" spans="1:11" x14ac:dyDescent="0.15">
      <c r="A1617" s="15">
        <v>414</v>
      </c>
      <c r="B1617" s="16">
        <v>3.3</v>
      </c>
      <c r="C1617" s="15">
        <v>100</v>
      </c>
      <c r="D1617" s="17">
        <v>9200000</v>
      </c>
      <c r="E1617" s="18">
        <f t="shared" si="25"/>
        <v>9200</v>
      </c>
      <c r="F1617" s="19">
        <v>0.35847200000000001</v>
      </c>
      <c r="G1617" s="19">
        <v>3.297941078</v>
      </c>
      <c r="H1617" s="20">
        <v>99.641528135000001</v>
      </c>
      <c r="I1617" s="15">
        <f>IF(H1617&lt;=Rmax_Summary!$B$40,1,0)</f>
        <v>0</v>
      </c>
      <c r="J1617" s="15">
        <v>3</v>
      </c>
      <c r="K1617" s="21" t="s">
        <v>850</v>
      </c>
    </row>
    <row r="1618" spans="1:11" x14ac:dyDescent="0.15">
      <c r="A1618" s="15">
        <v>419</v>
      </c>
      <c r="B1618" s="16">
        <v>3.3</v>
      </c>
      <c r="C1618" s="15">
        <v>100</v>
      </c>
      <c r="D1618" s="17">
        <v>9300000</v>
      </c>
      <c r="E1618" s="18">
        <f t="shared" si="25"/>
        <v>9300</v>
      </c>
      <c r="F1618" s="19">
        <v>0.35461900000000002</v>
      </c>
      <c r="G1618" s="19">
        <v>3.2979526469999998</v>
      </c>
      <c r="H1618" s="20">
        <v>99.64538143</v>
      </c>
      <c r="I1618" s="15">
        <f>IF(H1618&lt;=Rmax_Summary!$B$40,1,0)</f>
        <v>0</v>
      </c>
      <c r="J1618" s="15">
        <v>3</v>
      </c>
      <c r="K1618" s="21" t="s">
        <v>850</v>
      </c>
    </row>
    <row r="1619" spans="1:11" x14ac:dyDescent="0.15">
      <c r="A1619" s="15">
        <v>424</v>
      </c>
      <c r="B1619" s="16">
        <v>3.3</v>
      </c>
      <c r="C1619" s="15">
        <v>100</v>
      </c>
      <c r="D1619" s="17">
        <v>9400000</v>
      </c>
      <c r="E1619" s="18">
        <f t="shared" si="25"/>
        <v>9400</v>
      </c>
      <c r="F1619" s="19">
        <v>0.35084700000000002</v>
      </c>
      <c r="G1619" s="19">
        <v>3.2979639760000001</v>
      </c>
      <c r="H1619" s="20">
        <v>99.649152755000003</v>
      </c>
      <c r="I1619" s="15">
        <f>IF(H1619&lt;=Rmax_Summary!$B$40,1,0)</f>
        <v>0</v>
      </c>
      <c r="J1619" s="15">
        <v>3</v>
      </c>
      <c r="K1619" s="21" t="s">
        <v>850</v>
      </c>
    </row>
    <row r="1620" spans="1:11" x14ac:dyDescent="0.15">
      <c r="A1620" s="15">
        <v>429</v>
      </c>
      <c r="B1620" s="16">
        <v>3.3</v>
      </c>
      <c r="C1620" s="15">
        <v>100</v>
      </c>
      <c r="D1620" s="17">
        <v>9500000</v>
      </c>
      <c r="E1620" s="18">
        <f t="shared" si="25"/>
        <v>9500</v>
      </c>
      <c r="F1620" s="19">
        <v>0.34715499999999999</v>
      </c>
      <c r="G1620" s="19">
        <v>3.2979750600000002</v>
      </c>
      <c r="H1620" s="20">
        <v>99.652844728000005</v>
      </c>
      <c r="I1620" s="15">
        <f>IF(H1620&lt;=Rmax_Summary!$B$40,1,0)</f>
        <v>0</v>
      </c>
      <c r="J1620" s="15">
        <v>3</v>
      </c>
      <c r="K1620" s="21" t="s">
        <v>850</v>
      </c>
    </row>
    <row r="1621" spans="1:11" x14ac:dyDescent="0.15">
      <c r="A1621" s="15">
        <v>434</v>
      </c>
      <c r="B1621" s="16">
        <v>3.3</v>
      </c>
      <c r="C1621" s="15">
        <v>100</v>
      </c>
      <c r="D1621" s="17">
        <v>9600000</v>
      </c>
      <c r="E1621" s="18">
        <f t="shared" si="25"/>
        <v>9600</v>
      </c>
      <c r="F1621" s="19">
        <v>0.34354000000000001</v>
      </c>
      <c r="G1621" s="19">
        <v>3.2979859139999999</v>
      </c>
      <c r="H1621" s="20">
        <v>99.656459792000007</v>
      </c>
      <c r="I1621" s="15">
        <f>IF(H1621&lt;=Rmax_Summary!$B$40,1,0)</f>
        <v>0</v>
      </c>
      <c r="J1621" s="15">
        <v>3</v>
      </c>
      <c r="K1621" s="21" t="s">
        <v>850</v>
      </c>
    </row>
    <row r="1622" spans="1:11" x14ac:dyDescent="0.15">
      <c r="A1622" s="15">
        <v>439</v>
      </c>
      <c r="B1622" s="16">
        <v>3.3</v>
      </c>
      <c r="C1622" s="15">
        <v>100</v>
      </c>
      <c r="D1622" s="17">
        <v>9700000</v>
      </c>
      <c r="E1622" s="18">
        <f t="shared" si="25"/>
        <v>9700</v>
      </c>
      <c r="F1622" s="19">
        <v>0.34</v>
      </c>
      <c r="G1622" s="19">
        <v>3.297996543</v>
      </c>
      <c r="H1622" s="20">
        <v>99.660000355999998</v>
      </c>
      <c r="I1622" s="15">
        <f>IF(H1622&lt;=Rmax_Summary!$B$40,1,0)</f>
        <v>0</v>
      </c>
      <c r="J1622" s="15">
        <v>3</v>
      </c>
      <c r="K1622" s="21" t="s">
        <v>850</v>
      </c>
    </row>
    <row r="1623" spans="1:11" x14ac:dyDescent="0.15">
      <c r="A1623" s="15">
        <v>444</v>
      </c>
      <c r="B1623" s="16">
        <v>3.3</v>
      </c>
      <c r="C1623" s="15">
        <v>100</v>
      </c>
      <c r="D1623" s="17">
        <v>9800000</v>
      </c>
      <c r="E1623" s="18">
        <f t="shared" si="25"/>
        <v>9800</v>
      </c>
      <c r="F1623" s="19">
        <v>0.33653100000000002</v>
      </c>
      <c r="G1623" s="19">
        <v>3.2980069570000001</v>
      </c>
      <c r="H1623" s="20">
        <v>99.663468671000004</v>
      </c>
      <c r="I1623" s="15">
        <f>IF(H1623&lt;=Rmax_Summary!$B$40,1,0)</f>
        <v>0</v>
      </c>
      <c r="J1623" s="15">
        <v>3</v>
      </c>
      <c r="K1623" s="21" t="s">
        <v>850</v>
      </c>
    </row>
    <row r="1624" spans="1:11" x14ac:dyDescent="0.15">
      <c r="A1624" s="15">
        <v>449</v>
      </c>
      <c r="B1624" s="16">
        <v>3.3</v>
      </c>
      <c r="C1624" s="15">
        <v>100</v>
      </c>
      <c r="D1624" s="17">
        <v>9900000</v>
      </c>
      <c r="E1624" s="18">
        <f t="shared" si="25"/>
        <v>9900</v>
      </c>
      <c r="F1624" s="19">
        <v>0.33313300000000001</v>
      </c>
      <c r="G1624" s="19">
        <v>3.2980171619999998</v>
      </c>
      <c r="H1624" s="20">
        <v>99.666866940999995</v>
      </c>
      <c r="I1624" s="15">
        <f>IF(H1624&lt;=Rmax_Summary!$B$40,1,0)</f>
        <v>0</v>
      </c>
      <c r="J1624" s="15">
        <v>3</v>
      </c>
      <c r="K1624" s="21" t="s">
        <v>850</v>
      </c>
    </row>
    <row r="1625" spans="1:11" x14ac:dyDescent="0.15">
      <c r="A1625" s="15">
        <v>454</v>
      </c>
      <c r="B1625" s="16">
        <v>3.3</v>
      </c>
      <c r="C1625" s="15">
        <v>100</v>
      </c>
      <c r="D1625" s="17">
        <v>10000000</v>
      </c>
      <c r="E1625" s="18">
        <f t="shared" si="25"/>
        <v>10000</v>
      </c>
      <c r="F1625" s="19">
        <v>0.32980300000000001</v>
      </c>
      <c r="G1625" s="19">
        <v>3.2980271659999998</v>
      </c>
      <c r="H1625" s="20">
        <v>99.670197278000003</v>
      </c>
      <c r="I1625" s="15">
        <f>IF(H1625&lt;=Rmax_Summary!$B$40,1,0)</f>
        <v>0</v>
      </c>
      <c r="J1625" s="15">
        <v>3</v>
      </c>
      <c r="K1625" s="21" t="s">
        <v>850</v>
      </c>
    </row>
    <row r="1626" spans="1:11" x14ac:dyDescent="0.15">
      <c r="A1626" s="15">
        <v>5</v>
      </c>
      <c r="B1626" s="16">
        <v>3.3</v>
      </c>
      <c r="C1626" s="15">
        <v>200</v>
      </c>
      <c r="D1626" s="17">
        <v>10000</v>
      </c>
      <c r="E1626" s="18">
        <f t="shared" si="25"/>
        <v>10</v>
      </c>
      <c r="F1626" s="19">
        <v>199.70088999999999</v>
      </c>
      <c r="G1626" s="19">
        <v>1.9970088509999999</v>
      </c>
      <c r="H1626" s="20">
        <v>0.14955494799999999</v>
      </c>
      <c r="I1626" s="15">
        <f>IF(H1626&lt;=Rmax_Summary!$B$40,1,0)</f>
        <v>1</v>
      </c>
      <c r="J1626" s="15">
        <v>1</v>
      </c>
      <c r="K1626" s="21" t="s">
        <v>846</v>
      </c>
    </row>
    <row r="1627" spans="1:11" x14ac:dyDescent="0.15">
      <c r="A1627" s="15">
        <v>10</v>
      </c>
      <c r="B1627" s="16">
        <v>3.3</v>
      </c>
      <c r="C1627" s="15">
        <v>200</v>
      </c>
      <c r="D1627" s="17">
        <v>11000</v>
      </c>
      <c r="E1627" s="18">
        <f t="shared" si="25"/>
        <v>11</v>
      </c>
      <c r="F1627" s="19">
        <v>199.69909899999999</v>
      </c>
      <c r="G1627" s="19">
        <v>2.1966900379999998</v>
      </c>
      <c r="H1627" s="20">
        <v>0.15045064599999999</v>
      </c>
      <c r="I1627" s="15">
        <f>IF(H1627&lt;=Rmax_Summary!$B$40,1,0)</f>
        <v>1</v>
      </c>
      <c r="J1627" s="15">
        <v>1</v>
      </c>
      <c r="K1627" s="21" t="s">
        <v>846</v>
      </c>
    </row>
    <row r="1628" spans="1:11" x14ac:dyDescent="0.15">
      <c r="A1628" s="15">
        <v>15</v>
      </c>
      <c r="B1628" s="16">
        <v>3.3</v>
      </c>
      <c r="C1628" s="15">
        <v>200</v>
      </c>
      <c r="D1628" s="17">
        <v>12000</v>
      </c>
      <c r="E1628" s="18">
        <f t="shared" si="25"/>
        <v>12</v>
      </c>
      <c r="F1628" s="19">
        <v>199.69673599999999</v>
      </c>
      <c r="G1628" s="19">
        <v>2.3963607800000002</v>
      </c>
      <c r="H1628" s="20">
        <v>0.15163204899999999</v>
      </c>
      <c r="I1628" s="15">
        <f>IF(H1628&lt;=Rmax_Summary!$B$40,1,0)</f>
        <v>1</v>
      </c>
      <c r="J1628" s="15">
        <v>1</v>
      </c>
      <c r="K1628" s="21" t="s">
        <v>846</v>
      </c>
    </row>
    <row r="1629" spans="1:11" x14ac:dyDescent="0.15">
      <c r="A1629" s="15">
        <v>20</v>
      </c>
      <c r="B1629" s="16">
        <v>3.3</v>
      </c>
      <c r="C1629" s="15">
        <v>200</v>
      </c>
      <c r="D1629" s="17">
        <v>13000</v>
      </c>
      <c r="E1629" s="18">
        <f t="shared" si="25"/>
        <v>13</v>
      </c>
      <c r="F1629" s="19">
        <v>199.691318</v>
      </c>
      <c r="G1629" s="19">
        <v>2.595987096</v>
      </c>
      <c r="H1629" s="20">
        <v>0.15434082099999999</v>
      </c>
      <c r="I1629" s="15">
        <f>IF(H1629&lt;=Rmax_Summary!$B$40,1,0)</f>
        <v>1</v>
      </c>
      <c r="J1629" s="15">
        <v>1</v>
      </c>
      <c r="K1629" s="21" t="s">
        <v>846</v>
      </c>
    </row>
    <row r="1630" spans="1:11" x14ac:dyDescent="0.15">
      <c r="A1630" s="15">
        <v>2</v>
      </c>
      <c r="B1630" s="16">
        <v>3.3</v>
      </c>
      <c r="C1630" s="15">
        <v>200</v>
      </c>
      <c r="D1630" s="17">
        <v>13100</v>
      </c>
      <c r="E1630" s="18">
        <f t="shared" si="25"/>
        <v>13.1</v>
      </c>
      <c r="F1630" s="19">
        <v>199.68990700000001</v>
      </c>
      <c r="G1630" s="19">
        <v>2.6159377269999999</v>
      </c>
      <c r="H1630" s="20">
        <v>0.15504664800000001</v>
      </c>
      <c r="I1630" s="15">
        <f>IF(H1630&lt;=Rmax_Summary!$B$40,1,0)</f>
        <v>1</v>
      </c>
      <c r="J1630" s="15">
        <v>5</v>
      </c>
      <c r="K1630" s="21" t="s">
        <v>851</v>
      </c>
    </row>
    <row r="1631" spans="1:11" x14ac:dyDescent="0.15">
      <c r="A1631" s="15">
        <v>3</v>
      </c>
      <c r="B1631" s="16">
        <v>3.3</v>
      </c>
      <c r="C1631" s="15">
        <v>200</v>
      </c>
      <c r="D1631" s="17">
        <v>13200</v>
      </c>
      <c r="E1631" s="18">
        <f t="shared" si="25"/>
        <v>13.2</v>
      </c>
      <c r="F1631" s="19">
        <v>199.68787399999999</v>
      </c>
      <c r="G1631" s="19">
        <v>2.6358798920000002</v>
      </c>
      <c r="H1631" s="20">
        <v>0.156062847</v>
      </c>
      <c r="I1631" s="15">
        <f>IF(H1631&lt;=Rmax_Summary!$B$40,1,0)</f>
        <v>1</v>
      </c>
      <c r="J1631" s="15">
        <v>5</v>
      </c>
      <c r="K1631" s="21" t="s">
        <v>851</v>
      </c>
    </row>
    <row r="1632" spans="1:11" x14ac:dyDescent="0.15">
      <c r="A1632" s="15">
        <v>4</v>
      </c>
      <c r="B1632" s="16">
        <v>3.3</v>
      </c>
      <c r="C1632" s="15">
        <v>200</v>
      </c>
      <c r="D1632" s="17">
        <v>13300</v>
      </c>
      <c r="E1632" s="18">
        <f t="shared" si="25"/>
        <v>13.3</v>
      </c>
      <c r="F1632" s="19">
        <v>199.684619</v>
      </c>
      <c r="G1632" s="19">
        <v>2.6558053730000002</v>
      </c>
      <c r="H1632" s="20">
        <v>0.15769056000000001</v>
      </c>
      <c r="I1632" s="15">
        <f>IF(H1632&lt;=Rmax_Summary!$B$40,1,0)</f>
        <v>1</v>
      </c>
      <c r="J1632" s="15">
        <v>5</v>
      </c>
      <c r="K1632" s="21" t="s">
        <v>851</v>
      </c>
    </row>
    <row r="1633" spans="1:11" x14ac:dyDescent="0.15">
      <c r="A1633" s="15">
        <v>5</v>
      </c>
      <c r="B1633" s="16">
        <v>3.3</v>
      </c>
      <c r="C1633" s="15">
        <v>200</v>
      </c>
      <c r="D1633" s="17">
        <v>13400</v>
      </c>
      <c r="E1633" s="18">
        <f t="shared" si="25"/>
        <v>13.4</v>
      </c>
      <c r="F1633" s="19">
        <v>199.67818800000001</v>
      </c>
      <c r="G1633" s="19">
        <v>2.6756876680000001</v>
      </c>
      <c r="H1633" s="20">
        <v>0.160905829</v>
      </c>
      <c r="I1633" s="15">
        <f>IF(H1633&lt;=Rmax_Summary!$B$40,1,0)</f>
        <v>1</v>
      </c>
      <c r="J1633" s="15">
        <v>5</v>
      </c>
      <c r="K1633" s="21" t="s">
        <v>851</v>
      </c>
    </row>
    <row r="1634" spans="1:11" x14ac:dyDescent="0.15">
      <c r="A1634" s="15">
        <v>6</v>
      </c>
      <c r="B1634" s="16">
        <v>3.3</v>
      </c>
      <c r="C1634" s="15">
        <v>200</v>
      </c>
      <c r="D1634" s="17">
        <v>13500</v>
      </c>
      <c r="E1634" s="18">
        <f t="shared" si="25"/>
        <v>13.5</v>
      </c>
      <c r="F1634" s="19">
        <v>199.647941</v>
      </c>
      <c r="G1634" s="19">
        <v>2.695247159</v>
      </c>
      <c r="H1634" s="20">
        <v>0.17602954500000001</v>
      </c>
      <c r="I1634" s="15">
        <f>IF(H1634&lt;=Rmax_Summary!$B$40,1,0)</f>
        <v>1</v>
      </c>
      <c r="J1634" s="15">
        <v>5</v>
      </c>
      <c r="K1634" s="21" t="s">
        <v>851</v>
      </c>
    </row>
    <row r="1635" spans="1:11" x14ac:dyDescent="0.15">
      <c r="A1635" s="15">
        <v>7</v>
      </c>
      <c r="B1635" s="16">
        <v>3.3</v>
      </c>
      <c r="C1635" s="15">
        <v>200</v>
      </c>
      <c r="D1635" s="17">
        <v>13600</v>
      </c>
      <c r="E1635" s="18">
        <f t="shared" si="25"/>
        <v>13.6</v>
      </c>
      <c r="F1635" s="19">
        <v>198.68662599999999</v>
      </c>
      <c r="G1635" s="19">
        <v>2.7021381259999999</v>
      </c>
      <c r="H1635" s="20">
        <v>0.65668680499999998</v>
      </c>
      <c r="I1635" s="15">
        <f>IF(H1635&lt;=Rmax_Summary!$B$40,1,0)</f>
        <v>1</v>
      </c>
      <c r="J1635" s="15">
        <v>5</v>
      </c>
      <c r="K1635" s="21" t="s">
        <v>851</v>
      </c>
    </row>
    <row r="1636" spans="1:11" x14ac:dyDescent="0.15">
      <c r="A1636" s="15">
        <v>2</v>
      </c>
      <c r="B1636" s="16">
        <v>3.3</v>
      </c>
      <c r="C1636" s="15">
        <v>200</v>
      </c>
      <c r="D1636" s="17">
        <v>13610</v>
      </c>
      <c r="E1636" s="18">
        <f t="shared" si="25"/>
        <v>13.61</v>
      </c>
      <c r="F1636" s="19">
        <v>198.56705299999999</v>
      </c>
      <c r="G1636" s="19">
        <v>2.7024976610000002</v>
      </c>
      <c r="H1636" s="20">
        <v>0.71647334799999995</v>
      </c>
      <c r="I1636" s="15">
        <f>IF(H1636&lt;=Rmax_Summary!$B$40,1,0)</f>
        <v>1</v>
      </c>
      <c r="J1636" s="15">
        <v>6</v>
      </c>
      <c r="K1636" s="21" t="s">
        <v>848</v>
      </c>
    </row>
    <row r="1637" spans="1:11" x14ac:dyDescent="0.15">
      <c r="A1637" s="15">
        <v>3</v>
      </c>
      <c r="B1637" s="16">
        <v>3.3</v>
      </c>
      <c r="C1637" s="15">
        <v>200</v>
      </c>
      <c r="D1637" s="17">
        <v>13620</v>
      </c>
      <c r="E1637" s="18">
        <f t="shared" si="25"/>
        <v>13.62</v>
      </c>
      <c r="F1637" s="19">
        <v>198.447633</v>
      </c>
      <c r="G1637" s="19">
        <v>2.7028567489999999</v>
      </c>
      <c r="H1637" s="20">
        <v>0.77618349399999997</v>
      </c>
      <c r="I1637" s="15">
        <f>IF(H1637&lt;=Rmax_Summary!$B$40,1,0)</f>
        <v>1</v>
      </c>
      <c r="J1637" s="15">
        <v>6</v>
      </c>
      <c r="K1637" s="21" t="s">
        <v>848</v>
      </c>
    </row>
    <row r="1638" spans="1:11" x14ac:dyDescent="0.15">
      <c r="A1638" s="15">
        <v>4</v>
      </c>
      <c r="B1638" s="16">
        <v>3.3</v>
      </c>
      <c r="C1638" s="15">
        <v>200</v>
      </c>
      <c r="D1638" s="17">
        <v>13630</v>
      </c>
      <c r="E1638" s="18">
        <f t="shared" si="25"/>
        <v>13.63</v>
      </c>
      <c r="F1638" s="19">
        <v>198.32835800000001</v>
      </c>
      <c r="G1638" s="19">
        <v>2.70321539</v>
      </c>
      <c r="H1638" s="20">
        <v>0.83582088099999996</v>
      </c>
      <c r="I1638" s="15">
        <f>IF(H1638&lt;=Rmax_Summary!$B$40,1,0)</f>
        <v>1</v>
      </c>
      <c r="J1638" s="15">
        <v>6</v>
      </c>
      <c r="K1638" s="21" t="s">
        <v>848</v>
      </c>
    </row>
    <row r="1639" spans="1:11" x14ac:dyDescent="0.15">
      <c r="A1639" s="15">
        <v>5</v>
      </c>
      <c r="B1639" s="16">
        <v>3.3</v>
      </c>
      <c r="C1639" s="15">
        <v>200</v>
      </c>
      <c r="D1639" s="17">
        <v>13640</v>
      </c>
      <c r="E1639" s="18">
        <f t="shared" si="25"/>
        <v>13.64</v>
      </c>
      <c r="F1639" s="19">
        <v>198.209214</v>
      </c>
      <c r="G1639" s="19">
        <v>2.703573644</v>
      </c>
      <c r="H1639" s="20">
        <v>0.895392784</v>
      </c>
      <c r="I1639" s="15">
        <f>IF(H1639&lt;=Rmax_Summary!$B$40,1,0)</f>
        <v>1</v>
      </c>
      <c r="J1639" s="15">
        <v>6</v>
      </c>
      <c r="K1639" s="21" t="s">
        <v>848</v>
      </c>
    </row>
    <row r="1640" spans="1:11" x14ac:dyDescent="0.15">
      <c r="A1640" s="15">
        <v>6</v>
      </c>
      <c r="B1640" s="16">
        <v>3.3</v>
      </c>
      <c r="C1640" s="15">
        <v>200</v>
      </c>
      <c r="D1640" s="17">
        <v>13650</v>
      </c>
      <c r="E1640" s="18">
        <f t="shared" si="25"/>
        <v>13.65</v>
      </c>
      <c r="F1640" s="19">
        <v>198.090216</v>
      </c>
      <c r="G1640" s="19">
        <v>2.7039314509999999</v>
      </c>
      <c r="H1640" s="20">
        <v>0.954891928</v>
      </c>
      <c r="I1640" s="15">
        <f>IF(H1640&lt;=Rmax_Summary!$B$40,1,0)</f>
        <v>1</v>
      </c>
      <c r="J1640" s="15">
        <v>6</v>
      </c>
      <c r="K1640" s="21" t="s">
        <v>848</v>
      </c>
    </row>
    <row r="1641" spans="1:11" x14ac:dyDescent="0.15">
      <c r="A1641" s="15">
        <v>2</v>
      </c>
      <c r="B1641" s="16">
        <v>3.3</v>
      </c>
      <c r="C1641" s="15">
        <v>200</v>
      </c>
      <c r="D1641" s="17">
        <v>13651</v>
      </c>
      <c r="E1641" s="18">
        <f t="shared" si="25"/>
        <v>13.651</v>
      </c>
      <c r="F1641" s="19">
        <v>198.078327</v>
      </c>
      <c r="G1641" s="19">
        <v>2.703967214</v>
      </c>
      <c r="H1641" s="20">
        <v>0.96083638500000002</v>
      </c>
      <c r="I1641" s="15">
        <f>IF(H1641&lt;=Rmax_Summary!$B$40,1,0)</f>
        <v>1</v>
      </c>
      <c r="J1641" s="15">
        <v>7</v>
      </c>
      <c r="K1641" s="21" t="s">
        <v>849</v>
      </c>
    </row>
    <row r="1642" spans="1:11" x14ac:dyDescent="0.15">
      <c r="A1642" s="15">
        <v>3</v>
      </c>
      <c r="B1642" s="16">
        <v>3.3</v>
      </c>
      <c r="C1642" s="15">
        <v>200</v>
      </c>
      <c r="D1642" s="17">
        <v>13652</v>
      </c>
      <c r="E1642" s="18">
        <f t="shared" si="25"/>
        <v>13.651999999999999</v>
      </c>
      <c r="F1642" s="19">
        <v>198.06643800000001</v>
      </c>
      <c r="G1642" s="19">
        <v>2.7040029759999999</v>
      </c>
      <c r="H1642" s="20">
        <v>0.96678084200000003</v>
      </c>
      <c r="I1642" s="15">
        <f>IF(H1642&lt;=Rmax_Summary!$B$40,1,0)</f>
        <v>1</v>
      </c>
      <c r="J1642" s="15">
        <v>7</v>
      </c>
      <c r="K1642" s="21" t="s">
        <v>849</v>
      </c>
    </row>
    <row r="1643" spans="1:11" x14ac:dyDescent="0.15">
      <c r="A1643" s="15">
        <v>4</v>
      </c>
      <c r="B1643" s="16">
        <v>3.3</v>
      </c>
      <c r="C1643" s="15">
        <v>200</v>
      </c>
      <c r="D1643" s="17">
        <v>13653</v>
      </c>
      <c r="E1643" s="18">
        <f t="shared" si="25"/>
        <v>13.653</v>
      </c>
      <c r="F1643" s="19">
        <v>198.05454900000001</v>
      </c>
      <c r="G1643" s="19">
        <v>2.70403868</v>
      </c>
      <c r="H1643" s="20">
        <v>0.97272530000000001</v>
      </c>
      <c r="I1643" s="15">
        <f>IF(H1643&lt;=Rmax_Summary!$B$40,1,0)</f>
        <v>1</v>
      </c>
      <c r="J1643" s="15">
        <v>7</v>
      </c>
      <c r="K1643" s="21" t="s">
        <v>849</v>
      </c>
    </row>
    <row r="1644" spans="1:11" x14ac:dyDescent="0.15">
      <c r="A1644" s="15">
        <v>5</v>
      </c>
      <c r="B1644" s="16">
        <v>3.3</v>
      </c>
      <c r="C1644" s="15">
        <v>200</v>
      </c>
      <c r="D1644" s="17">
        <v>13654</v>
      </c>
      <c r="E1644" s="18">
        <f t="shared" si="25"/>
        <v>13.654</v>
      </c>
      <c r="F1644" s="19">
        <v>198.04266000000001</v>
      </c>
      <c r="G1644" s="19">
        <v>2.704074442</v>
      </c>
      <c r="H1644" s="20">
        <v>0.97866975700000003</v>
      </c>
      <c r="I1644" s="15">
        <f>IF(H1644&lt;=Rmax_Summary!$B$40,1,0)</f>
        <v>1</v>
      </c>
      <c r="J1644" s="15">
        <v>7</v>
      </c>
      <c r="K1644" s="21" t="s">
        <v>849</v>
      </c>
    </row>
    <row r="1645" spans="1:11" x14ac:dyDescent="0.15">
      <c r="A1645" s="15">
        <v>6</v>
      </c>
      <c r="B1645" s="16">
        <v>3.3</v>
      </c>
      <c r="C1645" s="15">
        <v>200</v>
      </c>
      <c r="D1645" s="17">
        <v>13655</v>
      </c>
      <c r="E1645" s="18">
        <f t="shared" si="25"/>
        <v>13.654999999999999</v>
      </c>
      <c r="F1645" s="19">
        <v>198.03077200000001</v>
      </c>
      <c r="G1645" s="19">
        <v>2.704110204</v>
      </c>
      <c r="H1645" s="20">
        <v>0.98461421400000004</v>
      </c>
      <c r="I1645" s="15">
        <f>IF(H1645&lt;=Rmax_Summary!$B$40,1,0)</f>
        <v>1</v>
      </c>
      <c r="J1645" s="15">
        <v>7</v>
      </c>
      <c r="K1645" s="21" t="s">
        <v>849</v>
      </c>
    </row>
    <row r="1646" spans="1:11" x14ac:dyDescent="0.15">
      <c r="A1646" s="15">
        <v>7</v>
      </c>
      <c r="B1646" s="16">
        <v>3.3</v>
      </c>
      <c r="C1646" s="15">
        <v>200</v>
      </c>
      <c r="D1646" s="17">
        <v>13656</v>
      </c>
      <c r="E1646" s="18">
        <f t="shared" si="25"/>
        <v>13.656000000000001</v>
      </c>
      <c r="F1646" s="19">
        <v>198.01889</v>
      </c>
      <c r="G1646" s="19">
        <v>2.7041459379999999</v>
      </c>
      <c r="H1646" s="20">
        <v>0.990555034</v>
      </c>
      <c r="I1646" s="15">
        <f>IF(H1646&lt;=Rmax_Summary!$B$40,1,0)</f>
        <v>1</v>
      </c>
      <c r="J1646" s="15">
        <v>7</v>
      </c>
      <c r="K1646" s="21" t="s">
        <v>849</v>
      </c>
    </row>
    <row r="1647" spans="1:11" x14ac:dyDescent="0.15">
      <c r="A1647" s="15">
        <v>8</v>
      </c>
      <c r="B1647" s="16">
        <v>3.3</v>
      </c>
      <c r="C1647" s="15">
        <v>200</v>
      </c>
      <c r="D1647" s="17">
        <v>13657</v>
      </c>
      <c r="E1647" s="18">
        <f t="shared" si="25"/>
        <v>13.657</v>
      </c>
      <c r="F1647" s="19">
        <v>198.00700800000001</v>
      </c>
      <c r="G1647" s="19">
        <v>2.7041816409999999</v>
      </c>
      <c r="H1647" s="20">
        <v>0.99649585299999999</v>
      </c>
      <c r="I1647" s="15">
        <f>IF(H1647&lt;=Rmax_Summary!$B$40,1,0)</f>
        <v>1</v>
      </c>
      <c r="J1647" s="15">
        <v>7</v>
      </c>
      <c r="K1647" s="21" t="s">
        <v>849</v>
      </c>
    </row>
    <row r="1648" spans="1:11" x14ac:dyDescent="0.15">
      <c r="A1648" s="15">
        <v>9</v>
      </c>
      <c r="B1648" s="16">
        <v>3.3</v>
      </c>
      <c r="C1648" s="15">
        <v>200</v>
      </c>
      <c r="D1648" s="17">
        <v>13658</v>
      </c>
      <c r="E1648" s="18">
        <f t="shared" si="25"/>
        <v>13.657999999999999</v>
      </c>
      <c r="F1648" s="19">
        <v>197.99511899999999</v>
      </c>
      <c r="G1648" s="19">
        <v>2.7042173740000002</v>
      </c>
      <c r="H1648" s="20">
        <v>1.002440311</v>
      </c>
      <c r="I1648" s="15">
        <f>IF(H1648&lt;=Rmax_Summary!$B$40,1,0)</f>
        <v>1</v>
      </c>
      <c r="J1648" s="15">
        <v>7</v>
      </c>
      <c r="K1648" s="21" t="s">
        <v>849</v>
      </c>
    </row>
    <row r="1649" spans="1:11" x14ac:dyDescent="0.15">
      <c r="A1649" s="15">
        <v>10</v>
      </c>
      <c r="B1649" s="16">
        <v>3.3</v>
      </c>
      <c r="C1649" s="15">
        <v>200</v>
      </c>
      <c r="D1649" s="17">
        <v>13659</v>
      </c>
      <c r="E1649" s="18">
        <f t="shared" si="25"/>
        <v>13.659000000000001</v>
      </c>
      <c r="F1649" s="19">
        <v>197.98324500000001</v>
      </c>
      <c r="G1649" s="19">
        <v>2.704253107</v>
      </c>
      <c r="H1649" s="20">
        <v>1.0083774910000001</v>
      </c>
      <c r="I1649" s="15">
        <f>IF(H1649&lt;=Rmax_Summary!$B$40,1,0)</f>
        <v>1</v>
      </c>
      <c r="J1649" s="15">
        <v>7</v>
      </c>
      <c r="K1649" s="21" t="s">
        <v>849</v>
      </c>
    </row>
    <row r="1650" spans="1:11" x14ac:dyDescent="0.15">
      <c r="A1650" s="15">
        <v>7</v>
      </c>
      <c r="B1650" s="16">
        <v>3.3</v>
      </c>
      <c r="C1650" s="15">
        <v>200</v>
      </c>
      <c r="D1650" s="17">
        <v>13660</v>
      </c>
      <c r="E1650" s="18">
        <f t="shared" si="25"/>
        <v>13.66</v>
      </c>
      <c r="F1650" s="19">
        <v>197.971371</v>
      </c>
      <c r="G1650" s="19">
        <v>2.70428881</v>
      </c>
      <c r="H1650" s="20">
        <v>1.0143146729999999</v>
      </c>
      <c r="I1650" s="15">
        <f>IF(H1650&lt;=Rmax_Summary!$B$40,1,0)</f>
        <v>1</v>
      </c>
      <c r="J1650" s="15">
        <v>6</v>
      </c>
      <c r="K1650" s="21" t="s">
        <v>848</v>
      </c>
    </row>
    <row r="1651" spans="1:11" x14ac:dyDescent="0.15">
      <c r="A1651" s="15">
        <v>8</v>
      </c>
      <c r="B1651" s="16">
        <v>3.3</v>
      </c>
      <c r="C1651" s="15">
        <v>200</v>
      </c>
      <c r="D1651" s="17">
        <v>13670</v>
      </c>
      <c r="E1651" s="18">
        <f t="shared" si="25"/>
        <v>13.67</v>
      </c>
      <c r="F1651" s="19">
        <v>197.852656</v>
      </c>
      <c r="G1651" s="19">
        <v>2.7046457780000002</v>
      </c>
      <c r="H1651" s="20">
        <v>1.073671934</v>
      </c>
      <c r="I1651" s="15">
        <f>IF(H1651&lt;=Rmax_Summary!$B$40,1,0)</f>
        <v>1</v>
      </c>
      <c r="J1651" s="15">
        <v>6</v>
      </c>
      <c r="K1651" s="21" t="s">
        <v>848</v>
      </c>
    </row>
    <row r="1652" spans="1:11" x14ac:dyDescent="0.15">
      <c r="A1652" s="15">
        <v>9</v>
      </c>
      <c r="B1652" s="16">
        <v>3.3</v>
      </c>
      <c r="C1652" s="15">
        <v>200</v>
      </c>
      <c r="D1652" s="17">
        <v>13680</v>
      </c>
      <c r="E1652" s="18">
        <f t="shared" si="25"/>
        <v>13.68</v>
      </c>
      <c r="F1652" s="19">
        <v>197.73408699999999</v>
      </c>
      <c r="G1652" s="19">
        <v>2.7050022779999998</v>
      </c>
      <c r="H1652" s="20">
        <v>1.132956439</v>
      </c>
      <c r="I1652" s="15">
        <f>IF(H1652&lt;=Rmax_Summary!$B$40,1,0)</f>
        <v>1</v>
      </c>
      <c r="J1652" s="15">
        <v>6</v>
      </c>
      <c r="K1652" s="21" t="s">
        <v>848</v>
      </c>
    </row>
    <row r="1653" spans="1:11" x14ac:dyDescent="0.15">
      <c r="A1653" s="15">
        <v>10</v>
      </c>
      <c r="B1653" s="16">
        <v>3.3</v>
      </c>
      <c r="C1653" s="15">
        <v>200</v>
      </c>
      <c r="D1653" s="17">
        <v>13690</v>
      </c>
      <c r="E1653" s="18">
        <f t="shared" si="25"/>
        <v>13.69</v>
      </c>
      <c r="F1653" s="19">
        <v>197.61566400000001</v>
      </c>
      <c r="G1653" s="19">
        <v>2.7053583560000001</v>
      </c>
      <c r="H1653" s="20">
        <v>1.192168181</v>
      </c>
      <c r="I1653" s="15">
        <f>IF(H1653&lt;=Rmax_Summary!$B$40,1,0)</f>
        <v>1</v>
      </c>
      <c r="J1653" s="15">
        <v>6</v>
      </c>
      <c r="K1653" s="21" t="s">
        <v>848</v>
      </c>
    </row>
    <row r="1654" spans="1:11" x14ac:dyDescent="0.15">
      <c r="A1654" s="15">
        <v>8</v>
      </c>
      <c r="B1654" s="16">
        <v>3.3</v>
      </c>
      <c r="C1654" s="15">
        <v>200</v>
      </c>
      <c r="D1654" s="17">
        <v>13700</v>
      </c>
      <c r="E1654" s="18">
        <f t="shared" si="25"/>
        <v>13.7</v>
      </c>
      <c r="F1654" s="19">
        <v>197.497378</v>
      </c>
      <c r="G1654" s="19">
        <v>2.7057140409999998</v>
      </c>
      <c r="H1654" s="20">
        <v>1.2513108020000001</v>
      </c>
      <c r="I1654" s="15">
        <f>IF(H1654&lt;=Rmax_Summary!$B$40,1,0)</f>
        <v>1</v>
      </c>
      <c r="J1654" s="15">
        <v>5</v>
      </c>
      <c r="K1654" s="21" t="s">
        <v>851</v>
      </c>
    </row>
    <row r="1655" spans="1:11" x14ac:dyDescent="0.15">
      <c r="A1655" s="15">
        <v>2</v>
      </c>
      <c r="B1655" s="16">
        <v>3.3</v>
      </c>
      <c r="C1655" s="15">
        <v>200</v>
      </c>
      <c r="D1655" s="17">
        <v>13710</v>
      </c>
      <c r="E1655" s="18">
        <f t="shared" si="25"/>
        <v>13.71</v>
      </c>
      <c r="F1655" s="19">
        <v>197.37923900000001</v>
      </c>
      <c r="G1655" s="19">
        <v>2.7060692610000001</v>
      </c>
      <c r="H1655" s="20">
        <v>1.3103806650000001</v>
      </c>
      <c r="I1655" s="15">
        <f>IF(H1655&lt;=Rmax_Summary!$B$40,1,0)</f>
        <v>1</v>
      </c>
      <c r="J1655" s="15">
        <v>8</v>
      </c>
      <c r="K1655" s="21" t="s">
        <v>848</v>
      </c>
    </row>
    <row r="1656" spans="1:11" x14ac:dyDescent="0.15">
      <c r="A1656" s="15">
        <v>3</v>
      </c>
      <c r="B1656" s="16">
        <v>3.3</v>
      </c>
      <c r="C1656" s="15">
        <v>200</v>
      </c>
      <c r="D1656" s="17">
        <v>13720</v>
      </c>
      <c r="E1656" s="18">
        <f t="shared" si="25"/>
        <v>13.72</v>
      </c>
      <c r="F1656" s="19">
        <v>197.26123000000001</v>
      </c>
      <c r="G1656" s="19">
        <v>2.706424062</v>
      </c>
      <c r="H1656" s="20">
        <v>1.369385042</v>
      </c>
      <c r="I1656" s="15">
        <f>IF(H1656&lt;=Rmax_Summary!$B$40,1,0)</f>
        <v>1</v>
      </c>
      <c r="J1656" s="15">
        <v>8</v>
      </c>
      <c r="K1656" s="21" t="s">
        <v>848</v>
      </c>
    </row>
    <row r="1657" spans="1:11" x14ac:dyDescent="0.15">
      <c r="A1657" s="15">
        <v>4</v>
      </c>
      <c r="B1657" s="16">
        <v>3.3</v>
      </c>
      <c r="C1657" s="15">
        <v>200</v>
      </c>
      <c r="D1657" s="17">
        <v>13730</v>
      </c>
      <c r="E1657" s="18">
        <f t="shared" si="25"/>
        <v>13.73</v>
      </c>
      <c r="F1657" s="19">
        <v>197.14337399999999</v>
      </c>
      <c r="G1657" s="19">
        <v>2.7067784370000001</v>
      </c>
      <c r="H1657" s="20">
        <v>1.4283130230000001</v>
      </c>
      <c r="I1657" s="15">
        <f>IF(H1657&lt;=Rmax_Summary!$B$40,1,0)</f>
        <v>1</v>
      </c>
      <c r="J1657" s="15">
        <v>8</v>
      </c>
      <c r="K1657" s="21" t="s">
        <v>848</v>
      </c>
    </row>
    <row r="1658" spans="1:11" x14ac:dyDescent="0.15">
      <c r="A1658" s="15">
        <v>5</v>
      </c>
      <c r="B1658" s="16">
        <v>3.3</v>
      </c>
      <c r="C1658" s="15">
        <v>200</v>
      </c>
      <c r="D1658" s="17">
        <v>13740</v>
      </c>
      <c r="E1658" s="18">
        <f t="shared" si="25"/>
        <v>13.74</v>
      </c>
      <c r="F1658" s="19">
        <v>197.02564899999999</v>
      </c>
      <c r="G1658" s="19">
        <v>2.7071323989999998</v>
      </c>
      <c r="H1658" s="20">
        <v>1.4871755200000001</v>
      </c>
      <c r="I1658" s="15">
        <f>IF(H1658&lt;=Rmax_Summary!$B$40,1,0)</f>
        <v>1</v>
      </c>
      <c r="J1658" s="15">
        <v>8</v>
      </c>
      <c r="K1658" s="21" t="s">
        <v>848</v>
      </c>
    </row>
    <row r="1659" spans="1:11" x14ac:dyDescent="0.15">
      <c r="A1659" s="15">
        <v>2</v>
      </c>
      <c r="B1659" s="16">
        <v>3.3</v>
      </c>
      <c r="C1659" s="15">
        <v>200</v>
      </c>
      <c r="D1659" s="17">
        <v>13741</v>
      </c>
      <c r="E1659" s="18">
        <f t="shared" si="25"/>
        <v>13.741</v>
      </c>
      <c r="F1659" s="19">
        <v>197.013891</v>
      </c>
      <c r="G1659" s="19">
        <v>2.707167798</v>
      </c>
      <c r="H1659" s="20">
        <v>1.493054495</v>
      </c>
      <c r="I1659" s="15">
        <f>IF(H1659&lt;=Rmax_Summary!$B$40,1,0)</f>
        <v>1</v>
      </c>
      <c r="J1659" s="15">
        <v>9</v>
      </c>
      <c r="K1659" s="21" t="s">
        <v>849</v>
      </c>
    </row>
    <row r="1660" spans="1:11" x14ac:dyDescent="0.15">
      <c r="A1660" s="15">
        <v>3</v>
      </c>
      <c r="B1660" s="16">
        <v>3.3</v>
      </c>
      <c r="C1660" s="15">
        <v>200</v>
      </c>
      <c r="D1660" s="17">
        <v>13742</v>
      </c>
      <c r="E1660" s="18">
        <f t="shared" si="25"/>
        <v>13.742000000000001</v>
      </c>
      <c r="F1660" s="19">
        <v>197.002126</v>
      </c>
      <c r="G1660" s="19">
        <v>2.7072031499999998</v>
      </c>
      <c r="H1660" s="20">
        <v>1.4989371069999999</v>
      </c>
      <c r="I1660" s="15">
        <f>IF(H1660&lt;=Rmax_Summary!$B$40,1,0)</f>
        <v>1</v>
      </c>
      <c r="J1660" s="15">
        <v>9</v>
      </c>
      <c r="K1660" s="21" t="s">
        <v>849</v>
      </c>
    </row>
    <row r="1661" spans="1:11" x14ac:dyDescent="0.15">
      <c r="A1661" s="15">
        <v>4</v>
      </c>
      <c r="B1661" s="16">
        <v>3.3</v>
      </c>
      <c r="C1661" s="15">
        <v>200</v>
      </c>
      <c r="D1661" s="17">
        <v>13743</v>
      </c>
      <c r="E1661" s="18">
        <f t="shared" si="25"/>
        <v>13.743</v>
      </c>
      <c r="F1661" s="19">
        <v>196.99036100000001</v>
      </c>
      <c r="G1661" s="19">
        <v>2.707238517</v>
      </c>
      <c r="H1661" s="20">
        <v>1.5048197169999999</v>
      </c>
      <c r="I1661" s="15">
        <f>IF(H1661&lt;=Rmax_Summary!$B$40,1,0)</f>
        <v>0</v>
      </c>
      <c r="J1661" s="15">
        <v>9</v>
      </c>
      <c r="K1661" s="21" t="s">
        <v>849</v>
      </c>
    </row>
    <row r="1662" spans="1:11" x14ac:dyDescent="0.15">
      <c r="A1662" s="15">
        <v>5</v>
      </c>
      <c r="B1662" s="16">
        <v>3.3</v>
      </c>
      <c r="C1662" s="15">
        <v>200</v>
      </c>
      <c r="D1662" s="17">
        <v>13744</v>
      </c>
      <c r="E1662" s="18">
        <f t="shared" si="25"/>
        <v>13.744</v>
      </c>
      <c r="F1662" s="19">
        <v>196.97860299999999</v>
      </c>
      <c r="G1662" s="19">
        <v>2.7072738709999999</v>
      </c>
      <c r="H1662" s="20">
        <v>1.510698691</v>
      </c>
      <c r="I1662" s="15">
        <f>IF(H1662&lt;=Rmax_Summary!$B$40,1,0)</f>
        <v>0</v>
      </c>
      <c r="J1662" s="15">
        <v>9</v>
      </c>
      <c r="K1662" s="21" t="s">
        <v>849</v>
      </c>
    </row>
    <row r="1663" spans="1:11" x14ac:dyDescent="0.15">
      <c r="A1663" s="15">
        <v>6</v>
      </c>
      <c r="B1663" s="16">
        <v>3.3</v>
      </c>
      <c r="C1663" s="15">
        <v>200</v>
      </c>
      <c r="D1663" s="17">
        <v>13745</v>
      </c>
      <c r="E1663" s="18">
        <f t="shared" si="25"/>
        <v>13.744999999999999</v>
      </c>
      <c r="F1663" s="19">
        <v>196.96684500000001</v>
      </c>
      <c r="G1663" s="19">
        <v>2.7073092459999999</v>
      </c>
      <c r="H1663" s="20">
        <v>1.5165776660000001</v>
      </c>
      <c r="I1663" s="15">
        <f>IF(H1663&lt;=Rmax_Summary!$B$40,1,0)</f>
        <v>0</v>
      </c>
      <c r="J1663" s="15">
        <v>9</v>
      </c>
      <c r="K1663" s="21" t="s">
        <v>849</v>
      </c>
    </row>
    <row r="1664" spans="1:11" x14ac:dyDescent="0.15">
      <c r="A1664" s="15">
        <v>7</v>
      </c>
      <c r="B1664" s="16">
        <v>3.3</v>
      </c>
      <c r="C1664" s="15">
        <v>200</v>
      </c>
      <c r="D1664" s="17">
        <v>13746</v>
      </c>
      <c r="E1664" s="18">
        <f t="shared" si="25"/>
        <v>13.746</v>
      </c>
      <c r="F1664" s="19">
        <v>196.955094</v>
      </c>
      <c r="G1664" s="19">
        <v>2.7073445920000001</v>
      </c>
      <c r="H1664" s="20">
        <v>1.5224530009999999</v>
      </c>
      <c r="I1664" s="15">
        <f>IF(H1664&lt;=Rmax_Summary!$B$40,1,0)</f>
        <v>0</v>
      </c>
      <c r="J1664" s="15">
        <v>9</v>
      </c>
      <c r="K1664" s="21" t="s">
        <v>849</v>
      </c>
    </row>
    <row r="1665" spans="1:11" x14ac:dyDescent="0.15">
      <c r="A1665" s="15">
        <v>8</v>
      </c>
      <c r="B1665" s="16">
        <v>3.3</v>
      </c>
      <c r="C1665" s="15">
        <v>200</v>
      </c>
      <c r="D1665" s="17">
        <v>13747</v>
      </c>
      <c r="E1665" s="18">
        <f t="shared" si="25"/>
        <v>13.747</v>
      </c>
      <c r="F1665" s="19">
        <v>196.94333599999999</v>
      </c>
      <c r="G1665" s="19">
        <v>2.7073799369999998</v>
      </c>
      <c r="H1665" s="20">
        <v>1.528331975</v>
      </c>
      <c r="I1665" s="15">
        <f>IF(H1665&lt;=Rmax_Summary!$B$40,1,0)</f>
        <v>0</v>
      </c>
      <c r="J1665" s="15">
        <v>9</v>
      </c>
      <c r="K1665" s="21" t="s">
        <v>849</v>
      </c>
    </row>
    <row r="1666" spans="1:11" x14ac:dyDescent="0.15">
      <c r="A1666" s="15">
        <v>9</v>
      </c>
      <c r="B1666" s="16">
        <v>3.3</v>
      </c>
      <c r="C1666" s="15">
        <v>200</v>
      </c>
      <c r="D1666" s="17">
        <v>13748</v>
      </c>
      <c r="E1666" s="18">
        <f t="shared" ref="E1666:E1729" si="26">D1666/1000</f>
        <v>13.747999999999999</v>
      </c>
      <c r="F1666" s="19">
        <v>196.931578</v>
      </c>
      <c r="G1666" s="19">
        <v>2.7074152530000002</v>
      </c>
      <c r="H1666" s="20">
        <v>1.534210949</v>
      </c>
      <c r="I1666" s="15">
        <f>IF(H1666&lt;=Rmax_Summary!$B$40,1,0)</f>
        <v>0</v>
      </c>
      <c r="J1666" s="15">
        <v>9</v>
      </c>
      <c r="K1666" s="21" t="s">
        <v>849</v>
      </c>
    </row>
    <row r="1667" spans="1:11" x14ac:dyDescent="0.15">
      <c r="A1667" s="15">
        <v>10</v>
      </c>
      <c r="B1667" s="16">
        <v>3.3</v>
      </c>
      <c r="C1667" s="15">
        <v>200</v>
      </c>
      <c r="D1667" s="17">
        <v>13749</v>
      </c>
      <c r="E1667" s="18">
        <f t="shared" si="26"/>
        <v>13.749000000000001</v>
      </c>
      <c r="F1667" s="19">
        <v>196.91982400000001</v>
      </c>
      <c r="G1667" s="19">
        <v>2.7074506280000001</v>
      </c>
      <c r="H1667" s="20">
        <v>1.5400881289999999</v>
      </c>
      <c r="I1667" s="15">
        <f>IF(H1667&lt;=Rmax_Summary!$B$40,1,0)</f>
        <v>0</v>
      </c>
      <c r="J1667" s="15">
        <v>9</v>
      </c>
      <c r="K1667" s="21" t="s">
        <v>849</v>
      </c>
    </row>
    <row r="1668" spans="1:11" x14ac:dyDescent="0.15">
      <c r="A1668" s="15">
        <v>6</v>
      </c>
      <c r="B1668" s="16">
        <v>3.3</v>
      </c>
      <c r="C1668" s="15">
        <v>200</v>
      </c>
      <c r="D1668" s="17">
        <v>13750</v>
      </c>
      <c r="E1668" s="18">
        <f t="shared" si="26"/>
        <v>13.75</v>
      </c>
      <c r="F1668" s="19">
        <v>196.90807699999999</v>
      </c>
      <c r="G1668" s="19">
        <v>2.7074859440000001</v>
      </c>
      <c r="H1668" s="20">
        <v>1.5459616199999999</v>
      </c>
      <c r="I1668" s="15">
        <f>IF(H1668&lt;=Rmax_Summary!$B$40,1,0)</f>
        <v>0</v>
      </c>
      <c r="J1668" s="15">
        <v>8</v>
      </c>
      <c r="K1668" s="21" t="s">
        <v>848</v>
      </c>
    </row>
    <row r="1669" spans="1:11" x14ac:dyDescent="0.15">
      <c r="A1669" s="15">
        <v>7</v>
      </c>
      <c r="B1669" s="16">
        <v>3.3</v>
      </c>
      <c r="C1669" s="15">
        <v>200</v>
      </c>
      <c r="D1669" s="17">
        <v>13760</v>
      </c>
      <c r="E1669" s="18">
        <f t="shared" si="26"/>
        <v>13.76</v>
      </c>
      <c r="F1669" s="19">
        <v>196.79063600000001</v>
      </c>
      <c r="G1669" s="19">
        <v>2.7078390720000001</v>
      </c>
      <c r="H1669" s="20">
        <v>1.604682237</v>
      </c>
      <c r="I1669" s="15">
        <f>IF(H1669&lt;=Rmax_Summary!$B$40,1,0)</f>
        <v>0</v>
      </c>
      <c r="J1669" s="15">
        <v>8</v>
      </c>
      <c r="K1669" s="21" t="s">
        <v>848</v>
      </c>
    </row>
    <row r="1670" spans="1:11" x14ac:dyDescent="0.15">
      <c r="A1670" s="15">
        <v>8</v>
      </c>
      <c r="B1670" s="16">
        <v>3.3</v>
      </c>
      <c r="C1670" s="15">
        <v>200</v>
      </c>
      <c r="D1670" s="17">
        <v>13770</v>
      </c>
      <c r="E1670" s="18">
        <f t="shared" si="26"/>
        <v>13.77</v>
      </c>
      <c r="F1670" s="19">
        <v>196.67333300000001</v>
      </c>
      <c r="G1670" s="19">
        <v>2.7081917519999998</v>
      </c>
      <c r="H1670" s="20">
        <v>1.663333731</v>
      </c>
      <c r="I1670" s="15">
        <f>IF(H1670&lt;=Rmax_Summary!$B$40,1,0)</f>
        <v>0</v>
      </c>
      <c r="J1670" s="15">
        <v>8</v>
      </c>
      <c r="K1670" s="21" t="s">
        <v>848</v>
      </c>
    </row>
    <row r="1671" spans="1:11" x14ac:dyDescent="0.15">
      <c r="A1671" s="15">
        <v>9</v>
      </c>
      <c r="B1671" s="16">
        <v>3.3</v>
      </c>
      <c r="C1671" s="15">
        <v>200</v>
      </c>
      <c r="D1671" s="17">
        <v>13780</v>
      </c>
      <c r="E1671" s="18">
        <f t="shared" si="26"/>
        <v>13.78</v>
      </c>
      <c r="F1671" s="19">
        <v>196.55616800000001</v>
      </c>
      <c r="G1671" s="19">
        <v>2.7085440159999998</v>
      </c>
      <c r="H1671" s="20">
        <v>1.7219161030000001</v>
      </c>
      <c r="I1671" s="15">
        <f>IF(H1671&lt;=Rmax_Summary!$B$40,1,0)</f>
        <v>0</v>
      </c>
      <c r="J1671" s="15">
        <v>8</v>
      </c>
      <c r="K1671" s="21" t="s">
        <v>848</v>
      </c>
    </row>
    <row r="1672" spans="1:11" x14ac:dyDescent="0.15">
      <c r="A1672" s="15">
        <v>10</v>
      </c>
      <c r="B1672" s="16">
        <v>3.3</v>
      </c>
      <c r="C1672" s="15">
        <v>200</v>
      </c>
      <c r="D1672" s="17">
        <v>13790</v>
      </c>
      <c r="E1672" s="18">
        <f t="shared" si="26"/>
        <v>13.79</v>
      </c>
      <c r="F1672" s="19">
        <v>196.439156</v>
      </c>
      <c r="G1672" s="19">
        <v>2.7088958619999999</v>
      </c>
      <c r="H1672" s="20">
        <v>1.780422079</v>
      </c>
      <c r="I1672" s="15">
        <f>IF(H1672&lt;=Rmax_Summary!$B$40,1,0)</f>
        <v>0</v>
      </c>
      <c r="J1672" s="15">
        <v>8</v>
      </c>
      <c r="K1672" s="21" t="s">
        <v>848</v>
      </c>
    </row>
    <row r="1673" spans="1:11" x14ac:dyDescent="0.15">
      <c r="A1673" s="15">
        <v>9</v>
      </c>
      <c r="B1673" s="16">
        <v>3.3</v>
      </c>
      <c r="C1673" s="15">
        <v>200</v>
      </c>
      <c r="D1673" s="17">
        <v>13800</v>
      </c>
      <c r="E1673" s="18">
        <f t="shared" si="26"/>
        <v>13.8</v>
      </c>
      <c r="F1673" s="19">
        <v>196.32227499999999</v>
      </c>
      <c r="G1673" s="19">
        <v>2.7092473209999999</v>
      </c>
      <c r="H1673" s="20">
        <v>1.8388625700000001</v>
      </c>
      <c r="I1673" s="15">
        <f>IF(H1673&lt;=Rmax_Summary!$B$40,1,0)</f>
        <v>0</v>
      </c>
      <c r="J1673" s="15">
        <v>5</v>
      </c>
      <c r="K1673" s="21" t="s">
        <v>851</v>
      </c>
    </row>
    <row r="1674" spans="1:11" x14ac:dyDescent="0.15">
      <c r="A1674" s="15">
        <v>10</v>
      </c>
      <c r="B1674" s="16">
        <v>3.3</v>
      </c>
      <c r="C1674" s="15">
        <v>200</v>
      </c>
      <c r="D1674" s="17">
        <v>13900</v>
      </c>
      <c r="E1674" s="18">
        <f t="shared" si="26"/>
        <v>13.9</v>
      </c>
      <c r="F1674" s="19">
        <v>195.16106099999999</v>
      </c>
      <c r="G1674" s="19">
        <v>2.7127387519999999</v>
      </c>
      <c r="H1674" s="20">
        <v>2.419469436</v>
      </c>
      <c r="I1674" s="15">
        <f>IF(H1674&lt;=Rmax_Summary!$B$40,1,0)</f>
        <v>0</v>
      </c>
      <c r="J1674" s="15">
        <v>5</v>
      </c>
      <c r="K1674" s="21" t="s">
        <v>851</v>
      </c>
    </row>
    <row r="1675" spans="1:11" x14ac:dyDescent="0.15">
      <c r="A1675" s="15">
        <v>25</v>
      </c>
      <c r="B1675" s="16">
        <v>3.3</v>
      </c>
      <c r="C1675" s="15">
        <v>200</v>
      </c>
      <c r="D1675" s="17">
        <v>14000</v>
      </c>
      <c r="E1675" s="18">
        <f t="shared" si="26"/>
        <v>14</v>
      </c>
      <c r="F1675" s="19">
        <v>194.01350400000001</v>
      </c>
      <c r="G1675" s="19">
        <v>2.7161890569999998</v>
      </c>
      <c r="H1675" s="20">
        <v>2.993247819</v>
      </c>
      <c r="I1675" s="15">
        <f>IF(H1675&lt;=Rmax_Summary!$B$40,1,0)</f>
        <v>0</v>
      </c>
      <c r="J1675" s="15">
        <v>1</v>
      </c>
      <c r="K1675" s="21" t="s">
        <v>846</v>
      </c>
    </row>
    <row r="1676" spans="1:11" x14ac:dyDescent="0.15">
      <c r="A1676" s="15">
        <v>30</v>
      </c>
      <c r="B1676" s="16">
        <v>3.3</v>
      </c>
      <c r="C1676" s="15">
        <v>200</v>
      </c>
      <c r="D1676" s="17">
        <v>15000</v>
      </c>
      <c r="E1676" s="18">
        <f t="shared" si="26"/>
        <v>15</v>
      </c>
      <c r="F1676" s="19">
        <v>183.23877899999999</v>
      </c>
      <c r="G1676" s="19">
        <v>2.748581588</v>
      </c>
      <c r="H1676" s="20">
        <v>8.3806105770000006</v>
      </c>
      <c r="I1676" s="15">
        <f>IF(H1676&lt;=Rmax_Summary!$B$40,1,0)</f>
        <v>0</v>
      </c>
      <c r="J1676" s="15">
        <v>1</v>
      </c>
      <c r="K1676" s="21" t="s">
        <v>846</v>
      </c>
    </row>
    <row r="1677" spans="1:11" x14ac:dyDescent="0.15">
      <c r="A1677" s="15">
        <v>35</v>
      </c>
      <c r="B1677" s="16">
        <v>3.3</v>
      </c>
      <c r="C1677" s="15">
        <v>200</v>
      </c>
      <c r="D1677" s="17">
        <v>16000</v>
      </c>
      <c r="E1677" s="18">
        <f t="shared" si="26"/>
        <v>16</v>
      </c>
      <c r="F1677" s="19">
        <v>173.597611</v>
      </c>
      <c r="G1677" s="19">
        <v>2.7775616940000001</v>
      </c>
      <c r="H1677" s="20">
        <v>13.201194430999999</v>
      </c>
      <c r="I1677" s="15">
        <f>IF(H1677&lt;=Rmax_Summary!$B$40,1,0)</f>
        <v>0</v>
      </c>
      <c r="J1677" s="15">
        <v>1</v>
      </c>
      <c r="K1677" s="21" t="s">
        <v>846</v>
      </c>
    </row>
    <row r="1678" spans="1:11" x14ac:dyDescent="0.15">
      <c r="A1678" s="15">
        <v>40</v>
      </c>
      <c r="B1678" s="16">
        <v>3.3</v>
      </c>
      <c r="C1678" s="15">
        <v>200</v>
      </c>
      <c r="D1678" s="17">
        <v>17000</v>
      </c>
      <c r="E1678" s="18">
        <f t="shared" si="26"/>
        <v>17</v>
      </c>
      <c r="F1678" s="19">
        <v>164.92011500000001</v>
      </c>
      <c r="G1678" s="19">
        <v>2.8036419449999999</v>
      </c>
      <c r="H1678" s="20">
        <v>17.539942543999999</v>
      </c>
      <c r="I1678" s="15">
        <f>IF(H1678&lt;=Rmax_Summary!$B$40,1,0)</f>
        <v>0</v>
      </c>
      <c r="J1678" s="15">
        <v>1</v>
      </c>
      <c r="K1678" s="21" t="s">
        <v>846</v>
      </c>
    </row>
    <row r="1679" spans="1:11" x14ac:dyDescent="0.15">
      <c r="A1679" s="15">
        <v>45</v>
      </c>
      <c r="B1679" s="16">
        <v>3.3</v>
      </c>
      <c r="C1679" s="15">
        <v>200</v>
      </c>
      <c r="D1679" s="17">
        <v>18000</v>
      </c>
      <c r="E1679" s="18">
        <f t="shared" si="26"/>
        <v>18</v>
      </c>
      <c r="F1679" s="19">
        <v>157.06873100000001</v>
      </c>
      <c r="G1679" s="19">
        <v>2.82723704</v>
      </c>
      <c r="H1679" s="20">
        <v>21.465634543</v>
      </c>
      <c r="I1679" s="15">
        <f>IF(H1679&lt;=Rmax_Summary!$B$40,1,0)</f>
        <v>0</v>
      </c>
      <c r="J1679" s="15">
        <v>1</v>
      </c>
      <c r="K1679" s="21" t="s">
        <v>846</v>
      </c>
    </row>
    <row r="1680" spans="1:11" x14ac:dyDescent="0.15">
      <c r="A1680" s="15">
        <v>50</v>
      </c>
      <c r="B1680" s="16">
        <v>3.3</v>
      </c>
      <c r="C1680" s="15">
        <v>200</v>
      </c>
      <c r="D1680" s="17">
        <v>19000</v>
      </c>
      <c r="E1680" s="18">
        <f t="shared" si="26"/>
        <v>19</v>
      </c>
      <c r="F1680" s="19">
        <v>149.93096199999999</v>
      </c>
      <c r="G1680" s="19">
        <v>2.8486882229999999</v>
      </c>
      <c r="H1680" s="20">
        <v>25.034519124999999</v>
      </c>
      <c r="I1680" s="15">
        <f>IF(H1680&lt;=Rmax_Summary!$B$40,1,0)</f>
        <v>0</v>
      </c>
      <c r="J1680" s="15">
        <v>1</v>
      </c>
      <c r="K1680" s="21" t="s">
        <v>846</v>
      </c>
    </row>
    <row r="1681" spans="1:11" x14ac:dyDescent="0.15">
      <c r="A1681" s="15">
        <v>55</v>
      </c>
      <c r="B1681" s="16">
        <v>3.3</v>
      </c>
      <c r="C1681" s="15">
        <v>200</v>
      </c>
      <c r="D1681" s="17">
        <v>20000</v>
      </c>
      <c r="E1681" s="18">
        <f t="shared" si="26"/>
        <v>20</v>
      </c>
      <c r="F1681" s="19">
        <v>143.413476</v>
      </c>
      <c r="G1681" s="19">
        <v>2.8682695030000001</v>
      </c>
      <c r="H1681" s="20">
        <v>28.293262201000001</v>
      </c>
      <c r="I1681" s="15">
        <f>IF(H1681&lt;=Rmax_Summary!$B$40,1,0)</f>
        <v>0</v>
      </c>
      <c r="J1681" s="15">
        <v>1</v>
      </c>
      <c r="K1681" s="21" t="s">
        <v>846</v>
      </c>
    </row>
    <row r="1682" spans="1:11" x14ac:dyDescent="0.15">
      <c r="A1682" s="15">
        <v>60</v>
      </c>
      <c r="B1682" s="16">
        <v>3.3</v>
      </c>
      <c r="C1682" s="15">
        <v>200</v>
      </c>
      <c r="D1682" s="17">
        <v>21000</v>
      </c>
      <c r="E1682" s="18">
        <f t="shared" si="26"/>
        <v>21</v>
      </c>
      <c r="F1682" s="19">
        <v>137.43906999999999</v>
      </c>
      <c r="G1682" s="19">
        <v>2.8862203360000001</v>
      </c>
      <c r="H1682" s="20">
        <v>31.280464807000001</v>
      </c>
      <c r="I1682" s="15">
        <f>IF(H1682&lt;=Rmax_Summary!$B$40,1,0)</f>
        <v>0</v>
      </c>
      <c r="J1682" s="15">
        <v>1</v>
      </c>
      <c r="K1682" s="21" t="s">
        <v>846</v>
      </c>
    </row>
    <row r="1683" spans="1:11" x14ac:dyDescent="0.15">
      <c r="A1683" s="15">
        <v>65</v>
      </c>
      <c r="B1683" s="16">
        <v>3.3</v>
      </c>
      <c r="C1683" s="15">
        <v>200</v>
      </c>
      <c r="D1683" s="17">
        <v>22000</v>
      </c>
      <c r="E1683" s="18">
        <f t="shared" si="26"/>
        <v>22</v>
      </c>
      <c r="F1683" s="19">
        <v>131.94249199999999</v>
      </c>
      <c r="G1683" s="19">
        <v>2.902734696</v>
      </c>
      <c r="H1683" s="20">
        <v>34.028754034000002</v>
      </c>
      <c r="I1683" s="15">
        <f>IF(H1683&lt;=Rmax_Summary!$B$40,1,0)</f>
        <v>0</v>
      </c>
      <c r="J1683" s="15">
        <v>1</v>
      </c>
      <c r="K1683" s="21" t="s">
        <v>846</v>
      </c>
    </row>
    <row r="1684" spans="1:11" x14ac:dyDescent="0.15">
      <c r="A1684" s="15">
        <v>70</v>
      </c>
      <c r="B1684" s="16">
        <v>3.3</v>
      </c>
      <c r="C1684" s="15">
        <v>200</v>
      </c>
      <c r="D1684" s="17">
        <v>23000</v>
      </c>
      <c r="E1684" s="18">
        <f t="shared" si="26"/>
        <v>23</v>
      </c>
      <c r="F1684" s="19">
        <v>126.868718</v>
      </c>
      <c r="G1684" s="19">
        <v>2.9179804150000002</v>
      </c>
      <c r="H1684" s="20">
        <v>36.565641241000002</v>
      </c>
      <c r="I1684" s="15">
        <f>IF(H1684&lt;=Rmax_Summary!$B$40,1,0)</f>
        <v>0</v>
      </c>
      <c r="J1684" s="15">
        <v>1</v>
      </c>
      <c r="K1684" s="21" t="s">
        <v>846</v>
      </c>
    </row>
    <row r="1685" spans="1:11" x14ac:dyDescent="0.15">
      <c r="A1685" s="15">
        <v>75</v>
      </c>
      <c r="B1685" s="16">
        <v>3.3</v>
      </c>
      <c r="C1685" s="15">
        <v>200</v>
      </c>
      <c r="D1685" s="17">
        <v>24000</v>
      </c>
      <c r="E1685" s="18">
        <f t="shared" si="26"/>
        <v>24</v>
      </c>
      <c r="F1685" s="19">
        <v>122.17053199999999</v>
      </c>
      <c r="G1685" s="19">
        <v>2.932092693</v>
      </c>
      <c r="H1685" s="20">
        <v>38.914734193000001</v>
      </c>
      <c r="I1685" s="15">
        <f>IF(H1685&lt;=Rmax_Summary!$B$40,1,0)</f>
        <v>0</v>
      </c>
      <c r="J1685" s="15">
        <v>1</v>
      </c>
      <c r="K1685" s="21" t="s">
        <v>846</v>
      </c>
    </row>
    <row r="1686" spans="1:11" x14ac:dyDescent="0.15">
      <c r="A1686" s="15">
        <v>80</v>
      </c>
      <c r="B1686" s="16">
        <v>3.3</v>
      </c>
      <c r="C1686" s="15">
        <v>200</v>
      </c>
      <c r="D1686" s="17">
        <v>25000</v>
      </c>
      <c r="E1686" s="18">
        <f t="shared" si="26"/>
        <v>25</v>
      </c>
      <c r="F1686" s="19">
        <v>117.808031</v>
      </c>
      <c r="G1686" s="19">
        <v>2.945200737</v>
      </c>
      <c r="H1686" s="20">
        <v>41.095984414</v>
      </c>
      <c r="I1686" s="15">
        <f>IF(H1686&lt;=Rmax_Summary!$B$40,1,0)</f>
        <v>0</v>
      </c>
      <c r="J1686" s="15">
        <v>1</v>
      </c>
      <c r="K1686" s="21" t="s">
        <v>846</v>
      </c>
    </row>
    <row r="1687" spans="1:11" x14ac:dyDescent="0.15">
      <c r="A1687" s="15">
        <v>85</v>
      </c>
      <c r="B1687" s="16">
        <v>3.3</v>
      </c>
      <c r="C1687" s="15">
        <v>200</v>
      </c>
      <c r="D1687" s="17">
        <v>26000</v>
      </c>
      <c r="E1687" s="18">
        <f t="shared" si="26"/>
        <v>26</v>
      </c>
      <c r="F1687" s="19">
        <v>113.746177</v>
      </c>
      <c r="G1687" s="19">
        <v>2.9574005310000002</v>
      </c>
      <c r="H1687" s="20">
        <v>43.126911604999997</v>
      </c>
      <c r="I1687" s="15">
        <f>IF(H1687&lt;=Rmax_Summary!$B$40,1,0)</f>
        <v>0</v>
      </c>
      <c r="J1687" s="15">
        <v>1</v>
      </c>
      <c r="K1687" s="21" t="s">
        <v>846</v>
      </c>
    </row>
    <row r="1688" spans="1:11" x14ac:dyDescent="0.15">
      <c r="A1688" s="15">
        <v>90</v>
      </c>
      <c r="B1688" s="16">
        <v>3.3</v>
      </c>
      <c r="C1688" s="15">
        <v>200</v>
      </c>
      <c r="D1688" s="17">
        <v>27000</v>
      </c>
      <c r="E1688" s="18">
        <f t="shared" si="26"/>
        <v>27</v>
      </c>
      <c r="F1688" s="19">
        <v>109.955145</v>
      </c>
      <c r="G1688" s="19">
        <v>2.968788832</v>
      </c>
      <c r="H1688" s="20">
        <v>45.022427710000002</v>
      </c>
      <c r="I1688" s="15">
        <f>IF(H1688&lt;=Rmax_Summary!$B$40,1,0)</f>
        <v>0</v>
      </c>
      <c r="J1688" s="15">
        <v>1</v>
      </c>
      <c r="K1688" s="21" t="s">
        <v>846</v>
      </c>
    </row>
    <row r="1689" spans="1:11" x14ac:dyDescent="0.15">
      <c r="A1689" s="15">
        <v>95</v>
      </c>
      <c r="B1689" s="16">
        <v>3.3</v>
      </c>
      <c r="C1689" s="15">
        <v>200</v>
      </c>
      <c r="D1689" s="17">
        <v>28000</v>
      </c>
      <c r="E1689" s="18">
        <f t="shared" si="26"/>
        <v>28</v>
      </c>
      <c r="F1689" s="19">
        <v>106.408654</v>
      </c>
      <c r="G1689" s="19">
        <v>2.9794423129999998</v>
      </c>
      <c r="H1689" s="20">
        <v>46.795673168</v>
      </c>
      <c r="I1689" s="15">
        <f>IF(H1689&lt;=Rmax_Summary!$B$40,1,0)</f>
        <v>0</v>
      </c>
      <c r="J1689" s="15">
        <v>1</v>
      </c>
      <c r="K1689" s="21" t="s">
        <v>846</v>
      </c>
    </row>
    <row r="1690" spans="1:11" x14ac:dyDescent="0.15">
      <c r="A1690" s="15">
        <v>100</v>
      </c>
      <c r="B1690" s="16">
        <v>3.3</v>
      </c>
      <c r="C1690" s="15">
        <v>200</v>
      </c>
      <c r="D1690" s="17">
        <v>29000</v>
      </c>
      <c r="E1690" s="18">
        <f t="shared" si="26"/>
        <v>29</v>
      </c>
      <c r="F1690" s="19">
        <v>103.083788</v>
      </c>
      <c r="G1690" s="19">
        <v>2.9894298610000001</v>
      </c>
      <c r="H1690" s="20">
        <v>48.458105791000001</v>
      </c>
      <c r="I1690" s="15">
        <f>IF(H1690&lt;=Rmax_Summary!$B$40,1,0)</f>
        <v>0</v>
      </c>
      <c r="J1690" s="15">
        <v>1</v>
      </c>
      <c r="K1690" s="21" t="s">
        <v>846</v>
      </c>
    </row>
    <row r="1691" spans="1:11" x14ac:dyDescent="0.15">
      <c r="A1691" s="15">
        <v>105</v>
      </c>
      <c r="B1691" s="16">
        <v>3.3</v>
      </c>
      <c r="C1691" s="15">
        <v>200</v>
      </c>
      <c r="D1691" s="17">
        <v>30000</v>
      </c>
      <c r="E1691" s="18">
        <f t="shared" si="26"/>
        <v>30</v>
      </c>
      <c r="F1691" s="19">
        <v>99.960402000000002</v>
      </c>
      <c r="G1691" s="19">
        <v>2.9988120199999999</v>
      </c>
      <c r="H1691" s="20">
        <v>50.019799143999997</v>
      </c>
      <c r="I1691" s="15">
        <f>IF(H1691&lt;=Rmax_Summary!$B$40,1,0)</f>
        <v>0</v>
      </c>
      <c r="J1691" s="15">
        <v>1</v>
      </c>
      <c r="K1691" s="21" t="s">
        <v>846</v>
      </c>
    </row>
    <row r="1692" spans="1:11" x14ac:dyDescent="0.15">
      <c r="A1692" s="15">
        <v>110</v>
      </c>
      <c r="B1692" s="16">
        <v>3.3</v>
      </c>
      <c r="C1692" s="15">
        <v>200</v>
      </c>
      <c r="D1692" s="17">
        <v>31000</v>
      </c>
      <c r="E1692" s="18">
        <f t="shared" si="26"/>
        <v>31</v>
      </c>
      <c r="F1692" s="19">
        <v>97.020718000000002</v>
      </c>
      <c r="G1692" s="19">
        <v>3.007642224</v>
      </c>
      <c r="H1692" s="20">
        <v>51.489640811999998</v>
      </c>
      <c r="I1692" s="15">
        <f>IF(H1692&lt;=Rmax_Summary!$B$40,1,0)</f>
        <v>0</v>
      </c>
      <c r="J1692" s="15">
        <v>1</v>
      </c>
      <c r="K1692" s="21" t="s">
        <v>846</v>
      </c>
    </row>
    <row r="1693" spans="1:11" x14ac:dyDescent="0.15">
      <c r="A1693" s="15">
        <v>115</v>
      </c>
      <c r="B1693" s="16">
        <v>3.3</v>
      </c>
      <c r="C1693" s="15">
        <v>200</v>
      </c>
      <c r="D1693" s="17">
        <v>32000</v>
      </c>
      <c r="E1693" s="18">
        <f t="shared" si="26"/>
        <v>32</v>
      </c>
      <c r="F1693" s="19">
        <v>94.249064000000004</v>
      </c>
      <c r="G1693" s="19">
        <v>3.0159700100000002</v>
      </c>
      <c r="H1693" s="20">
        <v>52.875468044000002</v>
      </c>
      <c r="I1693" s="15">
        <f>IF(H1693&lt;=Rmax_Summary!$B$40,1,0)</f>
        <v>0</v>
      </c>
      <c r="J1693" s="15">
        <v>1</v>
      </c>
      <c r="K1693" s="21" t="s">
        <v>846</v>
      </c>
    </row>
    <row r="1694" spans="1:11" x14ac:dyDescent="0.15">
      <c r="A1694" s="15">
        <v>120</v>
      </c>
      <c r="B1694" s="16">
        <v>3.3</v>
      </c>
      <c r="C1694" s="15">
        <v>200</v>
      </c>
      <c r="D1694" s="17">
        <v>33000</v>
      </c>
      <c r="E1694" s="18">
        <f t="shared" si="26"/>
        <v>33</v>
      </c>
      <c r="F1694" s="19">
        <v>91.631235000000004</v>
      </c>
      <c r="G1694" s="19">
        <v>3.023830786</v>
      </c>
      <c r="H1694" s="20">
        <v>54.184382659000001</v>
      </c>
      <c r="I1694" s="15">
        <f>IF(H1694&lt;=Rmax_Summary!$B$40,1,0)</f>
        <v>0</v>
      </c>
      <c r="J1694" s="15">
        <v>1</v>
      </c>
      <c r="K1694" s="21" t="s">
        <v>846</v>
      </c>
    </row>
    <row r="1695" spans="1:11" x14ac:dyDescent="0.15">
      <c r="A1695" s="15">
        <v>125</v>
      </c>
      <c r="B1695" s="16">
        <v>3.3</v>
      </c>
      <c r="C1695" s="15">
        <v>200</v>
      </c>
      <c r="D1695" s="17">
        <v>34000</v>
      </c>
      <c r="E1695" s="18">
        <f t="shared" si="26"/>
        <v>34</v>
      </c>
      <c r="F1695" s="19">
        <v>89.154964000000007</v>
      </c>
      <c r="G1695" s="19">
        <v>3.031268716</v>
      </c>
      <c r="H1695" s="20">
        <v>55.422517814000003</v>
      </c>
      <c r="I1695" s="15">
        <f>IF(H1695&lt;=Rmax_Summary!$B$40,1,0)</f>
        <v>0</v>
      </c>
      <c r="J1695" s="15">
        <v>1</v>
      </c>
      <c r="K1695" s="21" t="s">
        <v>846</v>
      </c>
    </row>
    <row r="1696" spans="1:11" x14ac:dyDescent="0.15">
      <c r="A1696" s="15">
        <v>130</v>
      </c>
      <c r="B1696" s="16">
        <v>3.3</v>
      </c>
      <c r="C1696" s="15">
        <v>200</v>
      </c>
      <c r="D1696" s="17">
        <v>35000</v>
      </c>
      <c r="E1696" s="18">
        <f t="shared" si="26"/>
        <v>35</v>
      </c>
      <c r="F1696" s="19">
        <v>86.809005999999997</v>
      </c>
      <c r="G1696" s="19">
        <v>3.0383151320000001</v>
      </c>
      <c r="H1696" s="20">
        <v>56.595496769</v>
      </c>
      <c r="I1696" s="15">
        <f>IF(H1696&lt;=Rmax_Summary!$B$40,1,0)</f>
        <v>0</v>
      </c>
      <c r="J1696" s="15">
        <v>1</v>
      </c>
      <c r="K1696" s="21" t="s">
        <v>846</v>
      </c>
    </row>
    <row r="1697" spans="1:11" x14ac:dyDescent="0.15">
      <c r="A1697" s="15">
        <v>135</v>
      </c>
      <c r="B1697" s="16">
        <v>3.3</v>
      </c>
      <c r="C1697" s="15">
        <v>200</v>
      </c>
      <c r="D1697" s="17">
        <v>36000</v>
      </c>
      <c r="E1697" s="18">
        <f t="shared" si="26"/>
        <v>36</v>
      </c>
      <c r="F1697" s="19">
        <v>84.583337999999998</v>
      </c>
      <c r="G1697" s="19">
        <v>3.0450001640000002</v>
      </c>
      <c r="H1697" s="20">
        <v>57.708330830000001</v>
      </c>
      <c r="I1697" s="15">
        <f>IF(H1697&lt;=Rmax_Summary!$B$40,1,0)</f>
        <v>0</v>
      </c>
      <c r="J1697" s="15">
        <v>1</v>
      </c>
      <c r="K1697" s="21" t="s">
        <v>846</v>
      </c>
    </row>
    <row r="1698" spans="1:11" x14ac:dyDescent="0.15">
      <c r="A1698" s="15">
        <v>140</v>
      </c>
      <c r="B1698" s="16">
        <v>3.3</v>
      </c>
      <c r="C1698" s="15">
        <v>200</v>
      </c>
      <c r="D1698" s="17">
        <v>37000</v>
      </c>
      <c r="E1698" s="18">
        <f t="shared" si="26"/>
        <v>37</v>
      </c>
      <c r="F1698" s="19">
        <v>82.469003000000001</v>
      </c>
      <c r="G1698" s="19">
        <v>3.051353046</v>
      </c>
      <c r="H1698" s="20">
        <v>58.765498618999999</v>
      </c>
      <c r="I1698" s="15">
        <f>IF(H1698&lt;=Rmax_Summary!$B$40,1,0)</f>
        <v>0</v>
      </c>
      <c r="J1698" s="15">
        <v>1</v>
      </c>
      <c r="K1698" s="21" t="s">
        <v>846</v>
      </c>
    </row>
    <row r="1699" spans="1:11" x14ac:dyDescent="0.15">
      <c r="A1699" s="15">
        <v>145</v>
      </c>
      <c r="B1699" s="16">
        <v>3.3</v>
      </c>
      <c r="C1699" s="15">
        <v>200</v>
      </c>
      <c r="D1699" s="17">
        <v>38000</v>
      </c>
      <c r="E1699" s="18">
        <f t="shared" si="26"/>
        <v>38</v>
      </c>
      <c r="F1699" s="19">
        <v>80.457735999999997</v>
      </c>
      <c r="G1699" s="19">
        <v>3.0573938639999998</v>
      </c>
      <c r="H1699" s="20">
        <v>59.771132162000001</v>
      </c>
      <c r="I1699" s="15">
        <f>IF(H1699&lt;=Rmax_Summary!$B$40,1,0)</f>
        <v>0</v>
      </c>
      <c r="J1699" s="15">
        <v>1</v>
      </c>
      <c r="K1699" s="21" t="s">
        <v>846</v>
      </c>
    </row>
    <row r="1700" spans="1:11" x14ac:dyDescent="0.15">
      <c r="A1700" s="15">
        <v>150</v>
      </c>
      <c r="B1700" s="16">
        <v>3.3</v>
      </c>
      <c r="C1700" s="15">
        <v>200</v>
      </c>
      <c r="D1700" s="17">
        <v>39000</v>
      </c>
      <c r="E1700" s="18">
        <f t="shared" si="26"/>
        <v>39</v>
      </c>
      <c r="F1700" s="19">
        <v>78.542186999999998</v>
      </c>
      <c r="G1700" s="19">
        <v>3.063145123</v>
      </c>
      <c r="H1700" s="20">
        <v>60.728906444000003</v>
      </c>
      <c r="I1700" s="15">
        <f>IF(H1700&lt;=Rmax_Summary!$B$40,1,0)</f>
        <v>0</v>
      </c>
      <c r="J1700" s="15">
        <v>1</v>
      </c>
      <c r="K1700" s="21" t="s">
        <v>846</v>
      </c>
    </row>
    <row r="1701" spans="1:11" x14ac:dyDescent="0.15">
      <c r="A1701" s="15">
        <v>155</v>
      </c>
      <c r="B1701" s="16">
        <v>3.3</v>
      </c>
      <c r="C1701" s="15">
        <v>200</v>
      </c>
      <c r="D1701" s="17">
        <v>40000</v>
      </c>
      <c r="E1701" s="18">
        <f t="shared" si="26"/>
        <v>40</v>
      </c>
      <c r="F1701" s="19">
        <v>76.715768999999995</v>
      </c>
      <c r="G1701" s="19">
        <v>3.06863077</v>
      </c>
      <c r="H1701" s="20">
        <v>61.642115521999997</v>
      </c>
      <c r="I1701" s="15">
        <f>IF(H1701&lt;=Rmax_Summary!$B$40,1,0)</f>
        <v>0</v>
      </c>
      <c r="J1701" s="15">
        <v>1</v>
      </c>
      <c r="K1701" s="21" t="s">
        <v>846</v>
      </c>
    </row>
    <row r="1702" spans="1:11" x14ac:dyDescent="0.15">
      <c r="A1702" s="15">
        <v>160</v>
      </c>
      <c r="B1702" s="16">
        <v>3.3</v>
      </c>
      <c r="C1702" s="15">
        <v>200</v>
      </c>
      <c r="D1702" s="17">
        <v>41000</v>
      </c>
      <c r="E1702" s="18">
        <f t="shared" si="26"/>
        <v>41</v>
      </c>
      <c r="F1702" s="19">
        <v>74.972369</v>
      </c>
      <c r="G1702" s="19">
        <v>3.0738670529999998</v>
      </c>
      <c r="H1702" s="20">
        <v>62.513815262000001</v>
      </c>
      <c r="I1702" s="15">
        <f>IF(H1702&lt;=Rmax_Summary!$B$40,1,0)</f>
        <v>0</v>
      </c>
      <c r="J1702" s="15">
        <v>1</v>
      </c>
      <c r="K1702" s="21" t="s">
        <v>846</v>
      </c>
    </row>
    <row r="1703" spans="1:11" x14ac:dyDescent="0.15">
      <c r="A1703" s="15">
        <v>165</v>
      </c>
      <c r="B1703" s="16">
        <v>3.3</v>
      </c>
      <c r="C1703" s="15">
        <v>200</v>
      </c>
      <c r="D1703" s="17">
        <v>42000</v>
      </c>
      <c r="E1703" s="18">
        <f t="shared" si="26"/>
        <v>42</v>
      </c>
      <c r="F1703" s="19">
        <v>73.306488000000002</v>
      </c>
      <c r="G1703" s="19">
        <v>3.0788724529999998</v>
      </c>
      <c r="H1703" s="20">
        <v>63.346755782000002</v>
      </c>
      <c r="I1703" s="15">
        <f>IF(H1703&lt;=Rmax_Summary!$B$40,1,0)</f>
        <v>0</v>
      </c>
      <c r="J1703" s="15">
        <v>1</v>
      </c>
      <c r="K1703" s="21" t="s">
        <v>846</v>
      </c>
    </row>
    <row r="1704" spans="1:11" x14ac:dyDescent="0.15">
      <c r="A1704" s="15">
        <v>170</v>
      </c>
      <c r="B1704" s="16">
        <v>3.3</v>
      </c>
      <c r="C1704" s="15">
        <v>200</v>
      </c>
      <c r="D1704" s="17">
        <v>43000</v>
      </c>
      <c r="E1704" s="18">
        <f t="shared" si="26"/>
        <v>43</v>
      </c>
      <c r="F1704" s="19">
        <v>71.712943999999993</v>
      </c>
      <c r="G1704" s="19">
        <v>3.0836565870000001</v>
      </c>
      <c r="H1704" s="20">
        <v>64.143527904999999</v>
      </c>
      <c r="I1704" s="15">
        <f>IF(H1704&lt;=Rmax_Summary!$B$40,1,0)</f>
        <v>0</v>
      </c>
      <c r="J1704" s="15">
        <v>1</v>
      </c>
      <c r="K1704" s="21" t="s">
        <v>846</v>
      </c>
    </row>
    <row r="1705" spans="1:11" x14ac:dyDescent="0.15">
      <c r="A1705" s="15">
        <v>175</v>
      </c>
      <c r="B1705" s="16">
        <v>3.3</v>
      </c>
      <c r="C1705" s="15">
        <v>200</v>
      </c>
      <c r="D1705" s="17">
        <v>44000</v>
      </c>
      <c r="E1705" s="18">
        <f t="shared" si="26"/>
        <v>44</v>
      </c>
      <c r="F1705" s="19">
        <v>70.187248999999994</v>
      </c>
      <c r="G1705" s="19">
        <v>3.0882389099999998</v>
      </c>
      <c r="H1705" s="20">
        <v>64.906375681</v>
      </c>
      <c r="I1705" s="15">
        <f>IF(H1705&lt;=Rmax_Summary!$B$40,1,0)</f>
        <v>0</v>
      </c>
      <c r="J1705" s="15">
        <v>1</v>
      </c>
      <c r="K1705" s="21" t="s">
        <v>846</v>
      </c>
    </row>
    <row r="1706" spans="1:11" x14ac:dyDescent="0.15">
      <c r="A1706" s="15">
        <v>180</v>
      </c>
      <c r="B1706" s="16">
        <v>3.3</v>
      </c>
      <c r="C1706" s="15">
        <v>200</v>
      </c>
      <c r="D1706" s="17">
        <v>45000</v>
      </c>
      <c r="E1706" s="18">
        <f t="shared" si="26"/>
        <v>45</v>
      </c>
      <c r="F1706" s="19">
        <v>68.725116</v>
      </c>
      <c r="G1706" s="19">
        <v>3.092630282</v>
      </c>
      <c r="H1706" s="20">
        <v>65.637442074000006</v>
      </c>
      <c r="I1706" s="15">
        <f>IF(H1706&lt;=Rmax_Summary!$B$40,1,0)</f>
        <v>0</v>
      </c>
      <c r="J1706" s="15">
        <v>1</v>
      </c>
      <c r="K1706" s="21" t="s">
        <v>846</v>
      </c>
    </row>
    <row r="1707" spans="1:11" x14ac:dyDescent="0.15">
      <c r="A1707" s="15">
        <v>185</v>
      </c>
      <c r="B1707" s="16">
        <v>3.3</v>
      </c>
      <c r="C1707" s="15">
        <v>200</v>
      </c>
      <c r="D1707" s="17">
        <v>46000</v>
      </c>
      <c r="E1707" s="18">
        <f t="shared" si="26"/>
        <v>46</v>
      </c>
      <c r="F1707" s="19">
        <v>67.322664000000003</v>
      </c>
      <c r="G1707" s="19">
        <v>3.0968424159999999</v>
      </c>
      <c r="H1707" s="20">
        <v>66.338667939999993</v>
      </c>
      <c r="I1707" s="15">
        <f>IF(H1707&lt;=Rmax_Summary!$B$40,1,0)</f>
        <v>0</v>
      </c>
      <c r="J1707" s="15">
        <v>1</v>
      </c>
      <c r="K1707" s="21" t="s">
        <v>846</v>
      </c>
    </row>
    <row r="1708" spans="1:11" x14ac:dyDescent="0.15">
      <c r="A1708" s="15">
        <v>190</v>
      </c>
      <c r="B1708" s="16">
        <v>3.3</v>
      </c>
      <c r="C1708" s="15">
        <v>200</v>
      </c>
      <c r="D1708" s="17">
        <v>47000</v>
      </c>
      <c r="E1708" s="18">
        <f t="shared" si="26"/>
        <v>47</v>
      </c>
      <c r="F1708" s="19">
        <v>65.976339999999993</v>
      </c>
      <c r="G1708" s="19">
        <v>3.1008879569999999</v>
      </c>
      <c r="H1708" s="20">
        <v>67.011830040000007</v>
      </c>
      <c r="I1708" s="15">
        <f>IF(H1708&lt;=Rmax_Summary!$B$40,1,0)</f>
        <v>0</v>
      </c>
      <c r="J1708" s="15">
        <v>1</v>
      </c>
      <c r="K1708" s="21" t="s">
        <v>846</v>
      </c>
    </row>
    <row r="1709" spans="1:11" x14ac:dyDescent="0.15">
      <c r="A1709" s="15">
        <v>195</v>
      </c>
      <c r="B1709" s="16">
        <v>3.3</v>
      </c>
      <c r="C1709" s="15">
        <v>200</v>
      </c>
      <c r="D1709" s="17">
        <v>48000</v>
      </c>
      <c r="E1709" s="18">
        <f t="shared" si="26"/>
        <v>48</v>
      </c>
      <c r="F1709" s="19">
        <v>64.682732000000001</v>
      </c>
      <c r="G1709" s="19">
        <v>3.1047711069999999</v>
      </c>
      <c r="H1709" s="20">
        <v>67.658633976999994</v>
      </c>
      <c r="I1709" s="15">
        <f>IF(H1709&lt;=Rmax_Summary!$B$40,1,0)</f>
        <v>0</v>
      </c>
      <c r="J1709" s="15">
        <v>1</v>
      </c>
      <c r="K1709" s="21" t="s">
        <v>846</v>
      </c>
    </row>
    <row r="1710" spans="1:11" x14ac:dyDescent="0.15">
      <c r="A1710" s="15">
        <v>200</v>
      </c>
      <c r="B1710" s="16">
        <v>3.3</v>
      </c>
      <c r="C1710" s="15">
        <v>200</v>
      </c>
      <c r="D1710" s="17">
        <v>49000</v>
      </c>
      <c r="E1710" s="18">
        <f t="shared" si="26"/>
        <v>49</v>
      </c>
      <c r="F1710" s="19">
        <v>63.438913999999997</v>
      </c>
      <c r="G1710" s="19">
        <v>3.1085067240000002</v>
      </c>
      <c r="H1710" s="20">
        <v>68.280542816999997</v>
      </c>
      <c r="I1710" s="15">
        <f>IF(H1710&lt;=Rmax_Summary!$B$40,1,0)</f>
        <v>0</v>
      </c>
      <c r="J1710" s="15">
        <v>1</v>
      </c>
      <c r="K1710" s="21" t="s">
        <v>846</v>
      </c>
    </row>
    <row r="1711" spans="1:11" x14ac:dyDescent="0.15">
      <c r="A1711" s="15">
        <v>205</v>
      </c>
      <c r="B1711" s="16">
        <v>3.3</v>
      </c>
      <c r="C1711" s="15">
        <v>200</v>
      </c>
      <c r="D1711" s="17">
        <v>50000</v>
      </c>
      <c r="E1711" s="18">
        <f t="shared" si="26"/>
        <v>50</v>
      </c>
      <c r="F1711" s="19">
        <v>62.242027</v>
      </c>
      <c r="G1711" s="19">
        <v>3.112101376</v>
      </c>
      <c r="H1711" s="20">
        <v>68.878986691999998</v>
      </c>
      <c r="I1711" s="15">
        <f>IF(H1711&lt;=Rmax_Summary!$B$40,1,0)</f>
        <v>0</v>
      </c>
      <c r="J1711" s="15">
        <v>1</v>
      </c>
      <c r="K1711" s="21" t="s">
        <v>846</v>
      </c>
    </row>
    <row r="1712" spans="1:11" x14ac:dyDescent="0.15">
      <c r="A1712" s="15">
        <v>210</v>
      </c>
      <c r="B1712" s="16">
        <v>3.3</v>
      </c>
      <c r="C1712" s="15">
        <v>200</v>
      </c>
      <c r="D1712" s="17">
        <v>51000</v>
      </c>
      <c r="E1712" s="18">
        <f t="shared" si="26"/>
        <v>51</v>
      </c>
      <c r="F1712" s="19">
        <v>61.089471000000003</v>
      </c>
      <c r="G1712" s="19">
        <v>3.1155628929999999</v>
      </c>
      <c r="H1712" s="20">
        <v>69.455264362999998</v>
      </c>
      <c r="I1712" s="15">
        <f>IF(H1712&lt;=Rmax_Summary!$B$40,1,0)</f>
        <v>0</v>
      </c>
      <c r="J1712" s="15">
        <v>1</v>
      </c>
      <c r="K1712" s="21" t="s">
        <v>846</v>
      </c>
    </row>
    <row r="1713" spans="1:11" x14ac:dyDescent="0.15">
      <c r="A1713" s="15">
        <v>215</v>
      </c>
      <c r="B1713" s="16">
        <v>3.3</v>
      </c>
      <c r="C1713" s="15">
        <v>200</v>
      </c>
      <c r="D1713" s="17">
        <v>52000</v>
      </c>
      <c r="E1713" s="18">
        <f t="shared" si="26"/>
        <v>52</v>
      </c>
      <c r="F1713" s="19">
        <v>59.978856</v>
      </c>
      <c r="G1713" s="19">
        <v>3.1189004790000001</v>
      </c>
      <c r="H1713" s="20">
        <v>70.010572056000001</v>
      </c>
      <c r="I1713" s="15">
        <f>IF(H1713&lt;=Rmax_Summary!$B$40,1,0)</f>
        <v>0</v>
      </c>
      <c r="J1713" s="15">
        <v>1</v>
      </c>
      <c r="K1713" s="21" t="s">
        <v>846</v>
      </c>
    </row>
    <row r="1714" spans="1:11" x14ac:dyDescent="0.15">
      <c r="A1714" s="15">
        <v>220</v>
      </c>
      <c r="B1714" s="16">
        <v>3.3</v>
      </c>
      <c r="C1714" s="15">
        <v>200</v>
      </c>
      <c r="D1714" s="17">
        <v>53000</v>
      </c>
      <c r="E1714" s="18">
        <f t="shared" si="26"/>
        <v>53</v>
      </c>
      <c r="F1714" s="19">
        <v>58.907867000000003</v>
      </c>
      <c r="G1714" s="19">
        <v>3.1221169089999998</v>
      </c>
      <c r="H1714" s="20">
        <v>70.546066624999995</v>
      </c>
      <c r="I1714" s="15">
        <f>IF(H1714&lt;=Rmax_Summary!$B$40,1,0)</f>
        <v>0</v>
      </c>
      <c r="J1714" s="15">
        <v>1</v>
      </c>
      <c r="K1714" s="21" t="s">
        <v>846</v>
      </c>
    </row>
    <row r="1715" spans="1:11" x14ac:dyDescent="0.15">
      <c r="A1715" s="15">
        <v>225</v>
      </c>
      <c r="B1715" s="16">
        <v>3.3</v>
      </c>
      <c r="C1715" s="15">
        <v>200</v>
      </c>
      <c r="D1715" s="17">
        <v>54000</v>
      </c>
      <c r="E1715" s="18">
        <f t="shared" si="26"/>
        <v>54</v>
      </c>
      <c r="F1715" s="19">
        <v>57.874422000000003</v>
      </c>
      <c r="G1715" s="19">
        <v>3.125218652</v>
      </c>
      <c r="H1715" s="20">
        <v>71.062788972999996</v>
      </c>
      <c r="I1715" s="15">
        <f>IF(H1715&lt;=Rmax_Summary!$B$40,1,0)</f>
        <v>0</v>
      </c>
      <c r="J1715" s="15">
        <v>1</v>
      </c>
      <c r="K1715" s="21" t="s">
        <v>846</v>
      </c>
    </row>
    <row r="1716" spans="1:11" x14ac:dyDescent="0.15">
      <c r="A1716" s="15">
        <v>230</v>
      </c>
      <c r="B1716" s="16">
        <v>3.3</v>
      </c>
      <c r="C1716" s="15">
        <v>200</v>
      </c>
      <c r="D1716" s="17">
        <v>55000</v>
      </c>
      <c r="E1716" s="18">
        <f t="shared" si="26"/>
        <v>55</v>
      </c>
      <c r="F1716" s="19">
        <v>56.876640999999999</v>
      </c>
      <c r="G1716" s="19">
        <v>3.1282152679999999</v>
      </c>
      <c r="H1716" s="20">
        <v>71.561679557999994</v>
      </c>
      <c r="I1716" s="15">
        <f>IF(H1716&lt;=Rmax_Summary!$B$40,1,0)</f>
        <v>0</v>
      </c>
      <c r="J1716" s="15">
        <v>1</v>
      </c>
      <c r="K1716" s="21" t="s">
        <v>846</v>
      </c>
    </row>
    <row r="1717" spans="1:11" x14ac:dyDescent="0.15">
      <c r="A1717" s="15">
        <v>235</v>
      </c>
      <c r="B1717" s="16">
        <v>3.3</v>
      </c>
      <c r="C1717" s="15">
        <v>200</v>
      </c>
      <c r="D1717" s="17">
        <v>56000</v>
      </c>
      <c r="E1717" s="18">
        <f t="shared" si="26"/>
        <v>56</v>
      </c>
      <c r="F1717" s="19">
        <v>55.912686000000001</v>
      </c>
      <c r="G1717" s="19">
        <v>3.1311102910000002</v>
      </c>
      <c r="H1717" s="20">
        <v>72.043657185000001</v>
      </c>
      <c r="I1717" s="15">
        <f>IF(H1717&lt;=Rmax_Summary!$B$40,1,0)</f>
        <v>0</v>
      </c>
      <c r="J1717" s="15">
        <v>1</v>
      </c>
      <c r="K1717" s="21" t="s">
        <v>846</v>
      </c>
    </row>
    <row r="1718" spans="1:11" x14ac:dyDescent="0.15">
      <c r="A1718" s="15">
        <v>240</v>
      </c>
      <c r="B1718" s="16">
        <v>3.3</v>
      </c>
      <c r="C1718" s="15">
        <v>200</v>
      </c>
      <c r="D1718" s="17">
        <v>57000</v>
      </c>
      <c r="E1718" s="18">
        <f t="shared" si="26"/>
        <v>57</v>
      </c>
      <c r="F1718" s="19">
        <v>54.980857</v>
      </c>
      <c r="G1718" s="19">
        <v>3.1339088159999999</v>
      </c>
      <c r="H1718" s="20">
        <v>72.509571307000002</v>
      </c>
      <c r="I1718" s="15">
        <f>IF(H1718&lt;=Rmax_Summary!$B$40,1,0)</f>
        <v>0</v>
      </c>
      <c r="J1718" s="15">
        <v>1</v>
      </c>
      <c r="K1718" s="21" t="s">
        <v>846</v>
      </c>
    </row>
    <row r="1719" spans="1:11" x14ac:dyDescent="0.15">
      <c r="A1719" s="15">
        <v>245</v>
      </c>
      <c r="B1719" s="16">
        <v>3.3</v>
      </c>
      <c r="C1719" s="15">
        <v>200</v>
      </c>
      <c r="D1719" s="17">
        <v>58000</v>
      </c>
      <c r="E1719" s="18">
        <f t="shared" si="26"/>
        <v>58</v>
      </c>
      <c r="F1719" s="19">
        <v>54.079580999999997</v>
      </c>
      <c r="G1719" s="19">
        <v>3.1366155820000001</v>
      </c>
      <c r="H1719" s="20">
        <v>72.960209560999999</v>
      </c>
      <c r="I1719" s="15">
        <f>IF(H1719&lt;=Rmax_Summary!$B$40,1,0)</f>
        <v>0</v>
      </c>
      <c r="J1719" s="15">
        <v>1</v>
      </c>
      <c r="K1719" s="21" t="s">
        <v>846</v>
      </c>
    </row>
    <row r="1720" spans="1:11" x14ac:dyDescent="0.15">
      <c r="A1720" s="15">
        <v>250</v>
      </c>
      <c r="B1720" s="16">
        <v>3.3</v>
      </c>
      <c r="C1720" s="15">
        <v>200</v>
      </c>
      <c r="D1720" s="17">
        <v>59000</v>
      </c>
      <c r="E1720" s="18">
        <f t="shared" si="26"/>
        <v>59</v>
      </c>
      <c r="F1720" s="19">
        <v>53.207374000000002</v>
      </c>
      <c r="G1720" s="19">
        <v>3.1392350269999998</v>
      </c>
      <c r="H1720" s="20">
        <v>73.396313179000003</v>
      </c>
      <c r="I1720" s="15">
        <f>IF(H1720&lt;=Rmax_Summary!$B$40,1,0)</f>
        <v>0</v>
      </c>
      <c r="J1720" s="15">
        <v>1</v>
      </c>
      <c r="K1720" s="21" t="s">
        <v>846</v>
      </c>
    </row>
    <row r="1721" spans="1:11" x14ac:dyDescent="0.15">
      <c r="A1721" s="15">
        <v>255</v>
      </c>
      <c r="B1721" s="16">
        <v>3.3</v>
      </c>
      <c r="C1721" s="15">
        <v>200</v>
      </c>
      <c r="D1721" s="17">
        <v>60000</v>
      </c>
      <c r="E1721" s="18">
        <f t="shared" si="26"/>
        <v>60</v>
      </c>
      <c r="F1721" s="19">
        <v>52.362855000000003</v>
      </c>
      <c r="G1721" s="19">
        <v>3.1417713090000001</v>
      </c>
      <c r="H1721" s="20">
        <v>73.818572470999996</v>
      </c>
      <c r="I1721" s="15">
        <f>IF(H1721&lt;=Rmax_Summary!$B$40,1,0)</f>
        <v>0</v>
      </c>
      <c r="J1721" s="15">
        <v>1</v>
      </c>
      <c r="K1721" s="21" t="s">
        <v>846</v>
      </c>
    </row>
    <row r="1722" spans="1:11" x14ac:dyDescent="0.15">
      <c r="A1722" s="15">
        <v>260</v>
      </c>
      <c r="B1722" s="16">
        <v>3.3</v>
      </c>
      <c r="C1722" s="15">
        <v>200</v>
      </c>
      <c r="D1722" s="17">
        <v>61000</v>
      </c>
      <c r="E1722" s="18">
        <f t="shared" si="26"/>
        <v>61</v>
      </c>
      <c r="F1722" s="19">
        <v>51.544759999999997</v>
      </c>
      <c r="G1722" s="19">
        <v>3.1442303219999999</v>
      </c>
      <c r="H1722" s="20">
        <v>74.227620001000005</v>
      </c>
      <c r="I1722" s="15">
        <f>IF(H1722&lt;=Rmax_Summary!$B$40,1,0)</f>
        <v>0</v>
      </c>
      <c r="J1722" s="15">
        <v>1</v>
      </c>
      <c r="K1722" s="21" t="s">
        <v>846</v>
      </c>
    </row>
    <row r="1723" spans="1:11" x14ac:dyDescent="0.15">
      <c r="A1723" s="15">
        <v>265</v>
      </c>
      <c r="B1723" s="16">
        <v>3.3</v>
      </c>
      <c r="C1723" s="15">
        <v>200</v>
      </c>
      <c r="D1723" s="17">
        <v>62000</v>
      </c>
      <c r="E1723" s="18">
        <f t="shared" si="26"/>
        <v>62</v>
      </c>
      <c r="F1723" s="19">
        <v>50.751770999999998</v>
      </c>
      <c r="G1723" s="19">
        <v>3.1466097610000001</v>
      </c>
      <c r="H1723" s="20">
        <v>74.624114656000003</v>
      </c>
      <c r="I1723" s="15">
        <f>IF(H1723&lt;=Rmax_Summary!$B$40,1,0)</f>
        <v>0</v>
      </c>
      <c r="J1723" s="15">
        <v>1</v>
      </c>
      <c r="K1723" s="21" t="s">
        <v>846</v>
      </c>
    </row>
    <row r="1724" spans="1:11" x14ac:dyDescent="0.15">
      <c r="A1724" s="15">
        <v>270</v>
      </c>
      <c r="B1724" s="16">
        <v>3.3</v>
      </c>
      <c r="C1724" s="15">
        <v>200</v>
      </c>
      <c r="D1724" s="17">
        <v>63000</v>
      </c>
      <c r="E1724" s="18">
        <f t="shared" si="26"/>
        <v>63</v>
      </c>
      <c r="F1724" s="19">
        <v>49.982841999999998</v>
      </c>
      <c r="G1724" s="19">
        <v>3.1489190109999998</v>
      </c>
      <c r="H1724" s="20">
        <v>75.008578806000003</v>
      </c>
      <c r="I1724" s="15">
        <f>IF(H1724&lt;=Rmax_Summary!$B$40,1,0)</f>
        <v>0</v>
      </c>
      <c r="J1724" s="15">
        <v>1</v>
      </c>
      <c r="K1724" s="21" t="s">
        <v>846</v>
      </c>
    </row>
    <row r="1725" spans="1:11" x14ac:dyDescent="0.15">
      <c r="A1725" s="15">
        <v>275</v>
      </c>
      <c r="B1725" s="16">
        <v>3.3</v>
      </c>
      <c r="C1725" s="15">
        <v>200</v>
      </c>
      <c r="D1725" s="17">
        <v>64000</v>
      </c>
      <c r="E1725" s="18">
        <f t="shared" si="26"/>
        <v>64</v>
      </c>
      <c r="F1725" s="19">
        <v>49.236865000000002</v>
      </c>
      <c r="G1725" s="19">
        <v>3.1511593339999999</v>
      </c>
      <c r="H1725" s="20">
        <v>75.381567313000005</v>
      </c>
      <c r="I1725" s="15">
        <f>IF(H1725&lt;=Rmax_Summary!$B$40,1,0)</f>
        <v>0</v>
      </c>
      <c r="J1725" s="15">
        <v>1</v>
      </c>
      <c r="K1725" s="21" t="s">
        <v>846</v>
      </c>
    </row>
    <row r="1726" spans="1:11" x14ac:dyDescent="0.15">
      <c r="A1726" s="15">
        <v>280</v>
      </c>
      <c r="B1726" s="16">
        <v>3.3</v>
      </c>
      <c r="C1726" s="15">
        <v>200</v>
      </c>
      <c r="D1726" s="17">
        <v>65000</v>
      </c>
      <c r="E1726" s="18">
        <f t="shared" si="26"/>
        <v>65</v>
      </c>
      <c r="F1726" s="19">
        <v>48.512829000000004</v>
      </c>
      <c r="G1726" s="19">
        <v>3.153333768</v>
      </c>
      <c r="H1726" s="20">
        <v>75.74358531</v>
      </c>
      <c r="I1726" s="15">
        <f>IF(H1726&lt;=Rmax_Summary!$B$40,1,0)</f>
        <v>0</v>
      </c>
      <c r="J1726" s="15">
        <v>1</v>
      </c>
      <c r="K1726" s="21" t="s">
        <v>846</v>
      </c>
    </row>
    <row r="1727" spans="1:11" x14ac:dyDescent="0.15">
      <c r="A1727" s="15">
        <v>285</v>
      </c>
      <c r="B1727" s="16">
        <v>3.3</v>
      </c>
      <c r="C1727" s="15">
        <v>200</v>
      </c>
      <c r="D1727" s="17">
        <v>66000</v>
      </c>
      <c r="E1727" s="18">
        <f t="shared" si="26"/>
        <v>66</v>
      </c>
      <c r="F1727" s="19">
        <v>47.809775000000002</v>
      </c>
      <c r="G1727" s="19">
        <v>3.1554451659999998</v>
      </c>
      <c r="H1727" s="20">
        <v>76.095112287999996</v>
      </c>
      <c r="I1727" s="15">
        <f>IF(H1727&lt;=Rmax_Summary!$B$40,1,0)</f>
        <v>0</v>
      </c>
      <c r="J1727" s="15">
        <v>1</v>
      </c>
      <c r="K1727" s="21" t="s">
        <v>846</v>
      </c>
    </row>
    <row r="1728" spans="1:11" x14ac:dyDescent="0.15">
      <c r="A1728" s="15">
        <v>290</v>
      </c>
      <c r="B1728" s="16">
        <v>3.3</v>
      </c>
      <c r="C1728" s="15">
        <v>200</v>
      </c>
      <c r="D1728" s="17">
        <v>67000</v>
      </c>
      <c r="E1728" s="18">
        <f t="shared" si="26"/>
        <v>67</v>
      </c>
      <c r="F1728" s="19">
        <v>47.126809999999999</v>
      </c>
      <c r="G1728" s="19">
        <v>3.1574962360000001</v>
      </c>
      <c r="H1728" s="20">
        <v>76.436594807000006</v>
      </c>
      <c r="I1728" s="15">
        <f>IF(H1728&lt;=Rmax_Summary!$B$40,1,0)</f>
        <v>0</v>
      </c>
      <c r="J1728" s="15">
        <v>1</v>
      </c>
      <c r="K1728" s="21" t="s">
        <v>846</v>
      </c>
    </row>
    <row r="1729" spans="1:11" x14ac:dyDescent="0.15">
      <c r="A1729" s="15">
        <v>295</v>
      </c>
      <c r="B1729" s="16">
        <v>3.3</v>
      </c>
      <c r="C1729" s="15">
        <v>200</v>
      </c>
      <c r="D1729" s="17">
        <v>68000</v>
      </c>
      <c r="E1729" s="18">
        <f t="shared" si="26"/>
        <v>68</v>
      </c>
      <c r="F1729" s="19">
        <v>46.463082999999997</v>
      </c>
      <c r="G1729" s="19">
        <v>3.1594895260000002</v>
      </c>
      <c r="H1729" s="20">
        <v>76.768458555999999</v>
      </c>
      <c r="I1729" s="15">
        <f>IF(H1729&lt;=Rmax_Summary!$B$40,1,0)</f>
        <v>0</v>
      </c>
      <c r="J1729" s="15">
        <v>1</v>
      </c>
      <c r="K1729" s="21" t="s">
        <v>846</v>
      </c>
    </row>
    <row r="1730" spans="1:11" x14ac:dyDescent="0.15">
      <c r="A1730" s="15">
        <v>300</v>
      </c>
      <c r="B1730" s="16">
        <v>3.3</v>
      </c>
      <c r="C1730" s="15">
        <v>200</v>
      </c>
      <c r="D1730" s="17">
        <v>69000</v>
      </c>
      <c r="E1730" s="18">
        <f t="shared" ref="E1730:E1793" si="27">D1730/1000</f>
        <v>69</v>
      </c>
      <c r="F1730" s="19">
        <v>45.817788999999998</v>
      </c>
      <c r="G1730" s="19">
        <v>3.1614274469999999</v>
      </c>
      <c r="H1730" s="20">
        <v>77.091105393000007</v>
      </c>
      <c r="I1730" s="15">
        <f>IF(H1730&lt;=Rmax_Summary!$B$40,1,0)</f>
        <v>0</v>
      </c>
      <c r="J1730" s="15">
        <v>1</v>
      </c>
      <c r="K1730" s="21" t="s">
        <v>846</v>
      </c>
    </row>
    <row r="1731" spans="1:11" x14ac:dyDescent="0.15">
      <c r="A1731" s="15">
        <v>305</v>
      </c>
      <c r="B1731" s="16">
        <v>3.3</v>
      </c>
      <c r="C1731" s="15">
        <v>200</v>
      </c>
      <c r="D1731" s="17">
        <v>70000</v>
      </c>
      <c r="E1731" s="18">
        <f t="shared" si="27"/>
        <v>70</v>
      </c>
      <c r="F1731" s="19">
        <v>45.190176000000001</v>
      </c>
      <c r="G1731" s="19">
        <v>3.1633122789999999</v>
      </c>
      <c r="H1731" s="20">
        <v>77.404911987999995</v>
      </c>
      <c r="I1731" s="15">
        <f>IF(H1731&lt;=Rmax_Summary!$B$40,1,0)</f>
        <v>0</v>
      </c>
      <c r="J1731" s="15">
        <v>1</v>
      </c>
      <c r="K1731" s="21" t="s">
        <v>846</v>
      </c>
    </row>
    <row r="1732" spans="1:11" x14ac:dyDescent="0.15">
      <c r="A1732" s="15">
        <v>310</v>
      </c>
      <c r="B1732" s="16">
        <v>3.3</v>
      </c>
      <c r="C1732" s="15">
        <v>200</v>
      </c>
      <c r="D1732" s="17">
        <v>71000</v>
      </c>
      <c r="E1732" s="18">
        <f t="shared" si="27"/>
        <v>71</v>
      </c>
      <c r="F1732" s="19">
        <v>44.579523000000002</v>
      </c>
      <c r="G1732" s="19">
        <v>3.1651461649999999</v>
      </c>
      <c r="H1732" s="20">
        <v>77.710238454000006</v>
      </c>
      <c r="I1732" s="15">
        <f>IF(H1732&lt;=Rmax_Summary!$B$40,1,0)</f>
        <v>0</v>
      </c>
      <c r="J1732" s="15">
        <v>1</v>
      </c>
      <c r="K1732" s="21" t="s">
        <v>846</v>
      </c>
    </row>
    <row r="1733" spans="1:11" x14ac:dyDescent="0.15">
      <c r="A1733" s="15">
        <v>315</v>
      </c>
      <c r="B1733" s="16">
        <v>3.3</v>
      </c>
      <c r="C1733" s="15">
        <v>200</v>
      </c>
      <c r="D1733" s="17">
        <v>72000</v>
      </c>
      <c r="E1733" s="18">
        <f t="shared" si="27"/>
        <v>72</v>
      </c>
      <c r="F1733" s="19">
        <v>43.985156000000003</v>
      </c>
      <c r="G1733" s="19">
        <v>3.1669311470000001</v>
      </c>
      <c r="H1733" s="20">
        <v>78.007422215999995</v>
      </c>
      <c r="I1733" s="15">
        <f>IF(H1733&lt;=Rmax_Summary!$B$40,1,0)</f>
        <v>0</v>
      </c>
      <c r="J1733" s="15">
        <v>1</v>
      </c>
      <c r="K1733" s="21" t="s">
        <v>846</v>
      </c>
    </row>
    <row r="1734" spans="1:11" x14ac:dyDescent="0.15">
      <c r="A1734" s="15">
        <v>320</v>
      </c>
      <c r="B1734" s="16">
        <v>3.3</v>
      </c>
      <c r="C1734" s="15">
        <v>200</v>
      </c>
      <c r="D1734" s="17">
        <v>73000</v>
      </c>
      <c r="E1734" s="18">
        <f t="shared" si="27"/>
        <v>73</v>
      </c>
      <c r="F1734" s="19">
        <v>43.406427999999998</v>
      </c>
      <c r="G1734" s="19">
        <v>3.1686691499999999</v>
      </c>
      <c r="H1734" s="20">
        <v>78.296786139000005</v>
      </c>
      <c r="I1734" s="15">
        <f>IF(H1734&lt;=Rmax_Summary!$B$40,1,0)</f>
        <v>0</v>
      </c>
      <c r="J1734" s="15">
        <v>1</v>
      </c>
      <c r="K1734" s="21" t="s">
        <v>846</v>
      </c>
    </row>
    <row r="1735" spans="1:11" x14ac:dyDescent="0.15">
      <c r="A1735" s="15">
        <v>325</v>
      </c>
      <c r="B1735" s="16">
        <v>3.3</v>
      </c>
      <c r="C1735" s="15">
        <v>200</v>
      </c>
      <c r="D1735" s="17">
        <v>74000</v>
      </c>
      <c r="E1735" s="18">
        <f t="shared" si="27"/>
        <v>74</v>
      </c>
      <c r="F1735" s="19">
        <v>42.842731999999998</v>
      </c>
      <c r="G1735" s="19">
        <v>3.1703620130000001</v>
      </c>
      <c r="H1735" s="20">
        <v>78.578634214999994</v>
      </c>
      <c r="I1735" s="15">
        <f>IF(H1735&lt;=Rmax_Summary!$B$40,1,0)</f>
        <v>0</v>
      </c>
      <c r="J1735" s="15">
        <v>1</v>
      </c>
      <c r="K1735" s="21" t="s">
        <v>846</v>
      </c>
    </row>
    <row r="1736" spans="1:11" x14ac:dyDescent="0.15">
      <c r="A1736" s="15">
        <v>330</v>
      </c>
      <c r="B1736" s="16">
        <v>3.3</v>
      </c>
      <c r="C1736" s="15">
        <v>200</v>
      </c>
      <c r="D1736" s="17">
        <v>75000</v>
      </c>
      <c r="E1736" s="18">
        <f t="shared" si="27"/>
        <v>75</v>
      </c>
      <c r="F1736" s="19">
        <v>42.293488000000004</v>
      </c>
      <c r="G1736" s="19">
        <v>3.1720114690000001</v>
      </c>
      <c r="H1736" s="20">
        <v>78.853255978999997</v>
      </c>
      <c r="I1736" s="15">
        <f>IF(H1736&lt;=Rmax_Summary!$B$40,1,0)</f>
        <v>0</v>
      </c>
      <c r="J1736" s="15">
        <v>1</v>
      </c>
      <c r="K1736" s="21" t="s">
        <v>846</v>
      </c>
    </row>
    <row r="1737" spans="1:11" x14ac:dyDescent="0.15">
      <c r="A1737" s="15">
        <v>335</v>
      </c>
      <c r="B1737" s="16">
        <v>3.3</v>
      </c>
      <c r="C1737" s="15">
        <v>200</v>
      </c>
      <c r="D1737" s="17">
        <v>76000</v>
      </c>
      <c r="E1737" s="18">
        <f t="shared" si="27"/>
        <v>76</v>
      </c>
      <c r="F1737" s="19">
        <v>41.758147000000001</v>
      </c>
      <c r="G1737" s="19">
        <v>3.1736191709999999</v>
      </c>
      <c r="H1737" s="20">
        <v>79.120926577000006</v>
      </c>
      <c r="I1737" s="15">
        <f>IF(H1737&lt;=Rmax_Summary!$B$40,1,0)</f>
        <v>0</v>
      </c>
      <c r="J1737" s="15">
        <v>1</v>
      </c>
      <c r="K1737" s="21" t="s">
        <v>846</v>
      </c>
    </row>
    <row r="1738" spans="1:11" x14ac:dyDescent="0.15">
      <c r="A1738" s="15">
        <v>340</v>
      </c>
      <c r="B1738" s="16">
        <v>3.3</v>
      </c>
      <c r="C1738" s="15">
        <v>200</v>
      </c>
      <c r="D1738" s="17">
        <v>77000</v>
      </c>
      <c r="E1738" s="18">
        <f t="shared" si="27"/>
        <v>77</v>
      </c>
      <c r="F1738" s="19">
        <v>41.236190999999998</v>
      </c>
      <c r="G1738" s="19">
        <v>3.1751866710000001</v>
      </c>
      <c r="H1738" s="20">
        <v>79.381904268</v>
      </c>
      <c r="I1738" s="15">
        <f>IF(H1738&lt;=Rmax_Summary!$B$40,1,0)</f>
        <v>0</v>
      </c>
      <c r="J1738" s="15">
        <v>1</v>
      </c>
      <c r="K1738" s="21" t="s">
        <v>846</v>
      </c>
    </row>
    <row r="1739" spans="1:11" x14ac:dyDescent="0.15">
      <c r="A1739" s="15">
        <v>345</v>
      </c>
      <c r="B1739" s="16">
        <v>3.3</v>
      </c>
      <c r="C1739" s="15">
        <v>200</v>
      </c>
      <c r="D1739" s="17">
        <v>78000</v>
      </c>
      <c r="E1739" s="18">
        <f t="shared" si="27"/>
        <v>78</v>
      </c>
      <c r="F1739" s="19">
        <v>40.727122000000001</v>
      </c>
      <c r="G1739" s="19">
        <v>3.1767154710000001</v>
      </c>
      <c r="H1739" s="20">
        <v>79.636439093000007</v>
      </c>
      <c r="I1739" s="15">
        <f>IF(H1739&lt;=Rmax_Summary!$B$40,1,0)</f>
        <v>0</v>
      </c>
      <c r="J1739" s="15">
        <v>1</v>
      </c>
      <c r="K1739" s="21" t="s">
        <v>846</v>
      </c>
    </row>
    <row r="1740" spans="1:11" x14ac:dyDescent="0.15">
      <c r="A1740" s="15">
        <v>350</v>
      </c>
      <c r="B1740" s="16">
        <v>3.3</v>
      </c>
      <c r="C1740" s="15">
        <v>200</v>
      </c>
      <c r="D1740" s="17">
        <v>79000</v>
      </c>
      <c r="E1740" s="18">
        <f t="shared" si="27"/>
        <v>79</v>
      </c>
      <c r="F1740" s="19">
        <v>40.230468999999999</v>
      </c>
      <c r="G1740" s="19">
        <v>3.1782069819999998</v>
      </c>
      <c r="H1740" s="20">
        <v>79.884765707</v>
      </c>
      <c r="I1740" s="15">
        <f>IF(H1740&lt;=Rmax_Summary!$B$40,1,0)</f>
        <v>0</v>
      </c>
      <c r="J1740" s="15">
        <v>1</v>
      </c>
      <c r="K1740" s="21" t="s">
        <v>846</v>
      </c>
    </row>
    <row r="1741" spans="1:11" x14ac:dyDescent="0.15">
      <c r="A1741" s="15">
        <v>355</v>
      </c>
      <c r="B1741" s="16">
        <v>3.3</v>
      </c>
      <c r="C1741" s="15">
        <v>200</v>
      </c>
      <c r="D1741" s="17">
        <v>80000</v>
      </c>
      <c r="E1741" s="18">
        <f t="shared" si="27"/>
        <v>80</v>
      </c>
      <c r="F1741" s="19">
        <v>39.745781999999998</v>
      </c>
      <c r="G1741" s="19">
        <v>3.1796625519999999</v>
      </c>
      <c r="H1741" s="20">
        <v>80.127108757000002</v>
      </c>
      <c r="I1741" s="15">
        <f>IF(H1741&lt;=Rmax_Summary!$B$40,1,0)</f>
        <v>0</v>
      </c>
      <c r="J1741" s="15">
        <v>1</v>
      </c>
      <c r="K1741" s="21" t="s">
        <v>846</v>
      </c>
    </row>
    <row r="1742" spans="1:11" x14ac:dyDescent="0.15">
      <c r="A1742" s="15">
        <v>360</v>
      </c>
      <c r="B1742" s="16">
        <v>3.3</v>
      </c>
      <c r="C1742" s="15">
        <v>200</v>
      </c>
      <c r="D1742" s="17">
        <v>81000</v>
      </c>
      <c r="E1742" s="18">
        <f t="shared" si="27"/>
        <v>81</v>
      </c>
      <c r="F1742" s="19">
        <v>39.272635999999999</v>
      </c>
      <c r="G1742" s="19">
        <v>3.1810834629999998</v>
      </c>
      <c r="H1742" s="20">
        <v>80.363681971000005</v>
      </c>
      <c r="I1742" s="15">
        <f>IF(H1742&lt;=Rmax_Summary!$B$40,1,0)</f>
        <v>0</v>
      </c>
      <c r="J1742" s="15">
        <v>1</v>
      </c>
      <c r="K1742" s="21" t="s">
        <v>846</v>
      </c>
    </row>
    <row r="1743" spans="1:11" x14ac:dyDescent="0.15">
      <c r="A1743" s="15">
        <v>365</v>
      </c>
      <c r="B1743" s="16">
        <v>3.3</v>
      </c>
      <c r="C1743" s="15">
        <v>200</v>
      </c>
      <c r="D1743" s="17">
        <v>82000</v>
      </c>
      <c r="E1743" s="18">
        <f t="shared" si="27"/>
        <v>82</v>
      </c>
      <c r="F1743" s="19">
        <v>38.810622000000002</v>
      </c>
      <c r="G1743" s="19">
        <v>3.1824709420000001</v>
      </c>
      <c r="H1743" s="20">
        <v>80.594689076999998</v>
      </c>
      <c r="I1743" s="15">
        <f>IF(H1743&lt;=Rmax_Summary!$B$40,1,0)</f>
        <v>0</v>
      </c>
      <c r="J1743" s="15">
        <v>1</v>
      </c>
      <c r="K1743" s="21" t="s">
        <v>846</v>
      </c>
    </row>
    <row r="1744" spans="1:11" x14ac:dyDescent="0.15">
      <c r="A1744" s="15">
        <v>370</v>
      </c>
      <c r="B1744" s="16">
        <v>3.3</v>
      </c>
      <c r="C1744" s="15">
        <v>200</v>
      </c>
      <c r="D1744" s="17">
        <v>83000</v>
      </c>
      <c r="E1744" s="18">
        <f t="shared" si="27"/>
        <v>83</v>
      </c>
      <c r="F1744" s="19">
        <v>38.359350999999997</v>
      </c>
      <c r="G1744" s="19">
        <v>3.183826152</v>
      </c>
      <c r="H1744" s="20">
        <v>80.820324708000001</v>
      </c>
      <c r="I1744" s="15">
        <f>IF(H1744&lt;=Rmax_Summary!$B$40,1,0)</f>
        <v>0</v>
      </c>
      <c r="J1744" s="15">
        <v>1</v>
      </c>
      <c r="K1744" s="21" t="s">
        <v>846</v>
      </c>
    </row>
    <row r="1745" spans="1:11" x14ac:dyDescent="0.15">
      <c r="A1745" s="15">
        <v>375</v>
      </c>
      <c r="B1745" s="16">
        <v>3.3</v>
      </c>
      <c r="C1745" s="15">
        <v>200</v>
      </c>
      <c r="D1745" s="17">
        <v>84000</v>
      </c>
      <c r="E1745" s="18">
        <f t="shared" si="27"/>
        <v>84</v>
      </c>
      <c r="F1745" s="19">
        <v>37.918455000000002</v>
      </c>
      <c r="G1745" s="19">
        <v>3.185150208</v>
      </c>
      <c r="H1745" s="20">
        <v>81.040772588999999</v>
      </c>
      <c r="I1745" s="15">
        <f>IF(H1745&lt;=Rmax_Summary!$B$40,1,0)</f>
        <v>0</v>
      </c>
      <c r="J1745" s="15">
        <v>1</v>
      </c>
      <c r="K1745" s="21" t="s">
        <v>846</v>
      </c>
    </row>
    <row r="1746" spans="1:11" x14ac:dyDescent="0.15">
      <c r="A1746" s="15">
        <v>380</v>
      </c>
      <c r="B1746" s="16">
        <v>3.3</v>
      </c>
      <c r="C1746" s="15">
        <v>200</v>
      </c>
      <c r="D1746" s="17">
        <v>85000</v>
      </c>
      <c r="E1746" s="18">
        <f t="shared" si="27"/>
        <v>85</v>
      </c>
      <c r="F1746" s="19">
        <v>37.487577999999999</v>
      </c>
      <c r="G1746" s="19">
        <v>3.1864441750000001</v>
      </c>
      <c r="H1746" s="20">
        <v>81.256210957999997</v>
      </c>
      <c r="I1746" s="15">
        <f>IF(H1746&lt;=Rmax_Summary!$B$40,1,0)</f>
        <v>0</v>
      </c>
      <c r="J1746" s="15">
        <v>1</v>
      </c>
      <c r="K1746" s="21" t="s">
        <v>846</v>
      </c>
    </row>
    <row r="1747" spans="1:11" x14ac:dyDescent="0.15">
      <c r="A1747" s="15">
        <v>385</v>
      </c>
      <c r="B1747" s="16">
        <v>3.3</v>
      </c>
      <c r="C1747" s="15">
        <v>200</v>
      </c>
      <c r="D1747" s="17">
        <v>86000</v>
      </c>
      <c r="E1747" s="18">
        <f t="shared" si="27"/>
        <v>86</v>
      </c>
      <c r="F1747" s="19">
        <v>37.066383999999999</v>
      </c>
      <c r="G1747" s="19">
        <v>3.1877090560000001</v>
      </c>
      <c r="H1747" s="20">
        <v>81.466808094000001</v>
      </c>
      <c r="I1747" s="15">
        <f>IF(H1747&lt;=Rmax_Summary!$B$40,1,0)</f>
        <v>0</v>
      </c>
      <c r="J1747" s="15">
        <v>1</v>
      </c>
      <c r="K1747" s="21" t="s">
        <v>846</v>
      </c>
    </row>
    <row r="1748" spans="1:11" x14ac:dyDescent="0.15">
      <c r="A1748" s="15">
        <v>390</v>
      </c>
      <c r="B1748" s="16">
        <v>3.3</v>
      </c>
      <c r="C1748" s="15">
        <v>200</v>
      </c>
      <c r="D1748" s="17">
        <v>87000</v>
      </c>
      <c r="E1748" s="18">
        <f t="shared" si="27"/>
        <v>87</v>
      </c>
      <c r="F1748" s="19">
        <v>36.65455</v>
      </c>
      <c r="G1748" s="19">
        <v>3.1889458369999999</v>
      </c>
      <c r="H1748" s="20">
        <v>81.672724962000004</v>
      </c>
      <c r="I1748" s="15">
        <f>IF(H1748&lt;=Rmax_Summary!$B$40,1,0)</f>
        <v>0</v>
      </c>
      <c r="J1748" s="15">
        <v>1</v>
      </c>
      <c r="K1748" s="21" t="s">
        <v>846</v>
      </c>
    </row>
    <row r="1749" spans="1:11" x14ac:dyDescent="0.15">
      <c r="A1749" s="15">
        <v>395</v>
      </c>
      <c r="B1749" s="16">
        <v>3.3</v>
      </c>
      <c r="C1749" s="15">
        <v>200</v>
      </c>
      <c r="D1749" s="17">
        <v>88000</v>
      </c>
      <c r="E1749" s="18">
        <f t="shared" si="27"/>
        <v>88</v>
      </c>
      <c r="F1749" s="19">
        <v>36.251767999999998</v>
      </c>
      <c r="G1749" s="19">
        <v>3.1901554280000002</v>
      </c>
      <c r="H1749" s="20">
        <v>81.874116201999996</v>
      </c>
      <c r="I1749" s="15">
        <f>IF(H1749&lt;=Rmax_Summary!$B$40,1,0)</f>
        <v>0</v>
      </c>
      <c r="J1749" s="15">
        <v>1</v>
      </c>
      <c r="K1749" s="21" t="s">
        <v>846</v>
      </c>
    </row>
    <row r="1750" spans="1:11" x14ac:dyDescent="0.15">
      <c r="A1750" s="15">
        <v>400</v>
      </c>
      <c r="B1750" s="16">
        <v>3.3</v>
      </c>
      <c r="C1750" s="15">
        <v>200</v>
      </c>
      <c r="D1750" s="17">
        <v>89000</v>
      </c>
      <c r="E1750" s="18">
        <f t="shared" si="27"/>
        <v>89</v>
      </c>
      <c r="F1750" s="19">
        <v>35.857739000000002</v>
      </c>
      <c r="G1750" s="19">
        <v>3.1913387329999998</v>
      </c>
      <c r="H1750" s="20">
        <v>82.071130745999994</v>
      </c>
      <c r="I1750" s="15">
        <f>IF(H1750&lt;=Rmax_Summary!$B$40,1,0)</f>
        <v>0</v>
      </c>
      <c r="J1750" s="15">
        <v>1</v>
      </c>
      <c r="K1750" s="21" t="s">
        <v>846</v>
      </c>
    </row>
    <row r="1751" spans="1:11" x14ac:dyDescent="0.15">
      <c r="A1751" s="15">
        <v>405</v>
      </c>
      <c r="B1751" s="16">
        <v>3.3</v>
      </c>
      <c r="C1751" s="15">
        <v>200</v>
      </c>
      <c r="D1751" s="17">
        <v>90000</v>
      </c>
      <c r="E1751" s="18">
        <f t="shared" si="27"/>
        <v>90</v>
      </c>
      <c r="F1751" s="19">
        <v>35.472183999999999</v>
      </c>
      <c r="G1751" s="19">
        <v>3.1924965749999998</v>
      </c>
      <c r="H1751" s="20">
        <v>82.263907902</v>
      </c>
      <c r="I1751" s="15">
        <f>IF(H1751&lt;=Rmax_Summary!$B$40,1,0)</f>
        <v>0</v>
      </c>
      <c r="J1751" s="15">
        <v>1</v>
      </c>
      <c r="K1751" s="21" t="s">
        <v>846</v>
      </c>
    </row>
    <row r="1752" spans="1:11" x14ac:dyDescent="0.15">
      <c r="A1752" s="15">
        <v>410</v>
      </c>
      <c r="B1752" s="16">
        <v>3.3</v>
      </c>
      <c r="C1752" s="15">
        <v>200</v>
      </c>
      <c r="D1752" s="17">
        <v>91000</v>
      </c>
      <c r="E1752" s="18">
        <f t="shared" si="27"/>
        <v>91</v>
      </c>
      <c r="F1752" s="19">
        <v>35.094831999999997</v>
      </c>
      <c r="G1752" s="19">
        <v>3.193629794</v>
      </c>
      <c r="H1752" s="20">
        <v>82.452583935999996</v>
      </c>
      <c r="I1752" s="15">
        <f>IF(H1752&lt;=Rmax_Summary!$B$40,1,0)</f>
        <v>0</v>
      </c>
      <c r="J1752" s="15">
        <v>1</v>
      </c>
      <c r="K1752" s="21" t="s">
        <v>846</v>
      </c>
    </row>
    <row r="1753" spans="1:11" x14ac:dyDescent="0.15">
      <c r="A1753" s="15">
        <v>415</v>
      </c>
      <c r="B1753" s="16">
        <v>3.3</v>
      </c>
      <c r="C1753" s="15">
        <v>200</v>
      </c>
      <c r="D1753" s="17">
        <v>92000</v>
      </c>
      <c r="E1753" s="18">
        <f t="shared" si="27"/>
        <v>92</v>
      </c>
      <c r="F1753" s="19">
        <v>34.725423999999997</v>
      </c>
      <c r="G1753" s="19">
        <v>3.194739148</v>
      </c>
      <c r="H1753" s="20">
        <v>82.637287757999999</v>
      </c>
      <c r="I1753" s="15">
        <f>IF(H1753&lt;=Rmax_Summary!$B$40,1,0)</f>
        <v>0</v>
      </c>
      <c r="J1753" s="15">
        <v>1</v>
      </c>
      <c r="K1753" s="21" t="s">
        <v>846</v>
      </c>
    </row>
    <row r="1754" spans="1:11" x14ac:dyDescent="0.15">
      <c r="A1754" s="15">
        <v>420</v>
      </c>
      <c r="B1754" s="16">
        <v>3.3</v>
      </c>
      <c r="C1754" s="15">
        <v>200</v>
      </c>
      <c r="D1754" s="17">
        <v>93000</v>
      </c>
      <c r="E1754" s="18">
        <f t="shared" si="27"/>
        <v>93</v>
      </c>
      <c r="F1754" s="19">
        <v>34.363714999999999</v>
      </c>
      <c r="G1754" s="19">
        <v>3.1958253939999999</v>
      </c>
      <c r="H1754" s="20">
        <v>82.818142597999994</v>
      </c>
      <c r="I1754" s="15">
        <f>IF(H1754&lt;=Rmax_Summary!$B$40,1,0)</f>
        <v>0</v>
      </c>
      <c r="J1754" s="15">
        <v>1</v>
      </c>
      <c r="K1754" s="21" t="s">
        <v>846</v>
      </c>
    </row>
    <row r="1755" spans="1:11" x14ac:dyDescent="0.15">
      <c r="A1755" s="15">
        <v>425</v>
      </c>
      <c r="B1755" s="16">
        <v>3.3</v>
      </c>
      <c r="C1755" s="15">
        <v>200</v>
      </c>
      <c r="D1755" s="17">
        <v>94000</v>
      </c>
      <c r="E1755" s="18">
        <f t="shared" si="27"/>
        <v>94</v>
      </c>
      <c r="F1755" s="19">
        <v>34.009459</v>
      </c>
      <c r="G1755" s="19">
        <v>3.1968892439999999</v>
      </c>
      <c r="H1755" s="20">
        <v>82.995270328999993</v>
      </c>
      <c r="I1755" s="15">
        <f>IF(H1755&lt;=Rmax_Summary!$B$40,1,0)</f>
        <v>0</v>
      </c>
      <c r="J1755" s="15">
        <v>1</v>
      </c>
      <c r="K1755" s="21" t="s">
        <v>846</v>
      </c>
    </row>
    <row r="1756" spans="1:11" x14ac:dyDescent="0.15">
      <c r="A1756" s="15">
        <v>430</v>
      </c>
      <c r="B1756" s="16">
        <v>3.3</v>
      </c>
      <c r="C1756" s="15">
        <v>200</v>
      </c>
      <c r="D1756" s="17">
        <v>95000</v>
      </c>
      <c r="E1756" s="18">
        <f t="shared" si="27"/>
        <v>95</v>
      </c>
      <c r="F1756" s="19">
        <v>33.662436</v>
      </c>
      <c r="G1756" s="19">
        <v>3.1979313789999999</v>
      </c>
      <c r="H1756" s="20">
        <v>83.168781910000007</v>
      </c>
      <c r="I1756" s="15">
        <f>IF(H1756&lt;=Rmax_Summary!$B$40,1,0)</f>
        <v>0</v>
      </c>
      <c r="J1756" s="15">
        <v>1</v>
      </c>
      <c r="K1756" s="21" t="s">
        <v>846</v>
      </c>
    </row>
    <row r="1757" spans="1:11" x14ac:dyDescent="0.15">
      <c r="A1757" s="15">
        <v>435</v>
      </c>
      <c r="B1757" s="16">
        <v>3.3</v>
      </c>
      <c r="C1757" s="15">
        <v>200</v>
      </c>
      <c r="D1757" s="17">
        <v>96000</v>
      </c>
      <c r="E1757" s="18">
        <f t="shared" si="27"/>
        <v>96</v>
      </c>
      <c r="F1757" s="19">
        <v>33.322423000000001</v>
      </c>
      <c r="G1757" s="19">
        <v>3.1989524629999999</v>
      </c>
      <c r="H1757" s="20">
        <v>83.338788296999994</v>
      </c>
      <c r="I1757" s="15">
        <f>IF(H1757&lt;=Rmax_Summary!$B$40,1,0)</f>
        <v>0</v>
      </c>
      <c r="J1757" s="15">
        <v>1</v>
      </c>
      <c r="K1757" s="21" t="s">
        <v>846</v>
      </c>
    </row>
    <row r="1758" spans="1:11" x14ac:dyDescent="0.15">
      <c r="A1758" s="15">
        <v>440</v>
      </c>
      <c r="B1758" s="16">
        <v>3.3</v>
      </c>
      <c r="C1758" s="15">
        <v>200</v>
      </c>
      <c r="D1758" s="17">
        <v>97000</v>
      </c>
      <c r="E1758" s="18">
        <f t="shared" si="27"/>
        <v>97</v>
      </c>
      <c r="F1758" s="19">
        <v>32.989206000000003</v>
      </c>
      <c r="G1758" s="19">
        <v>3.1999531280000002</v>
      </c>
      <c r="H1758" s="20">
        <v>83.505396813000004</v>
      </c>
      <c r="I1758" s="15">
        <f>IF(H1758&lt;=Rmax_Summary!$B$40,1,0)</f>
        <v>0</v>
      </c>
      <c r="J1758" s="15">
        <v>1</v>
      </c>
      <c r="K1758" s="21" t="s">
        <v>846</v>
      </c>
    </row>
    <row r="1759" spans="1:11" x14ac:dyDescent="0.15">
      <c r="A1759" s="15">
        <v>445</v>
      </c>
      <c r="B1759" s="16">
        <v>3.3</v>
      </c>
      <c r="C1759" s="15">
        <v>200</v>
      </c>
      <c r="D1759" s="17">
        <v>98000</v>
      </c>
      <c r="E1759" s="18">
        <f t="shared" si="27"/>
        <v>98</v>
      </c>
      <c r="F1759" s="19">
        <v>32.662591999999997</v>
      </c>
      <c r="G1759" s="19">
        <v>3.200933971</v>
      </c>
      <c r="H1759" s="20">
        <v>83.668703862000001</v>
      </c>
      <c r="I1759" s="15">
        <f>IF(H1759&lt;=Rmax_Summary!$B$40,1,0)</f>
        <v>0</v>
      </c>
      <c r="J1759" s="15">
        <v>1</v>
      </c>
      <c r="K1759" s="21" t="s">
        <v>846</v>
      </c>
    </row>
    <row r="1760" spans="1:11" x14ac:dyDescent="0.15">
      <c r="A1760" s="15">
        <v>450</v>
      </c>
      <c r="B1760" s="16">
        <v>3.3</v>
      </c>
      <c r="C1760" s="15">
        <v>200</v>
      </c>
      <c r="D1760" s="17">
        <v>99000</v>
      </c>
      <c r="E1760" s="18">
        <f t="shared" si="27"/>
        <v>99</v>
      </c>
      <c r="F1760" s="19">
        <v>32.342379000000001</v>
      </c>
      <c r="G1760" s="19">
        <v>3.2018955870000001</v>
      </c>
      <c r="H1760" s="20">
        <v>83.828810391999994</v>
      </c>
      <c r="I1760" s="15">
        <f>IF(H1760&lt;=Rmax_Summary!$B$40,1,0)</f>
        <v>0</v>
      </c>
      <c r="J1760" s="15">
        <v>1</v>
      </c>
      <c r="K1760" s="21" t="s">
        <v>846</v>
      </c>
    </row>
    <row r="1761" spans="1:11" x14ac:dyDescent="0.15">
      <c r="A1761" s="15">
        <v>455</v>
      </c>
      <c r="B1761" s="16">
        <v>3.3</v>
      </c>
      <c r="C1761" s="15">
        <v>200</v>
      </c>
      <c r="D1761" s="17">
        <v>100000</v>
      </c>
      <c r="E1761" s="18">
        <f t="shared" si="27"/>
        <v>100</v>
      </c>
      <c r="F1761" s="19">
        <v>32.028387000000002</v>
      </c>
      <c r="G1761" s="19">
        <v>3.2028385290000001</v>
      </c>
      <c r="H1761" s="20">
        <v>83.985806451000002</v>
      </c>
      <c r="I1761" s="15">
        <f>IF(H1761&lt;=Rmax_Summary!$B$40,1,0)</f>
        <v>0</v>
      </c>
      <c r="J1761" s="15">
        <v>1</v>
      </c>
      <c r="K1761" s="21" t="s">
        <v>846</v>
      </c>
    </row>
    <row r="1762" spans="1:11" x14ac:dyDescent="0.15">
      <c r="A1762" s="15">
        <v>460</v>
      </c>
      <c r="B1762" s="16">
        <v>3.3</v>
      </c>
      <c r="C1762" s="15">
        <v>200</v>
      </c>
      <c r="D1762" s="17">
        <v>101000</v>
      </c>
      <c r="E1762" s="18">
        <f t="shared" si="27"/>
        <v>101</v>
      </c>
      <c r="F1762" s="19">
        <v>31.720428999999999</v>
      </c>
      <c r="G1762" s="19">
        <v>3.2037633360000002</v>
      </c>
      <c r="H1762" s="20">
        <v>84.139785738</v>
      </c>
      <c r="I1762" s="15">
        <f>IF(H1762&lt;=Rmax_Summary!$B$40,1,0)</f>
        <v>0</v>
      </c>
      <c r="J1762" s="15">
        <v>1</v>
      </c>
      <c r="K1762" s="21" t="s">
        <v>846</v>
      </c>
    </row>
    <row r="1763" spans="1:11" x14ac:dyDescent="0.15">
      <c r="A1763" s="15">
        <v>465</v>
      </c>
      <c r="B1763" s="16">
        <v>3.3</v>
      </c>
      <c r="C1763" s="15">
        <v>200</v>
      </c>
      <c r="D1763" s="17">
        <v>102000</v>
      </c>
      <c r="E1763" s="18">
        <f t="shared" si="27"/>
        <v>102</v>
      </c>
      <c r="F1763" s="19">
        <v>31.418337999999999</v>
      </c>
      <c r="G1763" s="19">
        <v>3.2046705260000001</v>
      </c>
      <c r="H1763" s="20">
        <v>84.290830979999996</v>
      </c>
      <c r="I1763" s="15">
        <f>IF(H1763&lt;=Rmax_Summary!$B$40,1,0)</f>
        <v>0</v>
      </c>
      <c r="J1763" s="15">
        <v>1</v>
      </c>
      <c r="K1763" s="21" t="s">
        <v>846</v>
      </c>
    </row>
    <row r="1764" spans="1:11" x14ac:dyDescent="0.15">
      <c r="A1764" s="15">
        <v>470</v>
      </c>
      <c r="B1764" s="16">
        <v>3.3</v>
      </c>
      <c r="C1764" s="15">
        <v>200</v>
      </c>
      <c r="D1764" s="17">
        <v>103000</v>
      </c>
      <c r="E1764" s="18">
        <f t="shared" si="27"/>
        <v>103</v>
      </c>
      <c r="F1764" s="19">
        <v>31.121948</v>
      </c>
      <c r="G1764" s="19">
        <v>3.2055606050000001</v>
      </c>
      <c r="H1764" s="20">
        <v>84.439025845000003</v>
      </c>
      <c r="I1764" s="15">
        <f>IF(H1764&lt;=Rmax_Summary!$B$40,1,0)</f>
        <v>0</v>
      </c>
      <c r="J1764" s="15">
        <v>1</v>
      </c>
      <c r="K1764" s="21" t="s">
        <v>846</v>
      </c>
    </row>
    <row r="1765" spans="1:11" x14ac:dyDescent="0.15">
      <c r="A1765" s="15">
        <v>475</v>
      </c>
      <c r="B1765" s="16">
        <v>3.3</v>
      </c>
      <c r="C1765" s="15">
        <v>200</v>
      </c>
      <c r="D1765" s="17">
        <v>104000</v>
      </c>
      <c r="E1765" s="18">
        <f t="shared" si="27"/>
        <v>104</v>
      </c>
      <c r="F1765" s="19">
        <v>30.831095999999999</v>
      </c>
      <c r="G1765" s="19">
        <v>3.2064340379999998</v>
      </c>
      <c r="H1765" s="20">
        <v>84.584452249999998</v>
      </c>
      <c r="I1765" s="15">
        <f>IF(H1765&lt;=Rmax_Summary!$B$40,1,0)</f>
        <v>0</v>
      </c>
      <c r="J1765" s="15">
        <v>1</v>
      </c>
      <c r="K1765" s="21" t="s">
        <v>846</v>
      </c>
    </row>
    <row r="1766" spans="1:11" x14ac:dyDescent="0.15">
      <c r="A1766" s="15">
        <v>480</v>
      </c>
      <c r="B1766" s="16">
        <v>3.3</v>
      </c>
      <c r="C1766" s="15">
        <v>200</v>
      </c>
      <c r="D1766" s="17">
        <v>105000</v>
      </c>
      <c r="E1766" s="18">
        <f t="shared" si="27"/>
        <v>105</v>
      </c>
      <c r="F1766" s="19">
        <v>30.545632000000001</v>
      </c>
      <c r="G1766" s="19">
        <v>3.2072913000000001</v>
      </c>
      <c r="H1766" s="20">
        <v>84.727183916000001</v>
      </c>
      <c r="I1766" s="15">
        <f>IF(H1766&lt;=Rmax_Summary!$B$40,1,0)</f>
        <v>0</v>
      </c>
      <c r="J1766" s="15">
        <v>1</v>
      </c>
      <c r="K1766" s="21" t="s">
        <v>846</v>
      </c>
    </row>
    <row r="1767" spans="1:11" x14ac:dyDescent="0.15">
      <c r="A1767" s="15">
        <v>485</v>
      </c>
      <c r="B1767" s="16">
        <v>3.3</v>
      </c>
      <c r="C1767" s="15">
        <v>200</v>
      </c>
      <c r="D1767" s="17">
        <v>106000</v>
      </c>
      <c r="E1767" s="18">
        <f t="shared" si="27"/>
        <v>106</v>
      </c>
      <c r="F1767" s="19">
        <v>30.265404</v>
      </c>
      <c r="G1767" s="19">
        <v>3.208132837</v>
      </c>
      <c r="H1767" s="20">
        <v>84.867297825999998</v>
      </c>
      <c r="I1767" s="15">
        <f>IF(H1767&lt;=Rmax_Summary!$B$40,1,0)</f>
        <v>0</v>
      </c>
      <c r="J1767" s="15">
        <v>1</v>
      </c>
      <c r="K1767" s="21" t="s">
        <v>846</v>
      </c>
    </row>
    <row r="1768" spans="1:11" x14ac:dyDescent="0.15">
      <c r="A1768" s="15">
        <v>490</v>
      </c>
      <c r="B1768" s="16">
        <v>3.3</v>
      </c>
      <c r="C1768" s="15">
        <v>200</v>
      </c>
      <c r="D1768" s="17">
        <v>107000</v>
      </c>
      <c r="E1768" s="18">
        <f t="shared" si="27"/>
        <v>107</v>
      </c>
      <c r="F1768" s="19">
        <v>29.990272000000001</v>
      </c>
      <c r="G1768" s="19">
        <v>3.2089590669999999</v>
      </c>
      <c r="H1768" s="20">
        <v>85.004864001000001</v>
      </c>
      <c r="I1768" s="15">
        <f>IF(H1768&lt;=Rmax_Summary!$B$40,1,0)</f>
        <v>0</v>
      </c>
      <c r="J1768" s="15">
        <v>1</v>
      </c>
      <c r="K1768" s="21" t="s">
        <v>846</v>
      </c>
    </row>
    <row r="1769" spans="1:11" x14ac:dyDescent="0.15">
      <c r="A1769" s="15">
        <v>495</v>
      </c>
      <c r="B1769" s="16">
        <v>3.3</v>
      </c>
      <c r="C1769" s="15">
        <v>200</v>
      </c>
      <c r="D1769" s="17">
        <v>108000</v>
      </c>
      <c r="E1769" s="18">
        <f t="shared" si="27"/>
        <v>108</v>
      </c>
      <c r="F1769" s="19">
        <v>29.720096999999999</v>
      </c>
      <c r="G1769" s="19">
        <v>3.209770411</v>
      </c>
      <c r="H1769" s="20">
        <v>85.139951604000004</v>
      </c>
      <c r="I1769" s="15">
        <f>IF(H1769&lt;=Rmax_Summary!$B$40,1,0)</f>
        <v>0</v>
      </c>
      <c r="J1769" s="15">
        <v>1</v>
      </c>
      <c r="K1769" s="21" t="s">
        <v>846</v>
      </c>
    </row>
    <row r="1770" spans="1:11" x14ac:dyDescent="0.15">
      <c r="A1770" s="15">
        <v>500</v>
      </c>
      <c r="B1770" s="16">
        <v>3.3</v>
      </c>
      <c r="C1770" s="15">
        <v>200</v>
      </c>
      <c r="D1770" s="17">
        <v>109000</v>
      </c>
      <c r="E1770" s="18">
        <f t="shared" si="27"/>
        <v>109</v>
      </c>
      <c r="F1770" s="19">
        <v>29.454746</v>
      </c>
      <c r="G1770" s="19">
        <v>3.2105672689999998</v>
      </c>
      <c r="H1770" s="20">
        <v>85.272626872999993</v>
      </c>
      <c r="I1770" s="15">
        <f>IF(H1770&lt;=Rmax_Summary!$B$40,1,0)</f>
        <v>0</v>
      </c>
      <c r="J1770" s="15">
        <v>1</v>
      </c>
      <c r="K1770" s="21" t="s">
        <v>846</v>
      </c>
    </row>
    <row r="1771" spans="1:11" x14ac:dyDescent="0.15">
      <c r="A1771" s="15">
        <v>505</v>
      </c>
      <c r="B1771" s="16">
        <v>3.3</v>
      </c>
      <c r="C1771" s="15">
        <v>200</v>
      </c>
      <c r="D1771" s="17">
        <v>110000</v>
      </c>
      <c r="E1771" s="18">
        <f t="shared" si="27"/>
        <v>110</v>
      </c>
      <c r="F1771" s="19">
        <v>29.194091</v>
      </c>
      <c r="G1771" s="19">
        <v>3.2113500199999998</v>
      </c>
      <c r="H1771" s="20">
        <v>85.402954280000003</v>
      </c>
      <c r="I1771" s="15">
        <f>IF(H1771&lt;=Rmax_Summary!$B$40,1,0)</f>
        <v>0</v>
      </c>
      <c r="J1771" s="15">
        <v>1</v>
      </c>
      <c r="K1771" s="21" t="s">
        <v>846</v>
      </c>
    </row>
    <row r="1772" spans="1:11" x14ac:dyDescent="0.15">
      <c r="A1772" s="15">
        <v>510</v>
      </c>
      <c r="B1772" s="16">
        <v>3.3</v>
      </c>
      <c r="C1772" s="15">
        <v>200</v>
      </c>
      <c r="D1772" s="17">
        <v>111000</v>
      </c>
      <c r="E1772" s="18">
        <f t="shared" si="27"/>
        <v>111</v>
      </c>
      <c r="F1772" s="19">
        <v>28.938009999999998</v>
      </c>
      <c r="G1772" s="19">
        <v>3.2121190390000001</v>
      </c>
      <c r="H1772" s="20">
        <v>85.530995218000001</v>
      </c>
      <c r="I1772" s="15">
        <f>IF(H1772&lt;=Rmax_Summary!$B$40,1,0)</f>
        <v>0</v>
      </c>
      <c r="J1772" s="15">
        <v>1</v>
      </c>
      <c r="K1772" s="21" t="s">
        <v>846</v>
      </c>
    </row>
    <row r="1773" spans="1:11" x14ac:dyDescent="0.15">
      <c r="A1773" s="15">
        <v>515</v>
      </c>
      <c r="B1773" s="16">
        <v>3.3</v>
      </c>
      <c r="C1773" s="15">
        <v>200</v>
      </c>
      <c r="D1773" s="17">
        <v>112000</v>
      </c>
      <c r="E1773" s="18">
        <f t="shared" si="27"/>
        <v>112</v>
      </c>
      <c r="F1773" s="19">
        <v>28.686381999999998</v>
      </c>
      <c r="G1773" s="19">
        <v>3.212874689</v>
      </c>
      <c r="H1773" s="20">
        <v>85.656809143000004</v>
      </c>
      <c r="I1773" s="15">
        <f>IF(H1773&lt;=Rmax_Summary!$B$40,1,0)</f>
        <v>0</v>
      </c>
      <c r="J1773" s="15">
        <v>1</v>
      </c>
      <c r="K1773" s="21" t="s">
        <v>846</v>
      </c>
    </row>
    <row r="1774" spans="1:11" x14ac:dyDescent="0.15">
      <c r="A1774" s="15">
        <v>520</v>
      </c>
      <c r="B1774" s="16">
        <v>3.3</v>
      </c>
      <c r="C1774" s="15">
        <v>200</v>
      </c>
      <c r="D1774" s="17">
        <v>113000</v>
      </c>
      <c r="E1774" s="18">
        <f t="shared" si="27"/>
        <v>113</v>
      </c>
      <c r="F1774" s="19">
        <v>28.439091999999999</v>
      </c>
      <c r="G1774" s="19">
        <v>3.2136173010000002</v>
      </c>
      <c r="H1774" s="20">
        <v>85.780454161999998</v>
      </c>
      <c r="I1774" s="15">
        <f>IF(H1774&lt;=Rmax_Summary!$B$40,1,0)</f>
        <v>0</v>
      </c>
      <c r="J1774" s="15">
        <v>1</v>
      </c>
      <c r="K1774" s="21" t="s">
        <v>846</v>
      </c>
    </row>
    <row r="1775" spans="1:11" x14ac:dyDescent="0.15">
      <c r="A1775" s="15">
        <v>525</v>
      </c>
      <c r="B1775" s="16">
        <v>3.3</v>
      </c>
      <c r="C1775" s="15">
        <v>200</v>
      </c>
      <c r="D1775" s="17">
        <v>114000</v>
      </c>
      <c r="E1775" s="18">
        <f t="shared" si="27"/>
        <v>114</v>
      </c>
      <c r="F1775" s="19">
        <v>28.196027999999998</v>
      </c>
      <c r="G1775" s="19">
        <v>3.2143472239999999</v>
      </c>
      <c r="H1775" s="20">
        <v>85.901985847000006</v>
      </c>
      <c r="I1775" s="15">
        <f>IF(H1775&lt;=Rmax_Summary!$B$40,1,0)</f>
        <v>0</v>
      </c>
      <c r="J1775" s="15">
        <v>1</v>
      </c>
      <c r="K1775" s="21" t="s">
        <v>846</v>
      </c>
    </row>
    <row r="1776" spans="1:11" x14ac:dyDescent="0.15">
      <c r="A1776" s="15">
        <v>530</v>
      </c>
      <c r="B1776" s="16">
        <v>3.3</v>
      </c>
      <c r="C1776" s="15">
        <v>200</v>
      </c>
      <c r="D1776" s="17">
        <v>115000</v>
      </c>
      <c r="E1776" s="18">
        <f t="shared" si="27"/>
        <v>115</v>
      </c>
      <c r="F1776" s="19">
        <v>27.957084999999999</v>
      </c>
      <c r="G1776" s="19">
        <v>3.2150647750000001</v>
      </c>
      <c r="H1776" s="20">
        <v>86.021457522999995</v>
      </c>
      <c r="I1776" s="15">
        <f>IF(H1776&lt;=Rmax_Summary!$B$40,1,0)</f>
        <v>0</v>
      </c>
      <c r="J1776" s="15">
        <v>1</v>
      </c>
      <c r="K1776" s="21" t="s">
        <v>846</v>
      </c>
    </row>
    <row r="1777" spans="1:11" x14ac:dyDescent="0.15">
      <c r="A1777" s="15">
        <v>535</v>
      </c>
      <c r="B1777" s="16">
        <v>3.3</v>
      </c>
      <c r="C1777" s="15">
        <v>200</v>
      </c>
      <c r="D1777" s="17">
        <v>116000</v>
      </c>
      <c r="E1777" s="18">
        <f t="shared" si="27"/>
        <v>116</v>
      </c>
      <c r="F1777" s="19">
        <v>27.722156999999999</v>
      </c>
      <c r="G1777" s="19">
        <v>3.2157702709999998</v>
      </c>
      <c r="H1777" s="20">
        <v>86.138921486000001</v>
      </c>
      <c r="I1777" s="15">
        <f>IF(H1777&lt;=Rmax_Summary!$B$40,1,0)</f>
        <v>0</v>
      </c>
      <c r="J1777" s="15">
        <v>1</v>
      </c>
      <c r="K1777" s="21" t="s">
        <v>846</v>
      </c>
    </row>
    <row r="1778" spans="1:11" x14ac:dyDescent="0.15">
      <c r="A1778" s="15">
        <v>540</v>
      </c>
      <c r="B1778" s="16">
        <v>3.3</v>
      </c>
      <c r="C1778" s="15">
        <v>200</v>
      </c>
      <c r="D1778" s="17">
        <v>117000</v>
      </c>
      <c r="E1778" s="18">
        <f t="shared" si="27"/>
        <v>117</v>
      </c>
      <c r="F1778" s="19">
        <v>27.491144999999999</v>
      </c>
      <c r="G1778" s="19">
        <v>3.2164640000000002</v>
      </c>
      <c r="H1778" s="20">
        <v>86.254427316999994</v>
      </c>
      <c r="I1778" s="15">
        <f>IF(H1778&lt;=Rmax_Summary!$B$40,1,0)</f>
        <v>0</v>
      </c>
      <c r="J1778" s="15">
        <v>1</v>
      </c>
      <c r="K1778" s="21" t="s">
        <v>846</v>
      </c>
    </row>
    <row r="1779" spans="1:11" x14ac:dyDescent="0.15">
      <c r="A1779" s="15">
        <v>545</v>
      </c>
      <c r="B1779" s="16">
        <v>3.3</v>
      </c>
      <c r="C1779" s="15">
        <v>200</v>
      </c>
      <c r="D1779" s="17">
        <v>118000</v>
      </c>
      <c r="E1779" s="18">
        <f t="shared" si="27"/>
        <v>118</v>
      </c>
      <c r="F1779" s="19">
        <v>27.263952</v>
      </c>
      <c r="G1779" s="19">
        <v>3.2171462640000001</v>
      </c>
      <c r="H1779" s="20">
        <v>86.368024106999997</v>
      </c>
      <c r="I1779" s="15">
        <f>IF(H1779&lt;=Rmax_Summary!$B$40,1,0)</f>
        <v>0</v>
      </c>
      <c r="J1779" s="15">
        <v>1</v>
      </c>
      <c r="K1779" s="21" t="s">
        <v>846</v>
      </c>
    </row>
    <row r="1780" spans="1:11" x14ac:dyDescent="0.15">
      <c r="A1780" s="15">
        <v>550</v>
      </c>
      <c r="B1780" s="16">
        <v>3.3</v>
      </c>
      <c r="C1780" s="15">
        <v>200</v>
      </c>
      <c r="D1780" s="17">
        <v>119000</v>
      </c>
      <c r="E1780" s="18">
        <f t="shared" si="27"/>
        <v>119</v>
      </c>
      <c r="F1780" s="19">
        <v>27.040482000000001</v>
      </c>
      <c r="G1780" s="19">
        <v>3.2178173459999999</v>
      </c>
      <c r="H1780" s="20">
        <v>86.479758930000003</v>
      </c>
      <c r="I1780" s="15">
        <f>IF(H1780&lt;=Rmax_Summary!$B$40,1,0)</f>
        <v>0</v>
      </c>
      <c r="J1780" s="15">
        <v>1</v>
      </c>
      <c r="K1780" s="21" t="s">
        <v>846</v>
      </c>
    </row>
    <row r="1781" spans="1:11" x14ac:dyDescent="0.15">
      <c r="A1781" s="15">
        <v>555</v>
      </c>
      <c r="B1781" s="16">
        <v>3.3</v>
      </c>
      <c r="C1781" s="15">
        <v>200</v>
      </c>
      <c r="D1781" s="17">
        <v>120000</v>
      </c>
      <c r="E1781" s="18">
        <f t="shared" si="27"/>
        <v>120</v>
      </c>
      <c r="F1781" s="19">
        <v>26.820646</v>
      </c>
      <c r="G1781" s="19">
        <v>3.2184775170000002</v>
      </c>
      <c r="H1781" s="20">
        <v>86.589677064</v>
      </c>
      <c r="I1781" s="15">
        <f>IF(H1781&lt;=Rmax_Summary!$B$40,1,0)</f>
        <v>0</v>
      </c>
      <c r="J1781" s="15">
        <v>1</v>
      </c>
      <c r="K1781" s="21" t="s">
        <v>846</v>
      </c>
    </row>
    <row r="1782" spans="1:11" x14ac:dyDescent="0.15">
      <c r="A1782" s="15">
        <v>560</v>
      </c>
      <c r="B1782" s="16">
        <v>3.3</v>
      </c>
      <c r="C1782" s="15">
        <v>200</v>
      </c>
      <c r="D1782" s="17">
        <v>121000</v>
      </c>
      <c r="E1782" s="18">
        <f t="shared" si="27"/>
        <v>121</v>
      </c>
      <c r="F1782" s="19">
        <v>26.604355000000002</v>
      </c>
      <c r="G1782" s="19">
        <v>3.2191270400000001</v>
      </c>
      <c r="H1782" s="20">
        <v>86.697822350999999</v>
      </c>
      <c r="I1782" s="15">
        <f>IF(H1782&lt;=Rmax_Summary!$B$40,1,0)</f>
        <v>0</v>
      </c>
      <c r="J1782" s="15">
        <v>1</v>
      </c>
      <c r="K1782" s="21" t="s">
        <v>846</v>
      </c>
    </row>
    <row r="1783" spans="1:11" x14ac:dyDescent="0.15">
      <c r="A1783" s="15">
        <v>565</v>
      </c>
      <c r="B1783" s="16">
        <v>3.3</v>
      </c>
      <c r="C1783" s="15">
        <v>200</v>
      </c>
      <c r="D1783" s="17">
        <v>122000</v>
      </c>
      <c r="E1783" s="18">
        <f t="shared" si="27"/>
        <v>122</v>
      </c>
      <c r="F1783" s="19">
        <v>26.391525999999999</v>
      </c>
      <c r="G1783" s="19">
        <v>3.2197661700000002</v>
      </c>
      <c r="H1783" s="20">
        <v>86.804236861999996</v>
      </c>
      <c r="I1783" s="15">
        <f>IF(H1783&lt;=Rmax_Summary!$B$40,1,0)</f>
        <v>0</v>
      </c>
      <c r="J1783" s="15">
        <v>1</v>
      </c>
      <c r="K1783" s="21" t="s">
        <v>846</v>
      </c>
    </row>
    <row r="1784" spans="1:11" x14ac:dyDescent="0.15">
      <c r="A1784" s="15">
        <v>570</v>
      </c>
      <c r="B1784" s="16">
        <v>3.3</v>
      </c>
      <c r="C1784" s="15">
        <v>200</v>
      </c>
      <c r="D1784" s="17">
        <v>123000</v>
      </c>
      <c r="E1784" s="18">
        <f t="shared" si="27"/>
        <v>123</v>
      </c>
      <c r="F1784" s="19">
        <v>26.182075000000001</v>
      </c>
      <c r="G1784" s="19">
        <v>3.2203951530000001</v>
      </c>
      <c r="H1784" s="20">
        <v>86.908962747000004</v>
      </c>
      <c r="I1784" s="15">
        <f>IF(H1784&lt;=Rmax_Summary!$B$40,1,0)</f>
        <v>0</v>
      </c>
      <c r="J1784" s="15">
        <v>1</v>
      </c>
      <c r="K1784" s="21" t="s">
        <v>846</v>
      </c>
    </row>
    <row r="1785" spans="1:11" x14ac:dyDescent="0.15">
      <c r="A1785" s="15">
        <v>575</v>
      </c>
      <c r="B1785" s="16">
        <v>3.3</v>
      </c>
      <c r="C1785" s="15">
        <v>200</v>
      </c>
      <c r="D1785" s="17">
        <v>124000</v>
      </c>
      <c r="E1785" s="18">
        <f t="shared" si="27"/>
        <v>124</v>
      </c>
      <c r="F1785" s="19">
        <v>25.975922000000001</v>
      </c>
      <c r="G1785" s="19">
        <v>3.2210142309999998</v>
      </c>
      <c r="H1785" s="20">
        <v>87.012039126999994</v>
      </c>
      <c r="I1785" s="15">
        <f>IF(H1785&lt;=Rmax_Summary!$B$40,1,0)</f>
        <v>0</v>
      </c>
      <c r="J1785" s="15">
        <v>1</v>
      </c>
      <c r="K1785" s="21" t="s">
        <v>846</v>
      </c>
    </row>
    <row r="1786" spans="1:11" x14ac:dyDescent="0.15">
      <c r="A1786" s="15">
        <v>580</v>
      </c>
      <c r="B1786" s="16">
        <v>3.3</v>
      </c>
      <c r="C1786" s="15">
        <v>200</v>
      </c>
      <c r="D1786" s="17">
        <v>125000</v>
      </c>
      <c r="E1786" s="18">
        <f t="shared" si="27"/>
        <v>125</v>
      </c>
      <c r="F1786" s="19">
        <v>25.77299</v>
      </c>
      <c r="G1786" s="19">
        <v>3.221623637</v>
      </c>
      <c r="H1786" s="20">
        <v>87.113505079000007</v>
      </c>
      <c r="I1786" s="15">
        <f>IF(H1786&lt;=Rmax_Summary!$B$40,1,0)</f>
        <v>0</v>
      </c>
      <c r="J1786" s="15">
        <v>1</v>
      </c>
      <c r="K1786" s="21" t="s">
        <v>846</v>
      </c>
    </row>
    <row r="1787" spans="1:11" x14ac:dyDescent="0.15">
      <c r="A1787" s="15">
        <v>585</v>
      </c>
      <c r="B1787" s="16">
        <v>3.3</v>
      </c>
      <c r="C1787" s="15">
        <v>200</v>
      </c>
      <c r="D1787" s="17">
        <v>126000</v>
      </c>
      <c r="E1787" s="18">
        <f t="shared" si="27"/>
        <v>126</v>
      </c>
      <c r="F1787" s="19">
        <v>25.573204</v>
      </c>
      <c r="G1787" s="19">
        <v>3.2222235970000002</v>
      </c>
      <c r="H1787" s="20">
        <v>87.213398083000001</v>
      </c>
      <c r="I1787" s="15">
        <f>IF(H1787&lt;=Rmax_Summary!$B$40,1,0)</f>
        <v>0</v>
      </c>
      <c r="J1787" s="15">
        <v>1</v>
      </c>
      <c r="K1787" s="21" t="s">
        <v>846</v>
      </c>
    </row>
    <row r="1788" spans="1:11" x14ac:dyDescent="0.15">
      <c r="A1788" s="15">
        <v>590</v>
      </c>
      <c r="B1788" s="16">
        <v>3.3</v>
      </c>
      <c r="C1788" s="15">
        <v>200</v>
      </c>
      <c r="D1788" s="17">
        <v>127000</v>
      </c>
      <c r="E1788" s="18">
        <f t="shared" si="27"/>
        <v>127</v>
      </c>
      <c r="F1788" s="19">
        <v>25.376491000000001</v>
      </c>
      <c r="G1788" s="19">
        <v>3.2228143220000001</v>
      </c>
      <c r="H1788" s="20">
        <v>87.311754454999999</v>
      </c>
      <c r="I1788" s="15">
        <f>IF(H1788&lt;=Rmax_Summary!$B$40,1,0)</f>
        <v>0</v>
      </c>
      <c r="J1788" s="15">
        <v>1</v>
      </c>
      <c r="K1788" s="21" t="s">
        <v>846</v>
      </c>
    </row>
    <row r="1789" spans="1:11" x14ac:dyDescent="0.15">
      <c r="A1789" s="15">
        <v>595</v>
      </c>
      <c r="B1789" s="16">
        <v>3.3</v>
      </c>
      <c r="C1789" s="15">
        <v>200</v>
      </c>
      <c r="D1789" s="17">
        <v>128000</v>
      </c>
      <c r="E1789" s="18">
        <f t="shared" si="27"/>
        <v>128</v>
      </c>
      <c r="F1789" s="19">
        <v>25.182782</v>
      </c>
      <c r="G1789" s="19">
        <v>3.223396025</v>
      </c>
      <c r="H1789" s="20">
        <v>87.408609030999997</v>
      </c>
      <c r="I1789" s="15">
        <f>IF(H1789&lt;=Rmax_Summary!$B$40,1,0)</f>
        <v>0</v>
      </c>
      <c r="J1789" s="15">
        <v>1</v>
      </c>
      <c r="K1789" s="21" t="s">
        <v>846</v>
      </c>
    </row>
    <row r="1790" spans="1:11" x14ac:dyDescent="0.15">
      <c r="A1790" s="15">
        <v>600</v>
      </c>
      <c r="B1790" s="16">
        <v>3.3</v>
      </c>
      <c r="C1790" s="15">
        <v>200</v>
      </c>
      <c r="D1790" s="17">
        <v>129000</v>
      </c>
      <c r="E1790" s="18">
        <f t="shared" si="27"/>
        <v>129</v>
      </c>
      <c r="F1790" s="19">
        <v>24.992007999999998</v>
      </c>
      <c r="G1790" s="19">
        <v>3.2239689189999998</v>
      </c>
      <c r="H1790" s="20">
        <v>87.503996193999996</v>
      </c>
      <c r="I1790" s="15">
        <f>IF(H1790&lt;=Rmax_Summary!$B$40,1,0)</f>
        <v>0</v>
      </c>
      <c r="J1790" s="15">
        <v>1</v>
      </c>
      <c r="K1790" s="21" t="s">
        <v>846</v>
      </c>
    </row>
    <row r="1791" spans="1:11" x14ac:dyDescent="0.15">
      <c r="A1791" s="15">
        <v>605</v>
      </c>
      <c r="B1791" s="16">
        <v>3.3</v>
      </c>
      <c r="C1791" s="15">
        <v>200</v>
      </c>
      <c r="D1791" s="17">
        <v>130000</v>
      </c>
      <c r="E1791" s="18">
        <f t="shared" si="27"/>
        <v>130</v>
      </c>
      <c r="F1791" s="19">
        <v>24.804102</v>
      </c>
      <c r="G1791" s="19">
        <v>3.2245332069999999</v>
      </c>
      <c r="H1791" s="20">
        <v>87.597949173999993</v>
      </c>
      <c r="I1791" s="15">
        <f>IF(H1791&lt;=Rmax_Summary!$B$40,1,0)</f>
        <v>0</v>
      </c>
      <c r="J1791" s="15">
        <v>1</v>
      </c>
      <c r="K1791" s="21" t="s">
        <v>846</v>
      </c>
    </row>
    <row r="1792" spans="1:11" x14ac:dyDescent="0.15">
      <c r="A1792" s="15">
        <v>610</v>
      </c>
      <c r="B1792" s="16">
        <v>3.3</v>
      </c>
      <c r="C1792" s="15">
        <v>200</v>
      </c>
      <c r="D1792" s="17">
        <v>131000</v>
      </c>
      <c r="E1792" s="18">
        <f t="shared" si="27"/>
        <v>131</v>
      </c>
      <c r="F1792" s="19">
        <v>24.619001000000001</v>
      </c>
      <c r="G1792" s="19">
        <v>3.2250890590000001</v>
      </c>
      <c r="H1792" s="20">
        <v>87.690499435999996</v>
      </c>
      <c r="I1792" s="15">
        <f>IF(H1792&lt;=Rmax_Summary!$B$40,1,0)</f>
        <v>0</v>
      </c>
      <c r="J1792" s="15">
        <v>1</v>
      </c>
      <c r="K1792" s="21" t="s">
        <v>846</v>
      </c>
    </row>
    <row r="1793" spans="1:11" x14ac:dyDescent="0.15">
      <c r="A1793" s="15">
        <v>615</v>
      </c>
      <c r="B1793" s="16">
        <v>3.3</v>
      </c>
      <c r="C1793" s="15">
        <v>200</v>
      </c>
      <c r="D1793" s="17">
        <v>132000</v>
      </c>
      <c r="E1793" s="18">
        <f t="shared" si="27"/>
        <v>132</v>
      </c>
      <c r="F1793" s="19">
        <v>24.436641999999999</v>
      </c>
      <c r="G1793" s="19">
        <v>3.2256366839999999</v>
      </c>
      <c r="H1793" s="20">
        <v>87.781678998000004</v>
      </c>
      <c r="I1793" s="15">
        <f>IF(H1793&lt;=Rmax_Summary!$B$40,1,0)</f>
        <v>0</v>
      </c>
      <c r="J1793" s="15">
        <v>1</v>
      </c>
      <c r="K1793" s="21" t="s">
        <v>846</v>
      </c>
    </row>
    <row r="1794" spans="1:11" x14ac:dyDescent="0.15">
      <c r="A1794" s="15">
        <v>620</v>
      </c>
      <c r="B1794" s="16">
        <v>3.3</v>
      </c>
      <c r="C1794" s="15">
        <v>200</v>
      </c>
      <c r="D1794" s="17">
        <v>133000</v>
      </c>
      <c r="E1794" s="18">
        <f t="shared" ref="E1794:E1857" si="28">D1794/1000</f>
        <v>133</v>
      </c>
      <c r="F1794" s="19">
        <v>24.256964</v>
      </c>
      <c r="G1794" s="19">
        <v>3.2261762479999998</v>
      </c>
      <c r="H1794" s="20">
        <v>87.871517987000004</v>
      </c>
      <c r="I1794" s="15">
        <f>IF(H1794&lt;=Rmax_Summary!$B$40,1,0)</f>
        <v>0</v>
      </c>
      <c r="J1794" s="15">
        <v>1</v>
      </c>
      <c r="K1794" s="21" t="s">
        <v>846</v>
      </c>
    </row>
    <row r="1795" spans="1:11" x14ac:dyDescent="0.15">
      <c r="A1795" s="15">
        <v>625</v>
      </c>
      <c r="B1795" s="16">
        <v>3.3</v>
      </c>
      <c r="C1795" s="15">
        <v>200</v>
      </c>
      <c r="D1795" s="17">
        <v>134000</v>
      </c>
      <c r="E1795" s="18">
        <f t="shared" si="28"/>
        <v>134</v>
      </c>
      <c r="F1795" s="19">
        <v>24.079910000000002</v>
      </c>
      <c r="G1795" s="19">
        <v>3.2267079399999998</v>
      </c>
      <c r="H1795" s="20">
        <v>87.960044761000006</v>
      </c>
      <c r="I1795" s="15">
        <f>IF(H1795&lt;=Rmax_Summary!$B$40,1,0)</f>
        <v>0</v>
      </c>
      <c r="J1795" s="15">
        <v>1</v>
      </c>
      <c r="K1795" s="21" t="s">
        <v>846</v>
      </c>
    </row>
    <row r="1796" spans="1:11" x14ac:dyDescent="0.15">
      <c r="A1796" s="15">
        <v>630</v>
      </c>
      <c r="B1796" s="16">
        <v>3.3</v>
      </c>
      <c r="C1796" s="15">
        <v>200</v>
      </c>
      <c r="D1796" s="17">
        <v>135000</v>
      </c>
      <c r="E1796" s="18">
        <f t="shared" si="28"/>
        <v>135</v>
      </c>
      <c r="F1796" s="19">
        <v>23.905422000000002</v>
      </c>
      <c r="G1796" s="19">
        <v>3.2272319270000001</v>
      </c>
      <c r="H1796" s="20">
        <v>88.047288753000004</v>
      </c>
      <c r="I1796" s="15">
        <f>IF(H1796&lt;=Rmax_Summary!$B$40,1,0)</f>
        <v>0</v>
      </c>
      <c r="J1796" s="15">
        <v>1</v>
      </c>
      <c r="K1796" s="21" t="s">
        <v>846</v>
      </c>
    </row>
    <row r="1797" spans="1:11" x14ac:dyDescent="0.15">
      <c r="A1797" s="15">
        <v>635</v>
      </c>
      <c r="B1797" s="16">
        <v>3.3</v>
      </c>
      <c r="C1797" s="15">
        <v>200</v>
      </c>
      <c r="D1797" s="17">
        <v>136000</v>
      </c>
      <c r="E1797" s="18">
        <f t="shared" si="28"/>
        <v>136</v>
      </c>
      <c r="F1797" s="19">
        <v>23.733443999999999</v>
      </c>
      <c r="G1797" s="19">
        <v>3.2277483710000001</v>
      </c>
      <c r="H1797" s="20">
        <v>88.133277845999999</v>
      </c>
      <c r="I1797" s="15">
        <f>IF(H1797&lt;=Rmax_Summary!$B$40,1,0)</f>
        <v>0</v>
      </c>
      <c r="J1797" s="15">
        <v>1</v>
      </c>
      <c r="K1797" s="21" t="s">
        <v>846</v>
      </c>
    </row>
    <row r="1798" spans="1:11" x14ac:dyDescent="0.15">
      <c r="A1798" s="15">
        <v>640</v>
      </c>
      <c r="B1798" s="16">
        <v>3.3</v>
      </c>
      <c r="C1798" s="15">
        <v>200</v>
      </c>
      <c r="D1798" s="17">
        <v>137000</v>
      </c>
      <c r="E1798" s="18">
        <f t="shared" si="28"/>
        <v>137</v>
      </c>
      <c r="F1798" s="19">
        <v>23.563924</v>
      </c>
      <c r="G1798" s="19">
        <v>3.228257444</v>
      </c>
      <c r="H1798" s="20">
        <v>88.218038192999998</v>
      </c>
      <c r="I1798" s="15">
        <f>IF(H1798&lt;=Rmax_Summary!$B$40,1,0)</f>
        <v>0</v>
      </c>
      <c r="J1798" s="15">
        <v>1</v>
      </c>
      <c r="K1798" s="21" t="s">
        <v>846</v>
      </c>
    </row>
    <row r="1799" spans="1:11" x14ac:dyDescent="0.15">
      <c r="A1799" s="15">
        <v>645</v>
      </c>
      <c r="B1799" s="16">
        <v>3.3</v>
      </c>
      <c r="C1799" s="15">
        <v>200</v>
      </c>
      <c r="D1799" s="17">
        <v>138000</v>
      </c>
      <c r="E1799" s="18">
        <f t="shared" si="28"/>
        <v>138</v>
      </c>
      <c r="F1799" s="19">
        <v>23.396808</v>
      </c>
      <c r="G1799" s="19">
        <v>3.228759293</v>
      </c>
      <c r="H1799" s="20">
        <v>88.301596204000006</v>
      </c>
      <c r="I1799" s="15">
        <f>IF(H1799&lt;=Rmax_Summary!$B$40,1,0)</f>
        <v>0</v>
      </c>
      <c r="J1799" s="15">
        <v>1</v>
      </c>
      <c r="K1799" s="21" t="s">
        <v>846</v>
      </c>
    </row>
    <row r="1800" spans="1:11" x14ac:dyDescent="0.15">
      <c r="A1800" s="15">
        <v>650</v>
      </c>
      <c r="B1800" s="16">
        <v>3.3</v>
      </c>
      <c r="C1800" s="15">
        <v>200</v>
      </c>
      <c r="D1800" s="17">
        <v>139000</v>
      </c>
      <c r="E1800" s="18">
        <f t="shared" si="28"/>
        <v>139</v>
      </c>
      <c r="F1800" s="19">
        <v>23.232043999999998</v>
      </c>
      <c r="G1800" s="19">
        <v>3.2292540710000002</v>
      </c>
      <c r="H1800" s="20">
        <v>88.383978233999997</v>
      </c>
      <c r="I1800" s="15">
        <f>IF(H1800&lt;=Rmax_Summary!$B$40,1,0)</f>
        <v>0</v>
      </c>
      <c r="J1800" s="15">
        <v>1</v>
      </c>
      <c r="K1800" s="21" t="s">
        <v>846</v>
      </c>
    </row>
    <row r="1801" spans="1:11" x14ac:dyDescent="0.15">
      <c r="A1801" s="15">
        <v>655</v>
      </c>
      <c r="B1801" s="16">
        <v>3.3</v>
      </c>
      <c r="C1801" s="15">
        <v>200</v>
      </c>
      <c r="D1801" s="17">
        <v>140000</v>
      </c>
      <c r="E1801" s="18">
        <f t="shared" si="28"/>
        <v>140</v>
      </c>
      <c r="F1801" s="19">
        <v>23.069586000000001</v>
      </c>
      <c r="G1801" s="19">
        <v>3.2297419270000001</v>
      </c>
      <c r="H1801" s="20">
        <v>88.465207024999998</v>
      </c>
      <c r="I1801" s="15">
        <f>IF(H1801&lt;=Rmax_Summary!$B$40,1,0)</f>
        <v>0</v>
      </c>
      <c r="J1801" s="15">
        <v>1</v>
      </c>
      <c r="K1801" s="21" t="s">
        <v>846</v>
      </c>
    </row>
    <row r="1802" spans="1:11" x14ac:dyDescent="0.15">
      <c r="A1802" s="15">
        <v>660</v>
      </c>
      <c r="B1802" s="16">
        <v>3.3</v>
      </c>
      <c r="C1802" s="15">
        <v>200</v>
      </c>
      <c r="D1802" s="17">
        <v>141000</v>
      </c>
      <c r="E1802" s="18">
        <f t="shared" si="28"/>
        <v>141</v>
      </c>
      <c r="F1802" s="19">
        <v>22.909383999999999</v>
      </c>
      <c r="G1802" s="19">
        <v>3.230223015</v>
      </c>
      <c r="H1802" s="20">
        <v>88.545308042000002</v>
      </c>
      <c r="I1802" s="15">
        <f>IF(H1802&lt;=Rmax_Summary!$B$40,1,0)</f>
        <v>0</v>
      </c>
      <c r="J1802" s="15">
        <v>1</v>
      </c>
      <c r="K1802" s="21" t="s">
        <v>846</v>
      </c>
    </row>
    <row r="1803" spans="1:11" x14ac:dyDescent="0.15">
      <c r="A1803" s="15">
        <v>665</v>
      </c>
      <c r="B1803" s="16">
        <v>3.3</v>
      </c>
      <c r="C1803" s="15">
        <v>200</v>
      </c>
      <c r="D1803" s="17">
        <v>142000</v>
      </c>
      <c r="E1803" s="18">
        <f t="shared" si="28"/>
        <v>142</v>
      </c>
      <c r="F1803" s="19">
        <v>22.751391000000002</v>
      </c>
      <c r="G1803" s="19">
        <v>3.23069746</v>
      </c>
      <c r="H1803" s="20">
        <v>88.624304477999999</v>
      </c>
      <c r="I1803" s="15">
        <f>IF(H1803&lt;=Rmax_Summary!$B$40,1,0)</f>
        <v>0</v>
      </c>
      <c r="J1803" s="15">
        <v>1</v>
      </c>
      <c r="K1803" s="21" t="s">
        <v>846</v>
      </c>
    </row>
    <row r="1804" spans="1:11" x14ac:dyDescent="0.15">
      <c r="A1804" s="15">
        <v>670</v>
      </c>
      <c r="B1804" s="16">
        <v>3.3</v>
      </c>
      <c r="C1804" s="15">
        <v>200</v>
      </c>
      <c r="D1804" s="17">
        <v>143000</v>
      </c>
      <c r="E1804" s="18">
        <f t="shared" si="28"/>
        <v>143</v>
      </c>
      <c r="F1804" s="19">
        <v>22.595562999999999</v>
      </c>
      <c r="G1804" s="19">
        <v>3.2311654089999999</v>
      </c>
      <c r="H1804" s="20">
        <v>88.702218615999996</v>
      </c>
      <c r="I1804" s="15">
        <f>IF(H1804&lt;=Rmax_Summary!$B$40,1,0)</f>
        <v>0</v>
      </c>
      <c r="J1804" s="15">
        <v>1</v>
      </c>
      <c r="K1804" s="21" t="s">
        <v>846</v>
      </c>
    </row>
    <row r="1805" spans="1:11" x14ac:dyDescent="0.15">
      <c r="A1805" s="15">
        <v>675</v>
      </c>
      <c r="B1805" s="16">
        <v>3.3</v>
      </c>
      <c r="C1805" s="15">
        <v>200</v>
      </c>
      <c r="D1805" s="17">
        <v>144000</v>
      </c>
      <c r="E1805" s="18">
        <f t="shared" si="28"/>
        <v>144</v>
      </c>
      <c r="F1805" s="19">
        <v>22.441853999999999</v>
      </c>
      <c r="G1805" s="19">
        <v>3.2316269910000002</v>
      </c>
      <c r="H1805" s="20">
        <v>88.779073027999999</v>
      </c>
      <c r="I1805" s="15">
        <f>IF(H1805&lt;=Rmax_Summary!$B$40,1,0)</f>
        <v>0</v>
      </c>
      <c r="J1805" s="15">
        <v>1</v>
      </c>
      <c r="K1805" s="21" t="s">
        <v>846</v>
      </c>
    </row>
    <row r="1806" spans="1:11" x14ac:dyDescent="0.15">
      <c r="A1806" s="15">
        <v>680</v>
      </c>
      <c r="B1806" s="16">
        <v>3.3</v>
      </c>
      <c r="C1806" s="15">
        <v>200</v>
      </c>
      <c r="D1806" s="17">
        <v>145000</v>
      </c>
      <c r="E1806" s="18">
        <f t="shared" si="28"/>
        <v>145</v>
      </c>
      <c r="F1806" s="19">
        <v>22.290223000000001</v>
      </c>
      <c r="G1806" s="19">
        <v>3.2320823349999999</v>
      </c>
      <c r="H1806" s="20">
        <v>88.854888669999994</v>
      </c>
      <c r="I1806" s="15">
        <f>IF(H1806&lt;=Rmax_Summary!$B$40,1,0)</f>
        <v>0</v>
      </c>
      <c r="J1806" s="15">
        <v>1</v>
      </c>
      <c r="K1806" s="21" t="s">
        <v>846</v>
      </c>
    </row>
    <row r="1807" spans="1:11" x14ac:dyDescent="0.15">
      <c r="A1807" s="15">
        <v>685</v>
      </c>
      <c r="B1807" s="16">
        <v>3.3</v>
      </c>
      <c r="C1807" s="15">
        <v>200</v>
      </c>
      <c r="D1807" s="17">
        <v>146000</v>
      </c>
      <c r="E1807" s="18">
        <f t="shared" si="28"/>
        <v>146</v>
      </c>
      <c r="F1807" s="19">
        <v>22.140628</v>
      </c>
      <c r="G1807" s="19">
        <v>3.2325315689999998</v>
      </c>
      <c r="H1807" s="20">
        <v>88.929685969000005</v>
      </c>
      <c r="I1807" s="15">
        <f>IF(H1807&lt;=Rmax_Summary!$B$40,1,0)</f>
        <v>0</v>
      </c>
      <c r="J1807" s="15">
        <v>1</v>
      </c>
      <c r="K1807" s="21" t="s">
        <v>846</v>
      </c>
    </row>
    <row r="1808" spans="1:11" x14ac:dyDescent="0.15">
      <c r="A1808" s="15">
        <v>690</v>
      </c>
      <c r="B1808" s="16">
        <v>3.3</v>
      </c>
      <c r="C1808" s="15">
        <v>200</v>
      </c>
      <c r="D1808" s="17">
        <v>147000</v>
      </c>
      <c r="E1808" s="18">
        <f t="shared" si="28"/>
        <v>147</v>
      </c>
      <c r="F1808" s="19">
        <v>21.993026</v>
      </c>
      <c r="G1808" s="19">
        <v>3.23297481</v>
      </c>
      <c r="H1808" s="20">
        <v>89.003486916</v>
      </c>
      <c r="I1808" s="15">
        <f>IF(H1808&lt;=Rmax_Summary!$B$40,1,0)</f>
        <v>0</v>
      </c>
      <c r="J1808" s="15">
        <v>1</v>
      </c>
      <c r="K1808" s="21" t="s">
        <v>846</v>
      </c>
    </row>
    <row r="1809" spans="1:11" x14ac:dyDescent="0.15">
      <c r="A1809" s="15">
        <v>695</v>
      </c>
      <c r="B1809" s="16">
        <v>3.3</v>
      </c>
      <c r="C1809" s="15">
        <v>200</v>
      </c>
      <c r="D1809" s="17">
        <v>148000</v>
      </c>
      <c r="E1809" s="18">
        <f t="shared" si="28"/>
        <v>148</v>
      </c>
      <c r="F1809" s="19">
        <v>21.847380000000001</v>
      </c>
      <c r="G1809" s="19">
        <v>3.2334121800000002</v>
      </c>
      <c r="H1809" s="20">
        <v>89.076310157999998</v>
      </c>
      <c r="I1809" s="15">
        <f>IF(H1809&lt;=Rmax_Summary!$B$40,1,0)</f>
        <v>0</v>
      </c>
      <c r="J1809" s="15">
        <v>1</v>
      </c>
      <c r="K1809" s="21" t="s">
        <v>846</v>
      </c>
    </row>
    <row r="1810" spans="1:11" x14ac:dyDescent="0.15">
      <c r="A1810" s="15">
        <v>700</v>
      </c>
      <c r="B1810" s="16">
        <v>3.3</v>
      </c>
      <c r="C1810" s="15">
        <v>200</v>
      </c>
      <c r="D1810" s="17">
        <v>149000</v>
      </c>
      <c r="E1810" s="18">
        <f t="shared" si="28"/>
        <v>149</v>
      </c>
      <c r="F1810" s="19">
        <v>21.70365</v>
      </c>
      <c r="G1810" s="19">
        <v>3.2338437949999999</v>
      </c>
      <c r="H1810" s="20">
        <v>89.148175077000005</v>
      </c>
      <c r="I1810" s="15">
        <f>IF(H1810&lt;=Rmax_Summary!$B$40,1,0)</f>
        <v>0</v>
      </c>
      <c r="J1810" s="15">
        <v>1</v>
      </c>
      <c r="K1810" s="21" t="s">
        <v>846</v>
      </c>
    </row>
    <row r="1811" spans="1:11" x14ac:dyDescent="0.15">
      <c r="A1811" s="15">
        <v>705</v>
      </c>
      <c r="B1811" s="16">
        <v>3.3</v>
      </c>
      <c r="C1811" s="15">
        <v>200</v>
      </c>
      <c r="D1811" s="17">
        <v>150000</v>
      </c>
      <c r="E1811" s="18">
        <f t="shared" si="28"/>
        <v>150</v>
      </c>
      <c r="F1811" s="19">
        <v>21.561798</v>
      </c>
      <c r="G1811" s="19">
        <v>3.2342697720000002</v>
      </c>
      <c r="H1811" s="20">
        <v>89.219100826000002</v>
      </c>
      <c r="I1811" s="15">
        <f>IF(H1811&lt;=Rmax_Summary!$B$40,1,0)</f>
        <v>0</v>
      </c>
      <c r="J1811" s="15">
        <v>1</v>
      </c>
      <c r="K1811" s="21" t="s">
        <v>846</v>
      </c>
    </row>
    <row r="1812" spans="1:11" x14ac:dyDescent="0.15">
      <c r="A1812" s="15">
        <v>710</v>
      </c>
      <c r="B1812" s="16">
        <v>3.3</v>
      </c>
      <c r="C1812" s="15">
        <v>200</v>
      </c>
      <c r="D1812" s="17">
        <v>151000</v>
      </c>
      <c r="E1812" s="18">
        <f t="shared" si="28"/>
        <v>151</v>
      </c>
      <c r="F1812" s="19">
        <v>21.421790000000001</v>
      </c>
      <c r="G1812" s="19">
        <v>3.2346902129999999</v>
      </c>
      <c r="H1812" s="20">
        <v>89.289105105999994</v>
      </c>
      <c r="I1812" s="15">
        <f>IF(H1812&lt;=Rmax_Summary!$B$40,1,0)</f>
        <v>0</v>
      </c>
      <c r="J1812" s="15">
        <v>1</v>
      </c>
      <c r="K1812" s="21" t="s">
        <v>846</v>
      </c>
    </row>
    <row r="1813" spans="1:11" x14ac:dyDescent="0.15">
      <c r="A1813" s="15">
        <v>715</v>
      </c>
      <c r="B1813" s="16">
        <v>3.3</v>
      </c>
      <c r="C1813" s="15">
        <v>200</v>
      </c>
      <c r="D1813" s="17">
        <v>152000</v>
      </c>
      <c r="E1813" s="18">
        <f t="shared" si="28"/>
        <v>152</v>
      </c>
      <c r="F1813" s="19">
        <v>21.283587000000001</v>
      </c>
      <c r="G1813" s="19">
        <v>3.235105238</v>
      </c>
      <c r="H1813" s="20">
        <v>89.358206412000001</v>
      </c>
      <c r="I1813" s="15">
        <f>IF(H1813&lt;=Rmax_Summary!$B$40,1,0)</f>
        <v>0</v>
      </c>
      <c r="J1813" s="15">
        <v>1</v>
      </c>
      <c r="K1813" s="21" t="s">
        <v>846</v>
      </c>
    </row>
    <row r="1814" spans="1:11" x14ac:dyDescent="0.15">
      <c r="A1814" s="15">
        <v>720</v>
      </c>
      <c r="B1814" s="16">
        <v>3.3</v>
      </c>
      <c r="C1814" s="15">
        <v>200</v>
      </c>
      <c r="D1814" s="17">
        <v>153000</v>
      </c>
      <c r="E1814" s="18">
        <f t="shared" si="28"/>
        <v>153</v>
      </c>
      <c r="F1814" s="19">
        <v>21.147157</v>
      </c>
      <c r="G1814" s="19">
        <v>3.2355149280000002</v>
      </c>
      <c r="H1814" s="20">
        <v>89.426421508999994</v>
      </c>
      <c r="I1814" s="15">
        <f>IF(H1814&lt;=Rmax_Summary!$B$40,1,0)</f>
        <v>0</v>
      </c>
      <c r="J1814" s="15">
        <v>1</v>
      </c>
      <c r="K1814" s="21" t="s">
        <v>846</v>
      </c>
    </row>
    <row r="1815" spans="1:11" x14ac:dyDescent="0.15">
      <c r="A1815" s="15">
        <v>725</v>
      </c>
      <c r="B1815" s="16">
        <v>3.3</v>
      </c>
      <c r="C1815" s="15">
        <v>200</v>
      </c>
      <c r="D1815" s="17">
        <v>154000</v>
      </c>
      <c r="E1815" s="18">
        <f t="shared" si="28"/>
        <v>154</v>
      </c>
      <c r="F1815" s="19">
        <v>21.012464000000001</v>
      </c>
      <c r="G1815" s="19">
        <v>3.2359194059999998</v>
      </c>
      <c r="H1815" s="20">
        <v>89.493768226</v>
      </c>
      <c r="I1815" s="15">
        <f>IF(H1815&lt;=Rmax_Summary!$B$40,1,0)</f>
        <v>0</v>
      </c>
      <c r="J1815" s="15">
        <v>1</v>
      </c>
      <c r="K1815" s="21" t="s">
        <v>846</v>
      </c>
    </row>
    <row r="1816" spans="1:11" x14ac:dyDescent="0.15">
      <c r="A1816" s="15">
        <v>730</v>
      </c>
      <c r="B1816" s="16">
        <v>3.3</v>
      </c>
      <c r="C1816" s="15">
        <v>200</v>
      </c>
      <c r="D1816" s="17">
        <v>155000</v>
      </c>
      <c r="E1816" s="18">
        <f t="shared" si="28"/>
        <v>155</v>
      </c>
      <c r="F1816" s="19">
        <v>20.879476</v>
      </c>
      <c r="G1816" s="19">
        <v>3.2363187629999999</v>
      </c>
      <c r="H1816" s="20">
        <v>89.560261840999999</v>
      </c>
      <c r="I1816" s="15">
        <f>IF(H1816&lt;=Rmax_Summary!$B$40,1,0)</f>
        <v>0</v>
      </c>
      <c r="J1816" s="15">
        <v>1</v>
      </c>
      <c r="K1816" s="21" t="s">
        <v>846</v>
      </c>
    </row>
    <row r="1817" spans="1:11" x14ac:dyDescent="0.15">
      <c r="A1817" s="15">
        <v>735</v>
      </c>
      <c r="B1817" s="16">
        <v>3.3</v>
      </c>
      <c r="C1817" s="15">
        <v>200</v>
      </c>
      <c r="D1817" s="17">
        <v>156000</v>
      </c>
      <c r="E1817" s="18">
        <f t="shared" si="28"/>
        <v>156</v>
      </c>
      <c r="F1817" s="19">
        <v>20.748162000000001</v>
      </c>
      <c r="G1817" s="19">
        <v>3.2367130990000001</v>
      </c>
      <c r="H1817" s="20">
        <v>89.625919166000003</v>
      </c>
      <c r="I1817" s="15">
        <f>IF(H1817&lt;=Rmax_Summary!$B$40,1,0)</f>
        <v>0</v>
      </c>
      <c r="J1817" s="15">
        <v>1</v>
      </c>
      <c r="K1817" s="21" t="s">
        <v>846</v>
      </c>
    </row>
    <row r="1818" spans="1:11" x14ac:dyDescent="0.15">
      <c r="A1818" s="15">
        <v>740</v>
      </c>
      <c r="B1818" s="16">
        <v>3.3</v>
      </c>
      <c r="C1818" s="15">
        <v>200</v>
      </c>
      <c r="D1818" s="17">
        <v>157000</v>
      </c>
      <c r="E1818" s="18">
        <f t="shared" si="28"/>
        <v>157</v>
      </c>
      <c r="F1818" s="19">
        <v>20.618486999999998</v>
      </c>
      <c r="G1818" s="19">
        <v>3.2371025050000002</v>
      </c>
      <c r="H1818" s="20">
        <v>89.690756593000003</v>
      </c>
      <c r="I1818" s="15">
        <f>IF(H1818&lt;=Rmax_Summary!$B$40,1,0)</f>
        <v>0</v>
      </c>
      <c r="J1818" s="15">
        <v>1</v>
      </c>
      <c r="K1818" s="21" t="s">
        <v>846</v>
      </c>
    </row>
    <row r="1819" spans="1:11" x14ac:dyDescent="0.15">
      <c r="A1819" s="15">
        <v>745</v>
      </c>
      <c r="B1819" s="16">
        <v>3.3</v>
      </c>
      <c r="C1819" s="15">
        <v>200</v>
      </c>
      <c r="D1819" s="17">
        <v>158000</v>
      </c>
      <c r="E1819" s="18">
        <f t="shared" si="28"/>
        <v>158</v>
      </c>
      <c r="F1819" s="19">
        <v>20.490424999999998</v>
      </c>
      <c r="G1819" s="19">
        <v>3.2374870709999999</v>
      </c>
      <c r="H1819" s="20">
        <v>89.754787742999994</v>
      </c>
      <c r="I1819" s="15">
        <f>IF(H1819&lt;=Rmax_Summary!$B$40,1,0)</f>
        <v>0</v>
      </c>
      <c r="J1819" s="15">
        <v>1</v>
      </c>
      <c r="K1819" s="21" t="s">
        <v>846</v>
      </c>
    </row>
    <row r="1820" spans="1:11" x14ac:dyDescent="0.15">
      <c r="A1820" s="15">
        <v>750</v>
      </c>
      <c r="B1820" s="16">
        <v>3.3</v>
      </c>
      <c r="C1820" s="15">
        <v>200</v>
      </c>
      <c r="D1820" s="17">
        <v>159000</v>
      </c>
      <c r="E1820" s="18">
        <f t="shared" si="28"/>
        <v>159</v>
      </c>
      <c r="F1820" s="19">
        <v>20.363942999999999</v>
      </c>
      <c r="G1820" s="19">
        <v>3.2378668890000002</v>
      </c>
      <c r="H1820" s="20">
        <v>89.818028553000005</v>
      </c>
      <c r="I1820" s="15">
        <f>IF(H1820&lt;=Rmax_Summary!$B$40,1,0)</f>
        <v>0</v>
      </c>
      <c r="J1820" s="15">
        <v>1</v>
      </c>
      <c r="K1820" s="21" t="s">
        <v>846</v>
      </c>
    </row>
    <row r="1821" spans="1:11" x14ac:dyDescent="0.15">
      <c r="A1821" s="15">
        <v>755</v>
      </c>
      <c r="B1821" s="16">
        <v>3.3</v>
      </c>
      <c r="C1821" s="15">
        <v>200</v>
      </c>
      <c r="D1821" s="17">
        <v>160000</v>
      </c>
      <c r="E1821" s="18">
        <f t="shared" si="28"/>
        <v>160</v>
      </c>
      <c r="F1821" s="19">
        <v>20.239013</v>
      </c>
      <c r="G1821" s="19">
        <v>3.238242048</v>
      </c>
      <c r="H1821" s="20">
        <v>89.880493557999998</v>
      </c>
      <c r="I1821" s="15">
        <f>IF(H1821&lt;=Rmax_Summary!$B$40,1,0)</f>
        <v>0</v>
      </c>
      <c r="J1821" s="15">
        <v>1</v>
      </c>
      <c r="K1821" s="21" t="s">
        <v>846</v>
      </c>
    </row>
    <row r="1822" spans="1:11" x14ac:dyDescent="0.15">
      <c r="A1822" s="15">
        <v>760</v>
      </c>
      <c r="B1822" s="16">
        <v>3.3</v>
      </c>
      <c r="C1822" s="15">
        <v>200</v>
      </c>
      <c r="D1822" s="17">
        <v>161000</v>
      </c>
      <c r="E1822" s="18">
        <f t="shared" si="28"/>
        <v>161</v>
      </c>
      <c r="F1822" s="19">
        <v>20.115606</v>
      </c>
      <c r="G1822" s="19">
        <v>3.2386126329999998</v>
      </c>
      <c r="H1822" s="20">
        <v>89.942196862000003</v>
      </c>
      <c r="I1822" s="15">
        <f>IF(H1822&lt;=Rmax_Summary!$B$40,1,0)</f>
        <v>0</v>
      </c>
      <c r="J1822" s="15">
        <v>1</v>
      </c>
      <c r="K1822" s="21" t="s">
        <v>846</v>
      </c>
    </row>
    <row r="1823" spans="1:11" x14ac:dyDescent="0.15">
      <c r="A1823" s="15">
        <v>765</v>
      </c>
      <c r="B1823" s="16">
        <v>3.3</v>
      </c>
      <c r="C1823" s="15">
        <v>200</v>
      </c>
      <c r="D1823" s="17">
        <v>162000</v>
      </c>
      <c r="E1823" s="18">
        <f t="shared" si="28"/>
        <v>162</v>
      </c>
      <c r="F1823" s="19">
        <v>19.993696</v>
      </c>
      <c r="G1823" s="19">
        <v>3.2389787239999999</v>
      </c>
      <c r="H1823" s="20">
        <v>90.003152111000006</v>
      </c>
      <c r="I1823" s="15">
        <f>IF(H1823&lt;=Rmax_Summary!$B$40,1,0)</f>
        <v>0</v>
      </c>
      <c r="J1823" s="15">
        <v>1</v>
      </c>
      <c r="K1823" s="21" t="s">
        <v>846</v>
      </c>
    </row>
    <row r="1824" spans="1:11" x14ac:dyDescent="0.15">
      <c r="A1824" s="15">
        <v>770</v>
      </c>
      <c r="B1824" s="16">
        <v>3.3</v>
      </c>
      <c r="C1824" s="15">
        <v>200</v>
      </c>
      <c r="D1824" s="17">
        <v>163000</v>
      </c>
      <c r="E1824" s="18">
        <f t="shared" si="28"/>
        <v>163</v>
      </c>
      <c r="F1824" s="19">
        <v>19.873253999999999</v>
      </c>
      <c r="G1824" s="19">
        <v>3.2393404060000002</v>
      </c>
      <c r="H1824" s="20">
        <v>90.063372934</v>
      </c>
      <c r="I1824" s="15">
        <f>IF(H1824&lt;=Rmax_Summary!$B$40,1,0)</f>
        <v>0</v>
      </c>
      <c r="J1824" s="15">
        <v>1</v>
      </c>
      <c r="K1824" s="21" t="s">
        <v>846</v>
      </c>
    </row>
    <row r="1825" spans="1:11" x14ac:dyDescent="0.15">
      <c r="A1825" s="15">
        <v>775</v>
      </c>
      <c r="B1825" s="16">
        <v>3.3</v>
      </c>
      <c r="C1825" s="15">
        <v>200</v>
      </c>
      <c r="D1825" s="17">
        <v>164000</v>
      </c>
      <c r="E1825" s="18">
        <f t="shared" si="28"/>
        <v>164</v>
      </c>
      <c r="F1825" s="19">
        <v>19.754255000000001</v>
      </c>
      <c r="G1825" s="19">
        <v>3.2396977570000001</v>
      </c>
      <c r="H1825" s="20">
        <v>90.122872528000002</v>
      </c>
      <c r="I1825" s="15">
        <f>IF(H1825&lt;=Rmax_Summary!$B$40,1,0)</f>
        <v>0</v>
      </c>
      <c r="J1825" s="15">
        <v>1</v>
      </c>
      <c r="K1825" s="21" t="s">
        <v>846</v>
      </c>
    </row>
    <row r="1826" spans="1:11" x14ac:dyDescent="0.15">
      <c r="A1826" s="15">
        <v>780</v>
      </c>
      <c r="B1826" s="16">
        <v>3.3</v>
      </c>
      <c r="C1826" s="15">
        <v>200</v>
      </c>
      <c r="D1826" s="17">
        <v>165000</v>
      </c>
      <c r="E1826" s="18">
        <f t="shared" si="28"/>
        <v>165</v>
      </c>
      <c r="F1826" s="19">
        <v>19.636672999999998</v>
      </c>
      <c r="G1826" s="19">
        <v>3.240050852</v>
      </c>
      <c r="H1826" s="20">
        <v>90.181663634000003</v>
      </c>
      <c r="I1826" s="15">
        <f>IF(H1826&lt;=Rmax_Summary!$B$40,1,0)</f>
        <v>0</v>
      </c>
      <c r="J1826" s="15">
        <v>1</v>
      </c>
      <c r="K1826" s="21" t="s">
        <v>846</v>
      </c>
    </row>
    <row r="1827" spans="1:11" x14ac:dyDescent="0.15">
      <c r="A1827" s="15">
        <v>785</v>
      </c>
      <c r="B1827" s="16">
        <v>3.3</v>
      </c>
      <c r="C1827" s="15">
        <v>200</v>
      </c>
      <c r="D1827" s="17">
        <v>166000</v>
      </c>
      <c r="E1827" s="18">
        <f t="shared" si="28"/>
        <v>166</v>
      </c>
      <c r="F1827" s="19">
        <v>19.520481</v>
      </c>
      <c r="G1827" s="19">
        <v>3.2403997680000001</v>
      </c>
      <c r="H1827" s="20">
        <v>90.239759430000007</v>
      </c>
      <c r="I1827" s="15">
        <f>IF(H1827&lt;=Rmax_Summary!$B$40,1,0)</f>
        <v>0</v>
      </c>
      <c r="J1827" s="15">
        <v>1</v>
      </c>
      <c r="K1827" s="21" t="s">
        <v>846</v>
      </c>
    </row>
    <row r="1828" spans="1:11" x14ac:dyDescent="0.15">
      <c r="A1828" s="15">
        <v>790</v>
      </c>
      <c r="B1828" s="16">
        <v>3.3</v>
      </c>
      <c r="C1828" s="15">
        <v>200</v>
      </c>
      <c r="D1828" s="17">
        <v>167000</v>
      </c>
      <c r="E1828" s="18">
        <f t="shared" si="28"/>
        <v>167</v>
      </c>
      <c r="F1828" s="19">
        <v>19.405656</v>
      </c>
      <c r="G1828" s="19">
        <v>3.240744581</v>
      </c>
      <c r="H1828" s="20">
        <v>90.297172189999998</v>
      </c>
      <c r="I1828" s="15">
        <f>IF(H1828&lt;=Rmax_Summary!$B$40,1,0)</f>
        <v>0</v>
      </c>
      <c r="J1828" s="15">
        <v>1</v>
      </c>
      <c r="K1828" s="21" t="s">
        <v>846</v>
      </c>
    </row>
    <row r="1829" spans="1:11" x14ac:dyDescent="0.15">
      <c r="A1829" s="15">
        <v>795</v>
      </c>
      <c r="B1829" s="16">
        <v>3.3</v>
      </c>
      <c r="C1829" s="15">
        <v>200</v>
      </c>
      <c r="D1829" s="17">
        <v>168000</v>
      </c>
      <c r="E1829" s="18">
        <f t="shared" si="28"/>
        <v>168</v>
      </c>
      <c r="F1829" s="19">
        <v>19.292175</v>
      </c>
      <c r="G1829" s="19">
        <v>3.24108536</v>
      </c>
      <c r="H1829" s="20">
        <v>90.353912379999997</v>
      </c>
      <c r="I1829" s="15">
        <f>IF(H1829&lt;=Rmax_Summary!$B$40,1,0)</f>
        <v>0</v>
      </c>
      <c r="J1829" s="15">
        <v>1</v>
      </c>
      <c r="K1829" s="21" t="s">
        <v>846</v>
      </c>
    </row>
    <row r="1830" spans="1:11" x14ac:dyDescent="0.15">
      <c r="A1830" s="15">
        <v>800</v>
      </c>
      <c r="B1830" s="16">
        <v>3.3</v>
      </c>
      <c r="C1830" s="15">
        <v>200</v>
      </c>
      <c r="D1830" s="17">
        <v>169000</v>
      </c>
      <c r="E1830" s="18">
        <f t="shared" si="28"/>
        <v>169</v>
      </c>
      <c r="F1830" s="19">
        <v>19.180014</v>
      </c>
      <c r="G1830" s="19">
        <v>3.2414221759999999</v>
      </c>
      <c r="H1830" s="20">
        <v>90.409993188000001</v>
      </c>
      <c r="I1830" s="15">
        <f>IF(H1830&lt;=Rmax_Summary!$B$40,1,0)</f>
        <v>0</v>
      </c>
      <c r="J1830" s="15">
        <v>1</v>
      </c>
      <c r="K1830" s="21" t="s">
        <v>846</v>
      </c>
    </row>
    <row r="1831" spans="1:11" x14ac:dyDescent="0.15">
      <c r="A1831" s="15">
        <v>805</v>
      </c>
      <c r="B1831" s="16">
        <v>3.3</v>
      </c>
      <c r="C1831" s="15">
        <v>200</v>
      </c>
      <c r="D1831" s="17">
        <v>170000</v>
      </c>
      <c r="E1831" s="18">
        <f t="shared" si="28"/>
        <v>170</v>
      </c>
      <c r="F1831" s="19">
        <v>19.069147999999998</v>
      </c>
      <c r="G1831" s="19">
        <v>3.2417550990000001</v>
      </c>
      <c r="H1831" s="20">
        <v>90.465425980999996</v>
      </c>
      <c r="I1831" s="15">
        <f>IF(H1831&lt;=Rmax_Summary!$B$40,1,0)</f>
        <v>0</v>
      </c>
      <c r="J1831" s="15">
        <v>1</v>
      </c>
      <c r="K1831" s="21" t="s">
        <v>846</v>
      </c>
    </row>
    <row r="1832" spans="1:11" x14ac:dyDescent="0.15">
      <c r="A1832" s="15">
        <v>810</v>
      </c>
      <c r="B1832" s="16">
        <v>3.3</v>
      </c>
      <c r="C1832" s="15">
        <v>200</v>
      </c>
      <c r="D1832" s="17">
        <v>171000</v>
      </c>
      <c r="E1832" s="18">
        <f t="shared" si="28"/>
        <v>171</v>
      </c>
      <c r="F1832" s="19">
        <v>18.959558000000001</v>
      </c>
      <c r="G1832" s="19">
        <v>3.242084196</v>
      </c>
      <c r="H1832" s="20">
        <v>90.520221218000003</v>
      </c>
      <c r="I1832" s="15">
        <f>IF(H1832&lt;=Rmax_Summary!$B$40,1,0)</f>
        <v>0</v>
      </c>
      <c r="J1832" s="15">
        <v>1</v>
      </c>
      <c r="K1832" s="21" t="s">
        <v>846</v>
      </c>
    </row>
    <row r="1833" spans="1:11" x14ac:dyDescent="0.15">
      <c r="A1833" s="15">
        <v>815</v>
      </c>
      <c r="B1833" s="16">
        <v>3.3</v>
      </c>
      <c r="C1833" s="15">
        <v>200</v>
      </c>
      <c r="D1833" s="17">
        <v>172000</v>
      </c>
      <c r="E1833" s="18">
        <f t="shared" si="28"/>
        <v>172</v>
      </c>
      <c r="F1833" s="19">
        <v>18.851219</v>
      </c>
      <c r="G1833" s="19">
        <v>3.2424095290000001</v>
      </c>
      <c r="H1833" s="20">
        <v>90.574390722000004</v>
      </c>
      <c r="I1833" s="15">
        <f>IF(H1833&lt;=Rmax_Summary!$B$40,1,0)</f>
        <v>0</v>
      </c>
      <c r="J1833" s="15">
        <v>1</v>
      </c>
      <c r="K1833" s="21" t="s">
        <v>846</v>
      </c>
    </row>
    <row r="1834" spans="1:11" x14ac:dyDescent="0.15">
      <c r="A1834" s="15">
        <v>820</v>
      </c>
      <c r="B1834" s="16">
        <v>3.3</v>
      </c>
      <c r="C1834" s="15">
        <v>200</v>
      </c>
      <c r="D1834" s="17">
        <v>173000</v>
      </c>
      <c r="E1834" s="18">
        <f t="shared" si="28"/>
        <v>173</v>
      </c>
      <c r="F1834" s="19">
        <v>18.744111</v>
      </c>
      <c r="G1834" s="19">
        <v>3.2427311689999998</v>
      </c>
      <c r="H1834" s="20">
        <v>90.627944498999994</v>
      </c>
      <c r="I1834" s="15">
        <f>IF(H1834&lt;=Rmax_Summary!$B$40,1,0)</f>
        <v>0</v>
      </c>
      <c r="J1834" s="15">
        <v>1</v>
      </c>
      <c r="K1834" s="21" t="s">
        <v>846</v>
      </c>
    </row>
    <row r="1835" spans="1:11" x14ac:dyDescent="0.15">
      <c r="A1835" s="15">
        <v>825</v>
      </c>
      <c r="B1835" s="16">
        <v>3.3</v>
      </c>
      <c r="C1835" s="15">
        <v>200</v>
      </c>
      <c r="D1835" s="17">
        <v>174000</v>
      </c>
      <c r="E1835" s="18">
        <f t="shared" si="28"/>
        <v>174</v>
      </c>
      <c r="F1835" s="19">
        <v>18.638213</v>
      </c>
      <c r="G1835" s="19">
        <v>3.243049171</v>
      </c>
      <c r="H1835" s="20">
        <v>90.680893460999997</v>
      </c>
      <c r="I1835" s="15">
        <f>IF(H1835&lt;=Rmax_Summary!$B$40,1,0)</f>
        <v>0</v>
      </c>
      <c r="J1835" s="15">
        <v>1</v>
      </c>
      <c r="K1835" s="21" t="s">
        <v>846</v>
      </c>
    </row>
    <row r="1836" spans="1:11" x14ac:dyDescent="0.15">
      <c r="A1836" s="15">
        <v>830</v>
      </c>
      <c r="B1836" s="16">
        <v>3.3</v>
      </c>
      <c r="C1836" s="15">
        <v>200</v>
      </c>
      <c r="D1836" s="17">
        <v>175000</v>
      </c>
      <c r="E1836" s="18">
        <f t="shared" si="28"/>
        <v>175</v>
      </c>
      <c r="F1836" s="19">
        <v>18.533507</v>
      </c>
      <c r="G1836" s="19">
        <v>3.2433636020000001</v>
      </c>
      <c r="H1836" s="20">
        <v>90.733246704999999</v>
      </c>
      <c r="I1836" s="15">
        <f>IF(H1836&lt;=Rmax_Summary!$B$40,1,0)</f>
        <v>0</v>
      </c>
      <c r="J1836" s="15">
        <v>1</v>
      </c>
      <c r="K1836" s="21" t="s">
        <v>846</v>
      </c>
    </row>
    <row r="1837" spans="1:11" x14ac:dyDescent="0.15">
      <c r="A1837" s="15">
        <v>835</v>
      </c>
      <c r="B1837" s="16">
        <v>3.3</v>
      </c>
      <c r="C1837" s="15">
        <v>200</v>
      </c>
      <c r="D1837" s="17">
        <v>176000</v>
      </c>
      <c r="E1837" s="18">
        <f t="shared" si="28"/>
        <v>176</v>
      </c>
      <c r="F1837" s="19">
        <v>18.429970000000001</v>
      </c>
      <c r="G1837" s="19">
        <v>3.2436745189999998</v>
      </c>
      <c r="H1837" s="20">
        <v>90.785015142999995</v>
      </c>
      <c r="I1837" s="15">
        <f>IF(H1837&lt;=Rmax_Summary!$B$40,1,0)</f>
        <v>0</v>
      </c>
      <c r="J1837" s="15">
        <v>1</v>
      </c>
      <c r="K1837" s="21" t="s">
        <v>846</v>
      </c>
    </row>
    <row r="1838" spans="1:11" x14ac:dyDescent="0.15">
      <c r="A1838" s="15">
        <v>840</v>
      </c>
      <c r="B1838" s="16">
        <v>3.3</v>
      </c>
      <c r="C1838" s="15">
        <v>200</v>
      </c>
      <c r="D1838" s="17">
        <v>177000</v>
      </c>
      <c r="E1838" s="18">
        <f t="shared" si="28"/>
        <v>177</v>
      </c>
      <c r="F1838" s="19">
        <v>18.327582</v>
      </c>
      <c r="G1838" s="19">
        <v>3.2439819820000002</v>
      </c>
      <c r="H1838" s="20">
        <v>90.836208780999996</v>
      </c>
      <c r="I1838" s="15">
        <f>IF(H1838&lt;=Rmax_Summary!$B$40,1,0)</f>
        <v>0</v>
      </c>
      <c r="J1838" s="15">
        <v>1</v>
      </c>
      <c r="K1838" s="21" t="s">
        <v>846</v>
      </c>
    </row>
    <row r="1839" spans="1:11" x14ac:dyDescent="0.15">
      <c r="A1839" s="15">
        <v>845</v>
      </c>
      <c r="B1839" s="16">
        <v>3.3</v>
      </c>
      <c r="C1839" s="15">
        <v>200</v>
      </c>
      <c r="D1839" s="17">
        <v>178000</v>
      </c>
      <c r="E1839" s="18">
        <f t="shared" si="28"/>
        <v>178</v>
      </c>
      <c r="F1839" s="19">
        <v>18.226327000000001</v>
      </c>
      <c r="G1839" s="19">
        <v>3.2442860470000001</v>
      </c>
      <c r="H1839" s="20">
        <v>90.886836712999994</v>
      </c>
      <c r="I1839" s="15">
        <f>IF(H1839&lt;=Rmax_Summary!$B$40,1,0)</f>
        <v>0</v>
      </c>
      <c r="J1839" s="15">
        <v>1</v>
      </c>
      <c r="K1839" s="21" t="s">
        <v>846</v>
      </c>
    </row>
    <row r="1840" spans="1:11" x14ac:dyDescent="0.15">
      <c r="A1840" s="15">
        <v>850</v>
      </c>
      <c r="B1840" s="16">
        <v>3.3</v>
      </c>
      <c r="C1840" s="15">
        <v>200</v>
      </c>
      <c r="D1840" s="17">
        <v>179000</v>
      </c>
      <c r="E1840" s="18">
        <f t="shared" si="28"/>
        <v>179</v>
      </c>
      <c r="F1840" s="19">
        <v>18.126183999999999</v>
      </c>
      <c r="G1840" s="19">
        <v>3.2445867709999998</v>
      </c>
      <c r="H1840" s="20">
        <v>90.936908033999998</v>
      </c>
      <c r="I1840" s="15">
        <f>IF(H1840&lt;=Rmax_Summary!$B$40,1,0)</f>
        <v>0</v>
      </c>
      <c r="J1840" s="15">
        <v>1</v>
      </c>
      <c r="K1840" s="21" t="s">
        <v>846</v>
      </c>
    </row>
    <row r="1841" spans="1:11" x14ac:dyDescent="0.15">
      <c r="A1841" s="15">
        <v>855</v>
      </c>
      <c r="B1841" s="16">
        <v>3.3</v>
      </c>
      <c r="C1841" s="15">
        <v>200</v>
      </c>
      <c r="D1841" s="17">
        <v>180000</v>
      </c>
      <c r="E1841" s="18">
        <f t="shared" si="28"/>
        <v>180</v>
      </c>
      <c r="F1841" s="19">
        <v>18.027135000000001</v>
      </c>
      <c r="G1841" s="19">
        <v>3.2448842080000002</v>
      </c>
      <c r="H1841" s="20">
        <v>90.986432749000002</v>
      </c>
      <c r="I1841" s="15">
        <f>IF(H1841&lt;=Rmax_Summary!$B$40,1,0)</f>
        <v>0</v>
      </c>
      <c r="J1841" s="15">
        <v>1</v>
      </c>
      <c r="K1841" s="21" t="s">
        <v>846</v>
      </c>
    </row>
    <row r="1842" spans="1:11" x14ac:dyDescent="0.15">
      <c r="A1842" s="15">
        <v>860</v>
      </c>
      <c r="B1842" s="16">
        <v>3.3</v>
      </c>
      <c r="C1842" s="15">
        <v>200</v>
      </c>
      <c r="D1842" s="17">
        <v>181000</v>
      </c>
      <c r="E1842" s="18">
        <f t="shared" si="28"/>
        <v>181</v>
      </c>
      <c r="F1842" s="19">
        <v>17.929162999999999</v>
      </c>
      <c r="G1842" s="19">
        <v>3.245178412</v>
      </c>
      <c r="H1842" s="20">
        <v>91.035418587999999</v>
      </c>
      <c r="I1842" s="15">
        <f>IF(H1842&lt;=Rmax_Summary!$B$40,1,0)</f>
        <v>0</v>
      </c>
      <c r="J1842" s="15">
        <v>1</v>
      </c>
      <c r="K1842" s="21" t="s">
        <v>846</v>
      </c>
    </row>
    <row r="1843" spans="1:11" x14ac:dyDescent="0.15">
      <c r="A1843" s="15">
        <v>865</v>
      </c>
      <c r="B1843" s="16">
        <v>3.3</v>
      </c>
      <c r="C1843" s="15">
        <v>200</v>
      </c>
      <c r="D1843" s="17">
        <v>182000</v>
      </c>
      <c r="E1843" s="18">
        <f t="shared" si="28"/>
        <v>182</v>
      </c>
      <c r="F1843" s="19">
        <v>17.832249999999998</v>
      </c>
      <c r="G1843" s="19">
        <v>3.24546943</v>
      </c>
      <c r="H1843" s="20">
        <v>91.083875090000006</v>
      </c>
      <c r="I1843" s="15">
        <f>IF(H1843&lt;=Rmax_Summary!$B$40,1,0)</f>
        <v>0</v>
      </c>
      <c r="J1843" s="15">
        <v>1</v>
      </c>
      <c r="K1843" s="21" t="s">
        <v>846</v>
      </c>
    </row>
    <row r="1844" spans="1:11" x14ac:dyDescent="0.15">
      <c r="A1844" s="15">
        <v>870</v>
      </c>
      <c r="B1844" s="16">
        <v>3.3</v>
      </c>
      <c r="C1844" s="15">
        <v>200</v>
      </c>
      <c r="D1844" s="17">
        <v>183000</v>
      </c>
      <c r="E1844" s="18">
        <f t="shared" si="28"/>
        <v>183</v>
      </c>
      <c r="F1844" s="19">
        <v>17.736378999999999</v>
      </c>
      <c r="G1844" s="19">
        <v>3.2457573279999998</v>
      </c>
      <c r="H1844" s="20">
        <v>91.131810479999999</v>
      </c>
      <c r="I1844" s="15">
        <f>IF(H1844&lt;=Rmax_Summary!$B$40,1,0)</f>
        <v>0</v>
      </c>
      <c r="J1844" s="15">
        <v>1</v>
      </c>
      <c r="K1844" s="21" t="s">
        <v>846</v>
      </c>
    </row>
    <row r="1845" spans="1:11" x14ac:dyDescent="0.15">
      <c r="A1845" s="15">
        <v>875</v>
      </c>
      <c r="B1845" s="16">
        <v>3.3</v>
      </c>
      <c r="C1845" s="15">
        <v>200</v>
      </c>
      <c r="D1845" s="17">
        <v>184000</v>
      </c>
      <c r="E1845" s="18">
        <f t="shared" si="28"/>
        <v>184</v>
      </c>
      <c r="F1845" s="19">
        <v>17.641534</v>
      </c>
      <c r="G1845" s="19">
        <v>3.2460421450000001</v>
      </c>
      <c r="H1845" s="20">
        <v>91.179232893999995</v>
      </c>
      <c r="I1845" s="15">
        <f>IF(H1845&lt;=Rmax_Summary!$B$40,1,0)</f>
        <v>0</v>
      </c>
      <c r="J1845" s="15">
        <v>1</v>
      </c>
      <c r="K1845" s="21" t="s">
        <v>846</v>
      </c>
    </row>
    <row r="1846" spans="1:11" x14ac:dyDescent="0.15">
      <c r="A1846" s="15">
        <v>880</v>
      </c>
      <c r="B1846" s="16">
        <v>3.3</v>
      </c>
      <c r="C1846" s="15">
        <v>200</v>
      </c>
      <c r="D1846" s="17">
        <v>185000</v>
      </c>
      <c r="E1846" s="18">
        <f t="shared" si="28"/>
        <v>185</v>
      </c>
      <c r="F1846" s="19">
        <v>17.547698</v>
      </c>
      <c r="G1846" s="19">
        <v>3.2463239310000001</v>
      </c>
      <c r="H1846" s="20">
        <v>91.226151236000007</v>
      </c>
      <c r="I1846" s="15">
        <f>IF(H1846&lt;=Rmax_Summary!$B$40,1,0)</f>
        <v>0</v>
      </c>
      <c r="J1846" s="15">
        <v>1</v>
      </c>
      <c r="K1846" s="21" t="s">
        <v>846</v>
      </c>
    </row>
    <row r="1847" spans="1:11" x14ac:dyDescent="0.15">
      <c r="A1847" s="15">
        <v>885</v>
      </c>
      <c r="B1847" s="16">
        <v>3.3</v>
      </c>
      <c r="C1847" s="15">
        <v>200</v>
      </c>
      <c r="D1847" s="17">
        <v>186000</v>
      </c>
      <c r="E1847" s="18">
        <f t="shared" si="28"/>
        <v>186</v>
      </c>
      <c r="F1847" s="19">
        <v>17.454854000000001</v>
      </c>
      <c r="G1847" s="19">
        <v>3.246602733</v>
      </c>
      <c r="H1847" s="20">
        <v>91.272572969999999</v>
      </c>
      <c r="I1847" s="15">
        <f>IF(H1847&lt;=Rmax_Summary!$B$40,1,0)</f>
        <v>0</v>
      </c>
      <c r="J1847" s="15">
        <v>1</v>
      </c>
      <c r="K1847" s="21" t="s">
        <v>846</v>
      </c>
    </row>
    <row r="1848" spans="1:11" x14ac:dyDescent="0.15">
      <c r="A1848" s="15">
        <v>890</v>
      </c>
      <c r="B1848" s="16">
        <v>3.3</v>
      </c>
      <c r="C1848" s="15">
        <v>200</v>
      </c>
      <c r="D1848" s="17">
        <v>187000</v>
      </c>
      <c r="E1848" s="18">
        <f t="shared" si="28"/>
        <v>187</v>
      </c>
      <c r="F1848" s="19">
        <v>17.362987</v>
      </c>
      <c r="G1848" s="19">
        <v>3.246878605</v>
      </c>
      <c r="H1848" s="20">
        <v>91.318506537999994</v>
      </c>
      <c r="I1848" s="15">
        <f>IF(H1848&lt;=Rmax_Summary!$B$40,1,0)</f>
        <v>0</v>
      </c>
      <c r="J1848" s="15">
        <v>1</v>
      </c>
      <c r="K1848" s="21" t="s">
        <v>846</v>
      </c>
    </row>
    <row r="1849" spans="1:11" x14ac:dyDescent="0.15">
      <c r="A1849" s="15">
        <v>895</v>
      </c>
      <c r="B1849" s="16">
        <v>3.3</v>
      </c>
      <c r="C1849" s="15">
        <v>200</v>
      </c>
      <c r="D1849" s="17">
        <v>188000</v>
      </c>
      <c r="E1849" s="18">
        <f t="shared" si="28"/>
        <v>188</v>
      </c>
      <c r="F1849" s="19">
        <v>17.272082999999999</v>
      </c>
      <c r="G1849" s="19">
        <v>3.2471515759999998</v>
      </c>
      <c r="H1849" s="20">
        <v>91.363958557999993</v>
      </c>
      <c r="I1849" s="15">
        <f>IF(H1849&lt;=Rmax_Summary!$B$40,1,0)</f>
        <v>0</v>
      </c>
      <c r="J1849" s="15">
        <v>1</v>
      </c>
      <c r="K1849" s="21" t="s">
        <v>846</v>
      </c>
    </row>
    <row r="1850" spans="1:11" x14ac:dyDescent="0.15">
      <c r="A1850" s="15">
        <v>900</v>
      </c>
      <c r="B1850" s="16">
        <v>3.3</v>
      </c>
      <c r="C1850" s="15">
        <v>200</v>
      </c>
      <c r="D1850" s="17">
        <v>189000</v>
      </c>
      <c r="E1850" s="18">
        <f t="shared" si="28"/>
        <v>189</v>
      </c>
      <c r="F1850" s="19">
        <v>17.182126</v>
      </c>
      <c r="G1850" s="19">
        <v>3.2474217190000001</v>
      </c>
      <c r="H1850" s="20">
        <v>91.408937038999994</v>
      </c>
      <c r="I1850" s="15">
        <f>IF(H1850&lt;=Rmax_Summary!$B$40,1,0)</f>
        <v>0</v>
      </c>
      <c r="J1850" s="15">
        <v>1</v>
      </c>
      <c r="K1850" s="21" t="s">
        <v>846</v>
      </c>
    </row>
    <row r="1851" spans="1:11" x14ac:dyDescent="0.15">
      <c r="A1851" s="15">
        <v>905</v>
      </c>
      <c r="B1851" s="16">
        <v>3.3</v>
      </c>
      <c r="C1851" s="15">
        <v>200</v>
      </c>
      <c r="D1851" s="17">
        <v>190000</v>
      </c>
      <c r="E1851" s="18">
        <f t="shared" si="28"/>
        <v>190</v>
      </c>
      <c r="F1851" s="19">
        <v>17.093101000000001</v>
      </c>
      <c r="G1851" s="19">
        <v>3.2476890539999999</v>
      </c>
      <c r="H1851" s="20">
        <v>91.453449641000006</v>
      </c>
      <c r="I1851" s="15">
        <f>IF(H1851&lt;=Rmax_Summary!$B$40,1,0)</f>
        <v>0</v>
      </c>
      <c r="J1851" s="15">
        <v>1</v>
      </c>
      <c r="K1851" s="21" t="s">
        <v>846</v>
      </c>
    </row>
    <row r="1852" spans="1:11" x14ac:dyDescent="0.15">
      <c r="A1852" s="15">
        <v>910</v>
      </c>
      <c r="B1852" s="16">
        <v>3.3</v>
      </c>
      <c r="C1852" s="15">
        <v>200</v>
      </c>
      <c r="D1852" s="17">
        <v>191000</v>
      </c>
      <c r="E1852" s="18">
        <f t="shared" si="28"/>
        <v>191</v>
      </c>
      <c r="F1852" s="19">
        <v>17.004992999999999</v>
      </c>
      <c r="G1852" s="19">
        <v>3.2479536389999999</v>
      </c>
      <c r="H1852" s="20">
        <v>91.497503277999996</v>
      </c>
      <c r="I1852" s="15">
        <f>IF(H1852&lt;=Rmax_Summary!$B$40,1,0)</f>
        <v>0</v>
      </c>
      <c r="J1852" s="15">
        <v>1</v>
      </c>
      <c r="K1852" s="21" t="s">
        <v>846</v>
      </c>
    </row>
    <row r="1853" spans="1:11" x14ac:dyDescent="0.15">
      <c r="A1853" s="15">
        <v>915</v>
      </c>
      <c r="B1853" s="16">
        <v>3.3</v>
      </c>
      <c r="C1853" s="15">
        <v>200</v>
      </c>
      <c r="D1853" s="17">
        <v>192000</v>
      </c>
      <c r="E1853" s="18">
        <f t="shared" si="28"/>
        <v>192</v>
      </c>
      <c r="F1853" s="19">
        <v>16.917788999999999</v>
      </c>
      <c r="G1853" s="19">
        <v>3.2482155019999999</v>
      </c>
      <c r="H1853" s="20">
        <v>91.541105373999997</v>
      </c>
      <c r="I1853" s="15">
        <f>IF(H1853&lt;=Rmax_Summary!$B$40,1,0)</f>
        <v>0</v>
      </c>
      <c r="J1853" s="15">
        <v>1</v>
      </c>
      <c r="K1853" s="21" t="s">
        <v>846</v>
      </c>
    </row>
    <row r="1854" spans="1:11" x14ac:dyDescent="0.15">
      <c r="A1854" s="15">
        <v>920</v>
      </c>
      <c r="B1854" s="16">
        <v>3.3</v>
      </c>
      <c r="C1854" s="15">
        <v>200</v>
      </c>
      <c r="D1854" s="17">
        <v>193000</v>
      </c>
      <c r="E1854" s="18">
        <f t="shared" si="28"/>
        <v>193</v>
      </c>
      <c r="F1854" s="19">
        <v>16.831475000000001</v>
      </c>
      <c r="G1854" s="19">
        <v>3.2484746969999998</v>
      </c>
      <c r="H1854" s="20">
        <v>91.584262715999998</v>
      </c>
      <c r="I1854" s="15">
        <f>IF(H1854&lt;=Rmax_Summary!$B$40,1,0)</f>
        <v>0</v>
      </c>
      <c r="J1854" s="15">
        <v>1</v>
      </c>
      <c r="K1854" s="21" t="s">
        <v>846</v>
      </c>
    </row>
    <row r="1855" spans="1:11" x14ac:dyDescent="0.15">
      <c r="A1855" s="15">
        <v>925</v>
      </c>
      <c r="B1855" s="16">
        <v>3.3</v>
      </c>
      <c r="C1855" s="15">
        <v>200</v>
      </c>
      <c r="D1855" s="17">
        <v>194000</v>
      </c>
      <c r="E1855" s="18">
        <f t="shared" si="28"/>
        <v>194</v>
      </c>
      <c r="F1855" s="19">
        <v>16.746037999999999</v>
      </c>
      <c r="G1855" s="19">
        <v>3.2487312629999998</v>
      </c>
      <c r="H1855" s="20">
        <v>91.626981224999994</v>
      </c>
      <c r="I1855" s="15">
        <f>IF(H1855&lt;=Rmax_Summary!$B$40,1,0)</f>
        <v>0</v>
      </c>
      <c r="J1855" s="15">
        <v>1</v>
      </c>
      <c r="K1855" s="21" t="s">
        <v>846</v>
      </c>
    </row>
    <row r="1856" spans="1:11" x14ac:dyDescent="0.15">
      <c r="A1856" s="15">
        <v>930</v>
      </c>
      <c r="B1856" s="16">
        <v>3.3</v>
      </c>
      <c r="C1856" s="15">
        <v>200</v>
      </c>
      <c r="D1856" s="17">
        <v>195000</v>
      </c>
      <c r="E1856" s="18">
        <f t="shared" si="28"/>
        <v>195</v>
      </c>
      <c r="F1856" s="19">
        <v>16.661463000000001</v>
      </c>
      <c r="G1856" s="19">
        <v>3.248985233</v>
      </c>
      <c r="H1856" s="20">
        <v>91.669268638000005</v>
      </c>
      <c r="I1856" s="15">
        <f>IF(H1856&lt;=Rmax_Summary!$B$40,1,0)</f>
        <v>0</v>
      </c>
      <c r="J1856" s="15">
        <v>1</v>
      </c>
      <c r="K1856" s="21" t="s">
        <v>846</v>
      </c>
    </row>
    <row r="1857" spans="1:11" x14ac:dyDescent="0.15">
      <c r="A1857" s="15">
        <v>935</v>
      </c>
      <c r="B1857" s="16">
        <v>3.3</v>
      </c>
      <c r="C1857" s="15">
        <v>200</v>
      </c>
      <c r="D1857" s="17">
        <v>196000</v>
      </c>
      <c r="E1857" s="18">
        <f t="shared" si="28"/>
        <v>196</v>
      </c>
      <c r="F1857" s="19">
        <v>16.577738</v>
      </c>
      <c r="G1857" s="19">
        <v>3.2492366540000002</v>
      </c>
      <c r="H1857" s="20">
        <v>91.711130859999997</v>
      </c>
      <c r="I1857" s="15">
        <f>IF(H1857&lt;=Rmax_Summary!$B$40,1,0)</f>
        <v>0</v>
      </c>
      <c r="J1857" s="15">
        <v>1</v>
      </c>
      <c r="K1857" s="21" t="s">
        <v>846</v>
      </c>
    </row>
    <row r="1858" spans="1:11" x14ac:dyDescent="0.15">
      <c r="A1858" s="15">
        <v>940</v>
      </c>
      <c r="B1858" s="16">
        <v>3.3</v>
      </c>
      <c r="C1858" s="15">
        <v>200</v>
      </c>
      <c r="D1858" s="17">
        <v>197000</v>
      </c>
      <c r="E1858" s="18">
        <f t="shared" ref="E1858:E1921" si="29">D1858/1000</f>
        <v>197</v>
      </c>
      <c r="F1858" s="19">
        <v>16.494851000000001</v>
      </c>
      <c r="G1858" s="19">
        <v>3.2494855560000002</v>
      </c>
      <c r="H1858" s="20">
        <v>91.752574719999998</v>
      </c>
      <c r="I1858" s="15">
        <f>IF(H1858&lt;=Rmax_Summary!$B$40,1,0)</f>
        <v>0</v>
      </c>
      <c r="J1858" s="15">
        <v>1</v>
      </c>
      <c r="K1858" s="21" t="s">
        <v>846</v>
      </c>
    </row>
    <row r="1859" spans="1:11" x14ac:dyDescent="0.15">
      <c r="A1859" s="15">
        <v>945</v>
      </c>
      <c r="B1859" s="16">
        <v>3.3</v>
      </c>
      <c r="C1859" s="15">
        <v>200</v>
      </c>
      <c r="D1859" s="17">
        <v>198000</v>
      </c>
      <c r="E1859" s="18">
        <f t="shared" si="29"/>
        <v>198</v>
      </c>
      <c r="F1859" s="19">
        <v>16.412787999999999</v>
      </c>
      <c r="G1859" s="19">
        <v>3.2497319880000002</v>
      </c>
      <c r="H1859" s="20">
        <v>91.793606112000006</v>
      </c>
      <c r="I1859" s="15">
        <f>IF(H1859&lt;=Rmax_Summary!$B$40,1,0)</f>
        <v>0</v>
      </c>
      <c r="J1859" s="15">
        <v>1</v>
      </c>
      <c r="K1859" s="21" t="s">
        <v>846</v>
      </c>
    </row>
    <row r="1860" spans="1:11" x14ac:dyDescent="0.15">
      <c r="A1860" s="15">
        <v>950</v>
      </c>
      <c r="B1860" s="16">
        <v>3.3</v>
      </c>
      <c r="C1860" s="15">
        <v>200</v>
      </c>
      <c r="D1860" s="17">
        <v>199000</v>
      </c>
      <c r="E1860" s="18">
        <f t="shared" si="29"/>
        <v>199</v>
      </c>
      <c r="F1860" s="19">
        <v>16.331537999999998</v>
      </c>
      <c r="G1860" s="19">
        <v>3.2499759739999998</v>
      </c>
      <c r="H1860" s="20">
        <v>91.834230973000004</v>
      </c>
      <c r="I1860" s="15">
        <f>IF(H1860&lt;=Rmax_Summary!$B$40,1,0)</f>
        <v>0</v>
      </c>
      <c r="J1860" s="15">
        <v>1</v>
      </c>
      <c r="K1860" s="21" t="s">
        <v>846</v>
      </c>
    </row>
    <row r="1861" spans="1:11" x14ac:dyDescent="0.15">
      <c r="A1861" s="15">
        <v>955</v>
      </c>
      <c r="B1861" s="16">
        <v>3.3</v>
      </c>
      <c r="C1861" s="15">
        <v>200</v>
      </c>
      <c r="D1861" s="17">
        <v>200000</v>
      </c>
      <c r="E1861" s="18">
        <f t="shared" si="29"/>
        <v>200</v>
      </c>
      <c r="F1861" s="19">
        <v>16.251087999999999</v>
      </c>
      <c r="G1861" s="19">
        <v>3.250217562</v>
      </c>
      <c r="H1861" s="20">
        <v>91.874456097000007</v>
      </c>
      <c r="I1861" s="15">
        <f>IF(H1861&lt;=Rmax_Summary!$B$40,1,0)</f>
        <v>0</v>
      </c>
      <c r="J1861" s="15">
        <v>1</v>
      </c>
      <c r="K1861" s="21" t="s">
        <v>846</v>
      </c>
    </row>
    <row r="1862" spans="1:11" x14ac:dyDescent="0.15">
      <c r="A1862" s="15">
        <v>10</v>
      </c>
      <c r="B1862" s="16">
        <v>3.3</v>
      </c>
      <c r="C1862" s="15">
        <v>200</v>
      </c>
      <c r="D1862" s="17">
        <v>210000</v>
      </c>
      <c r="E1862" s="18">
        <f t="shared" si="29"/>
        <v>210</v>
      </c>
      <c r="F1862" s="19">
        <v>15.488137</v>
      </c>
      <c r="G1862" s="19">
        <v>3.2525086459999999</v>
      </c>
      <c r="H1862" s="20">
        <v>92.255931378</v>
      </c>
      <c r="I1862" s="15">
        <f>IF(H1862&lt;=Rmax_Summary!$B$40,1,0)</f>
        <v>0</v>
      </c>
      <c r="J1862" s="15">
        <v>2</v>
      </c>
      <c r="K1862" s="21" t="s">
        <v>847</v>
      </c>
    </row>
    <row r="1863" spans="1:11" x14ac:dyDescent="0.15">
      <c r="A1863" s="15">
        <v>15</v>
      </c>
      <c r="B1863" s="16">
        <v>3.3</v>
      </c>
      <c r="C1863" s="15">
        <v>200</v>
      </c>
      <c r="D1863" s="17">
        <v>220000</v>
      </c>
      <c r="E1863" s="18">
        <f t="shared" si="29"/>
        <v>220</v>
      </c>
      <c r="F1863" s="19">
        <v>14.793611</v>
      </c>
      <c r="G1863" s="19">
        <v>3.254594253</v>
      </c>
      <c r="H1863" s="20">
        <v>92.603194642000005</v>
      </c>
      <c r="I1863" s="15">
        <f>IF(H1863&lt;=Rmax_Summary!$B$40,1,0)</f>
        <v>0</v>
      </c>
      <c r="J1863" s="15">
        <v>2</v>
      </c>
      <c r="K1863" s="21" t="s">
        <v>847</v>
      </c>
    </row>
    <row r="1864" spans="1:11" x14ac:dyDescent="0.15">
      <c r="A1864" s="15">
        <v>20</v>
      </c>
      <c r="B1864" s="16">
        <v>3.3</v>
      </c>
      <c r="C1864" s="15">
        <v>200</v>
      </c>
      <c r="D1864" s="17">
        <v>230000</v>
      </c>
      <c r="E1864" s="18">
        <f t="shared" si="29"/>
        <v>230</v>
      </c>
      <c r="F1864" s="19">
        <v>14.1587</v>
      </c>
      <c r="G1864" s="19">
        <v>3.2565008390000001</v>
      </c>
      <c r="H1864" s="20">
        <v>92.920650249000005</v>
      </c>
      <c r="I1864" s="15">
        <f>IF(H1864&lt;=Rmax_Summary!$B$40,1,0)</f>
        <v>0</v>
      </c>
      <c r="J1864" s="15">
        <v>2</v>
      </c>
      <c r="K1864" s="21" t="s">
        <v>847</v>
      </c>
    </row>
    <row r="1865" spans="1:11" x14ac:dyDescent="0.15">
      <c r="A1865" s="15">
        <v>25</v>
      </c>
      <c r="B1865" s="16">
        <v>3.3</v>
      </c>
      <c r="C1865" s="15">
        <v>200</v>
      </c>
      <c r="D1865" s="17">
        <v>240000</v>
      </c>
      <c r="E1865" s="18">
        <f t="shared" si="29"/>
        <v>240</v>
      </c>
      <c r="F1865" s="19">
        <v>13.576044</v>
      </c>
      <c r="G1865" s="19">
        <v>3.2582505039999998</v>
      </c>
      <c r="H1865" s="20">
        <v>93.211978064999997</v>
      </c>
      <c r="I1865" s="15">
        <f>IF(H1865&lt;=Rmax_Summary!$B$40,1,0)</f>
        <v>0</v>
      </c>
      <c r="J1865" s="15">
        <v>2</v>
      </c>
      <c r="K1865" s="21" t="s">
        <v>847</v>
      </c>
    </row>
    <row r="1866" spans="1:11" x14ac:dyDescent="0.15">
      <c r="A1866" s="15">
        <v>30</v>
      </c>
      <c r="B1866" s="16">
        <v>3.3</v>
      </c>
      <c r="C1866" s="15">
        <v>200</v>
      </c>
      <c r="D1866" s="17">
        <v>250000</v>
      </c>
      <c r="E1866" s="18">
        <f t="shared" si="29"/>
        <v>250</v>
      </c>
      <c r="F1866" s="19">
        <v>13.039446999999999</v>
      </c>
      <c r="G1866" s="19">
        <v>3.2598618500000001</v>
      </c>
      <c r="H1866" s="20">
        <v>93.480276316000001</v>
      </c>
      <c r="I1866" s="15">
        <f>IF(H1866&lt;=Rmax_Summary!$B$40,1,0)</f>
        <v>0</v>
      </c>
      <c r="J1866" s="15">
        <v>2</v>
      </c>
      <c r="K1866" s="21" t="s">
        <v>847</v>
      </c>
    </row>
    <row r="1867" spans="1:11" x14ac:dyDescent="0.15">
      <c r="A1867" s="15">
        <v>35</v>
      </c>
      <c r="B1867" s="16">
        <v>3.3</v>
      </c>
      <c r="C1867" s="15">
        <v>200</v>
      </c>
      <c r="D1867" s="17">
        <v>260000</v>
      </c>
      <c r="E1867" s="18">
        <f t="shared" si="29"/>
        <v>260</v>
      </c>
      <c r="F1867" s="19">
        <v>12.543657</v>
      </c>
      <c r="G1867" s="19">
        <v>3.2613506640000001</v>
      </c>
      <c r="H1867" s="20">
        <v>93.728171603000007</v>
      </c>
      <c r="I1867" s="15">
        <f>IF(H1867&lt;=Rmax_Summary!$B$40,1,0)</f>
        <v>0</v>
      </c>
      <c r="J1867" s="15">
        <v>2</v>
      </c>
      <c r="K1867" s="21" t="s">
        <v>847</v>
      </c>
    </row>
    <row r="1868" spans="1:11" x14ac:dyDescent="0.15">
      <c r="A1868" s="15">
        <v>40</v>
      </c>
      <c r="B1868" s="16">
        <v>3.3</v>
      </c>
      <c r="C1868" s="15">
        <v>200</v>
      </c>
      <c r="D1868" s="17">
        <v>270000</v>
      </c>
      <c r="E1868" s="18">
        <f t="shared" si="29"/>
        <v>270</v>
      </c>
      <c r="F1868" s="19">
        <v>12.084187</v>
      </c>
      <c r="G1868" s="19">
        <v>3.2627304060000002</v>
      </c>
      <c r="H1868" s="20">
        <v>93.957906553000001</v>
      </c>
      <c r="I1868" s="15">
        <f>IF(H1868&lt;=Rmax_Summary!$B$40,1,0)</f>
        <v>0</v>
      </c>
      <c r="J1868" s="15">
        <v>2</v>
      </c>
      <c r="K1868" s="21" t="s">
        <v>847</v>
      </c>
    </row>
    <row r="1869" spans="1:11" x14ac:dyDescent="0.15">
      <c r="A1869" s="15">
        <v>45</v>
      </c>
      <c r="B1869" s="16">
        <v>3.3</v>
      </c>
      <c r="C1869" s="15">
        <v>200</v>
      </c>
      <c r="D1869" s="17">
        <v>280000</v>
      </c>
      <c r="E1869" s="18">
        <f t="shared" si="29"/>
        <v>280</v>
      </c>
      <c r="F1869" s="19">
        <v>11.657188</v>
      </c>
      <c r="G1869" s="19">
        <v>3.2640126380000001</v>
      </c>
      <c r="H1869" s="20">
        <v>94.171405887999995</v>
      </c>
      <c r="I1869" s="15">
        <f>IF(H1869&lt;=Rmax_Summary!$B$40,1,0)</f>
        <v>0</v>
      </c>
      <c r="J1869" s="15">
        <v>2</v>
      </c>
      <c r="K1869" s="21" t="s">
        <v>847</v>
      </c>
    </row>
    <row r="1870" spans="1:11" x14ac:dyDescent="0.15">
      <c r="A1870" s="15">
        <v>50</v>
      </c>
      <c r="B1870" s="16">
        <v>3.3</v>
      </c>
      <c r="C1870" s="15">
        <v>200</v>
      </c>
      <c r="D1870" s="17">
        <v>290000</v>
      </c>
      <c r="E1870" s="18">
        <f t="shared" si="29"/>
        <v>290</v>
      </c>
      <c r="F1870" s="19">
        <v>11.259335999999999</v>
      </c>
      <c r="G1870" s="19">
        <v>3.265207347</v>
      </c>
      <c r="H1870" s="20">
        <v>94.370332160999993</v>
      </c>
      <c r="I1870" s="15">
        <f>IF(H1870&lt;=Rmax_Summary!$B$40,1,0)</f>
        <v>0</v>
      </c>
      <c r="J1870" s="15">
        <v>2</v>
      </c>
      <c r="K1870" s="21" t="s">
        <v>847</v>
      </c>
    </row>
    <row r="1871" spans="1:11" x14ac:dyDescent="0.15">
      <c r="A1871" s="15">
        <v>55</v>
      </c>
      <c r="B1871" s="16">
        <v>3.3</v>
      </c>
      <c r="C1871" s="15">
        <v>200</v>
      </c>
      <c r="D1871" s="17">
        <v>300000</v>
      </c>
      <c r="E1871" s="18">
        <f t="shared" si="29"/>
        <v>300</v>
      </c>
      <c r="F1871" s="19">
        <v>10.887744</v>
      </c>
      <c r="G1871" s="19">
        <v>3.2663231989999999</v>
      </c>
      <c r="H1871" s="20">
        <v>94.556127845000006</v>
      </c>
      <c r="I1871" s="15">
        <f>IF(H1871&lt;=Rmax_Summary!$B$40,1,0)</f>
        <v>0</v>
      </c>
      <c r="J1871" s="15">
        <v>2</v>
      </c>
      <c r="K1871" s="21" t="s">
        <v>847</v>
      </c>
    </row>
    <row r="1872" spans="1:11" x14ac:dyDescent="0.15">
      <c r="A1872" s="15">
        <v>60</v>
      </c>
      <c r="B1872" s="16">
        <v>3.3</v>
      </c>
      <c r="C1872" s="15">
        <v>200</v>
      </c>
      <c r="D1872" s="17">
        <v>310000</v>
      </c>
      <c r="E1872" s="18">
        <f t="shared" si="29"/>
        <v>310</v>
      </c>
      <c r="F1872" s="19">
        <v>10.539896000000001</v>
      </c>
      <c r="G1872" s="19">
        <v>3.2673677470000002</v>
      </c>
      <c r="H1872" s="20">
        <v>94.730052094000001</v>
      </c>
      <c r="I1872" s="15">
        <f>IF(H1872&lt;=Rmax_Summary!$B$40,1,0)</f>
        <v>0</v>
      </c>
      <c r="J1872" s="15">
        <v>2</v>
      </c>
      <c r="K1872" s="21" t="s">
        <v>847</v>
      </c>
    </row>
    <row r="1873" spans="1:11" x14ac:dyDescent="0.15">
      <c r="A1873" s="15">
        <v>65</v>
      </c>
      <c r="B1873" s="16">
        <v>3.3</v>
      </c>
      <c r="C1873" s="15">
        <v>200</v>
      </c>
      <c r="D1873" s="17">
        <v>320000</v>
      </c>
      <c r="E1873" s="18">
        <f t="shared" si="29"/>
        <v>320</v>
      </c>
      <c r="F1873" s="19">
        <v>10.213585999999999</v>
      </c>
      <c r="G1873" s="19">
        <v>3.2683476169999999</v>
      </c>
      <c r="H1873" s="20">
        <v>94.893206804000002</v>
      </c>
      <c r="I1873" s="15">
        <f>IF(H1873&lt;=Rmax_Summary!$B$40,1,0)</f>
        <v>0</v>
      </c>
      <c r="J1873" s="15">
        <v>2</v>
      </c>
      <c r="K1873" s="21" t="s">
        <v>847</v>
      </c>
    </row>
    <row r="1874" spans="1:11" x14ac:dyDescent="0.15">
      <c r="A1874" s="15">
        <v>70</v>
      </c>
      <c r="B1874" s="16">
        <v>3.3</v>
      </c>
      <c r="C1874" s="15">
        <v>200</v>
      </c>
      <c r="D1874" s="17">
        <v>330000</v>
      </c>
      <c r="E1874" s="18">
        <f t="shared" si="29"/>
        <v>330</v>
      </c>
      <c r="F1874" s="19">
        <v>9.9068749999999994</v>
      </c>
      <c r="G1874" s="19">
        <v>3.2692686370000001</v>
      </c>
      <c r="H1874" s="20">
        <v>95.046562617999996</v>
      </c>
      <c r="I1874" s="15">
        <f>IF(H1874&lt;=Rmax_Summary!$B$40,1,0)</f>
        <v>0</v>
      </c>
      <c r="J1874" s="15">
        <v>2</v>
      </c>
      <c r="K1874" s="21" t="s">
        <v>847</v>
      </c>
    </row>
    <row r="1875" spans="1:11" x14ac:dyDescent="0.15">
      <c r="A1875" s="15">
        <v>75</v>
      </c>
      <c r="B1875" s="16">
        <v>3.3</v>
      </c>
      <c r="C1875" s="15">
        <v>200</v>
      </c>
      <c r="D1875" s="17">
        <v>340000</v>
      </c>
      <c r="E1875" s="18">
        <f t="shared" si="29"/>
        <v>340</v>
      </c>
      <c r="F1875" s="19">
        <v>9.6180470000000007</v>
      </c>
      <c r="G1875" s="19">
        <v>3.270135952</v>
      </c>
      <c r="H1875" s="20">
        <v>95.190976507000002</v>
      </c>
      <c r="I1875" s="15">
        <f>IF(H1875&lt;=Rmax_Summary!$B$40,1,0)</f>
        <v>0</v>
      </c>
      <c r="J1875" s="15">
        <v>2</v>
      </c>
      <c r="K1875" s="21" t="s">
        <v>847</v>
      </c>
    </row>
    <row r="1876" spans="1:11" x14ac:dyDescent="0.15">
      <c r="A1876" s="15">
        <v>80</v>
      </c>
      <c r="B1876" s="16">
        <v>3.3</v>
      </c>
      <c r="C1876" s="15">
        <v>200</v>
      </c>
      <c r="D1876" s="17">
        <v>350000</v>
      </c>
      <c r="E1876" s="18">
        <f t="shared" si="29"/>
        <v>350</v>
      </c>
      <c r="F1876" s="19">
        <v>9.3455829999999995</v>
      </c>
      <c r="G1876" s="19">
        <v>3.2709541280000001</v>
      </c>
      <c r="H1876" s="20">
        <v>95.327208354999996</v>
      </c>
      <c r="I1876" s="15">
        <f>IF(H1876&lt;=Rmax_Summary!$B$40,1,0)</f>
        <v>0</v>
      </c>
      <c r="J1876" s="15">
        <v>2</v>
      </c>
      <c r="K1876" s="21" t="s">
        <v>847</v>
      </c>
    </row>
    <row r="1877" spans="1:11" x14ac:dyDescent="0.15">
      <c r="A1877" s="15">
        <v>85</v>
      </c>
      <c r="B1877" s="16">
        <v>3.3</v>
      </c>
      <c r="C1877" s="15">
        <v>200</v>
      </c>
      <c r="D1877" s="17">
        <v>360000</v>
      </c>
      <c r="E1877" s="18">
        <f t="shared" si="29"/>
        <v>360</v>
      </c>
      <c r="F1877" s="19">
        <v>9.0881310000000006</v>
      </c>
      <c r="G1877" s="19">
        <v>3.2717272230000001</v>
      </c>
      <c r="H1877" s="20">
        <v>95.455934372000002</v>
      </c>
      <c r="I1877" s="15">
        <f>IF(H1877&lt;=Rmax_Summary!$B$40,1,0)</f>
        <v>0</v>
      </c>
      <c r="J1877" s="15">
        <v>2</v>
      </c>
      <c r="K1877" s="21" t="s">
        <v>847</v>
      </c>
    </row>
    <row r="1878" spans="1:11" x14ac:dyDescent="0.15">
      <c r="A1878" s="15">
        <v>90</v>
      </c>
      <c r="B1878" s="16">
        <v>3.3</v>
      </c>
      <c r="C1878" s="15">
        <v>200</v>
      </c>
      <c r="D1878" s="17">
        <v>370000</v>
      </c>
      <c r="E1878" s="18">
        <f t="shared" si="29"/>
        <v>370</v>
      </c>
      <c r="F1878" s="19">
        <v>8.8444839999999996</v>
      </c>
      <c r="G1878" s="19">
        <v>3.272458866</v>
      </c>
      <c r="H1878" s="20">
        <v>95.577758232999997</v>
      </c>
      <c r="I1878" s="15">
        <f>IF(H1878&lt;=Rmax_Summary!$B$40,1,0)</f>
        <v>0</v>
      </c>
      <c r="J1878" s="15">
        <v>2</v>
      </c>
      <c r="K1878" s="21" t="s">
        <v>847</v>
      </c>
    </row>
    <row r="1879" spans="1:11" x14ac:dyDescent="0.15">
      <c r="A1879" s="15">
        <v>95</v>
      </c>
      <c r="B1879" s="16">
        <v>3.3</v>
      </c>
      <c r="C1879" s="15">
        <v>200</v>
      </c>
      <c r="D1879" s="17">
        <v>380000</v>
      </c>
      <c r="E1879" s="18">
        <f t="shared" si="29"/>
        <v>380</v>
      </c>
      <c r="F1879" s="19">
        <v>8.6135590000000004</v>
      </c>
      <c r="G1879" s="19">
        <v>3.273152305</v>
      </c>
      <c r="H1879" s="20">
        <v>95.693220580000002</v>
      </c>
      <c r="I1879" s="15">
        <f>IF(H1879&lt;=Rmax_Summary!$B$40,1,0)</f>
        <v>0</v>
      </c>
      <c r="J1879" s="15">
        <v>2</v>
      </c>
      <c r="K1879" s="21" t="s">
        <v>847</v>
      </c>
    </row>
    <row r="1880" spans="1:11" x14ac:dyDescent="0.15">
      <c r="A1880" s="15">
        <v>100</v>
      </c>
      <c r="B1880" s="16">
        <v>3.3</v>
      </c>
      <c r="C1880" s="15">
        <v>200</v>
      </c>
      <c r="D1880" s="17">
        <v>390000</v>
      </c>
      <c r="E1880" s="18">
        <f t="shared" si="29"/>
        <v>390</v>
      </c>
      <c r="F1880" s="19">
        <v>8.3943860000000008</v>
      </c>
      <c r="G1880" s="19">
        <v>3.2738104529999998</v>
      </c>
      <c r="H1880" s="20">
        <v>95.802807033999997</v>
      </c>
      <c r="I1880" s="15">
        <f>IF(H1880&lt;=Rmax_Summary!$B$40,1,0)</f>
        <v>0</v>
      </c>
      <c r="J1880" s="15">
        <v>2</v>
      </c>
      <c r="K1880" s="21" t="s">
        <v>847</v>
      </c>
    </row>
    <row r="1881" spans="1:11" x14ac:dyDescent="0.15">
      <c r="A1881" s="15">
        <v>105</v>
      </c>
      <c r="B1881" s="16">
        <v>3.3</v>
      </c>
      <c r="C1881" s="15">
        <v>200</v>
      </c>
      <c r="D1881" s="17">
        <v>400000</v>
      </c>
      <c r="E1881" s="18">
        <f t="shared" si="29"/>
        <v>400</v>
      </c>
      <c r="F1881" s="19">
        <v>8.1860900000000001</v>
      </c>
      <c r="G1881" s="19">
        <v>3.2744359379999999</v>
      </c>
      <c r="H1881" s="20">
        <v>95.906955072000002</v>
      </c>
      <c r="I1881" s="15">
        <f>IF(H1881&lt;=Rmax_Summary!$B$40,1,0)</f>
        <v>0</v>
      </c>
      <c r="J1881" s="15">
        <v>2</v>
      </c>
      <c r="K1881" s="21" t="s">
        <v>847</v>
      </c>
    </row>
    <row r="1882" spans="1:11" x14ac:dyDescent="0.15">
      <c r="A1882" s="15">
        <v>110</v>
      </c>
      <c r="B1882" s="16">
        <v>3.3</v>
      </c>
      <c r="C1882" s="15">
        <v>200</v>
      </c>
      <c r="D1882" s="17">
        <v>410000</v>
      </c>
      <c r="E1882" s="18">
        <f t="shared" si="29"/>
        <v>410</v>
      </c>
      <c r="F1882" s="19">
        <v>7.9878809999999998</v>
      </c>
      <c r="G1882" s="19">
        <v>3.2750311339999998</v>
      </c>
      <c r="H1882" s="20">
        <v>96.006059527000005</v>
      </c>
      <c r="I1882" s="15">
        <f>IF(H1882&lt;=Rmax_Summary!$B$40,1,0)</f>
        <v>0</v>
      </c>
      <c r="J1882" s="15">
        <v>2</v>
      </c>
      <c r="K1882" s="21" t="s">
        <v>847</v>
      </c>
    </row>
    <row r="1883" spans="1:11" x14ac:dyDescent="0.15">
      <c r="A1883" s="15">
        <v>115</v>
      </c>
      <c r="B1883" s="16">
        <v>3.3</v>
      </c>
      <c r="C1883" s="15">
        <v>200</v>
      </c>
      <c r="D1883" s="17">
        <v>420000</v>
      </c>
      <c r="E1883" s="18">
        <f t="shared" si="29"/>
        <v>420</v>
      </c>
      <c r="F1883" s="19">
        <v>7.7990430000000002</v>
      </c>
      <c r="G1883" s="19">
        <v>3.275598198</v>
      </c>
      <c r="H1883" s="20">
        <v>96.100478252000002</v>
      </c>
      <c r="I1883" s="15">
        <f>IF(H1883&lt;=Rmax_Summary!$B$40,1,0)</f>
        <v>0</v>
      </c>
      <c r="J1883" s="15">
        <v>2</v>
      </c>
      <c r="K1883" s="21" t="s">
        <v>847</v>
      </c>
    </row>
    <row r="1884" spans="1:11" x14ac:dyDescent="0.15">
      <c r="A1884" s="15">
        <v>120</v>
      </c>
      <c r="B1884" s="16">
        <v>3.3</v>
      </c>
      <c r="C1884" s="15">
        <v>200</v>
      </c>
      <c r="D1884" s="17">
        <v>430000</v>
      </c>
      <c r="E1884" s="18">
        <f t="shared" si="29"/>
        <v>430</v>
      </c>
      <c r="F1884" s="19">
        <v>7.6189280000000004</v>
      </c>
      <c r="G1884" s="19">
        <v>3.276139058</v>
      </c>
      <c r="H1884" s="20">
        <v>96.190535936000003</v>
      </c>
      <c r="I1884" s="15">
        <f>IF(H1884&lt;=Rmax_Summary!$B$40,1,0)</f>
        <v>0</v>
      </c>
      <c r="J1884" s="15">
        <v>2</v>
      </c>
      <c r="K1884" s="21" t="s">
        <v>847</v>
      </c>
    </row>
    <row r="1885" spans="1:11" x14ac:dyDescent="0.15">
      <c r="A1885" s="15">
        <v>125</v>
      </c>
      <c r="B1885" s="16">
        <v>3.3</v>
      </c>
      <c r="C1885" s="15">
        <v>200</v>
      </c>
      <c r="D1885" s="17">
        <v>440000</v>
      </c>
      <c r="E1885" s="18">
        <f t="shared" si="29"/>
        <v>440</v>
      </c>
      <c r="F1885" s="19">
        <v>7.4469440000000002</v>
      </c>
      <c r="G1885" s="19">
        <v>3.2766555039999998</v>
      </c>
      <c r="H1885" s="20">
        <v>96.276527779000006</v>
      </c>
      <c r="I1885" s="15">
        <f>IF(H1885&lt;=Rmax_Summary!$B$40,1,0)</f>
        <v>0</v>
      </c>
      <c r="J1885" s="15">
        <v>2</v>
      </c>
      <c r="K1885" s="21" t="s">
        <v>847</v>
      </c>
    </row>
    <row r="1886" spans="1:11" x14ac:dyDescent="0.15">
      <c r="A1886" s="15">
        <v>130</v>
      </c>
      <c r="B1886" s="16">
        <v>3.3</v>
      </c>
      <c r="C1886" s="15">
        <v>200</v>
      </c>
      <c r="D1886" s="17">
        <v>450000</v>
      </c>
      <c r="E1886" s="18">
        <f t="shared" si="29"/>
        <v>450</v>
      </c>
      <c r="F1886" s="19">
        <v>7.2825540000000002</v>
      </c>
      <c r="G1886" s="19">
        <v>3.2771491469999998</v>
      </c>
      <c r="H1886" s="20">
        <v>96.358723135999995</v>
      </c>
      <c r="I1886" s="15">
        <f>IF(H1886&lt;=Rmax_Summary!$B$40,1,0)</f>
        <v>0</v>
      </c>
      <c r="J1886" s="15">
        <v>2</v>
      </c>
      <c r="K1886" s="21" t="s">
        <v>847</v>
      </c>
    </row>
    <row r="1887" spans="1:11" x14ac:dyDescent="0.15">
      <c r="A1887" s="15">
        <v>135</v>
      </c>
      <c r="B1887" s="16">
        <v>3.3</v>
      </c>
      <c r="C1887" s="15">
        <v>200</v>
      </c>
      <c r="D1887" s="17">
        <v>460000</v>
      </c>
      <c r="E1887" s="18">
        <f t="shared" si="29"/>
        <v>460</v>
      </c>
      <c r="F1887" s="19">
        <v>7.1252639999999996</v>
      </c>
      <c r="G1887" s="19">
        <v>3.277621468</v>
      </c>
      <c r="H1887" s="20">
        <v>96.437367879999996</v>
      </c>
      <c r="I1887" s="15">
        <f>IF(H1887&lt;=Rmax_Summary!$B$40,1,0)</f>
        <v>0</v>
      </c>
      <c r="J1887" s="15">
        <v>2</v>
      </c>
      <c r="K1887" s="21" t="s">
        <v>847</v>
      </c>
    </row>
    <row r="1888" spans="1:11" x14ac:dyDescent="0.15">
      <c r="A1888" s="15">
        <v>140</v>
      </c>
      <c r="B1888" s="16">
        <v>3.3</v>
      </c>
      <c r="C1888" s="15">
        <v>200</v>
      </c>
      <c r="D1888" s="17">
        <v>470000</v>
      </c>
      <c r="E1888" s="18">
        <f t="shared" si="29"/>
        <v>470</v>
      </c>
      <c r="F1888" s="19">
        <v>6.9746249999999996</v>
      </c>
      <c r="G1888" s="19">
        <v>3.2780738120000001</v>
      </c>
      <c r="H1888" s="20">
        <v>96.512687290000002</v>
      </c>
      <c r="I1888" s="15">
        <f>IF(H1888&lt;=Rmax_Summary!$B$40,1,0)</f>
        <v>0</v>
      </c>
      <c r="J1888" s="15">
        <v>2</v>
      </c>
      <c r="K1888" s="21" t="s">
        <v>847</v>
      </c>
    </row>
    <row r="1889" spans="1:11" x14ac:dyDescent="0.15">
      <c r="A1889" s="15">
        <v>145</v>
      </c>
      <c r="B1889" s="16">
        <v>3.3</v>
      </c>
      <c r="C1889" s="15">
        <v>200</v>
      </c>
      <c r="D1889" s="17">
        <v>480000</v>
      </c>
      <c r="E1889" s="18">
        <f t="shared" si="29"/>
        <v>480</v>
      </c>
      <c r="F1889" s="19">
        <v>6.8302240000000003</v>
      </c>
      <c r="G1889" s="19">
        <v>3.278507431</v>
      </c>
      <c r="H1889" s="20">
        <v>96.584887980000005</v>
      </c>
      <c r="I1889" s="15">
        <f>IF(H1889&lt;=Rmax_Summary!$B$40,1,0)</f>
        <v>0</v>
      </c>
      <c r="J1889" s="15">
        <v>2</v>
      </c>
      <c r="K1889" s="21" t="s">
        <v>847</v>
      </c>
    </row>
    <row r="1890" spans="1:11" x14ac:dyDescent="0.15">
      <c r="A1890" s="15">
        <v>150</v>
      </c>
      <c r="B1890" s="16">
        <v>3.3</v>
      </c>
      <c r="C1890" s="15">
        <v>200</v>
      </c>
      <c r="D1890" s="17">
        <v>490000</v>
      </c>
      <c r="E1890" s="18">
        <f t="shared" si="29"/>
        <v>490</v>
      </c>
      <c r="F1890" s="19">
        <v>6.691681</v>
      </c>
      <c r="G1890" s="19">
        <v>3.278923459</v>
      </c>
      <c r="H1890" s="20">
        <v>96.654159643</v>
      </c>
      <c r="I1890" s="15">
        <f>IF(H1890&lt;=Rmax_Summary!$B$40,1,0)</f>
        <v>0</v>
      </c>
      <c r="J1890" s="15">
        <v>2</v>
      </c>
      <c r="K1890" s="21" t="s">
        <v>847</v>
      </c>
    </row>
    <row r="1891" spans="1:11" x14ac:dyDescent="0.15">
      <c r="A1891" s="15">
        <v>155</v>
      </c>
      <c r="B1891" s="16">
        <v>3.3</v>
      </c>
      <c r="C1891" s="15">
        <v>200</v>
      </c>
      <c r="D1891" s="17">
        <v>500000</v>
      </c>
      <c r="E1891" s="18">
        <f t="shared" si="29"/>
        <v>500</v>
      </c>
      <c r="F1891" s="19">
        <v>6.5586460000000004</v>
      </c>
      <c r="G1891" s="19">
        <v>3.2793229479999999</v>
      </c>
      <c r="H1891" s="20">
        <v>96.720677011999996</v>
      </c>
      <c r="I1891" s="15">
        <f>IF(H1891&lt;=Rmax_Summary!$B$40,1,0)</f>
        <v>0</v>
      </c>
      <c r="J1891" s="15">
        <v>2</v>
      </c>
      <c r="K1891" s="21" t="s">
        <v>847</v>
      </c>
    </row>
    <row r="1892" spans="1:11" x14ac:dyDescent="0.15">
      <c r="A1892" s="15">
        <v>160</v>
      </c>
      <c r="B1892" s="16">
        <v>3.3</v>
      </c>
      <c r="C1892" s="15">
        <v>200</v>
      </c>
      <c r="D1892" s="17">
        <v>510000</v>
      </c>
      <c r="E1892" s="18">
        <f t="shared" si="29"/>
        <v>510</v>
      </c>
      <c r="F1892" s="19">
        <v>6.4307980000000002</v>
      </c>
      <c r="G1892" s="19">
        <v>3.2797068500000002</v>
      </c>
      <c r="H1892" s="20">
        <v>96.784601081999995</v>
      </c>
      <c r="I1892" s="15">
        <f>IF(H1892&lt;=Rmax_Summary!$B$40,1,0)</f>
        <v>0</v>
      </c>
      <c r="J1892" s="15">
        <v>2</v>
      </c>
      <c r="K1892" s="21" t="s">
        <v>847</v>
      </c>
    </row>
    <row r="1893" spans="1:11" x14ac:dyDescent="0.15">
      <c r="A1893" s="15">
        <v>165</v>
      </c>
      <c r="B1893" s="16">
        <v>3.3</v>
      </c>
      <c r="C1893" s="15">
        <v>200</v>
      </c>
      <c r="D1893" s="17">
        <v>520000</v>
      </c>
      <c r="E1893" s="18">
        <f t="shared" si="29"/>
        <v>520</v>
      </c>
      <c r="F1893" s="19">
        <v>6.3078390000000004</v>
      </c>
      <c r="G1893" s="19">
        <v>3.2800760800000002</v>
      </c>
      <c r="H1893" s="20">
        <v>96.846080649000001</v>
      </c>
      <c r="I1893" s="15">
        <f>IF(H1893&lt;=Rmax_Summary!$B$40,1,0)</f>
        <v>0</v>
      </c>
      <c r="J1893" s="15">
        <v>2</v>
      </c>
      <c r="K1893" s="21" t="s">
        <v>847</v>
      </c>
    </row>
    <row r="1894" spans="1:11" x14ac:dyDescent="0.15">
      <c r="A1894" s="15">
        <v>170</v>
      </c>
      <c r="B1894" s="16">
        <v>3.3</v>
      </c>
      <c r="C1894" s="15">
        <v>200</v>
      </c>
      <c r="D1894" s="17">
        <v>530000</v>
      </c>
      <c r="E1894" s="18">
        <f t="shared" si="29"/>
        <v>530</v>
      </c>
      <c r="F1894" s="19">
        <v>6.1894929999999997</v>
      </c>
      <c r="G1894" s="19">
        <v>3.2804314520000002</v>
      </c>
      <c r="H1894" s="20">
        <v>96.905253286000004</v>
      </c>
      <c r="I1894" s="15">
        <f>IF(H1894&lt;=Rmax_Summary!$B$40,1,0)</f>
        <v>0</v>
      </c>
      <c r="J1894" s="15">
        <v>2</v>
      </c>
      <c r="K1894" s="21" t="s">
        <v>847</v>
      </c>
    </row>
    <row r="1895" spans="1:11" x14ac:dyDescent="0.15">
      <c r="A1895" s="15">
        <v>175</v>
      </c>
      <c r="B1895" s="16">
        <v>3.3</v>
      </c>
      <c r="C1895" s="15">
        <v>200</v>
      </c>
      <c r="D1895" s="17">
        <v>540000</v>
      </c>
      <c r="E1895" s="18">
        <f t="shared" si="29"/>
        <v>540</v>
      </c>
      <c r="F1895" s="19">
        <v>6.075507</v>
      </c>
      <c r="G1895" s="19">
        <v>3.2807737399999999</v>
      </c>
      <c r="H1895" s="20">
        <v>96.962246540999999</v>
      </c>
      <c r="I1895" s="15">
        <f>IF(H1895&lt;=Rmax_Summary!$B$40,1,0)</f>
        <v>0</v>
      </c>
      <c r="J1895" s="15">
        <v>2</v>
      </c>
      <c r="K1895" s="21" t="s">
        <v>847</v>
      </c>
    </row>
    <row r="1896" spans="1:11" x14ac:dyDescent="0.15">
      <c r="A1896" s="15">
        <v>180</v>
      </c>
      <c r="B1896" s="16">
        <v>3.3</v>
      </c>
      <c r="C1896" s="15">
        <v>200</v>
      </c>
      <c r="D1896" s="17">
        <v>550000</v>
      </c>
      <c r="E1896" s="18">
        <f t="shared" si="29"/>
        <v>550</v>
      </c>
      <c r="F1896" s="19">
        <v>5.965643</v>
      </c>
      <c r="G1896" s="19">
        <v>3.281103645</v>
      </c>
      <c r="H1896" s="20">
        <v>97.017178430000001</v>
      </c>
      <c r="I1896" s="15">
        <f>IF(H1896&lt;=Rmax_Summary!$B$40,1,0)</f>
        <v>0</v>
      </c>
      <c r="J1896" s="15">
        <v>2</v>
      </c>
      <c r="K1896" s="21" t="s">
        <v>847</v>
      </c>
    </row>
    <row r="1897" spans="1:11" x14ac:dyDescent="0.15">
      <c r="A1897" s="15">
        <v>185</v>
      </c>
      <c r="B1897" s="16">
        <v>3.3</v>
      </c>
      <c r="C1897" s="15">
        <v>200</v>
      </c>
      <c r="D1897" s="17">
        <v>560000</v>
      </c>
      <c r="E1897" s="18">
        <f t="shared" si="29"/>
        <v>560</v>
      </c>
      <c r="F1897" s="19">
        <v>5.8596820000000003</v>
      </c>
      <c r="G1897" s="19">
        <v>3.2814218319999999</v>
      </c>
      <c r="H1897" s="20">
        <v>97.070158996999993</v>
      </c>
      <c r="I1897" s="15">
        <f>IF(H1897&lt;=Rmax_Summary!$B$40,1,0)</f>
        <v>0</v>
      </c>
      <c r="J1897" s="15">
        <v>2</v>
      </c>
      <c r="K1897" s="21" t="s">
        <v>847</v>
      </c>
    </row>
    <row r="1898" spans="1:11" x14ac:dyDescent="0.15">
      <c r="A1898" s="15">
        <v>190</v>
      </c>
      <c r="B1898" s="16">
        <v>3.3</v>
      </c>
      <c r="C1898" s="15">
        <v>200</v>
      </c>
      <c r="D1898" s="17">
        <v>570000</v>
      </c>
      <c r="E1898" s="18">
        <f t="shared" si="29"/>
        <v>570</v>
      </c>
      <c r="F1898" s="19">
        <v>5.7574189999999996</v>
      </c>
      <c r="G1898" s="19">
        <v>3.28172891</v>
      </c>
      <c r="H1898" s="20">
        <v>97.121290450000004</v>
      </c>
      <c r="I1898" s="15">
        <f>IF(H1898&lt;=Rmax_Summary!$B$40,1,0)</f>
        <v>0</v>
      </c>
      <c r="J1898" s="15">
        <v>2</v>
      </c>
      <c r="K1898" s="21" t="s">
        <v>847</v>
      </c>
    </row>
    <row r="1899" spans="1:11" x14ac:dyDescent="0.15">
      <c r="A1899" s="15">
        <v>195</v>
      </c>
      <c r="B1899" s="16">
        <v>3.3</v>
      </c>
      <c r="C1899" s="15">
        <v>200</v>
      </c>
      <c r="D1899" s="17">
        <v>580000</v>
      </c>
      <c r="E1899" s="18">
        <f t="shared" si="29"/>
        <v>580</v>
      </c>
      <c r="F1899" s="19">
        <v>5.6586650000000001</v>
      </c>
      <c r="G1899" s="19">
        <v>3.282025456</v>
      </c>
      <c r="H1899" s="20">
        <v>97.170667613000006</v>
      </c>
      <c r="I1899" s="15">
        <f>IF(H1899&lt;=Rmax_Summary!$B$40,1,0)</f>
        <v>0</v>
      </c>
      <c r="J1899" s="15">
        <v>2</v>
      </c>
      <c r="K1899" s="21" t="s">
        <v>847</v>
      </c>
    </row>
    <row r="1900" spans="1:11" x14ac:dyDescent="0.15">
      <c r="A1900" s="15">
        <v>200</v>
      </c>
      <c r="B1900" s="16">
        <v>3.3</v>
      </c>
      <c r="C1900" s="15">
        <v>200</v>
      </c>
      <c r="D1900" s="17">
        <v>590000</v>
      </c>
      <c r="E1900" s="18">
        <f t="shared" si="29"/>
        <v>590</v>
      </c>
      <c r="F1900" s="19">
        <v>5.5632409999999997</v>
      </c>
      <c r="G1900" s="19">
        <v>3.282311998</v>
      </c>
      <c r="H1900" s="20">
        <v>97.218379579</v>
      </c>
      <c r="I1900" s="15">
        <f>IF(H1900&lt;=Rmax_Summary!$B$40,1,0)</f>
        <v>0</v>
      </c>
      <c r="J1900" s="15">
        <v>2</v>
      </c>
      <c r="K1900" s="21" t="s">
        <v>847</v>
      </c>
    </row>
    <row r="1901" spans="1:11" x14ac:dyDescent="0.15">
      <c r="A1901" s="15">
        <v>205</v>
      </c>
      <c r="B1901" s="16">
        <v>3.3</v>
      </c>
      <c r="C1901" s="15">
        <v>200</v>
      </c>
      <c r="D1901" s="17">
        <v>600000</v>
      </c>
      <c r="E1901" s="18">
        <f t="shared" si="29"/>
        <v>600</v>
      </c>
      <c r="F1901" s="19">
        <v>5.4709820000000002</v>
      </c>
      <c r="G1901" s="19">
        <v>3.28258904</v>
      </c>
      <c r="H1901" s="20">
        <v>97.264509035000003</v>
      </c>
      <c r="I1901" s="15">
        <f>IF(H1901&lt;=Rmax_Summary!$B$40,1,0)</f>
        <v>0</v>
      </c>
      <c r="J1901" s="15">
        <v>2</v>
      </c>
      <c r="K1901" s="21" t="s">
        <v>847</v>
      </c>
    </row>
    <row r="1902" spans="1:11" x14ac:dyDescent="0.15">
      <c r="A1902" s="15">
        <v>210</v>
      </c>
      <c r="B1902" s="16">
        <v>3.3</v>
      </c>
      <c r="C1902" s="15">
        <v>200</v>
      </c>
      <c r="D1902" s="17">
        <v>610000</v>
      </c>
      <c r="E1902" s="18">
        <f t="shared" si="29"/>
        <v>610</v>
      </c>
      <c r="F1902" s="19">
        <v>5.3817329999999997</v>
      </c>
      <c r="G1902" s="19">
        <v>3.2828570429999999</v>
      </c>
      <c r="H1902" s="20">
        <v>97.309133505000005</v>
      </c>
      <c r="I1902" s="15">
        <f>IF(H1902&lt;=Rmax_Summary!$B$40,1,0)</f>
        <v>0</v>
      </c>
      <c r="J1902" s="15">
        <v>2</v>
      </c>
      <c r="K1902" s="21" t="s">
        <v>847</v>
      </c>
    </row>
    <row r="1903" spans="1:11" x14ac:dyDescent="0.15">
      <c r="A1903" s="15">
        <v>215</v>
      </c>
      <c r="B1903" s="16">
        <v>3.3</v>
      </c>
      <c r="C1903" s="15">
        <v>200</v>
      </c>
      <c r="D1903" s="17">
        <v>620000</v>
      </c>
      <c r="E1903" s="18">
        <f t="shared" si="29"/>
        <v>620</v>
      </c>
      <c r="F1903" s="19">
        <v>5.2953489999999999</v>
      </c>
      <c r="G1903" s="19">
        <v>3.2831164369999999</v>
      </c>
      <c r="H1903" s="20">
        <v>97.352325424</v>
      </c>
      <c r="I1903" s="15">
        <f>IF(H1903&lt;=Rmax_Summary!$B$40,1,0)</f>
        <v>0</v>
      </c>
      <c r="J1903" s="15">
        <v>2</v>
      </c>
      <c r="K1903" s="21" t="s">
        <v>847</v>
      </c>
    </row>
    <row r="1904" spans="1:11" x14ac:dyDescent="0.15">
      <c r="A1904" s="15">
        <v>220</v>
      </c>
      <c r="B1904" s="16">
        <v>3.3</v>
      </c>
      <c r="C1904" s="15">
        <v>200</v>
      </c>
      <c r="D1904" s="17">
        <v>630000</v>
      </c>
      <c r="E1904" s="18">
        <f t="shared" si="29"/>
        <v>630</v>
      </c>
      <c r="F1904" s="19">
        <v>5.2116949999999997</v>
      </c>
      <c r="G1904" s="19">
        <v>3.283367642</v>
      </c>
      <c r="H1904" s="20">
        <v>97.394152616</v>
      </c>
      <c r="I1904" s="15">
        <f>IF(H1904&lt;=Rmax_Summary!$B$40,1,0)</f>
        <v>0</v>
      </c>
      <c r="J1904" s="15">
        <v>2</v>
      </c>
      <c r="K1904" s="21" t="s">
        <v>847</v>
      </c>
    </row>
    <row r="1905" spans="1:11" x14ac:dyDescent="0.15">
      <c r="A1905" s="15">
        <v>225</v>
      </c>
      <c r="B1905" s="16">
        <v>3.3</v>
      </c>
      <c r="C1905" s="15">
        <v>200</v>
      </c>
      <c r="D1905" s="17">
        <v>640000</v>
      </c>
      <c r="E1905" s="18">
        <f t="shared" si="29"/>
        <v>640</v>
      </c>
      <c r="F1905" s="19">
        <v>5.1306419999999999</v>
      </c>
      <c r="G1905" s="19">
        <v>3.2836110299999999</v>
      </c>
      <c r="H1905" s="20">
        <v>97.434678790999996</v>
      </c>
      <c r="I1905" s="15">
        <f>IF(H1905&lt;=Rmax_Summary!$B$40,1,0)</f>
        <v>0</v>
      </c>
      <c r="J1905" s="15">
        <v>2</v>
      </c>
      <c r="K1905" s="21" t="s">
        <v>847</v>
      </c>
    </row>
    <row r="1906" spans="1:11" x14ac:dyDescent="0.15">
      <c r="A1906" s="15">
        <v>230</v>
      </c>
      <c r="B1906" s="16">
        <v>3.3</v>
      </c>
      <c r="C1906" s="15">
        <v>200</v>
      </c>
      <c r="D1906" s="17">
        <v>650000</v>
      </c>
      <c r="E1906" s="18">
        <f t="shared" si="29"/>
        <v>650</v>
      </c>
      <c r="F1906" s="19">
        <v>5.0520719999999999</v>
      </c>
      <c r="G1906" s="19">
        <v>3.283846965</v>
      </c>
      <c r="H1906" s="20">
        <v>97.473963843999996</v>
      </c>
      <c r="I1906" s="15">
        <f>IF(H1906&lt;=Rmax_Summary!$B$40,1,0)</f>
        <v>0</v>
      </c>
      <c r="J1906" s="15">
        <v>2</v>
      </c>
      <c r="K1906" s="21" t="s">
        <v>847</v>
      </c>
    </row>
    <row r="1907" spans="1:11" x14ac:dyDescent="0.15">
      <c r="A1907" s="15">
        <v>235</v>
      </c>
      <c r="B1907" s="16">
        <v>3.3</v>
      </c>
      <c r="C1907" s="15">
        <v>200</v>
      </c>
      <c r="D1907" s="17">
        <v>660000</v>
      </c>
      <c r="E1907" s="18">
        <f t="shared" si="29"/>
        <v>660</v>
      </c>
      <c r="F1907" s="19">
        <v>4.9758719999999999</v>
      </c>
      <c r="G1907" s="19">
        <v>3.2840757840000001</v>
      </c>
      <c r="H1907" s="20">
        <v>97.512063827000006</v>
      </c>
      <c r="I1907" s="15">
        <f>IF(H1907&lt;=Rmax_Summary!$B$40,1,0)</f>
        <v>0</v>
      </c>
      <c r="J1907" s="15">
        <v>2</v>
      </c>
      <c r="K1907" s="21" t="s">
        <v>847</v>
      </c>
    </row>
    <row r="1908" spans="1:11" x14ac:dyDescent="0.15">
      <c r="A1908" s="15">
        <v>240</v>
      </c>
      <c r="B1908" s="16">
        <v>3.3</v>
      </c>
      <c r="C1908" s="15">
        <v>200</v>
      </c>
      <c r="D1908" s="17">
        <v>670000</v>
      </c>
      <c r="E1908" s="18">
        <f t="shared" si="29"/>
        <v>670</v>
      </c>
      <c r="F1908" s="19">
        <v>4.9019370000000002</v>
      </c>
      <c r="G1908" s="19">
        <v>3.2842978</v>
      </c>
      <c r="H1908" s="20">
        <v>97.549031490000004</v>
      </c>
      <c r="I1908" s="15">
        <f>IF(H1908&lt;=Rmax_Summary!$B$40,1,0)</f>
        <v>0</v>
      </c>
      <c r="J1908" s="15">
        <v>2</v>
      </c>
      <c r="K1908" s="21" t="s">
        <v>847</v>
      </c>
    </row>
    <row r="1909" spans="1:11" x14ac:dyDescent="0.15">
      <c r="A1909" s="15">
        <v>245</v>
      </c>
      <c r="B1909" s="16">
        <v>3.3</v>
      </c>
      <c r="C1909" s="15">
        <v>200</v>
      </c>
      <c r="D1909" s="17">
        <v>680000</v>
      </c>
      <c r="E1909" s="18">
        <f t="shared" si="29"/>
        <v>680</v>
      </c>
      <c r="F1909" s="19">
        <v>4.8301670000000003</v>
      </c>
      <c r="G1909" s="19">
        <v>3.2845133190000002</v>
      </c>
      <c r="H1909" s="20">
        <v>97.584916665999998</v>
      </c>
      <c r="I1909" s="15">
        <f>IF(H1909&lt;=Rmax_Summary!$B$40,1,0)</f>
        <v>0</v>
      </c>
      <c r="J1909" s="15">
        <v>2</v>
      </c>
      <c r="K1909" s="21" t="s">
        <v>847</v>
      </c>
    </row>
    <row r="1910" spans="1:11" x14ac:dyDescent="0.15">
      <c r="A1910" s="15">
        <v>250</v>
      </c>
      <c r="B1910" s="16">
        <v>3.3</v>
      </c>
      <c r="C1910" s="15">
        <v>200</v>
      </c>
      <c r="D1910" s="17">
        <v>690000</v>
      </c>
      <c r="E1910" s="18">
        <f t="shared" si="29"/>
        <v>690</v>
      </c>
      <c r="F1910" s="19">
        <v>4.7604680000000004</v>
      </c>
      <c r="G1910" s="19">
        <v>3.2847226109999998</v>
      </c>
      <c r="H1910" s="20">
        <v>97.619766190000007</v>
      </c>
      <c r="I1910" s="15">
        <f>IF(H1910&lt;=Rmax_Summary!$B$40,1,0)</f>
        <v>0</v>
      </c>
      <c r="J1910" s="15">
        <v>2</v>
      </c>
      <c r="K1910" s="21" t="s">
        <v>847</v>
      </c>
    </row>
    <row r="1911" spans="1:11" x14ac:dyDescent="0.15">
      <c r="A1911" s="15">
        <v>255</v>
      </c>
      <c r="B1911" s="16">
        <v>3.3</v>
      </c>
      <c r="C1911" s="15">
        <v>200</v>
      </c>
      <c r="D1911" s="17">
        <v>700000</v>
      </c>
      <c r="E1911" s="18">
        <f t="shared" si="29"/>
        <v>700</v>
      </c>
      <c r="F1911" s="19">
        <v>4.6927510000000003</v>
      </c>
      <c r="G1911" s="19">
        <v>3.2849259540000002</v>
      </c>
      <c r="H1911" s="20">
        <v>97.653624254999997</v>
      </c>
      <c r="I1911" s="15">
        <f>IF(H1911&lt;=Rmax_Summary!$B$40,1,0)</f>
        <v>0</v>
      </c>
      <c r="J1911" s="15">
        <v>2</v>
      </c>
      <c r="K1911" s="21" t="s">
        <v>847</v>
      </c>
    </row>
    <row r="1912" spans="1:11" x14ac:dyDescent="0.15">
      <c r="A1912" s="15">
        <v>260</v>
      </c>
      <c r="B1912" s="16">
        <v>3.3</v>
      </c>
      <c r="C1912" s="15">
        <v>200</v>
      </c>
      <c r="D1912" s="17">
        <v>710000</v>
      </c>
      <c r="E1912" s="18">
        <f t="shared" si="29"/>
        <v>710</v>
      </c>
      <c r="F1912" s="19">
        <v>4.6269349999999996</v>
      </c>
      <c r="G1912" s="19">
        <v>3.28512359</v>
      </c>
      <c r="H1912" s="20">
        <v>97.686532651999997</v>
      </c>
      <c r="I1912" s="15">
        <f>IF(H1912&lt;=Rmax_Summary!$B$40,1,0)</f>
        <v>0</v>
      </c>
      <c r="J1912" s="15">
        <v>2</v>
      </c>
      <c r="K1912" s="21" t="s">
        <v>847</v>
      </c>
    </row>
    <row r="1913" spans="1:11" x14ac:dyDescent="0.15">
      <c r="A1913" s="15">
        <v>265</v>
      </c>
      <c r="B1913" s="16">
        <v>3.3</v>
      </c>
      <c r="C1913" s="15">
        <v>200</v>
      </c>
      <c r="D1913" s="17">
        <v>720000</v>
      </c>
      <c r="E1913" s="18">
        <f t="shared" si="29"/>
        <v>720</v>
      </c>
      <c r="F1913" s="19">
        <v>4.5629390000000001</v>
      </c>
      <c r="G1913" s="19">
        <v>3.28531576</v>
      </c>
      <c r="H1913" s="20">
        <v>97.718530607999995</v>
      </c>
      <c r="I1913" s="15">
        <f>IF(H1913&lt;=Rmax_Summary!$B$40,1,0)</f>
        <v>0</v>
      </c>
      <c r="J1913" s="15">
        <v>2</v>
      </c>
      <c r="K1913" s="21" t="s">
        <v>847</v>
      </c>
    </row>
    <row r="1914" spans="1:11" x14ac:dyDescent="0.15">
      <c r="A1914" s="15">
        <v>270</v>
      </c>
      <c r="B1914" s="16">
        <v>3.3</v>
      </c>
      <c r="C1914" s="15">
        <v>200</v>
      </c>
      <c r="D1914" s="17">
        <v>730000</v>
      </c>
      <c r="E1914" s="18">
        <f t="shared" si="29"/>
        <v>730</v>
      </c>
      <c r="F1914" s="19">
        <v>4.5006890000000004</v>
      </c>
      <c r="G1914" s="19">
        <v>3.2855026870000001</v>
      </c>
      <c r="H1914" s="20">
        <v>97.749655677000007</v>
      </c>
      <c r="I1914" s="15">
        <f>IF(H1914&lt;=Rmax_Summary!$B$40,1,0)</f>
        <v>0</v>
      </c>
      <c r="J1914" s="15">
        <v>2</v>
      </c>
      <c r="K1914" s="21" t="s">
        <v>847</v>
      </c>
    </row>
    <row r="1915" spans="1:11" x14ac:dyDescent="0.15">
      <c r="A1915" s="15">
        <v>275</v>
      </c>
      <c r="B1915" s="16">
        <v>3.3</v>
      </c>
      <c r="C1915" s="15">
        <v>200</v>
      </c>
      <c r="D1915" s="17">
        <v>740000</v>
      </c>
      <c r="E1915" s="18">
        <f t="shared" si="29"/>
        <v>740</v>
      </c>
      <c r="F1915" s="19">
        <v>4.4401140000000003</v>
      </c>
      <c r="G1915" s="19">
        <v>3.2856845859999999</v>
      </c>
      <c r="H1915" s="20">
        <v>97.779942871000003</v>
      </c>
      <c r="I1915" s="15">
        <f>IF(H1915&lt;=Rmax_Summary!$B$40,1,0)</f>
        <v>0</v>
      </c>
      <c r="J1915" s="15">
        <v>2</v>
      </c>
      <c r="K1915" s="21" t="s">
        <v>847</v>
      </c>
    </row>
    <row r="1916" spans="1:11" x14ac:dyDescent="0.15">
      <c r="A1916" s="15">
        <v>280</v>
      </c>
      <c r="B1916" s="16">
        <v>3.3</v>
      </c>
      <c r="C1916" s="15">
        <v>200</v>
      </c>
      <c r="D1916" s="17">
        <v>750000</v>
      </c>
      <c r="E1916" s="18">
        <f t="shared" si="29"/>
        <v>750</v>
      </c>
      <c r="F1916" s="19">
        <v>4.3811489999999997</v>
      </c>
      <c r="G1916" s="19">
        <v>3.2858616459999999</v>
      </c>
      <c r="H1916" s="20">
        <v>97.809425563000005</v>
      </c>
      <c r="I1916" s="15">
        <f>IF(H1916&lt;=Rmax_Summary!$B$40,1,0)</f>
        <v>0</v>
      </c>
      <c r="J1916" s="15">
        <v>2</v>
      </c>
      <c r="K1916" s="21" t="s">
        <v>847</v>
      </c>
    </row>
    <row r="1917" spans="1:11" x14ac:dyDescent="0.15">
      <c r="A1917" s="15">
        <v>285</v>
      </c>
      <c r="B1917" s="16">
        <v>3.3</v>
      </c>
      <c r="C1917" s="15">
        <v>200</v>
      </c>
      <c r="D1917" s="17">
        <v>760000</v>
      </c>
      <c r="E1917" s="18">
        <f t="shared" si="29"/>
        <v>760</v>
      </c>
      <c r="F1917" s="19">
        <v>4.3237290000000002</v>
      </c>
      <c r="G1917" s="19">
        <v>3.2860340689999998</v>
      </c>
      <c r="H1917" s="20">
        <v>97.838135414999996</v>
      </c>
      <c r="I1917" s="15">
        <f>IF(H1917&lt;=Rmax_Summary!$B$40,1,0)</f>
        <v>0</v>
      </c>
      <c r="J1917" s="15">
        <v>2</v>
      </c>
      <c r="K1917" s="21" t="s">
        <v>847</v>
      </c>
    </row>
    <row r="1918" spans="1:11" x14ac:dyDescent="0.15">
      <c r="A1918" s="15">
        <v>290</v>
      </c>
      <c r="B1918" s="16">
        <v>3.3</v>
      </c>
      <c r="C1918" s="15">
        <v>200</v>
      </c>
      <c r="D1918" s="17">
        <v>770000</v>
      </c>
      <c r="E1918" s="18">
        <f t="shared" si="29"/>
        <v>770</v>
      </c>
      <c r="F1918" s="19">
        <v>4.2677949999999996</v>
      </c>
      <c r="G1918" s="19">
        <v>3.2862020300000001</v>
      </c>
      <c r="H1918" s="20">
        <v>97.866102490000003</v>
      </c>
      <c r="I1918" s="15">
        <f>IF(H1918&lt;=Rmax_Summary!$B$40,1,0)</f>
        <v>0</v>
      </c>
      <c r="J1918" s="15">
        <v>2</v>
      </c>
      <c r="K1918" s="21" t="s">
        <v>847</v>
      </c>
    </row>
    <row r="1919" spans="1:11" x14ac:dyDescent="0.15">
      <c r="A1919" s="15">
        <v>295</v>
      </c>
      <c r="B1919" s="16">
        <v>3.3</v>
      </c>
      <c r="C1919" s="15">
        <v>200</v>
      </c>
      <c r="D1919" s="17">
        <v>780000</v>
      </c>
      <c r="E1919" s="18">
        <f t="shared" si="29"/>
        <v>780</v>
      </c>
      <c r="F1919" s="19">
        <v>4.2132889999999996</v>
      </c>
      <c r="G1919" s="19">
        <v>3.2863657050000001</v>
      </c>
      <c r="H1919" s="20">
        <v>97.893355270000001</v>
      </c>
      <c r="I1919" s="15">
        <f>IF(H1919&lt;=Rmax_Summary!$B$40,1,0)</f>
        <v>0</v>
      </c>
      <c r="J1919" s="15">
        <v>2</v>
      </c>
      <c r="K1919" s="21" t="s">
        <v>847</v>
      </c>
    </row>
    <row r="1920" spans="1:11" x14ac:dyDescent="0.15">
      <c r="A1920" s="15">
        <v>300</v>
      </c>
      <c r="B1920" s="16">
        <v>3.3</v>
      </c>
      <c r="C1920" s="15">
        <v>200</v>
      </c>
      <c r="D1920" s="17">
        <v>790000</v>
      </c>
      <c r="E1920" s="18">
        <f t="shared" si="29"/>
        <v>790</v>
      </c>
      <c r="F1920" s="19">
        <v>4.1601590000000002</v>
      </c>
      <c r="G1920" s="19">
        <v>3.2865252479999998</v>
      </c>
      <c r="H1920" s="20">
        <v>97.919920700999995</v>
      </c>
      <c r="I1920" s="15">
        <f>IF(H1920&lt;=Rmax_Summary!$B$40,1,0)</f>
        <v>0</v>
      </c>
      <c r="J1920" s="15">
        <v>2</v>
      </c>
      <c r="K1920" s="21" t="s">
        <v>847</v>
      </c>
    </row>
    <row r="1921" spans="1:11" x14ac:dyDescent="0.15">
      <c r="A1921" s="15">
        <v>305</v>
      </c>
      <c r="B1921" s="16">
        <v>3.3</v>
      </c>
      <c r="C1921" s="15">
        <v>200</v>
      </c>
      <c r="D1921" s="17">
        <v>800000</v>
      </c>
      <c r="E1921" s="18">
        <f t="shared" si="29"/>
        <v>800</v>
      </c>
      <c r="F1921" s="19">
        <v>4.1083509999999999</v>
      </c>
      <c r="G1921" s="19">
        <v>3.2866808160000001</v>
      </c>
      <c r="H1921" s="20">
        <v>97.945824361999996</v>
      </c>
      <c r="I1921" s="15">
        <f>IF(H1921&lt;=Rmax_Summary!$B$40,1,0)</f>
        <v>0</v>
      </c>
      <c r="J1921" s="15">
        <v>2</v>
      </c>
      <c r="K1921" s="21" t="s">
        <v>847</v>
      </c>
    </row>
    <row r="1922" spans="1:11" x14ac:dyDescent="0.15">
      <c r="A1922" s="15">
        <v>310</v>
      </c>
      <c r="B1922" s="16">
        <v>3.3</v>
      </c>
      <c r="C1922" s="15">
        <v>200</v>
      </c>
      <c r="D1922" s="17">
        <v>810000</v>
      </c>
      <c r="E1922" s="18">
        <f t="shared" ref="E1922:E1985" si="30">D1922/1000</f>
        <v>810</v>
      </c>
      <c r="F1922" s="19">
        <v>4.0578180000000001</v>
      </c>
      <c r="G1922" s="19">
        <v>3.2868325619999998</v>
      </c>
      <c r="H1922" s="20">
        <v>97.971090986999997</v>
      </c>
      <c r="I1922" s="15">
        <f>IF(H1922&lt;=Rmax_Summary!$B$40,1,0)</f>
        <v>0</v>
      </c>
      <c r="J1922" s="15">
        <v>2</v>
      </c>
      <c r="K1922" s="21" t="s">
        <v>847</v>
      </c>
    </row>
    <row r="1923" spans="1:11" x14ac:dyDescent="0.15">
      <c r="A1923" s="15">
        <v>315</v>
      </c>
      <c r="B1923" s="16">
        <v>3.3</v>
      </c>
      <c r="C1923" s="15">
        <v>200</v>
      </c>
      <c r="D1923" s="17">
        <v>820000</v>
      </c>
      <c r="E1923" s="18">
        <f t="shared" si="30"/>
        <v>820</v>
      </c>
      <c r="F1923" s="19">
        <v>4.0085129999999998</v>
      </c>
      <c r="G1923" s="19">
        <v>3.2869806160000001</v>
      </c>
      <c r="H1923" s="20">
        <v>97.995743515000001</v>
      </c>
      <c r="I1923" s="15">
        <f>IF(H1923&lt;=Rmax_Summary!$B$40,1,0)</f>
        <v>0</v>
      </c>
      <c r="J1923" s="15">
        <v>2</v>
      </c>
      <c r="K1923" s="21" t="s">
        <v>847</v>
      </c>
    </row>
    <row r="1924" spans="1:11" x14ac:dyDescent="0.15">
      <c r="A1924" s="15">
        <v>320</v>
      </c>
      <c r="B1924" s="16">
        <v>3.3</v>
      </c>
      <c r="C1924" s="15">
        <v>200</v>
      </c>
      <c r="D1924" s="17">
        <v>830000</v>
      </c>
      <c r="E1924" s="18">
        <f t="shared" si="30"/>
        <v>830</v>
      </c>
      <c r="F1924" s="19">
        <v>3.9603920000000001</v>
      </c>
      <c r="G1924" s="19">
        <v>3.2871251109999999</v>
      </c>
      <c r="H1924" s="20">
        <v>98.019804140999995</v>
      </c>
      <c r="I1924" s="15">
        <f>IF(H1924&lt;=Rmax_Summary!$B$40,1,0)</f>
        <v>0</v>
      </c>
      <c r="J1924" s="15">
        <v>2</v>
      </c>
      <c r="K1924" s="21" t="s">
        <v>847</v>
      </c>
    </row>
    <row r="1925" spans="1:11" x14ac:dyDescent="0.15">
      <c r="A1925" s="15">
        <v>325</v>
      </c>
      <c r="B1925" s="16">
        <v>3.3</v>
      </c>
      <c r="C1925" s="15">
        <v>200</v>
      </c>
      <c r="D1925" s="17">
        <v>840000</v>
      </c>
      <c r="E1925" s="18">
        <f t="shared" si="30"/>
        <v>840</v>
      </c>
      <c r="F1925" s="19">
        <v>3.9134120000000001</v>
      </c>
      <c r="G1925" s="19">
        <v>3.2872661870000002</v>
      </c>
      <c r="H1925" s="20">
        <v>98.043293886000001</v>
      </c>
      <c r="I1925" s="15">
        <f>IF(H1925&lt;=Rmax_Summary!$B$40,1,0)</f>
        <v>0</v>
      </c>
      <c r="J1925" s="15">
        <v>2</v>
      </c>
      <c r="K1925" s="21" t="s">
        <v>847</v>
      </c>
    </row>
    <row r="1926" spans="1:11" x14ac:dyDescent="0.15">
      <c r="A1926" s="15">
        <v>330</v>
      </c>
      <c r="B1926" s="16">
        <v>3.3</v>
      </c>
      <c r="C1926" s="15">
        <v>200</v>
      </c>
      <c r="D1926" s="17">
        <v>850000</v>
      </c>
      <c r="E1926" s="18">
        <f t="shared" si="30"/>
        <v>850</v>
      </c>
      <c r="F1926" s="19">
        <v>3.867534</v>
      </c>
      <c r="G1926" s="19">
        <v>3.2874039549999998</v>
      </c>
      <c r="H1926" s="20">
        <v>98.066232932000005</v>
      </c>
      <c r="I1926" s="15">
        <f>IF(H1926&lt;=Rmax_Summary!$B$40,1,0)</f>
        <v>0</v>
      </c>
      <c r="J1926" s="15">
        <v>2</v>
      </c>
      <c r="K1926" s="21" t="s">
        <v>847</v>
      </c>
    </row>
    <row r="1927" spans="1:11" x14ac:dyDescent="0.15">
      <c r="A1927" s="15">
        <v>335</v>
      </c>
      <c r="B1927" s="16">
        <v>3.3</v>
      </c>
      <c r="C1927" s="15">
        <v>200</v>
      </c>
      <c r="D1927" s="17">
        <v>860000</v>
      </c>
      <c r="E1927" s="18">
        <f t="shared" si="30"/>
        <v>860</v>
      </c>
      <c r="F1927" s="19">
        <v>3.8227190000000002</v>
      </c>
      <c r="G1927" s="19">
        <v>3.28753853</v>
      </c>
      <c r="H1927" s="20">
        <v>98.088640378999997</v>
      </c>
      <c r="I1927" s="15">
        <f>IF(H1927&lt;=Rmax_Summary!$B$40,1,0)</f>
        <v>0</v>
      </c>
      <c r="J1927" s="15">
        <v>2</v>
      </c>
      <c r="K1927" s="21" t="s">
        <v>847</v>
      </c>
    </row>
    <row r="1928" spans="1:11" x14ac:dyDescent="0.15">
      <c r="A1928" s="15">
        <v>340</v>
      </c>
      <c r="B1928" s="16">
        <v>3.3</v>
      </c>
      <c r="C1928" s="15">
        <v>200</v>
      </c>
      <c r="D1928" s="17">
        <v>870000</v>
      </c>
      <c r="E1928" s="18">
        <f t="shared" si="30"/>
        <v>870</v>
      </c>
      <c r="F1928" s="19">
        <v>3.778931</v>
      </c>
      <c r="G1928" s="19">
        <v>3.2876700130000001</v>
      </c>
      <c r="H1928" s="20">
        <v>98.110534477000002</v>
      </c>
      <c r="I1928" s="15">
        <f>IF(H1928&lt;=Rmax_Summary!$B$40,1,0)</f>
        <v>0</v>
      </c>
      <c r="J1928" s="15">
        <v>2</v>
      </c>
      <c r="K1928" s="21" t="s">
        <v>847</v>
      </c>
    </row>
    <row r="1929" spans="1:11" x14ac:dyDescent="0.15">
      <c r="A1929" s="15">
        <v>345</v>
      </c>
      <c r="B1929" s="16">
        <v>3.3</v>
      </c>
      <c r="C1929" s="15">
        <v>200</v>
      </c>
      <c r="D1929" s="17">
        <v>880000</v>
      </c>
      <c r="E1929" s="18">
        <f t="shared" si="30"/>
        <v>880</v>
      </c>
      <c r="F1929" s="19">
        <v>3.736135</v>
      </c>
      <c r="G1929" s="19">
        <v>3.2877985170000001</v>
      </c>
      <c r="H1929" s="20">
        <v>98.131932617999993</v>
      </c>
      <c r="I1929" s="15">
        <f>IF(H1929&lt;=Rmax_Summary!$B$40,1,0)</f>
        <v>0</v>
      </c>
      <c r="J1929" s="15">
        <v>2</v>
      </c>
      <c r="K1929" s="21" t="s">
        <v>847</v>
      </c>
    </row>
    <row r="1930" spans="1:11" x14ac:dyDescent="0.15">
      <c r="A1930" s="15">
        <v>350</v>
      </c>
      <c r="B1930" s="16">
        <v>3.3</v>
      </c>
      <c r="C1930" s="15">
        <v>200</v>
      </c>
      <c r="D1930" s="17">
        <v>890000</v>
      </c>
      <c r="E1930" s="18">
        <f t="shared" si="30"/>
        <v>890</v>
      </c>
      <c r="F1930" s="19">
        <v>3.6942970000000002</v>
      </c>
      <c r="G1930" s="19">
        <v>3.2879241609999998</v>
      </c>
      <c r="H1930" s="20">
        <v>98.152851583</v>
      </c>
      <c r="I1930" s="15">
        <f>IF(H1930&lt;=Rmax_Summary!$B$40,1,0)</f>
        <v>0</v>
      </c>
      <c r="J1930" s="15">
        <v>2</v>
      </c>
      <c r="K1930" s="21" t="s">
        <v>847</v>
      </c>
    </row>
    <row r="1931" spans="1:11" x14ac:dyDescent="0.15">
      <c r="A1931" s="15">
        <v>355</v>
      </c>
      <c r="B1931" s="16">
        <v>3.3</v>
      </c>
      <c r="C1931" s="15">
        <v>200</v>
      </c>
      <c r="D1931" s="17">
        <v>900000</v>
      </c>
      <c r="E1931" s="18">
        <f t="shared" si="30"/>
        <v>900</v>
      </c>
      <c r="F1931" s="19">
        <v>3.6533859999999998</v>
      </c>
      <c r="G1931" s="19">
        <v>3.2880470110000002</v>
      </c>
      <c r="H1931" s="20">
        <v>98.173307174000001</v>
      </c>
      <c r="I1931" s="15">
        <f>IF(H1931&lt;=Rmax_Summary!$B$40,1,0)</f>
        <v>0</v>
      </c>
      <c r="J1931" s="15">
        <v>2</v>
      </c>
      <c r="K1931" s="21" t="s">
        <v>847</v>
      </c>
    </row>
    <row r="1932" spans="1:11" x14ac:dyDescent="0.15">
      <c r="A1932" s="15">
        <v>360</v>
      </c>
      <c r="B1932" s="16">
        <v>3.3</v>
      </c>
      <c r="C1932" s="15">
        <v>200</v>
      </c>
      <c r="D1932" s="17">
        <v>910000</v>
      </c>
      <c r="E1932" s="18">
        <f t="shared" si="30"/>
        <v>910</v>
      </c>
      <c r="F1932" s="19">
        <v>3.6133709999999999</v>
      </c>
      <c r="G1932" s="19">
        <v>3.2881671620000001</v>
      </c>
      <c r="H1932" s="20">
        <v>98.193314749999999</v>
      </c>
      <c r="I1932" s="15">
        <f>IF(H1932&lt;=Rmax_Summary!$B$40,1,0)</f>
        <v>0</v>
      </c>
      <c r="J1932" s="15">
        <v>2</v>
      </c>
      <c r="K1932" s="21" t="s">
        <v>847</v>
      </c>
    </row>
    <row r="1933" spans="1:11" x14ac:dyDescent="0.15">
      <c r="A1933" s="15">
        <v>365</v>
      </c>
      <c r="B1933" s="16">
        <v>3.3</v>
      </c>
      <c r="C1933" s="15">
        <v>200</v>
      </c>
      <c r="D1933" s="17">
        <v>920000</v>
      </c>
      <c r="E1933" s="18">
        <f t="shared" si="30"/>
        <v>920</v>
      </c>
      <c r="F1933" s="19">
        <v>3.5742229999999999</v>
      </c>
      <c r="G1933" s="19">
        <v>3.2882847210000001</v>
      </c>
      <c r="H1933" s="20">
        <v>98.212888669999998</v>
      </c>
      <c r="I1933" s="15">
        <f>IF(H1933&lt;=Rmax_Summary!$B$40,1,0)</f>
        <v>0</v>
      </c>
      <c r="J1933" s="15">
        <v>2</v>
      </c>
      <c r="K1933" s="21" t="s">
        <v>847</v>
      </c>
    </row>
    <row r="1934" spans="1:11" x14ac:dyDescent="0.15">
      <c r="A1934" s="15">
        <v>370</v>
      </c>
      <c r="B1934" s="16">
        <v>3.3</v>
      </c>
      <c r="C1934" s="15">
        <v>200</v>
      </c>
      <c r="D1934" s="17">
        <v>930000</v>
      </c>
      <c r="E1934" s="18">
        <f t="shared" si="30"/>
        <v>930</v>
      </c>
      <c r="F1934" s="19">
        <v>3.535914</v>
      </c>
      <c r="G1934" s="19">
        <v>3.2883997549999999</v>
      </c>
      <c r="H1934" s="20">
        <v>98.232043140000002</v>
      </c>
      <c r="I1934" s="15">
        <f>IF(H1934&lt;=Rmax_Summary!$B$40,1,0)</f>
        <v>0</v>
      </c>
      <c r="J1934" s="15">
        <v>2</v>
      </c>
      <c r="K1934" s="21" t="s">
        <v>847</v>
      </c>
    </row>
    <row r="1935" spans="1:11" x14ac:dyDescent="0.15">
      <c r="A1935" s="15">
        <v>375</v>
      </c>
      <c r="B1935" s="16">
        <v>3.3</v>
      </c>
      <c r="C1935" s="15">
        <v>200</v>
      </c>
      <c r="D1935" s="17">
        <v>940000</v>
      </c>
      <c r="E1935" s="18">
        <f t="shared" si="30"/>
        <v>940</v>
      </c>
      <c r="F1935" s="19">
        <v>3.4984169999999999</v>
      </c>
      <c r="G1935" s="19">
        <v>3.2885123530000002</v>
      </c>
      <c r="H1935" s="20">
        <v>98.250791292000002</v>
      </c>
      <c r="I1935" s="15">
        <f>IF(H1935&lt;=Rmax_Summary!$B$40,1,0)</f>
        <v>0</v>
      </c>
      <c r="J1935" s="15">
        <v>2</v>
      </c>
      <c r="K1935" s="21" t="s">
        <v>847</v>
      </c>
    </row>
    <row r="1936" spans="1:11" x14ac:dyDescent="0.15">
      <c r="A1936" s="15">
        <v>380</v>
      </c>
      <c r="B1936" s="16">
        <v>3.3</v>
      </c>
      <c r="C1936" s="15">
        <v>200</v>
      </c>
      <c r="D1936" s="17">
        <v>950000</v>
      </c>
      <c r="E1936" s="18">
        <f t="shared" si="30"/>
        <v>950</v>
      </c>
      <c r="F1936" s="19">
        <v>3.4617079999999998</v>
      </c>
      <c r="G1936" s="19">
        <v>3.2886225900000001</v>
      </c>
      <c r="H1936" s="20">
        <v>98.269145972999993</v>
      </c>
      <c r="I1936" s="15">
        <f>IF(H1936&lt;=Rmax_Summary!$B$40,1,0)</f>
        <v>0</v>
      </c>
      <c r="J1936" s="15">
        <v>2</v>
      </c>
      <c r="K1936" s="21" t="s">
        <v>847</v>
      </c>
    </row>
    <row r="1937" spans="1:11" x14ac:dyDescent="0.15">
      <c r="A1937" s="15">
        <v>385</v>
      </c>
      <c r="B1937" s="16">
        <v>3.3</v>
      </c>
      <c r="C1937" s="15">
        <v>200</v>
      </c>
      <c r="D1937" s="17">
        <v>960000</v>
      </c>
      <c r="E1937" s="18">
        <f t="shared" si="30"/>
        <v>960</v>
      </c>
      <c r="F1937" s="19">
        <v>3.4257610000000001</v>
      </c>
      <c r="G1937" s="19">
        <v>3.2887305279999999</v>
      </c>
      <c r="H1937" s="20">
        <v>98.287119524000005</v>
      </c>
      <c r="I1937" s="15">
        <f>IF(H1937&lt;=Rmax_Summary!$B$40,1,0)</f>
        <v>0</v>
      </c>
      <c r="J1937" s="15">
        <v>2</v>
      </c>
      <c r="K1937" s="21" t="s">
        <v>847</v>
      </c>
    </row>
    <row r="1938" spans="1:11" x14ac:dyDescent="0.15">
      <c r="A1938" s="15">
        <v>390</v>
      </c>
      <c r="B1938" s="16">
        <v>3.3</v>
      </c>
      <c r="C1938" s="15">
        <v>200</v>
      </c>
      <c r="D1938" s="17">
        <v>970000</v>
      </c>
      <c r="E1938" s="18">
        <f t="shared" si="30"/>
        <v>970</v>
      </c>
      <c r="F1938" s="19">
        <v>3.3905530000000002</v>
      </c>
      <c r="G1938" s="19">
        <v>3.2888362569999998</v>
      </c>
      <c r="H1938" s="20">
        <v>98.304723530000004</v>
      </c>
      <c r="I1938" s="15">
        <f>IF(H1938&lt;=Rmax_Summary!$B$40,1,0)</f>
        <v>0</v>
      </c>
      <c r="J1938" s="15">
        <v>2</v>
      </c>
      <c r="K1938" s="21" t="s">
        <v>847</v>
      </c>
    </row>
    <row r="1939" spans="1:11" x14ac:dyDescent="0.15">
      <c r="A1939" s="15">
        <v>395</v>
      </c>
      <c r="B1939" s="16">
        <v>3.3</v>
      </c>
      <c r="C1939" s="15">
        <v>200</v>
      </c>
      <c r="D1939" s="17">
        <v>980000</v>
      </c>
      <c r="E1939" s="18">
        <f t="shared" si="30"/>
        <v>980</v>
      </c>
      <c r="F1939" s="19">
        <v>3.356061</v>
      </c>
      <c r="G1939" s="19">
        <v>3.2889398299999999</v>
      </c>
      <c r="H1939" s="20">
        <v>98.321969457999998</v>
      </c>
      <c r="I1939" s="15">
        <f>IF(H1939&lt;=Rmax_Summary!$B$40,1,0)</f>
        <v>0</v>
      </c>
      <c r="J1939" s="15">
        <v>2</v>
      </c>
      <c r="K1939" s="21" t="s">
        <v>847</v>
      </c>
    </row>
    <row r="1940" spans="1:11" x14ac:dyDescent="0.15">
      <c r="A1940" s="15">
        <v>400</v>
      </c>
      <c r="B1940" s="16">
        <v>3.3</v>
      </c>
      <c r="C1940" s="15">
        <v>200</v>
      </c>
      <c r="D1940" s="17">
        <v>990000</v>
      </c>
      <c r="E1940" s="18">
        <f t="shared" si="30"/>
        <v>990</v>
      </c>
      <c r="F1940" s="19">
        <v>3.3222640000000001</v>
      </c>
      <c r="G1940" s="19">
        <v>3.2890413129999998</v>
      </c>
      <c r="H1940" s="20">
        <v>98.338868009999999</v>
      </c>
      <c r="I1940" s="15">
        <f>IF(H1940&lt;=Rmax_Summary!$B$40,1,0)</f>
        <v>0</v>
      </c>
      <c r="J1940" s="15">
        <v>2</v>
      </c>
      <c r="K1940" s="21" t="s">
        <v>847</v>
      </c>
    </row>
    <row r="1941" spans="1:11" x14ac:dyDescent="0.15">
      <c r="A1941" s="15">
        <v>405</v>
      </c>
      <c r="B1941" s="16">
        <v>3.3</v>
      </c>
      <c r="C1941" s="15">
        <v>200</v>
      </c>
      <c r="D1941" s="17">
        <v>1000000</v>
      </c>
      <c r="E1941" s="18">
        <f t="shared" si="30"/>
        <v>1000</v>
      </c>
      <c r="F1941" s="19">
        <v>3.2891409999999999</v>
      </c>
      <c r="G1941" s="19">
        <v>3.289140776</v>
      </c>
      <c r="H1941" s="20">
        <v>98.355429595999993</v>
      </c>
      <c r="I1941" s="15">
        <f>IF(H1941&lt;=Rmax_Summary!$B$40,1,0)</f>
        <v>0</v>
      </c>
      <c r="J1941" s="15">
        <v>2</v>
      </c>
      <c r="K1941" s="21" t="s">
        <v>847</v>
      </c>
    </row>
    <row r="1942" spans="1:11" x14ac:dyDescent="0.15">
      <c r="A1942" s="15">
        <v>10</v>
      </c>
      <c r="B1942" s="16">
        <v>3.3</v>
      </c>
      <c r="C1942" s="15">
        <v>200</v>
      </c>
      <c r="D1942" s="17">
        <v>1100000</v>
      </c>
      <c r="E1942" s="18">
        <f t="shared" si="30"/>
        <v>1100</v>
      </c>
      <c r="F1942" s="19">
        <v>2.990942</v>
      </c>
      <c r="G1942" s="19">
        <v>3.290036218</v>
      </c>
      <c r="H1942" s="20">
        <v>98.504529003000002</v>
      </c>
      <c r="I1942" s="15">
        <f>IF(H1942&lt;=Rmax_Summary!$B$40,1,0)</f>
        <v>0</v>
      </c>
      <c r="J1942" s="15">
        <v>3</v>
      </c>
      <c r="K1942" s="21" t="s">
        <v>850</v>
      </c>
    </row>
    <row r="1943" spans="1:11" x14ac:dyDescent="0.15">
      <c r="A1943" s="15">
        <v>15</v>
      </c>
      <c r="B1943" s="16">
        <v>3.3</v>
      </c>
      <c r="C1943" s="15">
        <v>200</v>
      </c>
      <c r="D1943" s="17">
        <v>1200000</v>
      </c>
      <c r="E1943" s="18">
        <f t="shared" si="30"/>
        <v>1200</v>
      </c>
      <c r="F1943" s="19">
        <v>2.7423190000000002</v>
      </c>
      <c r="G1943" s="19">
        <v>3.290782793</v>
      </c>
      <c r="H1943" s="20">
        <v>98.628840468000007</v>
      </c>
      <c r="I1943" s="15">
        <f>IF(H1943&lt;=Rmax_Summary!$B$40,1,0)</f>
        <v>0</v>
      </c>
      <c r="J1943" s="15">
        <v>3</v>
      </c>
      <c r="K1943" s="21" t="s">
        <v>850</v>
      </c>
    </row>
    <row r="1944" spans="1:11" x14ac:dyDescent="0.15">
      <c r="A1944" s="15">
        <v>20</v>
      </c>
      <c r="B1944" s="16">
        <v>3.3</v>
      </c>
      <c r="C1944" s="15">
        <v>200</v>
      </c>
      <c r="D1944" s="17">
        <v>1300000</v>
      </c>
      <c r="E1944" s="18">
        <f t="shared" si="30"/>
        <v>1300</v>
      </c>
      <c r="F1944" s="19">
        <v>2.5318580000000002</v>
      </c>
      <c r="G1944" s="19">
        <v>3.291414772</v>
      </c>
      <c r="H1944" s="20">
        <v>98.734071231000001</v>
      </c>
      <c r="I1944" s="15">
        <f>IF(H1944&lt;=Rmax_Summary!$B$40,1,0)</f>
        <v>0</v>
      </c>
      <c r="J1944" s="15">
        <v>3</v>
      </c>
      <c r="K1944" s="21" t="s">
        <v>850</v>
      </c>
    </row>
    <row r="1945" spans="1:11" x14ac:dyDescent="0.15">
      <c r="A1945" s="15">
        <v>25</v>
      </c>
      <c r="B1945" s="16">
        <v>3.3</v>
      </c>
      <c r="C1945" s="15">
        <v>200</v>
      </c>
      <c r="D1945" s="17">
        <v>1400000</v>
      </c>
      <c r="E1945" s="18">
        <f t="shared" si="30"/>
        <v>1400</v>
      </c>
      <c r="F1945" s="19">
        <v>2.3513980000000001</v>
      </c>
      <c r="G1945" s="19">
        <v>3.2919566649999998</v>
      </c>
      <c r="H1945" s="20">
        <v>98.824301200999997</v>
      </c>
      <c r="I1945" s="15">
        <f>IF(H1945&lt;=Rmax_Summary!$B$40,1,0)</f>
        <v>0</v>
      </c>
      <c r="J1945" s="15">
        <v>3</v>
      </c>
      <c r="K1945" s="21" t="s">
        <v>850</v>
      </c>
    </row>
    <row r="1946" spans="1:11" x14ac:dyDescent="0.15">
      <c r="A1946" s="15">
        <v>30</v>
      </c>
      <c r="B1946" s="16">
        <v>3.3</v>
      </c>
      <c r="C1946" s="15">
        <v>200</v>
      </c>
      <c r="D1946" s="17">
        <v>1500000</v>
      </c>
      <c r="E1946" s="18">
        <f t="shared" si="30"/>
        <v>1500</v>
      </c>
      <c r="F1946" s="19">
        <v>2.1949510000000001</v>
      </c>
      <c r="G1946" s="19">
        <v>3.2924264480000001</v>
      </c>
      <c r="H1946" s="20">
        <v>98.902524491999998</v>
      </c>
      <c r="I1946" s="15">
        <f>IF(H1946&lt;=Rmax_Summary!$B$40,1,0)</f>
        <v>0</v>
      </c>
      <c r="J1946" s="15">
        <v>3</v>
      </c>
      <c r="K1946" s="21" t="s">
        <v>850</v>
      </c>
    </row>
    <row r="1947" spans="1:11" x14ac:dyDescent="0.15">
      <c r="A1947" s="15">
        <v>35</v>
      </c>
      <c r="B1947" s="16">
        <v>3.3</v>
      </c>
      <c r="C1947" s="15">
        <v>200</v>
      </c>
      <c r="D1947" s="17">
        <v>1600000</v>
      </c>
      <c r="E1947" s="18">
        <f t="shared" si="30"/>
        <v>1600</v>
      </c>
      <c r="F1947" s="19">
        <v>2.0580229999999999</v>
      </c>
      <c r="G1947" s="19">
        <v>3.292837617</v>
      </c>
      <c r="H1947" s="20">
        <v>98.970988258999995</v>
      </c>
      <c r="I1947" s="15">
        <f>IF(H1947&lt;=Rmax_Summary!$B$40,1,0)</f>
        <v>0</v>
      </c>
      <c r="J1947" s="15">
        <v>3</v>
      </c>
      <c r="K1947" s="21" t="s">
        <v>850</v>
      </c>
    </row>
    <row r="1948" spans="1:11" x14ac:dyDescent="0.15">
      <c r="A1948" s="15">
        <v>40</v>
      </c>
      <c r="B1948" s="16">
        <v>3.3</v>
      </c>
      <c r="C1948" s="15">
        <v>200</v>
      </c>
      <c r="D1948" s="17">
        <v>1700000</v>
      </c>
      <c r="E1948" s="18">
        <f t="shared" si="30"/>
        <v>1700</v>
      </c>
      <c r="F1948" s="19">
        <v>1.9371769999999999</v>
      </c>
      <c r="G1948" s="19">
        <v>3.2932004969999999</v>
      </c>
      <c r="H1948" s="20">
        <v>99.031411606000006</v>
      </c>
      <c r="I1948" s="15">
        <f>IF(H1948&lt;=Rmax_Summary!$B$40,1,0)</f>
        <v>0</v>
      </c>
      <c r="J1948" s="15">
        <v>3</v>
      </c>
      <c r="K1948" s="21" t="s">
        <v>850</v>
      </c>
    </row>
    <row r="1949" spans="1:11" x14ac:dyDescent="0.15">
      <c r="A1949" s="15">
        <v>45</v>
      </c>
      <c r="B1949" s="16">
        <v>3.3</v>
      </c>
      <c r="C1949" s="15">
        <v>200</v>
      </c>
      <c r="D1949" s="17">
        <v>1800000</v>
      </c>
      <c r="E1949" s="18">
        <f t="shared" si="30"/>
        <v>1800</v>
      </c>
      <c r="F1949" s="19">
        <v>1.8297349999999999</v>
      </c>
      <c r="G1949" s="19">
        <v>3.2935231260000002</v>
      </c>
      <c r="H1949" s="20">
        <v>99.085132439000006</v>
      </c>
      <c r="I1949" s="15">
        <f>IF(H1949&lt;=Rmax_Summary!$B$40,1,0)</f>
        <v>0</v>
      </c>
      <c r="J1949" s="15">
        <v>3</v>
      </c>
      <c r="K1949" s="21" t="s">
        <v>850</v>
      </c>
    </row>
    <row r="1950" spans="1:11" x14ac:dyDescent="0.15">
      <c r="A1950" s="15">
        <v>50</v>
      </c>
      <c r="B1950" s="16">
        <v>3.3</v>
      </c>
      <c r="C1950" s="15">
        <v>200</v>
      </c>
      <c r="D1950" s="17">
        <v>1900000</v>
      </c>
      <c r="E1950" s="18">
        <f t="shared" si="30"/>
        <v>1900</v>
      </c>
      <c r="F1950" s="19">
        <v>1.7335849999999999</v>
      </c>
      <c r="G1950" s="19">
        <v>3.2938118489999999</v>
      </c>
      <c r="H1950" s="20">
        <v>99.133207389000006</v>
      </c>
      <c r="I1950" s="15">
        <f>IF(H1950&lt;=Rmax_Summary!$B$40,1,0)</f>
        <v>0</v>
      </c>
      <c r="J1950" s="15">
        <v>3</v>
      </c>
      <c r="K1950" s="21" t="s">
        <v>850</v>
      </c>
    </row>
    <row r="1951" spans="1:11" x14ac:dyDescent="0.15">
      <c r="A1951" s="15">
        <v>55</v>
      </c>
      <c r="B1951" s="16">
        <v>3.3</v>
      </c>
      <c r="C1951" s="15">
        <v>200</v>
      </c>
      <c r="D1951" s="17">
        <v>2000000</v>
      </c>
      <c r="E1951" s="18">
        <f t="shared" si="30"/>
        <v>2000</v>
      </c>
      <c r="F1951" s="19">
        <v>1.6470359999999999</v>
      </c>
      <c r="G1951" s="19">
        <v>3.294071744</v>
      </c>
      <c r="H1951" s="20">
        <v>99.176482049000001</v>
      </c>
      <c r="I1951" s="15">
        <f>IF(H1951&lt;=Rmax_Summary!$B$40,1,0)</f>
        <v>0</v>
      </c>
      <c r="J1951" s="15">
        <v>3</v>
      </c>
      <c r="K1951" s="21" t="s">
        <v>850</v>
      </c>
    </row>
    <row r="1952" spans="1:11" x14ac:dyDescent="0.15">
      <c r="A1952" s="15">
        <v>60</v>
      </c>
      <c r="B1952" s="16">
        <v>3.3</v>
      </c>
      <c r="C1952" s="15">
        <v>200</v>
      </c>
      <c r="D1952" s="17">
        <v>2100000</v>
      </c>
      <c r="E1952" s="18">
        <f t="shared" si="30"/>
        <v>2100</v>
      </c>
      <c r="F1952" s="19">
        <v>1.5687180000000001</v>
      </c>
      <c r="G1952" s="19">
        <v>3.294306916</v>
      </c>
      <c r="H1952" s="20">
        <v>99.215641198</v>
      </c>
      <c r="I1952" s="15">
        <f>IF(H1952&lt;=Rmax_Summary!$B$40,1,0)</f>
        <v>0</v>
      </c>
      <c r="J1952" s="15">
        <v>3</v>
      </c>
      <c r="K1952" s="21" t="s">
        <v>850</v>
      </c>
    </row>
    <row r="1953" spans="1:11" x14ac:dyDescent="0.15">
      <c r="A1953" s="15">
        <v>65</v>
      </c>
      <c r="B1953" s="16">
        <v>3.3</v>
      </c>
      <c r="C1953" s="15">
        <v>200</v>
      </c>
      <c r="D1953" s="17">
        <v>2200000</v>
      </c>
      <c r="E1953" s="18">
        <f t="shared" si="30"/>
        <v>2200</v>
      </c>
      <c r="F1953" s="19">
        <v>1.497509</v>
      </c>
      <c r="G1953" s="19">
        <v>3.294520742</v>
      </c>
      <c r="H1953" s="20">
        <v>99.251245272000006</v>
      </c>
      <c r="I1953" s="15">
        <f>IF(H1953&lt;=Rmax_Summary!$B$40,1,0)</f>
        <v>0</v>
      </c>
      <c r="J1953" s="15">
        <v>3</v>
      </c>
      <c r="K1953" s="21" t="s">
        <v>850</v>
      </c>
    </row>
    <row r="1954" spans="1:11" x14ac:dyDescent="0.15">
      <c r="A1954" s="15">
        <v>70</v>
      </c>
      <c r="B1954" s="16">
        <v>3.3</v>
      </c>
      <c r="C1954" s="15">
        <v>200</v>
      </c>
      <c r="D1954" s="17">
        <v>2300000</v>
      </c>
      <c r="E1954" s="18">
        <f t="shared" si="30"/>
        <v>2300</v>
      </c>
      <c r="F1954" s="19">
        <v>1.432485</v>
      </c>
      <c r="G1954" s="19">
        <v>3.294716003</v>
      </c>
      <c r="H1954" s="20">
        <v>99.283757375999997</v>
      </c>
      <c r="I1954" s="15">
        <f>IF(H1954&lt;=Rmax_Summary!$B$40,1,0)</f>
        <v>0</v>
      </c>
      <c r="J1954" s="15">
        <v>3</v>
      </c>
      <c r="K1954" s="21" t="s">
        <v>850</v>
      </c>
    </row>
    <row r="1955" spans="1:11" x14ac:dyDescent="0.15">
      <c r="A1955" s="15">
        <v>75</v>
      </c>
      <c r="B1955" s="16">
        <v>3.3</v>
      </c>
      <c r="C1955" s="15">
        <v>200</v>
      </c>
      <c r="D1955" s="17">
        <v>2400000</v>
      </c>
      <c r="E1955" s="18">
        <f t="shared" si="30"/>
        <v>2400</v>
      </c>
      <c r="F1955" s="19">
        <v>1.372873</v>
      </c>
      <c r="G1955" s="19">
        <v>3.2948950080000001</v>
      </c>
      <c r="H1955" s="20">
        <v>99.313563535</v>
      </c>
      <c r="I1955" s="15">
        <f>IF(H1955&lt;=Rmax_Summary!$B$40,1,0)</f>
        <v>0</v>
      </c>
      <c r="J1955" s="15">
        <v>3</v>
      </c>
      <c r="K1955" s="21" t="s">
        <v>850</v>
      </c>
    </row>
    <row r="1956" spans="1:11" x14ac:dyDescent="0.15">
      <c r="A1956" s="15">
        <v>80</v>
      </c>
      <c r="B1956" s="16">
        <v>3.3</v>
      </c>
      <c r="C1956" s="15">
        <v>200</v>
      </c>
      <c r="D1956" s="17">
        <v>2500000</v>
      </c>
      <c r="E1956" s="18">
        <f t="shared" si="30"/>
        <v>2500</v>
      </c>
      <c r="F1956" s="19">
        <v>1.3180240000000001</v>
      </c>
      <c r="G1956" s="19">
        <v>3.2950597099999999</v>
      </c>
      <c r="H1956" s="20">
        <v>99.340988046999996</v>
      </c>
      <c r="I1956" s="15">
        <f>IF(H1956&lt;=Rmax_Summary!$B$40,1,0)</f>
        <v>0</v>
      </c>
      <c r="J1956" s="15">
        <v>3</v>
      </c>
      <c r="K1956" s="21" t="s">
        <v>850</v>
      </c>
    </row>
    <row r="1957" spans="1:11" x14ac:dyDescent="0.15">
      <c r="A1957" s="15">
        <v>85</v>
      </c>
      <c r="B1957" s="16">
        <v>3.3</v>
      </c>
      <c r="C1957" s="15">
        <v>200</v>
      </c>
      <c r="D1957" s="17">
        <v>2600000</v>
      </c>
      <c r="E1957" s="18">
        <f t="shared" si="30"/>
        <v>2600</v>
      </c>
      <c r="F1957" s="19">
        <v>1.2673890000000001</v>
      </c>
      <c r="G1957" s="19">
        <v>3.2952117630000002</v>
      </c>
      <c r="H1957" s="20">
        <v>99.366305416000003</v>
      </c>
      <c r="I1957" s="15">
        <f>IF(H1957&lt;=Rmax_Summary!$B$40,1,0)</f>
        <v>0</v>
      </c>
      <c r="J1957" s="15">
        <v>3</v>
      </c>
      <c r="K1957" s="21" t="s">
        <v>850</v>
      </c>
    </row>
    <row r="1958" spans="1:11" x14ac:dyDescent="0.15">
      <c r="A1958" s="15">
        <v>90</v>
      </c>
      <c r="B1958" s="16">
        <v>3.3</v>
      </c>
      <c r="C1958" s="15">
        <v>200</v>
      </c>
      <c r="D1958" s="17">
        <v>2700000</v>
      </c>
      <c r="E1958" s="18">
        <f t="shared" si="30"/>
        <v>2700</v>
      </c>
      <c r="F1958" s="19">
        <v>1.2205010000000001</v>
      </c>
      <c r="G1958" s="19">
        <v>3.295352555</v>
      </c>
      <c r="H1958" s="20">
        <v>99.389749519000006</v>
      </c>
      <c r="I1958" s="15">
        <f>IF(H1958&lt;=Rmax_Summary!$B$40,1,0)</f>
        <v>0</v>
      </c>
      <c r="J1958" s="15">
        <v>3</v>
      </c>
      <c r="K1958" s="21" t="s">
        <v>850</v>
      </c>
    </row>
    <row r="1959" spans="1:11" x14ac:dyDescent="0.15">
      <c r="A1959" s="15">
        <v>95</v>
      </c>
      <c r="B1959" s="16">
        <v>3.3</v>
      </c>
      <c r="C1959" s="15">
        <v>200</v>
      </c>
      <c r="D1959" s="17">
        <v>2800000</v>
      </c>
      <c r="E1959" s="18">
        <f t="shared" si="30"/>
        <v>2800</v>
      </c>
      <c r="F1959" s="19">
        <v>1.1769579999999999</v>
      </c>
      <c r="G1959" s="19">
        <v>3.2954833059999999</v>
      </c>
      <c r="H1959" s="20">
        <v>99.411520831999994</v>
      </c>
      <c r="I1959" s="15">
        <f>IF(H1959&lt;=Rmax_Summary!$B$40,1,0)</f>
        <v>0</v>
      </c>
      <c r="J1959" s="15">
        <v>3</v>
      </c>
      <c r="K1959" s="21" t="s">
        <v>850</v>
      </c>
    </row>
    <row r="1960" spans="1:11" x14ac:dyDescent="0.15">
      <c r="A1960" s="15">
        <v>100</v>
      </c>
      <c r="B1960" s="16">
        <v>3.3</v>
      </c>
      <c r="C1960" s="15">
        <v>200</v>
      </c>
      <c r="D1960" s="17">
        <v>2900000</v>
      </c>
      <c r="E1960" s="18">
        <f t="shared" si="30"/>
        <v>2900</v>
      </c>
      <c r="F1960" s="19">
        <v>1.1364160000000001</v>
      </c>
      <c r="G1960" s="19">
        <v>3.2956050440000002</v>
      </c>
      <c r="H1960" s="20">
        <v>99.431792228000006</v>
      </c>
      <c r="I1960" s="15">
        <f>IF(H1960&lt;=Rmax_Summary!$B$40,1,0)</f>
        <v>0</v>
      </c>
      <c r="J1960" s="15">
        <v>3</v>
      </c>
      <c r="K1960" s="21" t="s">
        <v>850</v>
      </c>
    </row>
    <row r="1961" spans="1:11" x14ac:dyDescent="0.15">
      <c r="A1961" s="15">
        <v>105</v>
      </c>
      <c r="B1961" s="16">
        <v>3.3</v>
      </c>
      <c r="C1961" s="15">
        <v>200</v>
      </c>
      <c r="D1961" s="17">
        <v>3000000</v>
      </c>
      <c r="E1961" s="18">
        <f t="shared" si="30"/>
        <v>3000</v>
      </c>
      <c r="F1961" s="19">
        <v>1.098573</v>
      </c>
      <c r="G1961" s="19">
        <v>3.2957186840000001</v>
      </c>
      <c r="H1961" s="20">
        <v>99.450713544999999</v>
      </c>
      <c r="I1961" s="15">
        <f>IF(H1961&lt;=Rmax_Summary!$B$40,1,0)</f>
        <v>0</v>
      </c>
      <c r="J1961" s="15">
        <v>3</v>
      </c>
      <c r="K1961" s="21" t="s">
        <v>850</v>
      </c>
    </row>
    <row r="1962" spans="1:11" x14ac:dyDescent="0.15">
      <c r="A1962" s="15">
        <v>110</v>
      </c>
      <c r="B1962" s="16">
        <v>3.3</v>
      </c>
      <c r="C1962" s="15">
        <v>200</v>
      </c>
      <c r="D1962" s="17">
        <v>3100000</v>
      </c>
      <c r="E1962" s="18">
        <f t="shared" si="30"/>
        <v>3100</v>
      </c>
      <c r="F1962" s="19">
        <v>1.063169</v>
      </c>
      <c r="G1962" s="19">
        <v>3.295824992</v>
      </c>
      <c r="H1962" s="20">
        <v>99.468415299</v>
      </c>
      <c r="I1962" s="15">
        <f>IF(H1962&lt;=Rmax_Summary!$B$40,1,0)</f>
        <v>0</v>
      </c>
      <c r="J1962" s="15">
        <v>3</v>
      </c>
      <c r="K1962" s="21" t="s">
        <v>850</v>
      </c>
    </row>
    <row r="1963" spans="1:11" x14ac:dyDescent="0.15">
      <c r="A1963" s="15">
        <v>115</v>
      </c>
      <c r="B1963" s="16">
        <v>3.3</v>
      </c>
      <c r="C1963" s="15">
        <v>200</v>
      </c>
      <c r="D1963" s="17">
        <v>3200000</v>
      </c>
      <c r="E1963" s="18">
        <f t="shared" si="30"/>
        <v>3200</v>
      </c>
      <c r="F1963" s="19">
        <v>1.029976</v>
      </c>
      <c r="G1963" s="19">
        <v>3.295924667</v>
      </c>
      <c r="H1963" s="20">
        <v>99.485011756000006</v>
      </c>
      <c r="I1963" s="15">
        <f>IF(H1963&lt;=Rmax_Summary!$B$40,1,0)</f>
        <v>0</v>
      </c>
      <c r="J1963" s="15">
        <v>3</v>
      </c>
      <c r="K1963" s="21" t="s">
        <v>850</v>
      </c>
    </row>
    <row r="1964" spans="1:11" x14ac:dyDescent="0.15">
      <c r="A1964" s="15">
        <v>120</v>
      </c>
      <c r="B1964" s="16">
        <v>3.3</v>
      </c>
      <c r="C1964" s="15">
        <v>200</v>
      </c>
      <c r="D1964" s="17">
        <v>3300000</v>
      </c>
      <c r="E1964" s="18">
        <f t="shared" si="30"/>
        <v>3300</v>
      </c>
      <c r="F1964" s="19">
        <v>0.99879300000000004</v>
      </c>
      <c r="G1964" s="19">
        <v>3.296018305</v>
      </c>
      <c r="H1964" s="20">
        <v>99.500603280000007</v>
      </c>
      <c r="I1964" s="15">
        <f>IF(H1964&lt;=Rmax_Summary!$B$40,1,0)</f>
        <v>0</v>
      </c>
      <c r="J1964" s="15">
        <v>3</v>
      </c>
      <c r="K1964" s="21" t="s">
        <v>850</v>
      </c>
    </row>
    <row r="1965" spans="1:11" x14ac:dyDescent="0.15">
      <c r="A1965" s="15">
        <v>125</v>
      </c>
      <c r="B1965" s="16">
        <v>3.3</v>
      </c>
      <c r="C1965" s="15">
        <v>200</v>
      </c>
      <c r="D1965" s="17">
        <v>3400000</v>
      </c>
      <c r="E1965" s="18">
        <f t="shared" si="30"/>
        <v>3400</v>
      </c>
      <c r="F1965" s="19">
        <v>0.96944300000000005</v>
      </c>
      <c r="G1965" s="19">
        <v>3.2961064320000002</v>
      </c>
      <c r="H1965" s="20">
        <v>99.515278456000004</v>
      </c>
      <c r="I1965" s="15">
        <f>IF(H1965&lt;=Rmax_Summary!$B$40,1,0)</f>
        <v>0</v>
      </c>
      <c r="J1965" s="15">
        <v>3</v>
      </c>
      <c r="K1965" s="21" t="s">
        <v>850</v>
      </c>
    </row>
    <row r="1966" spans="1:11" x14ac:dyDescent="0.15">
      <c r="A1966" s="15">
        <v>130</v>
      </c>
      <c r="B1966" s="16">
        <v>3.3</v>
      </c>
      <c r="C1966" s="15">
        <v>200</v>
      </c>
      <c r="D1966" s="17">
        <v>3500000</v>
      </c>
      <c r="E1966" s="18">
        <f t="shared" si="30"/>
        <v>3500</v>
      </c>
      <c r="F1966" s="19">
        <v>0.94176800000000005</v>
      </c>
      <c r="G1966" s="19">
        <v>3.2961895339999998</v>
      </c>
      <c r="H1966" s="20">
        <v>99.529115778000005</v>
      </c>
      <c r="I1966" s="15">
        <f>IF(H1966&lt;=Rmax_Summary!$B$40,1,0)</f>
        <v>0</v>
      </c>
      <c r="J1966" s="15">
        <v>3</v>
      </c>
      <c r="K1966" s="21" t="s">
        <v>850</v>
      </c>
    </row>
    <row r="1967" spans="1:11" x14ac:dyDescent="0.15">
      <c r="A1967" s="15">
        <v>135</v>
      </c>
      <c r="B1967" s="16">
        <v>3.3</v>
      </c>
      <c r="C1967" s="15">
        <v>200</v>
      </c>
      <c r="D1967" s="17">
        <v>3600000</v>
      </c>
      <c r="E1967" s="18">
        <f t="shared" si="30"/>
        <v>3600</v>
      </c>
      <c r="F1967" s="19">
        <v>0.91563000000000005</v>
      </c>
      <c r="G1967" s="19">
        <v>3.2962680240000002</v>
      </c>
      <c r="H1967" s="20">
        <v>99.542184989999996</v>
      </c>
      <c r="I1967" s="15">
        <f>IF(H1967&lt;=Rmax_Summary!$B$40,1,0)</f>
        <v>0</v>
      </c>
      <c r="J1967" s="15">
        <v>3</v>
      </c>
      <c r="K1967" s="21" t="s">
        <v>850</v>
      </c>
    </row>
    <row r="1968" spans="1:11" x14ac:dyDescent="0.15">
      <c r="A1968" s="15">
        <v>140</v>
      </c>
      <c r="B1968" s="16">
        <v>3.3</v>
      </c>
      <c r="C1968" s="15">
        <v>200</v>
      </c>
      <c r="D1968" s="17">
        <v>3700000</v>
      </c>
      <c r="E1968" s="18">
        <f t="shared" si="30"/>
        <v>3700</v>
      </c>
      <c r="F1968" s="19">
        <v>0.890903</v>
      </c>
      <c r="G1968" s="19">
        <v>3.2963422809999998</v>
      </c>
      <c r="H1968" s="20">
        <v>99.554548338000004</v>
      </c>
      <c r="I1968" s="15">
        <f>IF(H1968&lt;=Rmax_Summary!$B$40,1,0)</f>
        <v>0</v>
      </c>
      <c r="J1968" s="15">
        <v>3</v>
      </c>
      <c r="K1968" s="21" t="s">
        <v>850</v>
      </c>
    </row>
    <row r="1969" spans="1:11" x14ac:dyDescent="0.15">
      <c r="A1969" s="15">
        <v>145</v>
      </c>
      <c r="B1969" s="16">
        <v>3.3</v>
      </c>
      <c r="C1969" s="15">
        <v>200</v>
      </c>
      <c r="D1969" s="17">
        <v>3800000</v>
      </c>
      <c r="E1969" s="18">
        <f t="shared" si="30"/>
        <v>3800</v>
      </c>
      <c r="F1969" s="19">
        <v>0.86747700000000005</v>
      </c>
      <c r="G1969" s="19">
        <v>3.296412627</v>
      </c>
      <c r="H1969" s="20">
        <v>99.566261492999999</v>
      </c>
      <c r="I1969" s="15">
        <f>IF(H1969&lt;=Rmax_Summary!$B$40,1,0)</f>
        <v>0</v>
      </c>
      <c r="J1969" s="15">
        <v>3</v>
      </c>
      <c r="K1969" s="21" t="s">
        <v>850</v>
      </c>
    </row>
    <row r="1970" spans="1:11" x14ac:dyDescent="0.15">
      <c r="A1970" s="15">
        <v>150</v>
      </c>
      <c r="B1970" s="16">
        <v>3.3</v>
      </c>
      <c r="C1970" s="15">
        <v>200</v>
      </c>
      <c r="D1970" s="17">
        <v>3900000</v>
      </c>
      <c r="E1970" s="18">
        <f t="shared" si="30"/>
        <v>3900</v>
      </c>
      <c r="F1970" s="19">
        <v>0.84525099999999997</v>
      </c>
      <c r="G1970" s="19">
        <v>3.296479358</v>
      </c>
      <c r="H1970" s="20">
        <v>99.57737444</v>
      </c>
      <c r="I1970" s="15">
        <f>IF(H1970&lt;=Rmax_Summary!$B$40,1,0)</f>
        <v>0</v>
      </c>
      <c r="J1970" s="15">
        <v>3</v>
      </c>
      <c r="K1970" s="21" t="s">
        <v>850</v>
      </c>
    </row>
    <row r="1971" spans="1:11" x14ac:dyDescent="0.15">
      <c r="A1971" s="15">
        <v>155</v>
      </c>
      <c r="B1971" s="16">
        <v>3.3</v>
      </c>
      <c r="C1971" s="15">
        <v>200</v>
      </c>
      <c r="D1971" s="17">
        <v>4000000</v>
      </c>
      <c r="E1971" s="18">
        <f t="shared" si="30"/>
        <v>4000</v>
      </c>
      <c r="F1971" s="19">
        <v>0.82413599999999998</v>
      </c>
      <c r="G1971" s="19">
        <v>3.296542766</v>
      </c>
      <c r="H1971" s="20">
        <v>99.587932151999993</v>
      </c>
      <c r="I1971" s="15">
        <f>IF(H1971&lt;=Rmax_Summary!$B$40,1,0)</f>
        <v>0</v>
      </c>
      <c r="J1971" s="15">
        <v>3</v>
      </c>
      <c r="K1971" s="21" t="s">
        <v>850</v>
      </c>
    </row>
    <row r="1972" spans="1:11" x14ac:dyDescent="0.15">
      <c r="A1972" s="15">
        <v>160</v>
      </c>
      <c r="B1972" s="16">
        <v>3.3</v>
      </c>
      <c r="C1972" s="15">
        <v>200</v>
      </c>
      <c r="D1972" s="17">
        <v>4100000</v>
      </c>
      <c r="E1972" s="18">
        <f t="shared" si="30"/>
        <v>4100</v>
      </c>
      <c r="F1972" s="19">
        <v>0.80405000000000004</v>
      </c>
      <c r="G1972" s="19">
        <v>3.2966030850000001</v>
      </c>
      <c r="H1972" s="20">
        <v>99.597975233</v>
      </c>
      <c r="I1972" s="15">
        <f>IF(H1972&lt;=Rmax_Summary!$B$40,1,0)</f>
        <v>0</v>
      </c>
      <c r="J1972" s="15">
        <v>3</v>
      </c>
      <c r="K1972" s="21" t="s">
        <v>850</v>
      </c>
    </row>
    <row r="1973" spans="1:11" x14ac:dyDescent="0.15">
      <c r="A1973" s="15">
        <v>165</v>
      </c>
      <c r="B1973" s="16">
        <v>3.3</v>
      </c>
      <c r="C1973" s="15">
        <v>200</v>
      </c>
      <c r="D1973" s="17">
        <v>4200000</v>
      </c>
      <c r="E1973" s="18">
        <f t="shared" si="30"/>
        <v>4200</v>
      </c>
      <c r="F1973" s="19">
        <v>0.78491900000000003</v>
      </c>
      <c r="G1973" s="19">
        <v>3.29666053</v>
      </c>
      <c r="H1973" s="20">
        <v>99.607540403000002</v>
      </c>
      <c r="I1973" s="15">
        <f>IF(H1973&lt;=Rmax_Summary!$B$40,1,0)</f>
        <v>0</v>
      </c>
      <c r="J1973" s="15">
        <v>3</v>
      </c>
      <c r="K1973" s="21" t="s">
        <v>850</v>
      </c>
    </row>
    <row r="1974" spans="1:11" x14ac:dyDescent="0.15">
      <c r="A1974" s="15">
        <v>170</v>
      </c>
      <c r="B1974" s="16">
        <v>3.3</v>
      </c>
      <c r="C1974" s="15">
        <v>200</v>
      </c>
      <c r="D1974" s="17">
        <v>4300000</v>
      </c>
      <c r="E1974" s="18">
        <f t="shared" si="30"/>
        <v>4300</v>
      </c>
      <c r="F1974" s="19">
        <v>0.76667799999999997</v>
      </c>
      <c r="G1974" s="19">
        <v>3.2967153059999998</v>
      </c>
      <c r="H1974" s="20">
        <v>99.616660999999993</v>
      </c>
      <c r="I1974" s="15">
        <f>IF(H1974&lt;=Rmax_Summary!$B$40,1,0)</f>
        <v>0</v>
      </c>
      <c r="J1974" s="15">
        <v>3</v>
      </c>
      <c r="K1974" s="21" t="s">
        <v>850</v>
      </c>
    </row>
    <row r="1975" spans="1:11" x14ac:dyDescent="0.15">
      <c r="A1975" s="15">
        <v>175</v>
      </c>
      <c r="B1975" s="16">
        <v>3.3</v>
      </c>
      <c r="C1975" s="15">
        <v>200</v>
      </c>
      <c r="D1975" s="17">
        <v>4400000</v>
      </c>
      <c r="E1975" s="18">
        <f t="shared" si="30"/>
        <v>4400</v>
      </c>
      <c r="F1975" s="19">
        <v>0.74926499999999996</v>
      </c>
      <c r="G1975" s="19">
        <v>3.2967675910000001</v>
      </c>
      <c r="H1975" s="20">
        <v>99.625367323000006</v>
      </c>
      <c r="I1975" s="15">
        <f>IF(H1975&lt;=Rmax_Summary!$B$40,1,0)</f>
        <v>0</v>
      </c>
      <c r="J1975" s="15">
        <v>3</v>
      </c>
      <c r="K1975" s="21" t="s">
        <v>850</v>
      </c>
    </row>
    <row r="1976" spans="1:11" x14ac:dyDescent="0.15">
      <c r="A1976" s="15">
        <v>180</v>
      </c>
      <c r="B1976" s="16">
        <v>3.3</v>
      </c>
      <c r="C1976" s="15">
        <v>200</v>
      </c>
      <c r="D1976" s="17">
        <v>4500000</v>
      </c>
      <c r="E1976" s="18">
        <f t="shared" si="30"/>
        <v>4500</v>
      </c>
      <c r="F1976" s="19">
        <v>0.732626</v>
      </c>
      <c r="G1976" s="19">
        <v>3.2968175550000001</v>
      </c>
      <c r="H1976" s="20">
        <v>99.633686940000004</v>
      </c>
      <c r="I1976" s="15">
        <f>IF(H1976&lt;=Rmax_Summary!$B$40,1,0)</f>
        <v>0</v>
      </c>
      <c r="J1976" s="15">
        <v>3</v>
      </c>
      <c r="K1976" s="21" t="s">
        <v>850</v>
      </c>
    </row>
    <row r="1977" spans="1:11" x14ac:dyDescent="0.15">
      <c r="A1977" s="15">
        <v>185</v>
      </c>
      <c r="B1977" s="16">
        <v>3.3</v>
      </c>
      <c r="C1977" s="15">
        <v>200</v>
      </c>
      <c r="D1977" s="17">
        <v>4600000</v>
      </c>
      <c r="E1977" s="18">
        <f t="shared" si="30"/>
        <v>4600</v>
      </c>
      <c r="F1977" s="19">
        <v>0.71670999999999996</v>
      </c>
      <c r="G1977" s="19">
        <v>3.2968653520000002</v>
      </c>
      <c r="H1977" s="20">
        <v>99.641645070999999</v>
      </c>
      <c r="I1977" s="15">
        <f>IF(H1977&lt;=Rmax_Summary!$B$40,1,0)</f>
        <v>0</v>
      </c>
      <c r="J1977" s="15">
        <v>3</v>
      </c>
      <c r="K1977" s="21" t="s">
        <v>850</v>
      </c>
    </row>
    <row r="1978" spans="1:11" x14ac:dyDescent="0.15">
      <c r="A1978" s="15">
        <v>190</v>
      </c>
      <c r="B1978" s="16">
        <v>3.3</v>
      </c>
      <c r="C1978" s="15">
        <v>200</v>
      </c>
      <c r="D1978" s="17">
        <v>4700000</v>
      </c>
      <c r="E1978" s="18">
        <f t="shared" si="30"/>
        <v>4700</v>
      </c>
      <c r="F1978" s="19">
        <v>0.70147000000000004</v>
      </c>
      <c r="G1978" s="19">
        <v>3.296911106</v>
      </c>
      <c r="H1978" s="20">
        <v>99.649264768999998</v>
      </c>
      <c r="I1978" s="15">
        <f>IF(H1978&lt;=Rmax_Summary!$B$40,1,0)</f>
        <v>0</v>
      </c>
      <c r="J1978" s="15">
        <v>3</v>
      </c>
      <c r="K1978" s="21" t="s">
        <v>850</v>
      </c>
    </row>
    <row r="1979" spans="1:11" x14ac:dyDescent="0.15">
      <c r="A1979" s="15">
        <v>195</v>
      </c>
      <c r="B1979" s="16">
        <v>3.3</v>
      </c>
      <c r="C1979" s="15">
        <v>200</v>
      </c>
      <c r="D1979" s="17">
        <v>4800000</v>
      </c>
      <c r="E1979" s="18">
        <f t="shared" si="30"/>
        <v>4800</v>
      </c>
      <c r="F1979" s="19">
        <v>0.68686599999999998</v>
      </c>
      <c r="G1979" s="19">
        <v>3.2969549659999999</v>
      </c>
      <c r="H1979" s="20">
        <v>99.656567183999996</v>
      </c>
      <c r="I1979" s="15">
        <f>IF(H1979&lt;=Rmax_Summary!$B$40,1,0)</f>
        <v>0</v>
      </c>
      <c r="J1979" s="15">
        <v>3</v>
      </c>
      <c r="K1979" s="21" t="s">
        <v>850</v>
      </c>
    </row>
    <row r="1980" spans="1:11" x14ac:dyDescent="0.15">
      <c r="A1980" s="15">
        <v>200</v>
      </c>
      <c r="B1980" s="16">
        <v>3.3</v>
      </c>
      <c r="C1980" s="15">
        <v>200</v>
      </c>
      <c r="D1980" s="17">
        <v>4900000</v>
      </c>
      <c r="E1980" s="18">
        <f t="shared" si="30"/>
        <v>4900</v>
      </c>
      <c r="F1980" s="19">
        <v>0.67285700000000004</v>
      </c>
      <c r="G1980" s="19">
        <v>3.296997035</v>
      </c>
      <c r="H1980" s="20">
        <v>99.663571714</v>
      </c>
      <c r="I1980" s="15">
        <f>IF(H1980&lt;=Rmax_Summary!$B$40,1,0)</f>
        <v>0</v>
      </c>
      <c r="J1980" s="15">
        <v>3</v>
      </c>
      <c r="K1980" s="21" t="s">
        <v>850</v>
      </c>
    </row>
    <row r="1981" spans="1:11" x14ac:dyDescent="0.15">
      <c r="A1981" s="15">
        <v>205</v>
      </c>
      <c r="B1981" s="16">
        <v>3.3</v>
      </c>
      <c r="C1981" s="15">
        <v>200</v>
      </c>
      <c r="D1981" s="17">
        <v>5000000</v>
      </c>
      <c r="E1981" s="18">
        <f t="shared" si="30"/>
        <v>5000</v>
      </c>
      <c r="F1981" s="19">
        <v>0.65940799999999999</v>
      </c>
      <c r="G1981" s="19">
        <v>3.2970374210000002</v>
      </c>
      <c r="H1981" s="20">
        <v>99.670296248</v>
      </c>
      <c r="I1981" s="15">
        <f>IF(H1981&lt;=Rmax_Summary!$B$40,1,0)</f>
        <v>0</v>
      </c>
      <c r="J1981" s="15">
        <v>3</v>
      </c>
      <c r="K1981" s="21" t="s">
        <v>850</v>
      </c>
    </row>
    <row r="1982" spans="1:11" x14ac:dyDescent="0.15">
      <c r="A1982" s="15">
        <v>210</v>
      </c>
      <c r="B1982" s="16">
        <v>3.3</v>
      </c>
      <c r="C1982" s="15">
        <v>200</v>
      </c>
      <c r="D1982" s="17">
        <v>5100000</v>
      </c>
      <c r="E1982" s="18">
        <f t="shared" si="30"/>
        <v>5100</v>
      </c>
      <c r="F1982" s="19">
        <v>0.64648600000000001</v>
      </c>
      <c r="G1982" s="19">
        <v>3.2970762260000002</v>
      </c>
      <c r="H1982" s="20">
        <v>99.676757226999996</v>
      </c>
      <c r="I1982" s="15">
        <f>IF(H1982&lt;=Rmax_Summary!$B$40,1,0)</f>
        <v>0</v>
      </c>
      <c r="J1982" s="15">
        <v>3</v>
      </c>
      <c r="K1982" s="21" t="s">
        <v>850</v>
      </c>
    </row>
    <row r="1983" spans="1:11" x14ac:dyDescent="0.15">
      <c r="A1983" s="15">
        <v>215</v>
      </c>
      <c r="B1983" s="16">
        <v>3.3</v>
      </c>
      <c r="C1983" s="15">
        <v>200</v>
      </c>
      <c r="D1983" s="17">
        <v>5200000</v>
      </c>
      <c r="E1983" s="18">
        <f t="shared" si="30"/>
        <v>5200</v>
      </c>
      <c r="F1983" s="19">
        <v>0.63405999999999996</v>
      </c>
      <c r="G1983" s="19">
        <v>3.297113532</v>
      </c>
      <c r="H1983" s="20">
        <v>99.682969842999995</v>
      </c>
      <c r="I1983" s="15">
        <f>IF(H1983&lt;=Rmax_Summary!$B$40,1,0)</f>
        <v>0</v>
      </c>
      <c r="J1983" s="15">
        <v>3</v>
      </c>
      <c r="K1983" s="21" t="s">
        <v>850</v>
      </c>
    </row>
    <row r="1984" spans="1:11" x14ac:dyDescent="0.15">
      <c r="A1984" s="15">
        <v>220</v>
      </c>
      <c r="B1984" s="16">
        <v>3.3</v>
      </c>
      <c r="C1984" s="15">
        <v>200</v>
      </c>
      <c r="D1984" s="17">
        <v>5300000</v>
      </c>
      <c r="E1984" s="18">
        <f t="shared" si="30"/>
        <v>5300</v>
      </c>
      <c r="F1984" s="19">
        <v>0.62210399999999999</v>
      </c>
      <c r="G1984" s="19">
        <v>3.2971494379999999</v>
      </c>
      <c r="H1984" s="20">
        <v>99.688948162000003</v>
      </c>
      <c r="I1984" s="15">
        <f>IF(H1984&lt;=Rmax_Summary!$B$40,1,0)</f>
        <v>0</v>
      </c>
      <c r="J1984" s="15">
        <v>3</v>
      </c>
      <c r="K1984" s="21" t="s">
        <v>850</v>
      </c>
    </row>
    <row r="1985" spans="1:11" x14ac:dyDescent="0.15">
      <c r="A1985" s="15">
        <v>225</v>
      </c>
      <c r="B1985" s="16">
        <v>3.3</v>
      </c>
      <c r="C1985" s="15">
        <v>200</v>
      </c>
      <c r="D1985" s="17">
        <v>5400000</v>
      </c>
      <c r="E1985" s="18">
        <f t="shared" si="30"/>
        <v>5400</v>
      </c>
      <c r="F1985" s="19">
        <v>0.61058999999999997</v>
      </c>
      <c r="G1985" s="19">
        <v>3.2971840060000002</v>
      </c>
      <c r="H1985" s="20">
        <v>99.694705178000007</v>
      </c>
      <c r="I1985" s="15">
        <f>IF(H1985&lt;=Rmax_Summary!$B$40,1,0)</f>
        <v>0</v>
      </c>
      <c r="J1985" s="15">
        <v>3</v>
      </c>
      <c r="K1985" s="21" t="s">
        <v>850</v>
      </c>
    </row>
    <row r="1986" spans="1:11" x14ac:dyDescent="0.15">
      <c r="A1986" s="15">
        <v>230</v>
      </c>
      <c r="B1986" s="16">
        <v>3.3</v>
      </c>
      <c r="C1986" s="15">
        <v>200</v>
      </c>
      <c r="D1986" s="17">
        <v>5500000</v>
      </c>
      <c r="E1986" s="18">
        <f t="shared" ref="E1986:E2049" si="31">D1986/1000</f>
        <v>5500</v>
      </c>
      <c r="F1986" s="19">
        <v>0.59949399999999997</v>
      </c>
      <c r="G1986" s="19">
        <v>3.2972173279999999</v>
      </c>
      <c r="H1986" s="20">
        <v>99.700252969000005</v>
      </c>
      <c r="I1986" s="15">
        <f>IF(H1986&lt;=Rmax_Summary!$B$40,1,0)</f>
        <v>0</v>
      </c>
      <c r="J1986" s="15">
        <v>3</v>
      </c>
      <c r="K1986" s="21" t="s">
        <v>850</v>
      </c>
    </row>
    <row r="1987" spans="1:11" x14ac:dyDescent="0.15">
      <c r="A1987" s="15">
        <v>235</v>
      </c>
      <c r="B1987" s="16">
        <v>3.3</v>
      </c>
      <c r="C1987" s="15">
        <v>200</v>
      </c>
      <c r="D1987" s="17">
        <v>5600000</v>
      </c>
      <c r="E1987" s="18">
        <f t="shared" si="31"/>
        <v>5600</v>
      </c>
      <c r="F1987" s="19">
        <v>0.58879499999999996</v>
      </c>
      <c r="G1987" s="19">
        <v>3.2972494540000001</v>
      </c>
      <c r="H1987" s="20">
        <v>99.705602718999998</v>
      </c>
      <c r="I1987" s="15">
        <f>IF(H1987&lt;=Rmax_Summary!$B$40,1,0)</f>
        <v>0</v>
      </c>
      <c r="J1987" s="15">
        <v>3</v>
      </c>
      <c r="K1987" s="21" t="s">
        <v>850</v>
      </c>
    </row>
    <row r="1988" spans="1:11" x14ac:dyDescent="0.15">
      <c r="A1988" s="15">
        <v>240</v>
      </c>
      <c r="B1988" s="16">
        <v>3.3</v>
      </c>
      <c r="C1988" s="15">
        <v>200</v>
      </c>
      <c r="D1988" s="17">
        <v>5700000</v>
      </c>
      <c r="E1988" s="18">
        <f t="shared" si="31"/>
        <v>5700</v>
      </c>
      <c r="F1988" s="19">
        <v>0.57847000000000004</v>
      </c>
      <c r="G1988" s="19">
        <v>3.2972804529999999</v>
      </c>
      <c r="H1988" s="20">
        <v>99.710764869000002</v>
      </c>
      <c r="I1988" s="15">
        <f>IF(H1988&lt;=Rmax_Summary!$B$40,1,0)</f>
        <v>0</v>
      </c>
      <c r="J1988" s="15">
        <v>3</v>
      </c>
      <c r="K1988" s="21" t="s">
        <v>850</v>
      </c>
    </row>
    <row r="1989" spans="1:11" x14ac:dyDescent="0.15">
      <c r="A1989" s="15">
        <v>245</v>
      </c>
      <c r="B1989" s="16">
        <v>3.3</v>
      </c>
      <c r="C1989" s="15">
        <v>200</v>
      </c>
      <c r="D1989" s="17">
        <v>5800000</v>
      </c>
      <c r="E1989" s="18">
        <f t="shared" si="31"/>
        <v>5800</v>
      </c>
      <c r="F1989" s="19">
        <v>0.56850199999999995</v>
      </c>
      <c r="G1989" s="19">
        <v>3.2973103899999998</v>
      </c>
      <c r="H1989" s="20">
        <v>99.715749106000004</v>
      </c>
      <c r="I1989" s="15">
        <f>IF(H1989&lt;=Rmax_Summary!$B$40,1,0)</f>
        <v>0</v>
      </c>
      <c r="J1989" s="15">
        <v>3</v>
      </c>
      <c r="K1989" s="21" t="s">
        <v>850</v>
      </c>
    </row>
    <row r="1990" spans="1:11" x14ac:dyDescent="0.15">
      <c r="A1990" s="15">
        <v>250</v>
      </c>
      <c r="B1990" s="16">
        <v>3.3</v>
      </c>
      <c r="C1990" s="15">
        <v>200</v>
      </c>
      <c r="D1990" s="17">
        <v>5900000</v>
      </c>
      <c r="E1990" s="18">
        <f t="shared" si="31"/>
        <v>5900</v>
      </c>
      <c r="F1990" s="19">
        <v>0.55887100000000001</v>
      </c>
      <c r="G1990" s="19">
        <v>3.2973393130000002</v>
      </c>
      <c r="H1990" s="20">
        <v>99.720564460000006</v>
      </c>
      <c r="I1990" s="15">
        <f>IF(H1990&lt;=Rmax_Summary!$B$40,1,0)</f>
        <v>0</v>
      </c>
      <c r="J1990" s="15">
        <v>3</v>
      </c>
      <c r="K1990" s="21" t="s">
        <v>850</v>
      </c>
    </row>
    <row r="1991" spans="1:11" x14ac:dyDescent="0.15">
      <c r="A1991" s="15">
        <v>255</v>
      </c>
      <c r="B1991" s="16">
        <v>3.3</v>
      </c>
      <c r="C1991" s="15">
        <v>200</v>
      </c>
      <c r="D1991" s="17">
        <v>6000000</v>
      </c>
      <c r="E1991" s="18">
        <f t="shared" si="31"/>
        <v>6000</v>
      </c>
      <c r="F1991" s="19">
        <v>0.54956099999999997</v>
      </c>
      <c r="G1991" s="19">
        <v>3.2973672669999998</v>
      </c>
      <c r="H1991" s="20">
        <v>99.725219396</v>
      </c>
      <c r="I1991" s="15">
        <f>IF(H1991&lt;=Rmax_Summary!$B$40,1,0)</f>
        <v>0</v>
      </c>
      <c r="J1991" s="15">
        <v>3</v>
      </c>
      <c r="K1991" s="21" t="s">
        <v>850</v>
      </c>
    </row>
    <row r="1992" spans="1:11" x14ac:dyDescent="0.15">
      <c r="A1992" s="15">
        <v>260</v>
      </c>
      <c r="B1992" s="16">
        <v>3.3</v>
      </c>
      <c r="C1992" s="15">
        <v>200</v>
      </c>
      <c r="D1992" s="17">
        <v>6100000</v>
      </c>
      <c r="E1992" s="18">
        <f t="shared" si="31"/>
        <v>6100</v>
      </c>
      <c r="F1992" s="19">
        <v>0.54055600000000004</v>
      </c>
      <c r="G1992" s="19">
        <v>3.2973943029999999</v>
      </c>
      <c r="H1992" s="20">
        <v>99.729721779000002</v>
      </c>
      <c r="I1992" s="15">
        <f>IF(H1992&lt;=Rmax_Summary!$B$40,1,0)</f>
        <v>0</v>
      </c>
      <c r="J1992" s="15">
        <v>3</v>
      </c>
      <c r="K1992" s="21" t="s">
        <v>850</v>
      </c>
    </row>
    <row r="1993" spans="1:11" x14ac:dyDescent="0.15">
      <c r="A1993" s="15">
        <v>265</v>
      </c>
      <c r="B1993" s="16">
        <v>3.3</v>
      </c>
      <c r="C1993" s="15">
        <v>200</v>
      </c>
      <c r="D1993" s="17">
        <v>6200000</v>
      </c>
      <c r="E1993" s="18">
        <f t="shared" si="31"/>
        <v>6200</v>
      </c>
      <c r="F1993" s="19">
        <v>0.53184200000000004</v>
      </c>
      <c r="G1993" s="19">
        <v>3.2974204760000001</v>
      </c>
      <c r="H1993" s="20">
        <v>99.734078983000003</v>
      </c>
      <c r="I1993" s="15">
        <f>IF(H1993&lt;=Rmax_Summary!$B$40,1,0)</f>
        <v>0</v>
      </c>
      <c r="J1993" s="15">
        <v>3</v>
      </c>
      <c r="K1993" s="21" t="s">
        <v>850</v>
      </c>
    </row>
    <row r="1994" spans="1:11" x14ac:dyDescent="0.15">
      <c r="A1994" s="15">
        <v>270</v>
      </c>
      <c r="B1994" s="16">
        <v>3.3</v>
      </c>
      <c r="C1994" s="15">
        <v>200</v>
      </c>
      <c r="D1994" s="17">
        <v>6300000</v>
      </c>
      <c r="E1994" s="18">
        <f t="shared" si="31"/>
        <v>6300</v>
      </c>
      <c r="F1994" s="19">
        <v>0.52340399999999998</v>
      </c>
      <c r="G1994" s="19">
        <v>3.297445814</v>
      </c>
      <c r="H1994" s="20">
        <v>99.738297943999996</v>
      </c>
      <c r="I1994" s="15">
        <f>IF(H1994&lt;=Rmax_Summary!$B$40,1,0)</f>
        <v>0</v>
      </c>
      <c r="J1994" s="15">
        <v>3</v>
      </c>
      <c r="K1994" s="21" t="s">
        <v>850</v>
      </c>
    </row>
    <row r="1995" spans="1:11" x14ac:dyDescent="0.15">
      <c r="A1995" s="15">
        <v>275</v>
      </c>
      <c r="B1995" s="16">
        <v>3.3</v>
      </c>
      <c r="C1995" s="15">
        <v>200</v>
      </c>
      <c r="D1995" s="17">
        <v>6400000</v>
      </c>
      <c r="E1995" s="18">
        <f t="shared" si="31"/>
        <v>6400</v>
      </c>
      <c r="F1995" s="19">
        <v>0.51522999999999997</v>
      </c>
      <c r="G1995" s="19">
        <v>3.2974703559999998</v>
      </c>
      <c r="H1995" s="20">
        <v>99.742385128999999</v>
      </c>
      <c r="I1995" s="15">
        <f>IF(H1995&lt;=Rmax_Summary!$B$40,1,0)</f>
        <v>0</v>
      </c>
      <c r="J1995" s="15">
        <v>3</v>
      </c>
      <c r="K1995" s="21" t="s">
        <v>850</v>
      </c>
    </row>
    <row r="1996" spans="1:11" x14ac:dyDescent="0.15">
      <c r="A1996" s="15">
        <v>280</v>
      </c>
      <c r="B1996" s="16">
        <v>3.3</v>
      </c>
      <c r="C1996" s="15">
        <v>200</v>
      </c>
      <c r="D1996" s="17">
        <v>6500000</v>
      </c>
      <c r="E1996" s="18">
        <f t="shared" si="31"/>
        <v>6500</v>
      </c>
      <c r="F1996" s="19">
        <v>0.50730699999999995</v>
      </c>
      <c r="G1996" s="19">
        <v>3.2974941520000001</v>
      </c>
      <c r="H1996" s="20">
        <v>99.746346603000006</v>
      </c>
      <c r="I1996" s="15">
        <f>IF(H1996&lt;=Rmax_Summary!$B$40,1,0)</f>
        <v>0</v>
      </c>
      <c r="J1996" s="15">
        <v>3</v>
      </c>
      <c r="K1996" s="21" t="s">
        <v>850</v>
      </c>
    </row>
    <row r="1997" spans="1:11" x14ac:dyDescent="0.15">
      <c r="A1997" s="15">
        <v>285</v>
      </c>
      <c r="B1997" s="16">
        <v>3.3</v>
      </c>
      <c r="C1997" s="15">
        <v>200</v>
      </c>
      <c r="D1997" s="17">
        <v>6600000</v>
      </c>
      <c r="E1997" s="18">
        <f t="shared" si="31"/>
        <v>6600</v>
      </c>
      <c r="F1997" s="19">
        <v>0.49962400000000001</v>
      </c>
      <c r="G1997" s="19">
        <v>3.2975172220000002</v>
      </c>
      <c r="H1997" s="20">
        <v>99.750188081000005</v>
      </c>
      <c r="I1997" s="15">
        <f>IF(H1997&lt;=Rmax_Summary!$B$40,1,0)</f>
        <v>0</v>
      </c>
      <c r="J1997" s="15">
        <v>3</v>
      </c>
      <c r="K1997" s="21" t="s">
        <v>850</v>
      </c>
    </row>
    <row r="1998" spans="1:11" x14ac:dyDescent="0.15">
      <c r="A1998" s="15">
        <v>290</v>
      </c>
      <c r="B1998" s="16">
        <v>3.3</v>
      </c>
      <c r="C1998" s="15">
        <v>200</v>
      </c>
      <c r="D1998" s="17">
        <v>6700000</v>
      </c>
      <c r="E1998" s="18">
        <f t="shared" si="31"/>
        <v>6700</v>
      </c>
      <c r="F1998" s="19">
        <v>0.49217</v>
      </c>
      <c r="G1998" s="19">
        <v>3.2975396039999998</v>
      </c>
      <c r="H1998" s="20">
        <v>99.753914949000006</v>
      </c>
      <c r="I1998" s="15">
        <f>IF(H1998&lt;=Rmax_Summary!$B$40,1,0)</f>
        <v>0</v>
      </c>
      <c r="J1998" s="15">
        <v>3</v>
      </c>
      <c r="K1998" s="21" t="s">
        <v>850</v>
      </c>
    </row>
    <row r="1999" spans="1:11" x14ac:dyDescent="0.15">
      <c r="A1999" s="15">
        <v>295</v>
      </c>
      <c r="B1999" s="16">
        <v>3.3</v>
      </c>
      <c r="C1999" s="15">
        <v>200</v>
      </c>
      <c r="D1999" s="17">
        <v>6800000</v>
      </c>
      <c r="E1999" s="18">
        <f t="shared" si="31"/>
        <v>6800</v>
      </c>
      <c r="F1999" s="19">
        <v>0.484935</v>
      </c>
      <c r="G1999" s="19">
        <v>3.2975613290000001</v>
      </c>
      <c r="H1999" s="20">
        <v>99.757532251000001</v>
      </c>
      <c r="I1999" s="15">
        <f>IF(H1999&lt;=Rmax_Summary!$B$40,1,0)</f>
        <v>0</v>
      </c>
      <c r="J1999" s="15">
        <v>3</v>
      </c>
      <c r="K1999" s="21" t="s">
        <v>850</v>
      </c>
    </row>
    <row r="2000" spans="1:11" x14ac:dyDescent="0.15">
      <c r="A2000" s="15">
        <v>300</v>
      </c>
      <c r="B2000" s="16">
        <v>3.3</v>
      </c>
      <c r="C2000" s="15">
        <v>200</v>
      </c>
      <c r="D2000" s="17">
        <v>6900000</v>
      </c>
      <c r="E2000" s="18">
        <f t="shared" si="31"/>
        <v>6900</v>
      </c>
      <c r="F2000" s="19">
        <v>0.47791099999999997</v>
      </c>
      <c r="G2000" s="19">
        <v>3.2975824239999998</v>
      </c>
      <c r="H2000" s="20">
        <v>99.761044748000003</v>
      </c>
      <c r="I2000" s="15">
        <f>IF(H2000&lt;=Rmax_Summary!$B$40,1,0)</f>
        <v>0</v>
      </c>
      <c r="J2000" s="15">
        <v>3</v>
      </c>
      <c r="K2000" s="21" t="s">
        <v>850</v>
      </c>
    </row>
    <row r="2001" spans="1:11" x14ac:dyDescent="0.15">
      <c r="A2001" s="15">
        <v>305</v>
      </c>
      <c r="B2001" s="16">
        <v>3.3</v>
      </c>
      <c r="C2001" s="15">
        <v>200</v>
      </c>
      <c r="D2001" s="17">
        <v>7000000</v>
      </c>
      <c r="E2001" s="18">
        <f t="shared" si="31"/>
        <v>7000</v>
      </c>
      <c r="F2001" s="19">
        <v>0.471086</v>
      </c>
      <c r="G2001" s="19">
        <v>3.2976029140000001</v>
      </c>
      <c r="H2001" s="20">
        <v>99.764456930999998</v>
      </c>
      <c r="I2001" s="15">
        <f>IF(H2001&lt;=Rmax_Summary!$B$40,1,0)</f>
        <v>0</v>
      </c>
      <c r="J2001" s="15">
        <v>3</v>
      </c>
      <c r="K2001" s="21" t="s">
        <v>850</v>
      </c>
    </row>
    <row r="2002" spans="1:11" x14ac:dyDescent="0.15">
      <c r="A2002" s="15">
        <v>310</v>
      </c>
      <c r="B2002" s="16">
        <v>3.3</v>
      </c>
      <c r="C2002" s="15">
        <v>200</v>
      </c>
      <c r="D2002" s="17">
        <v>7100000</v>
      </c>
      <c r="E2002" s="18">
        <f t="shared" si="31"/>
        <v>7100</v>
      </c>
      <c r="F2002" s="19">
        <v>0.46445399999999998</v>
      </c>
      <c r="G2002" s="19">
        <v>3.2976228359999999</v>
      </c>
      <c r="H2002" s="20">
        <v>99.767773034000001</v>
      </c>
      <c r="I2002" s="15">
        <f>IF(H2002&lt;=Rmax_Summary!$B$40,1,0)</f>
        <v>0</v>
      </c>
      <c r="J2002" s="15">
        <v>3</v>
      </c>
      <c r="K2002" s="21" t="s">
        <v>850</v>
      </c>
    </row>
    <row r="2003" spans="1:11" x14ac:dyDescent="0.15">
      <c r="A2003" s="15">
        <v>315</v>
      </c>
      <c r="B2003" s="16">
        <v>3.3</v>
      </c>
      <c r="C2003" s="15">
        <v>200</v>
      </c>
      <c r="D2003" s="17">
        <v>7200000</v>
      </c>
      <c r="E2003" s="18">
        <f t="shared" si="31"/>
        <v>7200</v>
      </c>
      <c r="F2003" s="19">
        <v>0.45800600000000002</v>
      </c>
      <c r="G2003" s="19">
        <v>3.2976421930000002</v>
      </c>
      <c r="H2003" s="20">
        <v>99.770997063999999</v>
      </c>
      <c r="I2003" s="15">
        <f>IF(H2003&lt;=Rmax_Summary!$B$40,1,0)</f>
        <v>0</v>
      </c>
      <c r="J2003" s="15">
        <v>3</v>
      </c>
      <c r="K2003" s="21" t="s">
        <v>850</v>
      </c>
    </row>
    <row r="2004" spans="1:11" x14ac:dyDescent="0.15">
      <c r="A2004" s="15">
        <v>320</v>
      </c>
      <c r="B2004" s="16">
        <v>3.3</v>
      </c>
      <c r="C2004" s="15">
        <v>200</v>
      </c>
      <c r="D2004" s="17">
        <v>7300000</v>
      </c>
      <c r="E2004" s="18">
        <f t="shared" si="31"/>
        <v>7300</v>
      </c>
      <c r="F2004" s="19">
        <v>0.45173400000000002</v>
      </c>
      <c r="G2004" s="19">
        <v>3.2976610210000001</v>
      </c>
      <c r="H2004" s="20">
        <v>99.774132804000004</v>
      </c>
      <c r="I2004" s="15">
        <f>IF(H2004&lt;=Rmax_Summary!$B$40,1,0)</f>
        <v>0</v>
      </c>
      <c r="J2004" s="15">
        <v>3</v>
      </c>
      <c r="K2004" s="21" t="s">
        <v>850</v>
      </c>
    </row>
    <row r="2005" spans="1:11" x14ac:dyDescent="0.15">
      <c r="A2005" s="15">
        <v>325</v>
      </c>
      <c r="B2005" s="16">
        <v>3.3</v>
      </c>
      <c r="C2005" s="15">
        <v>200</v>
      </c>
      <c r="D2005" s="17">
        <v>7400000</v>
      </c>
      <c r="E2005" s="18">
        <f t="shared" si="31"/>
        <v>7400</v>
      </c>
      <c r="F2005" s="19">
        <v>0.44563199999999997</v>
      </c>
      <c r="G2005" s="19">
        <v>3.2976793500000001</v>
      </c>
      <c r="H2005" s="20">
        <v>99.777183824000005</v>
      </c>
      <c r="I2005" s="15">
        <f>IF(H2005&lt;=Rmax_Summary!$B$40,1,0)</f>
        <v>0</v>
      </c>
      <c r="J2005" s="15">
        <v>3</v>
      </c>
      <c r="K2005" s="21" t="s">
        <v>850</v>
      </c>
    </row>
    <row r="2006" spans="1:11" x14ac:dyDescent="0.15">
      <c r="A2006" s="15">
        <v>330</v>
      </c>
      <c r="B2006" s="16">
        <v>3.3</v>
      </c>
      <c r="C2006" s="15">
        <v>200</v>
      </c>
      <c r="D2006" s="17">
        <v>7500000</v>
      </c>
      <c r="E2006" s="18">
        <f t="shared" si="31"/>
        <v>7500</v>
      </c>
      <c r="F2006" s="19">
        <v>0.439693</v>
      </c>
      <c r="G2006" s="19">
        <v>3.2976971759999998</v>
      </c>
      <c r="H2006" s="20">
        <v>99.780153518999995</v>
      </c>
      <c r="I2006" s="15">
        <f>IF(H2006&lt;=Rmax_Summary!$B$40,1,0)</f>
        <v>0</v>
      </c>
      <c r="J2006" s="15">
        <v>3</v>
      </c>
      <c r="K2006" s="21" t="s">
        <v>850</v>
      </c>
    </row>
    <row r="2007" spans="1:11" x14ac:dyDescent="0.15">
      <c r="A2007" s="15">
        <v>335</v>
      </c>
      <c r="B2007" s="16">
        <v>3.3</v>
      </c>
      <c r="C2007" s="15">
        <v>200</v>
      </c>
      <c r="D2007" s="17">
        <v>7600000</v>
      </c>
      <c r="E2007" s="18">
        <f t="shared" si="31"/>
        <v>7600</v>
      </c>
      <c r="F2007" s="19">
        <v>0.43391000000000002</v>
      </c>
      <c r="G2007" s="19">
        <v>3.297714547</v>
      </c>
      <c r="H2007" s="20">
        <v>99.783045092999998</v>
      </c>
      <c r="I2007" s="15">
        <f>IF(H2007&lt;=Rmax_Summary!$B$40,1,0)</f>
        <v>0</v>
      </c>
      <c r="J2007" s="15">
        <v>3</v>
      </c>
      <c r="K2007" s="21" t="s">
        <v>850</v>
      </c>
    </row>
    <row r="2008" spans="1:11" x14ac:dyDescent="0.15">
      <c r="A2008" s="15">
        <v>340</v>
      </c>
      <c r="B2008" s="16">
        <v>3.3</v>
      </c>
      <c r="C2008" s="15">
        <v>200</v>
      </c>
      <c r="D2008" s="17">
        <v>7700000</v>
      </c>
      <c r="E2008" s="18">
        <f t="shared" si="31"/>
        <v>7700</v>
      </c>
      <c r="F2008" s="19">
        <v>0.42827700000000002</v>
      </c>
      <c r="G2008" s="19">
        <v>3.2977314660000001</v>
      </c>
      <c r="H2008" s="20">
        <v>99.785861589999996</v>
      </c>
      <c r="I2008" s="15">
        <f>IF(H2008&lt;=Rmax_Summary!$B$40,1,0)</f>
        <v>0</v>
      </c>
      <c r="J2008" s="15">
        <v>3</v>
      </c>
      <c r="K2008" s="21" t="s">
        <v>850</v>
      </c>
    </row>
    <row r="2009" spans="1:11" x14ac:dyDescent="0.15">
      <c r="A2009" s="15">
        <v>345</v>
      </c>
      <c r="B2009" s="16">
        <v>3.3</v>
      </c>
      <c r="C2009" s="15">
        <v>200</v>
      </c>
      <c r="D2009" s="17">
        <v>7800000</v>
      </c>
      <c r="E2009" s="18">
        <f t="shared" si="31"/>
        <v>7800</v>
      </c>
      <c r="F2009" s="19">
        <v>0.422788</v>
      </c>
      <c r="G2009" s="19">
        <v>3.2977479459999999</v>
      </c>
      <c r="H2009" s="20">
        <v>99.788605898</v>
      </c>
      <c r="I2009" s="15">
        <f>IF(H2009&lt;=Rmax_Summary!$B$40,1,0)</f>
        <v>0</v>
      </c>
      <c r="J2009" s="15">
        <v>3</v>
      </c>
      <c r="K2009" s="21" t="s">
        <v>850</v>
      </c>
    </row>
    <row r="2010" spans="1:11" x14ac:dyDescent="0.15">
      <c r="A2010" s="15">
        <v>350</v>
      </c>
      <c r="B2010" s="16">
        <v>3.3</v>
      </c>
      <c r="C2010" s="15">
        <v>200</v>
      </c>
      <c r="D2010" s="17">
        <v>7900000</v>
      </c>
      <c r="E2010" s="18">
        <f t="shared" si="31"/>
        <v>7900</v>
      </c>
      <c r="F2010" s="19">
        <v>0.41743799999999998</v>
      </c>
      <c r="G2010" s="19">
        <v>3.2977640090000002</v>
      </c>
      <c r="H2010" s="20">
        <v>99.791280756999996</v>
      </c>
      <c r="I2010" s="15">
        <f>IF(H2010&lt;=Rmax_Summary!$B$40,1,0)</f>
        <v>0</v>
      </c>
      <c r="J2010" s="15">
        <v>3</v>
      </c>
      <c r="K2010" s="21" t="s">
        <v>850</v>
      </c>
    </row>
    <row r="2011" spans="1:11" x14ac:dyDescent="0.15">
      <c r="A2011" s="15">
        <v>355</v>
      </c>
      <c r="B2011" s="16">
        <v>3.3</v>
      </c>
      <c r="C2011" s="15">
        <v>200</v>
      </c>
      <c r="D2011" s="17">
        <v>8000000</v>
      </c>
      <c r="E2011" s="18">
        <f t="shared" si="31"/>
        <v>8000</v>
      </c>
      <c r="F2011" s="19">
        <v>0.41222199999999998</v>
      </c>
      <c r="G2011" s="19">
        <v>3.2977796709999998</v>
      </c>
      <c r="H2011" s="20">
        <v>99.793888769000006</v>
      </c>
      <c r="I2011" s="15">
        <f>IF(H2011&lt;=Rmax_Summary!$B$40,1,0)</f>
        <v>0</v>
      </c>
      <c r="J2011" s="15">
        <v>3</v>
      </c>
      <c r="K2011" s="21" t="s">
        <v>850</v>
      </c>
    </row>
    <row r="2012" spans="1:11" x14ac:dyDescent="0.15">
      <c r="A2012" s="15">
        <v>360</v>
      </c>
      <c r="B2012" s="16">
        <v>3.3</v>
      </c>
      <c r="C2012" s="15">
        <v>200</v>
      </c>
      <c r="D2012" s="17">
        <v>8100000</v>
      </c>
      <c r="E2012" s="18">
        <f t="shared" si="31"/>
        <v>8100</v>
      </c>
      <c r="F2012" s="19">
        <v>0.40713500000000002</v>
      </c>
      <c r="G2012" s="19">
        <v>3.2977949479999999</v>
      </c>
      <c r="H2012" s="20">
        <v>99.796432405000004</v>
      </c>
      <c r="I2012" s="15">
        <f>IF(H2012&lt;=Rmax_Summary!$B$40,1,0)</f>
        <v>0</v>
      </c>
      <c r="J2012" s="15">
        <v>3</v>
      </c>
      <c r="K2012" s="21" t="s">
        <v>850</v>
      </c>
    </row>
    <row r="2013" spans="1:11" x14ac:dyDescent="0.15">
      <c r="A2013" s="15">
        <v>365</v>
      </c>
      <c r="B2013" s="16">
        <v>3.3</v>
      </c>
      <c r="C2013" s="15">
        <v>200</v>
      </c>
      <c r="D2013" s="17">
        <v>8200000</v>
      </c>
      <c r="E2013" s="18">
        <f t="shared" si="31"/>
        <v>8200</v>
      </c>
      <c r="F2013" s="19">
        <v>0.40217199999999997</v>
      </c>
      <c r="G2013" s="19">
        <v>3.2978098519999999</v>
      </c>
      <c r="H2013" s="20">
        <v>99.798914033000003</v>
      </c>
      <c r="I2013" s="15">
        <f>IF(H2013&lt;=Rmax_Summary!$B$40,1,0)</f>
        <v>0</v>
      </c>
      <c r="J2013" s="15">
        <v>3</v>
      </c>
      <c r="K2013" s="21" t="s">
        <v>850</v>
      </c>
    </row>
    <row r="2014" spans="1:11" x14ac:dyDescent="0.15">
      <c r="A2014" s="15">
        <v>370</v>
      </c>
      <c r="B2014" s="16">
        <v>3.3</v>
      </c>
      <c r="C2014" s="15">
        <v>200</v>
      </c>
      <c r="D2014" s="17">
        <v>8300000</v>
      </c>
      <c r="E2014" s="18">
        <f t="shared" si="31"/>
        <v>8300</v>
      </c>
      <c r="F2014" s="19">
        <v>0.39732800000000001</v>
      </c>
      <c r="G2014" s="19">
        <v>3.297824399</v>
      </c>
      <c r="H2014" s="20">
        <v>99.801335875000007</v>
      </c>
      <c r="I2014" s="15">
        <f>IF(H2014&lt;=Rmax_Summary!$B$40,1,0)</f>
        <v>0</v>
      </c>
      <c r="J2014" s="15">
        <v>3</v>
      </c>
      <c r="K2014" s="21" t="s">
        <v>850</v>
      </c>
    </row>
    <row r="2015" spans="1:11" x14ac:dyDescent="0.15">
      <c r="A2015" s="15">
        <v>375</v>
      </c>
      <c r="B2015" s="16">
        <v>3.3</v>
      </c>
      <c r="C2015" s="15">
        <v>200</v>
      </c>
      <c r="D2015" s="17">
        <v>8400000</v>
      </c>
      <c r="E2015" s="18">
        <f t="shared" si="31"/>
        <v>8400</v>
      </c>
      <c r="F2015" s="19">
        <v>0.3926</v>
      </c>
      <c r="G2015" s="19">
        <v>3.297838601</v>
      </c>
      <c r="H2015" s="20">
        <v>99.803700082999995</v>
      </c>
      <c r="I2015" s="15">
        <f>IF(H2015&lt;=Rmax_Summary!$B$40,1,0)</f>
        <v>0</v>
      </c>
      <c r="J2015" s="15">
        <v>3</v>
      </c>
      <c r="K2015" s="21" t="s">
        <v>850</v>
      </c>
    </row>
    <row r="2016" spans="1:11" x14ac:dyDescent="0.15">
      <c r="A2016" s="15">
        <v>380</v>
      </c>
      <c r="B2016" s="16">
        <v>3.3</v>
      </c>
      <c r="C2016" s="15">
        <v>200</v>
      </c>
      <c r="D2016" s="17">
        <v>8500000</v>
      </c>
      <c r="E2016" s="18">
        <f t="shared" si="31"/>
        <v>8500</v>
      </c>
      <c r="F2016" s="19">
        <v>0.38798300000000002</v>
      </c>
      <c r="G2016" s="19">
        <v>3.297852464</v>
      </c>
      <c r="H2016" s="20">
        <v>99.806008673999997</v>
      </c>
      <c r="I2016" s="15">
        <f>IF(H2016&lt;=Rmax_Summary!$B$40,1,0)</f>
        <v>0</v>
      </c>
      <c r="J2016" s="15">
        <v>3</v>
      </c>
      <c r="K2016" s="21" t="s">
        <v>850</v>
      </c>
    </row>
    <row r="2017" spans="1:11" x14ac:dyDescent="0.15">
      <c r="A2017" s="15">
        <v>385</v>
      </c>
      <c r="B2017" s="16">
        <v>3.3</v>
      </c>
      <c r="C2017" s="15">
        <v>200</v>
      </c>
      <c r="D2017" s="17">
        <v>8600000</v>
      </c>
      <c r="E2017" s="18">
        <f t="shared" si="31"/>
        <v>8600</v>
      </c>
      <c r="F2017" s="19">
        <v>0.38347300000000001</v>
      </c>
      <c r="G2017" s="19">
        <v>3.297866001</v>
      </c>
      <c r="H2017" s="20">
        <v>99.808263603</v>
      </c>
      <c r="I2017" s="15">
        <f>IF(H2017&lt;=Rmax_Summary!$B$40,1,0)</f>
        <v>0</v>
      </c>
      <c r="J2017" s="15">
        <v>3</v>
      </c>
      <c r="K2017" s="21" t="s">
        <v>850</v>
      </c>
    </row>
    <row r="2018" spans="1:11" x14ac:dyDescent="0.15">
      <c r="A2018" s="15">
        <v>390</v>
      </c>
      <c r="B2018" s="16">
        <v>3.3</v>
      </c>
      <c r="C2018" s="15">
        <v>200</v>
      </c>
      <c r="D2018" s="17">
        <v>8700000</v>
      </c>
      <c r="E2018" s="18">
        <f t="shared" si="31"/>
        <v>8700</v>
      </c>
      <c r="F2018" s="19">
        <v>0.37906699999999999</v>
      </c>
      <c r="G2018" s="19">
        <v>3.2978792320000001</v>
      </c>
      <c r="H2018" s="20">
        <v>99.810466711000004</v>
      </c>
      <c r="I2018" s="15">
        <f>IF(H2018&lt;=Rmax_Summary!$B$40,1,0)</f>
        <v>0</v>
      </c>
      <c r="J2018" s="15">
        <v>3</v>
      </c>
      <c r="K2018" s="21" t="s">
        <v>850</v>
      </c>
    </row>
    <row r="2019" spans="1:11" x14ac:dyDescent="0.15">
      <c r="A2019" s="15">
        <v>395</v>
      </c>
      <c r="B2019" s="16">
        <v>3.3</v>
      </c>
      <c r="C2019" s="15">
        <v>200</v>
      </c>
      <c r="D2019" s="17">
        <v>8800000</v>
      </c>
      <c r="E2019" s="18">
        <f t="shared" si="31"/>
        <v>8800</v>
      </c>
      <c r="F2019" s="19">
        <v>0.37475999999999998</v>
      </c>
      <c r="G2019" s="19">
        <v>3.2978921589999999</v>
      </c>
      <c r="H2019" s="20">
        <v>99.812619763000001</v>
      </c>
      <c r="I2019" s="15">
        <f>IF(H2019&lt;=Rmax_Summary!$B$40,1,0)</f>
        <v>0</v>
      </c>
      <c r="J2019" s="15">
        <v>3</v>
      </c>
      <c r="K2019" s="21" t="s">
        <v>850</v>
      </c>
    </row>
    <row r="2020" spans="1:11" x14ac:dyDescent="0.15">
      <c r="A2020" s="15">
        <v>400</v>
      </c>
      <c r="B2020" s="16">
        <v>3.3</v>
      </c>
      <c r="C2020" s="15">
        <v>200</v>
      </c>
      <c r="D2020" s="17">
        <v>8900000</v>
      </c>
      <c r="E2020" s="18">
        <f t="shared" si="31"/>
        <v>8900</v>
      </c>
      <c r="F2020" s="19">
        <v>0.37055100000000002</v>
      </c>
      <c r="G2020" s="19">
        <v>3.2979047979999998</v>
      </c>
      <c r="H2020" s="20">
        <v>99.814724447000003</v>
      </c>
      <c r="I2020" s="15">
        <f>IF(H2020&lt;=Rmax_Summary!$B$40,1,0)</f>
        <v>0</v>
      </c>
      <c r="J2020" s="15">
        <v>3</v>
      </c>
      <c r="K2020" s="21" t="s">
        <v>850</v>
      </c>
    </row>
    <row r="2021" spans="1:11" x14ac:dyDescent="0.15">
      <c r="A2021" s="15">
        <v>405</v>
      </c>
      <c r="B2021" s="16">
        <v>3.3</v>
      </c>
      <c r="C2021" s="15">
        <v>200</v>
      </c>
      <c r="D2021" s="17">
        <v>9000000</v>
      </c>
      <c r="E2021" s="18">
        <f t="shared" si="31"/>
        <v>9000</v>
      </c>
      <c r="F2021" s="19">
        <v>0.36643500000000001</v>
      </c>
      <c r="G2021" s="19">
        <v>3.2979171589999998</v>
      </c>
      <c r="H2021" s="20">
        <v>99.816782376999996</v>
      </c>
      <c r="I2021" s="15">
        <f>IF(H2021&lt;=Rmax_Summary!$B$40,1,0)</f>
        <v>0</v>
      </c>
      <c r="J2021" s="15">
        <v>3</v>
      </c>
      <c r="K2021" s="21" t="s">
        <v>850</v>
      </c>
    </row>
    <row r="2022" spans="1:11" x14ac:dyDescent="0.15">
      <c r="A2022" s="15">
        <v>410</v>
      </c>
      <c r="B2022" s="16">
        <v>3.3</v>
      </c>
      <c r="C2022" s="15">
        <v>200</v>
      </c>
      <c r="D2022" s="17">
        <v>9100000</v>
      </c>
      <c r="E2022" s="18">
        <f t="shared" si="31"/>
        <v>9100</v>
      </c>
      <c r="F2022" s="19">
        <v>0.36241000000000001</v>
      </c>
      <c r="G2022" s="19">
        <v>3.2979292509999998</v>
      </c>
      <c r="H2022" s="20">
        <v>99.818795096000002</v>
      </c>
      <c r="I2022" s="15">
        <f>IF(H2022&lt;=Rmax_Summary!$B$40,1,0)</f>
        <v>0</v>
      </c>
      <c r="J2022" s="15">
        <v>3</v>
      </c>
      <c r="K2022" s="21" t="s">
        <v>850</v>
      </c>
    </row>
    <row r="2023" spans="1:11" x14ac:dyDescent="0.15">
      <c r="A2023" s="15">
        <v>415</v>
      </c>
      <c r="B2023" s="16">
        <v>3.3</v>
      </c>
      <c r="C2023" s="15">
        <v>200</v>
      </c>
      <c r="D2023" s="17">
        <v>9200000</v>
      </c>
      <c r="E2023" s="18">
        <f t="shared" si="31"/>
        <v>9200</v>
      </c>
      <c r="F2023" s="19">
        <v>0.35847200000000001</v>
      </c>
      <c r="G2023" s="19">
        <v>3.2979410709999999</v>
      </c>
      <c r="H2023" s="20">
        <v>99.820764073999996</v>
      </c>
      <c r="I2023" s="15">
        <f>IF(H2023&lt;=Rmax_Summary!$B$40,1,0)</f>
        <v>0</v>
      </c>
      <c r="J2023" s="15">
        <v>3</v>
      </c>
      <c r="K2023" s="21" t="s">
        <v>850</v>
      </c>
    </row>
    <row r="2024" spans="1:11" x14ac:dyDescent="0.15">
      <c r="A2024" s="15">
        <v>420</v>
      </c>
      <c r="B2024" s="16">
        <v>3.3</v>
      </c>
      <c r="C2024" s="15">
        <v>200</v>
      </c>
      <c r="D2024" s="17">
        <v>9300000</v>
      </c>
      <c r="E2024" s="18">
        <f t="shared" si="31"/>
        <v>9300</v>
      </c>
      <c r="F2024" s="19">
        <v>0.35461900000000002</v>
      </c>
      <c r="G2024" s="19">
        <v>3.297952644</v>
      </c>
      <c r="H2024" s="20">
        <v>99.822690711999996</v>
      </c>
      <c r="I2024" s="15">
        <f>IF(H2024&lt;=Rmax_Summary!$B$40,1,0)</f>
        <v>0</v>
      </c>
      <c r="J2024" s="15">
        <v>3</v>
      </c>
      <c r="K2024" s="21" t="s">
        <v>850</v>
      </c>
    </row>
    <row r="2025" spans="1:11" x14ac:dyDescent="0.15">
      <c r="A2025" s="15">
        <v>425</v>
      </c>
      <c r="B2025" s="16">
        <v>3.3</v>
      </c>
      <c r="C2025" s="15">
        <v>200</v>
      </c>
      <c r="D2025" s="17">
        <v>9400000</v>
      </c>
      <c r="E2025" s="18">
        <f t="shared" si="31"/>
        <v>9400</v>
      </c>
      <c r="F2025" s="19">
        <v>0.35084700000000002</v>
      </c>
      <c r="G2025" s="19">
        <v>3.2979639710000002</v>
      </c>
      <c r="H2025" s="20">
        <v>99.824576378000003</v>
      </c>
      <c r="I2025" s="15">
        <f>IF(H2025&lt;=Rmax_Summary!$B$40,1,0)</f>
        <v>0</v>
      </c>
      <c r="J2025" s="15">
        <v>3</v>
      </c>
      <c r="K2025" s="21" t="s">
        <v>850</v>
      </c>
    </row>
    <row r="2026" spans="1:11" x14ac:dyDescent="0.15">
      <c r="A2026" s="15">
        <v>430</v>
      </c>
      <c r="B2026" s="16">
        <v>3.3</v>
      </c>
      <c r="C2026" s="15">
        <v>200</v>
      </c>
      <c r="D2026" s="17">
        <v>9500000</v>
      </c>
      <c r="E2026" s="18">
        <f t="shared" si="31"/>
        <v>9500</v>
      </c>
      <c r="F2026" s="19">
        <v>0.34715499999999999</v>
      </c>
      <c r="G2026" s="19">
        <v>3.297975058</v>
      </c>
      <c r="H2026" s="20">
        <v>99.826422360999999</v>
      </c>
      <c r="I2026" s="15">
        <f>IF(H2026&lt;=Rmax_Summary!$B$40,1,0)</f>
        <v>0</v>
      </c>
      <c r="J2026" s="15">
        <v>3</v>
      </c>
      <c r="K2026" s="21" t="s">
        <v>850</v>
      </c>
    </row>
    <row r="2027" spans="1:11" x14ac:dyDescent="0.15">
      <c r="A2027" s="15">
        <v>435</v>
      </c>
      <c r="B2027" s="16">
        <v>3.3</v>
      </c>
      <c r="C2027" s="15">
        <v>200</v>
      </c>
      <c r="D2027" s="17">
        <v>9600000</v>
      </c>
      <c r="E2027" s="18">
        <f t="shared" si="31"/>
        <v>9600</v>
      </c>
      <c r="F2027" s="19">
        <v>0.34354000000000001</v>
      </c>
      <c r="G2027" s="19">
        <v>3.2979859079999998</v>
      </c>
      <c r="H2027" s="20">
        <v>99.828229895999996</v>
      </c>
      <c r="I2027" s="15">
        <f>IF(H2027&lt;=Rmax_Summary!$B$40,1,0)</f>
        <v>0</v>
      </c>
      <c r="J2027" s="15">
        <v>3</v>
      </c>
      <c r="K2027" s="21" t="s">
        <v>850</v>
      </c>
    </row>
    <row r="2028" spans="1:11" x14ac:dyDescent="0.15">
      <c r="A2028" s="15">
        <v>440</v>
      </c>
      <c r="B2028" s="16">
        <v>3.3</v>
      </c>
      <c r="C2028" s="15">
        <v>200</v>
      </c>
      <c r="D2028" s="17">
        <v>9700000</v>
      </c>
      <c r="E2028" s="18">
        <f t="shared" si="31"/>
        <v>9700</v>
      </c>
      <c r="F2028" s="19">
        <v>0.34</v>
      </c>
      <c r="G2028" s="19">
        <v>3.2979965450000002</v>
      </c>
      <c r="H2028" s="20">
        <v>99.830000170999995</v>
      </c>
      <c r="I2028" s="15">
        <f>IF(H2028&lt;=Rmax_Summary!$B$40,1,0)</f>
        <v>0</v>
      </c>
      <c r="J2028" s="15">
        <v>3</v>
      </c>
      <c r="K2028" s="21" t="s">
        <v>850</v>
      </c>
    </row>
    <row r="2029" spans="1:11" x14ac:dyDescent="0.15">
      <c r="A2029" s="15">
        <v>445</v>
      </c>
      <c r="B2029" s="16">
        <v>3.3</v>
      </c>
      <c r="C2029" s="15">
        <v>200</v>
      </c>
      <c r="D2029" s="17">
        <v>9800000</v>
      </c>
      <c r="E2029" s="18">
        <f t="shared" si="31"/>
        <v>9800</v>
      </c>
      <c r="F2029" s="19">
        <v>0.33653100000000002</v>
      </c>
      <c r="G2029" s="19">
        <v>3.298006956</v>
      </c>
      <c r="H2029" s="20">
        <v>99.831734337</v>
      </c>
      <c r="I2029" s="15">
        <f>IF(H2029&lt;=Rmax_Summary!$B$40,1,0)</f>
        <v>0</v>
      </c>
      <c r="J2029" s="15">
        <v>3</v>
      </c>
      <c r="K2029" s="21" t="s">
        <v>850</v>
      </c>
    </row>
    <row r="2030" spans="1:11" x14ac:dyDescent="0.15">
      <c r="A2030" s="15">
        <v>450</v>
      </c>
      <c r="B2030" s="16">
        <v>3.3</v>
      </c>
      <c r="C2030" s="15">
        <v>200</v>
      </c>
      <c r="D2030" s="17">
        <v>9900000</v>
      </c>
      <c r="E2030" s="18">
        <f t="shared" si="31"/>
        <v>9900</v>
      </c>
      <c r="F2030" s="19">
        <v>0.33313300000000001</v>
      </c>
      <c r="G2030" s="19">
        <v>3.298017164</v>
      </c>
      <c r="H2030" s="20">
        <v>99.833433478000003</v>
      </c>
      <c r="I2030" s="15">
        <f>IF(H2030&lt;=Rmax_Summary!$B$40,1,0)</f>
        <v>0</v>
      </c>
      <c r="J2030" s="15">
        <v>3</v>
      </c>
      <c r="K2030" s="21" t="s">
        <v>850</v>
      </c>
    </row>
    <row r="2031" spans="1:11" x14ac:dyDescent="0.15">
      <c r="A2031" s="15">
        <v>455</v>
      </c>
      <c r="B2031" s="16">
        <v>3.3</v>
      </c>
      <c r="C2031" s="15">
        <v>200</v>
      </c>
      <c r="D2031" s="17">
        <v>10000000</v>
      </c>
      <c r="E2031" s="18">
        <f t="shared" si="31"/>
        <v>10000</v>
      </c>
      <c r="F2031" s="19">
        <v>0.32980300000000001</v>
      </c>
      <c r="G2031" s="19">
        <v>3.2980271590000001</v>
      </c>
      <c r="H2031" s="20">
        <v>99.835098642000005</v>
      </c>
      <c r="I2031" s="15">
        <f>IF(H2031&lt;=Rmax_Summary!$B$40,1,0)</f>
        <v>0</v>
      </c>
      <c r="J2031" s="15">
        <v>3</v>
      </c>
      <c r="K2031" s="21" t="s">
        <v>850</v>
      </c>
    </row>
    <row r="2032" spans="1:11" x14ac:dyDescent="0.15">
      <c r="A2032" s="15">
        <v>956</v>
      </c>
      <c r="B2032" s="16">
        <v>5</v>
      </c>
      <c r="C2032" s="15">
        <v>10</v>
      </c>
      <c r="D2032" s="17">
        <v>10000</v>
      </c>
      <c r="E2032" s="18">
        <f t="shared" si="31"/>
        <v>10</v>
      </c>
      <c r="F2032" s="19">
        <v>9.8739220000000003</v>
      </c>
      <c r="G2032" s="19">
        <v>9.8739206999999996E-2</v>
      </c>
      <c r="H2032" s="20">
        <v>1.260784098</v>
      </c>
      <c r="I2032" s="15">
        <f>IF(H2032&lt;=Rmax_Summary!$B$40,1,0)</f>
        <v>1</v>
      </c>
      <c r="J2032" s="15">
        <v>1</v>
      </c>
      <c r="K2032" s="21" t="s">
        <v>846</v>
      </c>
    </row>
    <row r="2033" spans="1:11" x14ac:dyDescent="0.15">
      <c r="A2033" s="15">
        <v>961</v>
      </c>
      <c r="B2033" s="16">
        <v>5</v>
      </c>
      <c r="C2033" s="15">
        <v>10</v>
      </c>
      <c r="D2033" s="17">
        <v>11000</v>
      </c>
      <c r="E2033" s="18">
        <f t="shared" si="31"/>
        <v>11</v>
      </c>
      <c r="F2033" s="19">
        <v>9.873901</v>
      </c>
      <c r="G2033" s="19">
        <v>0.108612916</v>
      </c>
      <c r="H2033" s="20">
        <v>1.2609861959999999</v>
      </c>
      <c r="I2033" s="15">
        <f>IF(H2033&lt;=Rmax_Summary!$B$40,1,0)</f>
        <v>1</v>
      </c>
      <c r="J2033" s="15">
        <v>1</v>
      </c>
      <c r="K2033" s="21" t="s">
        <v>846</v>
      </c>
    </row>
    <row r="2034" spans="1:11" x14ac:dyDescent="0.15">
      <c r="A2034" s="15">
        <v>966</v>
      </c>
      <c r="B2034" s="16">
        <v>5</v>
      </c>
      <c r="C2034" s="15">
        <v>10</v>
      </c>
      <c r="D2034" s="17">
        <v>12000</v>
      </c>
      <c r="E2034" s="18">
        <f t="shared" si="31"/>
        <v>12</v>
      </c>
      <c r="F2034" s="19">
        <v>9.8738810000000008</v>
      </c>
      <c r="G2034" s="19">
        <v>0.118486577</v>
      </c>
      <c r="H2034" s="20">
        <v>1.261188449</v>
      </c>
      <c r="I2034" s="15">
        <f>IF(H2034&lt;=Rmax_Summary!$B$40,1,0)</f>
        <v>1</v>
      </c>
      <c r="J2034" s="15">
        <v>1</v>
      </c>
      <c r="K2034" s="21" t="s">
        <v>846</v>
      </c>
    </row>
    <row r="2035" spans="1:11" x14ac:dyDescent="0.15">
      <c r="A2035" s="15">
        <v>971</v>
      </c>
      <c r="B2035" s="16">
        <v>5</v>
      </c>
      <c r="C2035" s="15">
        <v>10</v>
      </c>
      <c r="D2035" s="17">
        <v>13000</v>
      </c>
      <c r="E2035" s="18">
        <f t="shared" si="31"/>
        <v>13</v>
      </c>
      <c r="F2035" s="19">
        <v>9.8738609999999998</v>
      </c>
      <c r="G2035" s="19">
        <v>0.12836018399999999</v>
      </c>
      <c r="H2035" s="20">
        <v>1.2613908460000001</v>
      </c>
      <c r="I2035" s="15">
        <f>IF(H2035&lt;=Rmax_Summary!$B$40,1,0)</f>
        <v>1</v>
      </c>
      <c r="J2035" s="15">
        <v>1</v>
      </c>
      <c r="K2035" s="21" t="s">
        <v>846</v>
      </c>
    </row>
    <row r="2036" spans="1:11" x14ac:dyDescent="0.15">
      <c r="A2036" s="15">
        <v>976</v>
      </c>
      <c r="B2036" s="16">
        <v>5</v>
      </c>
      <c r="C2036" s="15">
        <v>10</v>
      </c>
      <c r="D2036" s="17">
        <v>14000</v>
      </c>
      <c r="E2036" s="18">
        <f t="shared" si="31"/>
        <v>14</v>
      </c>
      <c r="F2036" s="19">
        <v>9.8738410000000005</v>
      </c>
      <c r="G2036" s="19">
        <v>0.138233776</v>
      </c>
      <c r="H2036" s="20">
        <v>1.261593835</v>
      </c>
      <c r="I2036" s="15">
        <f>IF(H2036&lt;=Rmax_Summary!$B$40,1,0)</f>
        <v>1</v>
      </c>
      <c r="J2036" s="15">
        <v>1</v>
      </c>
      <c r="K2036" s="21" t="s">
        <v>846</v>
      </c>
    </row>
    <row r="2037" spans="1:11" x14ac:dyDescent="0.15">
      <c r="A2037" s="15">
        <v>981</v>
      </c>
      <c r="B2037" s="16">
        <v>5</v>
      </c>
      <c r="C2037" s="15">
        <v>10</v>
      </c>
      <c r="D2037" s="17">
        <v>15000</v>
      </c>
      <c r="E2037" s="18">
        <f t="shared" si="31"/>
        <v>15</v>
      </c>
      <c r="F2037" s="19">
        <v>9.8738200000000003</v>
      </c>
      <c r="G2037" s="19">
        <v>0.14810730499999999</v>
      </c>
      <c r="H2037" s="20">
        <v>1.261796937</v>
      </c>
      <c r="I2037" s="15">
        <f>IF(H2037&lt;=Rmax_Summary!$B$40,1,0)</f>
        <v>1</v>
      </c>
      <c r="J2037" s="15">
        <v>1</v>
      </c>
      <c r="K2037" s="21" t="s">
        <v>846</v>
      </c>
    </row>
    <row r="2038" spans="1:11" x14ac:dyDescent="0.15">
      <c r="A2038" s="15">
        <v>986</v>
      </c>
      <c r="B2038" s="16">
        <v>5</v>
      </c>
      <c r="C2038" s="15">
        <v>10</v>
      </c>
      <c r="D2038" s="17">
        <v>16000</v>
      </c>
      <c r="E2038" s="18">
        <f t="shared" si="31"/>
        <v>16</v>
      </c>
      <c r="F2038" s="19">
        <v>9.8737999999999992</v>
      </c>
      <c r="G2038" s="19">
        <v>0.157980805</v>
      </c>
      <c r="H2038" s="20">
        <v>1.2620007259999999</v>
      </c>
      <c r="I2038" s="15">
        <f>IF(H2038&lt;=Rmax_Summary!$B$40,1,0)</f>
        <v>1</v>
      </c>
      <c r="J2038" s="15">
        <v>1</v>
      </c>
      <c r="K2038" s="21" t="s">
        <v>846</v>
      </c>
    </row>
    <row r="2039" spans="1:11" x14ac:dyDescent="0.15">
      <c r="A2039" s="15">
        <v>991</v>
      </c>
      <c r="B2039" s="16">
        <v>5</v>
      </c>
      <c r="C2039" s="15">
        <v>10</v>
      </c>
      <c r="D2039" s="17">
        <v>17000</v>
      </c>
      <c r="E2039" s="18">
        <f t="shared" si="31"/>
        <v>17</v>
      </c>
      <c r="F2039" s="19">
        <v>9.87378</v>
      </c>
      <c r="G2039" s="19">
        <v>0.16785424600000001</v>
      </c>
      <c r="H2039" s="20">
        <v>1.262204755</v>
      </c>
      <c r="I2039" s="15">
        <f>IF(H2039&lt;=Rmax_Summary!$B$40,1,0)</f>
        <v>1</v>
      </c>
      <c r="J2039" s="15">
        <v>1</v>
      </c>
      <c r="K2039" s="21" t="s">
        <v>846</v>
      </c>
    </row>
    <row r="2040" spans="1:11" x14ac:dyDescent="0.15">
      <c r="A2040" s="15">
        <v>996</v>
      </c>
      <c r="B2040" s="16">
        <v>5</v>
      </c>
      <c r="C2040" s="15">
        <v>10</v>
      </c>
      <c r="D2040" s="17">
        <v>18000</v>
      </c>
      <c r="E2040" s="18">
        <f t="shared" si="31"/>
        <v>18</v>
      </c>
      <c r="F2040" s="19">
        <v>9.8737589999999997</v>
      </c>
      <c r="G2040" s="19">
        <v>0.17772766700000001</v>
      </c>
      <c r="H2040" s="20">
        <v>1.262408634</v>
      </c>
      <c r="I2040" s="15">
        <f>IF(H2040&lt;=Rmax_Summary!$B$40,1,0)</f>
        <v>1</v>
      </c>
      <c r="J2040" s="15">
        <v>1</v>
      </c>
      <c r="K2040" s="21" t="s">
        <v>846</v>
      </c>
    </row>
    <row r="2041" spans="1:11" x14ac:dyDescent="0.15">
      <c r="A2041" s="15">
        <v>1001</v>
      </c>
      <c r="B2041" s="16">
        <v>5</v>
      </c>
      <c r="C2041" s="15">
        <v>10</v>
      </c>
      <c r="D2041" s="17">
        <v>19000</v>
      </c>
      <c r="E2041" s="18">
        <f t="shared" si="31"/>
        <v>19</v>
      </c>
      <c r="F2041" s="19">
        <v>9.8737390000000005</v>
      </c>
      <c r="G2041" s="19">
        <v>0.187601035</v>
      </c>
      <c r="H2041" s="20">
        <v>1.2626133610000001</v>
      </c>
      <c r="I2041" s="15">
        <f>IF(H2041&lt;=Rmax_Summary!$B$40,1,0)</f>
        <v>1</v>
      </c>
      <c r="J2041" s="15">
        <v>1</v>
      </c>
      <c r="K2041" s="21" t="s">
        <v>846</v>
      </c>
    </row>
    <row r="2042" spans="1:11" x14ac:dyDescent="0.15">
      <c r="A2042" s="15">
        <v>1006</v>
      </c>
      <c r="B2042" s="16">
        <v>5</v>
      </c>
      <c r="C2042" s="15">
        <v>10</v>
      </c>
      <c r="D2042" s="17">
        <v>20000</v>
      </c>
      <c r="E2042" s="18">
        <f t="shared" si="31"/>
        <v>20</v>
      </c>
      <c r="F2042" s="19">
        <v>9.8737180000000002</v>
      </c>
      <c r="G2042" s="19">
        <v>0.19747435299999999</v>
      </c>
      <c r="H2042" s="20">
        <v>1.2628188869999999</v>
      </c>
      <c r="I2042" s="15">
        <f>IF(H2042&lt;=Rmax_Summary!$B$40,1,0)</f>
        <v>1</v>
      </c>
      <c r="J2042" s="15">
        <v>1</v>
      </c>
      <c r="K2042" s="21" t="s">
        <v>846</v>
      </c>
    </row>
    <row r="2043" spans="1:11" x14ac:dyDescent="0.15">
      <c r="A2043" s="15">
        <v>1011</v>
      </c>
      <c r="B2043" s="16">
        <v>5</v>
      </c>
      <c r="C2043" s="15">
        <v>10</v>
      </c>
      <c r="D2043" s="17">
        <v>21000</v>
      </c>
      <c r="E2043" s="18">
        <f t="shared" si="31"/>
        <v>21</v>
      </c>
      <c r="F2043" s="19">
        <v>9.8736979999999992</v>
      </c>
      <c r="G2043" s="19">
        <v>0.20734765499999999</v>
      </c>
      <c r="H2043" s="20">
        <v>1.2630241900000001</v>
      </c>
      <c r="I2043" s="15">
        <f>IF(H2043&lt;=Rmax_Summary!$B$40,1,0)</f>
        <v>1</v>
      </c>
      <c r="J2043" s="15">
        <v>1</v>
      </c>
      <c r="K2043" s="21" t="s">
        <v>846</v>
      </c>
    </row>
    <row r="2044" spans="1:11" x14ac:dyDescent="0.15">
      <c r="A2044" s="15">
        <v>1016</v>
      </c>
      <c r="B2044" s="16">
        <v>5</v>
      </c>
      <c r="C2044" s="15">
        <v>10</v>
      </c>
      <c r="D2044" s="17">
        <v>22000</v>
      </c>
      <c r="E2044" s="18">
        <f t="shared" si="31"/>
        <v>22</v>
      </c>
      <c r="F2044" s="19">
        <v>9.8736770000000007</v>
      </c>
      <c r="G2044" s="19">
        <v>0.217220888</v>
      </c>
      <c r="H2044" s="20">
        <v>1.263229921</v>
      </c>
      <c r="I2044" s="15">
        <f>IF(H2044&lt;=Rmax_Summary!$B$40,1,0)</f>
        <v>1</v>
      </c>
      <c r="J2044" s="15">
        <v>1</v>
      </c>
      <c r="K2044" s="21" t="s">
        <v>846</v>
      </c>
    </row>
    <row r="2045" spans="1:11" x14ac:dyDescent="0.15">
      <c r="A2045" s="15">
        <v>1021</v>
      </c>
      <c r="B2045" s="16">
        <v>5</v>
      </c>
      <c r="C2045" s="15">
        <v>10</v>
      </c>
      <c r="D2045" s="17">
        <v>23000</v>
      </c>
      <c r="E2045" s="18">
        <f t="shared" si="31"/>
        <v>23</v>
      </c>
      <c r="F2045" s="19">
        <v>9.8736560000000004</v>
      </c>
      <c r="G2045" s="19">
        <v>0.227094089</v>
      </c>
      <c r="H2045" s="20">
        <v>1.263436432</v>
      </c>
      <c r="I2045" s="15">
        <f>IF(H2045&lt;=Rmax_Summary!$B$40,1,0)</f>
        <v>1</v>
      </c>
      <c r="J2045" s="15">
        <v>1</v>
      </c>
      <c r="K2045" s="21" t="s">
        <v>846</v>
      </c>
    </row>
    <row r="2046" spans="1:11" x14ac:dyDescent="0.15">
      <c r="A2046" s="15">
        <v>1026</v>
      </c>
      <c r="B2046" s="16">
        <v>5</v>
      </c>
      <c r="C2046" s="15">
        <v>10</v>
      </c>
      <c r="D2046" s="17">
        <v>24000</v>
      </c>
      <c r="E2046" s="18">
        <f t="shared" si="31"/>
        <v>24</v>
      </c>
      <c r="F2046" s="19">
        <v>9.8736359999999994</v>
      </c>
      <c r="G2046" s="19">
        <v>0.23696725499999999</v>
      </c>
      <c r="H2046" s="20">
        <v>1.263642801</v>
      </c>
      <c r="I2046" s="15">
        <f>IF(H2046&lt;=Rmax_Summary!$B$40,1,0)</f>
        <v>1</v>
      </c>
      <c r="J2046" s="15">
        <v>1</v>
      </c>
      <c r="K2046" s="21" t="s">
        <v>846</v>
      </c>
    </row>
    <row r="2047" spans="1:11" x14ac:dyDescent="0.15">
      <c r="A2047" s="15">
        <v>1031</v>
      </c>
      <c r="B2047" s="16">
        <v>5</v>
      </c>
      <c r="C2047" s="15">
        <v>10</v>
      </c>
      <c r="D2047" s="17">
        <v>25000</v>
      </c>
      <c r="E2047" s="18">
        <f t="shared" si="31"/>
        <v>25</v>
      </c>
      <c r="F2047" s="19">
        <v>9.8736149999999991</v>
      </c>
      <c r="G2047" s="19">
        <v>0.246840373</v>
      </c>
      <c r="H2047" s="20">
        <v>1.2638495970000001</v>
      </c>
      <c r="I2047" s="15">
        <f>IF(H2047&lt;=Rmax_Summary!$B$40,1,0)</f>
        <v>1</v>
      </c>
      <c r="J2047" s="15">
        <v>1</v>
      </c>
      <c r="K2047" s="21" t="s">
        <v>846</v>
      </c>
    </row>
    <row r="2048" spans="1:11" x14ac:dyDescent="0.15">
      <c r="A2048" s="15">
        <v>1036</v>
      </c>
      <c r="B2048" s="16">
        <v>5</v>
      </c>
      <c r="C2048" s="15">
        <v>10</v>
      </c>
      <c r="D2048" s="17">
        <v>26000</v>
      </c>
      <c r="E2048" s="18">
        <f t="shared" si="31"/>
        <v>26</v>
      </c>
      <c r="F2048" s="19">
        <v>9.8735940000000006</v>
      </c>
      <c r="G2048" s="19">
        <v>0.25671344099999999</v>
      </c>
      <c r="H2048" s="20">
        <v>1.2640567869999999</v>
      </c>
      <c r="I2048" s="15">
        <f>IF(H2048&lt;=Rmax_Summary!$B$40,1,0)</f>
        <v>1</v>
      </c>
      <c r="J2048" s="15">
        <v>1</v>
      </c>
      <c r="K2048" s="21" t="s">
        <v>846</v>
      </c>
    </row>
    <row r="2049" spans="1:11" x14ac:dyDescent="0.15">
      <c r="A2049" s="15">
        <v>1041</v>
      </c>
      <c r="B2049" s="16">
        <v>5</v>
      </c>
      <c r="C2049" s="15">
        <v>10</v>
      </c>
      <c r="D2049" s="17">
        <v>27000</v>
      </c>
      <c r="E2049" s="18">
        <f t="shared" si="31"/>
        <v>27</v>
      </c>
      <c r="F2049" s="19">
        <v>9.8735739999999996</v>
      </c>
      <c r="G2049" s="19">
        <v>0.26658647499999999</v>
      </c>
      <c r="H2049" s="20">
        <v>1.2642644919999999</v>
      </c>
      <c r="I2049" s="15">
        <f>IF(H2049&lt;=Rmax_Summary!$B$40,1,0)</f>
        <v>1</v>
      </c>
      <c r="J2049" s="15">
        <v>1</v>
      </c>
      <c r="K2049" s="21" t="s">
        <v>846</v>
      </c>
    </row>
    <row r="2050" spans="1:11" x14ac:dyDescent="0.15">
      <c r="A2050" s="15">
        <v>1046</v>
      </c>
      <c r="B2050" s="16">
        <v>5</v>
      </c>
      <c r="C2050" s="15">
        <v>10</v>
      </c>
      <c r="D2050" s="17">
        <v>28000</v>
      </c>
      <c r="E2050" s="18">
        <f t="shared" ref="E2050:E2113" si="32">D2050/1000</f>
        <v>28</v>
      </c>
      <c r="F2050" s="19">
        <v>9.8735529999999994</v>
      </c>
      <c r="G2050" s="19">
        <v>0.27645947100000001</v>
      </c>
      <c r="H2050" s="20">
        <v>1.2644723520000001</v>
      </c>
      <c r="I2050" s="15">
        <f>IF(H2050&lt;=Rmax_Summary!$B$40,1,0)</f>
        <v>1</v>
      </c>
      <c r="J2050" s="15">
        <v>1</v>
      </c>
      <c r="K2050" s="21" t="s">
        <v>846</v>
      </c>
    </row>
    <row r="2051" spans="1:11" x14ac:dyDescent="0.15">
      <c r="A2051" s="15">
        <v>1051</v>
      </c>
      <c r="B2051" s="16">
        <v>5</v>
      </c>
      <c r="C2051" s="15">
        <v>10</v>
      </c>
      <c r="D2051" s="17">
        <v>29000</v>
      </c>
      <c r="E2051" s="18">
        <f t="shared" si="32"/>
        <v>29</v>
      </c>
      <c r="F2051" s="19">
        <v>9.8735320000000009</v>
      </c>
      <c r="G2051" s="19">
        <v>0.28633240900000001</v>
      </c>
      <c r="H2051" s="20">
        <v>1.2646809459999999</v>
      </c>
      <c r="I2051" s="15">
        <f>IF(H2051&lt;=Rmax_Summary!$B$40,1,0)</f>
        <v>1</v>
      </c>
      <c r="J2051" s="15">
        <v>1</v>
      </c>
      <c r="K2051" s="21" t="s">
        <v>846</v>
      </c>
    </row>
    <row r="2052" spans="1:11" x14ac:dyDescent="0.15">
      <c r="A2052" s="15">
        <v>1056</v>
      </c>
      <c r="B2052" s="16">
        <v>5</v>
      </c>
      <c r="C2052" s="15">
        <v>10</v>
      </c>
      <c r="D2052" s="17">
        <v>30000</v>
      </c>
      <c r="E2052" s="18">
        <f t="shared" si="32"/>
        <v>30</v>
      </c>
      <c r="F2052" s="19">
        <v>9.8735110000000006</v>
      </c>
      <c r="G2052" s="19">
        <v>0.29620532900000002</v>
      </c>
      <c r="H2052" s="20">
        <v>1.264889355</v>
      </c>
      <c r="I2052" s="15">
        <f>IF(H2052&lt;=Rmax_Summary!$B$40,1,0)</f>
        <v>1</v>
      </c>
      <c r="J2052" s="15">
        <v>1</v>
      </c>
      <c r="K2052" s="21" t="s">
        <v>846</v>
      </c>
    </row>
    <row r="2053" spans="1:11" x14ac:dyDescent="0.15">
      <c r="A2053" s="15">
        <v>1061</v>
      </c>
      <c r="B2053" s="16">
        <v>5</v>
      </c>
      <c r="C2053" s="15">
        <v>10</v>
      </c>
      <c r="D2053" s="17">
        <v>31000</v>
      </c>
      <c r="E2053" s="18">
        <f t="shared" si="32"/>
        <v>31</v>
      </c>
      <c r="F2053" s="19">
        <v>9.8734900000000003</v>
      </c>
      <c r="G2053" s="19">
        <v>0.30607819600000002</v>
      </c>
      <c r="H2053" s="20">
        <v>1.2650989859999999</v>
      </c>
      <c r="I2053" s="15">
        <f>IF(H2053&lt;=Rmax_Summary!$B$40,1,0)</f>
        <v>1</v>
      </c>
      <c r="J2053" s="15">
        <v>1</v>
      </c>
      <c r="K2053" s="21" t="s">
        <v>846</v>
      </c>
    </row>
    <row r="2054" spans="1:11" x14ac:dyDescent="0.15">
      <c r="A2054" s="15">
        <v>1066</v>
      </c>
      <c r="B2054" s="16">
        <v>5</v>
      </c>
      <c r="C2054" s="15">
        <v>10</v>
      </c>
      <c r="D2054" s="17">
        <v>32000</v>
      </c>
      <c r="E2054" s="18">
        <f t="shared" si="32"/>
        <v>32</v>
      </c>
      <c r="F2054" s="19">
        <v>9.8734690000000001</v>
      </c>
      <c r="G2054" s="19">
        <v>0.315951019</v>
      </c>
      <c r="H2054" s="20">
        <v>1.2653081740000001</v>
      </c>
      <c r="I2054" s="15">
        <f>IF(H2054&lt;=Rmax_Summary!$B$40,1,0)</f>
        <v>1</v>
      </c>
      <c r="J2054" s="15">
        <v>1</v>
      </c>
      <c r="K2054" s="21" t="s">
        <v>846</v>
      </c>
    </row>
    <row r="2055" spans="1:11" x14ac:dyDescent="0.15">
      <c r="A2055" s="15">
        <v>1071</v>
      </c>
      <c r="B2055" s="16">
        <v>5</v>
      </c>
      <c r="C2055" s="15">
        <v>10</v>
      </c>
      <c r="D2055" s="17">
        <v>33000</v>
      </c>
      <c r="E2055" s="18">
        <f t="shared" si="32"/>
        <v>33</v>
      </c>
      <c r="F2055" s="19">
        <v>9.8734479999999998</v>
      </c>
      <c r="G2055" s="19">
        <v>0.32582378000000001</v>
      </c>
      <c r="H2055" s="20">
        <v>1.2655182309999999</v>
      </c>
      <c r="I2055" s="15">
        <f>IF(H2055&lt;=Rmax_Summary!$B$40,1,0)</f>
        <v>1</v>
      </c>
      <c r="J2055" s="15">
        <v>1</v>
      </c>
      <c r="K2055" s="21" t="s">
        <v>846</v>
      </c>
    </row>
    <row r="2056" spans="1:11" x14ac:dyDescent="0.15">
      <c r="A2056" s="15">
        <v>1076</v>
      </c>
      <c r="B2056" s="16">
        <v>5</v>
      </c>
      <c r="C2056" s="15">
        <v>10</v>
      </c>
      <c r="D2056" s="17">
        <v>34000</v>
      </c>
      <c r="E2056" s="18">
        <f t="shared" si="32"/>
        <v>34</v>
      </c>
      <c r="F2056" s="19">
        <v>9.8734269999999995</v>
      </c>
      <c r="G2056" s="19">
        <v>0.335696512</v>
      </c>
      <c r="H2056" s="20">
        <v>1.2657288</v>
      </c>
      <c r="I2056" s="15">
        <f>IF(H2056&lt;=Rmax_Summary!$B$40,1,0)</f>
        <v>1</v>
      </c>
      <c r="J2056" s="15">
        <v>1</v>
      </c>
      <c r="K2056" s="21" t="s">
        <v>846</v>
      </c>
    </row>
    <row r="2057" spans="1:11" x14ac:dyDescent="0.15">
      <c r="A2057" s="15">
        <v>1081</v>
      </c>
      <c r="B2057" s="16">
        <v>5</v>
      </c>
      <c r="C2057" s="15">
        <v>10</v>
      </c>
      <c r="D2057" s="17">
        <v>35000</v>
      </c>
      <c r="E2057" s="18">
        <f t="shared" si="32"/>
        <v>35</v>
      </c>
      <c r="F2057" s="19">
        <v>9.8734059999999992</v>
      </c>
      <c r="G2057" s="19">
        <v>0.34556922000000001</v>
      </c>
      <c r="H2057" s="20">
        <v>1.2659394470000001</v>
      </c>
      <c r="I2057" s="15">
        <f>IF(H2057&lt;=Rmax_Summary!$B$40,1,0)</f>
        <v>1</v>
      </c>
      <c r="J2057" s="15">
        <v>1</v>
      </c>
      <c r="K2057" s="21" t="s">
        <v>846</v>
      </c>
    </row>
    <row r="2058" spans="1:11" x14ac:dyDescent="0.15">
      <c r="A2058" s="15">
        <v>1086</v>
      </c>
      <c r="B2058" s="16">
        <v>5</v>
      </c>
      <c r="C2058" s="15">
        <v>10</v>
      </c>
      <c r="D2058" s="17">
        <v>36000</v>
      </c>
      <c r="E2058" s="18">
        <f t="shared" si="32"/>
        <v>36</v>
      </c>
      <c r="F2058" s="19">
        <v>9.8733850000000007</v>
      </c>
      <c r="G2058" s="19">
        <v>0.35544188500000001</v>
      </c>
      <c r="H2058" s="20">
        <v>1.2661505449999999</v>
      </c>
      <c r="I2058" s="15">
        <f>IF(H2058&lt;=Rmax_Summary!$B$40,1,0)</f>
        <v>1</v>
      </c>
      <c r="J2058" s="15">
        <v>1</v>
      </c>
      <c r="K2058" s="21" t="s">
        <v>846</v>
      </c>
    </row>
    <row r="2059" spans="1:11" x14ac:dyDescent="0.15">
      <c r="A2059" s="15">
        <v>1091</v>
      </c>
      <c r="B2059" s="16">
        <v>5</v>
      </c>
      <c r="C2059" s="15">
        <v>10</v>
      </c>
      <c r="D2059" s="17">
        <v>37000</v>
      </c>
      <c r="E2059" s="18">
        <f t="shared" si="32"/>
        <v>37</v>
      </c>
      <c r="F2059" s="19">
        <v>9.8733640000000005</v>
      </c>
      <c r="G2059" s="19">
        <v>0.36531445800000001</v>
      </c>
      <c r="H2059" s="20">
        <v>1.2663618830000001</v>
      </c>
      <c r="I2059" s="15">
        <f>IF(H2059&lt;=Rmax_Summary!$B$40,1,0)</f>
        <v>1</v>
      </c>
      <c r="J2059" s="15">
        <v>1</v>
      </c>
      <c r="K2059" s="21" t="s">
        <v>846</v>
      </c>
    </row>
    <row r="2060" spans="1:11" x14ac:dyDescent="0.15">
      <c r="A2060" s="15">
        <v>1096</v>
      </c>
      <c r="B2060" s="16">
        <v>5</v>
      </c>
      <c r="C2060" s="15">
        <v>10</v>
      </c>
      <c r="D2060" s="17">
        <v>38000</v>
      </c>
      <c r="E2060" s="18">
        <f t="shared" si="32"/>
        <v>38</v>
      </c>
      <c r="F2060" s="19">
        <v>9.8733430000000002</v>
      </c>
      <c r="G2060" s="19">
        <v>0.37518701999999998</v>
      </c>
      <c r="H2060" s="20">
        <v>1.266574109</v>
      </c>
      <c r="I2060" s="15">
        <f>IF(H2060&lt;=Rmax_Summary!$B$40,1,0)</f>
        <v>1</v>
      </c>
      <c r="J2060" s="15">
        <v>1</v>
      </c>
      <c r="K2060" s="21" t="s">
        <v>846</v>
      </c>
    </row>
    <row r="2061" spans="1:11" x14ac:dyDescent="0.15">
      <c r="A2061" s="15">
        <v>1101</v>
      </c>
      <c r="B2061" s="16">
        <v>5</v>
      </c>
      <c r="C2061" s="15">
        <v>10</v>
      </c>
      <c r="D2061" s="17">
        <v>39000</v>
      </c>
      <c r="E2061" s="18">
        <f t="shared" si="32"/>
        <v>39</v>
      </c>
      <c r="F2061" s="19">
        <v>9.8733210000000007</v>
      </c>
      <c r="G2061" s="19">
        <v>0.385059551</v>
      </c>
      <c r="H2061" s="20">
        <v>1.2667859539999999</v>
      </c>
      <c r="I2061" s="15">
        <f>IF(H2061&lt;=Rmax_Summary!$B$40,1,0)</f>
        <v>1</v>
      </c>
      <c r="J2061" s="15">
        <v>1</v>
      </c>
      <c r="K2061" s="21" t="s">
        <v>846</v>
      </c>
    </row>
    <row r="2062" spans="1:11" x14ac:dyDescent="0.15">
      <c r="A2062" s="15">
        <v>1106</v>
      </c>
      <c r="B2062" s="16">
        <v>5</v>
      </c>
      <c r="C2062" s="15">
        <v>10</v>
      </c>
      <c r="D2062" s="17">
        <v>40000</v>
      </c>
      <c r="E2062" s="18">
        <f t="shared" si="32"/>
        <v>40</v>
      </c>
      <c r="F2062" s="19">
        <v>9.8733000000000004</v>
      </c>
      <c r="G2062" s="19">
        <v>0.39493200099999998</v>
      </c>
      <c r="H2062" s="20">
        <v>1.2669988560000001</v>
      </c>
      <c r="I2062" s="15">
        <f>IF(H2062&lt;=Rmax_Summary!$B$40,1,0)</f>
        <v>1</v>
      </c>
      <c r="J2062" s="15">
        <v>1</v>
      </c>
      <c r="K2062" s="21" t="s">
        <v>846</v>
      </c>
    </row>
    <row r="2063" spans="1:11" x14ac:dyDescent="0.15">
      <c r="A2063" s="15">
        <v>1111</v>
      </c>
      <c r="B2063" s="16">
        <v>5</v>
      </c>
      <c r="C2063" s="15">
        <v>10</v>
      </c>
      <c r="D2063" s="17">
        <v>41000</v>
      </c>
      <c r="E2063" s="18">
        <f t="shared" si="32"/>
        <v>41</v>
      </c>
      <c r="F2063" s="19">
        <v>9.8732790000000001</v>
      </c>
      <c r="G2063" s="19">
        <v>0.40480442900000002</v>
      </c>
      <c r="H2063" s="20">
        <v>1.26721167</v>
      </c>
      <c r="I2063" s="15">
        <f>IF(H2063&lt;=Rmax_Summary!$B$40,1,0)</f>
        <v>1</v>
      </c>
      <c r="J2063" s="15">
        <v>1</v>
      </c>
      <c r="K2063" s="21" t="s">
        <v>846</v>
      </c>
    </row>
    <row r="2064" spans="1:11" x14ac:dyDescent="0.15">
      <c r="A2064" s="15">
        <v>1116</v>
      </c>
      <c r="B2064" s="16">
        <v>5</v>
      </c>
      <c r="C2064" s="15">
        <v>10</v>
      </c>
      <c r="D2064" s="17">
        <v>42000</v>
      </c>
      <c r="E2064" s="18">
        <f t="shared" si="32"/>
        <v>42</v>
      </c>
      <c r="F2064" s="19">
        <v>9.8732570000000006</v>
      </c>
      <c r="G2064" s="19">
        <v>0.41467682700000003</v>
      </c>
      <c r="H2064" s="20">
        <v>1.267425392</v>
      </c>
      <c r="I2064" s="15">
        <f>IF(H2064&lt;=Rmax_Summary!$B$40,1,0)</f>
        <v>1</v>
      </c>
      <c r="J2064" s="15">
        <v>1</v>
      </c>
      <c r="K2064" s="21" t="s">
        <v>846</v>
      </c>
    </row>
    <row r="2065" spans="1:11" x14ac:dyDescent="0.15">
      <c r="A2065" s="15">
        <v>1121</v>
      </c>
      <c r="B2065" s="16">
        <v>5</v>
      </c>
      <c r="C2065" s="15">
        <v>10</v>
      </c>
      <c r="D2065" s="17">
        <v>43000</v>
      </c>
      <c r="E2065" s="18">
        <f t="shared" si="32"/>
        <v>43</v>
      </c>
      <c r="F2065" s="19">
        <v>9.8732360000000003</v>
      </c>
      <c r="G2065" s="19">
        <v>0.42454915700000001</v>
      </c>
      <c r="H2065" s="20">
        <v>1.2676390710000001</v>
      </c>
      <c r="I2065" s="15">
        <f>IF(H2065&lt;=Rmax_Summary!$B$40,1,0)</f>
        <v>1</v>
      </c>
      <c r="J2065" s="15">
        <v>1</v>
      </c>
      <c r="K2065" s="21" t="s">
        <v>846</v>
      </c>
    </row>
    <row r="2066" spans="1:11" x14ac:dyDescent="0.15">
      <c r="A2066" s="15">
        <v>1126</v>
      </c>
      <c r="B2066" s="16">
        <v>5</v>
      </c>
      <c r="C2066" s="15">
        <v>10</v>
      </c>
      <c r="D2066" s="17">
        <v>44000</v>
      </c>
      <c r="E2066" s="18">
        <f t="shared" si="32"/>
        <v>44</v>
      </c>
      <c r="F2066" s="19">
        <v>9.8732150000000001</v>
      </c>
      <c r="G2066" s="19">
        <v>0.43442144799999999</v>
      </c>
      <c r="H2066" s="20">
        <v>1.267853653</v>
      </c>
      <c r="I2066" s="15">
        <f>IF(H2066&lt;=Rmax_Summary!$B$40,1,0)</f>
        <v>1</v>
      </c>
      <c r="J2066" s="15">
        <v>1</v>
      </c>
      <c r="K2066" s="21" t="s">
        <v>846</v>
      </c>
    </row>
    <row r="2067" spans="1:11" x14ac:dyDescent="0.15">
      <c r="A2067" s="15">
        <v>1131</v>
      </c>
      <c r="B2067" s="16">
        <v>5</v>
      </c>
      <c r="C2067" s="15">
        <v>10</v>
      </c>
      <c r="D2067" s="17">
        <v>45000</v>
      </c>
      <c r="E2067" s="18">
        <f t="shared" si="32"/>
        <v>45</v>
      </c>
      <c r="F2067" s="19">
        <v>9.8731930000000006</v>
      </c>
      <c r="G2067" s="19">
        <v>0.44429368899999999</v>
      </c>
      <c r="H2067" s="20">
        <v>1.2680681650000001</v>
      </c>
      <c r="I2067" s="15">
        <f>IF(H2067&lt;=Rmax_Summary!$B$40,1,0)</f>
        <v>1</v>
      </c>
      <c r="J2067" s="15">
        <v>1</v>
      </c>
      <c r="K2067" s="21" t="s">
        <v>846</v>
      </c>
    </row>
    <row r="2068" spans="1:11" x14ac:dyDescent="0.15">
      <c r="A2068" s="15">
        <v>1136</v>
      </c>
      <c r="B2068" s="16">
        <v>5</v>
      </c>
      <c r="C2068" s="15">
        <v>10</v>
      </c>
      <c r="D2068" s="17">
        <v>46000</v>
      </c>
      <c r="E2068" s="18">
        <f t="shared" si="32"/>
        <v>46</v>
      </c>
      <c r="F2068" s="19">
        <v>9.8731720000000003</v>
      </c>
      <c r="G2068" s="19">
        <v>0.45416587899999999</v>
      </c>
      <c r="H2068" s="20">
        <v>1.268283367</v>
      </c>
      <c r="I2068" s="15">
        <f>IF(H2068&lt;=Rmax_Summary!$B$40,1,0)</f>
        <v>1</v>
      </c>
      <c r="J2068" s="15">
        <v>1</v>
      </c>
      <c r="K2068" s="21" t="s">
        <v>846</v>
      </c>
    </row>
    <row r="2069" spans="1:11" x14ac:dyDescent="0.15">
      <c r="A2069" s="15">
        <v>1141</v>
      </c>
      <c r="B2069" s="16">
        <v>5</v>
      </c>
      <c r="C2069" s="15">
        <v>10</v>
      </c>
      <c r="D2069" s="17">
        <v>47000</v>
      </c>
      <c r="E2069" s="18">
        <f t="shared" si="32"/>
        <v>47</v>
      </c>
      <c r="F2069" s="19">
        <v>9.8731500000000008</v>
      </c>
      <c r="G2069" s="19">
        <v>0.46403805599999998</v>
      </c>
      <c r="H2069" s="20">
        <v>1.268498905</v>
      </c>
      <c r="I2069" s="15">
        <f>IF(H2069&lt;=Rmax_Summary!$B$40,1,0)</f>
        <v>1</v>
      </c>
      <c r="J2069" s="15">
        <v>1</v>
      </c>
      <c r="K2069" s="21" t="s">
        <v>846</v>
      </c>
    </row>
    <row r="2070" spans="1:11" x14ac:dyDescent="0.15">
      <c r="A2070" s="15">
        <v>1146</v>
      </c>
      <c r="B2070" s="16">
        <v>5</v>
      </c>
      <c r="C2070" s="15">
        <v>10</v>
      </c>
      <c r="D2070" s="17">
        <v>48000</v>
      </c>
      <c r="E2070" s="18">
        <f t="shared" si="32"/>
        <v>48</v>
      </c>
      <c r="F2070" s="19">
        <v>9.8731290000000005</v>
      </c>
      <c r="G2070" s="19">
        <v>0.47391016600000002</v>
      </c>
      <c r="H2070" s="20">
        <v>1.268714817</v>
      </c>
      <c r="I2070" s="15">
        <f>IF(H2070&lt;=Rmax_Summary!$B$40,1,0)</f>
        <v>1</v>
      </c>
      <c r="J2070" s="15">
        <v>1</v>
      </c>
      <c r="K2070" s="21" t="s">
        <v>846</v>
      </c>
    </row>
    <row r="2071" spans="1:11" x14ac:dyDescent="0.15">
      <c r="A2071" s="15">
        <v>1151</v>
      </c>
      <c r="B2071" s="16">
        <v>5</v>
      </c>
      <c r="C2071" s="15">
        <v>10</v>
      </c>
      <c r="D2071" s="17">
        <v>49000</v>
      </c>
      <c r="E2071" s="18">
        <f t="shared" si="32"/>
        <v>49</v>
      </c>
      <c r="F2071" s="19">
        <v>9.8731069999999992</v>
      </c>
      <c r="G2071" s="19">
        <v>0.48378224199999997</v>
      </c>
      <c r="H2071" s="20">
        <v>1.2689308379999999</v>
      </c>
      <c r="I2071" s="15">
        <f>IF(H2071&lt;=Rmax_Summary!$B$40,1,0)</f>
        <v>1</v>
      </c>
      <c r="J2071" s="15">
        <v>1</v>
      </c>
      <c r="K2071" s="21" t="s">
        <v>846</v>
      </c>
    </row>
    <row r="2072" spans="1:11" x14ac:dyDescent="0.15">
      <c r="A2072" s="15">
        <v>1156</v>
      </c>
      <c r="B2072" s="16">
        <v>5</v>
      </c>
      <c r="C2072" s="15">
        <v>10</v>
      </c>
      <c r="D2072" s="17">
        <v>50000</v>
      </c>
      <c r="E2072" s="18">
        <f t="shared" si="32"/>
        <v>50</v>
      </c>
      <c r="F2072" s="19">
        <v>9.8730849999999997</v>
      </c>
      <c r="G2072" s="19">
        <v>0.49365426699999998</v>
      </c>
      <c r="H2072" s="20">
        <v>1.26914748</v>
      </c>
      <c r="I2072" s="15">
        <f>IF(H2072&lt;=Rmax_Summary!$B$40,1,0)</f>
        <v>1</v>
      </c>
      <c r="J2072" s="15">
        <v>1</v>
      </c>
      <c r="K2072" s="21" t="s">
        <v>846</v>
      </c>
    </row>
    <row r="2073" spans="1:11" x14ac:dyDescent="0.15">
      <c r="A2073" s="15">
        <v>1161</v>
      </c>
      <c r="B2073" s="16">
        <v>5</v>
      </c>
      <c r="C2073" s="15">
        <v>10</v>
      </c>
      <c r="D2073" s="17">
        <v>51000</v>
      </c>
      <c r="E2073" s="18">
        <f t="shared" si="32"/>
        <v>51</v>
      </c>
      <c r="F2073" s="19">
        <v>9.8730639999999994</v>
      </c>
      <c r="G2073" s="19">
        <v>0.50352623799999996</v>
      </c>
      <c r="H2073" s="20">
        <v>1.2693642839999999</v>
      </c>
      <c r="I2073" s="15">
        <f>IF(H2073&lt;=Rmax_Summary!$B$40,1,0)</f>
        <v>1</v>
      </c>
      <c r="J2073" s="15">
        <v>1</v>
      </c>
      <c r="K2073" s="21" t="s">
        <v>846</v>
      </c>
    </row>
    <row r="2074" spans="1:11" x14ac:dyDescent="0.15">
      <c r="A2074" s="15">
        <v>1166</v>
      </c>
      <c r="B2074" s="16">
        <v>5</v>
      </c>
      <c r="C2074" s="15">
        <v>10</v>
      </c>
      <c r="D2074" s="17">
        <v>52000</v>
      </c>
      <c r="E2074" s="18">
        <f t="shared" si="32"/>
        <v>52</v>
      </c>
      <c r="F2074" s="19">
        <v>9.8730419999999999</v>
      </c>
      <c r="G2074" s="19">
        <v>0.51339817899999995</v>
      </c>
      <c r="H2074" s="20">
        <v>1.269581941</v>
      </c>
      <c r="I2074" s="15">
        <f>IF(H2074&lt;=Rmax_Summary!$B$40,1,0)</f>
        <v>1</v>
      </c>
      <c r="J2074" s="15">
        <v>1</v>
      </c>
      <c r="K2074" s="21" t="s">
        <v>846</v>
      </c>
    </row>
    <row r="2075" spans="1:11" x14ac:dyDescent="0.15">
      <c r="A2075" s="15">
        <v>1171</v>
      </c>
      <c r="B2075" s="16">
        <v>5</v>
      </c>
      <c r="C2075" s="15">
        <v>10</v>
      </c>
      <c r="D2075" s="17">
        <v>53000</v>
      </c>
      <c r="E2075" s="18">
        <f t="shared" si="32"/>
        <v>53</v>
      </c>
      <c r="F2075" s="19">
        <v>9.8730200000000004</v>
      </c>
      <c r="G2075" s="19">
        <v>0.52327004399999999</v>
      </c>
      <c r="H2075" s="20">
        <v>1.26979994</v>
      </c>
      <c r="I2075" s="15">
        <f>IF(H2075&lt;=Rmax_Summary!$B$40,1,0)</f>
        <v>1</v>
      </c>
      <c r="J2075" s="15">
        <v>1</v>
      </c>
      <c r="K2075" s="21" t="s">
        <v>846</v>
      </c>
    </row>
    <row r="2076" spans="1:11" x14ac:dyDescent="0.15">
      <c r="A2076" s="15">
        <v>1176</v>
      </c>
      <c r="B2076" s="16">
        <v>5</v>
      </c>
      <c r="C2076" s="15">
        <v>10</v>
      </c>
      <c r="D2076" s="17">
        <v>54000</v>
      </c>
      <c r="E2076" s="18">
        <f t="shared" si="32"/>
        <v>54</v>
      </c>
      <c r="F2076" s="19">
        <v>9.8729980000000008</v>
      </c>
      <c r="G2076" s="19">
        <v>0.53314191200000005</v>
      </c>
      <c r="H2076" s="20">
        <v>1.2700184000000001</v>
      </c>
      <c r="I2076" s="15">
        <f>IF(H2076&lt;=Rmax_Summary!$B$40,1,0)</f>
        <v>1</v>
      </c>
      <c r="J2076" s="15">
        <v>1</v>
      </c>
      <c r="K2076" s="21" t="s">
        <v>846</v>
      </c>
    </row>
    <row r="2077" spans="1:11" x14ac:dyDescent="0.15">
      <c r="A2077" s="15">
        <v>1181</v>
      </c>
      <c r="B2077" s="16">
        <v>5</v>
      </c>
      <c r="C2077" s="15">
        <v>10</v>
      </c>
      <c r="D2077" s="17">
        <v>55000</v>
      </c>
      <c r="E2077" s="18">
        <f t="shared" si="32"/>
        <v>55</v>
      </c>
      <c r="F2077" s="19">
        <v>9.8729759999999995</v>
      </c>
      <c r="G2077" s="19">
        <v>0.54301369499999996</v>
      </c>
      <c r="H2077" s="20">
        <v>1.2702373890000001</v>
      </c>
      <c r="I2077" s="15">
        <f>IF(H2077&lt;=Rmax_Summary!$B$40,1,0)</f>
        <v>1</v>
      </c>
      <c r="J2077" s="15">
        <v>1</v>
      </c>
      <c r="K2077" s="21" t="s">
        <v>846</v>
      </c>
    </row>
    <row r="2078" spans="1:11" x14ac:dyDescent="0.15">
      <c r="A2078" s="15">
        <v>1186</v>
      </c>
      <c r="B2078" s="16">
        <v>5</v>
      </c>
      <c r="C2078" s="15">
        <v>10</v>
      </c>
      <c r="D2078" s="17">
        <v>56000</v>
      </c>
      <c r="E2078" s="18">
        <f t="shared" si="32"/>
        <v>56</v>
      </c>
      <c r="F2078" s="19">
        <v>9.872954</v>
      </c>
      <c r="G2078" s="19">
        <v>0.552885442</v>
      </c>
      <c r="H2078" s="20">
        <v>1.270456209</v>
      </c>
      <c r="I2078" s="15">
        <f>IF(H2078&lt;=Rmax_Summary!$B$40,1,0)</f>
        <v>1</v>
      </c>
      <c r="J2078" s="15">
        <v>1</v>
      </c>
      <c r="K2078" s="21" t="s">
        <v>846</v>
      </c>
    </row>
    <row r="2079" spans="1:11" x14ac:dyDescent="0.15">
      <c r="A2079" s="15">
        <v>1191</v>
      </c>
      <c r="B2079" s="16">
        <v>5</v>
      </c>
      <c r="C2079" s="15">
        <v>10</v>
      </c>
      <c r="D2079" s="17">
        <v>57000</v>
      </c>
      <c r="E2079" s="18">
        <f t="shared" si="32"/>
        <v>57</v>
      </c>
      <c r="F2079" s="19">
        <v>9.8729320000000005</v>
      </c>
      <c r="G2079" s="19">
        <v>0.56275714899999996</v>
      </c>
      <c r="H2079" s="20">
        <v>1.2706757639999999</v>
      </c>
      <c r="I2079" s="15">
        <f>IF(H2079&lt;=Rmax_Summary!$B$40,1,0)</f>
        <v>1</v>
      </c>
      <c r="J2079" s="15">
        <v>1</v>
      </c>
      <c r="K2079" s="21" t="s">
        <v>846</v>
      </c>
    </row>
    <row r="2080" spans="1:11" x14ac:dyDescent="0.15">
      <c r="A2080" s="15">
        <v>1196</v>
      </c>
      <c r="B2080" s="16">
        <v>5</v>
      </c>
      <c r="C2080" s="15">
        <v>10</v>
      </c>
      <c r="D2080" s="17">
        <v>58000</v>
      </c>
      <c r="E2080" s="18">
        <f t="shared" si="32"/>
        <v>58</v>
      </c>
      <c r="F2080" s="19">
        <v>9.8729099999999992</v>
      </c>
      <c r="G2080" s="19">
        <v>0.57262880100000002</v>
      </c>
      <c r="H2080" s="20">
        <v>1.2708961080000001</v>
      </c>
      <c r="I2080" s="15">
        <f>IF(H2080&lt;=Rmax_Summary!$B$40,1,0)</f>
        <v>1</v>
      </c>
      <c r="J2080" s="15">
        <v>1</v>
      </c>
      <c r="K2080" s="21" t="s">
        <v>846</v>
      </c>
    </row>
    <row r="2081" spans="1:11" x14ac:dyDescent="0.15">
      <c r="A2081" s="15">
        <v>1201</v>
      </c>
      <c r="B2081" s="16">
        <v>5</v>
      </c>
      <c r="C2081" s="15">
        <v>10</v>
      </c>
      <c r="D2081" s="17">
        <v>59000</v>
      </c>
      <c r="E2081" s="18">
        <f t="shared" si="32"/>
        <v>59</v>
      </c>
      <c r="F2081" s="19">
        <v>9.8728879999999997</v>
      </c>
      <c r="G2081" s="19">
        <v>0.58250041200000002</v>
      </c>
      <c r="H2081" s="20">
        <v>1.2711164660000001</v>
      </c>
      <c r="I2081" s="15">
        <f>IF(H2081&lt;=Rmax_Summary!$B$40,1,0)</f>
        <v>1</v>
      </c>
      <c r="J2081" s="15">
        <v>1</v>
      </c>
      <c r="K2081" s="21" t="s">
        <v>846</v>
      </c>
    </row>
    <row r="2082" spans="1:11" x14ac:dyDescent="0.15">
      <c r="A2082" s="15">
        <v>1206</v>
      </c>
      <c r="B2082" s="16">
        <v>5</v>
      </c>
      <c r="C2082" s="15">
        <v>10</v>
      </c>
      <c r="D2082" s="17">
        <v>60000</v>
      </c>
      <c r="E2082" s="18">
        <f t="shared" si="32"/>
        <v>60</v>
      </c>
      <c r="F2082" s="19">
        <v>9.8728660000000001</v>
      </c>
      <c r="G2082" s="19">
        <v>0.592371973</v>
      </c>
      <c r="H2082" s="20">
        <v>1.2713371870000001</v>
      </c>
      <c r="I2082" s="15">
        <f>IF(H2082&lt;=Rmax_Summary!$B$40,1,0)</f>
        <v>1</v>
      </c>
      <c r="J2082" s="15">
        <v>1</v>
      </c>
      <c r="K2082" s="21" t="s">
        <v>846</v>
      </c>
    </row>
    <row r="2083" spans="1:11" x14ac:dyDescent="0.15">
      <c r="A2083" s="15">
        <v>1211</v>
      </c>
      <c r="B2083" s="16">
        <v>5</v>
      </c>
      <c r="C2083" s="15">
        <v>10</v>
      </c>
      <c r="D2083" s="17">
        <v>61000</v>
      </c>
      <c r="E2083" s="18">
        <f t="shared" si="32"/>
        <v>61</v>
      </c>
      <c r="F2083" s="19">
        <v>9.8728440000000006</v>
      </c>
      <c r="G2083" s="19">
        <v>0.60224347600000006</v>
      </c>
      <c r="H2083" s="20">
        <v>1.2715587500000001</v>
      </c>
      <c r="I2083" s="15">
        <f>IF(H2083&lt;=Rmax_Summary!$B$40,1,0)</f>
        <v>1</v>
      </c>
      <c r="J2083" s="15">
        <v>1</v>
      </c>
      <c r="K2083" s="21" t="s">
        <v>846</v>
      </c>
    </row>
    <row r="2084" spans="1:11" x14ac:dyDescent="0.15">
      <c r="A2084" s="15">
        <v>1216</v>
      </c>
      <c r="B2084" s="16">
        <v>5</v>
      </c>
      <c r="C2084" s="15">
        <v>10</v>
      </c>
      <c r="D2084" s="17">
        <v>62000</v>
      </c>
      <c r="E2084" s="18">
        <f t="shared" si="32"/>
        <v>62</v>
      </c>
      <c r="F2084" s="19">
        <v>9.8728219999999993</v>
      </c>
      <c r="G2084" s="19">
        <v>0.61211495800000004</v>
      </c>
      <c r="H2084" s="20">
        <v>1.27178028</v>
      </c>
      <c r="I2084" s="15">
        <f>IF(H2084&lt;=Rmax_Summary!$B$40,1,0)</f>
        <v>1</v>
      </c>
      <c r="J2084" s="15">
        <v>1</v>
      </c>
      <c r="K2084" s="21" t="s">
        <v>846</v>
      </c>
    </row>
    <row r="2085" spans="1:11" x14ac:dyDescent="0.15">
      <c r="A2085" s="15">
        <v>1221</v>
      </c>
      <c r="B2085" s="16">
        <v>5</v>
      </c>
      <c r="C2085" s="15">
        <v>10</v>
      </c>
      <c r="D2085" s="17">
        <v>63000</v>
      </c>
      <c r="E2085" s="18">
        <f t="shared" si="32"/>
        <v>63</v>
      </c>
      <c r="F2085" s="19">
        <v>9.8727999999999998</v>
      </c>
      <c r="G2085" s="19">
        <v>0.62198637499999998</v>
      </c>
      <c r="H2085" s="20">
        <v>1.272002434</v>
      </c>
      <c r="I2085" s="15">
        <f>IF(H2085&lt;=Rmax_Summary!$B$40,1,0)</f>
        <v>1</v>
      </c>
      <c r="J2085" s="15">
        <v>1</v>
      </c>
      <c r="K2085" s="21" t="s">
        <v>846</v>
      </c>
    </row>
    <row r="2086" spans="1:11" x14ac:dyDescent="0.15">
      <c r="A2086" s="15">
        <v>1226</v>
      </c>
      <c r="B2086" s="16">
        <v>5</v>
      </c>
      <c r="C2086" s="15">
        <v>10</v>
      </c>
      <c r="D2086" s="17">
        <v>64000</v>
      </c>
      <c r="E2086" s="18">
        <f t="shared" si="32"/>
        <v>64</v>
      </c>
      <c r="F2086" s="19">
        <v>9.8727780000000003</v>
      </c>
      <c r="G2086" s="19">
        <v>0.63185774400000005</v>
      </c>
      <c r="H2086" s="20">
        <v>1.2722249889999999</v>
      </c>
      <c r="I2086" s="15">
        <f>IF(H2086&lt;=Rmax_Summary!$B$40,1,0)</f>
        <v>1</v>
      </c>
      <c r="J2086" s="15">
        <v>1</v>
      </c>
      <c r="K2086" s="21" t="s">
        <v>846</v>
      </c>
    </row>
    <row r="2087" spans="1:11" x14ac:dyDescent="0.15">
      <c r="A2087" s="15">
        <v>1231</v>
      </c>
      <c r="B2087" s="16">
        <v>5</v>
      </c>
      <c r="C2087" s="15">
        <v>10</v>
      </c>
      <c r="D2087" s="17">
        <v>65000</v>
      </c>
      <c r="E2087" s="18">
        <f t="shared" si="32"/>
        <v>65</v>
      </c>
      <c r="F2087" s="19">
        <v>9.8727549999999997</v>
      </c>
      <c r="G2087" s="19">
        <v>0.641729094</v>
      </c>
      <c r="H2087" s="20">
        <v>1.272448113</v>
      </c>
      <c r="I2087" s="15">
        <f>IF(H2087&lt;=Rmax_Summary!$B$40,1,0)</f>
        <v>1</v>
      </c>
      <c r="J2087" s="15">
        <v>1</v>
      </c>
      <c r="K2087" s="21" t="s">
        <v>846</v>
      </c>
    </row>
    <row r="2088" spans="1:11" x14ac:dyDescent="0.15">
      <c r="A2088" s="15">
        <v>1236</v>
      </c>
      <c r="B2088" s="16">
        <v>5</v>
      </c>
      <c r="C2088" s="15">
        <v>10</v>
      </c>
      <c r="D2088" s="17">
        <v>66000</v>
      </c>
      <c r="E2088" s="18">
        <f t="shared" si="32"/>
        <v>66</v>
      </c>
      <c r="F2088" s="19">
        <v>9.8727330000000002</v>
      </c>
      <c r="G2088" s="19">
        <v>0.65160035999999999</v>
      </c>
      <c r="H2088" s="20">
        <v>1.2726714779999999</v>
      </c>
      <c r="I2088" s="15">
        <f>IF(H2088&lt;=Rmax_Summary!$B$40,1,0)</f>
        <v>1</v>
      </c>
      <c r="J2088" s="15">
        <v>1</v>
      </c>
      <c r="K2088" s="21" t="s">
        <v>846</v>
      </c>
    </row>
    <row r="2089" spans="1:11" x14ac:dyDescent="0.15">
      <c r="A2089" s="15">
        <v>1241</v>
      </c>
      <c r="B2089" s="16">
        <v>5</v>
      </c>
      <c r="C2089" s="15">
        <v>10</v>
      </c>
      <c r="D2089" s="17">
        <v>67000</v>
      </c>
      <c r="E2089" s="18">
        <f t="shared" si="32"/>
        <v>67</v>
      </c>
      <c r="F2089" s="19">
        <v>9.8727099999999997</v>
      </c>
      <c r="G2089" s="19">
        <v>0.66147159200000005</v>
      </c>
      <c r="H2089" s="20">
        <v>1.2728955710000001</v>
      </c>
      <c r="I2089" s="15">
        <f>IF(H2089&lt;=Rmax_Summary!$B$40,1,0)</f>
        <v>1</v>
      </c>
      <c r="J2089" s="15">
        <v>1</v>
      </c>
      <c r="K2089" s="21" t="s">
        <v>846</v>
      </c>
    </row>
    <row r="2090" spans="1:11" x14ac:dyDescent="0.15">
      <c r="A2090" s="15">
        <v>1246</v>
      </c>
      <c r="B2090" s="16">
        <v>5</v>
      </c>
      <c r="C2090" s="15">
        <v>10</v>
      </c>
      <c r="D2090" s="17">
        <v>68000</v>
      </c>
      <c r="E2090" s="18">
        <f t="shared" si="32"/>
        <v>68</v>
      </c>
      <c r="F2090" s="19">
        <v>9.8726880000000001</v>
      </c>
      <c r="G2090" s="19">
        <v>0.67134280099999999</v>
      </c>
      <c r="H2090" s="20">
        <v>1.2731198909999999</v>
      </c>
      <c r="I2090" s="15">
        <f>IF(H2090&lt;=Rmax_Summary!$B$40,1,0)</f>
        <v>1</v>
      </c>
      <c r="J2090" s="15">
        <v>1</v>
      </c>
      <c r="K2090" s="21" t="s">
        <v>846</v>
      </c>
    </row>
    <row r="2091" spans="1:11" x14ac:dyDescent="0.15">
      <c r="A2091" s="15">
        <v>1251</v>
      </c>
      <c r="B2091" s="16">
        <v>5</v>
      </c>
      <c r="C2091" s="15">
        <v>10</v>
      </c>
      <c r="D2091" s="17">
        <v>69000</v>
      </c>
      <c r="E2091" s="18">
        <f t="shared" si="32"/>
        <v>69</v>
      </c>
      <c r="F2091" s="19">
        <v>9.8726660000000006</v>
      </c>
      <c r="G2091" s="19">
        <v>0.68121390699999995</v>
      </c>
      <c r="H2091" s="20">
        <v>1.2733447520000001</v>
      </c>
      <c r="I2091" s="15">
        <f>IF(H2091&lt;=Rmax_Summary!$B$40,1,0)</f>
        <v>1</v>
      </c>
      <c r="J2091" s="15">
        <v>1</v>
      </c>
      <c r="K2091" s="21" t="s">
        <v>846</v>
      </c>
    </row>
    <row r="2092" spans="1:11" x14ac:dyDescent="0.15">
      <c r="A2092" s="15">
        <v>1256</v>
      </c>
      <c r="B2092" s="16">
        <v>5</v>
      </c>
      <c r="C2092" s="15">
        <v>10</v>
      </c>
      <c r="D2092" s="17">
        <v>70000</v>
      </c>
      <c r="E2092" s="18">
        <f t="shared" si="32"/>
        <v>70</v>
      </c>
      <c r="F2092" s="19">
        <v>9.8726430000000001</v>
      </c>
      <c r="G2092" s="19">
        <v>0.69108500100000003</v>
      </c>
      <c r="H2092" s="20">
        <v>1.273569513</v>
      </c>
      <c r="I2092" s="15">
        <f>IF(H2092&lt;=Rmax_Summary!$B$40,1,0)</f>
        <v>1</v>
      </c>
      <c r="J2092" s="15">
        <v>1</v>
      </c>
      <c r="K2092" s="21" t="s">
        <v>846</v>
      </c>
    </row>
    <row r="2093" spans="1:11" x14ac:dyDescent="0.15">
      <c r="A2093" s="15">
        <v>1261</v>
      </c>
      <c r="B2093" s="16">
        <v>5</v>
      </c>
      <c r="C2093" s="15">
        <v>10</v>
      </c>
      <c r="D2093" s="17">
        <v>71000</v>
      </c>
      <c r="E2093" s="18">
        <f t="shared" si="32"/>
        <v>71</v>
      </c>
      <c r="F2093" s="19">
        <v>9.8726199999999995</v>
      </c>
      <c r="G2093" s="19">
        <v>0.700956048</v>
      </c>
      <c r="H2093" s="20">
        <v>1.273795263</v>
      </c>
      <c r="I2093" s="15">
        <f>IF(H2093&lt;=Rmax_Summary!$B$40,1,0)</f>
        <v>1</v>
      </c>
      <c r="J2093" s="15">
        <v>1</v>
      </c>
      <c r="K2093" s="21" t="s">
        <v>846</v>
      </c>
    </row>
    <row r="2094" spans="1:11" x14ac:dyDescent="0.15">
      <c r="A2094" s="15">
        <v>1266</v>
      </c>
      <c r="B2094" s="16">
        <v>5</v>
      </c>
      <c r="C2094" s="15">
        <v>10</v>
      </c>
      <c r="D2094" s="17">
        <v>72000</v>
      </c>
      <c r="E2094" s="18">
        <f t="shared" si="32"/>
        <v>72</v>
      </c>
      <c r="F2094" s="19">
        <v>9.872598</v>
      </c>
      <c r="G2094" s="19">
        <v>0.71082704500000005</v>
      </c>
      <c r="H2094" s="20">
        <v>1.2740217789999999</v>
      </c>
      <c r="I2094" s="15">
        <f>IF(H2094&lt;=Rmax_Summary!$B$40,1,0)</f>
        <v>1</v>
      </c>
      <c r="J2094" s="15">
        <v>1</v>
      </c>
      <c r="K2094" s="21" t="s">
        <v>846</v>
      </c>
    </row>
    <row r="2095" spans="1:11" x14ac:dyDescent="0.15">
      <c r="A2095" s="15">
        <v>1271</v>
      </c>
      <c r="B2095" s="16">
        <v>5</v>
      </c>
      <c r="C2095" s="15">
        <v>10</v>
      </c>
      <c r="D2095" s="17">
        <v>73000</v>
      </c>
      <c r="E2095" s="18">
        <f t="shared" si="32"/>
        <v>73</v>
      </c>
      <c r="F2095" s="19">
        <v>9.8725749999999994</v>
      </c>
      <c r="G2095" s="19">
        <v>0.72069798799999996</v>
      </c>
      <c r="H2095" s="20">
        <v>1.274248343</v>
      </c>
      <c r="I2095" s="15">
        <f>IF(H2095&lt;=Rmax_Summary!$B$40,1,0)</f>
        <v>1</v>
      </c>
      <c r="J2095" s="15">
        <v>1</v>
      </c>
      <c r="K2095" s="21" t="s">
        <v>846</v>
      </c>
    </row>
    <row r="2096" spans="1:11" x14ac:dyDescent="0.15">
      <c r="A2096" s="15">
        <v>1276</v>
      </c>
      <c r="B2096" s="16">
        <v>5</v>
      </c>
      <c r="C2096" s="15">
        <v>10</v>
      </c>
      <c r="D2096" s="17">
        <v>74000</v>
      </c>
      <c r="E2096" s="18">
        <f t="shared" si="32"/>
        <v>74</v>
      </c>
      <c r="F2096" s="19">
        <v>9.8725529999999999</v>
      </c>
      <c r="G2096" s="19">
        <v>0.73056889800000002</v>
      </c>
      <c r="H2096" s="20">
        <v>1.274474766</v>
      </c>
      <c r="I2096" s="15">
        <f>IF(H2096&lt;=Rmax_Summary!$B$40,1,0)</f>
        <v>1</v>
      </c>
      <c r="J2096" s="15">
        <v>1</v>
      </c>
      <c r="K2096" s="21" t="s">
        <v>846</v>
      </c>
    </row>
    <row r="2097" spans="1:11" x14ac:dyDescent="0.15">
      <c r="A2097" s="15">
        <v>1281</v>
      </c>
      <c r="B2097" s="16">
        <v>5</v>
      </c>
      <c r="C2097" s="15">
        <v>10</v>
      </c>
      <c r="D2097" s="17">
        <v>75000</v>
      </c>
      <c r="E2097" s="18">
        <f t="shared" si="32"/>
        <v>75</v>
      </c>
      <c r="F2097" s="19">
        <v>9.8725299999999994</v>
      </c>
      <c r="G2097" s="19">
        <v>0.74043973200000002</v>
      </c>
      <c r="H2097" s="20">
        <v>1.2747025270000001</v>
      </c>
      <c r="I2097" s="15">
        <f>IF(H2097&lt;=Rmax_Summary!$B$40,1,0)</f>
        <v>1</v>
      </c>
      <c r="J2097" s="15">
        <v>1</v>
      </c>
      <c r="K2097" s="21" t="s">
        <v>846</v>
      </c>
    </row>
    <row r="2098" spans="1:11" x14ac:dyDescent="0.15">
      <c r="A2098" s="15">
        <v>1286</v>
      </c>
      <c r="B2098" s="16">
        <v>5</v>
      </c>
      <c r="C2098" s="15">
        <v>10</v>
      </c>
      <c r="D2098" s="17">
        <v>76000</v>
      </c>
      <c r="E2098" s="18">
        <f t="shared" si="32"/>
        <v>76</v>
      </c>
      <c r="F2098" s="19">
        <v>9.8725070000000006</v>
      </c>
      <c r="G2098" s="19">
        <v>0.75031050499999996</v>
      </c>
      <c r="H2098" s="20">
        <v>1.274930516</v>
      </c>
      <c r="I2098" s="15">
        <f>IF(H2098&lt;=Rmax_Summary!$B$40,1,0)</f>
        <v>1</v>
      </c>
      <c r="J2098" s="15">
        <v>1</v>
      </c>
      <c r="K2098" s="21" t="s">
        <v>846</v>
      </c>
    </row>
    <row r="2099" spans="1:11" x14ac:dyDescent="0.15">
      <c r="A2099" s="15">
        <v>1291</v>
      </c>
      <c r="B2099" s="16">
        <v>5</v>
      </c>
      <c r="C2099" s="15">
        <v>10</v>
      </c>
      <c r="D2099" s="17">
        <v>77000</v>
      </c>
      <c r="E2099" s="18">
        <f t="shared" si="32"/>
        <v>77</v>
      </c>
      <c r="F2099" s="19">
        <v>9.872484</v>
      </c>
      <c r="G2099" s="19">
        <v>0.760181255</v>
      </c>
      <c r="H2099" s="20">
        <v>1.275158684</v>
      </c>
      <c r="I2099" s="15">
        <f>IF(H2099&lt;=Rmax_Summary!$B$40,1,0)</f>
        <v>1</v>
      </c>
      <c r="J2099" s="15">
        <v>1</v>
      </c>
      <c r="K2099" s="21" t="s">
        <v>846</v>
      </c>
    </row>
    <row r="2100" spans="1:11" x14ac:dyDescent="0.15">
      <c r="A2100" s="15">
        <v>1296</v>
      </c>
      <c r="B2100" s="16">
        <v>5</v>
      </c>
      <c r="C2100" s="15">
        <v>10</v>
      </c>
      <c r="D2100" s="17">
        <v>78000</v>
      </c>
      <c r="E2100" s="18">
        <f t="shared" si="32"/>
        <v>78</v>
      </c>
      <c r="F2100" s="19">
        <v>9.8724609999999995</v>
      </c>
      <c r="G2100" s="19">
        <v>0.77005198399999997</v>
      </c>
      <c r="H2100" s="20">
        <v>1.27538737</v>
      </c>
      <c r="I2100" s="15">
        <f>IF(H2100&lt;=Rmax_Summary!$B$40,1,0)</f>
        <v>1</v>
      </c>
      <c r="J2100" s="15">
        <v>1</v>
      </c>
      <c r="K2100" s="21" t="s">
        <v>846</v>
      </c>
    </row>
    <row r="2101" spans="1:11" x14ac:dyDescent="0.15">
      <c r="A2101" s="15">
        <v>1301</v>
      </c>
      <c r="B2101" s="16">
        <v>5</v>
      </c>
      <c r="C2101" s="15">
        <v>10</v>
      </c>
      <c r="D2101" s="17">
        <v>79000</v>
      </c>
      <c r="E2101" s="18">
        <f t="shared" si="32"/>
        <v>79</v>
      </c>
      <c r="F2101" s="19">
        <v>9.8724380000000007</v>
      </c>
      <c r="G2101" s="19">
        <v>0.77992263500000003</v>
      </c>
      <c r="H2101" s="20">
        <v>1.275616917</v>
      </c>
      <c r="I2101" s="15">
        <f>IF(H2101&lt;=Rmax_Summary!$B$40,1,0)</f>
        <v>1</v>
      </c>
      <c r="J2101" s="15">
        <v>1</v>
      </c>
      <c r="K2101" s="21" t="s">
        <v>846</v>
      </c>
    </row>
    <row r="2102" spans="1:11" x14ac:dyDescent="0.15">
      <c r="A2102" s="15">
        <v>1306</v>
      </c>
      <c r="B2102" s="16">
        <v>5</v>
      </c>
      <c r="C2102" s="15">
        <v>10</v>
      </c>
      <c r="D2102" s="17">
        <v>80000</v>
      </c>
      <c r="E2102" s="18">
        <f t="shared" si="32"/>
        <v>80</v>
      </c>
      <c r="F2102" s="19">
        <v>9.8724150000000002</v>
      </c>
      <c r="G2102" s="19">
        <v>0.78979320799999997</v>
      </c>
      <c r="H2102" s="20">
        <v>1.275846781</v>
      </c>
      <c r="I2102" s="15">
        <f>IF(H2102&lt;=Rmax_Summary!$B$40,1,0)</f>
        <v>1</v>
      </c>
      <c r="J2102" s="15">
        <v>1</v>
      </c>
      <c r="K2102" s="21" t="s">
        <v>846</v>
      </c>
    </row>
    <row r="2103" spans="1:11" x14ac:dyDescent="0.15">
      <c r="A2103" s="15">
        <v>1311</v>
      </c>
      <c r="B2103" s="16">
        <v>5</v>
      </c>
      <c r="C2103" s="15">
        <v>10</v>
      </c>
      <c r="D2103" s="17">
        <v>81000</v>
      </c>
      <c r="E2103" s="18">
        <f t="shared" si="32"/>
        <v>81</v>
      </c>
      <c r="F2103" s="19">
        <v>9.8723919999999996</v>
      </c>
      <c r="G2103" s="19">
        <v>0.79966378299999996</v>
      </c>
      <c r="H2103" s="20">
        <v>1.2760770910000001</v>
      </c>
      <c r="I2103" s="15">
        <f>IF(H2103&lt;=Rmax_Summary!$B$40,1,0)</f>
        <v>1</v>
      </c>
      <c r="J2103" s="15">
        <v>1</v>
      </c>
      <c r="K2103" s="21" t="s">
        <v>846</v>
      </c>
    </row>
    <row r="2104" spans="1:11" x14ac:dyDescent="0.15">
      <c r="A2104" s="15">
        <v>1316</v>
      </c>
      <c r="B2104" s="16">
        <v>5</v>
      </c>
      <c r="C2104" s="15">
        <v>10</v>
      </c>
      <c r="D2104" s="17">
        <v>82000</v>
      </c>
      <c r="E2104" s="18">
        <f t="shared" si="32"/>
        <v>82</v>
      </c>
      <c r="F2104" s="19">
        <v>9.8723690000000008</v>
      </c>
      <c r="G2104" s="19">
        <v>0.80953427300000003</v>
      </c>
      <c r="H2104" s="20">
        <v>1.2763074379999999</v>
      </c>
      <c r="I2104" s="15">
        <f>IF(H2104&lt;=Rmax_Summary!$B$40,1,0)</f>
        <v>1</v>
      </c>
      <c r="J2104" s="15">
        <v>1</v>
      </c>
      <c r="K2104" s="21" t="s">
        <v>846</v>
      </c>
    </row>
    <row r="2105" spans="1:11" x14ac:dyDescent="0.15">
      <c r="A2105" s="15">
        <v>1321</v>
      </c>
      <c r="B2105" s="16">
        <v>5</v>
      </c>
      <c r="C2105" s="15">
        <v>10</v>
      </c>
      <c r="D2105" s="17">
        <v>83000</v>
      </c>
      <c r="E2105" s="18">
        <f t="shared" si="32"/>
        <v>83</v>
      </c>
      <c r="F2105" s="19">
        <v>9.8723460000000003</v>
      </c>
      <c r="G2105" s="19">
        <v>0.81940474200000002</v>
      </c>
      <c r="H2105" s="20">
        <v>1.276538701</v>
      </c>
      <c r="I2105" s="15">
        <f>IF(H2105&lt;=Rmax_Summary!$B$40,1,0)</f>
        <v>1</v>
      </c>
      <c r="J2105" s="15">
        <v>1</v>
      </c>
      <c r="K2105" s="21" t="s">
        <v>846</v>
      </c>
    </row>
    <row r="2106" spans="1:11" x14ac:dyDescent="0.15">
      <c r="A2106" s="15">
        <v>1326</v>
      </c>
      <c r="B2106" s="16">
        <v>5</v>
      </c>
      <c r="C2106" s="15">
        <v>10</v>
      </c>
      <c r="D2106" s="17">
        <v>84000</v>
      </c>
      <c r="E2106" s="18">
        <f t="shared" si="32"/>
        <v>84</v>
      </c>
      <c r="F2106" s="19">
        <v>9.8723229999999997</v>
      </c>
      <c r="G2106" s="19">
        <v>0.82927511700000001</v>
      </c>
      <c r="H2106" s="20">
        <v>1.2767702249999999</v>
      </c>
      <c r="I2106" s="15">
        <f>IF(H2106&lt;=Rmax_Summary!$B$40,1,0)</f>
        <v>1</v>
      </c>
      <c r="J2106" s="15">
        <v>1</v>
      </c>
      <c r="K2106" s="21" t="s">
        <v>846</v>
      </c>
    </row>
    <row r="2107" spans="1:11" x14ac:dyDescent="0.15">
      <c r="A2107" s="15">
        <v>1331</v>
      </c>
      <c r="B2107" s="16">
        <v>5</v>
      </c>
      <c r="C2107" s="15">
        <v>10</v>
      </c>
      <c r="D2107" s="17">
        <v>85000</v>
      </c>
      <c r="E2107" s="18">
        <f t="shared" si="32"/>
        <v>85</v>
      </c>
      <c r="F2107" s="19">
        <v>9.8722999999999992</v>
      </c>
      <c r="G2107" s="19">
        <v>0.83914549100000002</v>
      </c>
      <c r="H2107" s="20">
        <v>1.277002134</v>
      </c>
      <c r="I2107" s="15">
        <f>IF(H2107&lt;=Rmax_Summary!$B$40,1,0)</f>
        <v>1</v>
      </c>
      <c r="J2107" s="15">
        <v>1</v>
      </c>
      <c r="K2107" s="21" t="s">
        <v>846</v>
      </c>
    </row>
    <row r="2108" spans="1:11" x14ac:dyDescent="0.15">
      <c r="A2108" s="15">
        <v>1336</v>
      </c>
      <c r="B2108" s="16">
        <v>5</v>
      </c>
      <c r="C2108" s="15">
        <v>10</v>
      </c>
      <c r="D2108" s="17">
        <v>86000</v>
      </c>
      <c r="E2108" s="18">
        <f t="shared" si="32"/>
        <v>86</v>
      </c>
      <c r="F2108" s="19">
        <v>9.8722770000000004</v>
      </c>
      <c r="G2108" s="19">
        <v>0.84901576899999998</v>
      </c>
      <c r="H2108" s="20">
        <v>1.2772346000000001</v>
      </c>
      <c r="I2108" s="15">
        <f>IF(H2108&lt;=Rmax_Summary!$B$40,1,0)</f>
        <v>1</v>
      </c>
      <c r="J2108" s="15">
        <v>1</v>
      </c>
      <c r="K2108" s="21" t="s">
        <v>846</v>
      </c>
    </row>
    <row r="2109" spans="1:11" x14ac:dyDescent="0.15">
      <c r="A2109" s="15">
        <v>1341</v>
      </c>
      <c r="B2109" s="16">
        <v>5</v>
      </c>
      <c r="C2109" s="15">
        <v>10</v>
      </c>
      <c r="D2109" s="17">
        <v>87000</v>
      </c>
      <c r="E2109" s="18">
        <f t="shared" si="32"/>
        <v>87</v>
      </c>
      <c r="F2109" s="19">
        <v>9.8722530000000006</v>
      </c>
      <c r="G2109" s="19">
        <v>0.85888602700000005</v>
      </c>
      <c r="H2109" s="20">
        <v>1.2774682530000001</v>
      </c>
      <c r="I2109" s="15">
        <f>IF(H2109&lt;=Rmax_Summary!$B$40,1,0)</f>
        <v>1</v>
      </c>
      <c r="J2109" s="15">
        <v>1</v>
      </c>
      <c r="K2109" s="21" t="s">
        <v>846</v>
      </c>
    </row>
    <row r="2110" spans="1:11" x14ac:dyDescent="0.15">
      <c r="A2110" s="15">
        <v>1346</v>
      </c>
      <c r="B2110" s="16">
        <v>5</v>
      </c>
      <c r="C2110" s="15">
        <v>10</v>
      </c>
      <c r="D2110" s="17">
        <v>88000</v>
      </c>
      <c r="E2110" s="18">
        <f t="shared" si="32"/>
        <v>88</v>
      </c>
      <c r="F2110" s="19">
        <v>9.8722300000000001</v>
      </c>
      <c r="G2110" s="19">
        <v>0.86875622799999996</v>
      </c>
      <c r="H2110" s="20">
        <v>1.2777008080000001</v>
      </c>
      <c r="I2110" s="15">
        <f>IF(H2110&lt;=Rmax_Summary!$B$40,1,0)</f>
        <v>1</v>
      </c>
      <c r="J2110" s="15">
        <v>1</v>
      </c>
      <c r="K2110" s="21" t="s">
        <v>846</v>
      </c>
    </row>
    <row r="2111" spans="1:11" x14ac:dyDescent="0.15">
      <c r="A2111" s="15">
        <v>1351</v>
      </c>
      <c r="B2111" s="16">
        <v>5</v>
      </c>
      <c r="C2111" s="15">
        <v>10</v>
      </c>
      <c r="D2111" s="17">
        <v>89000</v>
      </c>
      <c r="E2111" s="18">
        <f t="shared" si="32"/>
        <v>89</v>
      </c>
      <c r="F2111" s="19">
        <v>9.8722060000000003</v>
      </c>
      <c r="G2111" s="19">
        <v>0.87862638500000001</v>
      </c>
      <c r="H2111" s="20">
        <v>1.2779352879999999</v>
      </c>
      <c r="I2111" s="15">
        <f>IF(H2111&lt;=Rmax_Summary!$B$40,1,0)</f>
        <v>1</v>
      </c>
      <c r="J2111" s="15">
        <v>1</v>
      </c>
      <c r="K2111" s="21" t="s">
        <v>846</v>
      </c>
    </row>
    <row r="2112" spans="1:11" x14ac:dyDescent="0.15">
      <c r="A2112" s="15">
        <v>1356</v>
      </c>
      <c r="B2112" s="16">
        <v>5</v>
      </c>
      <c r="C2112" s="15">
        <v>10</v>
      </c>
      <c r="D2112" s="17">
        <v>90000</v>
      </c>
      <c r="E2112" s="18">
        <f t="shared" si="32"/>
        <v>90</v>
      </c>
      <c r="F2112" s="19">
        <v>9.8721829999999997</v>
      </c>
      <c r="G2112" s="19">
        <v>0.88849648299999995</v>
      </c>
      <c r="H2112" s="20">
        <v>1.278169653</v>
      </c>
      <c r="I2112" s="15">
        <f>IF(H2112&lt;=Rmax_Summary!$B$40,1,0)</f>
        <v>1</v>
      </c>
      <c r="J2112" s="15">
        <v>1</v>
      </c>
      <c r="K2112" s="21" t="s">
        <v>846</v>
      </c>
    </row>
    <row r="2113" spans="1:11" x14ac:dyDescent="0.15">
      <c r="A2113" s="15">
        <v>1361</v>
      </c>
      <c r="B2113" s="16">
        <v>5</v>
      </c>
      <c r="C2113" s="15">
        <v>10</v>
      </c>
      <c r="D2113" s="17">
        <v>91000</v>
      </c>
      <c r="E2113" s="18">
        <f t="shared" si="32"/>
        <v>91</v>
      </c>
      <c r="F2113" s="19">
        <v>9.8721599999999992</v>
      </c>
      <c r="G2113" s="19">
        <v>0.89836653200000005</v>
      </c>
      <c r="H2113" s="20">
        <v>1.2784045369999999</v>
      </c>
      <c r="I2113" s="15">
        <f>IF(H2113&lt;=Rmax_Summary!$B$40,1,0)</f>
        <v>1</v>
      </c>
      <c r="J2113" s="15">
        <v>1</v>
      </c>
      <c r="K2113" s="21" t="s">
        <v>846</v>
      </c>
    </row>
    <row r="2114" spans="1:11" x14ac:dyDescent="0.15">
      <c r="A2114" s="15">
        <v>1366</v>
      </c>
      <c r="B2114" s="16">
        <v>5</v>
      </c>
      <c r="C2114" s="15">
        <v>10</v>
      </c>
      <c r="D2114" s="17">
        <v>92000</v>
      </c>
      <c r="E2114" s="18">
        <f t="shared" ref="E2114:E2177" si="33">D2114/1000</f>
        <v>92</v>
      </c>
      <c r="F2114" s="19">
        <v>9.8721359999999994</v>
      </c>
      <c r="G2114" s="19">
        <v>0.90823651400000005</v>
      </c>
      <c r="H2114" s="20">
        <v>1.278640022</v>
      </c>
      <c r="I2114" s="15">
        <f>IF(H2114&lt;=Rmax_Summary!$B$40,1,0)</f>
        <v>1</v>
      </c>
      <c r="J2114" s="15">
        <v>1</v>
      </c>
      <c r="K2114" s="21" t="s">
        <v>846</v>
      </c>
    </row>
    <row r="2115" spans="1:11" x14ac:dyDescent="0.15">
      <c r="A2115" s="15">
        <v>1371</v>
      </c>
      <c r="B2115" s="16">
        <v>5</v>
      </c>
      <c r="C2115" s="15">
        <v>10</v>
      </c>
      <c r="D2115" s="17">
        <v>93000</v>
      </c>
      <c r="E2115" s="18">
        <f t="shared" si="33"/>
        <v>93</v>
      </c>
      <c r="F2115" s="19">
        <v>9.8721119999999996</v>
      </c>
      <c r="G2115" s="19">
        <v>0.91810645700000004</v>
      </c>
      <c r="H2115" s="20">
        <v>1.278875693</v>
      </c>
      <c r="I2115" s="15">
        <f>IF(H2115&lt;=Rmax_Summary!$B$40,1,0)</f>
        <v>1</v>
      </c>
      <c r="J2115" s="15">
        <v>1</v>
      </c>
      <c r="K2115" s="21" t="s">
        <v>846</v>
      </c>
    </row>
    <row r="2116" spans="1:11" x14ac:dyDescent="0.15">
      <c r="A2116" s="15">
        <v>1376</v>
      </c>
      <c r="B2116" s="16">
        <v>5</v>
      </c>
      <c r="C2116" s="15">
        <v>10</v>
      </c>
      <c r="D2116" s="17">
        <v>94000</v>
      </c>
      <c r="E2116" s="18">
        <f t="shared" si="33"/>
        <v>94</v>
      </c>
      <c r="F2116" s="19">
        <v>9.8720890000000008</v>
      </c>
      <c r="G2116" s="19">
        <v>0.92797635000000001</v>
      </c>
      <c r="H2116" s="20">
        <v>1.2791122669999999</v>
      </c>
      <c r="I2116" s="15">
        <f>IF(H2116&lt;=Rmax_Summary!$B$40,1,0)</f>
        <v>1</v>
      </c>
      <c r="J2116" s="15">
        <v>1</v>
      </c>
      <c r="K2116" s="21" t="s">
        <v>846</v>
      </c>
    </row>
    <row r="2117" spans="1:11" x14ac:dyDescent="0.15">
      <c r="A2117" s="15">
        <v>1381</v>
      </c>
      <c r="B2117" s="16">
        <v>5</v>
      </c>
      <c r="C2117" s="15">
        <v>10</v>
      </c>
      <c r="D2117" s="17">
        <v>95000</v>
      </c>
      <c r="E2117" s="18">
        <f t="shared" si="33"/>
        <v>95</v>
      </c>
      <c r="F2117" s="19">
        <v>9.8720649999999992</v>
      </c>
      <c r="G2117" s="19">
        <v>0.93784617699999995</v>
      </c>
      <c r="H2117" s="20">
        <v>1.2793489760000001</v>
      </c>
      <c r="I2117" s="15">
        <f>IF(H2117&lt;=Rmax_Summary!$B$40,1,0)</f>
        <v>1</v>
      </c>
      <c r="J2117" s="15">
        <v>1</v>
      </c>
      <c r="K2117" s="21" t="s">
        <v>846</v>
      </c>
    </row>
    <row r="2118" spans="1:11" x14ac:dyDescent="0.15">
      <c r="A2118" s="15">
        <v>1386</v>
      </c>
      <c r="B2118" s="16">
        <v>5</v>
      </c>
      <c r="C2118" s="15">
        <v>10</v>
      </c>
      <c r="D2118" s="17">
        <v>96000</v>
      </c>
      <c r="E2118" s="18">
        <f t="shared" si="33"/>
        <v>96</v>
      </c>
      <c r="F2118" s="19">
        <v>9.8720409999999994</v>
      </c>
      <c r="G2118" s="19">
        <v>0.94771598099999999</v>
      </c>
      <c r="H2118" s="20">
        <v>1.279586034</v>
      </c>
      <c r="I2118" s="15">
        <f>IF(H2118&lt;=Rmax_Summary!$B$40,1,0)</f>
        <v>1</v>
      </c>
      <c r="J2118" s="15">
        <v>1</v>
      </c>
      <c r="K2118" s="21" t="s">
        <v>846</v>
      </c>
    </row>
    <row r="2119" spans="1:11" x14ac:dyDescent="0.15">
      <c r="A2119" s="15">
        <v>1391</v>
      </c>
      <c r="B2119" s="16">
        <v>5</v>
      </c>
      <c r="C2119" s="15">
        <v>10</v>
      </c>
      <c r="D2119" s="17">
        <v>97000</v>
      </c>
      <c r="E2119" s="18">
        <f t="shared" si="33"/>
        <v>97</v>
      </c>
      <c r="F2119" s="19">
        <v>9.8720180000000006</v>
      </c>
      <c r="G2119" s="19">
        <v>0.95758570300000001</v>
      </c>
      <c r="H2119" s="20">
        <v>1.2798243929999999</v>
      </c>
      <c r="I2119" s="15">
        <f>IF(H2119&lt;=Rmax_Summary!$B$40,1,0)</f>
        <v>1</v>
      </c>
      <c r="J2119" s="15">
        <v>1</v>
      </c>
      <c r="K2119" s="21" t="s">
        <v>846</v>
      </c>
    </row>
    <row r="2120" spans="1:11" x14ac:dyDescent="0.15">
      <c r="A2120" s="15">
        <v>1396</v>
      </c>
      <c r="B2120" s="16">
        <v>5</v>
      </c>
      <c r="C2120" s="15">
        <v>10</v>
      </c>
      <c r="D2120" s="17">
        <v>98000</v>
      </c>
      <c r="E2120" s="18">
        <f t="shared" si="33"/>
        <v>98</v>
      </c>
      <c r="F2120" s="19">
        <v>9.8719940000000008</v>
      </c>
      <c r="G2120" s="19">
        <v>0.96745539300000005</v>
      </c>
      <c r="H2120" s="20">
        <v>1.280062381</v>
      </c>
      <c r="I2120" s="15">
        <f>IF(H2120&lt;=Rmax_Summary!$B$40,1,0)</f>
        <v>1</v>
      </c>
      <c r="J2120" s="15">
        <v>1</v>
      </c>
      <c r="K2120" s="21" t="s">
        <v>846</v>
      </c>
    </row>
    <row r="2121" spans="1:11" x14ac:dyDescent="0.15">
      <c r="A2121" s="15">
        <v>1401</v>
      </c>
      <c r="B2121" s="16">
        <v>5</v>
      </c>
      <c r="C2121" s="15">
        <v>10</v>
      </c>
      <c r="D2121" s="17">
        <v>99000</v>
      </c>
      <c r="E2121" s="18">
        <f t="shared" si="33"/>
        <v>99</v>
      </c>
      <c r="F2121" s="19">
        <v>9.8719699999999992</v>
      </c>
      <c r="G2121" s="19">
        <v>0.97732500899999997</v>
      </c>
      <c r="H2121" s="20">
        <v>1.280301272</v>
      </c>
      <c r="I2121" s="15">
        <f>IF(H2121&lt;=Rmax_Summary!$B$40,1,0)</f>
        <v>1</v>
      </c>
      <c r="J2121" s="15">
        <v>1</v>
      </c>
      <c r="K2121" s="21" t="s">
        <v>846</v>
      </c>
    </row>
    <row r="2122" spans="1:11" x14ac:dyDescent="0.15">
      <c r="A2122" s="15">
        <v>1406</v>
      </c>
      <c r="B2122" s="16">
        <v>5</v>
      </c>
      <c r="C2122" s="15">
        <v>10</v>
      </c>
      <c r="D2122" s="17">
        <v>100000</v>
      </c>
      <c r="E2122" s="18">
        <f t="shared" si="33"/>
        <v>100</v>
      </c>
      <c r="F2122" s="19">
        <v>9.8719459999999994</v>
      </c>
      <c r="G2122" s="19">
        <v>0.98719459300000001</v>
      </c>
      <c r="H2122" s="20">
        <v>1.2805407660000001</v>
      </c>
      <c r="I2122" s="15">
        <f>IF(H2122&lt;=Rmax_Summary!$B$40,1,0)</f>
        <v>1</v>
      </c>
      <c r="J2122" s="15">
        <v>1</v>
      </c>
      <c r="K2122" s="21" t="s">
        <v>846</v>
      </c>
    </row>
    <row r="2123" spans="1:11" x14ac:dyDescent="0.15">
      <c r="A2123" s="15">
        <v>1411</v>
      </c>
      <c r="B2123" s="16">
        <v>5</v>
      </c>
      <c r="C2123" s="15">
        <v>10</v>
      </c>
      <c r="D2123" s="17">
        <v>101000</v>
      </c>
      <c r="E2123" s="18">
        <f t="shared" si="33"/>
        <v>101</v>
      </c>
      <c r="F2123" s="19">
        <v>9.8719219999999996</v>
      </c>
      <c r="G2123" s="19">
        <v>0.99706411500000003</v>
      </c>
      <c r="H2123" s="20">
        <v>1.280780579</v>
      </c>
      <c r="I2123" s="15">
        <f>IF(H2123&lt;=Rmax_Summary!$B$40,1,0)</f>
        <v>1</v>
      </c>
      <c r="J2123" s="15">
        <v>1</v>
      </c>
      <c r="K2123" s="21" t="s">
        <v>846</v>
      </c>
    </row>
    <row r="2124" spans="1:11" x14ac:dyDescent="0.15">
      <c r="A2124" s="15">
        <v>1416</v>
      </c>
      <c r="B2124" s="16">
        <v>5</v>
      </c>
      <c r="C2124" s="15">
        <v>10</v>
      </c>
      <c r="D2124" s="17">
        <v>102000</v>
      </c>
      <c r="E2124" s="18">
        <f t="shared" si="33"/>
        <v>102</v>
      </c>
      <c r="F2124" s="19">
        <v>9.8718979999999998</v>
      </c>
      <c r="G2124" s="19">
        <v>1.0069335939999999</v>
      </c>
      <c r="H2124" s="20">
        <v>1.2810207060000001</v>
      </c>
      <c r="I2124" s="15">
        <f>IF(H2124&lt;=Rmax_Summary!$B$40,1,0)</f>
        <v>1</v>
      </c>
      <c r="J2124" s="15">
        <v>1</v>
      </c>
      <c r="K2124" s="21" t="s">
        <v>846</v>
      </c>
    </row>
    <row r="2125" spans="1:11" x14ac:dyDescent="0.15">
      <c r="A2125" s="15">
        <v>1421</v>
      </c>
      <c r="B2125" s="16">
        <v>5</v>
      </c>
      <c r="C2125" s="15">
        <v>10</v>
      </c>
      <c r="D2125" s="17">
        <v>103000</v>
      </c>
      <c r="E2125" s="18">
        <f t="shared" si="33"/>
        <v>103</v>
      </c>
      <c r="F2125" s="19">
        <v>9.871874</v>
      </c>
      <c r="G2125" s="19">
        <v>1.0168030100000001</v>
      </c>
      <c r="H2125" s="20">
        <v>1.2812614739999999</v>
      </c>
      <c r="I2125" s="15">
        <f>IF(H2125&lt;=Rmax_Summary!$B$40,1,0)</f>
        <v>1</v>
      </c>
      <c r="J2125" s="15">
        <v>1</v>
      </c>
      <c r="K2125" s="21" t="s">
        <v>846</v>
      </c>
    </row>
    <row r="2126" spans="1:11" x14ac:dyDescent="0.15">
      <c r="A2126" s="15">
        <v>1426</v>
      </c>
      <c r="B2126" s="16">
        <v>5</v>
      </c>
      <c r="C2126" s="15">
        <v>10</v>
      </c>
      <c r="D2126" s="17">
        <v>104000</v>
      </c>
      <c r="E2126" s="18">
        <f t="shared" si="33"/>
        <v>104</v>
      </c>
      <c r="F2126" s="19">
        <v>9.8718500000000002</v>
      </c>
      <c r="G2126" s="19">
        <v>1.0266723659999999</v>
      </c>
      <c r="H2126" s="20">
        <v>1.2815028900000001</v>
      </c>
      <c r="I2126" s="15">
        <f>IF(H2126&lt;=Rmax_Summary!$B$40,1,0)</f>
        <v>1</v>
      </c>
      <c r="J2126" s="15">
        <v>1</v>
      </c>
      <c r="K2126" s="21" t="s">
        <v>846</v>
      </c>
    </row>
    <row r="2127" spans="1:11" x14ac:dyDescent="0.15">
      <c r="A2127" s="15">
        <v>1431</v>
      </c>
      <c r="B2127" s="16">
        <v>5</v>
      </c>
      <c r="C2127" s="15">
        <v>10</v>
      </c>
      <c r="D2127" s="17">
        <v>105000</v>
      </c>
      <c r="E2127" s="18">
        <f t="shared" si="33"/>
        <v>105</v>
      </c>
      <c r="F2127" s="19">
        <v>9.8718260000000004</v>
      </c>
      <c r="G2127" s="19">
        <v>1.036541669</v>
      </c>
      <c r="H2127" s="20">
        <v>1.281744803</v>
      </c>
      <c r="I2127" s="15">
        <f>IF(H2127&lt;=Rmax_Summary!$B$40,1,0)</f>
        <v>1</v>
      </c>
      <c r="J2127" s="15">
        <v>1</v>
      </c>
      <c r="K2127" s="21" t="s">
        <v>846</v>
      </c>
    </row>
    <row r="2128" spans="1:11" x14ac:dyDescent="0.15">
      <c r="A2128" s="15">
        <v>1436</v>
      </c>
      <c r="B2128" s="16">
        <v>5</v>
      </c>
      <c r="C2128" s="15">
        <v>10</v>
      </c>
      <c r="D2128" s="17">
        <v>106000</v>
      </c>
      <c r="E2128" s="18">
        <f t="shared" si="33"/>
        <v>106</v>
      </c>
      <c r="F2128" s="19">
        <v>9.8718009999999996</v>
      </c>
      <c r="G2128" s="19">
        <v>1.046410939</v>
      </c>
      <c r="H2128" s="20">
        <v>1.2819871469999999</v>
      </c>
      <c r="I2128" s="15">
        <f>IF(H2128&lt;=Rmax_Summary!$B$40,1,0)</f>
        <v>1</v>
      </c>
      <c r="J2128" s="15">
        <v>1</v>
      </c>
      <c r="K2128" s="21" t="s">
        <v>846</v>
      </c>
    </row>
    <row r="2129" spans="1:11" x14ac:dyDescent="0.15">
      <c r="A2129" s="15">
        <v>1441</v>
      </c>
      <c r="B2129" s="16">
        <v>5</v>
      </c>
      <c r="C2129" s="15">
        <v>10</v>
      </c>
      <c r="D2129" s="17">
        <v>107000</v>
      </c>
      <c r="E2129" s="18">
        <f t="shared" si="33"/>
        <v>107</v>
      </c>
      <c r="F2129" s="19">
        <v>9.8717769999999998</v>
      </c>
      <c r="G2129" s="19">
        <v>1.0562801390000001</v>
      </c>
      <c r="H2129" s="20">
        <v>1.282230183</v>
      </c>
      <c r="I2129" s="15">
        <f>IF(H2129&lt;=Rmax_Summary!$B$40,1,0)</f>
        <v>1</v>
      </c>
      <c r="J2129" s="15">
        <v>1</v>
      </c>
      <c r="K2129" s="21" t="s">
        <v>846</v>
      </c>
    </row>
    <row r="2130" spans="1:11" x14ac:dyDescent="0.15">
      <c r="A2130" s="15">
        <v>1446</v>
      </c>
      <c r="B2130" s="16">
        <v>5</v>
      </c>
      <c r="C2130" s="15">
        <v>10</v>
      </c>
      <c r="D2130" s="17">
        <v>108000</v>
      </c>
      <c r="E2130" s="18">
        <f t="shared" si="33"/>
        <v>108</v>
      </c>
      <c r="F2130" s="19">
        <v>9.871753</v>
      </c>
      <c r="G2130" s="19">
        <v>1.066149284</v>
      </c>
      <c r="H2130" s="20">
        <v>1.2824737559999999</v>
      </c>
      <c r="I2130" s="15">
        <f>IF(H2130&lt;=Rmax_Summary!$B$40,1,0)</f>
        <v>1</v>
      </c>
      <c r="J2130" s="15">
        <v>1</v>
      </c>
      <c r="K2130" s="21" t="s">
        <v>846</v>
      </c>
    </row>
    <row r="2131" spans="1:11" x14ac:dyDescent="0.15">
      <c r="A2131" s="15">
        <v>1451</v>
      </c>
      <c r="B2131" s="16">
        <v>5</v>
      </c>
      <c r="C2131" s="15">
        <v>10</v>
      </c>
      <c r="D2131" s="17">
        <v>109000</v>
      </c>
      <c r="E2131" s="18">
        <f t="shared" si="33"/>
        <v>109</v>
      </c>
      <c r="F2131" s="19">
        <v>9.8717279999999992</v>
      </c>
      <c r="G2131" s="19">
        <v>1.0760183699999999</v>
      </c>
      <c r="H2131" s="20">
        <v>1.282717704</v>
      </c>
      <c r="I2131" s="15">
        <f>IF(H2131&lt;=Rmax_Summary!$B$40,1,0)</f>
        <v>1</v>
      </c>
      <c r="J2131" s="15">
        <v>1</v>
      </c>
      <c r="K2131" s="21" t="s">
        <v>846</v>
      </c>
    </row>
    <row r="2132" spans="1:11" x14ac:dyDescent="0.15">
      <c r="A2132" s="15">
        <v>1456</v>
      </c>
      <c r="B2132" s="16">
        <v>5</v>
      </c>
      <c r="C2132" s="15">
        <v>10</v>
      </c>
      <c r="D2132" s="17">
        <v>110000</v>
      </c>
      <c r="E2132" s="18">
        <f t="shared" si="33"/>
        <v>110</v>
      </c>
      <c r="F2132" s="19">
        <v>9.8717039999999994</v>
      </c>
      <c r="G2132" s="19">
        <v>1.0858874220000001</v>
      </c>
      <c r="H2132" s="20">
        <v>1.2829619539999999</v>
      </c>
      <c r="I2132" s="15">
        <f>IF(H2132&lt;=Rmax_Summary!$B$40,1,0)</f>
        <v>1</v>
      </c>
      <c r="J2132" s="15">
        <v>1</v>
      </c>
      <c r="K2132" s="21" t="s">
        <v>846</v>
      </c>
    </row>
    <row r="2133" spans="1:11" x14ac:dyDescent="0.15">
      <c r="A2133" s="15">
        <v>1461</v>
      </c>
      <c r="B2133" s="16">
        <v>5</v>
      </c>
      <c r="C2133" s="15">
        <v>10</v>
      </c>
      <c r="D2133" s="17">
        <v>111000</v>
      </c>
      <c r="E2133" s="18">
        <f t="shared" si="33"/>
        <v>111</v>
      </c>
      <c r="F2133" s="19">
        <v>9.8716790000000003</v>
      </c>
      <c r="G2133" s="19">
        <v>1.095756409</v>
      </c>
      <c r="H2133" s="20">
        <v>1.283206743</v>
      </c>
      <c r="I2133" s="15">
        <f>IF(H2133&lt;=Rmax_Summary!$B$40,1,0)</f>
        <v>1</v>
      </c>
      <c r="J2133" s="15">
        <v>1</v>
      </c>
      <c r="K2133" s="21" t="s">
        <v>846</v>
      </c>
    </row>
    <row r="2134" spans="1:11" x14ac:dyDescent="0.15">
      <c r="A2134" s="15">
        <v>1466</v>
      </c>
      <c r="B2134" s="16">
        <v>5</v>
      </c>
      <c r="C2134" s="15">
        <v>10</v>
      </c>
      <c r="D2134" s="17">
        <v>112000</v>
      </c>
      <c r="E2134" s="18">
        <f t="shared" si="33"/>
        <v>112</v>
      </c>
      <c r="F2134" s="19">
        <v>9.8716550000000005</v>
      </c>
      <c r="G2134" s="19">
        <v>1.105625335</v>
      </c>
      <c r="H2134" s="20">
        <v>1.2834523069999999</v>
      </c>
      <c r="I2134" s="15">
        <f>IF(H2134&lt;=Rmax_Summary!$B$40,1,0)</f>
        <v>1</v>
      </c>
      <c r="J2134" s="15">
        <v>1</v>
      </c>
      <c r="K2134" s="21" t="s">
        <v>846</v>
      </c>
    </row>
    <row r="2135" spans="1:11" x14ac:dyDescent="0.15">
      <c r="A2135" s="15">
        <v>1471</v>
      </c>
      <c r="B2135" s="16">
        <v>5</v>
      </c>
      <c r="C2135" s="15">
        <v>10</v>
      </c>
      <c r="D2135" s="17">
        <v>113000</v>
      </c>
      <c r="E2135" s="18">
        <f t="shared" si="33"/>
        <v>113</v>
      </c>
      <c r="F2135" s="19">
        <v>9.8716299999999997</v>
      </c>
      <c r="G2135" s="19">
        <v>1.11549421</v>
      </c>
      <c r="H2135" s="20">
        <v>1.283698564</v>
      </c>
      <c r="I2135" s="15">
        <f>IF(H2135&lt;=Rmax_Summary!$B$40,1,0)</f>
        <v>1</v>
      </c>
      <c r="J2135" s="15">
        <v>1</v>
      </c>
      <c r="K2135" s="21" t="s">
        <v>846</v>
      </c>
    </row>
    <row r="2136" spans="1:11" x14ac:dyDescent="0.15">
      <c r="A2136" s="15">
        <v>1476</v>
      </c>
      <c r="B2136" s="16">
        <v>5</v>
      </c>
      <c r="C2136" s="15">
        <v>10</v>
      </c>
      <c r="D2136" s="17">
        <v>114000</v>
      </c>
      <c r="E2136" s="18">
        <f t="shared" si="33"/>
        <v>114</v>
      </c>
      <c r="F2136" s="19">
        <v>9.8716059999999999</v>
      </c>
      <c r="G2136" s="19">
        <v>1.125363025</v>
      </c>
      <c r="H2136" s="20">
        <v>1.283944835</v>
      </c>
      <c r="I2136" s="15">
        <f>IF(H2136&lt;=Rmax_Summary!$B$40,1,0)</f>
        <v>1</v>
      </c>
      <c r="J2136" s="15">
        <v>1</v>
      </c>
      <c r="K2136" s="21" t="s">
        <v>846</v>
      </c>
    </row>
    <row r="2137" spans="1:11" x14ac:dyDescent="0.15">
      <c r="A2137" s="15">
        <v>1481</v>
      </c>
      <c r="B2137" s="16">
        <v>5</v>
      </c>
      <c r="C2137" s="15">
        <v>10</v>
      </c>
      <c r="D2137" s="17">
        <v>115000</v>
      </c>
      <c r="E2137" s="18">
        <f t="shared" si="33"/>
        <v>115</v>
      </c>
      <c r="F2137" s="19">
        <v>9.8715810000000008</v>
      </c>
      <c r="G2137" s="19">
        <v>1.13523179</v>
      </c>
      <c r="H2137" s="20">
        <v>1.2841916339999999</v>
      </c>
      <c r="I2137" s="15">
        <f>IF(H2137&lt;=Rmax_Summary!$B$40,1,0)</f>
        <v>1</v>
      </c>
      <c r="J2137" s="15">
        <v>1</v>
      </c>
      <c r="K2137" s="21" t="s">
        <v>846</v>
      </c>
    </row>
    <row r="2138" spans="1:11" x14ac:dyDescent="0.15">
      <c r="A2138" s="15">
        <v>1486</v>
      </c>
      <c r="B2138" s="16">
        <v>5</v>
      </c>
      <c r="C2138" s="15">
        <v>10</v>
      </c>
      <c r="D2138" s="17">
        <v>116000</v>
      </c>
      <c r="E2138" s="18">
        <f t="shared" si="33"/>
        <v>116</v>
      </c>
      <c r="F2138" s="19">
        <v>9.871556</v>
      </c>
      <c r="G2138" s="19">
        <v>1.1451005000000001</v>
      </c>
      <c r="H2138" s="20">
        <v>1.2844394530000001</v>
      </c>
      <c r="I2138" s="15">
        <f>IF(H2138&lt;=Rmax_Summary!$B$40,1,0)</f>
        <v>1</v>
      </c>
      <c r="J2138" s="15">
        <v>1</v>
      </c>
      <c r="K2138" s="21" t="s">
        <v>846</v>
      </c>
    </row>
    <row r="2139" spans="1:11" x14ac:dyDescent="0.15">
      <c r="A2139" s="15">
        <v>1491</v>
      </c>
      <c r="B2139" s="16">
        <v>5</v>
      </c>
      <c r="C2139" s="15">
        <v>10</v>
      </c>
      <c r="D2139" s="17">
        <v>117000</v>
      </c>
      <c r="E2139" s="18">
        <f t="shared" si="33"/>
        <v>117</v>
      </c>
      <c r="F2139" s="19">
        <v>9.8715309999999992</v>
      </c>
      <c r="G2139" s="19">
        <v>1.154969154</v>
      </c>
      <c r="H2139" s="20">
        <v>1.284687793</v>
      </c>
      <c r="I2139" s="15">
        <f>IF(H2139&lt;=Rmax_Summary!$B$40,1,0)</f>
        <v>1</v>
      </c>
      <c r="J2139" s="15">
        <v>1</v>
      </c>
      <c r="K2139" s="21" t="s">
        <v>846</v>
      </c>
    </row>
    <row r="2140" spans="1:11" x14ac:dyDescent="0.15">
      <c r="A2140" s="15">
        <v>1496</v>
      </c>
      <c r="B2140" s="16">
        <v>5</v>
      </c>
      <c r="C2140" s="15">
        <v>10</v>
      </c>
      <c r="D2140" s="17">
        <v>118000</v>
      </c>
      <c r="E2140" s="18">
        <f t="shared" si="33"/>
        <v>118</v>
      </c>
      <c r="F2140" s="19">
        <v>9.8715060000000001</v>
      </c>
      <c r="G2140" s="19">
        <v>1.164837745</v>
      </c>
      <c r="H2140" s="20">
        <v>1.2849363090000001</v>
      </c>
      <c r="I2140" s="15">
        <f>IF(H2140&lt;=Rmax_Summary!$B$40,1,0)</f>
        <v>1</v>
      </c>
      <c r="J2140" s="15">
        <v>1</v>
      </c>
      <c r="K2140" s="21" t="s">
        <v>846</v>
      </c>
    </row>
    <row r="2141" spans="1:11" x14ac:dyDescent="0.15">
      <c r="A2141" s="15">
        <v>1501</v>
      </c>
      <c r="B2141" s="16">
        <v>5</v>
      </c>
      <c r="C2141" s="15">
        <v>10</v>
      </c>
      <c r="D2141" s="17">
        <v>119000</v>
      </c>
      <c r="E2141" s="18">
        <f t="shared" si="33"/>
        <v>119</v>
      </c>
      <c r="F2141" s="19">
        <v>9.8714809999999993</v>
      </c>
      <c r="G2141" s="19">
        <v>1.1747062939999999</v>
      </c>
      <c r="H2141" s="20">
        <v>1.285185829</v>
      </c>
      <c r="I2141" s="15">
        <f>IF(H2141&lt;=Rmax_Summary!$B$40,1,0)</f>
        <v>1</v>
      </c>
      <c r="J2141" s="15">
        <v>1</v>
      </c>
      <c r="K2141" s="21" t="s">
        <v>846</v>
      </c>
    </row>
    <row r="2142" spans="1:11" x14ac:dyDescent="0.15">
      <c r="A2142" s="15">
        <v>1506</v>
      </c>
      <c r="B2142" s="16">
        <v>5</v>
      </c>
      <c r="C2142" s="15">
        <v>10</v>
      </c>
      <c r="D2142" s="17">
        <v>120000</v>
      </c>
      <c r="E2142" s="18">
        <f t="shared" si="33"/>
        <v>120</v>
      </c>
      <c r="F2142" s="19">
        <v>9.8714560000000002</v>
      </c>
      <c r="G2142" s="19">
        <v>1.1845747769999999</v>
      </c>
      <c r="H2142" s="20">
        <v>1.2854352440000001</v>
      </c>
      <c r="I2142" s="15">
        <f>IF(H2142&lt;=Rmax_Summary!$B$40,1,0)</f>
        <v>1</v>
      </c>
      <c r="J2142" s="15">
        <v>1</v>
      </c>
      <c r="K2142" s="21" t="s">
        <v>846</v>
      </c>
    </row>
    <row r="2143" spans="1:11" x14ac:dyDescent="0.15">
      <c r="A2143" s="15">
        <v>1511</v>
      </c>
      <c r="B2143" s="16">
        <v>5</v>
      </c>
      <c r="C2143" s="15">
        <v>10</v>
      </c>
      <c r="D2143" s="17">
        <v>121000</v>
      </c>
      <c r="E2143" s="18">
        <f t="shared" si="33"/>
        <v>121</v>
      </c>
      <c r="F2143" s="19">
        <v>9.8714309999999994</v>
      </c>
      <c r="G2143" s="19">
        <v>1.1944432</v>
      </c>
      <c r="H2143" s="20">
        <v>1.285685535</v>
      </c>
      <c r="I2143" s="15">
        <f>IF(H2143&lt;=Rmax_Summary!$B$40,1,0)</f>
        <v>1</v>
      </c>
      <c r="J2143" s="15">
        <v>1</v>
      </c>
      <c r="K2143" s="21" t="s">
        <v>846</v>
      </c>
    </row>
    <row r="2144" spans="1:11" x14ac:dyDescent="0.15">
      <c r="A2144" s="15">
        <v>1516</v>
      </c>
      <c r="B2144" s="16">
        <v>5</v>
      </c>
      <c r="C2144" s="15">
        <v>10</v>
      </c>
      <c r="D2144" s="17">
        <v>122000</v>
      </c>
      <c r="E2144" s="18">
        <f t="shared" si="33"/>
        <v>122</v>
      </c>
      <c r="F2144" s="19">
        <v>9.8714060000000003</v>
      </c>
      <c r="G2144" s="19">
        <v>1.204311573</v>
      </c>
      <c r="H2144" s="20">
        <v>1.2859363210000001</v>
      </c>
      <c r="I2144" s="15">
        <f>IF(H2144&lt;=Rmax_Summary!$B$40,1,0)</f>
        <v>1</v>
      </c>
      <c r="J2144" s="15">
        <v>1</v>
      </c>
      <c r="K2144" s="21" t="s">
        <v>846</v>
      </c>
    </row>
    <row r="2145" spans="1:11" x14ac:dyDescent="0.15">
      <c r="A2145" s="15">
        <v>1521</v>
      </c>
      <c r="B2145" s="16">
        <v>5</v>
      </c>
      <c r="C2145" s="15">
        <v>10</v>
      </c>
      <c r="D2145" s="17">
        <v>123000</v>
      </c>
      <c r="E2145" s="18">
        <f t="shared" si="33"/>
        <v>123</v>
      </c>
      <c r="F2145" s="19">
        <v>9.8713809999999995</v>
      </c>
      <c r="G2145" s="19">
        <v>1.214179892</v>
      </c>
      <c r="H2145" s="20">
        <v>1.2861880720000001</v>
      </c>
      <c r="I2145" s="15">
        <f>IF(H2145&lt;=Rmax_Summary!$B$40,1,0)</f>
        <v>1</v>
      </c>
      <c r="J2145" s="15">
        <v>1</v>
      </c>
      <c r="K2145" s="21" t="s">
        <v>846</v>
      </c>
    </row>
    <row r="2146" spans="1:11" x14ac:dyDescent="0.15">
      <c r="A2146" s="15">
        <v>1526</v>
      </c>
      <c r="B2146" s="16">
        <v>5</v>
      </c>
      <c r="C2146" s="15">
        <v>10</v>
      </c>
      <c r="D2146" s="17">
        <v>124000</v>
      </c>
      <c r="E2146" s="18">
        <f t="shared" si="33"/>
        <v>124</v>
      </c>
      <c r="F2146" s="19">
        <v>9.8713560000000005</v>
      </c>
      <c r="G2146" s="19">
        <v>1.2240481350000001</v>
      </c>
      <c r="H2146" s="20">
        <v>1.2864398610000001</v>
      </c>
      <c r="I2146" s="15">
        <f>IF(H2146&lt;=Rmax_Summary!$B$40,1,0)</f>
        <v>1</v>
      </c>
      <c r="J2146" s="15">
        <v>1</v>
      </c>
      <c r="K2146" s="21" t="s">
        <v>846</v>
      </c>
    </row>
    <row r="2147" spans="1:11" x14ac:dyDescent="0.15">
      <c r="A2147" s="15">
        <v>1531</v>
      </c>
      <c r="B2147" s="16">
        <v>5</v>
      </c>
      <c r="C2147" s="15">
        <v>10</v>
      </c>
      <c r="D2147" s="17">
        <v>125000</v>
      </c>
      <c r="E2147" s="18">
        <f t="shared" si="33"/>
        <v>125</v>
      </c>
      <c r="F2147" s="19">
        <v>9.8713309999999996</v>
      </c>
      <c r="G2147" s="19">
        <v>1.233916351</v>
      </c>
      <c r="H2147" s="20">
        <v>1.2866926169999999</v>
      </c>
      <c r="I2147" s="15">
        <f>IF(H2147&lt;=Rmax_Summary!$B$40,1,0)</f>
        <v>1</v>
      </c>
      <c r="J2147" s="15">
        <v>1</v>
      </c>
      <c r="K2147" s="21" t="s">
        <v>846</v>
      </c>
    </row>
    <row r="2148" spans="1:11" x14ac:dyDescent="0.15">
      <c r="A2148" s="15">
        <v>1536</v>
      </c>
      <c r="B2148" s="16">
        <v>5</v>
      </c>
      <c r="C2148" s="15">
        <v>10</v>
      </c>
      <c r="D2148" s="17">
        <v>126000</v>
      </c>
      <c r="E2148" s="18">
        <f t="shared" si="33"/>
        <v>126</v>
      </c>
      <c r="F2148" s="19">
        <v>9.8713049999999996</v>
      </c>
      <c r="G2148" s="19">
        <v>1.2437844840000001</v>
      </c>
      <c r="H2148" s="20">
        <v>1.2869454570000001</v>
      </c>
      <c r="I2148" s="15">
        <f>IF(H2148&lt;=Rmax_Summary!$B$40,1,0)</f>
        <v>1</v>
      </c>
      <c r="J2148" s="15">
        <v>1</v>
      </c>
      <c r="K2148" s="21" t="s">
        <v>846</v>
      </c>
    </row>
    <row r="2149" spans="1:11" x14ac:dyDescent="0.15">
      <c r="A2149" s="15">
        <v>1541</v>
      </c>
      <c r="B2149" s="16">
        <v>5</v>
      </c>
      <c r="C2149" s="15">
        <v>10</v>
      </c>
      <c r="D2149" s="17">
        <v>127000</v>
      </c>
      <c r="E2149" s="18">
        <f t="shared" si="33"/>
        <v>127</v>
      </c>
      <c r="F2149" s="19">
        <v>9.8712800000000005</v>
      </c>
      <c r="G2149" s="19">
        <v>1.253652577</v>
      </c>
      <c r="H2149" s="20">
        <v>1.287199384</v>
      </c>
      <c r="I2149" s="15">
        <f>IF(H2149&lt;=Rmax_Summary!$B$40,1,0)</f>
        <v>1</v>
      </c>
      <c r="J2149" s="15">
        <v>1</v>
      </c>
      <c r="K2149" s="21" t="s">
        <v>846</v>
      </c>
    </row>
    <row r="2150" spans="1:11" x14ac:dyDescent="0.15">
      <c r="A2150" s="15">
        <v>1546</v>
      </c>
      <c r="B2150" s="16">
        <v>5</v>
      </c>
      <c r="C2150" s="15">
        <v>10</v>
      </c>
      <c r="D2150" s="17">
        <v>128000</v>
      </c>
      <c r="E2150" s="18">
        <f t="shared" si="33"/>
        <v>128</v>
      </c>
      <c r="F2150" s="19">
        <v>9.8712549999999997</v>
      </c>
      <c r="G2150" s="19">
        <v>1.263520599</v>
      </c>
      <c r="H2150" s="20">
        <v>1.287453754</v>
      </c>
      <c r="I2150" s="15">
        <f>IF(H2150&lt;=Rmax_Summary!$B$40,1,0)</f>
        <v>1</v>
      </c>
      <c r="J2150" s="15">
        <v>1</v>
      </c>
      <c r="K2150" s="21" t="s">
        <v>846</v>
      </c>
    </row>
    <row r="2151" spans="1:11" x14ac:dyDescent="0.15">
      <c r="A2151" s="15">
        <v>1551</v>
      </c>
      <c r="B2151" s="16">
        <v>5</v>
      </c>
      <c r="C2151" s="15">
        <v>10</v>
      </c>
      <c r="D2151" s="17">
        <v>129000</v>
      </c>
      <c r="E2151" s="18">
        <f t="shared" si="33"/>
        <v>129</v>
      </c>
      <c r="F2151" s="19">
        <v>9.8712289999999996</v>
      </c>
      <c r="G2151" s="19">
        <v>1.2733885629999999</v>
      </c>
      <c r="H2151" s="20">
        <v>1.2877082799999999</v>
      </c>
      <c r="I2151" s="15">
        <f>IF(H2151&lt;=Rmax_Summary!$B$40,1,0)</f>
        <v>1</v>
      </c>
      <c r="J2151" s="15">
        <v>1</v>
      </c>
      <c r="K2151" s="21" t="s">
        <v>846</v>
      </c>
    </row>
    <row r="2152" spans="1:11" x14ac:dyDescent="0.15">
      <c r="A2152" s="15">
        <v>1556</v>
      </c>
      <c r="B2152" s="16">
        <v>5</v>
      </c>
      <c r="C2152" s="15">
        <v>10</v>
      </c>
      <c r="D2152" s="17">
        <v>130000</v>
      </c>
      <c r="E2152" s="18">
        <f t="shared" si="33"/>
        <v>130</v>
      </c>
      <c r="F2152" s="19">
        <v>9.8712040000000005</v>
      </c>
      <c r="G2152" s="19">
        <v>1.2832564799999999</v>
      </c>
      <c r="H2152" s="20">
        <v>1.287963626</v>
      </c>
      <c r="I2152" s="15">
        <f>IF(H2152&lt;=Rmax_Summary!$B$40,1,0)</f>
        <v>1</v>
      </c>
      <c r="J2152" s="15">
        <v>1</v>
      </c>
      <c r="K2152" s="21" t="s">
        <v>846</v>
      </c>
    </row>
    <row r="2153" spans="1:11" x14ac:dyDescent="0.15">
      <c r="A2153" s="15">
        <v>1561</v>
      </c>
      <c r="B2153" s="16">
        <v>5</v>
      </c>
      <c r="C2153" s="15">
        <v>10</v>
      </c>
      <c r="D2153" s="17">
        <v>131000</v>
      </c>
      <c r="E2153" s="18">
        <f t="shared" si="33"/>
        <v>131</v>
      </c>
      <c r="F2153" s="19">
        <v>9.8711780000000005</v>
      </c>
      <c r="G2153" s="19">
        <v>1.2931243180000001</v>
      </c>
      <c r="H2153" s="20">
        <v>1.2882195940000001</v>
      </c>
      <c r="I2153" s="15">
        <f>IF(H2153&lt;=Rmax_Summary!$B$40,1,0)</f>
        <v>1</v>
      </c>
      <c r="J2153" s="15">
        <v>1</v>
      </c>
      <c r="K2153" s="21" t="s">
        <v>846</v>
      </c>
    </row>
    <row r="2154" spans="1:11" x14ac:dyDescent="0.15">
      <c r="A2154" s="15">
        <v>1566</v>
      </c>
      <c r="B2154" s="16">
        <v>5</v>
      </c>
      <c r="C2154" s="15">
        <v>10</v>
      </c>
      <c r="D2154" s="17">
        <v>132000</v>
      </c>
      <c r="E2154" s="18">
        <f t="shared" si="33"/>
        <v>132</v>
      </c>
      <c r="F2154" s="19">
        <v>9.8711520000000004</v>
      </c>
      <c r="G2154" s="19">
        <v>1.302992116</v>
      </c>
      <c r="H2154" s="20">
        <v>1.288476076</v>
      </c>
      <c r="I2154" s="15">
        <f>IF(H2154&lt;=Rmax_Summary!$B$40,1,0)</f>
        <v>1</v>
      </c>
      <c r="J2154" s="15">
        <v>1</v>
      </c>
      <c r="K2154" s="21" t="s">
        <v>846</v>
      </c>
    </row>
    <row r="2155" spans="1:11" x14ac:dyDescent="0.15">
      <c r="A2155" s="15">
        <v>1571</v>
      </c>
      <c r="B2155" s="16">
        <v>5</v>
      </c>
      <c r="C2155" s="15">
        <v>10</v>
      </c>
      <c r="D2155" s="17">
        <v>133000</v>
      </c>
      <c r="E2155" s="18">
        <f t="shared" si="33"/>
        <v>133</v>
      </c>
      <c r="F2155" s="19">
        <v>9.8711269999999995</v>
      </c>
      <c r="G2155" s="19">
        <v>1.312859862</v>
      </c>
      <c r="H2155" s="20">
        <v>1.288732773</v>
      </c>
      <c r="I2155" s="15">
        <f>IF(H2155&lt;=Rmax_Summary!$B$40,1,0)</f>
        <v>1</v>
      </c>
      <c r="J2155" s="15">
        <v>1</v>
      </c>
      <c r="K2155" s="21" t="s">
        <v>846</v>
      </c>
    </row>
    <row r="2156" spans="1:11" x14ac:dyDescent="0.15">
      <c r="A2156" s="15">
        <v>1576</v>
      </c>
      <c r="B2156" s="16">
        <v>5</v>
      </c>
      <c r="C2156" s="15">
        <v>10</v>
      </c>
      <c r="D2156" s="17">
        <v>134000</v>
      </c>
      <c r="E2156" s="18">
        <f t="shared" si="33"/>
        <v>134</v>
      </c>
      <c r="F2156" s="19">
        <v>9.8711009999999995</v>
      </c>
      <c r="G2156" s="19">
        <v>1.3227275249999999</v>
      </c>
      <c r="H2156" s="20">
        <v>1.288990399</v>
      </c>
      <c r="I2156" s="15">
        <f>IF(H2156&lt;=Rmax_Summary!$B$40,1,0)</f>
        <v>1</v>
      </c>
      <c r="J2156" s="15">
        <v>1</v>
      </c>
      <c r="K2156" s="21" t="s">
        <v>846</v>
      </c>
    </row>
    <row r="2157" spans="1:11" x14ac:dyDescent="0.15">
      <c r="A2157" s="15">
        <v>1581</v>
      </c>
      <c r="B2157" s="16">
        <v>5</v>
      </c>
      <c r="C2157" s="15">
        <v>10</v>
      </c>
      <c r="D2157" s="17">
        <v>135000</v>
      </c>
      <c r="E2157" s="18">
        <f t="shared" si="33"/>
        <v>135</v>
      </c>
      <c r="F2157" s="19">
        <v>9.8710749999999994</v>
      </c>
      <c r="G2157" s="19">
        <v>1.3325951389999999</v>
      </c>
      <c r="H2157" s="20">
        <v>1.2892484710000001</v>
      </c>
      <c r="I2157" s="15">
        <f>IF(H2157&lt;=Rmax_Summary!$B$40,1,0)</f>
        <v>1</v>
      </c>
      <c r="J2157" s="15">
        <v>1</v>
      </c>
      <c r="K2157" s="21" t="s">
        <v>846</v>
      </c>
    </row>
    <row r="2158" spans="1:11" x14ac:dyDescent="0.15">
      <c r="A2158" s="15">
        <v>1586</v>
      </c>
      <c r="B2158" s="16">
        <v>5</v>
      </c>
      <c r="C2158" s="15">
        <v>10</v>
      </c>
      <c r="D2158" s="17">
        <v>136000</v>
      </c>
      <c r="E2158" s="18">
        <f t="shared" si="33"/>
        <v>136</v>
      </c>
      <c r="F2158" s="19">
        <v>9.8710489999999993</v>
      </c>
      <c r="G2158" s="19">
        <v>1.342462697</v>
      </c>
      <c r="H2158" s="20">
        <v>1.2895074479999999</v>
      </c>
      <c r="I2158" s="15">
        <f>IF(H2158&lt;=Rmax_Summary!$B$40,1,0)</f>
        <v>1</v>
      </c>
      <c r="J2158" s="15">
        <v>1</v>
      </c>
      <c r="K2158" s="21" t="s">
        <v>846</v>
      </c>
    </row>
    <row r="2159" spans="1:11" x14ac:dyDescent="0.15">
      <c r="A2159" s="15">
        <v>1591</v>
      </c>
      <c r="B2159" s="16">
        <v>5</v>
      </c>
      <c r="C2159" s="15">
        <v>10</v>
      </c>
      <c r="D2159" s="17">
        <v>137000</v>
      </c>
      <c r="E2159" s="18">
        <f t="shared" si="33"/>
        <v>137</v>
      </c>
      <c r="F2159" s="19">
        <v>9.8710229999999992</v>
      </c>
      <c r="G2159" s="19">
        <v>1.3523301940000001</v>
      </c>
      <c r="H2159" s="20">
        <v>1.289766937</v>
      </c>
      <c r="I2159" s="15">
        <f>IF(H2159&lt;=Rmax_Summary!$B$40,1,0)</f>
        <v>1</v>
      </c>
      <c r="J2159" s="15">
        <v>1</v>
      </c>
      <c r="K2159" s="21" t="s">
        <v>846</v>
      </c>
    </row>
    <row r="2160" spans="1:11" x14ac:dyDescent="0.15">
      <c r="A2160" s="15">
        <v>1596</v>
      </c>
      <c r="B2160" s="16">
        <v>5</v>
      </c>
      <c r="C2160" s="15">
        <v>10</v>
      </c>
      <c r="D2160" s="17">
        <v>138000</v>
      </c>
      <c r="E2160" s="18">
        <f t="shared" si="33"/>
        <v>138</v>
      </c>
      <c r="F2160" s="19">
        <v>9.8709969999999991</v>
      </c>
      <c r="G2160" s="19">
        <v>1.362197632</v>
      </c>
      <c r="H2160" s="20">
        <v>1.2900268340000001</v>
      </c>
      <c r="I2160" s="15">
        <f>IF(H2160&lt;=Rmax_Summary!$B$40,1,0)</f>
        <v>1</v>
      </c>
      <c r="J2160" s="15">
        <v>1</v>
      </c>
      <c r="K2160" s="21" t="s">
        <v>846</v>
      </c>
    </row>
    <row r="2161" spans="1:11" x14ac:dyDescent="0.15">
      <c r="A2161" s="15">
        <v>1601</v>
      </c>
      <c r="B2161" s="16">
        <v>5</v>
      </c>
      <c r="C2161" s="15">
        <v>10</v>
      </c>
      <c r="D2161" s="17">
        <v>139000</v>
      </c>
      <c r="E2161" s="18">
        <f t="shared" si="33"/>
        <v>139</v>
      </c>
      <c r="F2161" s="19">
        <v>9.8709710000000008</v>
      </c>
      <c r="G2161" s="19">
        <v>1.372065004</v>
      </c>
      <c r="H2161" s="20">
        <v>1.290287387</v>
      </c>
      <c r="I2161" s="15">
        <f>IF(H2161&lt;=Rmax_Summary!$B$40,1,0)</f>
        <v>1</v>
      </c>
      <c r="J2161" s="15">
        <v>1</v>
      </c>
      <c r="K2161" s="21" t="s">
        <v>846</v>
      </c>
    </row>
    <row r="2162" spans="1:11" x14ac:dyDescent="0.15">
      <c r="A2162" s="15">
        <v>1606</v>
      </c>
      <c r="B2162" s="16">
        <v>5</v>
      </c>
      <c r="C2162" s="15">
        <v>10</v>
      </c>
      <c r="D2162" s="17">
        <v>140000</v>
      </c>
      <c r="E2162" s="18">
        <f t="shared" si="33"/>
        <v>140</v>
      </c>
      <c r="F2162" s="19">
        <v>9.8709450000000007</v>
      </c>
      <c r="G2162" s="19">
        <v>1.3819323189999999</v>
      </c>
      <c r="H2162" s="20">
        <v>1.2905488620000001</v>
      </c>
      <c r="I2162" s="15">
        <f>IF(H2162&lt;=Rmax_Summary!$B$40,1,0)</f>
        <v>1</v>
      </c>
      <c r="J2162" s="15">
        <v>1</v>
      </c>
      <c r="K2162" s="21" t="s">
        <v>846</v>
      </c>
    </row>
    <row r="2163" spans="1:11" x14ac:dyDescent="0.15">
      <c r="A2163" s="15">
        <v>1611</v>
      </c>
      <c r="B2163" s="16">
        <v>5</v>
      </c>
      <c r="C2163" s="15">
        <v>10</v>
      </c>
      <c r="D2163" s="17">
        <v>141000</v>
      </c>
      <c r="E2163" s="18">
        <f t="shared" si="33"/>
        <v>141</v>
      </c>
      <c r="F2163" s="19">
        <v>9.8709190000000007</v>
      </c>
      <c r="G2163" s="19">
        <v>1.391799577</v>
      </c>
      <c r="H2163" s="20">
        <v>1.2908107049999999</v>
      </c>
      <c r="I2163" s="15">
        <f>IF(H2163&lt;=Rmax_Summary!$B$40,1,0)</f>
        <v>1</v>
      </c>
      <c r="J2163" s="15">
        <v>1</v>
      </c>
      <c r="K2163" s="21" t="s">
        <v>846</v>
      </c>
    </row>
    <row r="2164" spans="1:11" x14ac:dyDescent="0.15">
      <c r="A2164" s="15">
        <v>1616</v>
      </c>
      <c r="B2164" s="16">
        <v>5</v>
      </c>
      <c r="C2164" s="15">
        <v>10</v>
      </c>
      <c r="D2164" s="17">
        <v>142000</v>
      </c>
      <c r="E2164" s="18">
        <f t="shared" si="33"/>
        <v>142</v>
      </c>
      <c r="F2164" s="19">
        <v>9.8708930000000006</v>
      </c>
      <c r="G2164" s="19">
        <v>1.4016667730000001</v>
      </c>
      <c r="H2164" s="20">
        <v>1.2910727879999999</v>
      </c>
      <c r="I2164" s="15">
        <f>IF(H2164&lt;=Rmax_Summary!$B$40,1,0)</f>
        <v>1</v>
      </c>
      <c r="J2164" s="15">
        <v>1</v>
      </c>
      <c r="K2164" s="21" t="s">
        <v>846</v>
      </c>
    </row>
    <row r="2165" spans="1:11" x14ac:dyDescent="0.15">
      <c r="A2165" s="15">
        <v>1621</v>
      </c>
      <c r="B2165" s="16">
        <v>5</v>
      </c>
      <c r="C2165" s="15">
        <v>10</v>
      </c>
      <c r="D2165" s="17">
        <v>143000</v>
      </c>
      <c r="E2165" s="18">
        <f t="shared" si="33"/>
        <v>143</v>
      </c>
      <c r="F2165" s="19">
        <v>9.8708659999999995</v>
      </c>
      <c r="G2165" s="19">
        <v>1.411533902</v>
      </c>
      <c r="H2165" s="20">
        <v>1.2913357830000001</v>
      </c>
      <c r="I2165" s="15">
        <f>IF(H2165&lt;=Rmax_Summary!$B$40,1,0)</f>
        <v>1</v>
      </c>
      <c r="J2165" s="15">
        <v>1</v>
      </c>
      <c r="K2165" s="21" t="s">
        <v>846</v>
      </c>
    </row>
    <row r="2166" spans="1:11" x14ac:dyDescent="0.15">
      <c r="A2166" s="15">
        <v>1626</v>
      </c>
      <c r="B2166" s="16">
        <v>5</v>
      </c>
      <c r="C2166" s="15">
        <v>10</v>
      </c>
      <c r="D2166" s="17">
        <v>144000</v>
      </c>
      <c r="E2166" s="18">
        <f t="shared" si="33"/>
        <v>144</v>
      </c>
      <c r="F2166" s="19">
        <v>9.8708399999999994</v>
      </c>
      <c r="G2166" s="19">
        <v>1.4214009700000001</v>
      </c>
      <c r="H2166" s="20">
        <v>1.2915987600000001</v>
      </c>
      <c r="I2166" s="15">
        <f>IF(H2166&lt;=Rmax_Summary!$B$40,1,0)</f>
        <v>1</v>
      </c>
      <c r="J2166" s="15">
        <v>1</v>
      </c>
      <c r="K2166" s="21" t="s">
        <v>846</v>
      </c>
    </row>
    <row r="2167" spans="1:11" x14ac:dyDescent="0.15">
      <c r="A2167" s="15">
        <v>1631</v>
      </c>
      <c r="B2167" s="16">
        <v>5</v>
      </c>
      <c r="C2167" s="15">
        <v>10</v>
      </c>
      <c r="D2167" s="17">
        <v>145000</v>
      </c>
      <c r="E2167" s="18">
        <f t="shared" si="33"/>
        <v>145</v>
      </c>
      <c r="F2167" s="19">
        <v>9.8708139999999993</v>
      </c>
      <c r="G2167" s="19">
        <v>1.431267979</v>
      </c>
      <c r="H2167" s="20">
        <v>1.2918631460000001</v>
      </c>
      <c r="I2167" s="15">
        <f>IF(H2167&lt;=Rmax_Summary!$B$40,1,0)</f>
        <v>1</v>
      </c>
      <c r="J2167" s="15">
        <v>1</v>
      </c>
      <c r="K2167" s="21" t="s">
        <v>846</v>
      </c>
    </row>
    <row r="2168" spans="1:11" x14ac:dyDescent="0.15">
      <c r="A2168" s="15">
        <v>1636</v>
      </c>
      <c r="B2168" s="16">
        <v>5</v>
      </c>
      <c r="C2168" s="15">
        <v>10</v>
      </c>
      <c r="D2168" s="17">
        <v>146000</v>
      </c>
      <c r="E2168" s="18">
        <f t="shared" si="33"/>
        <v>146</v>
      </c>
      <c r="F2168" s="19">
        <v>9.870787</v>
      </c>
      <c r="G2168" s="19">
        <v>1.4411349339999999</v>
      </c>
      <c r="H2168" s="20">
        <v>1.2921279189999999</v>
      </c>
      <c r="I2168" s="15">
        <f>IF(H2168&lt;=Rmax_Summary!$B$40,1,0)</f>
        <v>1</v>
      </c>
      <c r="J2168" s="15">
        <v>1</v>
      </c>
      <c r="K2168" s="21" t="s">
        <v>846</v>
      </c>
    </row>
    <row r="2169" spans="1:11" x14ac:dyDescent="0.15">
      <c r="A2169" s="15">
        <v>1641</v>
      </c>
      <c r="B2169" s="16">
        <v>5</v>
      </c>
      <c r="C2169" s="15">
        <v>10</v>
      </c>
      <c r="D2169" s="17">
        <v>147000</v>
      </c>
      <c r="E2169" s="18">
        <f t="shared" si="33"/>
        <v>147</v>
      </c>
      <c r="F2169" s="19">
        <v>9.8707609999999999</v>
      </c>
      <c r="G2169" s="19">
        <v>1.4510018170000001</v>
      </c>
      <c r="H2169" s="20">
        <v>1.292393551</v>
      </c>
      <c r="I2169" s="15">
        <f>IF(H2169&lt;=Rmax_Summary!$B$40,1,0)</f>
        <v>1</v>
      </c>
      <c r="J2169" s="15">
        <v>1</v>
      </c>
      <c r="K2169" s="21" t="s">
        <v>846</v>
      </c>
    </row>
    <row r="2170" spans="1:11" x14ac:dyDescent="0.15">
      <c r="A2170" s="15">
        <v>1646</v>
      </c>
      <c r="B2170" s="16">
        <v>5</v>
      </c>
      <c r="C2170" s="15">
        <v>10</v>
      </c>
      <c r="D2170" s="17">
        <v>148000</v>
      </c>
      <c r="E2170" s="18">
        <f t="shared" si="33"/>
        <v>148</v>
      </c>
      <c r="F2170" s="19">
        <v>9.8707340000000006</v>
      </c>
      <c r="G2170" s="19">
        <v>1.460868643</v>
      </c>
      <c r="H2170" s="20">
        <v>1.292659456</v>
      </c>
      <c r="I2170" s="15">
        <f>IF(H2170&lt;=Rmax_Summary!$B$40,1,0)</f>
        <v>1</v>
      </c>
      <c r="J2170" s="15">
        <v>1</v>
      </c>
      <c r="K2170" s="21" t="s">
        <v>846</v>
      </c>
    </row>
    <row r="2171" spans="1:11" x14ac:dyDescent="0.15">
      <c r="A2171" s="15">
        <v>1651</v>
      </c>
      <c r="B2171" s="16">
        <v>5</v>
      </c>
      <c r="C2171" s="15">
        <v>10</v>
      </c>
      <c r="D2171" s="17">
        <v>149000</v>
      </c>
      <c r="E2171" s="18">
        <f t="shared" si="33"/>
        <v>149</v>
      </c>
      <c r="F2171" s="19">
        <v>9.8707069999999995</v>
      </c>
      <c r="G2171" s="19">
        <v>1.4707353949999999</v>
      </c>
      <c r="H2171" s="20">
        <v>1.29292629</v>
      </c>
      <c r="I2171" s="15">
        <f>IF(H2171&lt;=Rmax_Summary!$B$40,1,0)</f>
        <v>1</v>
      </c>
      <c r="J2171" s="15">
        <v>1</v>
      </c>
      <c r="K2171" s="21" t="s">
        <v>846</v>
      </c>
    </row>
    <row r="2172" spans="1:11" x14ac:dyDescent="0.15">
      <c r="A2172" s="15">
        <v>1656</v>
      </c>
      <c r="B2172" s="16">
        <v>5</v>
      </c>
      <c r="C2172" s="15">
        <v>10</v>
      </c>
      <c r="D2172" s="17">
        <v>150000</v>
      </c>
      <c r="E2172" s="18">
        <f t="shared" si="33"/>
        <v>150</v>
      </c>
      <c r="F2172" s="19">
        <v>9.8706809999999994</v>
      </c>
      <c r="G2172" s="19">
        <v>1.4806020879999999</v>
      </c>
      <c r="H2172" s="20">
        <v>1.293193561</v>
      </c>
      <c r="I2172" s="15">
        <f>IF(H2172&lt;=Rmax_Summary!$B$40,1,0)</f>
        <v>1</v>
      </c>
      <c r="J2172" s="15">
        <v>1</v>
      </c>
      <c r="K2172" s="21" t="s">
        <v>846</v>
      </c>
    </row>
    <row r="2173" spans="1:11" x14ac:dyDescent="0.15">
      <c r="A2173" s="15">
        <v>1661</v>
      </c>
      <c r="B2173" s="16">
        <v>5</v>
      </c>
      <c r="C2173" s="15">
        <v>10</v>
      </c>
      <c r="D2173" s="17">
        <v>151000</v>
      </c>
      <c r="E2173" s="18">
        <f t="shared" si="33"/>
        <v>151</v>
      </c>
      <c r="F2173" s="19">
        <v>9.870654</v>
      </c>
      <c r="G2173" s="19">
        <v>1.490468736</v>
      </c>
      <c r="H2173" s="20">
        <v>1.2934612750000001</v>
      </c>
      <c r="I2173" s="15">
        <f>IF(H2173&lt;=Rmax_Summary!$B$40,1,0)</f>
        <v>1</v>
      </c>
      <c r="J2173" s="15">
        <v>1</v>
      </c>
      <c r="K2173" s="21" t="s">
        <v>846</v>
      </c>
    </row>
    <row r="2174" spans="1:11" x14ac:dyDescent="0.15">
      <c r="A2174" s="15">
        <v>1666</v>
      </c>
      <c r="B2174" s="16">
        <v>5</v>
      </c>
      <c r="C2174" s="15">
        <v>10</v>
      </c>
      <c r="D2174" s="17">
        <v>152000</v>
      </c>
      <c r="E2174" s="18">
        <f t="shared" si="33"/>
        <v>152</v>
      </c>
      <c r="F2174" s="19">
        <v>9.8706270000000007</v>
      </c>
      <c r="G2174" s="19">
        <v>1.5003353129999999</v>
      </c>
      <c r="H2174" s="20">
        <v>1.29373016</v>
      </c>
      <c r="I2174" s="15">
        <f>IF(H2174&lt;=Rmax_Summary!$B$40,1,0)</f>
        <v>1</v>
      </c>
      <c r="J2174" s="15">
        <v>1</v>
      </c>
      <c r="K2174" s="21" t="s">
        <v>846</v>
      </c>
    </row>
    <row r="2175" spans="1:11" x14ac:dyDescent="0.15">
      <c r="A2175" s="15">
        <v>1671</v>
      </c>
      <c r="B2175" s="16">
        <v>5</v>
      </c>
      <c r="C2175" s="15">
        <v>10</v>
      </c>
      <c r="D2175" s="17">
        <v>153000</v>
      </c>
      <c r="E2175" s="18">
        <f t="shared" si="33"/>
        <v>153</v>
      </c>
      <c r="F2175" s="19">
        <v>9.8705999999999996</v>
      </c>
      <c r="G2175" s="19">
        <v>1.510201814</v>
      </c>
      <c r="H2175" s="20">
        <v>1.2939987879999999</v>
      </c>
      <c r="I2175" s="15">
        <f>IF(H2175&lt;=Rmax_Summary!$B$40,1,0)</f>
        <v>1</v>
      </c>
      <c r="J2175" s="15">
        <v>1</v>
      </c>
      <c r="K2175" s="21" t="s">
        <v>846</v>
      </c>
    </row>
    <row r="2176" spans="1:11" x14ac:dyDescent="0.15">
      <c r="A2176" s="15">
        <v>1676</v>
      </c>
      <c r="B2176" s="16">
        <v>5</v>
      </c>
      <c r="C2176" s="15">
        <v>10</v>
      </c>
      <c r="D2176" s="17">
        <v>154000</v>
      </c>
      <c r="E2176" s="18">
        <f t="shared" si="33"/>
        <v>154</v>
      </c>
      <c r="F2176" s="19">
        <v>9.8705730000000003</v>
      </c>
      <c r="G2176" s="19">
        <v>1.5200682649999999</v>
      </c>
      <c r="H2176" s="20">
        <v>1.294268744</v>
      </c>
      <c r="I2176" s="15">
        <f>IF(H2176&lt;=Rmax_Summary!$B$40,1,0)</f>
        <v>1</v>
      </c>
      <c r="J2176" s="15">
        <v>1</v>
      </c>
      <c r="K2176" s="21" t="s">
        <v>846</v>
      </c>
    </row>
    <row r="2177" spans="1:11" x14ac:dyDescent="0.15">
      <c r="A2177" s="15">
        <v>1681</v>
      </c>
      <c r="B2177" s="16">
        <v>5</v>
      </c>
      <c r="C2177" s="15">
        <v>10</v>
      </c>
      <c r="D2177" s="17">
        <v>155000</v>
      </c>
      <c r="E2177" s="18">
        <f t="shared" si="33"/>
        <v>155</v>
      </c>
      <c r="F2177" s="19">
        <v>9.8705459999999992</v>
      </c>
      <c r="G2177" s="19">
        <v>1.5299346410000001</v>
      </c>
      <c r="H2177" s="20">
        <v>1.2945389629999999</v>
      </c>
      <c r="I2177" s="15">
        <f>IF(H2177&lt;=Rmax_Summary!$B$40,1,0)</f>
        <v>1</v>
      </c>
      <c r="J2177" s="15">
        <v>1</v>
      </c>
      <c r="K2177" s="21" t="s">
        <v>846</v>
      </c>
    </row>
    <row r="2178" spans="1:11" x14ac:dyDescent="0.15">
      <c r="A2178" s="15">
        <v>1686</v>
      </c>
      <c r="B2178" s="16">
        <v>5</v>
      </c>
      <c r="C2178" s="15">
        <v>10</v>
      </c>
      <c r="D2178" s="17">
        <v>156000</v>
      </c>
      <c r="E2178" s="18">
        <f t="shared" ref="E2178:E2241" si="34">D2178/1000</f>
        <v>156</v>
      </c>
      <c r="F2178" s="19">
        <v>9.8705189999999998</v>
      </c>
      <c r="G2178" s="19">
        <v>1.539800955</v>
      </c>
      <c r="H2178" s="20">
        <v>1.2948101990000001</v>
      </c>
      <c r="I2178" s="15">
        <f>IF(H2178&lt;=Rmax_Summary!$B$40,1,0)</f>
        <v>1</v>
      </c>
      <c r="J2178" s="15">
        <v>1</v>
      </c>
      <c r="K2178" s="21" t="s">
        <v>846</v>
      </c>
    </row>
    <row r="2179" spans="1:11" x14ac:dyDescent="0.15">
      <c r="A2179" s="15">
        <v>1691</v>
      </c>
      <c r="B2179" s="16">
        <v>5</v>
      </c>
      <c r="C2179" s="15">
        <v>10</v>
      </c>
      <c r="D2179" s="17">
        <v>157000</v>
      </c>
      <c r="E2179" s="18">
        <f t="shared" si="34"/>
        <v>157</v>
      </c>
      <c r="F2179" s="19">
        <v>9.8704920000000005</v>
      </c>
      <c r="G2179" s="19">
        <v>1.549667216</v>
      </c>
      <c r="H2179" s="20">
        <v>1.295081307</v>
      </c>
      <c r="I2179" s="15">
        <f>IF(H2179&lt;=Rmax_Summary!$B$40,1,0)</f>
        <v>1</v>
      </c>
      <c r="J2179" s="15">
        <v>1</v>
      </c>
      <c r="K2179" s="21" t="s">
        <v>846</v>
      </c>
    </row>
    <row r="2180" spans="1:11" x14ac:dyDescent="0.15">
      <c r="A2180" s="15">
        <v>1696</v>
      </c>
      <c r="B2180" s="16">
        <v>5</v>
      </c>
      <c r="C2180" s="15">
        <v>10</v>
      </c>
      <c r="D2180" s="17">
        <v>158000</v>
      </c>
      <c r="E2180" s="18">
        <f t="shared" si="34"/>
        <v>158</v>
      </c>
      <c r="F2180" s="19">
        <v>9.8704649999999994</v>
      </c>
      <c r="G2180" s="19">
        <v>1.559533405</v>
      </c>
      <c r="H2180" s="20">
        <v>1.2953539700000001</v>
      </c>
      <c r="I2180" s="15">
        <f>IF(H2180&lt;=Rmax_Summary!$B$40,1,0)</f>
        <v>1</v>
      </c>
      <c r="J2180" s="15">
        <v>1</v>
      </c>
      <c r="K2180" s="21" t="s">
        <v>846</v>
      </c>
    </row>
    <row r="2181" spans="1:11" x14ac:dyDescent="0.15">
      <c r="A2181" s="15">
        <v>1701</v>
      </c>
      <c r="B2181" s="16">
        <v>5</v>
      </c>
      <c r="C2181" s="15">
        <v>10</v>
      </c>
      <c r="D2181" s="17">
        <v>159000</v>
      </c>
      <c r="E2181" s="18">
        <f t="shared" si="34"/>
        <v>159</v>
      </c>
      <c r="F2181" s="19">
        <v>9.8704370000000008</v>
      </c>
      <c r="G2181" s="19">
        <v>1.569399534</v>
      </c>
      <c r="H2181" s="20">
        <v>1.295626561</v>
      </c>
      <c r="I2181" s="15">
        <f>IF(H2181&lt;=Rmax_Summary!$B$40,1,0)</f>
        <v>1</v>
      </c>
      <c r="J2181" s="15">
        <v>1</v>
      </c>
      <c r="K2181" s="21" t="s">
        <v>846</v>
      </c>
    </row>
    <row r="2182" spans="1:11" x14ac:dyDescent="0.15">
      <c r="A2182" s="15">
        <v>1706</v>
      </c>
      <c r="B2182" s="16">
        <v>5</v>
      </c>
      <c r="C2182" s="15">
        <v>10</v>
      </c>
      <c r="D2182" s="17">
        <v>160000</v>
      </c>
      <c r="E2182" s="18">
        <f t="shared" si="34"/>
        <v>160</v>
      </c>
      <c r="F2182" s="19">
        <v>9.8704099999999997</v>
      </c>
      <c r="G2182" s="19">
        <v>1.5792655819999999</v>
      </c>
      <c r="H2182" s="20">
        <v>1.29590067</v>
      </c>
      <c r="I2182" s="15">
        <f>IF(H2182&lt;=Rmax_Summary!$B$40,1,0)</f>
        <v>1</v>
      </c>
      <c r="J2182" s="15">
        <v>1</v>
      </c>
      <c r="K2182" s="21" t="s">
        <v>846</v>
      </c>
    </row>
    <row r="2183" spans="1:11" x14ac:dyDescent="0.15">
      <c r="A2183" s="15">
        <v>1711</v>
      </c>
      <c r="B2183" s="16">
        <v>5</v>
      </c>
      <c r="C2183" s="15">
        <v>10</v>
      </c>
      <c r="D2183" s="17">
        <v>161000</v>
      </c>
      <c r="E2183" s="18">
        <f t="shared" si="34"/>
        <v>161</v>
      </c>
      <c r="F2183" s="19">
        <v>9.8703819999999993</v>
      </c>
      <c r="G2183" s="19">
        <v>1.5891315850000001</v>
      </c>
      <c r="H2183" s="20">
        <v>1.296175297</v>
      </c>
      <c r="I2183" s="15">
        <f>IF(H2183&lt;=Rmax_Summary!$B$40,1,0)</f>
        <v>1</v>
      </c>
      <c r="J2183" s="15">
        <v>1</v>
      </c>
      <c r="K2183" s="21" t="s">
        <v>846</v>
      </c>
    </row>
    <row r="2184" spans="1:11" x14ac:dyDescent="0.15">
      <c r="A2184" s="15">
        <v>1716</v>
      </c>
      <c r="B2184" s="16">
        <v>5</v>
      </c>
      <c r="C2184" s="15">
        <v>10</v>
      </c>
      <c r="D2184" s="17">
        <v>162000</v>
      </c>
      <c r="E2184" s="18">
        <f t="shared" si="34"/>
        <v>162</v>
      </c>
      <c r="F2184" s="19">
        <v>9.870355</v>
      </c>
      <c r="G2184" s="19">
        <v>1.598997515</v>
      </c>
      <c r="H2184" s="20">
        <v>1.2964497420000001</v>
      </c>
      <c r="I2184" s="15">
        <f>IF(H2184&lt;=Rmax_Summary!$B$40,1,0)</f>
        <v>1</v>
      </c>
      <c r="J2184" s="15">
        <v>1</v>
      </c>
      <c r="K2184" s="21" t="s">
        <v>846</v>
      </c>
    </row>
    <row r="2185" spans="1:11" x14ac:dyDescent="0.15">
      <c r="A2185" s="15">
        <v>1721</v>
      </c>
      <c r="B2185" s="16">
        <v>5</v>
      </c>
      <c r="C2185" s="15">
        <v>10</v>
      </c>
      <c r="D2185" s="17">
        <v>163000</v>
      </c>
      <c r="E2185" s="18">
        <f t="shared" si="34"/>
        <v>163</v>
      </c>
      <c r="F2185" s="19">
        <v>9.8703269999999996</v>
      </c>
      <c r="G2185" s="19">
        <v>1.608863374</v>
      </c>
      <c r="H2185" s="20">
        <v>1.296725328</v>
      </c>
      <c r="I2185" s="15">
        <f>IF(H2185&lt;=Rmax_Summary!$B$40,1,0)</f>
        <v>1</v>
      </c>
      <c r="J2185" s="15">
        <v>1</v>
      </c>
      <c r="K2185" s="21" t="s">
        <v>846</v>
      </c>
    </row>
    <row r="2186" spans="1:11" x14ac:dyDescent="0.15">
      <c r="A2186" s="15">
        <v>1726</v>
      </c>
      <c r="B2186" s="16">
        <v>5</v>
      </c>
      <c r="C2186" s="15">
        <v>10</v>
      </c>
      <c r="D2186" s="17">
        <v>164000</v>
      </c>
      <c r="E2186" s="18">
        <f t="shared" si="34"/>
        <v>164</v>
      </c>
      <c r="F2186" s="19">
        <v>9.8703000000000003</v>
      </c>
      <c r="G2186" s="19">
        <v>1.618729174</v>
      </c>
      <c r="H2186" s="20">
        <v>1.297001965</v>
      </c>
      <c r="I2186" s="15">
        <f>IF(H2186&lt;=Rmax_Summary!$B$40,1,0)</f>
        <v>1</v>
      </c>
      <c r="J2186" s="15">
        <v>1</v>
      </c>
      <c r="K2186" s="21" t="s">
        <v>846</v>
      </c>
    </row>
    <row r="2187" spans="1:11" x14ac:dyDescent="0.15">
      <c r="A2187" s="15">
        <v>1731</v>
      </c>
      <c r="B2187" s="16">
        <v>5</v>
      </c>
      <c r="C2187" s="15">
        <v>10</v>
      </c>
      <c r="D2187" s="17">
        <v>165000</v>
      </c>
      <c r="E2187" s="18">
        <f t="shared" si="34"/>
        <v>165</v>
      </c>
      <c r="F2187" s="19">
        <v>9.8702719999999999</v>
      </c>
      <c r="G2187" s="19">
        <v>1.6285948960000001</v>
      </c>
      <c r="H2187" s="20">
        <v>1.2972785710000001</v>
      </c>
      <c r="I2187" s="15">
        <f>IF(H2187&lt;=Rmax_Summary!$B$40,1,0)</f>
        <v>1</v>
      </c>
      <c r="J2187" s="15">
        <v>1</v>
      </c>
      <c r="K2187" s="21" t="s">
        <v>846</v>
      </c>
    </row>
    <row r="2188" spans="1:11" x14ac:dyDescent="0.15">
      <c r="A2188" s="15">
        <v>1736</v>
      </c>
      <c r="B2188" s="16">
        <v>5</v>
      </c>
      <c r="C2188" s="15">
        <v>10</v>
      </c>
      <c r="D2188" s="17">
        <v>166000</v>
      </c>
      <c r="E2188" s="18">
        <f t="shared" si="34"/>
        <v>166</v>
      </c>
      <c r="F2188" s="19">
        <v>9.8702439999999996</v>
      </c>
      <c r="G2188" s="19">
        <v>1.638460571</v>
      </c>
      <c r="H2188" s="20">
        <v>1.2975561069999999</v>
      </c>
      <c r="I2188" s="15">
        <f>IF(H2188&lt;=Rmax_Summary!$B$40,1,0)</f>
        <v>1</v>
      </c>
      <c r="J2188" s="15">
        <v>1</v>
      </c>
      <c r="K2188" s="21" t="s">
        <v>846</v>
      </c>
    </row>
    <row r="2189" spans="1:11" x14ac:dyDescent="0.15">
      <c r="A2189" s="15">
        <v>1741</v>
      </c>
      <c r="B2189" s="16">
        <v>5</v>
      </c>
      <c r="C2189" s="15">
        <v>10</v>
      </c>
      <c r="D2189" s="17">
        <v>167000</v>
      </c>
      <c r="E2189" s="18">
        <f t="shared" si="34"/>
        <v>167</v>
      </c>
      <c r="F2189" s="19">
        <v>9.8702170000000002</v>
      </c>
      <c r="G2189" s="19">
        <v>1.6483261659999999</v>
      </c>
      <c r="H2189" s="20">
        <v>1.2978348129999999</v>
      </c>
      <c r="I2189" s="15">
        <f>IF(H2189&lt;=Rmax_Summary!$B$40,1,0)</f>
        <v>1</v>
      </c>
      <c r="J2189" s="15">
        <v>1</v>
      </c>
      <c r="K2189" s="21" t="s">
        <v>846</v>
      </c>
    </row>
    <row r="2190" spans="1:11" x14ac:dyDescent="0.15">
      <c r="A2190" s="15">
        <v>1746</v>
      </c>
      <c r="B2190" s="16">
        <v>5</v>
      </c>
      <c r="C2190" s="15">
        <v>10</v>
      </c>
      <c r="D2190" s="17">
        <v>168000</v>
      </c>
      <c r="E2190" s="18">
        <f t="shared" si="34"/>
        <v>168</v>
      </c>
      <c r="F2190" s="19">
        <v>9.8701889999999999</v>
      </c>
      <c r="G2190" s="19">
        <v>1.6581916860000001</v>
      </c>
      <c r="H2190" s="20">
        <v>1.298113469</v>
      </c>
      <c r="I2190" s="15">
        <f>IF(H2190&lt;=Rmax_Summary!$B$40,1,0)</f>
        <v>1</v>
      </c>
      <c r="J2190" s="15">
        <v>1</v>
      </c>
      <c r="K2190" s="21" t="s">
        <v>846</v>
      </c>
    </row>
    <row r="2191" spans="1:11" x14ac:dyDescent="0.15">
      <c r="A2191" s="15">
        <v>1751</v>
      </c>
      <c r="B2191" s="16">
        <v>5</v>
      </c>
      <c r="C2191" s="15">
        <v>10</v>
      </c>
      <c r="D2191" s="17">
        <v>169000</v>
      </c>
      <c r="E2191" s="18">
        <f t="shared" si="34"/>
        <v>169</v>
      </c>
      <c r="F2191" s="19">
        <v>9.8701609999999995</v>
      </c>
      <c r="G2191" s="19">
        <v>1.6680571580000001</v>
      </c>
      <c r="H2191" s="20">
        <v>1.29839343</v>
      </c>
      <c r="I2191" s="15">
        <f>IF(H2191&lt;=Rmax_Summary!$B$40,1,0)</f>
        <v>1</v>
      </c>
      <c r="J2191" s="15">
        <v>1</v>
      </c>
      <c r="K2191" s="21" t="s">
        <v>846</v>
      </c>
    </row>
    <row r="2192" spans="1:11" x14ac:dyDescent="0.15">
      <c r="A2192" s="15">
        <v>1756</v>
      </c>
      <c r="B2192" s="16">
        <v>5</v>
      </c>
      <c r="C2192" s="15">
        <v>10</v>
      </c>
      <c r="D2192" s="17">
        <v>170000</v>
      </c>
      <c r="E2192" s="18">
        <f t="shared" si="34"/>
        <v>170</v>
      </c>
      <c r="F2192" s="19">
        <v>9.8701329999999992</v>
      </c>
      <c r="G2192" s="19">
        <v>1.6779225520000001</v>
      </c>
      <c r="H2192" s="20">
        <v>1.2986735730000001</v>
      </c>
      <c r="I2192" s="15">
        <f>IF(H2192&lt;=Rmax_Summary!$B$40,1,0)</f>
        <v>1</v>
      </c>
      <c r="J2192" s="15">
        <v>1</v>
      </c>
      <c r="K2192" s="21" t="s">
        <v>846</v>
      </c>
    </row>
    <row r="2193" spans="1:11" x14ac:dyDescent="0.15">
      <c r="A2193" s="15">
        <v>1761</v>
      </c>
      <c r="B2193" s="16">
        <v>5</v>
      </c>
      <c r="C2193" s="15">
        <v>10</v>
      </c>
      <c r="D2193" s="17">
        <v>171000</v>
      </c>
      <c r="E2193" s="18">
        <f t="shared" si="34"/>
        <v>171</v>
      </c>
      <c r="F2193" s="19">
        <v>9.8701050000000006</v>
      </c>
      <c r="G2193" s="19">
        <v>1.6877878740000001</v>
      </c>
      <c r="H2193" s="20">
        <v>1.2989546700000001</v>
      </c>
      <c r="I2193" s="15">
        <f>IF(H2193&lt;=Rmax_Summary!$B$40,1,0)</f>
        <v>1</v>
      </c>
      <c r="J2193" s="15">
        <v>1</v>
      </c>
      <c r="K2193" s="21" t="s">
        <v>846</v>
      </c>
    </row>
    <row r="2194" spans="1:11" x14ac:dyDescent="0.15">
      <c r="A2194" s="15">
        <v>1766</v>
      </c>
      <c r="B2194" s="16">
        <v>5</v>
      </c>
      <c r="C2194" s="15">
        <v>10</v>
      </c>
      <c r="D2194" s="17">
        <v>172000</v>
      </c>
      <c r="E2194" s="18">
        <f t="shared" si="34"/>
        <v>172</v>
      </c>
      <c r="F2194" s="19">
        <v>9.8700759999999992</v>
      </c>
      <c r="G2194" s="19">
        <v>1.6976531349999999</v>
      </c>
      <c r="H2194" s="20">
        <v>1.299236418</v>
      </c>
      <c r="I2194" s="15">
        <f>IF(H2194&lt;=Rmax_Summary!$B$40,1,0)</f>
        <v>1</v>
      </c>
      <c r="J2194" s="15">
        <v>1</v>
      </c>
      <c r="K2194" s="21" t="s">
        <v>846</v>
      </c>
    </row>
    <row r="2195" spans="1:11" x14ac:dyDescent="0.15">
      <c r="A2195" s="15">
        <v>1771</v>
      </c>
      <c r="B2195" s="16">
        <v>5</v>
      </c>
      <c r="C2195" s="15">
        <v>10</v>
      </c>
      <c r="D2195" s="17">
        <v>173000</v>
      </c>
      <c r="E2195" s="18">
        <f t="shared" si="34"/>
        <v>173</v>
      </c>
      <c r="F2195" s="19">
        <v>9.8700480000000006</v>
      </c>
      <c r="G2195" s="19">
        <v>1.7075183309999999</v>
      </c>
      <c r="H2195" s="20">
        <v>1.29951872</v>
      </c>
      <c r="I2195" s="15">
        <f>IF(H2195&lt;=Rmax_Summary!$B$40,1,0)</f>
        <v>1</v>
      </c>
      <c r="J2195" s="15">
        <v>1</v>
      </c>
      <c r="K2195" s="21" t="s">
        <v>846</v>
      </c>
    </row>
    <row r="2196" spans="1:11" x14ac:dyDescent="0.15">
      <c r="A2196" s="15">
        <v>1776</v>
      </c>
      <c r="B2196" s="16">
        <v>5</v>
      </c>
      <c r="C2196" s="15">
        <v>10</v>
      </c>
      <c r="D2196" s="17">
        <v>174000</v>
      </c>
      <c r="E2196" s="18">
        <f t="shared" si="34"/>
        <v>174</v>
      </c>
      <c r="F2196" s="19">
        <v>9.8700200000000002</v>
      </c>
      <c r="G2196" s="19">
        <v>1.7173834459999999</v>
      </c>
      <c r="H2196" s="20">
        <v>1.2998018389999999</v>
      </c>
      <c r="I2196" s="15">
        <f>IF(H2196&lt;=Rmax_Summary!$B$40,1,0)</f>
        <v>1</v>
      </c>
      <c r="J2196" s="15">
        <v>1</v>
      </c>
      <c r="K2196" s="21" t="s">
        <v>846</v>
      </c>
    </row>
    <row r="2197" spans="1:11" x14ac:dyDescent="0.15">
      <c r="A2197" s="15">
        <v>1781</v>
      </c>
      <c r="B2197" s="16">
        <v>5</v>
      </c>
      <c r="C2197" s="15">
        <v>10</v>
      </c>
      <c r="D2197" s="17">
        <v>175000</v>
      </c>
      <c r="E2197" s="18">
        <f t="shared" si="34"/>
        <v>175</v>
      </c>
      <c r="F2197" s="19">
        <v>9.8699910000000006</v>
      </c>
      <c r="G2197" s="19">
        <v>1.7272484960000001</v>
      </c>
      <c r="H2197" s="20">
        <v>1.3000855039999999</v>
      </c>
      <c r="I2197" s="15">
        <f>IF(H2197&lt;=Rmax_Summary!$B$40,1,0)</f>
        <v>1</v>
      </c>
      <c r="J2197" s="15">
        <v>1</v>
      </c>
      <c r="K2197" s="21" t="s">
        <v>846</v>
      </c>
    </row>
    <row r="2198" spans="1:11" x14ac:dyDescent="0.15">
      <c r="A2198" s="15">
        <v>1786</v>
      </c>
      <c r="B2198" s="16">
        <v>5</v>
      </c>
      <c r="C2198" s="15">
        <v>10</v>
      </c>
      <c r="D2198" s="17">
        <v>176000</v>
      </c>
      <c r="E2198" s="18">
        <f t="shared" si="34"/>
        <v>176</v>
      </c>
      <c r="F2198" s="19">
        <v>9.8699630000000003</v>
      </c>
      <c r="G2198" s="19">
        <v>1.737113495</v>
      </c>
      <c r="H2198" s="20">
        <v>1.3003701599999999</v>
      </c>
      <c r="I2198" s="15">
        <f>IF(H2198&lt;=Rmax_Summary!$B$40,1,0)</f>
        <v>1</v>
      </c>
      <c r="J2198" s="15">
        <v>1</v>
      </c>
      <c r="K2198" s="21" t="s">
        <v>846</v>
      </c>
    </row>
    <row r="2199" spans="1:11" x14ac:dyDescent="0.15">
      <c r="A2199" s="15">
        <v>1791</v>
      </c>
      <c r="B2199" s="16">
        <v>5</v>
      </c>
      <c r="C2199" s="15">
        <v>10</v>
      </c>
      <c r="D2199" s="17">
        <v>177000</v>
      </c>
      <c r="E2199" s="18">
        <f t="shared" si="34"/>
        <v>177</v>
      </c>
      <c r="F2199" s="19">
        <v>9.8699340000000007</v>
      </c>
      <c r="G2199" s="19">
        <v>1.746978411</v>
      </c>
      <c r="H2199" s="20">
        <v>1.3006550720000001</v>
      </c>
      <c r="I2199" s="15">
        <f>IF(H2199&lt;=Rmax_Summary!$B$40,1,0)</f>
        <v>1</v>
      </c>
      <c r="J2199" s="15">
        <v>1</v>
      </c>
      <c r="K2199" s="21" t="s">
        <v>846</v>
      </c>
    </row>
    <row r="2200" spans="1:11" x14ac:dyDescent="0.15">
      <c r="A2200" s="15">
        <v>1796</v>
      </c>
      <c r="B2200" s="16">
        <v>5</v>
      </c>
      <c r="C2200" s="15">
        <v>10</v>
      </c>
      <c r="D2200" s="17">
        <v>178000</v>
      </c>
      <c r="E2200" s="18">
        <f t="shared" si="34"/>
        <v>178</v>
      </c>
      <c r="F2200" s="19">
        <v>9.8699060000000003</v>
      </c>
      <c r="G2200" s="19">
        <v>1.7568432519999999</v>
      </c>
      <c r="H2200" s="20">
        <v>1.300940977</v>
      </c>
      <c r="I2200" s="15">
        <f>IF(H2200&lt;=Rmax_Summary!$B$40,1,0)</f>
        <v>1</v>
      </c>
      <c r="J2200" s="15">
        <v>1</v>
      </c>
      <c r="K2200" s="21" t="s">
        <v>846</v>
      </c>
    </row>
    <row r="2201" spans="1:11" x14ac:dyDescent="0.15">
      <c r="A2201" s="15">
        <v>1801</v>
      </c>
      <c r="B2201" s="16">
        <v>5</v>
      </c>
      <c r="C2201" s="15">
        <v>10</v>
      </c>
      <c r="D2201" s="17">
        <v>179000</v>
      </c>
      <c r="E2201" s="18">
        <f t="shared" si="34"/>
        <v>179</v>
      </c>
      <c r="F2201" s="19">
        <v>9.8698770000000007</v>
      </c>
      <c r="G2201" s="19">
        <v>1.7667080260000001</v>
      </c>
      <c r="H2201" s="20">
        <v>1.301227828</v>
      </c>
      <c r="I2201" s="15">
        <f>IF(H2201&lt;=Rmax_Summary!$B$40,1,0)</f>
        <v>1</v>
      </c>
      <c r="J2201" s="15">
        <v>1</v>
      </c>
      <c r="K2201" s="21" t="s">
        <v>846</v>
      </c>
    </row>
    <row r="2202" spans="1:11" x14ac:dyDescent="0.15">
      <c r="A2202" s="15">
        <v>1806</v>
      </c>
      <c r="B2202" s="16">
        <v>5</v>
      </c>
      <c r="C2202" s="15">
        <v>10</v>
      </c>
      <c r="D2202" s="17">
        <v>180000</v>
      </c>
      <c r="E2202" s="18">
        <f t="shared" si="34"/>
        <v>180</v>
      </c>
      <c r="F2202" s="19">
        <v>9.8698479999999993</v>
      </c>
      <c r="G2202" s="19">
        <v>1.7765727360000001</v>
      </c>
      <c r="H2202" s="20">
        <v>1.3015150849999999</v>
      </c>
      <c r="I2202" s="15">
        <f>IF(H2202&lt;=Rmax_Summary!$B$40,1,0)</f>
        <v>1</v>
      </c>
      <c r="J2202" s="15">
        <v>1</v>
      </c>
      <c r="K2202" s="21" t="s">
        <v>846</v>
      </c>
    </row>
    <row r="2203" spans="1:11" x14ac:dyDescent="0.15">
      <c r="A2203" s="15">
        <v>1811</v>
      </c>
      <c r="B2203" s="16">
        <v>5</v>
      </c>
      <c r="C2203" s="15">
        <v>10</v>
      </c>
      <c r="D2203" s="17">
        <v>181000</v>
      </c>
      <c r="E2203" s="18">
        <f t="shared" si="34"/>
        <v>181</v>
      </c>
      <c r="F2203" s="19">
        <v>9.8698200000000007</v>
      </c>
      <c r="G2203" s="19">
        <v>1.7864373659999999</v>
      </c>
      <c r="H2203" s="20">
        <v>1.301802964</v>
      </c>
      <c r="I2203" s="15">
        <f>IF(H2203&lt;=Rmax_Summary!$B$40,1,0)</f>
        <v>1</v>
      </c>
      <c r="J2203" s="15">
        <v>1</v>
      </c>
      <c r="K2203" s="21" t="s">
        <v>846</v>
      </c>
    </row>
    <row r="2204" spans="1:11" x14ac:dyDescent="0.15">
      <c r="A2204" s="15">
        <v>1816</v>
      </c>
      <c r="B2204" s="16">
        <v>5</v>
      </c>
      <c r="C2204" s="15">
        <v>10</v>
      </c>
      <c r="D2204" s="17">
        <v>182000</v>
      </c>
      <c r="E2204" s="18">
        <f t="shared" si="34"/>
        <v>182</v>
      </c>
      <c r="F2204" s="19">
        <v>9.8697909999999993</v>
      </c>
      <c r="G2204" s="19">
        <v>1.7963019220000001</v>
      </c>
      <c r="H2204" s="20">
        <v>1.302091817</v>
      </c>
      <c r="I2204" s="15">
        <f>IF(H2204&lt;=Rmax_Summary!$B$40,1,0)</f>
        <v>1</v>
      </c>
      <c r="J2204" s="15">
        <v>1</v>
      </c>
      <c r="K2204" s="21" t="s">
        <v>846</v>
      </c>
    </row>
    <row r="2205" spans="1:11" x14ac:dyDescent="0.15">
      <c r="A2205" s="15">
        <v>1821</v>
      </c>
      <c r="B2205" s="16">
        <v>5</v>
      </c>
      <c r="C2205" s="15">
        <v>10</v>
      </c>
      <c r="D2205" s="17">
        <v>183000</v>
      </c>
      <c r="E2205" s="18">
        <f t="shared" si="34"/>
        <v>183</v>
      </c>
      <c r="F2205" s="19">
        <v>9.8697619999999997</v>
      </c>
      <c r="G2205" s="19">
        <v>1.8061664180000001</v>
      </c>
      <c r="H2205" s="20">
        <v>1.302381657</v>
      </c>
      <c r="I2205" s="15">
        <f>IF(H2205&lt;=Rmax_Summary!$B$40,1,0)</f>
        <v>1</v>
      </c>
      <c r="J2205" s="15">
        <v>1</v>
      </c>
      <c r="K2205" s="21" t="s">
        <v>846</v>
      </c>
    </row>
    <row r="2206" spans="1:11" x14ac:dyDescent="0.15">
      <c r="A2206" s="15">
        <v>1826</v>
      </c>
      <c r="B2206" s="16">
        <v>5</v>
      </c>
      <c r="C2206" s="15">
        <v>10</v>
      </c>
      <c r="D2206" s="17">
        <v>184000</v>
      </c>
      <c r="E2206" s="18">
        <f t="shared" si="34"/>
        <v>184</v>
      </c>
      <c r="F2206" s="19">
        <v>9.8697330000000001</v>
      </c>
      <c r="G2206" s="19">
        <v>1.8160308300000001</v>
      </c>
      <c r="H2206" s="20">
        <v>1.3026717860000001</v>
      </c>
      <c r="I2206" s="15">
        <f>IF(H2206&lt;=Rmax_Summary!$B$40,1,0)</f>
        <v>1</v>
      </c>
      <c r="J2206" s="15">
        <v>1</v>
      </c>
      <c r="K2206" s="21" t="s">
        <v>846</v>
      </c>
    </row>
    <row r="2207" spans="1:11" x14ac:dyDescent="0.15">
      <c r="A2207" s="15">
        <v>1831</v>
      </c>
      <c r="B2207" s="16">
        <v>5</v>
      </c>
      <c r="C2207" s="15">
        <v>10</v>
      </c>
      <c r="D2207" s="17">
        <v>185000</v>
      </c>
      <c r="E2207" s="18">
        <f t="shared" si="34"/>
        <v>185</v>
      </c>
      <c r="F2207" s="19">
        <v>9.8697040000000005</v>
      </c>
      <c r="G2207" s="19">
        <v>1.8258951839999999</v>
      </c>
      <c r="H2207" s="20">
        <v>1.302962774</v>
      </c>
      <c r="I2207" s="15">
        <f>IF(H2207&lt;=Rmax_Summary!$B$40,1,0)</f>
        <v>1</v>
      </c>
      <c r="J2207" s="15">
        <v>1</v>
      </c>
      <c r="K2207" s="21" t="s">
        <v>846</v>
      </c>
    </row>
    <row r="2208" spans="1:11" x14ac:dyDescent="0.15">
      <c r="A2208" s="15">
        <v>1836</v>
      </c>
      <c r="B2208" s="16">
        <v>5</v>
      </c>
      <c r="C2208" s="15">
        <v>10</v>
      </c>
      <c r="D2208" s="17">
        <v>186000</v>
      </c>
      <c r="E2208" s="18">
        <f t="shared" si="34"/>
        <v>186</v>
      </c>
      <c r="F2208" s="19">
        <v>9.8696750000000009</v>
      </c>
      <c r="G2208" s="19">
        <v>1.8357594559999999</v>
      </c>
      <c r="H2208" s="20">
        <v>1.3032548239999999</v>
      </c>
      <c r="I2208" s="15">
        <f>IF(H2208&lt;=Rmax_Summary!$B$40,1,0)</f>
        <v>1</v>
      </c>
      <c r="J2208" s="15">
        <v>1</v>
      </c>
      <c r="K2208" s="21" t="s">
        <v>846</v>
      </c>
    </row>
    <row r="2209" spans="1:11" x14ac:dyDescent="0.15">
      <c r="A2209" s="15">
        <v>1841</v>
      </c>
      <c r="B2209" s="16">
        <v>5</v>
      </c>
      <c r="C2209" s="15">
        <v>10</v>
      </c>
      <c r="D2209" s="17">
        <v>187000</v>
      </c>
      <c r="E2209" s="18">
        <f t="shared" si="34"/>
        <v>187</v>
      </c>
      <c r="F2209" s="19">
        <v>9.8696450000000002</v>
      </c>
      <c r="G2209" s="19">
        <v>1.845623668</v>
      </c>
      <c r="H2209" s="20">
        <v>1.303547316</v>
      </c>
      <c r="I2209" s="15">
        <f>IF(H2209&lt;=Rmax_Summary!$B$40,1,0)</f>
        <v>1</v>
      </c>
      <c r="J2209" s="15">
        <v>1</v>
      </c>
      <c r="K2209" s="21" t="s">
        <v>846</v>
      </c>
    </row>
    <row r="2210" spans="1:11" x14ac:dyDescent="0.15">
      <c r="A2210" s="15">
        <v>1846</v>
      </c>
      <c r="B2210" s="16">
        <v>5</v>
      </c>
      <c r="C2210" s="15">
        <v>10</v>
      </c>
      <c r="D2210" s="17">
        <v>188000</v>
      </c>
      <c r="E2210" s="18">
        <f t="shared" si="34"/>
        <v>188</v>
      </c>
      <c r="F2210" s="19">
        <v>9.8696160000000006</v>
      </c>
      <c r="G2210" s="19">
        <v>1.8554878029999999</v>
      </c>
      <c r="H2210" s="20">
        <v>1.30384028</v>
      </c>
      <c r="I2210" s="15">
        <f>IF(H2210&lt;=Rmax_Summary!$B$40,1,0)</f>
        <v>1</v>
      </c>
      <c r="J2210" s="15">
        <v>1</v>
      </c>
      <c r="K2210" s="21" t="s">
        <v>846</v>
      </c>
    </row>
    <row r="2211" spans="1:11" x14ac:dyDescent="0.15">
      <c r="A2211" s="15">
        <v>1851</v>
      </c>
      <c r="B2211" s="16">
        <v>5</v>
      </c>
      <c r="C2211" s="15">
        <v>10</v>
      </c>
      <c r="D2211" s="17">
        <v>189000</v>
      </c>
      <c r="E2211" s="18">
        <f t="shared" si="34"/>
        <v>189</v>
      </c>
      <c r="F2211" s="19">
        <v>9.8695869999999992</v>
      </c>
      <c r="G2211" s="19">
        <v>1.865351859</v>
      </c>
      <c r="H2211" s="20">
        <v>1.304134197</v>
      </c>
      <c r="I2211" s="15">
        <f>IF(H2211&lt;=Rmax_Summary!$B$40,1,0)</f>
        <v>1</v>
      </c>
      <c r="J2211" s="15">
        <v>1</v>
      </c>
      <c r="K2211" s="21" t="s">
        <v>846</v>
      </c>
    </row>
    <row r="2212" spans="1:11" x14ac:dyDescent="0.15">
      <c r="A2212" s="15">
        <v>1856</v>
      </c>
      <c r="B2212" s="16">
        <v>5</v>
      </c>
      <c r="C2212" s="15">
        <v>10</v>
      </c>
      <c r="D2212" s="17">
        <v>190000</v>
      </c>
      <c r="E2212" s="18">
        <f t="shared" si="34"/>
        <v>190</v>
      </c>
      <c r="F2212" s="19">
        <v>9.8695570000000004</v>
      </c>
      <c r="G2212" s="19">
        <v>1.8752158400000001</v>
      </c>
      <c r="H2212" s="20">
        <v>1.3044290810000001</v>
      </c>
      <c r="I2212" s="15">
        <f>IF(H2212&lt;=Rmax_Summary!$B$40,1,0)</f>
        <v>1</v>
      </c>
      <c r="J2212" s="15">
        <v>1</v>
      </c>
      <c r="K2212" s="21" t="s">
        <v>846</v>
      </c>
    </row>
    <row r="2213" spans="1:11" x14ac:dyDescent="0.15">
      <c r="A2213" s="15">
        <v>1861</v>
      </c>
      <c r="B2213" s="16">
        <v>5</v>
      </c>
      <c r="C2213" s="15">
        <v>10</v>
      </c>
      <c r="D2213" s="17">
        <v>191000</v>
      </c>
      <c r="E2213" s="18">
        <f t="shared" si="34"/>
        <v>191</v>
      </c>
      <c r="F2213" s="19">
        <v>9.8695280000000007</v>
      </c>
      <c r="G2213" s="19">
        <v>1.8850797589999999</v>
      </c>
      <c r="H2213" s="20">
        <v>1.3047245970000001</v>
      </c>
      <c r="I2213" s="15">
        <f>IF(H2213&lt;=Rmax_Summary!$B$40,1,0)</f>
        <v>1</v>
      </c>
      <c r="J2213" s="15">
        <v>1</v>
      </c>
      <c r="K2213" s="21" t="s">
        <v>846</v>
      </c>
    </row>
    <row r="2214" spans="1:11" x14ac:dyDescent="0.15">
      <c r="A2214" s="15">
        <v>1866</v>
      </c>
      <c r="B2214" s="16">
        <v>5</v>
      </c>
      <c r="C2214" s="15">
        <v>10</v>
      </c>
      <c r="D2214" s="17">
        <v>192000</v>
      </c>
      <c r="E2214" s="18">
        <f t="shared" si="34"/>
        <v>192</v>
      </c>
      <c r="F2214" s="19">
        <v>9.8694980000000001</v>
      </c>
      <c r="G2214" s="19">
        <v>1.8949435969999999</v>
      </c>
      <c r="H2214" s="20">
        <v>1.305021032</v>
      </c>
      <c r="I2214" s="15">
        <f>IF(H2214&lt;=Rmax_Summary!$B$40,1,0)</f>
        <v>1</v>
      </c>
      <c r="J2214" s="15">
        <v>1</v>
      </c>
      <c r="K2214" s="21" t="s">
        <v>846</v>
      </c>
    </row>
    <row r="2215" spans="1:11" x14ac:dyDescent="0.15">
      <c r="A2215" s="15">
        <v>1871</v>
      </c>
      <c r="B2215" s="16">
        <v>5</v>
      </c>
      <c r="C2215" s="15">
        <v>10</v>
      </c>
      <c r="D2215" s="17">
        <v>193000</v>
      </c>
      <c r="E2215" s="18">
        <f t="shared" si="34"/>
        <v>193</v>
      </c>
      <c r="F2215" s="19">
        <v>9.8694679999999995</v>
      </c>
      <c r="G2215" s="19">
        <v>1.904807366</v>
      </c>
      <c r="H2215" s="20">
        <v>1.305317681</v>
      </c>
      <c r="I2215" s="15">
        <f>IF(H2215&lt;=Rmax_Summary!$B$40,1,0)</f>
        <v>1</v>
      </c>
      <c r="J2215" s="15">
        <v>1</v>
      </c>
      <c r="K2215" s="21" t="s">
        <v>846</v>
      </c>
    </row>
    <row r="2216" spans="1:11" x14ac:dyDescent="0.15">
      <c r="A2216" s="15">
        <v>1876</v>
      </c>
      <c r="B2216" s="16">
        <v>5</v>
      </c>
      <c r="C2216" s="15">
        <v>10</v>
      </c>
      <c r="D2216" s="17">
        <v>194000</v>
      </c>
      <c r="E2216" s="18">
        <f t="shared" si="34"/>
        <v>194</v>
      </c>
      <c r="F2216" s="19">
        <v>9.8694380000000006</v>
      </c>
      <c r="G2216" s="19">
        <v>1.914671054</v>
      </c>
      <c r="H2216" s="20">
        <v>1.3056159169999999</v>
      </c>
      <c r="I2216" s="15">
        <f>IF(H2216&lt;=Rmax_Summary!$B$40,1,0)</f>
        <v>1</v>
      </c>
      <c r="J2216" s="15">
        <v>1</v>
      </c>
      <c r="K2216" s="21" t="s">
        <v>846</v>
      </c>
    </row>
    <row r="2217" spans="1:11" x14ac:dyDescent="0.15">
      <c r="A2217" s="15">
        <v>1881</v>
      </c>
      <c r="B2217" s="16">
        <v>5</v>
      </c>
      <c r="C2217" s="15">
        <v>10</v>
      </c>
      <c r="D2217" s="17">
        <v>195000</v>
      </c>
      <c r="E2217" s="18">
        <f t="shared" si="34"/>
        <v>195</v>
      </c>
      <c r="F2217" s="19">
        <v>9.8694089999999992</v>
      </c>
      <c r="G2217" s="19">
        <v>1.924534674</v>
      </c>
      <c r="H2217" s="20">
        <v>1.3059142130000001</v>
      </c>
      <c r="I2217" s="15">
        <f>IF(H2217&lt;=Rmax_Summary!$B$40,1,0)</f>
        <v>1</v>
      </c>
      <c r="J2217" s="15">
        <v>1</v>
      </c>
      <c r="K2217" s="21" t="s">
        <v>846</v>
      </c>
    </row>
    <row r="2218" spans="1:11" x14ac:dyDescent="0.15">
      <c r="A2218" s="15">
        <v>1886</v>
      </c>
      <c r="B2218" s="16">
        <v>5</v>
      </c>
      <c r="C2218" s="15">
        <v>10</v>
      </c>
      <c r="D2218" s="17">
        <v>196000</v>
      </c>
      <c r="E2218" s="18">
        <f t="shared" si="34"/>
        <v>196</v>
      </c>
      <c r="F2218" s="19">
        <v>9.8693790000000003</v>
      </c>
      <c r="G2218" s="19">
        <v>1.9343982120000001</v>
      </c>
      <c r="H2218" s="20">
        <v>1.306213716</v>
      </c>
      <c r="I2218" s="15">
        <f>IF(H2218&lt;=Rmax_Summary!$B$40,1,0)</f>
        <v>1</v>
      </c>
      <c r="J2218" s="15">
        <v>1</v>
      </c>
      <c r="K2218" s="21" t="s">
        <v>846</v>
      </c>
    </row>
    <row r="2219" spans="1:11" x14ac:dyDescent="0.15">
      <c r="A2219" s="15">
        <v>1891</v>
      </c>
      <c r="B2219" s="16">
        <v>5</v>
      </c>
      <c r="C2219" s="15">
        <v>10</v>
      </c>
      <c r="D2219" s="17">
        <v>197000</v>
      </c>
      <c r="E2219" s="18">
        <f t="shared" si="34"/>
        <v>197</v>
      </c>
      <c r="F2219" s="19">
        <v>9.8693489999999997</v>
      </c>
      <c r="G2219" s="19">
        <v>1.944261673</v>
      </c>
      <c r="H2219" s="20">
        <v>1.306514221</v>
      </c>
      <c r="I2219" s="15">
        <f>IF(H2219&lt;=Rmax_Summary!$B$40,1,0)</f>
        <v>1</v>
      </c>
      <c r="J2219" s="15">
        <v>1</v>
      </c>
      <c r="K2219" s="21" t="s">
        <v>846</v>
      </c>
    </row>
    <row r="2220" spans="1:11" x14ac:dyDescent="0.15">
      <c r="A2220" s="15">
        <v>1896</v>
      </c>
      <c r="B2220" s="16">
        <v>5</v>
      </c>
      <c r="C2220" s="15">
        <v>10</v>
      </c>
      <c r="D2220" s="17">
        <v>198000</v>
      </c>
      <c r="E2220" s="18">
        <f t="shared" si="34"/>
        <v>198</v>
      </c>
      <c r="F2220" s="19">
        <v>9.8693190000000008</v>
      </c>
      <c r="G2220" s="19">
        <v>1.95412506</v>
      </c>
      <c r="H2220" s="20">
        <v>1.306814704</v>
      </c>
      <c r="I2220" s="15">
        <f>IF(H2220&lt;=Rmax_Summary!$B$40,1,0)</f>
        <v>1</v>
      </c>
      <c r="J2220" s="15">
        <v>1</v>
      </c>
      <c r="K2220" s="21" t="s">
        <v>846</v>
      </c>
    </row>
    <row r="2221" spans="1:11" x14ac:dyDescent="0.15">
      <c r="A2221" s="15">
        <v>1901</v>
      </c>
      <c r="B2221" s="16">
        <v>5</v>
      </c>
      <c r="C2221" s="15">
        <v>10</v>
      </c>
      <c r="D2221" s="17">
        <v>199000</v>
      </c>
      <c r="E2221" s="18">
        <f t="shared" si="34"/>
        <v>199</v>
      </c>
      <c r="F2221" s="19">
        <v>9.8692879999999992</v>
      </c>
      <c r="G2221" s="19">
        <v>1.963988375</v>
      </c>
      <c r="H2221" s="20">
        <v>1.3071165499999999</v>
      </c>
      <c r="I2221" s="15">
        <f>IF(H2221&lt;=Rmax_Summary!$B$40,1,0)</f>
        <v>1</v>
      </c>
      <c r="J2221" s="15">
        <v>1</v>
      </c>
      <c r="K2221" s="21" t="s">
        <v>846</v>
      </c>
    </row>
    <row r="2222" spans="1:11" x14ac:dyDescent="0.15">
      <c r="A2222" s="15">
        <v>1906</v>
      </c>
      <c r="B2222" s="16">
        <v>5</v>
      </c>
      <c r="C2222" s="15">
        <v>10</v>
      </c>
      <c r="D2222" s="17">
        <v>200000</v>
      </c>
      <c r="E2222" s="18">
        <f t="shared" si="34"/>
        <v>200</v>
      </c>
      <c r="F2222" s="19">
        <v>9.8692580000000003</v>
      </c>
      <c r="G2222" s="19">
        <v>1.973851609</v>
      </c>
      <c r="H2222" s="20">
        <v>1.3074191980000001</v>
      </c>
      <c r="I2222" s="15">
        <f>IF(H2222&lt;=Rmax_Summary!$B$40,1,0)</f>
        <v>1</v>
      </c>
      <c r="J2222" s="15">
        <v>1</v>
      </c>
      <c r="K2222" s="21" t="s">
        <v>846</v>
      </c>
    </row>
    <row r="2223" spans="1:11" x14ac:dyDescent="0.15">
      <c r="A2223" s="15">
        <v>411</v>
      </c>
      <c r="B2223" s="16">
        <v>5</v>
      </c>
      <c r="C2223" s="15">
        <v>10</v>
      </c>
      <c r="D2223" s="17">
        <v>210000</v>
      </c>
      <c r="E2223" s="18">
        <f t="shared" si="34"/>
        <v>210</v>
      </c>
      <c r="F2223" s="19">
        <v>9.8689509999999991</v>
      </c>
      <c r="G2223" s="19">
        <v>2.0724797179999999</v>
      </c>
      <c r="H2223" s="20">
        <v>1.3104892749999999</v>
      </c>
      <c r="I2223" s="15">
        <f>IF(H2223&lt;=Rmax_Summary!$B$40,1,0)</f>
        <v>1</v>
      </c>
      <c r="J2223" s="15">
        <v>2</v>
      </c>
      <c r="K2223" s="21" t="s">
        <v>847</v>
      </c>
    </row>
    <row r="2224" spans="1:11" x14ac:dyDescent="0.15">
      <c r="A2224" s="15">
        <v>416</v>
      </c>
      <c r="B2224" s="16">
        <v>5</v>
      </c>
      <c r="C2224" s="15">
        <v>10</v>
      </c>
      <c r="D2224" s="17">
        <v>220000</v>
      </c>
      <c r="E2224" s="18">
        <f t="shared" si="34"/>
        <v>220</v>
      </c>
      <c r="F2224" s="19">
        <v>9.8686360000000004</v>
      </c>
      <c r="G2224" s="19">
        <v>2.1710998300000002</v>
      </c>
      <c r="H2224" s="20">
        <v>1.3136442079999999</v>
      </c>
      <c r="I2224" s="15">
        <f>IF(H2224&lt;=Rmax_Summary!$B$40,1,0)</f>
        <v>1</v>
      </c>
      <c r="J2224" s="15">
        <v>2</v>
      </c>
      <c r="K2224" s="21" t="s">
        <v>847</v>
      </c>
    </row>
    <row r="2225" spans="1:11" x14ac:dyDescent="0.15">
      <c r="A2225" s="15">
        <v>421</v>
      </c>
      <c r="B2225" s="16">
        <v>5</v>
      </c>
      <c r="C2225" s="15">
        <v>10</v>
      </c>
      <c r="D2225" s="17">
        <v>230000</v>
      </c>
      <c r="E2225" s="18">
        <f t="shared" si="34"/>
        <v>230</v>
      </c>
      <c r="F2225" s="19">
        <v>9.8683110000000003</v>
      </c>
      <c r="G2225" s="19">
        <v>2.2697115569999999</v>
      </c>
      <c r="H2225" s="20">
        <v>1.3168880670000001</v>
      </c>
      <c r="I2225" s="15">
        <f>IF(H2225&lt;=Rmax_Summary!$B$40,1,0)</f>
        <v>1</v>
      </c>
      <c r="J2225" s="15">
        <v>2</v>
      </c>
      <c r="K2225" s="21" t="s">
        <v>847</v>
      </c>
    </row>
    <row r="2226" spans="1:11" x14ac:dyDescent="0.15">
      <c r="A2226" s="15">
        <v>426</v>
      </c>
      <c r="B2226" s="16">
        <v>5</v>
      </c>
      <c r="C2226" s="15">
        <v>10</v>
      </c>
      <c r="D2226" s="17">
        <v>240000</v>
      </c>
      <c r="E2226" s="18">
        <f t="shared" si="34"/>
        <v>240</v>
      </c>
      <c r="F2226" s="19">
        <v>9.8679769999999998</v>
      </c>
      <c r="G2226" s="19">
        <v>2.3683145470000002</v>
      </c>
      <c r="H2226" s="20">
        <v>1.320227456</v>
      </c>
      <c r="I2226" s="15">
        <f>IF(H2226&lt;=Rmax_Summary!$B$40,1,0)</f>
        <v>1</v>
      </c>
      <c r="J2226" s="15">
        <v>2</v>
      </c>
      <c r="K2226" s="21" t="s">
        <v>847</v>
      </c>
    </row>
    <row r="2227" spans="1:11" x14ac:dyDescent="0.15">
      <c r="A2227" s="15">
        <v>431</v>
      </c>
      <c r="B2227" s="16">
        <v>5</v>
      </c>
      <c r="C2227" s="15">
        <v>10</v>
      </c>
      <c r="D2227" s="17">
        <v>250000</v>
      </c>
      <c r="E2227" s="18">
        <f t="shared" si="34"/>
        <v>250</v>
      </c>
      <c r="F2227" s="19">
        <v>9.8676329999999997</v>
      </c>
      <c r="G2227" s="19">
        <v>2.4669083340000002</v>
      </c>
      <c r="H2227" s="20">
        <v>1.3236668250000001</v>
      </c>
      <c r="I2227" s="15">
        <f>IF(H2227&lt;=Rmax_Summary!$B$40,1,0)</f>
        <v>1</v>
      </c>
      <c r="J2227" s="15">
        <v>2</v>
      </c>
      <c r="K2227" s="21" t="s">
        <v>847</v>
      </c>
    </row>
    <row r="2228" spans="1:11" x14ac:dyDescent="0.15">
      <c r="A2228" s="15">
        <v>436</v>
      </c>
      <c r="B2228" s="16">
        <v>5</v>
      </c>
      <c r="C2228" s="15">
        <v>10</v>
      </c>
      <c r="D2228" s="17">
        <v>260000</v>
      </c>
      <c r="E2228" s="18">
        <f t="shared" si="34"/>
        <v>260</v>
      </c>
      <c r="F2228" s="19">
        <v>9.8672789999999999</v>
      </c>
      <c r="G2228" s="19">
        <v>2.5654924669999999</v>
      </c>
      <c r="H2228" s="20">
        <v>1.32721288</v>
      </c>
      <c r="I2228" s="15">
        <f>IF(H2228&lt;=Rmax_Summary!$B$40,1,0)</f>
        <v>1</v>
      </c>
      <c r="J2228" s="15">
        <v>2</v>
      </c>
      <c r="K2228" s="21" t="s">
        <v>847</v>
      </c>
    </row>
    <row r="2229" spans="1:11" x14ac:dyDescent="0.15">
      <c r="A2229" s="15">
        <v>441</v>
      </c>
      <c r="B2229" s="16">
        <v>5</v>
      </c>
      <c r="C2229" s="15">
        <v>10</v>
      </c>
      <c r="D2229" s="17">
        <v>270000</v>
      </c>
      <c r="E2229" s="18">
        <f t="shared" si="34"/>
        <v>270</v>
      </c>
      <c r="F2229" s="19">
        <v>9.8669130000000003</v>
      </c>
      <c r="G2229" s="19">
        <v>2.6640664489999999</v>
      </c>
      <c r="H2229" s="20">
        <v>1.330872509</v>
      </c>
      <c r="I2229" s="15">
        <f>IF(H2229&lt;=Rmax_Summary!$B$40,1,0)</f>
        <v>1</v>
      </c>
      <c r="J2229" s="15">
        <v>2</v>
      </c>
      <c r="K2229" s="21" t="s">
        <v>847</v>
      </c>
    </row>
    <row r="2230" spans="1:11" x14ac:dyDescent="0.15">
      <c r="A2230" s="15">
        <v>446</v>
      </c>
      <c r="B2230" s="16">
        <v>5</v>
      </c>
      <c r="C2230" s="15">
        <v>10</v>
      </c>
      <c r="D2230" s="17">
        <v>280000</v>
      </c>
      <c r="E2230" s="18">
        <f t="shared" si="34"/>
        <v>280</v>
      </c>
      <c r="F2230" s="19">
        <v>9.8665350000000007</v>
      </c>
      <c r="G2230" s="19">
        <v>2.762629708</v>
      </c>
      <c r="H2230" s="20">
        <v>1.334653192</v>
      </c>
      <c r="I2230" s="15">
        <f>IF(H2230&lt;=Rmax_Summary!$B$40,1,0)</f>
        <v>1</v>
      </c>
      <c r="J2230" s="15">
        <v>2</v>
      </c>
      <c r="K2230" s="21" t="s">
        <v>847</v>
      </c>
    </row>
    <row r="2231" spans="1:11" x14ac:dyDescent="0.15">
      <c r="A2231" s="15">
        <v>451</v>
      </c>
      <c r="B2231" s="16">
        <v>5</v>
      </c>
      <c r="C2231" s="15">
        <v>10</v>
      </c>
      <c r="D2231" s="17">
        <v>290000</v>
      </c>
      <c r="E2231" s="18">
        <f t="shared" si="34"/>
        <v>290</v>
      </c>
      <c r="F2231" s="19">
        <v>9.8661440000000002</v>
      </c>
      <c r="G2231" s="19">
        <v>2.8611816669999999</v>
      </c>
      <c r="H2231" s="20">
        <v>1.3385632080000001</v>
      </c>
      <c r="I2231" s="15">
        <f>IF(H2231&lt;=Rmax_Summary!$B$40,1,0)</f>
        <v>1</v>
      </c>
      <c r="J2231" s="15">
        <v>2</v>
      </c>
      <c r="K2231" s="21" t="s">
        <v>847</v>
      </c>
    </row>
    <row r="2232" spans="1:11" x14ac:dyDescent="0.15">
      <c r="A2232" s="15">
        <v>456</v>
      </c>
      <c r="B2232" s="16">
        <v>5</v>
      </c>
      <c r="C2232" s="15">
        <v>10</v>
      </c>
      <c r="D2232" s="17">
        <v>300000</v>
      </c>
      <c r="E2232" s="18">
        <f t="shared" si="34"/>
        <v>300</v>
      </c>
      <c r="F2232" s="19">
        <v>9.8657389999999996</v>
      </c>
      <c r="G2232" s="19">
        <v>2.959721628</v>
      </c>
      <c r="H2232" s="20">
        <v>1.3426125769999999</v>
      </c>
      <c r="I2232" s="15">
        <f>IF(H2232&lt;=Rmax_Summary!$B$40,1,0)</f>
        <v>1</v>
      </c>
      <c r="J2232" s="15">
        <v>2</v>
      </c>
      <c r="K2232" s="21" t="s">
        <v>847</v>
      </c>
    </row>
    <row r="2233" spans="1:11" x14ac:dyDescent="0.15">
      <c r="A2233" s="15">
        <v>461</v>
      </c>
      <c r="B2233" s="16">
        <v>5</v>
      </c>
      <c r="C2233" s="15">
        <v>10</v>
      </c>
      <c r="D2233" s="17">
        <v>310000</v>
      </c>
      <c r="E2233" s="18">
        <f t="shared" si="34"/>
        <v>310</v>
      </c>
      <c r="F2233" s="19">
        <v>9.8653189999999995</v>
      </c>
      <c r="G2233" s="19">
        <v>3.0582488589999999</v>
      </c>
      <c r="H2233" s="20">
        <v>1.3468110099999999</v>
      </c>
      <c r="I2233" s="15">
        <f>IF(H2233&lt;=Rmax_Summary!$B$40,1,0)</f>
        <v>1</v>
      </c>
      <c r="J2233" s="15">
        <v>2</v>
      </c>
      <c r="K2233" s="21" t="s">
        <v>847</v>
      </c>
    </row>
    <row r="2234" spans="1:11" x14ac:dyDescent="0.15">
      <c r="A2234" s="15">
        <v>466</v>
      </c>
      <c r="B2234" s="16">
        <v>5</v>
      </c>
      <c r="C2234" s="15">
        <v>10</v>
      </c>
      <c r="D2234" s="17">
        <v>320000</v>
      </c>
      <c r="E2234" s="18">
        <f t="shared" si="34"/>
        <v>320</v>
      </c>
      <c r="F2234" s="19">
        <v>9.8648830000000007</v>
      </c>
      <c r="G2234" s="19">
        <v>3.1567625509999999</v>
      </c>
      <c r="H2234" s="20">
        <v>1.3511701469999999</v>
      </c>
      <c r="I2234" s="15">
        <f>IF(H2234&lt;=Rmax_Summary!$B$40,1,0)</f>
        <v>1</v>
      </c>
      <c r="J2234" s="15">
        <v>2</v>
      </c>
      <c r="K2234" s="21" t="s">
        <v>847</v>
      </c>
    </row>
    <row r="2235" spans="1:11" x14ac:dyDescent="0.15">
      <c r="A2235" s="15">
        <v>471</v>
      </c>
      <c r="B2235" s="16">
        <v>5</v>
      </c>
      <c r="C2235" s="15">
        <v>10</v>
      </c>
      <c r="D2235" s="17">
        <v>330000</v>
      </c>
      <c r="E2235" s="18">
        <f t="shared" si="34"/>
        <v>330</v>
      </c>
      <c r="F2235" s="19">
        <v>9.8644300000000005</v>
      </c>
      <c r="G2235" s="19">
        <v>3.2552617819999998</v>
      </c>
      <c r="H2235" s="20">
        <v>1.3557036899999999</v>
      </c>
      <c r="I2235" s="15">
        <f>IF(H2235&lt;=Rmax_Summary!$B$40,1,0)</f>
        <v>1</v>
      </c>
      <c r="J2235" s="15">
        <v>2</v>
      </c>
      <c r="K2235" s="21" t="s">
        <v>847</v>
      </c>
    </row>
    <row r="2236" spans="1:11" x14ac:dyDescent="0.15">
      <c r="A2236" s="15">
        <v>476</v>
      </c>
      <c r="B2236" s="16">
        <v>5</v>
      </c>
      <c r="C2236" s="15">
        <v>10</v>
      </c>
      <c r="D2236" s="17">
        <v>340000</v>
      </c>
      <c r="E2236" s="18">
        <f t="shared" si="34"/>
        <v>340</v>
      </c>
      <c r="F2236" s="19">
        <v>9.8639569999999992</v>
      </c>
      <c r="G2236" s="19">
        <v>3.3537455089999999</v>
      </c>
      <c r="H2236" s="20">
        <v>1.360426151</v>
      </c>
      <c r="I2236" s="15">
        <f>IF(H2236&lt;=Rmax_Summary!$B$40,1,0)</f>
        <v>1</v>
      </c>
      <c r="J2236" s="15">
        <v>2</v>
      </c>
      <c r="K2236" s="21" t="s">
        <v>847</v>
      </c>
    </row>
    <row r="2237" spans="1:11" x14ac:dyDescent="0.15">
      <c r="A2237" s="15">
        <v>481</v>
      </c>
      <c r="B2237" s="16">
        <v>5</v>
      </c>
      <c r="C2237" s="15">
        <v>10</v>
      </c>
      <c r="D2237" s="17">
        <v>350000</v>
      </c>
      <c r="E2237" s="18">
        <f t="shared" si="34"/>
        <v>350</v>
      </c>
      <c r="F2237" s="19">
        <v>9.8634649999999997</v>
      </c>
      <c r="G2237" s="19">
        <v>3.452212587</v>
      </c>
      <c r="H2237" s="20">
        <v>1.3653548440000001</v>
      </c>
      <c r="I2237" s="15">
        <f>IF(H2237&lt;=Rmax_Summary!$B$40,1,0)</f>
        <v>1</v>
      </c>
      <c r="J2237" s="15">
        <v>2</v>
      </c>
      <c r="K2237" s="21" t="s">
        <v>847</v>
      </c>
    </row>
    <row r="2238" spans="1:11" x14ac:dyDescent="0.15">
      <c r="A2238" s="15">
        <v>486</v>
      </c>
      <c r="B2238" s="16">
        <v>5</v>
      </c>
      <c r="C2238" s="15">
        <v>10</v>
      </c>
      <c r="D2238" s="17">
        <v>360000</v>
      </c>
      <c r="E2238" s="18">
        <f t="shared" si="34"/>
        <v>360</v>
      </c>
      <c r="F2238" s="19">
        <v>9.8629490000000004</v>
      </c>
      <c r="G2238" s="19">
        <v>3.5506616769999999</v>
      </c>
      <c r="H2238" s="20">
        <v>1.370509003</v>
      </c>
      <c r="I2238" s="15">
        <f>IF(H2238&lt;=Rmax_Summary!$B$40,1,0)</f>
        <v>1</v>
      </c>
      <c r="J2238" s="15">
        <v>2</v>
      </c>
      <c r="K2238" s="21" t="s">
        <v>847</v>
      </c>
    </row>
    <row r="2239" spans="1:11" x14ac:dyDescent="0.15">
      <c r="A2239" s="15">
        <v>491</v>
      </c>
      <c r="B2239" s="16">
        <v>5</v>
      </c>
      <c r="C2239" s="15">
        <v>10</v>
      </c>
      <c r="D2239" s="17">
        <v>370000</v>
      </c>
      <c r="E2239" s="18">
        <f t="shared" si="34"/>
        <v>370</v>
      </c>
      <c r="F2239" s="19">
        <v>9.8624089999999995</v>
      </c>
      <c r="G2239" s="19">
        <v>3.649091249</v>
      </c>
      <c r="H2239" s="20">
        <v>1.3759117489999999</v>
      </c>
      <c r="I2239" s="15">
        <f>IF(H2239&lt;=Rmax_Summary!$B$40,1,0)</f>
        <v>1</v>
      </c>
      <c r="J2239" s="15">
        <v>2</v>
      </c>
      <c r="K2239" s="21" t="s">
        <v>847</v>
      </c>
    </row>
    <row r="2240" spans="1:11" x14ac:dyDescent="0.15">
      <c r="A2240" s="15">
        <v>496</v>
      </c>
      <c r="B2240" s="16">
        <v>5</v>
      </c>
      <c r="C2240" s="15">
        <v>10</v>
      </c>
      <c r="D2240" s="17">
        <v>380000</v>
      </c>
      <c r="E2240" s="18">
        <f t="shared" si="34"/>
        <v>380</v>
      </c>
      <c r="F2240" s="19">
        <v>9.8618410000000001</v>
      </c>
      <c r="G2240" s="19">
        <v>3.7474995409999998</v>
      </c>
      <c r="H2240" s="20">
        <v>1.3815910220000001</v>
      </c>
      <c r="I2240" s="15">
        <f>IF(H2240&lt;=Rmax_Summary!$B$40,1,0)</f>
        <v>1</v>
      </c>
      <c r="J2240" s="15">
        <v>2</v>
      </c>
      <c r="K2240" s="21" t="s">
        <v>847</v>
      </c>
    </row>
    <row r="2241" spans="1:11" x14ac:dyDescent="0.15">
      <c r="A2241" s="15">
        <v>501</v>
      </c>
      <c r="B2241" s="16">
        <v>5</v>
      </c>
      <c r="C2241" s="15">
        <v>10</v>
      </c>
      <c r="D2241" s="17">
        <v>390000</v>
      </c>
      <c r="E2241" s="18">
        <f t="shared" si="34"/>
        <v>390</v>
      </c>
      <c r="F2241" s="19">
        <v>9.8612420000000007</v>
      </c>
      <c r="G2241" s="19">
        <v>3.8458844440000002</v>
      </c>
      <c r="H2241" s="20">
        <v>1.3875781190000001</v>
      </c>
      <c r="I2241" s="15">
        <f>IF(H2241&lt;=Rmax_Summary!$B$40,1,0)</f>
        <v>1</v>
      </c>
      <c r="J2241" s="15">
        <v>2</v>
      </c>
      <c r="K2241" s="21" t="s">
        <v>847</v>
      </c>
    </row>
    <row r="2242" spans="1:11" x14ac:dyDescent="0.15">
      <c r="A2242" s="15">
        <v>506</v>
      </c>
      <c r="B2242" s="16">
        <v>5</v>
      </c>
      <c r="C2242" s="15">
        <v>10</v>
      </c>
      <c r="D2242" s="17">
        <v>400000</v>
      </c>
      <c r="E2242" s="18">
        <f t="shared" ref="E2242:E2305" si="35">D2242/1000</f>
        <v>400</v>
      </c>
      <c r="F2242" s="19">
        <v>9.8606090000000002</v>
      </c>
      <c r="G2242" s="19">
        <v>3.9442434450000001</v>
      </c>
      <c r="H2242" s="20">
        <v>1.393913661</v>
      </c>
      <c r="I2242" s="15">
        <f>IF(H2242&lt;=Rmax_Summary!$B$40,1,0)</f>
        <v>1</v>
      </c>
      <c r="J2242" s="15">
        <v>2</v>
      </c>
      <c r="K2242" s="21" t="s">
        <v>847</v>
      </c>
    </row>
    <row r="2243" spans="1:11" x14ac:dyDescent="0.15">
      <c r="A2243" s="15">
        <v>511</v>
      </c>
      <c r="B2243" s="16">
        <v>5</v>
      </c>
      <c r="C2243" s="15">
        <v>10</v>
      </c>
      <c r="D2243" s="17">
        <v>410000</v>
      </c>
      <c r="E2243" s="18">
        <f t="shared" si="35"/>
        <v>410</v>
      </c>
      <c r="F2243" s="19">
        <v>9.8599350000000001</v>
      </c>
      <c r="G2243" s="19">
        <v>4.0425734569999996</v>
      </c>
      <c r="H2243" s="20">
        <v>1.4006475629999999</v>
      </c>
      <c r="I2243" s="15">
        <f>IF(H2243&lt;=Rmax_Summary!$B$40,1,0)</f>
        <v>1</v>
      </c>
      <c r="J2243" s="15">
        <v>2</v>
      </c>
      <c r="K2243" s="21" t="s">
        <v>847</v>
      </c>
    </row>
    <row r="2244" spans="1:11" x14ac:dyDescent="0.15">
      <c r="A2244" s="15">
        <v>516</v>
      </c>
      <c r="B2244" s="16">
        <v>5</v>
      </c>
      <c r="C2244" s="15">
        <v>10</v>
      </c>
      <c r="D2244" s="17">
        <v>420000</v>
      </c>
      <c r="E2244" s="18">
        <f t="shared" si="35"/>
        <v>420</v>
      </c>
      <c r="F2244" s="19">
        <v>9.859216</v>
      </c>
      <c r="G2244" s="19">
        <v>4.1408705640000001</v>
      </c>
      <c r="H2244" s="20">
        <v>1.4078436480000001</v>
      </c>
      <c r="I2244" s="15">
        <f>IF(H2244&lt;=Rmax_Summary!$B$40,1,0)</f>
        <v>1</v>
      </c>
      <c r="J2244" s="15">
        <v>2</v>
      </c>
      <c r="K2244" s="21" t="s">
        <v>847</v>
      </c>
    </row>
    <row r="2245" spans="1:11" x14ac:dyDescent="0.15">
      <c r="A2245" s="15">
        <v>521</v>
      </c>
      <c r="B2245" s="16">
        <v>5</v>
      </c>
      <c r="C2245" s="15">
        <v>10</v>
      </c>
      <c r="D2245" s="17">
        <v>430000</v>
      </c>
      <c r="E2245" s="18">
        <f t="shared" si="35"/>
        <v>430</v>
      </c>
      <c r="F2245" s="19">
        <v>9.8584409999999991</v>
      </c>
      <c r="G2245" s="19">
        <v>4.2391295879999999</v>
      </c>
      <c r="H2245" s="20">
        <v>1.4155912749999999</v>
      </c>
      <c r="I2245" s="15">
        <f>IF(H2245&lt;=Rmax_Summary!$B$40,1,0)</f>
        <v>1</v>
      </c>
      <c r="J2245" s="15">
        <v>2</v>
      </c>
      <c r="K2245" s="21" t="s">
        <v>847</v>
      </c>
    </row>
    <row r="2246" spans="1:11" x14ac:dyDescent="0.15">
      <c r="A2246" s="15">
        <v>526</v>
      </c>
      <c r="B2246" s="16">
        <v>5</v>
      </c>
      <c r="C2246" s="15">
        <v>10</v>
      </c>
      <c r="D2246" s="17">
        <v>440000</v>
      </c>
      <c r="E2246" s="18">
        <f t="shared" si="35"/>
        <v>440</v>
      </c>
      <c r="F2246" s="19">
        <v>9.8575979999999994</v>
      </c>
      <c r="G2246" s="19">
        <v>4.3373432689999998</v>
      </c>
      <c r="H2246" s="20">
        <v>1.424016919</v>
      </c>
      <c r="I2246" s="15">
        <f>IF(H2246&lt;=Rmax_Summary!$B$40,1,0)</f>
        <v>1</v>
      </c>
      <c r="J2246" s="15">
        <v>2</v>
      </c>
      <c r="K2246" s="21" t="s">
        <v>847</v>
      </c>
    </row>
    <row r="2247" spans="1:11" x14ac:dyDescent="0.15">
      <c r="A2247" s="15">
        <v>531</v>
      </c>
      <c r="B2247" s="16">
        <v>5</v>
      </c>
      <c r="C2247" s="15">
        <v>10</v>
      </c>
      <c r="D2247" s="17">
        <v>450000</v>
      </c>
      <c r="E2247" s="18">
        <f t="shared" si="35"/>
        <v>450</v>
      </c>
      <c r="F2247" s="19">
        <v>9.8566680000000009</v>
      </c>
      <c r="G2247" s="19">
        <v>4.4355005460000001</v>
      </c>
      <c r="H2247" s="20">
        <v>1.4333215699999999</v>
      </c>
      <c r="I2247" s="15">
        <f>IF(H2247&lt;=Rmax_Summary!$B$40,1,0)</f>
        <v>1</v>
      </c>
      <c r="J2247" s="15">
        <v>2</v>
      </c>
      <c r="K2247" s="21" t="s">
        <v>847</v>
      </c>
    </row>
    <row r="2248" spans="1:11" x14ac:dyDescent="0.15">
      <c r="A2248" s="15">
        <v>536</v>
      </c>
      <c r="B2248" s="16">
        <v>5</v>
      </c>
      <c r="C2248" s="15">
        <v>10</v>
      </c>
      <c r="D2248" s="17">
        <v>460000</v>
      </c>
      <c r="E2248" s="18">
        <f t="shared" si="35"/>
        <v>460</v>
      </c>
      <c r="F2248" s="19">
        <v>9.8556139999999992</v>
      </c>
      <c r="G2248" s="19">
        <v>4.533582472</v>
      </c>
      <c r="H2248" s="20">
        <v>1.443859183</v>
      </c>
      <c r="I2248" s="15">
        <f>IF(H2248&lt;=Rmax_Summary!$B$40,1,0)</f>
        <v>1</v>
      </c>
      <c r="J2248" s="15">
        <v>2</v>
      </c>
      <c r="K2248" s="21" t="s">
        <v>847</v>
      </c>
    </row>
    <row r="2249" spans="1:11" x14ac:dyDescent="0.15">
      <c r="A2249" s="15">
        <v>541</v>
      </c>
      <c r="B2249" s="16">
        <v>5</v>
      </c>
      <c r="C2249" s="15">
        <v>10</v>
      </c>
      <c r="D2249" s="17">
        <v>470000</v>
      </c>
      <c r="E2249" s="18">
        <f t="shared" si="35"/>
        <v>470</v>
      </c>
      <c r="F2249" s="19">
        <v>9.8543640000000003</v>
      </c>
      <c r="G2249" s="19">
        <v>4.6315508950000002</v>
      </c>
      <c r="H2249" s="20">
        <v>1.4563635589999999</v>
      </c>
      <c r="I2249" s="15">
        <f>IF(H2249&lt;=Rmax_Summary!$B$40,1,0)</f>
        <v>1</v>
      </c>
      <c r="J2249" s="15">
        <v>2</v>
      </c>
      <c r="K2249" s="21" t="s">
        <v>847</v>
      </c>
    </row>
    <row r="2250" spans="1:11" x14ac:dyDescent="0.15">
      <c r="A2250" s="15">
        <v>546</v>
      </c>
      <c r="B2250" s="16">
        <v>5</v>
      </c>
      <c r="C2250" s="15">
        <v>10</v>
      </c>
      <c r="D2250" s="17">
        <v>480000</v>
      </c>
      <c r="E2250" s="18">
        <f t="shared" si="35"/>
        <v>480</v>
      </c>
      <c r="F2250" s="19">
        <v>9.8527280000000008</v>
      </c>
      <c r="G2250" s="19">
        <v>4.7293094489999996</v>
      </c>
      <c r="H2250" s="20">
        <v>1.472719796</v>
      </c>
      <c r="I2250" s="15">
        <f>IF(H2250&lt;=Rmax_Summary!$B$40,1,0)</f>
        <v>1</v>
      </c>
      <c r="J2250" s="15">
        <v>2</v>
      </c>
      <c r="K2250" s="21" t="s">
        <v>847</v>
      </c>
    </row>
    <row r="2251" spans="1:11" x14ac:dyDescent="0.15">
      <c r="A2251" s="15">
        <v>551</v>
      </c>
      <c r="B2251" s="16">
        <v>5</v>
      </c>
      <c r="C2251" s="15">
        <v>10</v>
      </c>
      <c r="D2251" s="17">
        <v>490000</v>
      </c>
      <c r="E2251" s="18">
        <f t="shared" si="35"/>
        <v>490</v>
      </c>
      <c r="F2251" s="19">
        <v>9.8500340000000008</v>
      </c>
      <c r="G2251" s="19">
        <v>4.8265167030000002</v>
      </c>
      <c r="H2251" s="20">
        <v>1.499659324</v>
      </c>
      <c r="I2251" s="15">
        <f>IF(H2251&lt;=Rmax_Summary!$B$40,1,0)</f>
        <v>1</v>
      </c>
      <c r="J2251" s="15">
        <v>2</v>
      </c>
      <c r="K2251" s="21" t="s">
        <v>847</v>
      </c>
    </row>
    <row r="2252" spans="1:11" x14ac:dyDescent="0.15">
      <c r="A2252" s="15">
        <v>2</v>
      </c>
      <c r="B2252" s="16">
        <v>5</v>
      </c>
      <c r="C2252" s="15">
        <v>10</v>
      </c>
      <c r="D2252" s="17">
        <v>490010</v>
      </c>
      <c r="E2252" s="18">
        <f t="shared" si="35"/>
        <v>490.01</v>
      </c>
      <c r="F2252" s="19">
        <v>9.8500300000000003</v>
      </c>
      <c r="G2252" s="19">
        <v>4.8266133089999999</v>
      </c>
      <c r="H2252" s="20">
        <v>1.499697412</v>
      </c>
      <c r="I2252" s="15">
        <f>IF(H2252&lt;=Rmax_Summary!$B$40,1,0)</f>
        <v>1</v>
      </c>
      <c r="J2252" s="15">
        <v>10</v>
      </c>
      <c r="K2252" s="21" t="s">
        <v>849</v>
      </c>
    </row>
    <row r="2253" spans="1:11" x14ac:dyDescent="0.15">
      <c r="A2253" s="15">
        <v>3</v>
      </c>
      <c r="B2253" s="16">
        <v>5</v>
      </c>
      <c r="C2253" s="15">
        <v>10</v>
      </c>
      <c r="D2253" s="17">
        <v>490020</v>
      </c>
      <c r="E2253" s="18">
        <f t="shared" si="35"/>
        <v>490.02</v>
      </c>
      <c r="F2253" s="19">
        <v>9.8500259999999997</v>
      </c>
      <c r="G2253" s="19">
        <v>4.8267099140000003</v>
      </c>
      <c r="H2253" s="20">
        <v>1.4997364769999999</v>
      </c>
      <c r="I2253" s="15">
        <f>IF(H2253&lt;=Rmax_Summary!$B$40,1,0)</f>
        <v>1</v>
      </c>
      <c r="J2253" s="15">
        <v>10</v>
      </c>
      <c r="K2253" s="21" t="s">
        <v>849</v>
      </c>
    </row>
    <row r="2254" spans="1:11" x14ac:dyDescent="0.15">
      <c r="A2254" s="15">
        <v>4</v>
      </c>
      <c r="B2254" s="16">
        <v>5</v>
      </c>
      <c r="C2254" s="15">
        <v>10</v>
      </c>
      <c r="D2254" s="17">
        <v>490030</v>
      </c>
      <c r="E2254" s="18">
        <f t="shared" si="35"/>
        <v>490.03</v>
      </c>
      <c r="F2254" s="19">
        <v>9.8500219999999992</v>
      </c>
      <c r="G2254" s="19">
        <v>4.8268065160000004</v>
      </c>
      <c r="H2254" s="20">
        <v>1.499775487</v>
      </c>
      <c r="I2254" s="15">
        <f>IF(H2254&lt;=Rmax_Summary!$B$40,1,0)</f>
        <v>1</v>
      </c>
      <c r="J2254" s="15">
        <v>10</v>
      </c>
      <c r="K2254" s="21" t="s">
        <v>849</v>
      </c>
    </row>
    <row r="2255" spans="1:11" x14ac:dyDescent="0.15">
      <c r="A2255" s="15">
        <v>5</v>
      </c>
      <c r="B2255" s="16">
        <v>5</v>
      </c>
      <c r="C2255" s="15">
        <v>10</v>
      </c>
      <c r="D2255" s="17">
        <v>490040</v>
      </c>
      <c r="E2255" s="18">
        <f t="shared" si="35"/>
        <v>490.04</v>
      </c>
      <c r="F2255" s="19">
        <v>9.8500189999999996</v>
      </c>
      <c r="G2255" s="19">
        <v>4.8269031179999997</v>
      </c>
      <c r="H2255" s="20">
        <v>1.499814263</v>
      </c>
      <c r="I2255" s="15">
        <f>IF(H2255&lt;=Rmax_Summary!$B$40,1,0)</f>
        <v>1</v>
      </c>
      <c r="J2255" s="15">
        <v>10</v>
      </c>
      <c r="K2255" s="21" t="s">
        <v>849</v>
      </c>
    </row>
    <row r="2256" spans="1:11" x14ac:dyDescent="0.15">
      <c r="A2256" s="15">
        <v>6</v>
      </c>
      <c r="B2256" s="16">
        <v>5</v>
      </c>
      <c r="C2256" s="15">
        <v>10</v>
      </c>
      <c r="D2256" s="17">
        <v>490050</v>
      </c>
      <c r="E2256" s="18">
        <f t="shared" si="35"/>
        <v>490.05</v>
      </c>
      <c r="F2256" s="19">
        <v>9.8500150000000009</v>
      </c>
      <c r="G2256" s="19">
        <v>4.8269997160000004</v>
      </c>
      <c r="H2256" s="20">
        <v>1.49985244</v>
      </c>
      <c r="I2256" s="15">
        <f>IF(H2256&lt;=Rmax_Summary!$B$40,1,0)</f>
        <v>1</v>
      </c>
      <c r="J2256" s="15">
        <v>10</v>
      </c>
      <c r="K2256" s="21" t="s">
        <v>849</v>
      </c>
    </row>
    <row r="2257" spans="1:11" x14ac:dyDescent="0.15">
      <c r="A2257" s="15">
        <v>7</v>
      </c>
      <c r="B2257" s="16">
        <v>5</v>
      </c>
      <c r="C2257" s="15">
        <v>10</v>
      </c>
      <c r="D2257" s="17">
        <v>490060</v>
      </c>
      <c r="E2257" s="18">
        <f t="shared" si="35"/>
        <v>490.06</v>
      </c>
      <c r="F2257" s="19">
        <v>9.8500110000000003</v>
      </c>
      <c r="G2257" s="19">
        <v>4.8270963130000002</v>
      </c>
      <c r="H2257" s="20">
        <v>1.4998914050000001</v>
      </c>
      <c r="I2257" s="15">
        <f>IF(H2257&lt;=Rmax_Summary!$B$40,1,0)</f>
        <v>1</v>
      </c>
      <c r="J2257" s="15">
        <v>10</v>
      </c>
      <c r="K2257" s="21" t="s">
        <v>849</v>
      </c>
    </row>
    <row r="2258" spans="1:11" x14ac:dyDescent="0.15">
      <c r="A2258" s="15">
        <v>8</v>
      </c>
      <c r="B2258" s="16">
        <v>5</v>
      </c>
      <c r="C2258" s="15">
        <v>10</v>
      </c>
      <c r="D2258" s="17">
        <v>490070</v>
      </c>
      <c r="E2258" s="18">
        <f t="shared" si="35"/>
        <v>490.07</v>
      </c>
      <c r="F2258" s="19">
        <v>9.8500069999999997</v>
      </c>
      <c r="G2258" s="19">
        <v>4.8271929079999998</v>
      </c>
      <c r="H2258" s="20">
        <v>1.49993087</v>
      </c>
      <c r="I2258" s="15">
        <f>IF(H2258&lt;=Rmax_Summary!$B$40,1,0)</f>
        <v>1</v>
      </c>
      <c r="J2258" s="15">
        <v>10</v>
      </c>
      <c r="K2258" s="21" t="s">
        <v>849</v>
      </c>
    </row>
    <row r="2259" spans="1:11" x14ac:dyDescent="0.15">
      <c r="A2259" s="15">
        <v>9</v>
      </c>
      <c r="B2259" s="16">
        <v>5</v>
      </c>
      <c r="C2259" s="15">
        <v>10</v>
      </c>
      <c r="D2259" s="17">
        <v>490080</v>
      </c>
      <c r="E2259" s="18">
        <f t="shared" si="35"/>
        <v>490.08</v>
      </c>
      <c r="F2259" s="19">
        <v>9.8500029999999992</v>
      </c>
      <c r="G2259" s="19">
        <v>4.8272895010000001</v>
      </c>
      <c r="H2259" s="20">
        <v>1.4999693409999999</v>
      </c>
      <c r="I2259" s="15">
        <f>IF(H2259&lt;=Rmax_Summary!$B$40,1,0)</f>
        <v>1</v>
      </c>
      <c r="J2259" s="15">
        <v>10</v>
      </c>
      <c r="K2259" s="21" t="s">
        <v>849</v>
      </c>
    </row>
    <row r="2260" spans="1:11" x14ac:dyDescent="0.15">
      <c r="A2260" s="15">
        <v>2</v>
      </c>
      <c r="B2260" s="16">
        <v>5</v>
      </c>
      <c r="C2260" s="15">
        <v>10</v>
      </c>
      <c r="D2260" s="17">
        <v>490081</v>
      </c>
      <c r="E2260" s="18">
        <f t="shared" si="35"/>
        <v>490.08100000000002</v>
      </c>
      <c r="F2260" s="19">
        <v>9.8500029999999992</v>
      </c>
      <c r="G2260" s="19">
        <v>4.8272991599999999</v>
      </c>
      <c r="H2260" s="20">
        <v>1.4999729930000001</v>
      </c>
      <c r="I2260" s="15">
        <f>IF(H2260&lt;=Rmax_Summary!$B$40,1,0)</f>
        <v>1</v>
      </c>
      <c r="J2260" s="15">
        <v>11</v>
      </c>
      <c r="K2260" s="21" t="s">
        <v>849</v>
      </c>
    </row>
    <row r="2261" spans="1:11" x14ac:dyDescent="0.15">
      <c r="A2261" s="15">
        <v>3</v>
      </c>
      <c r="B2261" s="16">
        <v>5</v>
      </c>
      <c r="C2261" s="15">
        <v>10</v>
      </c>
      <c r="D2261" s="17">
        <v>490082</v>
      </c>
      <c r="E2261" s="18">
        <f t="shared" si="35"/>
        <v>490.08199999999999</v>
      </c>
      <c r="F2261" s="19">
        <v>9.8500019999999999</v>
      </c>
      <c r="G2261" s="19">
        <v>4.8273088199999998</v>
      </c>
      <c r="H2261" s="20">
        <v>1.4999775500000001</v>
      </c>
      <c r="I2261" s="15">
        <f>IF(H2261&lt;=Rmax_Summary!$B$40,1,0)</f>
        <v>1</v>
      </c>
      <c r="J2261" s="15">
        <v>11</v>
      </c>
      <c r="K2261" s="21" t="s">
        <v>849</v>
      </c>
    </row>
    <row r="2262" spans="1:11" x14ac:dyDescent="0.15">
      <c r="A2262" s="15">
        <v>4</v>
      </c>
      <c r="B2262" s="16">
        <v>5</v>
      </c>
      <c r="C2262" s="15">
        <v>10</v>
      </c>
      <c r="D2262" s="17">
        <v>490083</v>
      </c>
      <c r="E2262" s="18">
        <f t="shared" si="35"/>
        <v>490.08300000000003</v>
      </c>
      <c r="F2262" s="19">
        <v>9.8500019999999999</v>
      </c>
      <c r="G2262" s="19">
        <v>4.8273184779999996</v>
      </c>
      <c r="H2262" s="20">
        <v>1.4999807009999999</v>
      </c>
      <c r="I2262" s="15">
        <f>IF(H2262&lt;=Rmax_Summary!$B$40,1,0)</f>
        <v>1</v>
      </c>
      <c r="J2262" s="15">
        <v>11</v>
      </c>
      <c r="K2262" s="21" t="s">
        <v>849</v>
      </c>
    </row>
    <row r="2263" spans="1:11" x14ac:dyDescent="0.15">
      <c r="A2263" s="15">
        <v>5</v>
      </c>
      <c r="B2263" s="16">
        <v>5</v>
      </c>
      <c r="C2263" s="15">
        <v>10</v>
      </c>
      <c r="D2263" s="17">
        <v>490084</v>
      </c>
      <c r="E2263" s="18">
        <f t="shared" si="35"/>
        <v>490.084</v>
      </c>
      <c r="F2263" s="19">
        <v>9.8500010000000007</v>
      </c>
      <c r="G2263" s="19">
        <v>4.8273281380000004</v>
      </c>
      <c r="H2263" s="20">
        <v>1.4999851580000001</v>
      </c>
      <c r="I2263" s="15">
        <f>IF(H2263&lt;=Rmax_Summary!$B$40,1,0)</f>
        <v>1</v>
      </c>
      <c r="J2263" s="15">
        <v>11</v>
      </c>
      <c r="K2263" s="21" t="s">
        <v>849</v>
      </c>
    </row>
    <row r="2264" spans="1:11" x14ac:dyDescent="0.15">
      <c r="A2264" s="15">
        <v>6</v>
      </c>
      <c r="B2264" s="16">
        <v>5</v>
      </c>
      <c r="C2264" s="15">
        <v>10</v>
      </c>
      <c r="D2264" s="17">
        <v>490085</v>
      </c>
      <c r="E2264" s="18">
        <f t="shared" si="35"/>
        <v>490.08499999999998</v>
      </c>
      <c r="F2264" s="19">
        <v>9.8500010000000007</v>
      </c>
      <c r="G2264" s="19">
        <v>4.8273377970000002</v>
      </c>
      <c r="H2264" s="20">
        <v>1.499988804</v>
      </c>
      <c r="I2264" s="15">
        <f>IF(H2264&lt;=Rmax_Summary!$B$40,1,0)</f>
        <v>1</v>
      </c>
      <c r="J2264" s="15">
        <v>11</v>
      </c>
      <c r="K2264" s="21" t="s">
        <v>849</v>
      </c>
    </row>
    <row r="2265" spans="1:11" x14ac:dyDescent="0.15">
      <c r="A2265" s="15">
        <v>7</v>
      </c>
      <c r="B2265" s="16">
        <v>5</v>
      </c>
      <c r="C2265" s="15">
        <v>10</v>
      </c>
      <c r="D2265" s="17">
        <v>490086</v>
      </c>
      <c r="E2265" s="18">
        <f t="shared" si="35"/>
        <v>490.08600000000001</v>
      </c>
      <c r="F2265" s="19">
        <v>9.8500010000000007</v>
      </c>
      <c r="G2265" s="19">
        <v>4.827347456</v>
      </c>
      <c r="H2265" s="20">
        <v>1.4999927669999999</v>
      </c>
      <c r="I2265" s="15">
        <f>IF(H2265&lt;=Rmax_Summary!$B$40,1,0)</f>
        <v>1</v>
      </c>
      <c r="J2265" s="15">
        <v>11</v>
      </c>
      <c r="K2265" s="21" t="s">
        <v>849</v>
      </c>
    </row>
    <row r="2266" spans="1:11" x14ac:dyDescent="0.15">
      <c r="A2266" s="15">
        <v>8</v>
      </c>
      <c r="B2266" s="16">
        <v>5</v>
      </c>
      <c r="C2266" s="15">
        <v>10</v>
      </c>
      <c r="D2266" s="17">
        <v>490087</v>
      </c>
      <c r="E2266" s="18">
        <f t="shared" si="35"/>
        <v>490.08699999999999</v>
      </c>
      <c r="F2266" s="19">
        <v>9.85</v>
      </c>
      <c r="G2266" s="19">
        <v>4.8273571149999999</v>
      </c>
      <c r="H2266" s="20">
        <v>1.4999965959999999</v>
      </c>
      <c r="I2266" s="15">
        <f>IF(H2266&lt;=Rmax_Summary!$B$40,1,0)</f>
        <v>1</v>
      </c>
      <c r="J2266" s="15">
        <v>11</v>
      </c>
      <c r="K2266" s="21" t="s">
        <v>849</v>
      </c>
    </row>
    <row r="2267" spans="1:11" x14ac:dyDescent="0.15">
      <c r="A2267" s="15">
        <v>9</v>
      </c>
      <c r="B2267" s="16">
        <v>5</v>
      </c>
      <c r="C2267" s="15">
        <v>10</v>
      </c>
      <c r="D2267" s="17">
        <v>490088</v>
      </c>
      <c r="E2267" s="18">
        <f t="shared" si="35"/>
        <v>490.08800000000002</v>
      </c>
      <c r="F2267" s="19">
        <v>9.85</v>
      </c>
      <c r="G2267" s="19">
        <v>4.8273667739999997</v>
      </c>
      <c r="H2267" s="20">
        <v>1.500000204</v>
      </c>
      <c r="I2267" s="15">
        <f>IF(H2267&lt;=Rmax_Summary!$B$40,1,0)</f>
        <v>0</v>
      </c>
      <c r="J2267" s="15">
        <v>11</v>
      </c>
      <c r="K2267" s="21" t="s">
        <v>849</v>
      </c>
    </row>
    <row r="2268" spans="1:11" x14ac:dyDescent="0.15">
      <c r="A2268" s="15">
        <v>10</v>
      </c>
      <c r="B2268" s="16">
        <v>5</v>
      </c>
      <c r="C2268" s="15">
        <v>10</v>
      </c>
      <c r="D2268" s="17">
        <v>490089</v>
      </c>
      <c r="E2268" s="18">
        <f t="shared" si="35"/>
        <v>490.089</v>
      </c>
      <c r="F2268" s="19">
        <v>9.85</v>
      </c>
      <c r="G2268" s="19">
        <v>4.8273764330000004</v>
      </c>
      <c r="H2268" s="20">
        <v>1.5000048930000001</v>
      </c>
      <c r="I2268" s="15">
        <f>IF(H2268&lt;=Rmax_Summary!$B$40,1,0)</f>
        <v>0</v>
      </c>
      <c r="J2268" s="15">
        <v>11</v>
      </c>
      <c r="K2268" s="21" t="s">
        <v>849</v>
      </c>
    </row>
    <row r="2269" spans="1:11" x14ac:dyDescent="0.15">
      <c r="A2269" s="15">
        <v>10</v>
      </c>
      <c r="B2269" s="16">
        <v>5</v>
      </c>
      <c r="C2269" s="15">
        <v>10</v>
      </c>
      <c r="D2269" s="17">
        <v>490090</v>
      </c>
      <c r="E2269" s="18">
        <f t="shared" si="35"/>
        <v>490.09</v>
      </c>
      <c r="F2269" s="19">
        <v>9.8499990000000004</v>
      </c>
      <c r="G2269" s="19">
        <v>4.8273860920000002</v>
      </c>
      <c r="H2269" s="20">
        <v>1.5000079559999999</v>
      </c>
      <c r="I2269" s="15">
        <f>IF(H2269&lt;=Rmax_Summary!$B$40,1,0)</f>
        <v>0</v>
      </c>
      <c r="J2269" s="15">
        <v>10</v>
      </c>
      <c r="K2269" s="21" t="s">
        <v>849</v>
      </c>
    </row>
    <row r="2270" spans="1:11" x14ac:dyDescent="0.15">
      <c r="A2270" s="15">
        <v>2</v>
      </c>
      <c r="B2270" s="16">
        <v>5</v>
      </c>
      <c r="C2270" s="15">
        <v>10</v>
      </c>
      <c r="D2270" s="17">
        <v>490100</v>
      </c>
      <c r="E2270" s="18">
        <f t="shared" si="35"/>
        <v>490.1</v>
      </c>
      <c r="F2270" s="19">
        <v>9.8499949999999998</v>
      </c>
      <c r="G2270" s="19">
        <v>4.8274826810000002</v>
      </c>
      <c r="H2270" s="20">
        <v>1.5000474100000001</v>
      </c>
      <c r="I2270" s="15">
        <f>IF(H2270&lt;=Rmax_Summary!$B$40,1,0)</f>
        <v>0</v>
      </c>
      <c r="J2270" s="15">
        <v>9</v>
      </c>
      <c r="K2270" s="21" t="s">
        <v>849</v>
      </c>
    </row>
    <row r="2271" spans="1:11" x14ac:dyDescent="0.15">
      <c r="A2271" s="15">
        <v>3</v>
      </c>
      <c r="B2271" s="16">
        <v>5</v>
      </c>
      <c r="C2271" s="15">
        <v>10</v>
      </c>
      <c r="D2271" s="17">
        <v>490200</v>
      </c>
      <c r="E2271" s="18">
        <f t="shared" si="35"/>
        <v>490.2</v>
      </c>
      <c r="F2271" s="19">
        <v>9.8499560000000006</v>
      </c>
      <c r="G2271" s="19">
        <v>4.8284484650000001</v>
      </c>
      <c r="H2271" s="20">
        <v>1.5004393570000001</v>
      </c>
      <c r="I2271" s="15">
        <f>IF(H2271&lt;=Rmax_Summary!$B$40,1,0)</f>
        <v>0</v>
      </c>
      <c r="J2271" s="15">
        <v>9</v>
      </c>
      <c r="K2271" s="21" t="s">
        <v>849</v>
      </c>
    </row>
    <row r="2272" spans="1:11" x14ac:dyDescent="0.15">
      <c r="A2272" s="15">
        <v>4</v>
      </c>
      <c r="B2272" s="16">
        <v>5</v>
      </c>
      <c r="C2272" s="15">
        <v>10</v>
      </c>
      <c r="D2272" s="17">
        <v>490300</v>
      </c>
      <c r="E2272" s="18">
        <f t="shared" si="35"/>
        <v>490.3</v>
      </c>
      <c r="F2272" s="19">
        <v>9.8499160000000003</v>
      </c>
      <c r="G2272" s="19">
        <v>4.8294140509999997</v>
      </c>
      <c r="H2272" s="20">
        <v>1.5008352030000001</v>
      </c>
      <c r="I2272" s="15">
        <f>IF(H2272&lt;=Rmax_Summary!$B$40,1,0)</f>
        <v>0</v>
      </c>
      <c r="J2272" s="15">
        <v>9</v>
      </c>
      <c r="K2272" s="21" t="s">
        <v>849</v>
      </c>
    </row>
    <row r="2273" spans="1:11" x14ac:dyDescent="0.15">
      <c r="A2273" s="15">
        <v>5</v>
      </c>
      <c r="B2273" s="16">
        <v>5</v>
      </c>
      <c r="C2273" s="15">
        <v>10</v>
      </c>
      <c r="D2273" s="17">
        <v>490400</v>
      </c>
      <c r="E2273" s="18">
        <f t="shared" si="35"/>
        <v>490.4</v>
      </c>
      <c r="F2273" s="19">
        <v>9.8498769999999993</v>
      </c>
      <c r="G2273" s="19">
        <v>4.8303794360000003</v>
      </c>
      <c r="H2273" s="20">
        <v>1.5012349709999999</v>
      </c>
      <c r="I2273" s="15">
        <f>IF(H2273&lt;=Rmax_Summary!$B$40,1,0)</f>
        <v>0</v>
      </c>
      <c r="J2273" s="15">
        <v>9</v>
      </c>
      <c r="K2273" s="21" t="s">
        <v>849</v>
      </c>
    </row>
    <row r="2274" spans="1:11" x14ac:dyDescent="0.15">
      <c r="A2274" s="15">
        <v>6</v>
      </c>
      <c r="B2274" s="16">
        <v>5</v>
      </c>
      <c r="C2274" s="15">
        <v>10</v>
      </c>
      <c r="D2274" s="17">
        <v>490500</v>
      </c>
      <c r="E2274" s="18">
        <f t="shared" si="35"/>
        <v>490.5</v>
      </c>
      <c r="F2274" s="19">
        <v>9.8498359999999998</v>
      </c>
      <c r="G2274" s="19">
        <v>4.8313446149999999</v>
      </c>
      <c r="H2274" s="20">
        <v>1.501638767</v>
      </c>
      <c r="I2274" s="15">
        <f>IF(H2274&lt;=Rmax_Summary!$B$40,1,0)</f>
        <v>0</v>
      </c>
      <c r="J2274" s="15">
        <v>9</v>
      </c>
      <c r="K2274" s="21" t="s">
        <v>849</v>
      </c>
    </row>
    <row r="2275" spans="1:11" x14ac:dyDescent="0.15">
      <c r="A2275" s="15">
        <v>7</v>
      </c>
      <c r="B2275" s="16">
        <v>5</v>
      </c>
      <c r="C2275" s="15">
        <v>10</v>
      </c>
      <c r="D2275" s="17">
        <v>490600</v>
      </c>
      <c r="E2275" s="18">
        <f t="shared" si="35"/>
        <v>490.6</v>
      </c>
      <c r="F2275" s="19">
        <v>9.8497950000000003</v>
      </c>
      <c r="G2275" s="19">
        <v>4.832309585</v>
      </c>
      <c r="H2275" s="20">
        <v>1.5020467829999999</v>
      </c>
      <c r="I2275" s="15">
        <f>IF(H2275&lt;=Rmax_Summary!$B$40,1,0)</f>
        <v>0</v>
      </c>
      <c r="J2275" s="15">
        <v>9</v>
      </c>
      <c r="K2275" s="21" t="s">
        <v>849</v>
      </c>
    </row>
    <row r="2276" spans="1:11" x14ac:dyDescent="0.15">
      <c r="A2276" s="15">
        <v>8</v>
      </c>
      <c r="B2276" s="16">
        <v>5</v>
      </c>
      <c r="C2276" s="15">
        <v>10</v>
      </c>
      <c r="D2276" s="17">
        <v>490700</v>
      </c>
      <c r="E2276" s="18">
        <f t="shared" si="35"/>
        <v>490.7</v>
      </c>
      <c r="F2276" s="19">
        <v>9.8497540000000008</v>
      </c>
      <c r="G2276" s="19">
        <v>4.8332743430000003</v>
      </c>
      <c r="H2276" s="20">
        <v>1.5024591490000001</v>
      </c>
      <c r="I2276" s="15">
        <f>IF(H2276&lt;=Rmax_Summary!$B$40,1,0)</f>
        <v>0</v>
      </c>
      <c r="J2276" s="15">
        <v>9</v>
      </c>
      <c r="K2276" s="21" t="s">
        <v>849</v>
      </c>
    </row>
    <row r="2277" spans="1:11" x14ac:dyDescent="0.15">
      <c r="A2277" s="15">
        <v>9</v>
      </c>
      <c r="B2277" s="16">
        <v>5</v>
      </c>
      <c r="C2277" s="15">
        <v>10</v>
      </c>
      <c r="D2277" s="17">
        <v>490800</v>
      </c>
      <c r="E2277" s="18">
        <f t="shared" si="35"/>
        <v>490.8</v>
      </c>
      <c r="F2277" s="19">
        <v>9.8497120000000002</v>
      </c>
      <c r="G2277" s="19">
        <v>4.8342388830000003</v>
      </c>
      <c r="H2277" s="20">
        <v>1.502875553</v>
      </c>
      <c r="I2277" s="15">
        <f>IF(H2277&lt;=Rmax_Summary!$B$40,1,0)</f>
        <v>0</v>
      </c>
      <c r="J2277" s="15">
        <v>9</v>
      </c>
      <c r="K2277" s="21" t="s">
        <v>849</v>
      </c>
    </row>
    <row r="2278" spans="1:11" x14ac:dyDescent="0.15">
      <c r="A2278" s="15">
        <v>10</v>
      </c>
      <c r="B2278" s="16">
        <v>5</v>
      </c>
      <c r="C2278" s="15">
        <v>10</v>
      </c>
      <c r="D2278" s="17">
        <v>490900</v>
      </c>
      <c r="E2278" s="18">
        <f t="shared" si="35"/>
        <v>490.9</v>
      </c>
      <c r="F2278" s="19">
        <v>9.8496699999999997</v>
      </c>
      <c r="G2278" s="19">
        <v>4.8352032029999998</v>
      </c>
      <c r="H2278" s="20">
        <v>1.5032960740000001</v>
      </c>
      <c r="I2278" s="15">
        <f>IF(H2278&lt;=Rmax_Summary!$B$40,1,0)</f>
        <v>0</v>
      </c>
      <c r="J2278" s="15">
        <v>9</v>
      </c>
      <c r="K2278" s="21" t="s">
        <v>849</v>
      </c>
    </row>
    <row r="2279" spans="1:11" x14ac:dyDescent="0.15">
      <c r="A2279" s="15">
        <v>2</v>
      </c>
      <c r="B2279" s="16">
        <v>5</v>
      </c>
      <c r="C2279" s="15">
        <v>10</v>
      </c>
      <c r="D2279" s="17">
        <v>491000</v>
      </c>
      <c r="E2279" s="18">
        <f t="shared" si="35"/>
        <v>491</v>
      </c>
      <c r="F2279" s="19">
        <v>9.8496279999999992</v>
      </c>
      <c r="G2279" s="19">
        <v>4.8361672980000003</v>
      </c>
      <c r="H2279" s="20">
        <v>1.5037211770000001</v>
      </c>
      <c r="I2279" s="15">
        <f>IF(H2279&lt;=Rmax_Summary!$B$40,1,0)</f>
        <v>0</v>
      </c>
      <c r="J2279" s="15">
        <v>8</v>
      </c>
      <c r="K2279" s="21" t="s">
        <v>848</v>
      </c>
    </row>
    <row r="2280" spans="1:11" x14ac:dyDescent="0.15">
      <c r="A2280" s="15">
        <v>3</v>
      </c>
      <c r="B2280" s="16">
        <v>5</v>
      </c>
      <c r="C2280" s="15">
        <v>10</v>
      </c>
      <c r="D2280" s="17">
        <v>492000</v>
      </c>
      <c r="E2280" s="18">
        <f t="shared" si="35"/>
        <v>492</v>
      </c>
      <c r="F2280" s="19">
        <v>9.8491769999999992</v>
      </c>
      <c r="G2280" s="19">
        <v>4.8457948909999997</v>
      </c>
      <c r="H2280" s="20">
        <v>1.5082339650000001</v>
      </c>
      <c r="I2280" s="15">
        <f>IF(H2280&lt;=Rmax_Summary!$B$40,1,0)</f>
        <v>0</v>
      </c>
      <c r="J2280" s="15">
        <v>8</v>
      </c>
      <c r="K2280" s="21" t="s">
        <v>848</v>
      </c>
    </row>
    <row r="2281" spans="1:11" x14ac:dyDescent="0.15">
      <c r="A2281" s="15">
        <v>4</v>
      </c>
      <c r="B2281" s="16">
        <v>5</v>
      </c>
      <c r="C2281" s="15">
        <v>10</v>
      </c>
      <c r="D2281" s="17">
        <v>493000</v>
      </c>
      <c r="E2281" s="18">
        <f t="shared" si="35"/>
        <v>493</v>
      </c>
      <c r="F2281" s="19">
        <v>9.8486709999999995</v>
      </c>
      <c r="G2281" s="19">
        <v>4.8553945929999998</v>
      </c>
      <c r="H2281" s="20">
        <v>1.513294259</v>
      </c>
      <c r="I2281" s="15">
        <f>IF(H2281&lt;=Rmax_Summary!$B$40,1,0)</f>
        <v>0</v>
      </c>
      <c r="J2281" s="15">
        <v>8</v>
      </c>
      <c r="K2281" s="21" t="s">
        <v>848</v>
      </c>
    </row>
    <row r="2282" spans="1:11" x14ac:dyDescent="0.15">
      <c r="A2282" s="15">
        <v>5</v>
      </c>
      <c r="B2282" s="16">
        <v>5</v>
      </c>
      <c r="C2282" s="15">
        <v>10</v>
      </c>
      <c r="D2282" s="17">
        <v>494000</v>
      </c>
      <c r="E2282" s="18">
        <f t="shared" si="35"/>
        <v>494</v>
      </c>
      <c r="F2282" s="19">
        <v>9.8480969999999992</v>
      </c>
      <c r="G2282" s="19">
        <v>4.8649600810000004</v>
      </c>
      <c r="H2282" s="20">
        <v>1.519026542</v>
      </c>
      <c r="I2282" s="15">
        <f>IF(H2282&lt;=Rmax_Summary!$B$40,1,0)</f>
        <v>0</v>
      </c>
      <c r="J2282" s="15">
        <v>8</v>
      </c>
      <c r="K2282" s="21" t="s">
        <v>848</v>
      </c>
    </row>
    <row r="2283" spans="1:11" x14ac:dyDescent="0.15">
      <c r="A2283" s="15">
        <v>6</v>
      </c>
      <c r="B2283" s="16">
        <v>5</v>
      </c>
      <c r="C2283" s="15">
        <v>10</v>
      </c>
      <c r="D2283" s="17">
        <v>495000</v>
      </c>
      <c r="E2283" s="18">
        <f t="shared" si="35"/>
        <v>495</v>
      </c>
      <c r="F2283" s="19">
        <v>9.8474400000000006</v>
      </c>
      <c r="G2283" s="19">
        <v>4.8744830449999998</v>
      </c>
      <c r="H2283" s="20">
        <v>1.5255951270000001</v>
      </c>
      <c r="I2283" s="15">
        <f>IF(H2283&lt;=Rmax_Summary!$B$40,1,0)</f>
        <v>0</v>
      </c>
      <c r="J2283" s="15">
        <v>8</v>
      </c>
      <c r="K2283" s="21" t="s">
        <v>848</v>
      </c>
    </row>
    <row r="2284" spans="1:11" x14ac:dyDescent="0.15">
      <c r="A2284" s="15">
        <v>7</v>
      </c>
      <c r="B2284" s="16">
        <v>5</v>
      </c>
      <c r="C2284" s="15">
        <v>10</v>
      </c>
      <c r="D2284" s="17">
        <v>496000</v>
      </c>
      <c r="E2284" s="18">
        <f t="shared" si="35"/>
        <v>496</v>
      </c>
      <c r="F2284" s="19">
        <v>9.8466780000000007</v>
      </c>
      <c r="G2284" s="19">
        <v>4.883952378</v>
      </c>
      <c r="H2284" s="20">
        <v>1.5332180929999999</v>
      </c>
      <c r="I2284" s="15">
        <f>IF(H2284&lt;=Rmax_Summary!$B$40,1,0)</f>
        <v>0</v>
      </c>
      <c r="J2284" s="15">
        <v>8</v>
      </c>
      <c r="K2284" s="21" t="s">
        <v>848</v>
      </c>
    </row>
    <row r="2285" spans="1:11" x14ac:dyDescent="0.15">
      <c r="A2285" s="15">
        <v>8</v>
      </c>
      <c r="B2285" s="16">
        <v>5</v>
      </c>
      <c r="C2285" s="15">
        <v>10</v>
      </c>
      <c r="D2285" s="17">
        <v>497000</v>
      </c>
      <c r="E2285" s="18">
        <f t="shared" si="35"/>
        <v>497</v>
      </c>
      <c r="F2285" s="19">
        <v>9.8457810000000006</v>
      </c>
      <c r="G2285" s="19">
        <v>4.8933529289999997</v>
      </c>
      <c r="H2285" s="20">
        <v>1.542194421</v>
      </c>
      <c r="I2285" s="15">
        <f>IF(H2285&lt;=Rmax_Summary!$B$40,1,0)</f>
        <v>0</v>
      </c>
      <c r="J2285" s="15">
        <v>8</v>
      </c>
      <c r="K2285" s="21" t="s">
        <v>848</v>
      </c>
    </row>
    <row r="2286" spans="1:11" x14ac:dyDescent="0.15">
      <c r="A2286" s="15">
        <v>9</v>
      </c>
      <c r="B2286" s="16">
        <v>5</v>
      </c>
      <c r="C2286" s="15">
        <v>10</v>
      </c>
      <c r="D2286" s="17">
        <v>498000</v>
      </c>
      <c r="E2286" s="18">
        <f t="shared" si="35"/>
        <v>498</v>
      </c>
      <c r="F2286" s="19">
        <v>9.8447060000000004</v>
      </c>
      <c r="G2286" s="19">
        <v>4.9026635650000001</v>
      </c>
      <c r="H2286" s="20">
        <v>1.5529404149999999</v>
      </c>
      <c r="I2286" s="15">
        <f>IF(H2286&lt;=Rmax_Summary!$B$40,1,0)</f>
        <v>0</v>
      </c>
      <c r="J2286" s="15">
        <v>8</v>
      </c>
      <c r="K2286" s="21" t="s">
        <v>848</v>
      </c>
    </row>
    <row r="2287" spans="1:11" x14ac:dyDescent="0.15">
      <c r="A2287" s="15">
        <v>10</v>
      </c>
      <c r="B2287" s="16">
        <v>5</v>
      </c>
      <c r="C2287" s="15">
        <v>10</v>
      </c>
      <c r="D2287" s="17">
        <v>499000</v>
      </c>
      <c r="E2287" s="18">
        <f t="shared" si="35"/>
        <v>499</v>
      </c>
      <c r="F2287" s="19">
        <v>9.8433949999999992</v>
      </c>
      <c r="G2287" s="19">
        <v>4.9118540370000003</v>
      </c>
      <c r="H2287" s="20">
        <v>1.566051428</v>
      </c>
      <c r="I2287" s="15">
        <f>IF(H2287&lt;=Rmax_Summary!$B$40,1,0)</f>
        <v>0</v>
      </c>
      <c r="J2287" s="15">
        <v>8</v>
      </c>
      <c r="K2287" s="21" t="s">
        <v>848</v>
      </c>
    </row>
    <row r="2288" spans="1:11" x14ac:dyDescent="0.15">
      <c r="A2288" s="15">
        <v>556</v>
      </c>
      <c r="B2288" s="16">
        <v>5</v>
      </c>
      <c r="C2288" s="15">
        <v>10</v>
      </c>
      <c r="D2288" s="17">
        <v>500000</v>
      </c>
      <c r="E2288" s="18">
        <f t="shared" si="35"/>
        <v>500</v>
      </c>
      <c r="F2288" s="19">
        <v>9.8417600000000007</v>
      </c>
      <c r="G2288" s="19">
        <v>4.9208797820000001</v>
      </c>
      <c r="H2288" s="20">
        <v>1.58240461</v>
      </c>
      <c r="I2288" s="15">
        <f>IF(H2288&lt;=Rmax_Summary!$B$40,1,0)</f>
        <v>0</v>
      </c>
      <c r="J2288" s="15">
        <v>2</v>
      </c>
      <c r="K2288" s="21" t="s">
        <v>847</v>
      </c>
    </row>
    <row r="2289" spans="1:11" x14ac:dyDescent="0.15">
      <c r="A2289" s="15">
        <v>561</v>
      </c>
      <c r="B2289" s="16">
        <v>5</v>
      </c>
      <c r="C2289" s="15">
        <v>10</v>
      </c>
      <c r="D2289" s="17">
        <v>510000</v>
      </c>
      <c r="E2289" s="18">
        <f t="shared" si="35"/>
        <v>510</v>
      </c>
      <c r="F2289" s="19">
        <v>9.7447649999999992</v>
      </c>
      <c r="G2289" s="19">
        <v>4.9698302700000001</v>
      </c>
      <c r="H2289" s="20">
        <v>2.552347508</v>
      </c>
      <c r="I2289" s="15">
        <f>IF(H2289&lt;=Rmax_Summary!$B$40,1,0)</f>
        <v>0</v>
      </c>
      <c r="J2289" s="15">
        <v>2</v>
      </c>
      <c r="K2289" s="21" t="s">
        <v>847</v>
      </c>
    </row>
    <row r="2290" spans="1:11" x14ac:dyDescent="0.15">
      <c r="A2290" s="15">
        <v>566</v>
      </c>
      <c r="B2290" s="16">
        <v>5</v>
      </c>
      <c r="C2290" s="15">
        <v>10</v>
      </c>
      <c r="D2290" s="17">
        <v>520000</v>
      </c>
      <c r="E2290" s="18">
        <f t="shared" si="35"/>
        <v>520</v>
      </c>
      <c r="F2290" s="19">
        <v>9.5582980000000006</v>
      </c>
      <c r="G2290" s="19">
        <v>4.9703147410000001</v>
      </c>
      <c r="H2290" s="20">
        <v>4.4170230290000001</v>
      </c>
      <c r="I2290" s="15">
        <f>IF(H2290&lt;=Rmax_Summary!$B$40,1,0)</f>
        <v>0</v>
      </c>
      <c r="J2290" s="15">
        <v>2</v>
      </c>
      <c r="K2290" s="21" t="s">
        <v>847</v>
      </c>
    </row>
    <row r="2291" spans="1:11" x14ac:dyDescent="0.15">
      <c r="A2291" s="15">
        <v>571</v>
      </c>
      <c r="B2291" s="16">
        <v>5</v>
      </c>
      <c r="C2291" s="15">
        <v>10</v>
      </c>
      <c r="D2291" s="17">
        <v>530000</v>
      </c>
      <c r="E2291" s="18">
        <f t="shared" si="35"/>
        <v>530</v>
      </c>
      <c r="F2291" s="19">
        <v>9.3789689999999997</v>
      </c>
      <c r="G2291" s="19">
        <v>4.9708539429999998</v>
      </c>
      <c r="H2291" s="20">
        <v>6.2103051980000004</v>
      </c>
      <c r="I2291" s="15">
        <f>IF(H2291&lt;=Rmax_Summary!$B$40,1,0)</f>
        <v>0</v>
      </c>
      <c r="J2291" s="15">
        <v>2</v>
      </c>
      <c r="K2291" s="21" t="s">
        <v>847</v>
      </c>
    </row>
    <row r="2292" spans="1:11" x14ac:dyDescent="0.15">
      <c r="A2292" s="15">
        <v>576</v>
      </c>
      <c r="B2292" s="16">
        <v>5</v>
      </c>
      <c r="C2292" s="15">
        <v>10</v>
      </c>
      <c r="D2292" s="17">
        <v>540000</v>
      </c>
      <c r="E2292" s="18">
        <f t="shared" si="35"/>
        <v>540</v>
      </c>
      <c r="F2292" s="19">
        <v>9.2062460000000002</v>
      </c>
      <c r="G2292" s="19">
        <v>4.9713726080000002</v>
      </c>
      <c r="H2292" s="20">
        <v>7.9375447760000002</v>
      </c>
      <c r="I2292" s="15">
        <f>IF(H2292&lt;=Rmax_Summary!$B$40,1,0)</f>
        <v>0</v>
      </c>
      <c r="J2292" s="15">
        <v>2</v>
      </c>
      <c r="K2292" s="21" t="s">
        <v>847</v>
      </c>
    </row>
    <row r="2293" spans="1:11" x14ac:dyDescent="0.15">
      <c r="A2293" s="15">
        <v>581</v>
      </c>
      <c r="B2293" s="16">
        <v>5</v>
      </c>
      <c r="C2293" s="15">
        <v>10</v>
      </c>
      <c r="D2293" s="17">
        <v>550000</v>
      </c>
      <c r="E2293" s="18">
        <f t="shared" si="35"/>
        <v>550</v>
      </c>
      <c r="F2293" s="19">
        <v>9.0397680000000005</v>
      </c>
      <c r="G2293" s="19">
        <v>4.9718725160000004</v>
      </c>
      <c r="H2293" s="20">
        <v>9.6023202580000007</v>
      </c>
      <c r="I2293" s="15">
        <f>IF(H2293&lt;=Rmax_Summary!$B$40,1,0)</f>
        <v>0</v>
      </c>
      <c r="J2293" s="15">
        <v>2</v>
      </c>
      <c r="K2293" s="21" t="s">
        <v>847</v>
      </c>
    </row>
    <row r="2294" spans="1:11" x14ac:dyDescent="0.15">
      <c r="A2294" s="15">
        <v>586</v>
      </c>
      <c r="B2294" s="16">
        <v>5</v>
      </c>
      <c r="C2294" s="15">
        <v>10</v>
      </c>
      <c r="D2294" s="17">
        <v>560000</v>
      </c>
      <c r="E2294" s="18">
        <f t="shared" si="35"/>
        <v>560</v>
      </c>
      <c r="F2294" s="19">
        <v>8.8792050000000007</v>
      </c>
      <c r="G2294" s="19">
        <v>4.9723546670000003</v>
      </c>
      <c r="H2294" s="20">
        <v>11.2079513</v>
      </c>
      <c r="I2294" s="15">
        <f>IF(H2294&lt;=Rmax_Summary!$B$40,1,0)</f>
        <v>0</v>
      </c>
      <c r="J2294" s="15">
        <v>2</v>
      </c>
      <c r="K2294" s="21" t="s">
        <v>847</v>
      </c>
    </row>
    <row r="2295" spans="1:11" x14ac:dyDescent="0.15">
      <c r="A2295" s="15">
        <v>591</v>
      </c>
      <c r="B2295" s="16">
        <v>5</v>
      </c>
      <c r="C2295" s="15">
        <v>10</v>
      </c>
      <c r="D2295" s="17">
        <v>570000</v>
      </c>
      <c r="E2295" s="18">
        <f t="shared" si="35"/>
        <v>570</v>
      </c>
      <c r="F2295" s="19">
        <v>8.7242460000000008</v>
      </c>
      <c r="G2295" s="19">
        <v>4.9728199890000004</v>
      </c>
      <c r="H2295" s="20">
        <v>12.757543825999999</v>
      </c>
      <c r="I2295" s="15">
        <f>IF(H2295&lt;=Rmax_Summary!$B$40,1,0)</f>
        <v>0</v>
      </c>
      <c r="J2295" s="15">
        <v>2</v>
      </c>
      <c r="K2295" s="21" t="s">
        <v>847</v>
      </c>
    </row>
    <row r="2296" spans="1:11" x14ac:dyDescent="0.15">
      <c r="A2296" s="15">
        <v>596</v>
      </c>
      <c r="B2296" s="16">
        <v>5</v>
      </c>
      <c r="C2296" s="15">
        <v>10</v>
      </c>
      <c r="D2296" s="17">
        <v>580000</v>
      </c>
      <c r="E2296" s="18">
        <f t="shared" si="35"/>
        <v>580</v>
      </c>
      <c r="F2296" s="19">
        <v>8.5746020000000005</v>
      </c>
      <c r="G2296" s="19">
        <v>4.9732693479999996</v>
      </c>
      <c r="H2296" s="20">
        <v>14.253976385</v>
      </c>
      <c r="I2296" s="15">
        <f>IF(H2296&lt;=Rmax_Summary!$B$40,1,0)</f>
        <v>0</v>
      </c>
      <c r="J2296" s="15">
        <v>2</v>
      </c>
      <c r="K2296" s="21" t="s">
        <v>847</v>
      </c>
    </row>
    <row r="2297" spans="1:11" x14ac:dyDescent="0.15">
      <c r="A2297" s="15">
        <v>601</v>
      </c>
      <c r="B2297" s="16">
        <v>5</v>
      </c>
      <c r="C2297" s="15">
        <v>10</v>
      </c>
      <c r="D2297" s="17">
        <v>590000</v>
      </c>
      <c r="E2297" s="18">
        <f t="shared" si="35"/>
        <v>590</v>
      </c>
      <c r="F2297" s="19">
        <v>8.4300060000000006</v>
      </c>
      <c r="G2297" s="19">
        <v>4.9737035509999998</v>
      </c>
      <c r="H2297" s="20">
        <v>15.699936536999999</v>
      </c>
      <c r="I2297" s="15">
        <f>IF(H2297&lt;=Rmax_Summary!$B$40,1,0)</f>
        <v>0</v>
      </c>
      <c r="J2297" s="15">
        <v>2</v>
      </c>
      <c r="K2297" s="21" t="s">
        <v>847</v>
      </c>
    </row>
    <row r="2298" spans="1:11" x14ac:dyDescent="0.15">
      <c r="A2298" s="15">
        <v>606</v>
      </c>
      <c r="B2298" s="16">
        <v>5</v>
      </c>
      <c r="C2298" s="15">
        <v>10</v>
      </c>
      <c r="D2298" s="17">
        <v>600000</v>
      </c>
      <c r="E2298" s="18">
        <f t="shared" si="35"/>
        <v>600</v>
      </c>
      <c r="F2298" s="19">
        <v>8.2902059999999995</v>
      </c>
      <c r="G2298" s="19">
        <v>4.9741233539999996</v>
      </c>
      <c r="H2298" s="20">
        <v>17.097943581999999</v>
      </c>
      <c r="I2298" s="15">
        <f>IF(H2298&lt;=Rmax_Summary!$B$40,1,0)</f>
        <v>0</v>
      </c>
      <c r="J2298" s="15">
        <v>2</v>
      </c>
      <c r="K2298" s="21" t="s">
        <v>847</v>
      </c>
    </row>
    <row r="2299" spans="1:11" x14ac:dyDescent="0.15">
      <c r="A2299" s="15">
        <v>611</v>
      </c>
      <c r="B2299" s="16">
        <v>5</v>
      </c>
      <c r="C2299" s="15">
        <v>10</v>
      </c>
      <c r="D2299" s="17">
        <v>610000</v>
      </c>
      <c r="E2299" s="18">
        <f t="shared" si="35"/>
        <v>610</v>
      </c>
      <c r="F2299" s="19">
        <v>8.1549659999999999</v>
      </c>
      <c r="G2299" s="19">
        <v>4.9745294600000003</v>
      </c>
      <c r="H2299" s="20">
        <v>18.450339464999999</v>
      </c>
      <c r="I2299" s="15">
        <f>IF(H2299&lt;=Rmax_Summary!$B$40,1,0)</f>
        <v>0</v>
      </c>
      <c r="J2299" s="15">
        <v>2</v>
      </c>
      <c r="K2299" s="21" t="s">
        <v>847</v>
      </c>
    </row>
    <row r="2300" spans="1:11" x14ac:dyDescent="0.15">
      <c r="A2300" s="15">
        <v>616</v>
      </c>
      <c r="B2300" s="16">
        <v>5</v>
      </c>
      <c r="C2300" s="15">
        <v>10</v>
      </c>
      <c r="D2300" s="17">
        <v>620000</v>
      </c>
      <c r="E2300" s="18">
        <f t="shared" si="35"/>
        <v>620</v>
      </c>
      <c r="F2300" s="19">
        <v>8.0240690000000008</v>
      </c>
      <c r="G2300" s="19">
        <v>4.9749225279999996</v>
      </c>
      <c r="H2300" s="20">
        <v>19.759311524000001</v>
      </c>
      <c r="I2300" s="15">
        <f>IF(H2300&lt;=Rmax_Summary!$B$40,1,0)</f>
        <v>0</v>
      </c>
      <c r="J2300" s="15">
        <v>2</v>
      </c>
      <c r="K2300" s="21" t="s">
        <v>847</v>
      </c>
    </row>
    <row r="2301" spans="1:11" x14ac:dyDescent="0.15">
      <c r="A2301" s="15">
        <v>621</v>
      </c>
      <c r="B2301" s="16">
        <v>5</v>
      </c>
      <c r="C2301" s="15">
        <v>10</v>
      </c>
      <c r="D2301" s="17">
        <v>630000</v>
      </c>
      <c r="E2301" s="18">
        <f t="shared" si="35"/>
        <v>630</v>
      </c>
      <c r="F2301" s="19">
        <v>7.8973069999999996</v>
      </c>
      <c r="G2301" s="19">
        <v>4.9753031779999999</v>
      </c>
      <c r="H2301" s="20">
        <v>21.026933403000001</v>
      </c>
      <c r="I2301" s="15">
        <f>IF(H2301&lt;=Rmax_Summary!$B$40,1,0)</f>
        <v>0</v>
      </c>
      <c r="J2301" s="15">
        <v>2</v>
      </c>
      <c r="K2301" s="21" t="s">
        <v>847</v>
      </c>
    </row>
    <row r="2302" spans="1:11" x14ac:dyDescent="0.15">
      <c r="A2302" s="15">
        <v>626</v>
      </c>
      <c r="B2302" s="16">
        <v>5</v>
      </c>
      <c r="C2302" s="15">
        <v>10</v>
      </c>
      <c r="D2302" s="17">
        <v>640000</v>
      </c>
      <c r="E2302" s="18">
        <f t="shared" si="35"/>
        <v>640</v>
      </c>
      <c r="F2302" s="19">
        <v>7.7744879999999998</v>
      </c>
      <c r="G2302" s="19">
        <v>4.9756719870000001</v>
      </c>
      <c r="H2302" s="20">
        <v>22.255124153000001</v>
      </c>
      <c r="I2302" s="15">
        <f>IF(H2302&lt;=Rmax_Summary!$B$40,1,0)</f>
        <v>0</v>
      </c>
      <c r="J2302" s="15">
        <v>2</v>
      </c>
      <c r="K2302" s="21" t="s">
        <v>847</v>
      </c>
    </row>
    <row r="2303" spans="1:11" x14ac:dyDescent="0.15">
      <c r="A2303" s="15">
        <v>631</v>
      </c>
      <c r="B2303" s="16">
        <v>5</v>
      </c>
      <c r="C2303" s="15">
        <v>10</v>
      </c>
      <c r="D2303" s="17">
        <v>650000</v>
      </c>
      <c r="E2303" s="18">
        <f t="shared" si="35"/>
        <v>650</v>
      </c>
      <c r="F2303" s="19">
        <v>7.65543</v>
      </c>
      <c r="G2303" s="19">
        <v>4.9760295010000002</v>
      </c>
      <c r="H2303" s="20">
        <v>23.445702734000001</v>
      </c>
      <c r="I2303" s="15">
        <f>IF(H2303&lt;=Rmax_Summary!$B$40,1,0)</f>
        <v>0</v>
      </c>
      <c r="J2303" s="15">
        <v>2</v>
      </c>
      <c r="K2303" s="21" t="s">
        <v>847</v>
      </c>
    </row>
    <row r="2304" spans="1:11" x14ac:dyDescent="0.15">
      <c r="A2304" s="15">
        <v>636</v>
      </c>
      <c r="B2304" s="16">
        <v>5</v>
      </c>
      <c r="C2304" s="15">
        <v>10</v>
      </c>
      <c r="D2304" s="17">
        <v>660000</v>
      </c>
      <c r="E2304" s="18">
        <f t="shared" si="35"/>
        <v>660</v>
      </c>
      <c r="F2304" s="19">
        <v>7.5399640000000003</v>
      </c>
      <c r="G2304" s="19">
        <v>4.9763762299999996</v>
      </c>
      <c r="H2304" s="20">
        <v>24.600360825999999</v>
      </c>
      <c r="I2304" s="15">
        <f>IF(H2304&lt;=Rmax_Summary!$B$40,1,0)</f>
        <v>0</v>
      </c>
      <c r="J2304" s="15">
        <v>2</v>
      </c>
      <c r="K2304" s="21" t="s">
        <v>847</v>
      </c>
    </row>
    <row r="2305" spans="1:11" x14ac:dyDescent="0.15">
      <c r="A2305" s="15">
        <v>641</v>
      </c>
      <c r="B2305" s="16">
        <v>5</v>
      </c>
      <c r="C2305" s="15">
        <v>10</v>
      </c>
      <c r="D2305" s="17">
        <v>670000</v>
      </c>
      <c r="E2305" s="18">
        <f t="shared" si="35"/>
        <v>670</v>
      </c>
      <c r="F2305" s="19">
        <v>7.4279289999999998</v>
      </c>
      <c r="G2305" s="19">
        <v>4.976712655</v>
      </c>
      <c r="H2305" s="20">
        <v>25.720705959</v>
      </c>
      <c r="I2305" s="15">
        <f>IF(H2305&lt;=Rmax_Summary!$B$40,1,0)</f>
        <v>0</v>
      </c>
      <c r="J2305" s="15">
        <v>2</v>
      </c>
      <c r="K2305" s="21" t="s">
        <v>847</v>
      </c>
    </row>
    <row r="2306" spans="1:11" x14ac:dyDescent="0.15">
      <c r="A2306" s="15">
        <v>646</v>
      </c>
      <c r="B2306" s="16">
        <v>5</v>
      </c>
      <c r="C2306" s="15">
        <v>10</v>
      </c>
      <c r="D2306" s="17">
        <v>680000</v>
      </c>
      <c r="E2306" s="18">
        <f t="shared" ref="E2306:E2369" si="36">D2306/1000</f>
        <v>680</v>
      </c>
      <c r="F2306" s="19">
        <v>7.3191750000000004</v>
      </c>
      <c r="G2306" s="19">
        <v>4.9770392289999998</v>
      </c>
      <c r="H2306" s="20">
        <v>26.808247890000001</v>
      </c>
      <c r="I2306" s="15">
        <f>IF(H2306&lt;=Rmax_Summary!$B$40,1,0)</f>
        <v>0</v>
      </c>
      <c r="J2306" s="15">
        <v>2</v>
      </c>
      <c r="K2306" s="21" t="s">
        <v>847</v>
      </c>
    </row>
    <row r="2307" spans="1:11" x14ac:dyDescent="0.15">
      <c r="A2307" s="15">
        <v>651</v>
      </c>
      <c r="B2307" s="16">
        <v>5</v>
      </c>
      <c r="C2307" s="15">
        <v>10</v>
      </c>
      <c r="D2307" s="17">
        <v>690000</v>
      </c>
      <c r="E2307" s="18">
        <f t="shared" si="36"/>
        <v>690</v>
      </c>
      <c r="F2307" s="19">
        <v>7.2135600000000002</v>
      </c>
      <c r="G2307" s="19">
        <v>4.9773563770000004</v>
      </c>
      <c r="H2307" s="20">
        <v>27.864400887999999</v>
      </c>
      <c r="I2307" s="15">
        <f>IF(H2307&lt;=Rmax_Summary!$B$40,1,0)</f>
        <v>0</v>
      </c>
      <c r="J2307" s="15">
        <v>2</v>
      </c>
      <c r="K2307" s="21" t="s">
        <v>847</v>
      </c>
    </row>
    <row r="2308" spans="1:11" x14ac:dyDescent="0.15">
      <c r="A2308" s="15">
        <v>656</v>
      </c>
      <c r="B2308" s="16">
        <v>5</v>
      </c>
      <c r="C2308" s="15">
        <v>10</v>
      </c>
      <c r="D2308" s="17">
        <v>700000</v>
      </c>
      <c r="E2308" s="18">
        <f t="shared" si="36"/>
        <v>700</v>
      </c>
      <c r="F2308" s="19">
        <v>7.1109489999999997</v>
      </c>
      <c r="G2308" s="19">
        <v>4.9776645029999997</v>
      </c>
      <c r="H2308" s="20">
        <v>28.890506448</v>
      </c>
      <c r="I2308" s="15">
        <f>IF(H2308&lt;=Rmax_Summary!$B$40,1,0)</f>
        <v>0</v>
      </c>
      <c r="J2308" s="15">
        <v>2</v>
      </c>
      <c r="K2308" s="21" t="s">
        <v>847</v>
      </c>
    </row>
    <row r="2309" spans="1:11" x14ac:dyDescent="0.15">
      <c r="A2309" s="15">
        <v>661</v>
      </c>
      <c r="B2309" s="16">
        <v>5</v>
      </c>
      <c r="C2309" s="15">
        <v>10</v>
      </c>
      <c r="D2309" s="17">
        <v>710000</v>
      </c>
      <c r="E2309" s="18">
        <f t="shared" si="36"/>
        <v>710</v>
      </c>
      <c r="F2309" s="19">
        <v>7.0112170000000003</v>
      </c>
      <c r="G2309" s="19">
        <v>4.9779639859999998</v>
      </c>
      <c r="H2309" s="20">
        <v>29.887831058</v>
      </c>
      <c r="I2309" s="15">
        <f>IF(H2309&lt;=Rmax_Summary!$B$40,1,0)</f>
        <v>0</v>
      </c>
      <c r="J2309" s="15">
        <v>2</v>
      </c>
      <c r="K2309" s="21" t="s">
        <v>847</v>
      </c>
    </row>
    <row r="2310" spans="1:11" x14ac:dyDescent="0.15">
      <c r="A2310" s="15">
        <v>666</v>
      </c>
      <c r="B2310" s="16">
        <v>5</v>
      </c>
      <c r="C2310" s="15">
        <v>10</v>
      </c>
      <c r="D2310" s="17">
        <v>720000</v>
      </c>
      <c r="E2310" s="18">
        <f t="shared" si="36"/>
        <v>720</v>
      </c>
      <c r="F2310" s="19">
        <v>6.9142429999999999</v>
      </c>
      <c r="G2310" s="19">
        <v>4.978255184</v>
      </c>
      <c r="H2310" s="20">
        <v>30.857566142</v>
      </c>
      <c r="I2310" s="15">
        <f>IF(H2310&lt;=Rmax_Summary!$B$40,1,0)</f>
        <v>0</v>
      </c>
      <c r="J2310" s="15">
        <v>2</v>
      </c>
      <c r="K2310" s="21" t="s">
        <v>847</v>
      </c>
    </row>
    <row r="2311" spans="1:11" x14ac:dyDescent="0.15">
      <c r="A2311" s="15">
        <v>671</v>
      </c>
      <c r="B2311" s="16">
        <v>5</v>
      </c>
      <c r="C2311" s="15">
        <v>10</v>
      </c>
      <c r="D2311" s="17">
        <v>730000</v>
      </c>
      <c r="E2311" s="18">
        <f t="shared" si="36"/>
        <v>730</v>
      </c>
      <c r="F2311" s="19">
        <v>6.8199160000000001</v>
      </c>
      <c r="G2311" s="19">
        <v>4.9785384370000001</v>
      </c>
      <c r="H2311" s="20">
        <v>31.800844021</v>
      </c>
      <c r="I2311" s="15">
        <f>IF(H2311&lt;=Rmax_Summary!$B$40,1,0)</f>
        <v>0</v>
      </c>
      <c r="J2311" s="15">
        <v>2</v>
      </c>
      <c r="K2311" s="21" t="s">
        <v>847</v>
      </c>
    </row>
    <row r="2312" spans="1:11" x14ac:dyDescent="0.15">
      <c r="A2312" s="15">
        <v>676</v>
      </c>
      <c r="B2312" s="16">
        <v>5</v>
      </c>
      <c r="C2312" s="15">
        <v>10</v>
      </c>
      <c r="D2312" s="17">
        <v>740000</v>
      </c>
      <c r="E2312" s="18">
        <f t="shared" si="36"/>
        <v>740</v>
      </c>
      <c r="F2312" s="19">
        <v>6.7281269999999997</v>
      </c>
      <c r="G2312" s="19">
        <v>4.9788140649999999</v>
      </c>
      <c r="H2312" s="20">
        <v>32.718728816999999</v>
      </c>
      <c r="I2312" s="15">
        <f>IF(H2312&lt;=Rmax_Summary!$B$40,1,0)</f>
        <v>0</v>
      </c>
      <c r="J2312" s="15">
        <v>2</v>
      </c>
      <c r="K2312" s="21" t="s">
        <v>847</v>
      </c>
    </row>
    <row r="2313" spans="1:11" x14ac:dyDescent="0.15">
      <c r="A2313" s="15">
        <v>681</v>
      </c>
      <c r="B2313" s="16">
        <v>5</v>
      </c>
      <c r="C2313" s="15">
        <v>10</v>
      </c>
      <c r="D2313" s="17">
        <v>750000</v>
      </c>
      <c r="E2313" s="18">
        <f t="shared" si="36"/>
        <v>750</v>
      </c>
      <c r="F2313" s="19">
        <v>6.638776</v>
      </c>
      <c r="G2313" s="19">
        <v>4.9790823729999998</v>
      </c>
      <c r="H2313" s="20">
        <v>33.612236873999997</v>
      </c>
      <c r="I2313" s="15">
        <f>IF(H2313&lt;=Rmax_Summary!$B$40,1,0)</f>
        <v>0</v>
      </c>
      <c r="J2313" s="15">
        <v>2</v>
      </c>
      <c r="K2313" s="21" t="s">
        <v>847</v>
      </c>
    </row>
    <row r="2314" spans="1:11" x14ac:dyDescent="0.15">
      <c r="A2314" s="15">
        <v>686</v>
      </c>
      <c r="B2314" s="16">
        <v>5</v>
      </c>
      <c r="C2314" s="15">
        <v>10</v>
      </c>
      <c r="D2314" s="17">
        <v>760000</v>
      </c>
      <c r="E2314" s="18">
        <f t="shared" si="36"/>
        <v>760</v>
      </c>
      <c r="F2314" s="19">
        <v>6.551768</v>
      </c>
      <c r="G2314" s="19">
        <v>4.9793436470000003</v>
      </c>
      <c r="H2314" s="20">
        <v>34.482320891999997</v>
      </c>
      <c r="I2314" s="15">
        <f>IF(H2314&lt;=Rmax_Summary!$B$40,1,0)</f>
        <v>0</v>
      </c>
      <c r="J2314" s="15">
        <v>2</v>
      </c>
      <c r="K2314" s="21" t="s">
        <v>847</v>
      </c>
    </row>
    <row r="2315" spans="1:11" x14ac:dyDescent="0.15">
      <c r="A2315" s="15">
        <v>691</v>
      </c>
      <c r="B2315" s="16">
        <v>5</v>
      </c>
      <c r="C2315" s="15">
        <v>10</v>
      </c>
      <c r="D2315" s="17">
        <v>770000</v>
      </c>
      <c r="E2315" s="18">
        <f t="shared" si="36"/>
        <v>770</v>
      </c>
      <c r="F2315" s="19">
        <v>6.4670110000000003</v>
      </c>
      <c r="G2315" s="19">
        <v>4.9795981610000002</v>
      </c>
      <c r="H2315" s="20">
        <v>35.329892651000002</v>
      </c>
      <c r="I2315" s="15">
        <f>IF(H2315&lt;=Rmax_Summary!$B$40,1,0)</f>
        <v>0</v>
      </c>
      <c r="J2315" s="15">
        <v>2</v>
      </c>
      <c r="K2315" s="21" t="s">
        <v>847</v>
      </c>
    </row>
    <row r="2316" spans="1:11" x14ac:dyDescent="0.15">
      <c r="A2316" s="15">
        <v>696</v>
      </c>
      <c r="B2316" s="16">
        <v>5</v>
      </c>
      <c r="C2316" s="15">
        <v>10</v>
      </c>
      <c r="D2316" s="17">
        <v>780000</v>
      </c>
      <c r="E2316" s="18">
        <f t="shared" si="36"/>
        <v>780</v>
      </c>
      <c r="F2316" s="19">
        <v>6.3844180000000001</v>
      </c>
      <c r="G2316" s="19">
        <v>4.9798461749999996</v>
      </c>
      <c r="H2316" s="20">
        <v>36.155818431999997</v>
      </c>
      <c r="I2316" s="15">
        <f>IF(H2316&lt;=Rmax_Summary!$B$40,1,0)</f>
        <v>0</v>
      </c>
      <c r="J2316" s="15">
        <v>2</v>
      </c>
      <c r="K2316" s="21" t="s">
        <v>847</v>
      </c>
    </row>
    <row r="2317" spans="1:11" x14ac:dyDescent="0.15">
      <c r="A2317" s="15">
        <v>701</v>
      </c>
      <c r="B2317" s="16">
        <v>5</v>
      </c>
      <c r="C2317" s="15">
        <v>10</v>
      </c>
      <c r="D2317" s="17">
        <v>790000</v>
      </c>
      <c r="E2317" s="18">
        <f t="shared" si="36"/>
        <v>790</v>
      </c>
      <c r="F2317" s="19">
        <v>6.303909</v>
      </c>
      <c r="G2317" s="19">
        <v>4.9800879330000001</v>
      </c>
      <c r="H2317" s="20">
        <v>36.960912237000002</v>
      </c>
      <c r="I2317" s="15">
        <f>IF(H2317&lt;=Rmax_Summary!$B$40,1,0)</f>
        <v>0</v>
      </c>
      <c r="J2317" s="15">
        <v>2</v>
      </c>
      <c r="K2317" s="21" t="s">
        <v>847</v>
      </c>
    </row>
    <row r="2318" spans="1:11" x14ac:dyDescent="0.15">
      <c r="A2318" s="15">
        <v>706</v>
      </c>
      <c r="B2318" s="16">
        <v>5</v>
      </c>
      <c r="C2318" s="15">
        <v>10</v>
      </c>
      <c r="D2318" s="17">
        <v>800000</v>
      </c>
      <c r="E2318" s="18">
        <f t="shared" si="36"/>
        <v>800</v>
      </c>
      <c r="F2318" s="19">
        <v>6.2254050000000003</v>
      </c>
      <c r="G2318" s="19">
        <v>4.9803236699999998</v>
      </c>
      <c r="H2318" s="20">
        <v>37.745953956000001</v>
      </c>
      <c r="I2318" s="15">
        <f>IF(H2318&lt;=Rmax_Summary!$B$40,1,0)</f>
        <v>0</v>
      </c>
      <c r="J2318" s="15">
        <v>2</v>
      </c>
      <c r="K2318" s="21" t="s">
        <v>847</v>
      </c>
    </row>
    <row r="2319" spans="1:11" x14ac:dyDescent="0.15">
      <c r="A2319" s="15">
        <v>711</v>
      </c>
      <c r="B2319" s="16">
        <v>5</v>
      </c>
      <c r="C2319" s="15">
        <v>10</v>
      </c>
      <c r="D2319" s="17">
        <v>810000</v>
      </c>
      <c r="E2319" s="18">
        <f t="shared" si="36"/>
        <v>810</v>
      </c>
      <c r="F2319" s="19">
        <v>6.1488319999999996</v>
      </c>
      <c r="G2319" s="19">
        <v>4.9805536080000001</v>
      </c>
      <c r="H2319" s="20">
        <v>38.511684834</v>
      </c>
      <c r="I2319" s="15">
        <f>IF(H2319&lt;=Rmax_Summary!$B$40,1,0)</f>
        <v>0</v>
      </c>
      <c r="J2319" s="15">
        <v>2</v>
      </c>
      <c r="K2319" s="21" t="s">
        <v>847</v>
      </c>
    </row>
    <row r="2320" spans="1:11" x14ac:dyDescent="0.15">
      <c r="A2320" s="15">
        <v>716</v>
      </c>
      <c r="B2320" s="16">
        <v>5</v>
      </c>
      <c r="C2320" s="15">
        <v>10</v>
      </c>
      <c r="D2320" s="17">
        <v>820000</v>
      </c>
      <c r="E2320" s="18">
        <f t="shared" si="36"/>
        <v>820</v>
      </c>
      <c r="F2320" s="19">
        <v>6.0741189999999996</v>
      </c>
      <c r="G2320" s="19">
        <v>4.980777958</v>
      </c>
      <c r="H2320" s="20">
        <v>39.258805166999998</v>
      </c>
      <c r="I2320" s="15">
        <f>IF(H2320&lt;=Rmax_Summary!$B$40,1,0)</f>
        <v>0</v>
      </c>
      <c r="J2320" s="15">
        <v>2</v>
      </c>
      <c r="K2320" s="21" t="s">
        <v>847</v>
      </c>
    </row>
    <row r="2321" spans="1:11" x14ac:dyDescent="0.15">
      <c r="A2321" s="15">
        <v>721</v>
      </c>
      <c r="B2321" s="16">
        <v>5</v>
      </c>
      <c r="C2321" s="15">
        <v>10</v>
      </c>
      <c r="D2321" s="17">
        <v>830000</v>
      </c>
      <c r="E2321" s="18">
        <f t="shared" si="36"/>
        <v>830</v>
      </c>
      <c r="F2321" s="19">
        <v>6.001201</v>
      </c>
      <c r="G2321" s="19">
        <v>4.980996921</v>
      </c>
      <c r="H2321" s="20">
        <v>39.987988000000001</v>
      </c>
      <c r="I2321" s="15">
        <f>IF(H2321&lt;=Rmax_Summary!$B$40,1,0)</f>
        <v>0</v>
      </c>
      <c r="J2321" s="15">
        <v>2</v>
      </c>
      <c r="K2321" s="21" t="s">
        <v>847</v>
      </c>
    </row>
    <row r="2322" spans="1:11" x14ac:dyDescent="0.15">
      <c r="A2322" s="15">
        <v>726</v>
      </c>
      <c r="B2322" s="16">
        <v>5</v>
      </c>
      <c r="C2322" s="15">
        <v>10</v>
      </c>
      <c r="D2322" s="17">
        <v>840000</v>
      </c>
      <c r="E2322" s="18">
        <f t="shared" si="36"/>
        <v>840</v>
      </c>
      <c r="F2322" s="19">
        <v>5.9300129999999998</v>
      </c>
      <c r="G2322" s="19">
        <v>4.9812106900000002</v>
      </c>
      <c r="H2322" s="20">
        <v>40.699874514999998</v>
      </c>
      <c r="I2322" s="15">
        <f>IF(H2322&lt;=Rmax_Summary!$B$40,1,0)</f>
        <v>0</v>
      </c>
      <c r="J2322" s="15">
        <v>2</v>
      </c>
      <c r="K2322" s="21" t="s">
        <v>847</v>
      </c>
    </row>
    <row r="2323" spans="1:11" x14ac:dyDescent="0.15">
      <c r="A2323" s="15">
        <v>731</v>
      </c>
      <c r="B2323" s="16">
        <v>5</v>
      </c>
      <c r="C2323" s="15">
        <v>10</v>
      </c>
      <c r="D2323" s="17">
        <v>850000</v>
      </c>
      <c r="E2323" s="18">
        <f t="shared" si="36"/>
        <v>850</v>
      </c>
      <c r="F2323" s="19">
        <v>5.860493</v>
      </c>
      <c r="G2323" s="19">
        <v>4.9814194460000003</v>
      </c>
      <c r="H2323" s="20">
        <v>41.395067255000001</v>
      </c>
      <c r="I2323" s="15">
        <f>IF(H2323&lt;=Rmax_Summary!$B$40,1,0)</f>
        <v>0</v>
      </c>
      <c r="J2323" s="15">
        <v>2</v>
      </c>
      <c r="K2323" s="21" t="s">
        <v>847</v>
      </c>
    </row>
    <row r="2324" spans="1:11" x14ac:dyDescent="0.15">
      <c r="A2324" s="15">
        <v>736</v>
      </c>
      <c r="B2324" s="16">
        <v>5</v>
      </c>
      <c r="C2324" s="15">
        <v>10</v>
      </c>
      <c r="D2324" s="17">
        <v>860000</v>
      </c>
      <c r="E2324" s="18">
        <f t="shared" si="36"/>
        <v>860</v>
      </c>
      <c r="F2324" s="19">
        <v>5.7925849999999999</v>
      </c>
      <c r="G2324" s="19">
        <v>4.9816233649999999</v>
      </c>
      <c r="H2324" s="20">
        <v>42.074148291</v>
      </c>
      <c r="I2324" s="15">
        <f>IF(H2324&lt;=Rmax_Summary!$B$40,1,0)</f>
        <v>0</v>
      </c>
      <c r="J2324" s="15">
        <v>2</v>
      </c>
      <c r="K2324" s="21" t="s">
        <v>847</v>
      </c>
    </row>
    <row r="2325" spans="1:11" x14ac:dyDescent="0.15">
      <c r="A2325" s="15">
        <v>741</v>
      </c>
      <c r="B2325" s="16">
        <v>5</v>
      </c>
      <c r="C2325" s="15">
        <v>10</v>
      </c>
      <c r="D2325" s="17">
        <v>870000</v>
      </c>
      <c r="E2325" s="18">
        <f t="shared" si="36"/>
        <v>870</v>
      </c>
      <c r="F2325" s="19">
        <v>5.7262329999999997</v>
      </c>
      <c r="G2325" s="19">
        <v>4.9818226110000001</v>
      </c>
      <c r="H2325" s="20">
        <v>42.737672427</v>
      </c>
      <c r="I2325" s="15">
        <f>IF(H2325&lt;=Rmax_Summary!$B$40,1,0)</f>
        <v>0</v>
      </c>
      <c r="J2325" s="15">
        <v>2</v>
      </c>
      <c r="K2325" s="21" t="s">
        <v>847</v>
      </c>
    </row>
    <row r="2326" spans="1:11" x14ac:dyDescent="0.15">
      <c r="A2326" s="15">
        <v>746</v>
      </c>
      <c r="B2326" s="16">
        <v>5</v>
      </c>
      <c r="C2326" s="15">
        <v>10</v>
      </c>
      <c r="D2326" s="17">
        <v>880000</v>
      </c>
      <c r="E2326" s="18">
        <f t="shared" si="36"/>
        <v>880</v>
      </c>
      <c r="F2326" s="19">
        <v>5.6613829999999998</v>
      </c>
      <c r="G2326" s="19">
        <v>4.982017345</v>
      </c>
      <c r="H2326" s="20">
        <v>43.386167161000003</v>
      </c>
      <c r="I2326" s="15">
        <f>IF(H2326&lt;=Rmax_Summary!$B$40,1,0)</f>
        <v>0</v>
      </c>
      <c r="J2326" s="15">
        <v>2</v>
      </c>
      <c r="K2326" s="21" t="s">
        <v>847</v>
      </c>
    </row>
    <row r="2327" spans="1:11" x14ac:dyDescent="0.15">
      <c r="A2327" s="15">
        <v>751</v>
      </c>
      <c r="B2327" s="16">
        <v>5</v>
      </c>
      <c r="C2327" s="15">
        <v>10</v>
      </c>
      <c r="D2327" s="17">
        <v>890000</v>
      </c>
      <c r="E2327" s="18">
        <f t="shared" si="36"/>
        <v>890</v>
      </c>
      <c r="F2327" s="19">
        <v>5.5979859999999997</v>
      </c>
      <c r="G2327" s="19">
        <v>4.9822077169999996</v>
      </c>
      <c r="H2327" s="20">
        <v>44.020137263999999</v>
      </c>
      <c r="I2327" s="15">
        <f>IF(H2327&lt;=Rmax_Summary!$B$40,1,0)</f>
        <v>0</v>
      </c>
      <c r="J2327" s="15">
        <v>2</v>
      </c>
      <c r="K2327" s="21" t="s">
        <v>847</v>
      </c>
    </row>
    <row r="2328" spans="1:11" x14ac:dyDescent="0.15">
      <c r="A2328" s="15">
        <v>756</v>
      </c>
      <c r="B2328" s="16">
        <v>5</v>
      </c>
      <c r="C2328" s="15">
        <v>10</v>
      </c>
      <c r="D2328" s="17">
        <v>900000</v>
      </c>
      <c r="E2328" s="18">
        <f t="shared" si="36"/>
        <v>900</v>
      </c>
      <c r="F2328" s="19">
        <v>5.5359930000000004</v>
      </c>
      <c r="G2328" s="19">
        <v>4.9823938739999996</v>
      </c>
      <c r="H2328" s="20">
        <v>44.640067037000001</v>
      </c>
      <c r="I2328" s="15">
        <f>IF(H2328&lt;=Rmax_Summary!$B$40,1,0)</f>
        <v>0</v>
      </c>
      <c r="J2328" s="15">
        <v>2</v>
      </c>
      <c r="K2328" s="21" t="s">
        <v>847</v>
      </c>
    </row>
    <row r="2329" spans="1:11" x14ac:dyDescent="0.15">
      <c r="A2329" s="15">
        <v>761</v>
      </c>
      <c r="B2329" s="16">
        <v>5</v>
      </c>
      <c r="C2329" s="15">
        <v>10</v>
      </c>
      <c r="D2329" s="17">
        <v>910000</v>
      </c>
      <c r="E2329" s="18">
        <f t="shared" si="36"/>
        <v>910</v>
      </c>
      <c r="F2329" s="19">
        <v>5.4753579999999999</v>
      </c>
      <c r="G2329" s="19">
        <v>4.9825759520000004</v>
      </c>
      <c r="H2329" s="20">
        <v>45.246420336</v>
      </c>
      <c r="I2329" s="15">
        <f>IF(H2329&lt;=Rmax_Summary!$B$40,1,0)</f>
        <v>0</v>
      </c>
      <c r="J2329" s="15">
        <v>2</v>
      </c>
      <c r="K2329" s="21" t="s">
        <v>847</v>
      </c>
    </row>
    <row r="2330" spans="1:11" x14ac:dyDescent="0.15">
      <c r="A2330" s="15">
        <v>766</v>
      </c>
      <c r="B2330" s="16">
        <v>5</v>
      </c>
      <c r="C2330" s="15">
        <v>10</v>
      </c>
      <c r="D2330" s="17">
        <v>920000</v>
      </c>
      <c r="E2330" s="18">
        <f t="shared" si="36"/>
        <v>920</v>
      </c>
      <c r="F2330" s="19">
        <v>5.4160370000000002</v>
      </c>
      <c r="G2330" s="19">
        <v>4.9827540839999998</v>
      </c>
      <c r="H2330" s="20">
        <v>45.839629160999998</v>
      </c>
      <c r="I2330" s="15">
        <f>IF(H2330&lt;=Rmax_Summary!$B$40,1,0)</f>
        <v>0</v>
      </c>
      <c r="J2330" s="15">
        <v>2</v>
      </c>
      <c r="K2330" s="21" t="s">
        <v>847</v>
      </c>
    </row>
    <row r="2331" spans="1:11" x14ac:dyDescent="0.15">
      <c r="A2331" s="15">
        <v>771</v>
      </c>
      <c r="B2331" s="16">
        <v>5</v>
      </c>
      <c r="C2331" s="15">
        <v>10</v>
      </c>
      <c r="D2331" s="17">
        <v>930000</v>
      </c>
      <c r="E2331" s="18">
        <f t="shared" si="36"/>
        <v>930</v>
      </c>
      <c r="F2331" s="19">
        <v>5.3579869999999996</v>
      </c>
      <c r="G2331" s="19">
        <v>4.9829283980000003</v>
      </c>
      <c r="H2331" s="20">
        <v>46.420125525000003</v>
      </c>
      <c r="I2331" s="15">
        <f>IF(H2331&lt;=Rmax_Summary!$B$40,1,0)</f>
        <v>0</v>
      </c>
      <c r="J2331" s="15">
        <v>2</v>
      </c>
      <c r="K2331" s="21" t="s">
        <v>847</v>
      </c>
    </row>
    <row r="2332" spans="1:11" x14ac:dyDescent="0.15">
      <c r="A2332" s="15">
        <v>776</v>
      </c>
      <c r="B2332" s="16">
        <v>5</v>
      </c>
      <c r="C2332" s="15">
        <v>10</v>
      </c>
      <c r="D2332" s="17">
        <v>940000</v>
      </c>
      <c r="E2332" s="18">
        <f t="shared" si="36"/>
        <v>940</v>
      </c>
      <c r="F2332" s="19">
        <v>5.3011689999999998</v>
      </c>
      <c r="G2332" s="19">
        <v>4.9830990149999996</v>
      </c>
      <c r="H2332" s="20">
        <v>46.988307331999998</v>
      </c>
      <c r="I2332" s="15">
        <f>IF(H2332&lt;=Rmax_Summary!$B$40,1,0)</f>
        <v>0</v>
      </c>
      <c r="J2332" s="15">
        <v>2</v>
      </c>
      <c r="K2332" s="21" t="s">
        <v>847</v>
      </c>
    </row>
    <row r="2333" spans="1:11" x14ac:dyDescent="0.15">
      <c r="A2333" s="15">
        <v>781</v>
      </c>
      <c r="B2333" s="16">
        <v>5</v>
      </c>
      <c r="C2333" s="15">
        <v>10</v>
      </c>
      <c r="D2333" s="17">
        <v>950000</v>
      </c>
      <c r="E2333" s="18">
        <f t="shared" si="36"/>
        <v>950</v>
      </c>
      <c r="F2333" s="19">
        <v>5.2455429999999996</v>
      </c>
      <c r="G2333" s="19">
        <v>4.9832660520000003</v>
      </c>
      <c r="H2333" s="20">
        <v>47.544567934</v>
      </c>
      <c r="I2333" s="15">
        <f>IF(H2333&lt;=Rmax_Summary!$B$40,1,0)</f>
        <v>0</v>
      </c>
      <c r="J2333" s="15">
        <v>2</v>
      </c>
      <c r="K2333" s="21" t="s">
        <v>847</v>
      </c>
    </row>
    <row r="2334" spans="1:11" x14ac:dyDescent="0.15">
      <c r="A2334" s="15">
        <v>786</v>
      </c>
      <c r="B2334" s="16">
        <v>5</v>
      </c>
      <c r="C2334" s="15">
        <v>10</v>
      </c>
      <c r="D2334" s="17">
        <v>960000</v>
      </c>
      <c r="E2334" s="18">
        <f t="shared" si="36"/>
        <v>960</v>
      </c>
      <c r="F2334" s="19">
        <v>5.1910720000000001</v>
      </c>
      <c r="G2334" s="19">
        <v>4.9834296189999998</v>
      </c>
      <c r="H2334" s="20">
        <v>48.089275677000003</v>
      </c>
      <c r="I2334" s="15">
        <f>IF(H2334&lt;=Rmax_Summary!$B$40,1,0)</f>
        <v>0</v>
      </c>
      <c r="J2334" s="15">
        <v>2</v>
      </c>
      <c r="K2334" s="21" t="s">
        <v>847</v>
      </c>
    </row>
    <row r="2335" spans="1:11" x14ac:dyDescent="0.15">
      <c r="A2335" s="15">
        <v>791</v>
      </c>
      <c r="B2335" s="16">
        <v>5</v>
      </c>
      <c r="C2335" s="15">
        <v>10</v>
      </c>
      <c r="D2335" s="17">
        <v>970000</v>
      </c>
      <c r="E2335" s="18">
        <f t="shared" si="36"/>
        <v>970</v>
      </c>
      <c r="F2335" s="19">
        <v>5.137721</v>
      </c>
      <c r="G2335" s="19">
        <v>4.9835898250000001</v>
      </c>
      <c r="H2335" s="20">
        <v>48.622785268999998</v>
      </c>
      <c r="I2335" s="15">
        <f>IF(H2335&lt;=Rmax_Summary!$B$40,1,0)</f>
        <v>0</v>
      </c>
      <c r="J2335" s="15">
        <v>2</v>
      </c>
      <c r="K2335" s="21" t="s">
        <v>847</v>
      </c>
    </row>
    <row r="2336" spans="1:11" x14ac:dyDescent="0.15">
      <c r="A2336" s="15">
        <v>796</v>
      </c>
      <c r="B2336" s="16">
        <v>5</v>
      </c>
      <c r="C2336" s="15">
        <v>10</v>
      </c>
      <c r="D2336" s="17">
        <v>980000</v>
      </c>
      <c r="E2336" s="18">
        <f t="shared" si="36"/>
        <v>980</v>
      </c>
      <c r="F2336" s="19">
        <v>5.0854559999999998</v>
      </c>
      <c r="G2336" s="19">
        <v>4.9837467709999999</v>
      </c>
      <c r="H2336" s="20">
        <v>49.145442312</v>
      </c>
      <c r="I2336" s="15">
        <f>IF(H2336&lt;=Rmax_Summary!$B$40,1,0)</f>
        <v>0</v>
      </c>
      <c r="J2336" s="15">
        <v>2</v>
      </c>
      <c r="K2336" s="21" t="s">
        <v>847</v>
      </c>
    </row>
    <row r="2337" spans="1:11" x14ac:dyDescent="0.15">
      <c r="A2337" s="15">
        <v>801</v>
      </c>
      <c r="B2337" s="16">
        <v>5</v>
      </c>
      <c r="C2337" s="15">
        <v>10</v>
      </c>
      <c r="D2337" s="17">
        <v>990000</v>
      </c>
      <c r="E2337" s="18">
        <f t="shared" si="36"/>
        <v>990</v>
      </c>
      <c r="F2337" s="19">
        <v>5.034243</v>
      </c>
      <c r="G2337" s="19">
        <v>4.983900555</v>
      </c>
      <c r="H2337" s="20">
        <v>49.657569684000002</v>
      </c>
      <c r="I2337" s="15">
        <f>IF(H2337&lt;=Rmax_Summary!$B$40,1,0)</f>
        <v>0</v>
      </c>
      <c r="J2337" s="15">
        <v>2</v>
      </c>
      <c r="K2337" s="21" t="s">
        <v>847</v>
      </c>
    </row>
    <row r="2338" spans="1:11" x14ac:dyDescent="0.15">
      <c r="A2338" s="15">
        <v>806</v>
      </c>
      <c r="B2338" s="16">
        <v>5</v>
      </c>
      <c r="C2338" s="15">
        <v>10</v>
      </c>
      <c r="D2338" s="17">
        <v>1000000</v>
      </c>
      <c r="E2338" s="18">
        <f t="shared" si="36"/>
        <v>1000</v>
      </c>
      <c r="F2338" s="19">
        <v>4.984051</v>
      </c>
      <c r="G2338" s="19">
        <v>4.9840512730000004</v>
      </c>
      <c r="H2338" s="20">
        <v>50.159485707000002</v>
      </c>
      <c r="I2338" s="15">
        <f>IF(H2338&lt;=Rmax_Summary!$B$40,1,0)</f>
        <v>0</v>
      </c>
      <c r="J2338" s="15">
        <v>2</v>
      </c>
      <c r="K2338" s="21" t="s">
        <v>847</v>
      </c>
    </row>
    <row r="2339" spans="1:11" x14ac:dyDescent="0.15">
      <c r="A2339" s="15">
        <v>461</v>
      </c>
      <c r="B2339" s="16">
        <v>5</v>
      </c>
      <c r="C2339" s="15">
        <v>10</v>
      </c>
      <c r="D2339" s="17">
        <v>1100000</v>
      </c>
      <c r="E2339" s="18">
        <f t="shared" si="36"/>
        <v>1100</v>
      </c>
      <c r="F2339" s="19">
        <v>4.5321889999999998</v>
      </c>
      <c r="G2339" s="19">
        <v>4.9854081460000002</v>
      </c>
      <c r="H2339" s="20">
        <v>54.678107771000001</v>
      </c>
      <c r="I2339" s="15">
        <f>IF(H2339&lt;=Rmax_Summary!$B$40,1,0)</f>
        <v>0</v>
      </c>
      <c r="J2339" s="15">
        <v>3</v>
      </c>
      <c r="K2339" s="21" t="s">
        <v>850</v>
      </c>
    </row>
    <row r="2340" spans="1:11" x14ac:dyDescent="0.15">
      <c r="A2340" s="15">
        <v>466</v>
      </c>
      <c r="B2340" s="16">
        <v>5</v>
      </c>
      <c r="C2340" s="15">
        <v>10</v>
      </c>
      <c r="D2340" s="17">
        <v>1200000</v>
      </c>
      <c r="E2340" s="18">
        <f t="shared" si="36"/>
        <v>1200</v>
      </c>
      <c r="F2340" s="19">
        <v>4.1554489999999999</v>
      </c>
      <c r="G2340" s="19">
        <v>4.9865394370000002</v>
      </c>
      <c r="H2340" s="20">
        <v>58.445505404000002</v>
      </c>
      <c r="I2340" s="15">
        <f>IF(H2340&lt;=Rmax_Summary!$B$40,1,0)</f>
        <v>0</v>
      </c>
      <c r="J2340" s="15">
        <v>3</v>
      </c>
      <c r="K2340" s="21" t="s">
        <v>850</v>
      </c>
    </row>
    <row r="2341" spans="1:11" x14ac:dyDescent="0.15">
      <c r="A2341" s="15">
        <v>471</v>
      </c>
      <c r="B2341" s="16">
        <v>5</v>
      </c>
      <c r="C2341" s="15">
        <v>10</v>
      </c>
      <c r="D2341" s="17">
        <v>1300000</v>
      </c>
      <c r="E2341" s="18">
        <f t="shared" si="36"/>
        <v>1300</v>
      </c>
      <c r="F2341" s="19">
        <v>3.8365360000000002</v>
      </c>
      <c r="G2341" s="19">
        <v>4.9874970850000002</v>
      </c>
      <c r="H2341" s="20">
        <v>61.6346372</v>
      </c>
      <c r="I2341" s="15">
        <f>IF(H2341&lt;=Rmax_Summary!$B$40,1,0)</f>
        <v>0</v>
      </c>
      <c r="J2341" s="15">
        <v>3</v>
      </c>
      <c r="K2341" s="21" t="s">
        <v>850</v>
      </c>
    </row>
    <row r="2342" spans="1:11" x14ac:dyDescent="0.15">
      <c r="A2342" s="15">
        <v>476</v>
      </c>
      <c r="B2342" s="16">
        <v>5</v>
      </c>
      <c r="C2342" s="15">
        <v>10</v>
      </c>
      <c r="D2342" s="17">
        <v>1400000</v>
      </c>
      <c r="E2342" s="18">
        <f t="shared" si="36"/>
        <v>1400</v>
      </c>
      <c r="F2342" s="19">
        <v>3.5630839999999999</v>
      </c>
      <c r="G2342" s="19">
        <v>4.9883182169999998</v>
      </c>
      <c r="H2342" s="20">
        <v>64.369155806999999</v>
      </c>
      <c r="I2342" s="15">
        <f>IF(H2342&lt;=Rmax_Summary!$B$40,1,0)</f>
        <v>0</v>
      </c>
      <c r="J2342" s="15">
        <v>3</v>
      </c>
      <c r="K2342" s="21" t="s">
        <v>850</v>
      </c>
    </row>
    <row r="2343" spans="1:11" x14ac:dyDescent="0.15">
      <c r="A2343" s="15">
        <v>481</v>
      </c>
      <c r="B2343" s="16">
        <v>5</v>
      </c>
      <c r="C2343" s="15">
        <v>10</v>
      </c>
      <c r="D2343" s="17">
        <v>1500000</v>
      </c>
      <c r="E2343" s="18">
        <f t="shared" si="36"/>
        <v>1500</v>
      </c>
      <c r="F2343" s="19">
        <v>3.3260200000000002</v>
      </c>
      <c r="G2343" s="19">
        <v>4.9890300840000004</v>
      </c>
      <c r="H2343" s="20">
        <v>66.739799215999994</v>
      </c>
      <c r="I2343" s="15">
        <f>IF(H2343&lt;=Rmax_Summary!$B$40,1,0)</f>
        <v>0</v>
      </c>
      <c r="J2343" s="15">
        <v>3</v>
      </c>
      <c r="K2343" s="21" t="s">
        <v>850</v>
      </c>
    </row>
    <row r="2344" spans="1:11" x14ac:dyDescent="0.15">
      <c r="A2344" s="15">
        <v>486</v>
      </c>
      <c r="B2344" s="16">
        <v>5</v>
      </c>
      <c r="C2344" s="15">
        <v>10</v>
      </c>
      <c r="D2344" s="17">
        <v>1600000</v>
      </c>
      <c r="E2344" s="18">
        <f t="shared" si="36"/>
        <v>1600</v>
      </c>
      <c r="F2344" s="19">
        <v>3.1185330000000002</v>
      </c>
      <c r="G2344" s="19">
        <v>4.989653133</v>
      </c>
      <c r="H2344" s="20">
        <v>68.814668136999998</v>
      </c>
      <c r="I2344" s="15">
        <f>IF(H2344&lt;=Rmax_Summary!$B$40,1,0)</f>
        <v>0</v>
      </c>
      <c r="J2344" s="15">
        <v>3</v>
      </c>
      <c r="K2344" s="21" t="s">
        <v>850</v>
      </c>
    </row>
    <row r="2345" spans="1:11" x14ac:dyDescent="0.15">
      <c r="A2345" s="15">
        <v>491</v>
      </c>
      <c r="B2345" s="16">
        <v>5</v>
      </c>
      <c r="C2345" s="15">
        <v>10</v>
      </c>
      <c r="D2345" s="17">
        <v>1700000</v>
      </c>
      <c r="E2345" s="18">
        <f t="shared" si="36"/>
        <v>1700</v>
      </c>
      <c r="F2345" s="19">
        <v>2.9354140000000002</v>
      </c>
      <c r="G2345" s="19">
        <v>4.9902030110000002</v>
      </c>
      <c r="H2345" s="20">
        <v>70.645864098999994</v>
      </c>
      <c r="I2345" s="15">
        <f>IF(H2345&lt;=Rmax_Summary!$B$40,1,0)</f>
        <v>0</v>
      </c>
      <c r="J2345" s="15">
        <v>3</v>
      </c>
      <c r="K2345" s="21" t="s">
        <v>850</v>
      </c>
    </row>
    <row r="2346" spans="1:11" x14ac:dyDescent="0.15">
      <c r="A2346" s="15">
        <v>496</v>
      </c>
      <c r="B2346" s="16">
        <v>5</v>
      </c>
      <c r="C2346" s="15">
        <v>10</v>
      </c>
      <c r="D2346" s="17">
        <v>1800000</v>
      </c>
      <c r="E2346" s="18">
        <f t="shared" si="36"/>
        <v>1800</v>
      </c>
      <c r="F2346" s="19">
        <v>2.7726069999999998</v>
      </c>
      <c r="G2346" s="19">
        <v>4.9906918940000002</v>
      </c>
      <c r="H2346" s="20">
        <v>72.273933509000003</v>
      </c>
      <c r="I2346" s="15">
        <f>IF(H2346&lt;=Rmax_Summary!$B$40,1,0)</f>
        <v>0</v>
      </c>
      <c r="J2346" s="15">
        <v>3</v>
      </c>
      <c r="K2346" s="21" t="s">
        <v>850</v>
      </c>
    </row>
    <row r="2347" spans="1:11" x14ac:dyDescent="0.15">
      <c r="A2347" s="15">
        <v>501</v>
      </c>
      <c r="B2347" s="16">
        <v>5</v>
      </c>
      <c r="C2347" s="15">
        <v>10</v>
      </c>
      <c r="D2347" s="17">
        <v>1900000</v>
      </c>
      <c r="E2347" s="18">
        <f t="shared" si="36"/>
        <v>1900</v>
      </c>
      <c r="F2347" s="19">
        <v>2.6269100000000001</v>
      </c>
      <c r="G2347" s="19">
        <v>4.9911293969999999</v>
      </c>
      <c r="H2347" s="20">
        <v>73.730897404999993</v>
      </c>
      <c r="I2347" s="15">
        <f>IF(H2347&lt;=Rmax_Summary!$B$40,1,0)</f>
        <v>0</v>
      </c>
      <c r="J2347" s="15">
        <v>3</v>
      </c>
      <c r="K2347" s="21" t="s">
        <v>850</v>
      </c>
    </row>
    <row r="2348" spans="1:11" x14ac:dyDescent="0.15">
      <c r="A2348" s="15">
        <v>506</v>
      </c>
      <c r="B2348" s="16">
        <v>5</v>
      </c>
      <c r="C2348" s="15">
        <v>10</v>
      </c>
      <c r="D2348" s="17">
        <v>2000000</v>
      </c>
      <c r="E2348" s="18">
        <f t="shared" si="36"/>
        <v>2000</v>
      </c>
      <c r="F2348" s="19">
        <v>2.495762</v>
      </c>
      <c r="G2348" s="19">
        <v>4.9915232129999998</v>
      </c>
      <c r="H2348" s="20">
        <v>75.042384222999999</v>
      </c>
      <c r="I2348" s="15">
        <f>IF(H2348&lt;=Rmax_Summary!$B$40,1,0)</f>
        <v>0</v>
      </c>
      <c r="J2348" s="15">
        <v>3</v>
      </c>
      <c r="K2348" s="21" t="s">
        <v>850</v>
      </c>
    </row>
    <row r="2349" spans="1:11" x14ac:dyDescent="0.15">
      <c r="A2349" s="15">
        <v>511</v>
      </c>
      <c r="B2349" s="16">
        <v>5</v>
      </c>
      <c r="C2349" s="15">
        <v>10</v>
      </c>
      <c r="D2349" s="17">
        <v>2100000</v>
      </c>
      <c r="E2349" s="18">
        <f t="shared" si="36"/>
        <v>2100</v>
      </c>
      <c r="F2349" s="19">
        <v>2.3770850000000001</v>
      </c>
      <c r="G2349" s="19">
        <v>4.9918795789999999</v>
      </c>
      <c r="H2349" s="20">
        <v>76.229145203000002</v>
      </c>
      <c r="I2349" s="15">
        <f>IF(H2349&lt;=Rmax_Summary!$B$40,1,0)</f>
        <v>0</v>
      </c>
      <c r="J2349" s="15">
        <v>3</v>
      </c>
      <c r="K2349" s="21" t="s">
        <v>850</v>
      </c>
    </row>
    <row r="2350" spans="1:11" x14ac:dyDescent="0.15">
      <c r="A2350" s="15">
        <v>516</v>
      </c>
      <c r="B2350" s="16">
        <v>5</v>
      </c>
      <c r="C2350" s="15">
        <v>10</v>
      </c>
      <c r="D2350" s="17">
        <v>2200000</v>
      </c>
      <c r="E2350" s="18">
        <f t="shared" si="36"/>
        <v>2200</v>
      </c>
      <c r="F2350" s="19">
        <v>2.269183</v>
      </c>
      <c r="G2350" s="19">
        <v>4.992203591</v>
      </c>
      <c r="H2350" s="20">
        <v>77.308166305</v>
      </c>
      <c r="I2350" s="15">
        <f>IF(H2350&lt;=Rmax_Summary!$B$40,1,0)</f>
        <v>0</v>
      </c>
      <c r="J2350" s="15">
        <v>3</v>
      </c>
      <c r="K2350" s="21" t="s">
        <v>850</v>
      </c>
    </row>
    <row r="2351" spans="1:11" x14ac:dyDescent="0.15">
      <c r="A2351" s="15">
        <v>521</v>
      </c>
      <c r="B2351" s="16">
        <v>5</v>
      </c>
      <c r="C2351" s="15">
        <v>10</v>
      </c>
      <c r="D2351" s="17">
        <v>2300000</v>
      </c>
      <c r="E2351" s="18">
        <f t="shared" si="36"/>
        <v>2300</v>
      </c>
      <c r="F2351" s="19">
        <v>2.170652</v>
      </c>
      <c r="G2351" s="19">
        <v>4.9924994639999998</v>
      </c>
      <c r="H2351" s="20">
        <v>78.293481034999999</v>
      </c>
      <c r="I2351" s="15">
        <f>IF(H2351&lt;=Rmax_Summary!$B$40,1,0)</f>
        <v>0</v>
      </c>
      <c r="J2351" s="15">
        <v>3</v>
      </c>
      <c r="K2351" s="21" t="s">
        <v>850</v>
      </c>
    </row>
    <row r="2352" spans="1:11" x14ac:dyDescent="0.15">
      <c r="A2352" s="15">
        <v>526</v>
      </c>
      <c r="B2352" s="16">
        <v>5</v>
      </c>
      <c r="C2352" s="15">
        <v>10</v>
      </c>
      <c r="D2352" s="17">
        <v>2400000</v>
      </c>
      <c r="E2352" s="18">
        <f t="shared" si="36"/>
        <v>2400</v>
      </c>
      <c r="F2352" s="19">
        <v>2.0803210000000001</v>
      </c>
      <c r="G2352" s="19">
        <v>4.9927707120000004</v>
      </c>
      <c r="H2352" s="20">
        <v>79.196788900000001</v>
      </c>
      <c r="I2352" s="15">
        <f>IF(H2352&lt;=Rmax_Summary!$B$40,1,0)</f>
        <v>0</v>
      </c>
      <c r="J2352" s="15">
        <v>3</v>
      </c>
      <c r="K2352" s="21" t="s">
        <v>850</v>
      </c>
    </row>
    <row r="2353" spans="1:11" x14ac:dyDescent="0.15">
      <c r="A2353" s="15">
        <v>531</v>
      </c>
      <c r="B2353" s="16">
        <v>5</v>
      </c>
      <c r="C2353" s="15">
        <v>10</v>
      </c>
      <c r="D2353" s="17">
        <v>2500000</v>
      </c>
      <c r="E2353" s="18">
        <f t="shared" si="36"/>
        <v>2500</v>
      </c>
      <c r="F2353" s="19">
        <v>1.9972080000000001</v>
      </c>
      <c r="G2353" s="19">
        <v>4.9930202860000001</v>
      </c>
      <c r="H2353" s="20">
        <v>80.027919265999998</v>
      </c>
      <c r="I2353" s="15">
        <f>IF(H2353&lt;=Rmax_Summary!$B$40,1,0)</f>
        <v>0</v>
      </c>
      <c r="J2353" s="15">
        <v>3</v>
      </c>
      <c r="K2353" s="21" t="s">
        <v>850</v>
      </c>
    </row>
    <row r="2354" spans="1:11" x14ac:dyDescent="0.15">
      <c r="A2354" s="15">
        <v>536</v>
      </c>
      <c r="B2354" s="16">
        <v>5</v>
      </c>
      <c r="C2354" s="15">
        <v>10</v>
      </c>
      <c r="D2354" s="17">
        <v>2600000</v>
      </c>
      <c r="E2354" s="18">
        <f t="shared" si="36"/>
        <v>2600</v>
      </c>
      <c r="F2354" s="19">
        <v>1.9204810000000001</v>
      </c>
      <c r="G2354" s="19">
        <v>4.9932506840000004</v>
      </c>
      <c r="H2354" s="20">
        <v>80.795189460000003</v>
      </c>
      <c r="I2354" s="15">
        <f>IF(H2354&lt;=Rmax_Summary!$B$40,1,0)</f>
        <v>0</v>
      </c>
      <c r="J2354" s="15">
        <v>3</v>
      </c>
      <c r="K2354" s="21" t="s">
        <v>850</v>
      </c>
    </row>
    <row r="2355" spans="1:11" x14ac:dyDescent="0.15">
      <c r="A2355" s="15">
        <v>541</v>
      </c>
      <c r="B2355" s="16">
        <v>5</v>
      </c>
      <c r="C2355" s="15">
        <v>10</v>
      </c>
      <c r="D2355" s="17">
        <v>2700000</v>
      </c>
      <c r="E2355" s="18">
        <f t="shared" si="36"/>
        <v>2700</v>
      </c>
      <c r="F2355" s="19">
        <v>1.849431</v>
      </c>
      <c r="G2355" s="19">
        <v>4.9934640359999998</v>
      </c>
      <c r="H2355" s="20">
        <v>81.505688989999996</v>
      </c>
      <c r="I2355" s="15">
        <f>IF(H2355&lt;=Rmax_Summary!$B$40,1,0)</f>
        <v>0</v>
      </c>
      <c r="J2355" s="15">
        <v>3</v>
      </c>
      <c r="K2355" s="21" t="s">
        <v>850</v>
      </c>
    </row>
    <row r="2356" spans="1:11" x14ac:dyDescent="0.15">
      <c r="A2356" s="15">
        <v>546</v>
      </c>
      <c r="B2356" s="16">
        <v>5</v>
      </c>
      <c r="C2356" s="15">
        <v>10</v>
      </c>
      <c r="D2356" s="17">
        <v>2800000</v>
      </c>
      <c r="E2356" s="18">
        <f t="shared" si="36"/>
        <v>2800</v>
      </c>
      <c r="F2356" s="19">
        <v>1.7834509999999999</v>
      </c>
      <c r="G2356" s="19">
        <v>4.9936621629999998</v>
      </c>
      <c r="H2356" s="20">
        <v>82.165492725999997</v>
      </c>
      <c r="I2356" s="15">
        <f>IF(H2356&lt;=Rmax_Summary!$B$40,1,0)</f>
        <v>0</v>
      </c>
      <c r="J2356" s="15">
        <v>3</v>
      </c>
      <c r="K2356" s="21" t="s">
        <v>850</v>
      </c>
    </row>
    <row r="2357" spans="1:11" x14ac:dyDescent="0.15">
      <c r="A2357" s="15">
        <v>551</v>
      </c>
      <c r="B2357" s="16">
        <v>5</v>
      </c>
      <c r="C2357" s="15">
        <v>10</v>
      </c>
      <c r="D2357" s="17">
        <v>2900000</v>
      </c>
      <c r="E2357" s="18">
        <f t="shared" si="36"/>
        <v>2900</v>
      </c>
      <c r="F2357" s="19">
        <v>1.722016</v>
      </c>
      <c r="G2357" s="19">
        <v>4.9938466420000003</v>
      </c>
      <c r="H2357" s="20">
        <v>82.779839340999999</v>
      </c>
      <c r="I2357" s="15">
        <f>IF(H2357&lt;=Rmax_Summary!$B$40,1,0)</f>
        <v>0</v>
      </c>
      <c r="J2357" s="15">
        <v>3</v>
      </c>
      <c r="K2357" s="21" t="s">
        <v>850</v>
      </c>
    </row>
    <row r="2358" spans="1:11" x14ac:dyDescent="0.15">
      <c r="A2358" s="15">
        <v>556</v>
      </c>
      <c r="B2358" s="16">
        <v>5</v>
      </c>
      <c r="C2358" s="15">
        <v>10</v>
      </c>
      <c r="D2358" s="17">
        <v>3000000</v>
      </c>
      <c r="E2358" s="18">
        <f t="shared" si="36"/>
        <v>3000</v>
      </c>
      <c r="F2358" s="19">
        <v>1.6646730000000001</v>
      </c>
      <c r="G2358" s="19">
        <v>4.9940188320000001</v>
      </c>
      <c r="H2358" s="20">
        <v>83.353270639000002</v>
      </c>
      <c r="I2358" s="15">
        <f>IF(H2358&lt;=Rmax_Summary!$B$40,1,0)</f>
        <v>0</v>
      </c>
      <c r="J2358" s="15">
        <v>3</v>
      </c>
      <c r="K2358" s="21" t="s">
        <v>850</v>
      </c>
    </row>
    <row r="2359" spans="1:11" x14ac:dyDescent="0.15">
      <c r="A2359" s="15">
        <v>561</v>
      </c>
      <c r="B2359" s="16">
        <v>5</v>
      </c>
      <c r="C2359" s="15">
        <v>10</v>
      </c>
      <c r="D2359" s="17">
        <v>3100000</v>
      </c>
      <c r="E2359" s="18">
        <f t="shared" si="36"/>
        <v>3100</v>
      </c>
      <c r="F2359" s="19">
        <v>1.6110260000000001</v>
      </c>
      <c r="G2359" s="19">
        <v>4.9941799260000002</v>
      </c>
      <c r="H2359" s="20">
        <v>83.889741770000001</v>
      </c>
      <c r="I2359" s="15">
        <f>IF(H2359&lt;=Rmax_Summary!$B$40,1,0)</f>
        <v>0</v>
      </c>
      <c r="J2359" s="15">
        <v>3</v>
      </c>
      <c r="K2359" s="21" t="s">
        <v>850</v>
      </c>
    </row>
    <row r="2360" spans="1:11" x14ac:dyDescent="0.15">
      <c r="A2360" s="15">
        <v>566</v>
      </c>
      <c r="B2360" s="16">
        <v>5</v>
      </c>
      <c r="C2360" s="15">
        <v>10</v>
      </c>
      <c r="D2360" s="17">
        <v>3200000</v>
      </c>
      <c r="E2360" s="18">
        <f t="shared" si="36"/>
        <v>3200</v>
      </c>
      <c r="F2360" s="19">
        <v>1.5607279999999999</v>
      </c>
      <c r="G2360" s="19">
        <v>4.9943309600000001</v>
      </c>
      <c r="H2360" s="20">
        <v>84.392716215999997</v>
      </c>
      <c r="I2360" s="15">
        <f>IF(H2360&lt;=Rmax_Summary!$B$40,1,0)</f>
        <v>0</v>
      </c>
      <c r="J2360" s="15">
        <v>3</v>
      </c>
      <c r="K2360" s="21" t="s">
        <v>850</v>
      </c>
    </row>
    <row r="2361" spans="1:11" x14ac:dyDescent="0.15">
      <c r="A2361" s="15">
        <v>571</v>
      </c>
      <c r="B2361" s="16">
        <v>5</v>
      </c>
      <c r="C2361" s="15">
        <v>10</v>
      </c>
      <c r="D2361" s="17">
        <v>3300000</v>
      </c>
      <c r="E2361" s="18">
        <f t="shared" si="36"/>
        <v>3300</v>
      </c>
      <c r="F2361" s="19">
        <v>1.513477</v>
      </c>
      <c r="G2361" s="19">
        <v>4.9944728500000002</v>
      </c>
      <c r="H2361" s="20">
        <v>84.865233953000001</v>
      </c>
      <c r="I2361" s="15">
        <f>IF(H2361&lt;=Rmax_Summary!$B$40,1,0)</f>
        <v>0</v>
      </c>
      <c r="J2361" s="15">
        <v>3</v>
      </c>
      <c r="K2361" s="21" t="s">
        <v>850</v>
      </c>
    </row>
    <row r="2362" spans="1:11" x14ac:dyDescent="0.15">
      <c r="A2362" s="15">
        <v>576</v>
      </c>
      <c r="B2362" s="16">
        <v>5</v>
      </c>
      <c r="C2362" s="15">
        <v>10</v>
      </c>
      <c r="D2362" s="17">
        <v>3400000</v>
      </c>
      <c r="E2362" s="18">
        <f t="shared" si="36"/>
        <v>3400</v>
      </c>
      <c r="F2362" s="19">
        <v>1.4690019999999999</v>
      </c>
      <c r="G2362" s="19">
        <v>4.9946064000000003</v>
      </c>
      <c r="H2362" s="20">
        <v>85.309981410999995</v>
      </c>
      <c r="I2362" s="15">
        <f>IF(H2362&lt;=Rmax_Summary!$B$40,1,0)</f>
        <v>0</v>
      </c>
      <c r="J2362" s="15">
        <v>3</v>
      </c>
      <c r="K2362" s="21" t="s">
        <v>850</v>
      </c>
    </row>
    <row r="2363" spans="1:11" x14ac:dyDescent="0.15">
      <c r="A2363" s="15">
        <v>581</v>
      </c>
      <c r="B2363" s="16">
        <v>5</v>
      </c>
      <c r="C2363" s="15">
        <v>10</v>
      </c>
      <c r="D2363" s="17">
        <v>3500000</v>
      </c>
      <c r="E2363" s="18">
        <f t="shared" si="36"/>
        <v>3500</v>
      </c>
      <c r="F2363" s="19">
        <v>1.4270659999999999</v>
      </c>
      <c r="G2363" s="19">
        <v>4.9947323240000001</v>
      </c>
      <c r="H2363" s="20">
        <v>85.729335778999996</v>
      </c>
      <c r="I2363" s="15">
        <f>IF(H2363&lt;=Rmax_Summary!$B$40,1,0)</f>
        <v>0</v>
      </c>
      <c r="J2363" s="15">
        <v>3</v>
      </c>
      <c r="K2363" s="21" t="s">
        <v>850</v>
      </c>
    </row>
    <row r="2364" spans="1:11" x14ac:dyDescent="0.15">
      <c r="A2364" s="15">
        <v>586</v>
      </c>
      <c r="B2364" s="16">
        <v>5</v>
      </c>
      <c r="C2364" s="15">
        <v>10</v>
      </c>
      <c r="D2364" s="17">
        <v>3600000</v>
      </c>
      <c r="E2364" s="18">
        <f t="shared" si="36"/>
        <v>3600</v>
      </c>
      <c r="F2364" s="19">
        <v>1.387459</v>
      </c>
      <c r="G2364" s="19">
        <v>4.9948512599999999</v>
      </c>
      <c r="H2364" s="20">
        <v>86.125412759</v>
      </c>
      <c r="I2364" s="15">
        <f>IF(H2364&lt;=Rmax_Summary!$B$40,1,0)</f>
        <v>0</v>
      </c>
      <c r="J2364" s="15">
        <v>3</v>
      </c>
      <c r="K2364" s="21" t="s">
        <v>850</v>
      </c>
    </row>
    <row r="2365" spans="1:11" x14ac:dyDescent="0.15">
      <c r="A2365" s="15">
        <v>591</v>
      </c>
      <c r="B2365" s="16">
        <v>5</v>
      </c>
      <c r="C2365" s="15">
        <v>10</v>
      </c>
      <c r="D2365" s="17">
        <v>3700000</v>
      </c>
      <c r="E2365" s="18">
        <f t="shared" si="36"/>
        <v>3700</v>
      </c>
      <c r="F2365" s="19">
        <v>1.34999</v>
      </c>
      <c r="G2365" s="19">
        <v>4.9949637710000001</v>
      </c>
      <c r="H2365" s="20">
        <v>86.500097862000004</v>
      </c>
      <c r="I2365" s="15">
        <f>IF(H2365&lt;=Rmax_Summary!$B$40,1,0)</f>
        <v>0</v>
      </c>
      <c r="J2365" s="15">
        <v>3</v>
      </c>
      <c r="K2365" s="21" t="s">
        <v>850</v>
      </c>
    </row>
    <row r="2366" spans="1:11" x14ac:dyDescent="0.15">
      <c r="A2366" s="15">
        <v>596</v>
      </c>
      <c r="B2366" s="16">
        <v>5</v>
      </c>
      <c r="C2366" s="15">
        <v>10</v>
      </c>
      <c r="D2366" s="17">
        <v>3800000</v>
      </c>
      <c r="E2366" s="18">
        <f t="shared" si="36"/>
        <v>3800</v>
      </c>
      <c r="F2366" s="19">
        <v>1.314492</v>
      </c>
      <c r="G2366" s="19">
        <v>4.995070364</v>
      </c>
      <c r="H2366" s="20">
        <v>86.855077781000006</v>
      </c>
      <c r="I2366" s="15">
        <f>IF(H2366&lt;=Rmax_Summary!$B$40,1,0)</f>
        <v>0</v>
      </c>
      <c r="J2366" s="15">
        <v>3</v>
      </c>
      <c r="K2366" s="21" t="s">
        <v>850</v>
      </c>
    </row>
    <row r="2367" spans="1:11" x14ac:dyDescent="0.15">
      <c r="A2367" s="15">
        <v>601</v>
      </c>
      <c r="B2367" s="16">
        <v>5</v>
      </c>
      <c r="C2367" s="15">
        <v>10</v>
      </c>
      <c r="D2367" s="17">
        <v>3900000</v>
      </c>
      <c r="E2367" s="18">
        <f t="shared" si="36"/>
        <v>3900</v>
      </c>
      <c r="F2367" s="19">
        <v>1.280813</v>
      </c>
      <c r="G2367" s="19">
        <v>4.9951714970000003</v>
      </c>
      <c r="H2367" s="20">
        <v>87.191868059000001</v>
      </c>
      <c r="I2367" s="15">
        <f>IF(H2367&lt;=Rmax_Summary!$B$40,1,0)</f>
        <v>0</v>
      </c>
      <c r="J2367" s="15">
        <v>3</v>
      </c>
      <c r="K2367" s="21" t="s">
        <v>850</v>
      </c>
    </row>
    <row r="2368" spans="1:11" x14ac:dyDescent="0.15">
      <c r="A2368" s="15">
        <v>606</v>
      </c>
      <c r="B2368" s="16">
        <v>5</v>
      </c>
      <c r="C2368" s="15">
        <v>10</v>
      </c>
      <c r="D2368" s="17">
        <v>4000000</v>
      </c>
      <c r="E2368" s="18">
        <f t="shared" si="36"/>
        <v>4000</v>
      </c>
      <c r="F2368" s="19">
        <v>1.2488170000000001</v>
      </c>
      <c r="G2368" s="19">
        <v>4.9952675769999999</v>
      </c>
      <c r="H2368" s="20">
        <v>87.511831135999998</v>
      </c>
      <c r="I2368" s="15">
        <f>IF(H2368&lt;=Rmax_Summary!$B$40,1,0)</f>
        <v>0</v>
      </c>
      <c r="J2368" s="15">
        <v>3</v>
      </c>
      <c r="K2368" s="21" t="s">
        <v>850</v>
      </c>
    </row>
    <row r="2369" spans="1:11" x14ac:dyDescent="0.15">
      <c r="A2369" s="15">
        <v>611</v>
      </c>
      <c r="B2369" s="16">
        <v>5</v>
      </c>
      <c r="C2369" s="15">
        <v>10</v>
      </c>
      <c r="D2369" s="17">
        <v>4100000</v>
      </c>
      <c r="E2369" s="18">
        <f t="shared" si="36"/>
        <v>4100</v>
      </c>
      <c r="F2369" s="19">
        <v>1.21838</v>
      </c>
      <c r="G2369" s="19">
        <v>4.9953589740000002</v>
      </c>
      <c r="H2369" s="20">
        <v>87.816197514999999</v>
      </c>
      <c r="I2369" s="15">
        <f>IF(H2369&lt;=Rmax_Summary!$B$40,1,0)</f>
        <v>0</v>
      </c>
      <c r="J2369" s="15">
        <v>3</v>
      </c>
      <c r="K2369" s="21" t="s">
        <v>850</v>
      </c>
    </row>
    <row r="2370" spans="1:11" x14ac:dyDescent="0.15">
      <c r="A2370" s="15">
        <v>616</v>
      </c>
      <c r="B2370" s="16">
        <v>5</v>
      </c>
      <c r="C2370" s="15">
        <v>10</v>
      </c>
      <c r="D2370" s="17">
        <v>4200000</v>
      </c>
      <c r="E2370" s="18">
        <f t="shared" ref="E2370:E2433" si="37">D2370/1000</f>
        <v>4200</v>
      </c>
      <c r="F2370" s="19">
        <v>1.189392</v>
      </c>
      <c r="G2370" s="19">
        <v>4.9954460200000002</v>
      </c>
      <c r="H2370" s="20">
        <v>88.106081332000002</v>
      </c>
      <c r="I2370" s="15">
        <f>IF(H2370&lt;=Rmax_Summary!$B$40,1,0)</f>
        <v>0</v>
      </c>
      <c r="J2370" s="15">
        <v>3</v>
      </c>
      <c r="K2370" s="21" t="s">
        <v>850</v>
      </c>
    </row>
    <row r="2371" spans="1:11" x14ac:dyDescent="0.15">
      <c r="A2371" s="15">
        <v>621</v>
      </c>
      <c r="B2371" s="16">
        <v>5</v>
      </c>
      <c r="C2371" s="15">
        <v>10</v>
      </c>
      <c r="D2371" s="17">
        <v>4300000</v>
      </c>
      <c r="E2371" s="18">
        <f t="shared" si="37"/>
        <v>4300</v>
      </c>
      <c r="F2371" s="19">
        <v>1.161751</v>
      </c>
      <c r="G2371" s="19">
        <v>4.9955290200000002</v>
      </c>
      <c r="H2371" s="20">
        <v>88.382490415000007</v>
      </c>
      <c r="I2371" s="15">
        <f>IF(H2371&lt;=Rmax_Summary!$B$40,1,0)</f>
        <v>0</v>
      </c>
      <c r="J2371" s="15">
        <v>3</v>
      </c>
      <c r="K2371" s="21" t="s">
        <v>850</v>
      </c>
    </row>
    <row r="2372" spans="1:11" x14ac:dyDescent="0.15">
      <c r="A2372" s="15">
        <v>626</v>
      </c>
      <c r="B2372" s="16">
        <v>5</v>
      </c>
      <c r="C2372" s="15">
        <v>10</v>
      </c>
      <c r="D2372" s="17">
        <v>4400000</v>
      </c>
      <c r="E2372" s="18">
        <f t="shared" si="37"/>
        <v>4400</v>
      </c>
      <c r="F2372" s="19">
        <v>1.1353660000000001</v>
      </c>
      <c r="G2372" s="19">
        <v>4.9956082520000002</v>
      </c>
      <c r="H2372" s="20">
        <v>88.646344490999994</v>
      </c>
      <c r="I2372" s="15">
        <f>IF(H2372&lt;=Rmax_Summary!$B$40,1,0)</f>
        <v>0</v>
      </c>
      <c r="J2372" s="15">
        <v>3</v>
      </c>
      <c r="K2372" s="21" t="s">
        <v>850</v>
      </c>
    </row>
    <row r="2373" spans="1:11" x14ac:dyDescent="0.15">
      <c r="A2373" s="15">
        <v>631</v>
      </c>
      <c r="B2373" s="16">
        <v>5</v>
      </c>
      <c r="C2373" s="15">
        <v>10</v>
      </c>
      <c r="D2373" s="17">
        <v>4500000</v>
      </c>
      <c r="E2373" s="18">
        <f t="shared" si="37"/>
        <v>4500</v>
      </c>
      <c r="F2373" s="19">
        <v>1.110152</v>
      </c>
      <c r="G2373" s="19">
        <v>4.9956839640000004</v>
      </c>
      <c r="H2373" s="20">
        <v>88.898479727999998</v>
      </c>
      <c r="I2373" s="15">
        <f>IF(H2373&lt;=Rmax_Summary!$B$40,1,0)</f>
        <v>0</v>
      </c>
      <c r="J2373" s="15">
        <v>3</v>
      </c>
      <c r="K2373" s="21" t="s">
        <v>850</v>
      </c>
    </row>
    <row r="2374" spans="1:11" x14ac:dyDescent="0.15">
      <c r="A2374" s="15">
        <v>636</v>
      </c>
      <c r="B2374" s="16">
        <v>5</v>
      </c>
      <c r="C2374" s="15">
        <v>10</v>
      </c>
      <c r="D2374" s="17">
        <v>4600000</v>
      </c>
      <c r="E2374" s="18">
        <f t="shared" si="37"/>
        <v>4600</v>
      </c>
      <c r="F2374" s="19">
        <v>1.0860339999999999</v>
      </c>
      <c r="G2374" s="19">
        <v>4.995756385</v>
      </c>
      <c r="H2374" s="20">
        <v>89.139660101000004</v>
      </c>
      <c r="I2374" s="15">
        <f>IF(H2374&lt;=Rmax_Summary!$B$40,1,0)</f>
        <v>0</v>
      </c>
      <c r="J2374" s="15">
        <v>3</v>
      </c>
      <c r="K2374" s="21" t="s">
        <v>850</v>
      </c>
    </row>
    <row r="2375" spans="1:11" x14ac:dyDescent="0.15">
      <c r="A2375" s="15">
        <v>641</v>
      </c>
      <c r="B2375" s="16">
        <v>5</v>
      </c>
      <c r="C2375" s="15">
        <v>10</v>
      </c>
      <c r="D2375" s="17">
        <v>4700000</v>
      </c>
      <c r="E2375" s="18">
        <f t="shared" si="37"/>
        <v>4700</v>
      </c>
      <c r="F2375" s="19">
        <v>1.0629420000000001</v>
      </c>
      <c r="G2375" s="19">
        <v>4.9958257269999997</v>
      </c>
      <c r="H2375" s="20">
        <v>89.37058365</v>
      </c>
      <c r="I2375" s="15">
        <f>IF(H2375&lt;=Rmax_Summary!$B$40,1,0)</f>
        <v>0</v>
      </c>
      <c r="J2375" s="15">
        <v>3</v>
      </c>
      <c r="K2375" s="21" t="s">
        <v>850</v>
      </c>
    </row>
    <row r="2376" spans="1:11" x14ac:dyDescent="0.15">
      <c r="A2376" s="15">
        <v>646</v>
      </c>
      <c r="B2376" s="16">
        <v>5</v>
      </c>
      <c r="C2376" s="15">
        <v>10</v>
      </c>
      <c r="D2376" s="17">
        <v>4800000</v>
      </c>
      <c r="E2376" s="18">
        <f t="shared" si="37"/>
        <v>4800</v>
      </c>
      <c r="F2376" s="19">
        <v>1.0408109999999999</v>
      </c>
      <c r="G2376" s="19">
        <v>4.9958921820000004</v>
      </c>
      <c r="H2376" s="20">
        <v>89.591890996000004</v>
      </c>
      <c r="I2376" s="15">
        <f>IF(H2376&lt;=Rmax_Summary!$B$40,1,0)</f>
        <v>0</v>
      </c>
      <c r="J2376" s="15">
        <v>3</v>
      </c>
      <c r="K2376" s="21" t="s">
        <v>850</v>
      </c>
    </row>
    <row r="2377" spans="1:11" x14ac:dyDescent="0.15">
      <c r="A2377" s="15">
        <v>651</v>
      </c>
      <c r="B2377" s="16">
        <v>5</v>
      </c>
      <c r="C2377" s="15">
        <v>10</v>
      </c>
      <c r="D2377" s="17">
        <v>4900000</v>
      </c>
      <c r="E2377" s="18">
        <f t="shared" si="37"/>
        <v>4900</v>
      </c>
      <c r="F2377" s="19">
        <v>1.0195829999999999</v>
      </c>
      <c r="G2377" s="19">
        <v>4.9959559259999997</v>
      </c>
      <c r="H2377" s="20">
        <v>89.804171607000001</v>
      </c>
      <c r="I2377" s="15">
        <f>IF(H2377&lt;=Rmax_Summary!$B$40,1,0)</f>
        <v>0</v>
      </c>
      <c r="J2377" s="15">
        <v>3</v>
      </c>
      <c r="K2377" s="21" t="s">
        <v>850</v>
      </c>
    </row>
    <row r="2378" spans="1:11" x14ac:dyDescent="0.15">
      <c r="A2378" s="15">
        <v>656</v>
      </c>
      <c r="B2378" s="16">
        <v>5</v>
      </c>
      <c r="C2378" s="15">
        <v>10</v>
      </c>
      <c r="D2378" s="17">
        <v>5000000</v>
      </c>
      <c r="E2378" s="18">
        <f t="shared" si="37"/>
        <v>5000</v>
      </c>
      <c r="F2378" s="19">
        <v>0.99920299999999995</v>
      </c>
      <c r="G2378" s="19">
        <v>4.9960171219999996</v>
      </c>
      <c r="H2378" s="20">
        <v>90.007965507999998</v>
      </c>
      <c r="I2378" s="15">
        <f>IF(H2378&lt;=Rmax_Summary!$B$40,1,0)</f>
        <v>0</v>
      </c>
      <c r="J2378" s="15">
        <v>3</v>
      </c>
      <c r="K2378" s="21" t="s">
        <v>850</v>
      </c>
    </row>
    <row r="2379" spans="1:11" x14ac:dyDescent="0.15">
      <c r="A2379" s="15">
        <v>661</v>
      </c>
      <c r="B2379" s="16">
        <v>5</v>
      </c>
      <c r="C2379" s="15">
        <v>10</v>
      </c>
      <c r="D2379" s="17">
        <v>5100000</v>
      </c>
      <c r="E2379" s="18">
        <f t="shared" si="37"/>
        <v>5100</v>
      </c>
      <c r="F2379" s="19">
        <v>0.97962300000000002</v>
      </c>
      <c r="G2379" s="19">
        <v>4.99607592</v>
      </c>
      <c r="H2379" s="20">
        <v>90.203772318999995</v>
      </c>
      <c r="I2379" s="15">
        <f>IF(H2379&lt;=Rmax_Summary!$B$40,1,0)</f>
        <v>0</v>
      </c>
      <c r="J2379" s="15">
        <v>3</v>
      </c>
      <c r="K2379" s="21" t="s">
        <v>850</v>
      </c>
    </row>
    <row r="2380" spans="1:11" x14ac:dyDescent="0.15">
      <c r="A2380" s="15">
        <v>666</v>
      </c>
      <c r="B2380" s="16">
        <v>5</v>
      </c>
      <c r="C2380" s="15">
        <v>10</v>
      </c>
      <c r="D2380" s="17">
        <v>5200000</v>
      </c>
      <c r="E2380" s="18">
        <f t="shared" si="37"/>
        <v>5200</v>
      </c>
      <c r="F2380" s="19">
        <v>0.96079499999999995</v>
      </c>
      <c r="G2380" s="19">
        <v>4.9961324579999999</v>
      </c>
      <c r="H2380" s="20">
        <v>90.392052495000001</v>
      </c>
      <c r="I2380" s="15">
        <f>IF(H2380&lt;=Rmax_Summary!$B$40,1,0)</f>
        <v>0</v>
      </c>
      <c r="J2380" s="15">
        <v>3</v>
      </c>
      <c r="K2380" s="21" t="s">
        <v>850</v>
      </c>
    </row>
    <row r="2381" spans="1:11" x14ac:dyDescent="0.15">
      <c r="A2381" s="15">
        <v>671</v>
      </c>
      <c r="B2381" s="16">
        <v>5</v>
      </c>
      <c r="C2381" s="15">
        <v>10</v>
      </c>
      <c r="D2381" s="17">
        <v>5300000</v>
      </c>
      <c r="E2381" s="18">
        <f t="shared" si="37"/>
        <v>5300</v>
      </c>
      <c r="F2381" s="19">
        <v>0.94267699999999999</v>
      </c>
      <c r="G2381" s="19">
        <v>4.9961868620000001</v>
      </c>
      <c r="H2381" s="20">
        <v>90.573232365999999</v>
      </c>
      <c r="I2381" s="15">
        <f>IF(H2381&lt;=Rmax_Summary!$B$40,1,0)</f>
        <v>0</v>
      </c>
      <c r="J2381" s="15">
        <v>3</v>
      </c>
      <c r="K2381" s="21" t="s">
        <v>850</v>
      </c>
    </row>
    <row r="2382" spans="1:11" x14ac:dyDescent="0.15">
      <c r="A2382" s="15">
        <v>676</v>
      </c>
      <c r="B2382" s="16">
        <v>5</v>
      </c>
      <c r="C2382" s="15">
        <v>10</v>
      </c>
      <c r="D2382" s="17">
        <v>5400000</v>
      </c>
      <c r="E2382" s="18">
        <f t="shared" si="37"/>
        <v>5400</v>
      </c>
      <c r="F2382" s="19">
        <v>0.92523</v>
      </c>
      <c r="G2382" s="19">
        <v>4.9962392529999997</v>
      </c>
      <c r="H2382" s="20">
        <v>90.747704998000003</v>
      </c>
      <c r="I2382" s="15">
        <f>IF(H2382&lt;=Rmax_Summary!$B$40,1,0)</f>
        <v>0</v>
      </c>
      <c r="J2382" s="15">
        <v>3</v>
      </c>
      <c r="K2382" s="21" t="s">
        <v>850</v>
      </c>
    </row>
    <row r="2383" spans="1:11" x14ac:dyDescent="0.15">
      <c r="A2383" s="15">
        <v>681</v>
      </c>
      <c r="B2383" s="16">
        <v>5</v>
      </c>
      <c r="C2383" s="15">
        <v>10</v>
      </c>
      <c r="D2383" s="17">
        <v>5500000</v>
      </c>
      <c r="E2383" s="18">
        <f t="shared" si="37"/>
        <v>5500</v>
      </c>
      <c r="F2383" s="19">
        <v>0.908416</v>
      </c>
      <c r="G2383" s="19">
        <v>4.9962897399999999</v>
      </c>
      <c r="H2383" s="20">
        <v>90.915836747</v>
      </c>
      <c r="I2383" s="15">
        <f>IF(H2383&lt;=Rmax_Summary!$B$40,1,0)</f>
        <v>0</v>
      </c>
      <c r="J2383" s="15">
        <v>3</v>
      </c>
      <c r="K2383" s="21" t="s">
        <v>850</v>
      </c>
    </row>
    <row r="2384" spans="1:11" x14ac:dyDescent="0.15">
      <c r="A2384" s="15">
        <v>686</v>
      </c>
      <c r="B2384" s="16">
        <v>5</v>
      </c>
      <c r="C2384" s="15">
        <v>10</v>
      </c>
      <c r="D2384" s="17">
        <v>5600000</v>
      </c>
      <c r="E2384" s="18">
        <f t="shared" si="37"/>
        <v>5600</v>
      </c>
      <c r="F2384" s="19">
        <v>0.89220299999999997</v>
      </c>
      <c r="G2384" s="19">
        <v>4.9963384250000002</v>
      </c>
      <c r="H2384" s="20">
        <v>91.077966967999998</v>
      </c>
      <c r="I2384" s="15">
        <f>IF(H2384&lt;=Rmax_Summary!$B$40,1,0)</f>
        <v>0</v>
      </c>
      <c r="J2384" s="15">
        <v>3</v>
      </c>
      <c r="K2384" s="21" t="s">
        <v>850</v>
      </c>
    </row>
    <row r="2385" spans="1:11" x14ac:dyDescent="0.15">
      <c r="A2385" s="15">
        <v>691</v>
      </c>
      <c r="B2385" s="16">
        <v>5</v>
      </c>
      <c r="C2385" s="15">
        <v>10</v>
      </c>
      <c r="D2385" s="17">
        <v>5700000</v>
      </c>
      <c r="E2385" s="18">
        <f t="shared" si="37"/>
        <v>5700</v>
      </c>
      <c r="F2385" s="19">
        <v>0.87655899999999998</v>
      </c>
      <c r="G2385" s="19">
        <v>4.9963854019999996</v>
      </c>
      <c r="H2385" s="20">
        <v>91.234411425000005</v>
      </c>
      <c r="I2385" s="15">
        <f>IF(H2385&lt;=Rmax_Summary!$B$40,1,0)</f>
        <v>0</v>
      </c>
      <c r="J2385" s="15">
        <v>3</v>
      </c>
      <c r="K2385" s="21" t="s">
        <v>850</v>
      </c>
    </row>
    <row r="2386" spans="1:11" x14ac:dyDescent="0.15">
      <c r="A2386" s="15">
        <v>696</v>
      </c>
      <c r="B2386" s="16">
        <v>5</v>
      </c>
      <c r="C2386" s="15">
        <v>10</v>
      </c>
      <c r="D2386" s="17">
        <v>5800000</v>
      </c>
      <c r="E2386" s="18">
        <f t="shared" si="37"/>
        <v>5800</v>
      </c>
      <c r="F2386" s="19">
        <v>0.86145400000000005</v>
      </c>
      <c r="G2386" s="19">
        <v>4.99643076</v>
      </c>
      <c r="H2386" s="20">
        <v>91.385464158999994</v>
      </c>
      <c r="I2386" s="15">
        <f>IF(H2386&lt;=Rmax_Summary!$B$40,1,0)</f>
        <v>0</v>
      </c>
      <c r="J2386" s="15">
        <v>3</v>
      </c>
      <c r="K2386" s="21" t="s">
        <v>850</v>
      </c>
    </row>
    <row r="2387" spans="1:11" x14ac:dyDescent="0.15">
      <c r="A2387" s="15">
        <v>701</v>
      </c>
      <c r="B2387" s="16">
        <v>5</v>
      </c>
      <c r="C2387" s="15">
        <v>10</v>
      </c>
      <c r="D2387" s="17">
        <v>5900000</v>
      </c>
      <c r="E2387" s="18">
        <f t="shared" si="37"/>
        <v>5900</v>
      </c>
      <c r="F2387" s="19">
        <v>0.84685999999999995</v>
      </c>
      <c r="G2387" s="19">
        <v>4.9964745830000004</v>
      </c>
      <c r="H2387" s="20">
        <v>91.531398961999997</v>
      </c>
      <c r="I2387" s="15">
        <f>IF(H2387&lt;=Rmax_Summary!$B$40,1,0)</f>
        <v>0</v>
      </c>
      <c r="J2387" s="15">
        <v>3</v>
      </c>
      <c r="K2387" s="21" t="s">
        <v>850</v>
      </c>
    </row>
    <row r="2388" spans="1:11" x14ac:dyDescent="0.15">
      <c r="A2388" s="15">
        <v>706</v>
      </c>
      <c r="B2388" s="16">
        <v>5</v>
      </c>
      <c r="C2388" s="15">
        <v>10</v>
      </c>
      <c r="D2388" s="17">
        <v>6000000</v>
      </c>
      <c r="E2388" s="18">
        <f t="shared" si="37"/>
        <v>6000</v>
      </c>
      <c r="F2388" s="19">
        <v>0.83275299999999997</v>
      </c>
      <c r="G2388" s="19">
        <v>4.9965169449999998</v>
      </c>
      <c r="H2388" s="20">
        <v>91.672471821000002</v>
      </c>
      <c r="I2388" s="15">
        <f>IF(H2388&lt;=Rmax_Summary!$B$40,1,0)</f>
        <v>0</v>
      </c>
      <c r="J2388" s="15">
        <v>3</v>
      </c>
      <c r="K2388" s="21" t="s">
        <v>850</v>
      </c>
    </row>
    <row r="2389" spans="1:11" x14ac:dyDescent="0.15">
      <c r="A2389" s="15">
        <v>711</v>
      </c>
      <c r="B2389" s="16">
        <v>5</v>
      </c>
      <c r="C2389" s="15">
        <v>10</v>
      </c>
      <c r="D2389" s="17">
        <v>6100000</v>
      </c>
      <c r="E2389" s="18">
        <f t="shared" si="37"/>
        <v>6100</v>
      </c>
      <c r="F2389" s="19">
        <v>0.81910799999999995</v>
      </c>
      <c r="G2389" s="19">
        <v>4.9965579179999997</v>
      </c>
      <c r="H2389" s="20">
        <v>91.808921321</v>
      </c>
      <c r="I2389" s="15">
        <f>IF(H2389&lt;=Rmax_Summary!$B$40,1,0)</f>
        <v>0</v>
      </c>
      <c r="J2389" s="15">
        <v>3</v>
      </c>
      <c r="K2389" s="21" t="s">
        <v>850</v>
      </c>
    </row>
    <row r="2390" spans="1:11" x14ac:dyDescent="0.15">
      <c r="A2390" s="15">
        <v>716</v>
      </c>
      <c r="B2390" s="16">
        <v>5</v>
      </c>
      <c r="C2390" s="15">
        <v>10</v>
      </c>
      <c r="D2390" s="17">
        <v>6200000</v>
      </c>
      <c r="E2390" s="18">
        <f t="shared" si="37"/>
        <v>6200</v>
      </c>
      <c r="F2390" s="19">
        <v>0.80590300000000004</v>
      </c>
      <c r="G2390" s="19">
        <v>4.9965975709999997</v>
      </c>
      <c r="H2390" s="20">
        <v>91.940971708999996</v>
      </c>
      <c r="I2390" s="15">
        <f>IF(H2390&lt;=Rmax_Summary!$B$40,1,0)</f>
        <v>0</v>
      </c>
      <c r="J2390" s="15">
        <v>3</v>
      </c>
      <c r="K2390" s="21" t="s">
        <v>850</v>
      </c>
    </row>
    <row r="2391" spans="1:11" x14ac:dyDescent="0.15">
      <c r="A2391" s="15">
        <v>721</v>
      </c>
      <c r="B2391" s="16">
        <v>5</v>
      </c>
      <c r="C2391" s="15">
        <v>10</v>
      </c>
      <c r="D2391" s="17">
        <v>6300000</v>
      </c>
      <c r="E2391" s="18">
        <f t="shared" si="37"/>
        <v>6300</v>
      </c>
      <c r="F2391" s="19">
        <v>0.79311699999999996</v>
      </c>
      <c r="G2391" s="19">
        <v>4.9966359650000003</v>
      </c>
      <c r="H2391" s="20">
        <v>92.068831884999994</v>
      </c>
      <c r="I2391" s="15">
        <f>IF(H2391&lt;=Rmax_Summary!$B$40,1,0)</f>
        <v>0</v>
      </c>
      <c r="J2391" s="15">
        <v>3</v>
      </c>
      <c r="K2391" s="21" t="s">
        <v>850</v>
      </c>
    </row>
    <row r="2392" spans="1:11" x14ac:dyDescent="0.15">
      <c r="A2392" s="15">
        <v>726</v>
      </c>
      <c r="B2392" s="16">
        <v>5</v>
      </c>
      <c r="C2392" s="15">
        <v>10</v>
      </c>
      <c r="D2392" s="17">
        <v>6400000</v>
      </c>
      <c r="E2392" s="18">
        <f t="shared" si="37"/>
        <v>6400</v>
      </c>
      <c r="F2392" s="19">
        <v>0.78073000000000004</v>
      </c>
      <c r="G2392" s="19">
        <v>4.9966731590000002</v>
      </c>
      <c r="H2392" s="20">
        <v>92.192698243999999</v>
      </c>
      <c r="I2392" s="15">
        <f>IF(H2392&lt;=Rmax_Summary!$B$40,1,0)</f>
        <v>0</v>
      </c>
      <c r="J2392" s="15">
        <v>3</v>
      </c>
      <c r="K2392" s="21" t="s">
        <v>850</v>
      </c>
    </row>
    <row r="2393" spans="1:11" x14ac:dyDescent="0.15">
      <c r="A2393" s="15">
        <v>731</v>
      </c>
      <c r="B2393" s="16">
        <v>5</v>
      </c>
      <c r="C2393" s="15">
        <v>10</v>
      </c>
      <c r="D2393" s="17">
        <v>6500000</v>
      </c>
      <c r="E2393" s="18">
        <f t="shared" si="37"/>
        <v>6500</v>
      </c>
      <c r="F2393" s="19">
        <v>0.76872399999999996</v>
      </c>
      <c r="G2393" s="19">
        <v>4.9967092099999997</v>
      </c>
      <c r="H2393" s="20">
        <v>92.312755089999996</v>
      </c>
      <c r="I2393" s="15">
        <f>IF(H2393&lt;=Rmax_Summary!$B$40,1,0)</f>
        <v>0</v>
      </c>
      <c r="J2393" s="15">
        <v>3</v>
      </c>
      <c r="K2393" s="21" t="s">
        <v>850</v>
      </c>
    </row>
    <row r="2394" spans="1:11" x14ac:dyDescent="0.15">
      <c r="A2394" s="15">
        <v>736</v>
      </c>
      <c r="B2394" s="16">
        <v>5</v>
      </c>
      <c r="C2394" s="15">
        <v>10</v>
      </c>
      <c r="D2394" s="17">
        <v>6600000</v>
      </c>
      <c r="E2394" s="18">
        <f t="shared" si="37"/>
        <v>6600</v>
      </c>
      <c r="F2394" s="19">
        <v>0.75708200000000003</v>
      </c>
      <c r="G2394" s="19">
        <v>4.9967441690000003</v>
      </c>
      <c r="H2394" s="20">
        <v>92.429175677000003</v>
      </c>
      <c r="I2394" s="15">
        <f>IF(H2394&lt;=Rmax_Summary!$B$40,1,0)</f>
        <v>0</v>
      </c>
      <c r="J2394" s="15">
        <v>3</v>
      </c>
      <c r="K2394" s="21" t="s">
        <v>850</v>
      </c>
    </row>
    <row r="2395" spans="1:11" x14ac:dyDescent="0.15">
      <c r="A2395" s="15">
        <v>741</v>
      </c>
      <c r="B2395" s="16">
        <v>5</v>
      </c>
      <c r="C2395" s="15">
        <v>10</v>
      </c>
      <c r="D2395" s="17">
        <v>6700000</v>
      </c>
      <c r="E2395" s="18">
        <f t="shared" si="37"/>
        <v>6700</v>
      </c>
      <c r="F2395" s="19">
        <v>0.74578800000000001</v>
      </c>
      <c r="G2395" s="19">
        <v>4.9967780849999999</v>
      </c>
      <c r="H2395" s="20">
        <v>92.542122414000005</v>
      </c>
      <c r="I2395" s="15">
        <f>IF(H2395&lt;=Rmax_Summary!$B$40,1,0)</f>
        <v>0</v>
      </c>
      <c r="J2395" s="15">
        <v>3</v>
      </c>
      <c r="K2395" s="21" t="s">
        <v>850</v>
      </c>
    </row>
    <row r="2396" spans="1:11" x14ac:dyDescent="0.15">
      <c r="A2396" s="15">
        <v>746</v>
      </c>
      <c r="B2396" s="16">
        <v>5</v>
      </c>
      <c r="C2396" s="15">
        <v>10</v>
      </c>
      <c r="D2396" s="17">
        <v>6800000</v>
      </c>
      <c r="E2396" s="18">
        <f t="shared" si="37"/>
        <v>6800</v>
      </c>
      <c r="F2396" s="19">
        <v>0.73482499999999995</v>
      </c>
      <c r="G2396" s="19">
        <v>4.9968110030000004</v>
      </c>
      <c r="H2396" s="20">
        <v>92.651748358000006</v>
      </c>
      <c r="I2396" s="15">
        <f>IF(H2396&lt;=Rmax_Summary!$B$40,1,0)</f>
        <v>0</v>
      </c>
      <c r="J2396" s="15">
        <v>3</v>
      </c>
      <c r="K2396" s="21" t="s">
        <v>850</v>
      </c>
    </row>
    <row r="2397" spans="1:11" x14ac:dyDescent="0.15">
      <c r="A2397" s="15">
        <v>751</v>
      </c>
      <c r="B2397" s="16">
        <v>5</v>
      </c>
      <c r="C2397" s="15">
        <v>10</v>
      </c>
      <c r="D2397" s="17">
        <v>6900000</v>
      </c>
      <c r="E2397" s="18">
        <f t="shared" si="37"/>
        <v>6900</v>
      </c>
      <c r="F2397" s="19">
        <v>0.72418000000000005</v>
      </c>
      <c r="G2397" s="19">
        <v>4.9968429680000002</v>
      </c>
      <c r="H2397" s="20">
        <v>92.758198460000003</v>
      </c>
      <c r="I2397" s="15">
        <f>IF(H2397&lt;=Rmax_Summary!$B$40,1,0)</f>
        <v>0</v>
      </c>
      <c r="J2397" s="15">
        <v>3</v>
      </c>
      <c r="K2397" s="21" t="s">
        <v>850</v>
      </c>
    </row>
    <row r="2398" spans="1:11" x14ac:dyDescent="0.15">
      <c r="A2398" s="15">
        <v>756</v>
      </c>
      <c r="B2398" s="16">
        <v>5</v>
      </c>
      <c r="C2398" s="15">
        <v>10</v>
      </c>
      <c r="D2398" s="17">
        <v>7000000</v>
      </c>
      <c r="E2398" s="18">
        <f t="shared" si="37"/>
        <v>7000</v>
      </c>
      <c r="F2398" s="19">
        <v>0.713839</v>
      </c>
      <c r="G2398" s="19">
        <v>4.9968740199999999</v>
      </c>
      <c r="H2398" s="20">
        <v>92.861608576999998</v>
      </c>
      <c r="I2398" s="15">
        <f>IF(H2398&lt;=Rmax_Summary!$B$40,1,0)</f>
        <v>0</v>
      </c>
      <c r="J2398" s="15">
        <v>3</v>
      </c>
      <c r="K2398" s="21" t="s">
        <v>850</v>
      </c>
    </row>
    <row r="2399" spans="1:11" x14ac:dyDescent="0.15">
      <c r="A2399" s="15">
        <v>761</v>
      </c>
      <c r="B2399" s="16">
        <v>5</v>
      </c>
      <c r="C2399" s="15">
        <v>10</v>
      </c>
      <c r="D2399" s="17">
        <v>7100000</v>
      </c>
      <c r="E2399" s="18">
        <f t="shared" si="37"/>
        <v>7100</v>
      </c>
      <c r="F2399" s="19">
        <v>0.703789</v>
      </c>
      <c r="G2399" s="19">
        <v>4.9969041980000002</v>
      </c>
      <c r="H2399" s="20">
        <v>92.962106887999994</v>
      </c>
      <c r="I2399" s="15">
        <f>IF(H2399&lt;=Rmax_Summary!$B$40,1,0)</f>
        <v>0</v>
      </c>
      <c r="J2399" s="15">
        <v>3</v>
      </c>
      <c r="K2399" s="21" t="s">
        <v>850</v>
      </c>
    </row>
    <row r="2400" spans="1:11" x14ac:dyDescent="0.15">
      <c r="A2400" s="15">
        <v>766</v>
      </c>
      <c r="B2400" s="16">
        <v>5</v>
      </c>
      <c r="C2400" s="15">
        <v>10</v>
      </c>
      <c r="D2400" s="17">
        <v>7200000</v>
      </c>
      <c r="E2400" s="18">
        <f t="shared" si="37"/>
        <v>7200</v>
      </c>
      <c r="F2400" s="19">
        <v>0.69401900000000005</v>
      </c>
      <c r="G2400" s="19">
        <v>4.9969335389999996</v>
      </c>
      <c r="H2400" s="20">
        <v>93.059814470999996</v>
      </c>
      <c r="I2400" s="15">
        <f>IF(H2400&lt;=Rmax_Summary!$B$40,1,0)</f>
        <v>0</v>
      </c>
      <c r="J2400" s="15">
        <v>3</v>
      </c>
      <c r="K2400" s="21" t="s">
        <v>850</v>
      </c>
    </row>
    <row r="2401" spans="1:11" x14ac:dyDescent="0.15">
      <c r="A2401" s="15">
        <v>771</v>
      </c>
      <c r="B2401" s="16">
        <v>5</v>
      </c>
      <c r="C2401" s="15">
        <v>10</v>
      </c>
      <c r="D2401" s="17">
        <v>7300000</v>
      </c>
      <c r="E2401" s="18">
        <f t="shared" si="37"/>
        <v>7300</v>
      </c>
      <c r="F2401" s="19">
        <v>0.68451499999999998</v>
      </c>
      <c r="G2401" s="19">
        <v>4.9969620749999999</v>
      </c>
      <c r="H2401" s="20">
        <v>93.154846434999996</v>
      </c>
      <c r="I2401" s="15">
        <f>IF(H2401&lt;=Rmax_Summary!$B$40,1,0)</f>
        <v>0</v>
      </c>
      <c r="J2401" s="15">
        <v>3</v>
      </c>
      <c r="K2401" s="21" t="s">
        <v>850</v>
      </c>
    </row>
    <row r="2402" spans="1:11" x14ac:dyDescent="0.15">
      <c r="A2402" s="15">
        <v>776</v>
      </c>
      <c r="B2402" s="16">
        <v>5</v>
      </c>
      <c r="C2402" s="15">
        <v>10</v>
      </c>
      <c r="D2402" s="17">
        <v>7400000</v>
      </c>
      <c r="E2402" s="18">
        <f t="shared" si="37"/>
        <v>7400</v>
      </c>
      <c r="F2402" s="19">
        <v>0.67526900000000001</v>
      </c>
      <c r="G2402" s="19">
        <v>4.9969898410000004</v>
      </c>
      <c r="H2402" s="20">
        <v>93.247311065999995</v>
      </c>
      <c r="I2402" s="15">
        <f>IF(H2402&lt;=Rmax_Summary!$B$40,1,0)</f>
        <v>0</v>
      </c>
      <c r="J2402" s="15">
        <v>3</v>
      </c>
      <c r="K2402" s="21" t="s">
        <v>850</v>
      </c>
    </row>
    <row r="2403" spans="1:11" x14ac:dyDescent="0.15">
      <c r="A2403" s="15">
        <v>781</v>
      </c>
      <c r="B2403" s="16">
        <v>5</v>
      </c>
      <c r="C2403" s="15">
        <v>10</v>
      </c>
      <c r="D2403" s="17">
        <v>7500000</v>
      </c>
      <c r="E2403" s="18">
        <f t="shared" si="37"/>
        <v>7500</v>
      </c>
      <c r="F2403" s="19">
        <v>0.666269</v>
      </c>
      <c r="G2403" s="19">
        <v>4.9970168670000001</v>
      </c>
      <c r="H2403" s="20">
        <v>93.337310966999993</v>
      </c>
      <c r="I2403" s="15">
        <f>IF(H2403&lt;=Rmax_Summary!$B$40,1,0)</f>
        <v>0</v>
      </c>
      <c r="J2403" s="15">
        <v>3</v>
      </c>
      <c r="K2403" s="21" t="s">
        <v>850</v>
      </c>
    </row>
    <row r="2404" spans="1:11" x14ac:dyDescent="0.15">
      <c r="A2404" s="15">
        <v>786</v>
      </c>
      <c r="B2404" s="16">
        <v>5</v>
      </c>
      <c r="C2404" s="15">
        <v>10</v>
      </c>
      <c r="D2404" s="17">
        <v>7600000</v>
      </c>
      <c r="E2404" s="18">
        <f t="shared" si="37"/>
        <v>7600</v>
      </c>
      <c r="F2404" s="19">
        <v>0.65750600000000003</v>
      </c>
      <c r="G2404" s="19">
        <v>4.9970431809999996</v>
      </c>
      <c r="H2404" s="20">
        <v>93.424943339999999</v>
      </c>
      <c r="I2404" s="15">
        <f>IF(H2404&lt;=Rmax_Summary!$B$40,1,0)</f>
        <v>0</v>
      </c>
      <c r="J2404" s="15">
        <v>3</v>
      </c>
      <c r="K2404" s="21" t="s">
        <v>850</v>
      </c>
    </row>
    <row r="2405" spans="1:11" x14ac:dyDescent="0.15">
      <c r="A2405" s="15">
        <v>791</v>
      </c>
      <c r="B2405" s="16">
        <v>5</v>
      </c>
      <c r="C2405" s="15">
        <v>10</v>
      </c>
      <c r="D2405" s="17">
        <v>7700000</v>
      </c>
      <c r="E2405" s="18">
        <f t="shared" si="37"/>
        <v>7700</v>
      </c>
      <c r="F2405" s="19">
        <v>0.64897000000000005</v>
      </c>
      <c r="G2405" s="19">
        <v>4.9970688120000002</v>
      </c>
      <c r="H2405" s="20">
        <v>93.510300270000002</v>
      </c>
      <c r="I2405" s="15">
        <f>IF(H2405&lt;=Rmax_Summary!$B$40,1,0)</f>
        <v>0</v>
      </c>
      <c r="J2405" s="15">
        <v>3</v>
      </c>
      <c r="K2405" s="21" t="s">
        <v>850</v>
      </c>
    </row>
    <row r="2406" spans="1:11" x14ac:dyDescent="0.15">
      <c r="A2406" s="15">
        <v>796</v>
      </c>
      <c r="B2406" s="16">
        <v>5</v>
      </c>
      <c r="C2406" s="15">
        <v>10</v>
      </c>
      <c r="D2406" s="17">
        <v>7800000</v>
      </c>
      <c r="E2406" s="18">
        <f t="shared" si="37"/>
        <v>7800</v>
      </c>
      <c r="F2406" s="19">
        <v>0.64065300000000003</v>
      </c>
      <c r="G2406" s="19">
        <v>4.9970937869999998</v>
      </c>
      <c r="H2406" s="20">
        <v>93.593469581999997</v>
      </c>
      <c r="I2406" s="15">
        <f>IF(H2406&lt;=Rmax_Summary!$B$40,1,0)</f>
        <v>0</v>
      </c>
      <c r="J2406" s="15">
        <v>3</v>
      </c>
      <c r="K2406" s="21" t="s">
        <v>850</v>
      </c>
    </row>
    <row r="2407" spans="1:11" x14ac:dyDescent="0.15">
      <c r="A2407" s="15">
        <v>801</v>
      </c>
      <c r="B2407" s="16">
        <v>5</v>
      </c>
      <c r="C2407" s="15">
        <v>10</v>
      </c>
      <c r="D2407" s="17">
        <v>7900000</v>
      </c>
      <c r="E2407" s="18">
        <f t="shared" si="37"/>
        <v>7900</v>
      </c>
      <c r="F2407" s="19">
        <v>0.63254699999999997</v>
      </c>
      <c r="G2407" s="19">
        <v>4.9971181290000004</v>
      </c>
      <c r="H2407" s="20">
        <v>93.674533980999996</v>
      </c>
      <c r="I2407" s="15">
        <f>IF(H2407&lt;=Rmax_Summary!$B$40,1,0)</f>
        <v>0</v>
      </c>
      <c r="J2407" s="15">
        <v>3</v>
      </c>
      <c r="K2407" s="21" t="s">
        <v>850</v>
      </c>
    </row>
    <row r="2408" spans="1:11" x14ac:dyDescent="0.15">
      <c r="A2408" s="15">
        <v>806</v>
      </c>
      <c r="B2408" s="16">
        <v>5</v>
      </c>
      <c r="C2408" s="15">
        <v>10</v>
      </c>
      <c r="D2408" s="17">
        <v>8000000</v>
      </c>
      <c r="E2408" s="18">
        <f t="shared" si="37"/>
        <v>8000</v>
      </c>
      <c r="F2408" s="19">
        <v>0.62464299999999995</v>
      </c>
      <c r="G2408" s="19">
        <v>4.9971418620000003</v>
      </c>
      <c r="H2408" s="20">
        <v>93.753572766000005</v>
      </c>
      <c r="I2408" s="15">
        <f>IF(H2408&lt;=Rmax_Summary!$B$40,1,0)</f>
        <v>0</v>
      </c>
      <c r="J2408" s="15">
        <v>3</v>
      </c>
      <c r="K2408" s="21" t="s">
        <v>850</v>
      </c>
    </row>
    <row r="2409" spans="1:11" x14ac:dyDescent="0.15">
      <c r="A2409" s="15">
        <v>811</v>
      </c>
      <c r="B2409" s="16">
        <v>5</v>
      </c>
      <c r="C2409" s="15">
        <v>10</v>
      </c>
      <c r="D2409" s="17">
        <v>8100000</v>
      </c>
      <c r="E2409" s="18">
        <f t="shared" si="37"/>
        <v>8100</v>
      </c>
      <c r="F2409" s="19">
        <v>0.61693399999999998</v>
      </c>
      <c r="G2409" s="19">
        <v>4.9971650099999998</v>
      </c>
      <c r="H2409" s="20">
        <v>93.830660401000003</v>
      </c>
      <c r="I2409" s="15">
        <f>IF(H2409&lt;=Rmax_Summary!$B$40,1,0)</f>
        <v>0</v>
      </c>
      <c r="J2409" s="15">
        <v>3</v>
      </c>
      <c r="K2409" s="21" t="s">
        <v>850</v>
      </c>
    </row>
    <row r="2410" spans="1:11" x14ac:dyDescent="0.15">
      <c r="A2410" s="15">
        <v>816</v>
      </c>
      <c r="B2410" s="16">
        <v>5</v>
      </c>
      <c r="C2410" s="15">
        <v>10</v>
      </c>
      <c r="D2410" s="17">
        <v>8200000</v>
      </c>
      <c r="E2410" s="18">
        <f t="shared" si="37"/>
        <v>8200</v>
      </c>
      <c r="F2410" s="19">
        <v>0.60941299999999998</v>
      </c>
      <c r="G2410" s="19">
        <v>4.9971875949999998</v>
      </c>
      <c r="H2410" s="20">
        <v>93.90586879</v>
      </c>
      <c r="I2410" s="15">
        <f>IF(H2410&lt;=Rmax_Summary!$B$40,1,0)</f>
        <v>0</v>
      </c>
      <c r="J2410" s="15">
        <v>3</v>
      </c>
      <c r="K2410" s="21" t="s">
        <v>850</v>
      </c>
    </row>
    <row r="2411" spans="1:11" x14ac:dyDescent="0.15">
      <c r="A2411" s="15">
        <v>821</v>
      </c>
      <c r="B2411" s="16">
        <v>5</v>
      </c>
      <c r="C2411" s="15">
        <v>10</v>
      </c>
      <c r="D2411" s="17">
        <v>8300000</v>
      </c>
      <c r="E2411" s="18">
        <f t="shared" si="37"/>
        <v>8300</v>
      </c>
      <c r="F2411" s="19">
        <v>0.60207299999999997</v>
      </c>
      <c r="G2411" s="19">
        <v>4.9972096329999998</v>
      </c>
      <c r="H2411" s="20">
        <v>93.979265581999996</v>
      </c>
      <c r="I2411" s="15">
        <f>IF(H2411&lt;=Rmax_Summary!$B$40,1,0)</f>
        <v>0</v>
      </c>
      <c r="J2411" s="15">
        <v>3</v>
      </c>
      <c r="K2411" s="21" t="s">
        <v>850</v>
      </c>
    </row>
    <row r="2412" spans="1:11" x14ac:dyDescent="0.15">
      <c r="A2412" s="15">
        <v>826</v>
      </c>
      <c r="B2412" s="16">
        <v>5</v>
      </c>
      <c r="C2412" s="15">
        <v>10</v>
      </c>
      <c r="D2412" s="17">
        <v>8400000</v>
      </c>
      <c r="E2412" s="18">
        <f t="shared" si="37"/>
        <v>8400</v>
      </c>
      <c r="F2412" s="19">
        <v>0.59490799999999999</v>
      </c>
      <c r="G2412" s="19">
        <v>4.9972311490000001</v>
      </c>
      <c r="H2412" s="20">
        <v>94.050915290999995</v>
      </c>
      <c r="I2412" s="15">
        <f>IF(H2412&lt;=Rmax_Summary!$B$40,1,0)</f>
        <v>0</v>
      </c>
      <c r="J2412" s="15">
        <v>3</v>
      </c>
      <c r="K2412" s="21" t="s">
        <v>850</v>
      </c>
    </row>
    <row r="2413" spans="1:11" x14ac:dyDescent="0.15">
      <c r="A2413" s="15">
        <v>831</v>
      </c>
      <c r="B2413" s="16">
        <v>5</v>
      </c>
      <c r="C2413" s="15">
        <v>10</v>
      </c>
      <c r="D2413" s="17">
        <v>8500000</v>
      </c>
      <c r="E2413" s="18">
        <f t="shared" si="37"/>
        <v>8500</v>
      </c>
      <c r="F2413" s="19">
        <v>0.58791199999999999</v>
      </c>
      <c r="G2413" s="19">
        <v>4.9972521590000003</v>
      </c>
      <c r="H2413" s="20">
        <v>94.120879591000005</v>
      </c>
      <c r="I2413" s="15">
        <f>IF(H2413&lt;=Rmax_Summary!$B$40,1,0)</f>
        <v>0</v>
      </c>
      <c r="J2413" s="15">
        <v>3</v>
      </c>
      <c r="K2413" s="21" t="s">
        <v>850</v>
      </c>
    </row>
    <row r="2414" spans="1:11" x14ac:dyDescent="0.15">
      <c r="A2414" s="15">
        <v>836</v>
      </c>
      <c r="B2414" s="16">
        <v>5</v>
      </c>
      <c r="C2414" s="15">
        <v>10</v>
      </c>
      <c r="D2414" s="17">
        <v>8600000</v>
      </c>
      <c r="E2414" s="18">
        <f t="shared" si="37"/>
        <v>8600</v>
      </c>
      <c r="F2414" s="19">
        <v>0.58107799999999998</v>
      </c>
      <c r="G2414" s="19">
        <v>4.9972726789999999</v>
      </c>
      <c r="H2414" s="20">
        <v>94.189217885999994</v>
      </c>
      <c r="I2414" s="15">
        <f>IF(H2414&lt;=Rmax_Summary!$B$40,1,0)</f>
        <v>0</v>
      </c>
      <c r="J2414" s="15">
        <v>3</v>
      </c>
      <c r="K2414" s="21" t="s">
        <v>850</v>
      </c>
    </row>
    <row r="2415" spans="1:11" x14ac:dyDescent="0.15">
      <c r="A2415" s="15">
        <v>841</v>
      </c>
      <c r="B2415" s="16">
        <v>5</v>
      </c>
      <c r="C2415" s="15">
        <v>10</v>
      </c>
      <c r="D2415" s="17">
        <v>8700000</v>
      </c>
      <c r="E2415" s="18">
        <f t="shared" si="37"/>
        <v>8700</v>
      </c>
      <c r="F2415" s="19">
        <v>0.57440100000000005</v>
      </c>
      <c r="G2415" s="19">
        <v>4.9972927279999997</v>
      </c>
      <c r="H2415" s="20">
        <v>94.255985597999995</v>
      </c>
      <c r="I2415" s="15">
        <f>IF(H2415&lt;=Rmax_Summary!$B$40,1,0)</f>
        <v>0</v>
      </c>
      <c r="J2415" s="15">
        <v>3</v>
      </c>
      <c r="K2415" s="21" t="s">
        <v>850</v>
      </c>
    </row>
    <row r="2416" spans="1:11" x14ac:dyDescent="0.15">
      <c r="A2416" s="15">
        <v>846</v>
      </c>
      <c r="B2416" s="16">
        <v>5</v>
      </c>
      <c r="C2416" s="15">
        <v>10</v>
      </c>
      <c r="D2416" s="17">
        <v>8800000</v>
      </c>
      <c r="E2416" s="18">
        <f t="shared" si="37"/>
        <v>8800</v>
      </c>
      <c r="F2416" s="19">
        <v>0.56787600000000005</v>
      </c>
      <c r="G2416" s="19">
        <v>4.9973123209999999</v>
      </c>
      <c r="H2416" s="20">
        <v>94.321236158999994</v>
      </c>
      <c r="I2416" s="15">
        <f>IF(H2416&lt;=Rmax_Summary!$B$40,1,0)</f>
        <v>0</v>
      </c>
      <c r="J2416" s="15">
        <v>3</v>
      </c>
      <c r="K2416" s="21" t="s">
        <v>850</v>
      </c>
    </row>
    <row r="2417" spans="1:11" x14ac:dyDescent="0.15">
      <c r="A2417" s="15">
        <v>851</v>
      </c>
      <c r="B2417" s="16">
        <v>5</v>
      </c>
      <c r="C2417" s="15">
        <v>10</v>
      </c>
      <c r="D2417" s="17">
        <v>8900000</v>
      </c>
      <c r="E2417" s="18">
        <f t="shared" si="37"/>
        <v>8900</v>
      </c>
      <c r="F2417" s="19">
        <v>0.56149800000000005</v>
      </c>
      <c r="G2417" s="19">
        <v>4.9973314740000001</v>
      </c>
      <c r="H2417" s="20">
        <v>94.385020728000001</v>
      </c>
      <c r="I2417" s="15">
        <f>IF(H2417&lt;=Rmax_Summary!$B$40,1,0)</f>
        <v>0</v>
      </c>
      <c r="J2417" s="15">
        <v>3</v>
      </c>
      <c r="K2417" s="21" t="s">
        <v>850</v>
      </c>
    </row>
    <row r="2418" spans="1:11" x14ac:dyDescent="0.15">
      <c r="A2418" s="15">
        <v>856</v>
      </c>
      <c r="B2418" s="16">
        <v>5</v>
      </c>
      <c r="C2418" s="15">
        <v>10</v>
      </c>
      <c r="D2418" s="17">
        <v>9000000</v>
      </c>
      <c r="E2418" s="18">
        <f t="shared" si="37"/>
        <v>9000</v>
      </c>
      <c r="F2418" s="19">
        <v>0.555261</v>
      </c>
      <c r="G2418" s="19">
        <v>4.9973502019999998</v>
      </c>
      <c r="H2418" s="20">
        <v>94.447388759000006</v>
      </c>
      <c r="I2418" s="15">
        <f>IF(H2418&lt;=Rmax_Summary!$B$40,1,0)</f>
        <v>0</v>
      </c>
      <c r="J2418" s="15">
        <v>3</v>
      </c>
      <c r="K2418" s="21" t="s">
        <v>850</v>
      </c>
    </row>
    <row r="2419" spans="1:11" x14ac:dyDescent="0.15">
      <c r="A2419" s="15">
        <v>861</v>
      </c>
      <c r="B2419" s="16">
        <v>5</v>
      </c>
      <c r="C2419" s="15">
        <v>10</v>
      </c>
      <c r="D2419" s="17">
        <v>9100000</v>
      </c>
      <c r="E2419" s="18">
        <f t="shared" si="37"/>
        <v>9100</v>
      </c>
      <c r="F2419" s="19">
        <v>0.54916100000000001</v>
      </c>
      <c r="G2419" s="19">
        <v>4.997368518</v>
      </c>
      <c r="H2419" s="20">
        <v>94.508386294999994</v>
      </c>
      <c r="I2419" s="15">
        <f>IF(H2419&lt;=Rmax_Summary!$B$40,1,0)</f>
        <v>0</v>
      </c>
      <c r="J2419" s="15">
        <v>3</v>
      </c>
      <c r="K2419" s="21" t="s">
        <v>850</v>
      </c>
    </row>
    <row r="2420" spans="1:11" x14ac:dyDescent="0.15">
      <c r="A2420" s="15">
        <v>866</v>
      </c>
      <c r="B2420" s="16">
        <v>5</v>
      </c>
      <c r="C2420" s="15">
        <v>10</v>
      </c>
      <c r="D2420" s="17">
        <v>9200000</v>
      </c>
      <c r="E2420" s="18">
        <f t="shared" si="37"/>
        <v>9200</v>
      </c>
      <c r="F2420" s="19">
        <v>0.54319399999999995</v>
      </c>
      <c r="G2420" s="19">
        <v>4.9973864370000003</v>
      </c>
      <c r="H2420" s="20">
        <v>94.568058241000003</v>
      </c>
      <c r="I2420" s="15">
        <f>IF(H2420&lt;=Rmax_Summary!$B$40,1,0)</f>
        <v>0</v>
      </c>
      <c r="J2420" s="15">
        <v>3</v>
      </c>
      <c r="K2420" s="21" t="s">
        <v>850</v>
      </c>
    </row>
    <row r="2421" spans="1:11" x14ac:dyDescent="0.15">
      <c r="A2421" s="15">
        <v>871</v>
      </c>
      <c r="B2421" s="16">
        <v>5</v>
      </c>
      <c r="C2421" s="15">
        <v>10</v>
      </c>
      <c r="D2421" s="17">
        <v>9300000</v>
      </c>
      <c r="E2421" s="18">
        <f t="shared" si="37"/>
        <v>9300</v>
      </c>
      <c r="F2421" s="19">
        <v>0.53735500000000003</v>
      </c>
      <c r="G2421" s="19">
        <v>4.9974039709999998</v>
      </c>
      <c r="H2421" s="20">
        <v>94.626447517000003</v>
      </c>
      <c r="I2421" s="15">
        <f>IF(H2421&lt;=Rmax_Summary!$B$40,1,0)</f>
        <v>0</v>
      </c>
      <c r="J2421" s="15">
        <v>3</v>
      </c>
      <c r="K2421" s="21" t="s">
        <v>850</v>
      </c>
    </row>
    <row r="2422" spans="1:11" x14ac:dyDescent="0.15">
      <c r="A2422" s="15">
        <v>876</v>
      </c>
      <c r="B2422" s="16">
        <v>5</v>
      </c>
      <c r="C2422" s="15">
        <v>10</v>
      </c>
      <c r="D2422" s="17">
        <v>9400000</v>
      </c>
      <c r="E2422" s="18">
        <f t="shared" si="37"/>
        <v>9400</v>
      </c>
      <c r="F2422" s="19">
        <v>0.53164100000000003</v>
      </c>
      <c r="G2422" s="19">
        <v>4.9974211310000003</v>
      </c>
      <c r="H2422" s="20">
        <v>94.683594764000006</v>
      </c>
      <c r="I2422" s="15">
        <f>IF(H2422&lt;=Rmax_Summary!$B$40,1,0)</f>
        <v>0</v>
      </c>
      <c r="J2422" s="15">
        <v>3</v>
      </c>
      <c r="K2422" s="21" t="s">
        <v>850</v>
      </c>
    </row>
    <row r="2423" spans="1:11" x14ac:dyDescent="0.15">
      <c r="A2423" s="15">
        <v>881</v>
      </c>
      <c r="B2423" s="16">
        <v>5</v>
      </c>
      <c r="C2423" s="15">
        <v>10</v>
      </c>
      <c r="D2423" s="17">
        <v>9500000</v>
      </c>
      <c r="E2423" s="18">
        <f t="shared" si="37"/>
        <v>9500</v>
      </c>
      <c r="F2423" s="19">
        <v>0.52604600000000001</v>
      </c>
      <c r="G2423" s="19">
        <v>4.9974379300000003</v>
      </c>
      <c r="H2423" s="20">
        <v>94.739538920000001</v>
      </c>
      <c r="I2423" s="15">
        <f>IF(H2423&lt;=Rmax_Summary!$B$40,1,0)</f>
        <v>0</v>
      </c>
      <c r="J2423" s="15">
        <v>3</v>
      </c>
      <c r="K2423" s="21" t="s">
        <v>850</v>
      </c>
    </row>
    <row r="2424" spans="1:11" x14ac:dyDescent="0.15">
      <c r="A2424" s="15">
        <v>886</v>
      </c>
      <c r="B2424" s="16">
        <v>5</v>
      </c>
      <c r="C2424" s="15">
        <v>10</v>
      </c>
      <c r="D2424" s="17">
        <v>9600000</v>
      </c>
      <c r="E2424" s="18">
        <f t="shared" si="37"/>
        <v>9600</v>
      </c>
      <c r="F2424" s="19">
        <v>0.52056800000000003</v>
      </c>
      <c r="G2424" s="19">
        <v>4.9974543789999997</v>
      </c>
      <c r="H2424" s="20">
        <v>94.794318353999998</v>
      </c>
      <c r="I2424" s="15">
        <f>IF(H2424&lt;=Rmax_Summary!$B$40,1,0)</f>
        <v>0</v>
      </c>
      <c r="J2424" s="15">
        <v>3</v>
      </c>
      <c r="K2424" s="21" t="s">
        <v>850</v>
      </c>
    </row>
    <row r="2425" spans="1:11" x14ac:dyDescent="0.15">
      <c r="A2425" s="15">
        <v>891</v>
      </c>
      <c r="B2425" s="16">
        <v>5</v>
      </c>
      <c r="C2425" s="15">
        <v>10</v>
      </c>
      <c r="D2425" s="17">
        <v>9700000</v>
      </c>
      <c r="E2425" s="18">
        <f t="shared" si="37"/>
        <v>9700</v>
      </c>
      <c r="F2425" s="19">
        <v>0.51520299999999997</v>
      </c>
      <c r="G2425" s="19">
        <v>4.9974704900000004</v>
      </c>
      <c r="H2425" s="20">
        <v>94.847968593999994</v>
      </c>
      <c r="I2425" s="15">
        <f>IF(H2425&lt;=Rmax_Summary!$B$40,1,0)</f>
        <v>0</v>
      </c>
      <c r="J2425" s="15">
        <v>3</v>
      </c>
      <c r="K2425" s="21" t="s">
        <v>850</v>
      </c>
    </row>
    <row r="2426" spans="1:11" x14ac:dyDescent="0.15">
      <c r="A2426" s="15">
        <v>896</v>
      </c>
      <c r="B2426" s="16">
        <v>5</v>
      </c>
      <c r="C2426" s="15">
        <v>10</v>
      </c>
      <c r="D2426" s="17">
        <v>9800000</v>
      </c>
      <c r="E2426" s="18">
        <f t="shared" si="37"/>
        <v>9800</v>
      </c>
      <c r="F2426" s="19">
        <v>0.50994799999999996</v>
      </c>
      <c r="G2426" s="19">
        <v>4.9974862709999996</v>
      </c>
      <c r="H2426" s="20">
        <v>94.900524313999995</v>
      </c>
      <c r="I2426" s="15">
        <f>IF(H2426&lt;=Rmax_Summary!$B$40,1,0)</f>
        <v>0</v>
      </c>
      <c r="J2426" s="15">
        <v>3</v>
      </c>
      <c r="K2426" s="21" t="s">
        <v>850</v>
      </c>
    </row>
    <row r="2427" spans="1:11" x14ac:dyDescent="0.15">
      <c r="A2427" s="15">
        <v>901</v>
      </c>
      <c r="B2427" s="16">
        <v>5</v>
      </c>
      <c r="C2427" s="15">
        <v>10</v>
      </c>
      <c r="D2427" s="17">
        <v>9900000</v>
      </c>
      <c r="E2427" s="18">
        <f t="shared" si="37"/>
        <v>9900</v>
      </c>
      <c r="F2427" s="19">
        <v>0.50479799999999997</v>
      </c>
      <c r="G2427" s="19">
        <v>4.9975017340000001</v>
      </c>
      <c r="H2427" s="20">
        <v>94.952018483000003</v>
      </c>
      <c r="I2427" s="15">
        <f>IF(H2427&lt;=Rmax_Summary!$B$40,1,0)</f>
        <v>0</v>
      </c>
      <c r="J2427" s="15">
        <v>3</v>
      </c>
      <c r="K2427" s="21" t="s">
        <v>850</v>
      </c>
    </row>
    <row r="2428" spans="1:11" x14ac:dyDescent="0.15">
      <c r="A2428" s="15">
        <v>906</v>
      </c>
      <c r="B2428" s="16">
        <v>5</v>
      </c>
      <c r="C2428" s="15">
        <v>10</v>
      </c>
      <c r="D2428" s="17">
        <v>10000000</v>
      </c>
      <c r="E2428" s="18">
        <f t="shared" si="37"/>
        <v>10000</v>
      </c>
      <c r="F2428" s="19">
        <v>0.49975199999999997</v>
      </c>
      <c r="G2428" s="19">
        <v>4.9975168869999997</v>
      </c>
      <c r="H2428" s="20">
        <v>95.002482932999996</v>
      </c>
      <c r="I2428" s="15">
        <f>IF(H2428&lt;=Rmax_Summary!$B$40,1,0)</f>
        <v>0</v>
      </c>
      <c r="J2428" s="15">
        <v>3</v>
      </c>
      <c r="K2428" s="21" t="s">
        <v>850</v>
      </c>
    </row>
    <row r="2429" spans="1:11" x14ac:dyDescent="0.15">
      <c r="A2429" s="15">
        <v>957</v>
      </c>
      <c r="B2429" s="16">
        <v>5</v>
      </c>
      <c r="C2429" s="15">
        <v>20</v>
      </c>
      <c r="D2429" s="17">
        <v>10000</v>
      </c>
      <c r="E2429" s="18">
        <f t="shared" si="37"/>
        <v>10</v>
      </c>
      <c r="F2429" s="19">
        <v>19.853781999999999</v>
      </c>
      <c r="G2429" s="19">
        <v>0.198537829</v>
      </c>
      <c r="H2429" s="20">
        <v>0.73108869899999995</v>
      </c>
      <c r="I2429" s="15">
        <f>IF(H2429&lt;=Rmax_Summary!$B$40,1,0)</f>
        <v>1</v>
      </c>
      <c r="J2429" s="15">
        <v>1</v>
      </c>
      <c r="K2429" s="21" t="s">
        <v>846</v>
      </c>
    </row>
    <row r="2430" spans="1:11" x14ac:dyDescent="0.15">
      <c r="A2430" s="15">
        <v>962</v>
      </c>
      <c r="B2430" s="16">
        <v>5</v>
      </c>
      <c r="C2430" s="15">
        <v>20</v>
      </c>
      <c r="D2430" s="17">
        <v>11000</v>
      </c>
      <c r="E2430" s="18">
        <f t="shared" si="37"/>
        <v>11</v>
      </c>
      <c r="F2430" s="19">
        <v>19.853739999999998</v>
      </c>
      <c r="G2430" s="19">
        <v>0.21839114200000001</v>
      </c>
      <c r="H2430" s="20">
        <v>0.73129851599999995</v>
      </c>
      <c r="I2430" s="15">
        <f>IF(H2430&lt;=Rmax_Summary!$B$40,1,0)</f>
        <v>1</v>
      </c>
      <c r="J2430" s="15">
        <v>1</v>
      </c>
      <c r="K2430" s="21" t="s">
        <v>846</v>
      </c>
    </row>
    <row r="2431" spans="1:11" x14ac:dyDescent="0.15">
      <c r="A2431" s="15">
        <v>967</v>
      </c>
      <c r="B2431" s="16">
        <v>5</v>
      </c>
      <c r="C2431" s="15">
        <v>20</v>
      </c>
      <c r="D2431" s="17">
        <v>12000</v>
      </c>
      <c r="E2431" s="18">
        <f t="shared" si="37"/>
        <v>12</v>
      </c>
      <c r="F2431" s="19">
        <v>19.853698000000001</v>
      </c>
      <c r="G2431" s="19">
        <v>0.23824438100000001</v>
      </c>
      <c r="H2431" s="20">
        <v>0.73150902699999998</v>
      </c>
      <c r="I2431" s="15">
        <f>IF(H2431&lt;=Rmax_Summary!$B$40,1,0)</f>
        <v>1</v>
      </c>
      <c r="J2431" s="15">
        <v>1</v>
      </c>
      <c r="K2431" s="21" t="s">
        <v>846</v>
      </c>
    </row>
    <row r="2432" spans="1:11" x14ac:dyDescent="0.15">
      <c r="A2432" s="15">
        <v>972</v>
      </c>
      <c r="B2432" s="16">
        <v>5</v>
      </c>
      <c r="C2432" s="15">
        <v>20</v>
      </c>
      <c r="D2432" s="17">
        <v>13000</v>
      </c>
      <c r="E2432" s="18">
        <f t="shared" si="37"/>
        <v>13</v>
      </c>
      <c r="F2432" s="19">
        <v>19.853656000000001</v>
      </c>
      <c r="G2432" s="19">
        <v>0.258097521</v>
      </c>
      <c r="H2432" s="20">
        <v>0.73172002999999997</v>
      </c>
      <c r="I2432" s="15">
        <f>IF(H2432&lt;=Rmax_Summary!$B$40,1,0)</f>
        <v>1</v>
      </c>
      <c r="J2432" s="15">
        <v>1</v>
      </c>
      <c r="K2432" s="21" t="s">
        <v>846</v>
      </c>
    </row>
    <row r="2433" spans="1:11" x14ac:dyDescent="0.15">
      <c r="A2433" s="15">
        <v>977</v>
      </c>
      <c r="B2433" s="16">
        <v>5</v>
      </c>
      <c r="C2433" s="15">
        <v>20</v>
      </c>
      <c r="D2433" s="17">
        <v>14000</v>
      </c>
      <c r="E2433" s="18">
        <f t="shared" si="37"/>
        <v>14</v>
      </c>
      <c r="F2433" s="19">
        <v>19.853614</v>
      </c>
      <c r="G2433" s="19">
        <v>0.27795059999999999</v>
      </c>
      <c r="H2433" s="20">
        <v>0.73193162899999997</v>
      </c>
      <c r="I2433" s="15">
        <f>IF(H2433&lt;=Rmax_Summary!$B$40,1,0)</f>
        <v>1</v>
      </c>
      <c r="J2433" s="15">
        <v>1</v>
      </c>
      <c r="K2433" s="21" t="s">
        <v>846</v>
      </c>
    </row>
    <row r="2434" spans="1:11" x14ac:dyDescent="0.15">
      <c r="A2434" s="15">
        <v>982</v>
      </c>
      <c r="B2434" s="16">
        <v>5</v>
      </c>
      <c r="C2434" s="15">
        <v>20</v>
      </c>
      <c r="D2434" s="17">
        <v>15000</v>
      </c>
      <c r="E2434" s="18">
        <f t="shared" ref="E2434:E2497" si="38">D2434/1000</f>
        <v>15</v>
      </c>
      <c r="F2434" s="19">
        <v>19.853570999999999</v>
      </c>
      <c r="G2434" s="19">
        <v>0.29780357800000001</v>
      </c>
      <c r="H2434" s="20">
        <v>0.73214471599999997</v>
      </c>
      <c r="I2434" s="15">
        <f>IF(H2434&lt;=Rmax_Summary!$B$40,1,0)</f>
        <v>1</v>
      </c>
      <c r="J2434" s="15">
        <v>1</v>
      </c>
      <c r="K2434" s="21" t="s">
        <v>846</v>
      </c>
    </row>
    <row r="2435" spans="1:11" x14ac:dyDescent="0.15">
      <c r="A2435" s="15">
        <v>987</v>
      </c>
      <c r="B2435" s="16">
        <v>5</v>
      </c>
      <c r="C2435" s="15">
        <v>20</v>
      </c>
      <c r="D2435" s="17">
        <v>16000</v>
      </c>
      <c r="E2435" s="18">
        <f t="shared" si="38"/>
        <v>16</v>
      </c>
      <c r="F2435" s="19">
        <v>19.853528000000001</v>
      </c>
      <c r="G2435" s="19">
        <v>0.31765644599999998</v>
      </c>
      <c r="H2435" s="20">
        <v>0.73235795000000004</v>
      </c>
      <c r="I2435" s="15">
        <f>IF(H2435&lt;=Rmax_Summary!$B$40,1,0)</f>
        <v>1</v>
      </c>
      <c r="J2435" s="15">
        <v>1</v>
      </c>
      <c r="K2435" s="21" t="s">
        <v>846</v>
      </c>
    </row>
    <row r="2436" spans="1:11" x14ac:dyDescent="0.15">
      <c r="A2436" s="15">
        <v>992</v>
      </c>
      <c r="B2436" s="16">
        <v>5</v>
      </c>
      <c r="C2436" s="15">
        <v>20</v>
      </c>
      <c r="D2436" s="17">
        <v>17000</v>
      </c>
      <c r="E2436" s="18">
        <f t="shared" si="38"/>
        <v>17</v>
      </c>
      <c r="F2436" s="19">
        <v>19.853486</v>
      </c>
      <c r="G2436" s="19">
        <v>0.33750925700000001</v>
      </c>
      <c r="H2436" s="20">
        <v>0.73257207700000004</v>
      </c>
      <c r="I2436" s="15">
        <f>IF(H2436&lt;=Rmax_Summary!$B$40,1,0)</f>
        <v>1</v>
      </c>
      <c r="J2436" s="15">
        <v>1</v>
      </c>
      <c r="K2436" s="21" t="s">
        <v>846</v>
      </c>
    </row>
    <row r="2437" spans="1:11" x14ac:dyDescent="0.15">
      <c r="A2437" s="15">
        <v>997</v>
      </c>
      <c r="B2437" s="16">
        <v>5</v>
      </c>
      <c r="C2437" s="15">
        <v>20</v>
      </c>
      <c r="D2437" s="17">
        <v>18000</v>
      </c>
      <c r="E2437" s="18">
        <f t="shared" si="38"/>
        <v>18</v>
      </c>
      <c r="F2437" s="19">
        <v>19.853442000000001</v>
      </c>
      <c r="G2437" s="19">
        <v>0.35736195399999998</v>
      </c>
      <c r="H2437" s="20">
        <v>0.73278766500000003</v>
      </c>
      <c r="I2437" s="15">
        <f>IF(H2437&lt;=Rmax_Summary!$B$40,1,0)</f>
        <v>1</v>
      </c>
      <c r="J2437" s="15">
        <v>1</v>
      </c>
      <c r="K2437" s="21" t="s">
        <v>846</v>
      </c>
    </row>
    <row r="2438" spans="1:11" x14ac:dyDescent="0.15">
      <c r="A2438" s="15">
        <v>1002</v>
      </c>
      <c r="B2438" s="16">
        <v>5</v>
      </c>
      <c r="C2438" s="15">
        <v>20</v>
      </c>
      <c r="D2438" s="17">
        <v>19000</v>
      </c>
      <c r="E2438" s="18">
        <f t="shared" si="38"/>
        <v>19</v>
      </c>
      <c r="F2438" s="19">
        <v>19.853399</v>
      </c>
      <c r="G2438" s="19">
        <v>0.37721460400000001</v>
      </c>
      <c r="H2438" s="20">
        <v>0.73300336600000005</v>
      </c>
      <c r="I2438" s="15">
        <f>IF(H2438&lt;=Rmax_Summary!$B$40,1,0)</f>
        <v>1</v>
      </c>
      <c r="J2438" s="15">
        <v>1</v>
      </c>
      <c r="K2438" s="21" t="s">
        <v>846</v>
      </c>
    </row>
    <row r="2439" spans="1:11" x14ac:dyDescent="0.15">
      <c r="A2439" s="15">
        <v>1007</v>
      </c>
      <c r="B2439" s="16">
        <v>5</v>
      </c>
      <c r="C2439" s="15">
        <v>20</v>
      </c>
      <c r="D2439" s="17">
        <v>20000</v>
      </c>
      <c r="E2439" s="18">
        <f t="shared" si="38"/>
        <v>20</v>
      </c>
      <c r="F2439" s="19">
        <v>19.853356000000002</v>
      </c>
      <c r="G2439" s="19">
        <v>0.39706710899999997</v>
      </c>
      <c r="H2439" s="20">
        <v>0.733220172</v>
      </c>
      <c r="I2439" s="15">
        <f>IF(H2439&lt;=Rmax_Summary!$B$40,1,0)</f>
        <v>1</v>
      </c>
      <c r="J2439" s="15">
        <v>1</v>
      </c>
      <c r="K2439" s="21" t="s">
        <v>846</v>
      </c>
    </row>
    <row r="2440" spans="1:11" x14ac:dyDescent="0.15">
      <c r="A2440" s="15">
        <v>1012</v>
      </c>
      <c r="B2440" s="16">
        <v>5</v>
      </c>
      <c r="C2440" s="15">
        <v>20</v>
      </c>
      <c r="D2440" s="17">
        <v>21000</v>
      </c>
      <c r="E2440" s="18">
        <f t="shared" si="38"/>
        <v>21</v>
      </c>
      <c r="F2440" s="19">
        <v>19.853311999999999</v>
      </c>
      <c r="G2440" s="19">
        <v>0.41691956099999999</v>
      </c>
      <c r="H2440" s="20">
        <v>0.73343762499999998</v>
      </c>
      <c r="I2440" s="15">
        <f>IF(H2440&lt;=Rmax_Summary!$B$40,1,0)</f>
        <v>1</v>
      </c>
      <c r="J2440" s="15">
        <v>1</v>
      </c>
      <c r="K2440" s="21" t="s">
        <v>846</v>
      </c>
    </row>
    <row r="2441" spans="1:11" x14ac:dyDescent="0.15">
      <c r="A2441" s="15">
        <v>1017</v>
      </c>
      <c r="B2441" s="16">
        <v>5</v>
      </c>
      <c r="C2441" s="15">
        <v>20</v>
      </c>
      <c r="D2441" s="17">
        <v>22000</v>
      </c>
      <c r="E2441" s="18">
        <f t="shared" si="38"/>
        <v>22</v>
      </c>
      <c r="F2441" s="19">
        <v>19.853269000000001</v>
      </c>
      <c r="G2441" s="19">
        <v>0.43677191399999998</v>
      </c>
      <c r="H2441" s="20">
        <v>0.73365578399999998</v>
      </c>
      <c r="I2441" s="15">
        <f>IF(H2441&lt;=Rmax_Summary!$B$40,1,0)</f>
        <v>1</v>
      </c>
      <c r="J2441" s="15">
        <v>1</v>
      </c>
      <c r="K2441" s="21" t="s">
        <v>846</v>
      </c>
    </row>
    <row r="2442" spans="1:11" x14ac:dyDescent="0.15">
      <c r="A2442" s="15">
        <v>1022</v>
      </c>
      <c r="B2442" s="16">
        <v>5</v>
      </c>
      <c r="C2442" s="15">
        <v>20</v>
      </c>
      <c r="D2442" s="17">
        <v>23000</v>
      </c>
      <c r="E2442" s="18">
        <f t="shared" si="38"/>
        <v>23</v>
      </c>
      <c r="F2442" s="19">
        <v>19.853224999999998</v>
      </c>
      <c r="G2442" s="19">
        <v>0.45662417700000002</v>
      </c>
      <c r="H2442" s="20">
        <v>0.733874939</v>
      </c>
      <c r="I2442" s="15">
        <f>IF(H2442&lt;=Rmax_Summary!$B$40,1,0)</f>
        <v>1</v>
      </c>
      <c r="J2442" s="15">
        <v>1</v>
      </c>
      <c r="K2442" s="21" t="s">
        <v>846</v>
      </c>
    </row>
    <row r="2443" spans="1:11" x14ac:dyDescent="0.15">
      <c r="A2443" s="15">
        <v>1027</v>
      </c>
      <c r="B2443" s="16">
        <v>5</v>
      </c>
      <c r="C2443" s="15">
        <v>20</v>
      </c>
      <c r="D2443" s="17">
        <v>24000</v>
      </c>
      <c r="E2443" s="18">
        <f t="shared" si="38"/>
        <v>24</v>
      </c>
      <c r="F2443" s="19">
        <v>19.853180999999999</v>
      </c>
      <c r="G2443" s="19">
        <v>0.47647635100000002</v>
      </c>
      <c r="H2443" s="20">
        <v>0.734095049</v>
      </c>
      <c r="I2443" s="15">
        <f>IF(H2443&lt;=Rmax_Summary!$B$40,1,0)</f>
        <v>1</v>
      </c>
      <c r="J2443" s="15">
        <v>1</v>
      </c>
      <c r="K2443" s="21" t="s">
        <v>846</v>
      </c>
    </row>
    <row r="2444" spans="1:11" x14ac:dyDescent="0.15">
      <c r="A2444" s="15">
        <v>1032</v>
      </c>
      <c r="B2444" s="16">
        <v>5</v>
      </c>
      <c r="C2444" s="15">
        <v>20</v>
      </c>
      <c r="D2444" s="17">
        <v>25000</v>
      </c>
      <c r="E2444" s="18">
        <f t="shared" si="38"/>
        <v>25</v>
      </c>
      <c r="F2444" s="19">
        <v>19.853137</v>
      </c>
      <c r="G2444" s="19">
        <v>0.49632842900000002</v>
      </c>
      <c r="H2444" s="20">
        <v>0.73431584500000002</v>
      </c>
      <c r="I2444" s="15">
        <f>IF(H2444&lt;=Rmax_Summary!$B$40,1,0)</f>
        <v>1</v>
      </c>
      <c r="J2444" s="15">
        <v>1</v>
      </c>
      <c r="K2444" s="21" t="s">
        <v>846</v>
      </c>
    </row>
    <row r="2445" spans="1:11" x14ac:dyDescent="0.15">
      <c r="A2445" s="15">
        <v>1037</v>
      </c>
      <c r="B2445" s="16">
        <v>5</v>
      </c>
      <c r="C2445" s="15">
        <v>20</v>
      </c>
      <c r="D2445" s="17">
        <v>26000</v>
      </c>
      <c r="E2445" s="18">
        <f t="shared" si="38"/>
        <v>26</v>
      </c>
      <c r="F2445" s="19">
        <v>19.853092</v>
      </c>
      <c r="G2445" s="19">
        <v>0.51618039699999996</v>
      </c>
      <c r="H2445" s="20">
        <v>0.734537518</v>
      </c>
      <c r="I2445" s="15">
        <f>IF(H2445&lt;=Rmax_Summary!$B$40,1,0)</f>
        <v>1</v>
      </c>
      <c r="J2445" s="15">
        <v>1</v>
      </c>
      <c r="K2445" s="21" t="s">
        <v>846</v>
      </c>
    </row>
    <row r="2446" spans="1:11" x14ac:dyDescent="0.15">
      <c r="A2446" s="15">
        <v>1042</v>
      </c>
      <c r="B2446" s="16">
        <v>5</v>
      </c>
      <c r="C2446" s="15">
        <v>20</v>
      </c>
      <c r="D2446" s="17">
        <v>27000</v>
      </c>
      <c r="E2446" s="18">
        <f t="shared" si="38"/>
        <v>27</v>
      </c>
      <c r="F2446" s="19">
        <v>19.853048000000001</v>
      </c>
      <c r="G2446" s="19">
        <v>0.53603229299999999</v>
      </c>
      <c r="H2446" s="20">
        <v>0.73476010700000005</v>
      </c>
      <c r="I2446" s="15">
        <f>IF(H2446&lt;=Rmax_Summary!$B$40,1,0)</f>
        <v>1</v>
      </c>
      <c r="J2446" s="15">
        <v>1</v>
      </c>
      <c r="K2446" s="21" t="s">
        <v>846</v>
      </c>
    </row>
    <row r="2447" spans="1:11" x14ac:dyDescent="0.15">
      <c r="A2447" s="15">
        <v>1047</v>
      </c>
      <c r="B2447" s="16">
        <v>5</v>
      </c>
      <c r="C2447" s="15">
        <v>20</v>
      </c>
      <c r="D2447" s="17">
        <v>28000</v>
      </c>
      <c r="E2447" s="18">
        <f t="shared" si="38"/>
        <v>28</v>
      </c>
      <c r="F2447" s="19">
        <v>19.853003000000001</v>
      </c>
      <c r="G2447" s="19">
        <v>0.55588410600000004</v>
      </c>
      <c r="H2447" s="20">
        <v>0.73498364599999999</v>
      </c>
      <c r="I2447" s="15">
        <f>IF(H2447&lt;=Rmax_Summary!$B$40,1,0)</f>
        <v>1</v>
      </c>
      <c r="J2447" s="15">
        <v>1</v>
      </c>
      <c r="K2447" s="21" t="s">
        <v>846</v>
      </c>
    </row>
    <row r="2448" spans="1:11" x14ac:dyDescent="0.15">
      <c r="A2448" s="15">
        <v>1052</v>
      </c>
      <c r="B2448" s="16">
        <v>5</v>
      </c>
      <c r="C2448" s="15">
        <v>20</v>
      </c>
      <c r="D2448" s="17">
        <v>29000</v>
      </c>
      <c r="E2448" s="18">
        <f t="shared" si="38"/>
        <v>29</v>
      </c>
      <c r="F2448" s="19">
        <v>19.852958000000001</v>
      </c>
      <c r="G2448" s="19">
        <v>0.57573580899999999</v>
      </c>
      <c r="H2448" s="20">
        <v>0.73520808599999998</v>
      </c>
      <c r="I2448" s="15">
        <f>IF(H2448&lt;=Rmax_Summary!$B$40,1,0)</f>
        <v>1</v>
      </c>
      <c r="J2448" s="15">
        <v>1</v>
      </c>
      <c r="K2448" s="21" t="s">
        <v>846</v>
      </c>
    </row>
    <row r="2449" spans="1:11" x14ac:dyDescent="0.15">
      <c r="A2449" s="15">
        <v>1057</v>
      </c>
      <c r="B2449" s="16">
        <v>5</v>
      </c>
      <c r="C2449" s="15">
        <v>20</v>
      </c>
      <c r="D2449" s="17">
        <v>30000</v>
      </c>
      <c r="E2449" s="18">
        <f t="shared" si="38"/>
        <v>30</v>
      </c>
      <c r="F2449" s="19">
        <v>19.852913000000001</v>
      </c>
      <c r="G2449" s="19">
        <v>0.59558742200000003</v>
      </c>
      <c r="H2449" s="20">
        <v>0.73543286699999999</v>
      </c>
      <c r="I2449" s="15">
        <f>IF(H2449&lt;=Rmax_Summary!$B$40,1,0)</f>
        <v>1</v>
      </c>
      <c r="J2449" s="15">
        <v>1</v>
      </c>
      <c r="K2449" s="21" t="s">
        <v>846</v>
      </c>
    </row>
    <row r="2450" spans="1:11" x14ac:dyDescent="0.15">
      <c r="A2450" s="15">
        <v>1062</v>
      </c>
      <c r="B2450" s="16">
        <v>5</v>
      </c>
      <c r="C2450" s="15">
        <v>20</v>
      </c>
      <c r="D2450" s="17">
        <v>31000</v>
      </c>
      <c r="E2450" s="18">
        <f t="shared" si="38"/>
        <v>31</v>
      </c>
      <c r="F2450" s="19">
        <v>19.852868000000001</v>
      </c>
      <c r="G2450" s="19">
        <v>0.61543892200000005</v>
      </c>
      <c r="H2450" s="20">
        <v>0.73565885099999995</v>
      </c>
      <c r="I2450" s="15">
        <f>IF(H2450&lt;=Rmax_Summary!$B$40,1,0)</f>
        <v>1</v>
      </c>
      <c r="J2450" s="15">
        <v>1</v>
      </c>
      <c r="K2450" s="21" t="s">
        <v>846</v>
      </c>
    </row>
    <row r="2451" spans="1:11" x14ac:dyDescent="0.15">
      <c r="A2451" s="15">
        <v>1067</v>
      </c>
      <c r="B2451" s="16">
        <v>5</v>
      </c>
      <c r="C2451" s="15">
        <v>20</v>
      </c>
      <c r="D2451" s="17">
        <v>32000</v>
      </c>
      <c r="E2451" s="18">
        <f t="shared" si="38"/>
        <v>32</v>
      </c>
      <c r="F2451" s="19">
        <v>19.852823000000001</v>
      </c>
      <c r="G2451" s="19">
        <v>0.63529032399999996</v>
      </c>
      <c r="H2451" s="20">
        <v>0.735885864</v>
      </c>
      <c r="I2451" s="15">
        <f>IF(H2451&lt;=Rmax_Summary!$B$40,1,0)</f>
        <v>1</v>
      </c>
      <c r="J2451" s="15">
        <v>1</v>
      </c>
      <c r="K2451" s="21" t="s">
        <v>846</v>
      </c>
    </row>
    <row r="2452" spans="1:11" x14ac:dyDescent="0.15">
      <c r="A2452" s="15">
        <v>1072</v>
      </c>
      <c r="B2452" s="16">
        <v>5</v>
      </c>
      <c r="C2452" s="15">
        <v>20</v>
      </c>
      <c r="D2452" s="17">
        <v>33000</v>
      </c>
      <c r="E2452" s="18">
        <f t="shared" si="38"/>
        <v>33</v>
      </c>
      <c r="F2452" s="19">
        <v>19.852777</v>
      </c>
      <c r="G2452" s="19">
        <v>0.65514164200000002</v>
      </c>
      <c r="H2452" s="20">
        <v>0.736114029</v>
      </c>
      <c r="I2452" s="15">
        <f>IF(H2452&lt;=Rmax_Summary!$B$40,1,0)</f>
        <v>1</v>
      </c>
      <c r="J2452" s="15">
        <v>1</v>
      </c>
      <c r="K2452" s="21" t="s">
        <v>846</v>
      </c>
    </row>
    <row r="2453" spans="1:11" x14ac:dyDescent="0.15">
      <c r="A2453" s="15">
        <v>1077</v>
      </c>
      <c r="B2453" s="16">
        <v>5</v>
      </c>
      <c r="C2453" s="15">
        <v>20</v>
      </c>
      <c r="D2453" s="17">
        <v>34000</v>
      </c>
      <c r="E2453" s="18">
        <f t="shared" si="38"/>
        <v>34</v>
      </c>
      <c r="F2453" s="19">
        <v>19.852730999999999</v>
      </c>
      <c r="G2453" s="19">
        <v>0.67499287299999999</v>
      </c>
      <c r="H2453" s="20">
        <v>0.73634280699999999</v>
      </c>
      <c r="I2453" s="15">
        <f>IF(H2453&lt;=Rmax_Summary!$B$40,1,0)</f>
        <v>1</v>
      </c>
      <c r="J2453" s="15">
        <v>1</v>
      </c>
      <c r="K2453" s="21" t="s">
        <v>846</v>
      </c>
    </row>
    <row r="2454" spans="1:11" x14ac:dyDescent="0.15">
      <c r="A2454" s="15">
        <v>1082</v>
      </c>
      <c r="B2454" s="16">
        <v>5</v>
      </c>
      <c r="C2454" s="15">
        <v>20</v>
      </c>
      <c r="D2454" s="17">
        <v>35000</v>
      </c>
      <c r="E2454" s="18">
        <f t="shared" si="38"/>
        <v>35</v>
      </c>
      <c r="F2454" s="19">
        <v>19.852685999999999</v>
      </c>
      <c r="G2454" s="19">
        <v>0.694843985</v>
      </c>
      <c r="H2454" s="20">
        <v>0.73657238899999999</v>
      </c>
      <c r="I2454" s="15">
        <f>IF(H2454&lt;=Rmax_Summary!$B$40,1,0)</f>
        <v>1</v>
      </c>
      <c r="J2454" s="15">
        <v>1</v>
      </c>
      <c r="K2454" s="21" t="s">
        <v>846</v>
      </c>
    </row>
    <row r="2455" spans="1:11" x14ac:dyDescent="0.15">
      <c r="A2455" s="15">
        <v>1087</v>
      </c>
      <c r="B2455" s="16">
        <v>5</v>
      </c>
      <c r="C2455" s="15">
        <v>20</v>
      </c>
      <c r="D2455" s="17">
        <v>36000</v>
      </c>
      <c r="E2455" s="18">
        <f t="shared" si="38"/>
        <v>36</v>
      </c>
      <c r="F2455" s="19">
        <v>19.852639</v>
      </c>
      <c r="G2455" s="19">
        <v>0.71469502799999995</v>
      </c>
      <c r="H2455" s="20">
        <v>0.73680282699999999</v>
      </c>
      <c r="I2455" s="15">
        <f>IF(H2455&lt;=Rmax_Summary!$B$40,1,0)</f>
        <v>1</v>
      </c>
      <c r="J2455" s="15">
        <v>1</v>
      </c>
      <c r="K2455" s="21" t="s">
        <v>846</v>
      </c>
    </row>
    <row r="2456" spans="1:11" x14ac:dyDescent="0.15">
      <c r="A2456" s="15">
        <v>1092</v>
      </c>
      <c r="B2456" s="16">
        <v>5</v>
      </c>
      <c r="C2456" s="15">
        <v>20</v>
      </c>
      <c r="D2456" s="17">
        <v>37000</v>
      </c>
      <c r="E2456" s="18">
        <f t="shared" si="38"/>
        <v>37</v>
      </c>
      <c r="F2456" s="19">
        <v>19.852592999999999</v>
      </c>
      <c r="G2456" s="19">
        <v>0.73454595600000006</v>
      </c>
      <c r="H2456" s="20">
        <v>0.73703427499999996</v>
      </c>
      <c r="I2456" s="15">
        <f>IF(H2456&lt;=Rmax_Summary!$B$40,1,0)</f>
        <v>1</v>
      </c>
      <c r="J2456" s="15">
        <v>1</v>
      </c>
      <c r="K2456" s="21" t="s">
        <v>846</v>
      </c>
    </row>
    <row r="2457" spans="1:11" x14ac:dyDescent="0.15">
      <c r="A2457" s="15">
        <v>1097</v>
      </c>
      <c r="B2457" s="16">
        <v>5</v>
      </c>
      <c r="C2457" s="15">
        <v>20</v>
      </c>
      <c r="D2457" s="17">
        <v>38000</v>
      </c>
      <c r="E2457" s="18">
        <f t="shared" si="38"/>
        <v>38</v>
      </c>
      <c r="F2457" s="19">
        <v>19.852547000000001</v>
      </c>
      <c r="G2457" s="19">
        <v>0.75439677199999999</v>
      </c>
      <c r="H2457" s="20">
        <v>0.73726681900000002</v>
      </c>
      <c r="I2457" s="15">
        <f>IF(H2457&lt;=Rmax_Summary!$B$40,1,0)</f>
        <v>1</v>
      </c>
      <c r="J2457" s="15">
        <v>1</v>
      </c>
      <c r="K2457" s="21" t="s">
        <v>846</v>
      </c>
    </row>
    <row r="2458" spans="1:11" x14ac:dyDescent="0.15">
      <c r="A2458" s="15">
        <v>1102</v>
      </c>
      <c r="B2458" s="16">
        <v>5</v>
      </c>
      <c r="C2458" s="15">
        <v>20</v>
      </c>
      <c r="D2458" s="17">
        <v>39000</v>
      </c>
      <c r="E2458" s="18">
        <f t="shared" si="38"/>
        <v>39</v>
      </c>
      <c r="F2458" s="19">
        <v>19.852499999999999</v>
      </c>
      <c r="G2458" s="19">
        <v>0.77424749500000001</v>
      </c>
      <c r="H2458" s="20">
        <v>0.73750014699999999</v>
      </c>
      <c r="I2458" s="15">
        <f>IF(H2458&lt;=Rmax_Summary!$B$40,1,0)</f>
        <v>1</v>
      </c>
      <c r="J2458" s="15">
        <v>1</v>
      </c>
      <c r="K2458" s="21" t="s">
        <v>846</v>
      </c>
    </row>
    <row r="2459" spans="1:11" x14ac:dyDescent="0.15">
      <c r="A2459" s="15">
        <v>1107</v>
      </c>
      <c r="B2459" s="16">
        <v>5</v>
      </c>
      <c r="C2459" s="15">
        <v>20</v>
      </c>
      <c r="D2459" s="17">
        <v>40000</v>
      </c>
      <c r="E2459" s="18">
        <f t="shared" si="38"/>
        <v>40</v>
      </c>
      <c r="F2459" s="19">
        <v>19.852453000000001</v>
      </c>
      <c r="G2459" s="19">
        <v>0.79409812099999999</v>
      </c>
      <c r="H2459" s="20">
        <v>0.73773465299999996</v>
      </c>
      <c r="I2459" s="15">
        <f>IF(H2459&lt;=Rmax_Summary!$B$40,1,0)</f>
        <v>1</v>
      </c>
      <c r="J2459" s="15">
        <v>1</v>
      </c>
      <c r="K2459" s="21" t="s">
        <v>846</v>
      </c>
    </row>
    <row r="2460" spans="1:11" x14ac:dyDescent="0.15">
      <c r="A2460" s="15">
        <v>1112</v>
      </c>
      <c r="B2460" s="16">
        <v>5</v>
      </c>
      <c r="C2460" s="15">
        <v>20</v>
      </c>
      <c r="D2460" s="17">
        <v>41000</v>
      </c>
      <c r="E2460" s="18">
        <f t="shared" si="38"/>
        <v>41</v>
      </c>
      <c r="F2460" s="19">
        <v>19.852405999999998</v>
      </c>
      <c r="G2460" s="19">
        <v>0.81394865900000002</v>
      </c>
      <c r="H2460" s="20">
        <v>0.73796971200000006</v>
      </c>
      <c r="I2460" s="15">
        <f>IF(H2460&lt;=Rmax_Summary!$B$40,1,0)</f>
        <v>1</v>
      </c>
      <c r="J2460" s="15">
        <v>1</v>
      </c>
      <c r="K2460" s="21" t="s">
        <v>846</v>
      </c>
    </row>
    <row r="2461" spans="1:11" x14ac:dyDescent="0.15">
      <c r="A2461" s="15">
        <v>1117</v>
      </c>
      <c r="B2461" s="16">
        <v>5</v>
      </c>
      <c r="C2461" s="15">
        <v>20</v>
      </c>
      <c r="D2461" s="17">
        <v>42000</v>
      </c>
      <c r="E2461" s="18">
        <f t="shared" si="38"/>
        <v>42</v>
      </c>
      <c r="F2461" s="19">
        <v>19.852359</v>
      </c>
      <c r="G2461" s="19">
        <v>0.83379907200000003</v>
      </c>
      <c r="H2461" s="20">
        <v>0.73820608799999998</v>
      </c>
      <c r="I2461" s="15">
        <f>IF(H2461&lt;=Rmax_Summary!$B$40,1,0)</f>
        <v>1</v>
      </c>
      <c r="J2461" s="15">
        <v>1</v>
      </c>
      <c r="K2461" s="21" t="s">
        <v>846</v>
      </c>
    </row>
    <row r="2462" spans="1:11" x14ac:dyDescent="0.15">
      <c r="A2462" s="15">
        <v>1122</v>
      </c>
      <c r="B2462" s="16">
        <v>5</v>
      </c>
      <c r="C2462" s="15">
        <v>20</v>
      </c>
      <c r="D2462" s="17">
        <v>43000</v>
      </c>
      <c r="E2462" s="18">
        <f t="shared" si="38"/>
        <v>43</v>
      </c>
      <c r="F2462" s="19">
        <v>19.852311</v>
      </c>
      <c r="G2462" s="19">
        <v>0.853649404</v>
      </c>
      <c r="H2462" s="20">
        <v>0.73844340200000003</v>
      </c>
      <c r="I2462" s="15">
        <f>IF(H2462&lt;=Rmax_Summary!$B$40,1,0)</f>
        <v>1</v>
      </c>
      <c r="J2462" s="15">
        <v>1</v>
      </c>
      <c r="K2462" s="21" t="s">
        <v>846</v>
      </c>
    </row>
    <row r="2463" spans="1:11" x14ac:dyDescent="0.15">
      <c r="A2463" s="15">
        <v>1127</v>
      </c>
      <c r="B2463" s="16">
        <v>5</v>
      </c>
      <c r="C2463" s="15">
        <v>20</v>
      </c>
      <c r="D2463" s="17">
        <v>44000</v>
      </c>
      <c r="E2463" s="18">
        <f t="shared" si="38"/>
        <v>44</v>
      </c>
      <c r="F2463" s="19">
        <v>19.852264000000002</v>
      </c>
      <c r="G2463" s="19">
        <v>0.87349960299999996</v>
      </c>
      <c r="H2463" s="20">
        <v>0.73868164599999997</v>
      </c>
      <c r="I2463" s="15">
        <f>IF(H2463&lt;=Rmax_Summary!$B$40,1,0)</f>
        <v>1</v>
      </c>
      <c r="J2463" s="15">
        <v>1</v>
      </c>
      <c r="K2463" s="21" t="s">
        <v>846</v>
      </c>
    </row>
    <row r="2464" spans="1:11" x14ac:dyDescent="0.15">
      <c r="A2464" s="15">
        <v>1132</v>
      </c>
      <c r="B2464" s="16">
        <v>5</v>
      </c>
      <c r="C2464" s="15">
        <v>20</v>
      </c>
      <c r="D2464" s="17">
        <v>45000</v>
      </c>
      <c r="E2464" s="18">
        <f t="shared" si="38"/>
        <v>45</v>
      </c>
      <c r="F2464" s="19">
        <v>19.852215999999999</v>
      </c>
      <c r="G2464" s="19">
        <v>0.89334971900000004</v>
      </c>
      <c r="H2464" s="20">
        <v>0.73892077099999998</v>
      </c>
      <c r="I2464" s="15">
        <f>IF(H2464&lt;=Rmax_Summary!$B$40,1,0)</f>
        <v>1</v>
      </c>
      <c r="J2464" s="15">
        <v>1</v>
      </c>
      <c r="K2464" s="21" t="s">
        <v>846</v>
      </c>
    </row>
    <row r="2465" spans="1:11" x14ac:dyDescent="0.15">
      <c r="A2465" s="15">
        <v>1137</v>
      </c>
      <c r="B2465" s="16">
        <v>5</v>
      </c>
      <c r="C2465" s="15">
        <v>20</v>
      </c>
      <c r="D2465" s="17">
        <v>46000</v>
      </c>
      <c r="E2465" s="18">
        <f t="shared" si="38"/>
        <v>46</v>
      </c>
      <c r="F2465" s="19">
        <v>19.852167999999999</v>
      </c>
      <c r="G2465" s="19">
        <v>0.91319972900000002</v>
      </c>
      <c r="H2465" s="20">
        <v>0.73916110800000001</v>
      </c>
      <c r="I2465" s="15">
        <f>IF(H2465&lt;=Rmax_Summary!$B$40,1,0)</f>
        <v>1</v>
      </c>
      <c r="J2465" s="15">
        <v>1</v>
      </c>
      <c r="K2465" s="21" t="s">
        <v>846</v>
      </c>
    </row>
    <row r="2466" spans="1:11" x14ac:dyDescent="0.15">
      <c r="A2466" s="15">
        <v>1142</v>
      </c>
      <c r="B2466" s="16">
        <v>5</v>
      </c>
      <c r="C2466" s="15">
        <v>20</v>
      </c>
      <c r="D2466" s="17">
        <v>47000</v>
      </c>
      <c r="E2466" s="18">
        <f t="shared" si="38"/>
        <v>47</v>
      </c>
      <c r="F2466" s="19">
        <v>19.852119999999999</v>
      </c>
      <c r="G2466" s="19">
        <v>0.93304961500000005</v>
      </c>
      <c r="H2466" s="20">
        <v>0.73940204499999995</v>
      </c>
      <c r="I2466" s="15">
        <f>IF(H2466&lt;=Rmax_Summary!$B$40,1,0)</f>
        <v>1</v>
      </c>
      <c r="J2466" s="15">
        <v>1</v>
      </c>
      <c r="K2466" s="21" t="s">
        <v>846</v>
      </c>
    </row>
    <row r="2467" spans="1:11" x14ac:dyDescent="0.15">
      <c r="A2467" s="15">
        <v>1147</v>
      </c>
      <c r="B2467" s="16">
        <v>5</v>
      </c>
      <c r="C2467" s="15">
        <v>20</v>
      </c>
      <c r="D2467" s="17">
        <v>48000</v>
      </c>
      <c r="E2467" s="18">
        <f t="shared" si="38"/>
        <v>48</v>
      </c>
      <c r="F2467" s="19">
        <v>19.852070999999999</v>
      </c>
      <c r="G2467" s="19">
        <v>0.952899418</v>
      </c>
      <c r="H2467" s="20">
        <v>0.73964419599999998</v>
      </c>
      <c r="I2467" s="15">
        <f>IF(H2467&lt;=Rmax_Summary!$B$40,1,0)</f>
        <v>1</v>
      </c>
      <c r="J2467" s="15">
        <v>1</v>
      </c>
      <c r="K2467" s="21" t="s">
        <v>846</v>
      </c>
    </row>
    <row r="2468" spans="1:11" x14ac:dyDescent="0.15">
      <c r="A2468" s="15">
        <v>1152</v>
      </c>
      <c r="B2468" s="16">
        <v>5</v>
      </c>
      <c r="C2468" s="15">
        <v>20</v>
      </c>
      <c r="D2468" s="17">
        <v>49000</v>
      </c>
      <c r="E2468" s="18">
        <f t="shared" si="38"/>
        <v>49</v>
      </c>
      <c r="F2468" s="19">
        <v>19.852022000000002</v>
      </c>
      <c r="G2468" s="19">
        <v>0.97274910400000003</v>
      </c>
      <c r="H2468" s="20">
        <v>0.73988780700000001</v>
      </c>
      <c r="I2468" s="15">
        <f>IF(H2468&lt;=Rmax_Summary!$B$40,1,0)</f>
        <v>1</v>
      </c>
      <c r="J2468" s="15">
        <v>1</v>
      </c>
      <c r="K2468" s="21" t="s">
        <v>846</v>
      </c>
    </row>
    <row r="2469" spans="1:11" x14ac:dyDescent="0.15">
      <c r="A2469" s="15">
        <v>1157</v>
      </c>
      <c r="B2469" s="16">
        <v>5</v>
      </c>
      <c r="C2469" s="15">
        <v>20</v>
      </c>
      <c r="D2469" s="17">
        <v>50000</v>
      </c>
      <c r="E2469" s="18">
        <f t="shared" si="38"/>
        <v>50</v>
      </c>
      <c r="F2469" s="19">
        <v>19.851973999999998</v>
      </c>
      <c r="G2469" s="19">
        <v>0.99259867800000001</v>
      </c>
      <c r="H2469" s="20">
        <v>0.740132079</v>
      </c>
      <c r="I2469" s="15">
        <f>IF(H2469&lt;=Rmax_Summary!$B$40,1,0)</f>
        <v>1</v>
      </c>
      <c r="J2469" s="15">
        <v>1</v>
      </c>
      <c r="K2469" s="21" t="s">
        <v>846</v>
      </c>
    </row>
    <row r="2470" spans="1:11" x14ac:dyDescent="0.15">
      <c r="A2470" s="15">
        <v>1162</v>
      </c>
      <c r="B2470" s="16">
        <v>5</v>
      </c>
      <c r="C2470" s="15">
        <v>20</v>
      </c>
      <c r="D2470" s="17">
        <v>51000</v>
      </c>
      <c r="E2470" s="18">
        <f t="shared" si="38"/>
        <v>51</v>
      </c>
      <c r="F2470" s="19">
        <v>19.851925000000001</v>
      </c>
      <c r="G2470" s="19">
        <v>1.0124481590000001</v>
      </c>
      <c r="H2470" s="20">
        <v>0.74037744999999999</v>
      </c>
      <c r="I2470" s="15">
        <f>IF(H2470&lt;=Rmax_Summary!$B$40,1,0)</f>
        <v>1</v>
      </c>
      <c r="J2470" s="15">
        <v>1</v>
      </c>
      <c r="K2470" s="21" t="s">
        <v>846</v>
      </c>
    </row>
    <row r="2471" spans="1:11" x14ac:dyDescent="0.15">
      <c r="A2471" s="15">
        <v>1167</v>
      </c>
      <c r="B2471" s="16">
        <v>5</v>
      </c>
      <c r="C2471" s="15">
        <v>20</v>
      </c>
      <c r="D2471" s="17">
        <v>52000</v>
      </c>
      <c r="E2471" s="18">
        <f t="shared" si="38"/>
        <v>52</v>
      </c>
      <c r="F2471" s="19">
        <v>19.851875</v>
      </c>
      <c r="G2471" s="19">
        <v>1.0322975249999999</v>
      </c>
      <c r="H2471" s="20">
        <v>0.74062359899999997</v>
      </c>
      <c r="I2471" s="15">
        <f>IF(H2471&lt;=Rmax_Summary!$B$40,1,0)</f>
        <v>1</v>
      </c>
      <c r="J2471" s="15">
        <v>1</v>
      </c>
      <c r="K2471" s="21" t="s">
        <v>846</v>
      </c>
    </row>
    <row r="2472" spans="1:11" x14ac:dyDescent="0.15">
      <c r="A2472" s="15">
        <v>1172</v>
      </c>
      <c r="B2472" s="16">
        <v>5</v>
      </c>
      <c r="C2472" s="15">
        <v>20</v>
      </c>
      <c r="D2472" s="17">
        <v>53000</v>
      </c>
      <c r="E2472" s="18">
        <f t="shared" si="38"/>
        <v>53</v>
      </c>
      <c r="F2472" s="19">
        <v>19.851825999999999</v>
      </c>
      <c r="G2472" s="19">
        <v>1.052146762</v>
      </c>
      <c r="H2472" s="20">
        <v>0.74087107100000005</v>
      </c>
      <c r="I2472" s="15">
        <f>IF(H2472&lt;=Rmax_Summary!$B$40,1,0)</f>
        <v>1</v>
      </c>
      <c r="J2472" s="15">
        <v>1</v>
      </c>
      <c r="K2472" s="21" t="s">
        <v>846</v>
      </c>
    </row>
    <row r="2473" spans="1:11" x14ac:dyDescent="0.15">
      <c r="A2473" s="15">
        <v>1177</v>
      </c>
      <c r="B2473" s="16">
        <v>5</v>
      </c>
      <c r="C2473" s="15">
        <v>20</v>
      </c>
      <c r="D2473" s="17">
        <v>54000</v>
      </c>
      <c r="E2473" s="18">
        <f t="shared" si="38"/>
        <v>54</v>
      </c>
      <c r="F2473" s="19">
        <v>19.851776000000001</v>
      </c>
      <c r="G2473" s="19">
        <v>1.071995904</v>
      </c>
      <c r="H2473" s="20">
        <v>0.74111930999999998</v>
      </c>
      <c r="I2473" s="15">
        <f>IF(H2473&lt;=Rmax_Summary!$B$40,1,0)</f>
        <v>1</v>
      </c>
      <c r="J2473" s="15">
        <v>1</v>
      </c>
      <c r="K2473" s="21" t="s">
        <v>846</v>
      </c>
    </row>
    <row r="2474" spans="1:11" x14ac:dyDescent="0.15">
      <c r="A2474" s="15">
        <v>1182</v>
      </c>
      <c r="B2474" s="16">
        <v>5</v>
      </c>
      <c r="C2474" s="15">
        <v>20</v>
      </c>
      <c r="D2474" s="17">
        <v>55000</v>
      </c>
      <c r="E2474" s="18">
        <f t="shared" si="38"/>
        <v>55</v>
      </c>
      <c r="F2474" s="19">
        <v>19.851725999999999</v>
      </c>
      <c r="G2474" s="19">
        <v>1.091844934</v>
      </c>
      <c r="H2474" s="20">
        <v>0.74136916100000005</v>
      </c>
      <c r="I2474" s="15">
        <f>IF(H2474&lt;=Rmax_Summary!$B$40,1,0)</f>
        <v>1</v>
      </c>
      <c r="J2474" s="15">
        <v>1</v>
      </c>
      <c r="K2474" s="21" t="s">
        <v>846</v>
      </c>
    </row>
    <row r="2475" spans="1:11" x14ac:dyDescent="0.15">
      <c r="A2475" s="15">
        <v>1187</v>
      </c>
      <c r="B2475" s="16">
        <v>5</v>
      </c>
      <c r="C2475" s="15">
        <v>20</v>
      </c>
      <c r="D2475" s="17">
        <v>56000</v>
      </c>
      <c r="E2475" s="18">
        <f t="shared" si="38"/>
        <v>56</v>
      </c>
      <c r="F2475" s="19">
        <v>19.851676000000001</v>
      </c>
      <c r="G2475" s="19">
        <v>1.1116938590000001</v>
      </c>
      <c r="H2475" s="20">
        <v>0.74161997700000004</v>
      </c>
      <c r="I2475" s="15">
        <f>IF(H2475&lt;=Rmax_Summary!$B$40,1,0)</f>
        <v>1</v>
      </c>
      <c r="J2475" s="15">
        <v>1</v>
      </c>
      <c r="K2475" s="21" t="s">
        <v>846</v>
      </c>
    </row>
    <row r="2476" spans="1:11" x14ac:dyDescent="0.15">
      <c r="A2476" s="15">
        <v>1192</v>
      </c>
      <c r="B2476" s="16">
        <v>5</v>
      </c>
      <c r="C2476" s="15">
        <v>20</v>
      </c>
      <c r="D2476" s="17">
        <v>57000</v>
      </c>
      <c r="E2476" s="18">
        <f t="shared" si="38"/>
        <v>57</v>
      </c>
      <c r="F2476" s="19">
        <v>19.851626</v>
      </c>
      <c r="G2476" s="19">
        <v>1.1315426609999999</v>
      </c>
      <c r="H2476" s="20">
        <v>0.74187176799999999</v>
      </c>
      <c r="I2476" s="15">
        <f>IF(H2476&lt;=Rmax_Summary!$B$40,1,0)</f>
        <v>1</v>
      </c>
      <c r="J2476" s="15">
        <v>1</v>
      </c>
      <c r="K2476" s="21" t="s">
        <v>846</v>
      </c>
    </row>
    <row r="2477" spans="1:11" x14ac:dyDescent="0.15">
      <c r="A2477" s="15">
        <v>1197</v>
      </c>
      <c r="B2477" s="16">
        <v>5</v>
      </c>
      <c r="C2477" s="15">
        <v>20</v>
      </c>
      <c r="D2477" s="17">
        <v>58000</v>
      </c>
      <c r="E2477" s="18">
        <f t="shared" si="38"/>
        <v>58</v>
      </c>
      <c r="F2477" s="19">
        <v>19.851575</v>
      </c>
      <c r="G2477" s="19">
        <v>1.151391353</v>
      </c>
      <c r="H2477" s="20">
        <v>0.74212472200000001</v>
      </c>
      <c r="I2477" s="15">
        <f>IF(H2477&lt;=Rmax_Summary!$B$40,1,0)</f>
        <v>1</v>
      </c>
      <c r="J2477" s="15">
        <v>1</v>
      </c>
      <c r="K2477" s="21" t="s">
        <v>846</v>
      </c>
    </row>
    <row r="2478" spans="1:11" x14ac:dyDescent="0.15">
      <c r="A2478" s="15">
        <v>1202</v>
      </c>
      <c r="B2478" s="16">
        <v>5</v>
      </c>
      <c r="C2478" s="15">
        <v>20</v>
      </c>
      <c r="D2478" s="17">
        <v>59000</v>
      </c>
      <c r="E2478" s="18">
        <f t="shared" si="38"/>
        <v>59</v>
      </c>
      <c r="F2478" s="19">
        <v>19.851524000000001</v>
      </c>
      <c r="G2478" s="19">
        <v>1.1712399339999999</v>
      </c>
      <c r="H2478" s="20">
        <v>0.74237852299999996</v>
      </c>
      <c r="I2478" s="15">
        <f>IF(H2478&lt;=Rmax_Summary!$B$40,1,0)</f>
        <v>1</v>
      </c>
      <c r="J2478" s="15">
        <v>1</v>
      </c>
      <c r="K2478" s="21" t="s">
        <v>846</v>
      </c>
    </row>
    <row r="2479" spans="1:11" x14ac:dyDescent="0.15">
      <c r="A2479" s="15">
        <v>1207</v>
      </c>
      <c r="B2479" s="16">
        <v>5</v>
      </c>
      <c r="C2479" s="15">
        <v>20</v>
      </c>
      <c r="D2479" s="17">
        <v>60000</v>
      </c>
      <c r="E2479" s="18">
        <f t="shared" si="38"/>
        <v>60</v>
      </c>
      <c r="F2479" s="19">
        <v>19.851472999999999</v>
      </c>
      <c r="G2479" s="19">
        <v>1.191088393</v>
      </c>
      <c r="H2479" s="20">
        <v>0.74263339900000003</v>
      </c>
      <c r="I2479" s="15">
        <f>IF(H2479&lt;=Rmax_Summary!$B$40,1,0)</f>
        <v>1</v>
      </c>
      <c r="J2479" s="15">
        <v>1</v>
      </c>
      <c r="K2479" s="21" t="s">
        <v>846</v>
      </c>
    </row>
    <row r="2480" spans="1:11" x14ac:dyDescent="0.15">
      <c r="A2480" s="15">
        <v>1212</v>
      </c>
      <c r="B2480" s="16">
        <v>5</v>
      </c>
      <c r="C2480" s="15">
        <v>20</v>
      </c>
      <c r="D2480" s="17">
        <v>61000</v>
      </c>
      <c r="E2480" s="18">
        <f t="shared" si="38"/>
        <v>61</v>
      </c>
      <c r="F2480" s="19">
        <v>19.851421999999999</v>
      </c>
      <c r="G2480" s="19">
        <v>1.2109367310000001</v>
      </c>
      <c r="H2480" s="20">
        <v>0.74288995099999999</v>
      </c>
      <c r="I2480" s="15">
        <f>IF(H2480&lt;=Rmax_Summary!$B$40,1,0)</f>
        <v>1</v>
      </c>
      <c r="J2480" s="15">
        <v>1</v>
      </c>
      <c r="K2480" s="21" t="s">
        <v>846</v>
      </c>
    </row>
    <row r="2481" spans="1:11" x14ac:dyDescent="0.15">
      <c r="A2481" s="15">
        <v>1217</v>
      </c>
      <c r="B2481" s="16">
        <v>5</v>
      </c>
      <c r="C2481" s="15">
        <v>20</v>
      </c>
      <c r="D2481" s="17">
        <v>62000</v>
      </c>
      <c r="E2481" s="18">
        <f t="shared" si="38"/>
        <v>62</v>
      </c>
      <c r="F2481" s="19">
        <v>19.851371</v>
      </c>
      <c r="G2481" s="19">
        <v>1.2307849790000001</v>
      </c>
      <c r="H2481" s="20">
        <v>0.74314705800000003</v>
      </c>
      <c r="I2481" s="15">
        <f>IF(H2481&lt;=Rmax_Summary!$B$40,1,0)</f>
        <v>1</v>
      </c>
      <c r="J2481" s="15">
        <v>1</v>
      </c>
      <c r="K2481" s="21" t="s">
        <v>846</v>
      </c>
    </row>
    <row r="2482" spans="1:11" x14ac:dyDescent="0.15">
      <c r="A2482" s="15">
        <v>1222</v>
      </c>
      <c r="B2482" s="16">
        <v>5</v>
      </c>
      <c r="C2482" s="15">
        <v>20</v>
      </c>
      <c r="D2482" s="17">
        <v>63000</v>
      </c>
      <c r="E2482" s="18">
        <f t="shared" si="38"/>
        <v>63</v>
      </c>
      <c r="F2482" s="19">
        <v>19.851319</v>
      </c>
      <c r="G2482" s="19">
        <v>1.250633093</v>
      </c>
      <c r="H2482" s="20">
        <v>0.74340595600000003</v>
      </c>
      <c r="I2482" s="15">
        <f>IF(H2482&lt;=Rmax_Summary!$B$40,1,0)</f>
        <v>1</v>
      </c>
      <c r="J2482" s="15">
        <v>1</v>
      </c>
      <c r="K2482" s="21" t="s">
        <v>846</v>
      </c>
    </row>
    <row r="2483" spans="1:11" x14ac:dyDescent="0.15">
      <c r="A2483" s="15">
        <v>1227</v>
      </c>
      <c r="B2483" s="16">
        <v>5</v>
      </c>
      <c r="C2483" s="15">
        <v>20</v>
      </c>
      <c r="D2483" s="17">
        <v>64000</v>
      </c>
      <c r="E2483" s="18">
        <f t="shared" si="38"/>
        <v>64</v>
      </c>
      <c r="F2483" s="19">
        <v>19.851267</v>
      </c>
      <c r="G2483" s="19">
        <v>1.2704810900000001</v>
      </c>
      <c r="H2483" s="20">
        <v>0.74366536299999997</v>
      </c>
      <c r="I2483" s="15">
        <f>IF(H2483&lt;=Rmax_Summary!$B$40,1,0)</f>
        <v>1</v>
      </c>
      <c r="J2483" s="15">
        <v>1</v>
      </c>
      <c r="K2483" s="21" t="s">
        <v>846</v>
      </c>
    </row>
    <row r="2484" spans="1:11" x14ac:dyDescent="0.15">
      <c r="A2484" s="15">
        <v>1232</v>
      </c>
      <c r="B2484" s="16">
        <v>5</v>
      </c>
      <c r="C2484" s="15">
        <v>20</v>
      </c>
      <c r="D2484" s="17">
        <v>65000</v>
      </c>
      <c r="E2484" s="18">
        <f t="shared" si="38"/>
        <v>65</v>
      </c>
      <c r="F2484" s="19">
        <v>19.851215</v>
      </c>
      <c r="G2484" s="19">
        <v>1.290328962</v>
      </c>
      <c r="H2484" s="20">
        <v>0.74392632800000003</v>
      </c>
      <c r="I2484" s="15">
        <f>IF(H2484&lt;=Rmax_Summary!$B$40,1,0)</f>
        <v>1</v>
      </c>
      <c r="J2484" s="15">
        <v>1</v>
      </c>
      <c r="K2484" s="21" t="s">
        <v>846</v>
      </c>
    </row>
    <row r="2485" spans="1:11" x14ac:dyDescent="0.15">
      <c r="A2485" s="15">
        <v>1237</v>
      </c>
      <c r="B2485" s="16">
        <v>5</v>
      </c>
      <c r="C2485" s="15">
        <v>20</v>
      </c>
      <c r="D2485" s="17">
        <v>66000</v>
      </c>
      <c r="E2485" s="18">
        <f t="shared" si="38"/>
        <v>66</v>
      </c>
      <c r="F2485" s="19">
        <v>19.851161999999999</v>
      </c>
      <c r="G2485" s="19">
        <v>1.310176706</v>
      </c>
      <c r="H2485" s="20">
        <v>0.74418831200000002</v>
      </c>
      <c r="I2485" s="15">
        <f>IF(H2485&lt;=Rmax_Summary!$B$40,1,0)</f>
        <v>1</v>
      </c>
      <c r="J2485" s="15">
        <v>1</v>
      </c>
      <c r="K2485" s="21" t="s">
        <v>846</v>
      </c>
    </row>
    <row r="2486" spans="1:11" x14ac:dyDescent="0.15">
      <c r="A2486" s="15">
        <v>1242</v>
      </c>
      <c r="B2486" s="16">
        <v>5</v>
      </c>
      <c r="C2486" s="15">
        <v>20</v>
      </c>
      <c r="D2486" s="17">
        <v>67000</v>
      </c>
      <c r="E2486" s="18">
        <f t="shared" si="38"/>
        <v>67</v>
      </c>
      <c r="F2486" s="19">
        <v>19.851109999999998</v>
      </c>
      <c r="G2486" s="19">
        <v>1.3300243439999999</v>
      </c>
      <c r="H2486" s="20">
        <v>0.74445167499999998</v>
      </c>
      <c r="I2486" s="15">
        <f>IF(H2486&lt;=Rmax_Summary!$B$40,1,0)</f>
        <v>1</v>
      </c>
      <c r="J2486" s="15">
        <v>1</v>
      </c>
      <c r="K2486" s="21" t="s">
        <v>846</v>
      </c>
    </row>
    <row r="2487" spans="1:11" x14ac:dyDescent="0.15">
      <c r="A2487" s="15">
        <v>1247</v>
      </c>
      <c r="B2487" s="16">
        <v>5</v>
      </c>
      <c r="C2487" s="15">
        <v>20</v>
      </c>
      <c r="D2487" s="17">
        <v>68000</v>
      </c>
      <c r="E2487" s="18">
        <f t="shared" si="38"/>
        <v>68</v>
      </c>
      <c r="F2487" s="19">
        <v>19.851057000000001</v>
      </c>
      <c r="G2487" s="19">
        <v>1.3498718590000001</v>
      </c>
      <c r="H2487" s="20">
        <v>0.74471619899999997</v>
      </c>
      <c r="I2487" s="15">
        <f>IF(H2487&lt;=Rmax_Summary!$B$40,1,0)</f>
        <v>1</v>
      </c>
      <c r="J2487" s="15">
        <v>1</v>
      </c>
      <c r="K2487" s="21" t="s">
        <v>846</v>
      </c>
    </row>
    <row r="2488" spans="1:11" x14ac:dyDescent="0.15">
      <c r="A2488" s="15">
        <v>1252</v>
      </c>
      <c r="B2488" s="16">
        <v>5</v>
      </c>
      <c r="C2488" s="15">
        <v>20</v>
      </c>
      <c r="D2488" s="17">
        <v>69000</v>
      </c>
      <c r="E2488" s="18">
        <f t="shared" si="38"/>
        <v>69</v>
      </c>
      <c r="F2488" s="19">
        <v>19.851004</v>
      </c>
      <c r="G2488" s="19">
        <v>1.369719243</v>
      </c>
      <c r="H2488" s="20">
        <v>0.74498204499999998</v>
      </c>
      <c r="I2488" s="15">
        <f>IF(H2488&lt;=Rmax_Summary!$B$40,1,0)</f>
        <v>1</v>
      </c>
      <c r="J2488" s="15">
        <v>1</v>
      </c>
      <c r="K2488" s="21" t="s">
        <v>846</v>
      </c>
    </row>
    <row r="2489" spans="1:11" x14ac:dyDescent="0.15">
      <c r="A2489" s="15">
        <v>1257</v>
      </c>
      <c r="B2489" s="16">
        <v>5</v>
      </c>
      <c r="C2489" s="15">
        <v>20</v>
      </c>
      <c r="D2489" s="17">
        <v>70000</v>
      </c>
      <c r="E2489" s="18">
        <f t="shared" si="38"/>
        <v>70</v>
      </c>
      <c r="F2489" s="19">
        <v>19.850950000000001</v>
      </c>
      <c r="G2489" s="19">
        <v>1.3895665210000001</v>
      </c>
      <c r="H2489" s="20">
        <v>0.74524851599999997</v>
      </c>
      <c r="I2489" s="15">
        <f>IF(H2489&lt;=Rmax_Summary!$B$40,1,0)</f>
        <v>1</v>
      </c>
      <c r="J2489" s="15">
        <v>1</v>
      </c>
      <c r="K2489" s="21" t="s">
        <v>846</v>
      </c>
    </row>
    <row r="2490" spans="1:11" x14ac:dyDescent="0.15">
      <c r="A2490" s="15">
        <v>1262</v>
      </c>
      <c r="B2490" s="16">
        <v>5</v>
      </c>
      <c r="C2490" s="15">
        <v>20</v>
      </c>
      <c r="D2490" s="17">
        <v>71000</v>
      </c>
      <c r="E2490" s="18">
        <f t="shared" si="38"/>
        <v>71</v>
      </c>
      <c r="F2490" s="19">
        <v>19.850897</v>
      </c>
      <c r="G2490" s="19">
        <v>1.4094136589999999</v>
      </c>
      <c r="H2490" s="20">
        <v>0.74551705899999998</v>
      </c>
      <c r="I2490" s="15">
        <f>IF(H2490&lt;=Rmax_Summary!$B$40,1,0)</f>
        <v>1</v>
      </c>
      <c r="J2490" s="15">
        <v>1</v>
      </c>
      <c r="K2490" s="21" t="s">
        <v>846</v>
      </c>
    </row>
    <row r="2491" spans="1:11" x14ac:dyDescent="0.15">
      <c r="A2491" s="15">
        <v>1267</v>
      </c>
      <c r="B2491" s="16">
        <v>5</v>
      </c>
      <c r="C2491" s="15">
        <v>20</v>
      </c>
      <c r="D2491" s="17">
        <v>72000</v>
      </c>
      <c r="E2491" s="18">
        <f t="shared" si="38"/>
        <v>72</v>
      </c>
      <c r="F2491" s="19">
        <v>19.850843000000001</v>
      </c>
      <c r="G2491" s="19">
        <v>1.429260682</v>
      </c>
      <c r="H2491" s="20">
        <v>0.74578629399999996</v>
      </c>
      <c r="I2491" s="15">
        <f>IF(H2491&lt;=Rmax_Summary!$B$40,1,0)</f>
        <v>1</v>
      </c>
      <c r="J2491" s="15">
        <v>1</v>
      </c>
      <c r="K2491" s="21" t="s">
        <v>846</v>
      </c>
    </row>
    <row r="2492" spans="1:11" x14ac:dyDescent="0.15">
      <c r="A2492" s="15">
        <v>1272</v>
      </c>
      <c r="B2492" s="16">
        <v>5</v>
      </c>
      <c r="C2492" s="15">
        <v>20</v>
      </c>
      <c r="D2492" s="17">
        <v>73000</v>
      </c>
      <c r="E2492" s="18">
        <f t="shared" si="38"/>
        <v>73</v>
      </c>
      <c r="F2492" s="19">
        <v>19.850788999999999</v>
      </c>
      <c r="G2492" s="19">
        <v>1.449107567</v>
      </c>
      <c r="H2492" s="20">
        <v>0.74605719599999998</v>
      </c>
      <c r="I2492" s="15">
        <f>IF(H2492&lt;=Rmax_Summary!$B$40,1,0)</f>
        <v>1</v>
      </c>
      <c r="J2492" s="15">
        <v>1</v>
      </c>
      <c r="K2492" s="21" t="s">
        <v>846</v>
      </c>
    </row>
    <row r="2493" spans="1:11" x14ac:dyDescent="0.15">
      <c r="A2493" s="15">
        <v>1277</v>
      </c>
      <c r="B2493" s="16">
        <v>5</v>
      </c>
      <c r="C2493" s="15">
        <v>20</v>
      </c>
      <c r="D2493" s="17">
        <v>74000</v>
      </c>
      <c r="E2493" s="18">
        <f t="shared" si="38"/>
        <v>74</v>
      </c>
      <c r="F2493" s="19">
        <v>19.850733999999999</v>
      </c>
      <c r="G2493" s="19">
        <v>1.4689543279999999</v>
      </c>
      <c r="H2493" s="20">
        <v>0.74632921699999999</v>
      </c>
      <c r="I2493" s="15">
        <f>IF(H2493&lt;=Rmax_Summary!$B$40,1,0)</f>
        <v>1</v>
      </c>
      <c r="J2493" s="15">
        <v>1</v>
      </c>
      <c r="K2493" s="21" t="s">
        <v>846</v>
      </c>
    </row>
    <row r="2494" spans="1:11" x14ac:dyDescent="0.15">
      <c r="A2494" s="15">
        <v>1282</v>
      </c>
      <c r="B2494" s="16">
        <v>5</v>
      </c>
      <c r="C2494" s="15">
        <v>20</v>
      </c>
      <c r="D2494" s="17">
        <v>75000</v>
      </c>
      <c r="E2494" s="18">
        <f t="shared" si="38"/>
        <v>75</v>
      </c>
      <c r="F2494" s="19">
        <v>19.850680000000001</v>
      </c>
      <c r="G2494" s="19">
        <v>1.488800965</v>
      </c>
      <c r="H2494" s="20">
        <v>0.746602247</v>
      </c>
      <c r="I2494" s="15">
        <f>IF(H2494&lt;=Rmax_Summary!$B$40,1,0)</f>
        <v>1</v>
      </c>
      <c r="J2494" s="15">
        <v>1</v>
      </c>
      <c r="K2494" s="21" t="s">
        <v>846</v>
      </c>
    </row>
    <row r="2495" spans="1:11" x14ac:dyDescent="0.15">
      <c r="A2495" s="15">
        <v>1287</v>
      </c>
      <c r="B2495" s="16">
        <v>5</v>
      </c>
      <c r="C2495" s="15">
        <v>20</v>
      </c>
      <c r="D2495" s="17">
        <v>76000</v>
      </c>
      <c r="E2495" s="18">
        <f t="shared" si="38"/>
        <v>76</v>
      </c>
      <c r="F2495" s="19">
        <v>19.850625000000001</v>
      </c>
      <c r="G2495" s="19">
        <v>1.5086474750000001</v>
      </c>
      <c r="H2495" s="20">
        <v>0.74687699900000004</v>
      </c>
      <c r="I2495" s="15">
        <f>IF(H2495&lt;=Rmax_Summary!$B$40,1,0)</f>
        <v>1</v>
      </c>
      <c r="J2495" s="15">
        <v>1</v>
      </c>
      <c r="K2495" s="21" t="s">
        <v>846</v>
      </c>
    </row>
    <row r="2496" spans="1:11" x14ac:dyDescent="0.15">
      <c r="A2496" s="15">
        <v>1292</v>
      </c>
      <c r="B2496" s="16">
        <v>5</v>
      </c>
      <c r="C2496" s="15">
        <v>20</v>
      </c>
      <c r="D2496" s="17">
        <v>77000</v>
      </c>
      <c r="E2496" s="18">
        <f t="shared" si="38"/>
        <v>77</v>
      </c>
      <c r="F2496" s="19">
        <v>19.850569</v>
      </c>
      <c r="G2496" s="19">
        <v>1.528493844</v>
      </c>
      <c r="H2496" s="20">
        <v>0.74715270700000003</v>
      </c>
      <c r="I2496" s="15">
        <f>IF(H2496&lt;=Rmax_Summary!$B$40,1,0)</f>
        <v>1</v>
      </c>
      <c r="J2496" s="15">
        <v>1</v>
      </c>
      <c r="K2496" s="21" t="s">
        <v>846</v>
      </c>
    </row>
    <row r="2497" spans="1:11" x14ac:dyDescent="0.15">
      <c r="A2497" s="15">
        <v>1297</v>
      </c>
      <c r="B2497" s="16">
        <v>5</v>
      </c>
      <c r="C2497" s="15">
        <v>20</v>
      </c>
      <c r="D2497" s="17">
        <v>78000</v>
      </c>
      <c r="E2497" s="18">
        <f t="shared" si="38"/>
        <v>78</v>
      </c>
      <c r="F2497" s="19">
        <v>19.850514</v>
      </c>
      <c r="G2497" s="19">
        <v>1.5483400949999999</v>
      </c>
      <c r="H2497" s="20">
        <v>0.74742999200000004</v>
      </c>
      <c r="I2497" s="15">
        <f>IF(H2497&lt;=Rmax_Summary!$B$40,1,0)</f>
        <v>1</v>
      </c>
      <c r="J2497" s="15">
        <v>1</v>
      </c>
      <c r="K2497" s="21" t="s">
        <v>846</v>
      </c>
    </row>
    <row r="2498" spans="1:11" x14ac:dyDescent="0.15">
      <c r="A2498" s="15">
        <v>1302</v>
      </c>
      <c r="B2498" s="16">
        <v>5</v>
      </c>
      <c r="C2498" s="15">
        <v>20</v>
      </c>
      <c r="D2498" s="17">
        <v>79000</v>
      </c>
      <c r="E2498" s="18">
        <f t="shared" ref="E2498:E2561" si="39">D2498/1000</f>
        <v>79</v>
      </c>
      <c r="F2498" s="19">
        <v>19.850458</v>
      </c>
      <c r="G2498" s="19">
        <v>1.5681862019999999</v>
      </c>
      <c r="H2498" s="20">
        <v>0.74770865600000003</v>
      </c>
      <c r="I2498" s="15">
        <f>IF(H2498&lt;=Rmax_Summary!$B$40,1,0)</f>
        <v>1</v>
      </c>
      <c r="J2498" s="15">
        <v>1</v>
      </c>
      <c r="K2498" s="21" t="s">
        <v>846</v>
      </c>
    </row>
    <row r="2499" spans="1:11" x14ac:dyDescent="0.15">
      <c r="A2499" s="15">
        <v>1307</v>
      </c>
      <c r="B2499" s="16">
        <v>5</v>
      </c>
      <c r="C2499" s="15">
        <v>20</v>
      </c>
      <c r="D2499" s="17">
        <v>80000</v>
      </c>
      <c r="E2499" s="18">
        <f t="shared" si="39"/>
        <v>80</v>
      </c>
      <c r="F2499" s="19">
        <v>19.850401999999999</v>
      </c>
      <c r="G2499" s="19">
        <v>1.588032181</v>
      </c>
      <c r="H2499" s="20">
        <v>0.74798825400000002</v>
      </c>
      <c r="I2499" s="15">
        <f>IF(H2499&lt;=Rmax_Summary!$B$40,1,0)</f>
        <v>1</v>
      </c>
      <c r="J2499" s="15">
        <v>1</v>
      </c>
      <c r="K2499" s="21" t="s">
        <v>846</v>
      </c>
    </row>
    <row r="2500" spans="1:11" x14ac:dyDescent="0.15">
      <c r="A2500" s="15">
        <v>1312</v>
      </c>
      <c r="B2500" s="16">
        <v>5</v>
      </c>
      <c r="C2500" s="15">
        <v>20</v>
      </c>
      <c r="D2500" s="17">
        <v>81000</v>
      </c>
      <c r="E2500" s="18">
        <f t="shared" si="39"/>
        <v>81</v>
      </c>
      <c r="F2500" s="19">
        <v>19.850345999999998</v>
      </c>
      <c r="G2500" s="19">
        <v>1.607878028</v>
      </c>
      <c r="H2500" s="20">
        <v>0.74827013899999995</v>
      </c>
      <c r="I2500" s="15">
        <f>IF(H2500&lt;=Rmax_Summary!$B$40,1,0)</f>
        <v>1</v>
      </c>
      <c r="J2500" s="15">
        <v>1</v>
      </c>
      <c r="K2500" s="21" t="s">
        <v>846</v>
      </c>
    </row>
    <row r="2501" spans="1:11" x14ac:dyDescent="0.15">
      <c r="A2501" s="15">
        <v>1317</v>
      </c>
      <c r="B2501" s="16">
        <v>5</v>
      </c>
      <c r="C2501" s="15">
        <v>20</v>
      </c>
      <c r="D2501" s="17">
        <v>82000</v>
      </c>
      <c r="E2501" s="18">
        <f t="shared" si="39"/>
        <v>82</v>
      </c>
      <c r="F2501" s="19">
        <v>19.850290000000001</v>
      </c>
      <c r="G2501" s="19">
        <v>1.6277237520000001</v>
      </c>
      <c r="H2501" s="20">
        <v>0.74855244899999995</v>
      </c>
      <c r="I2501" s="15">
        <f>IF(H2501&lt;=Rmax_Summary!$B$40,1,0)</f>
        <v>1</v>
      </c>
      <c r="J2501" s="15">
        <v>1</v>
      </c>
      <c r="K2501" s="21" t="s">
        <v>846</v>
      </c>
    </row>
    <row r="2502" spans="1:11" x14ac:dyDescent="0.15">
      <c r="A2502" s="15">
        <v>1322</v>
      </c>
      <c r="B2502" s="16">
        <v>5</v>
      </c>
      <c r="C2502" s="15">
        <v>20</v>
      </c>
      <c r="D2502" s="17">
        <v>83000</v>
      </c>
      <c r="E2502" s="18">
        <f t="shared" si="39"/>
        <v>83</v>
      </c>
      <c r="F2502" s="19">
        <v>19.850232999999999</v>
      </c>
      <c r="G2502" s="19">
        <v>1.647569313</v>
      </c>
      <c r="H2502" s="20">
        <v>0.74883638900000005</v>
      </c>
      <c r="I2502" s="15">
        <f>IF(H2502&lt;=Rmax_Summary!$B$40,1,0)</f>
        <v>1</v>
      </c>
      <c r="J2502" s="15">
        <v>1</v>
      </c>
      <c r="K2502" s="21" t="s">
        <v>846</v>
      </c>
    </row>
    <row r="2503" spans="1:11" x14ac:dyDescent="0.15">
      <c r="A2503" s="15">
        <v>1327</v>
      </c>
      <c r="B2503" s="16">
        <v>5</v>
      </c>
      <c r="C2503" s="15">
        <v>20</v>
      </c>
      <c r="D2503" s="17">
        <v>84000</v>
      </c>
      <c r="E2503" s="18">
        <f t="shared" si="39"/>
        <v>84</v>
      </c>
      <c r="F2503" s="19">
        <v>19.850176000000001</v>
      </c>
      <c r="G2503" s="19">
        <v>1.6674147500000001</v>
      </c>
      <c r="H2503" s="20">
        <v>0.74912158900000003</v>
      </c>
      <c r="I2503" s="15">
        <f>IF(H2503&lt;=Rmax_Summary!$B$40,1,0)</f>
        <v>1</v>
      </c>
      <c r="J2503" s="15">
        <v>1</v>
      </c>
      <c r="K2503" s="21" t="s">
        <v>846</v>
      </c>
    </row>
    <row r="2504" spans="1:11" x14ac:dyDescent="0.15">
      <c r="A2504" s="15">
        <v>1332</v>
      </c>
      <c r="B2504" s="16">
        <v>5</v>
      </c>
      <c r="C2504" s="15">
        <v>20</v>
      </c>
      <c r="D2504" s="17">
        <v>85000</v>
      </c>
      <c r="E2504" s="18">
        <f t="shared" si="39"/>
        <v>85</v>
      </c>
      <c r="F2504" s="19">
        <v>19.850117999999998</v>
      </c>
      <c r="G2504" s="19">
        <v>1.6872600609999999</v>
      </c>
      <c r="H2504" s="20">
        <v>0.74940884100000005</v>
      </c>
      <c r="I2504" s="15">
        <f>IF(H2504&lt;=Rmax_Summary!$B$40,1,0)</f>
        <v>1</v>
      </c>
      <c r="J2504" s="15">
        <v>1</v>
      </c>
      <c r="K2504" s="21" t="s">
        <v>846</v>
      </c>
    </row>
    <row r="2505" spans="1:11" x14ac:dyDescent="0.15">
      <c r="A2505" s="15">
        <v>1337</v>
      </c>
      <c r="B2505" s="16">
        <v>5</v>
      </c>
      <c r="C2505" s="15">
        <v>20</v>
      </c>
      <c r="D2505" s="17">
        <v>86000</v>
      </c>
      <c r="E2505" s="18">
        <f t="shared" si="39"/>
        <v>86</v>
      </c>
      <c r="F2505" s="19">
        <v>19.850061</v>
      </c>
      <c r="G2505" s="19">
        <v>1.707105211</v>
      </c>
      <c r="H2505" s="20">
        <v>0.74969697999999996</v>
      </c>
      <c r="I2505" s="15">
        <f>IF(H2505&lt;=Rmax_Summary!$B$40,1,0)</f>
        <v>1</v>
      </c>
      <c r="J2505" s="15">
        <v>1</v>
      </c>
      <c r="K2505" s="21" t="s">
        <v>846</v>
      </c>
    </row>
    <row r="2506" spans="1:11" x14ac:dyDescent="0.15">
      <c r="A2506" s="15">
        <v>1342</v>
      </c>
      <c r="B2506" s="16">
        <v>5</v>
      </c>
      <c r="C2506" s="15">
        <v>20</v>
      </c>
      <c r="D2506" s="17">
        <v>87000</v>
      </c>
      <c r="E2506" s="18">
        <f t="shared" si="39"/>
        <v>87</v>
      </c>
      <c r="F2506" s="19">
        <v>19.850003000000001</v>
      </c>
      <c r="G2506" s="19">
        <v>1.726950234</v>
      </c>
      <c r="H2506" s="20">
        <v>0.74998684999999998</v>
      </c>
      <c r="I2506" s="15">
        <f>IF(H2506&lt;=Rmax_Summary!$B$40,1,0)</f>
        <v>1</v>
      </c>
      <c r="J2506" s="15">
        <v>1</v>
      </c>
      <c r="K2506" s="21" t="s">
        <v>846</v>
      </c>
    </row>
    <row r="2507" spans="1:11" x14ac:dyDescent="0.15">
      <c r="A2507" s="15">
        <v>1347</v>
      </c>
      <c r="B2507" s="16">
        <v>5</v>
      </c>
      <c r="C2507" s="15">
        <v>20</v>
      </c>
      <c r="D2507" s="17">
        <v>88000</v>
      </c>
      <c r="E2507" s="18">
        <f t="shared" si="39"/>
        <v>88</v>
      </c>
      <c r="F2507" s="19">
        <v>19.849944000000001</v>
      </c>
      <c r="G2507" s="19">
        <v>1.746795112</v>
      </c>
      <c r="H2507" s="20">
        <v>0.750278114</v>
      </c>
      <c r="I2507" s="15">
        <f>IF(H2507&lt;=Rmax_Summary!$B$40,1,0)</f>
        <v>1</v>
      </c>
      <c r="J2507" s="15">
        <v>1</v>
      </c>
      <c r="K2507" s="21" t="s">
        <v>846</v>
      </c>
    </row>
    <row r="2508" spans="1:11" x14ac:dyDescent="0.15">
      <c r="A2508" s="15">
        <v>1352</v>
      </c>
      <c r="B2508" s="16">
        <v>5</v>
      </c>
      <c r="C2508" s="15">
        <v>20</v>
      </c>
      <c r="D2508" s="17">
        <v>89000</v>
      </c>
      <c r="E2508" s="18">
        <f t="shared" si="39"/>
        <v>89</v>
      </c>
      <c r="F2508" s="19">
        <v>19.849886000000001</v>
      </c>
      <c r="G2508" s="19">
        <v>1.7666398459999999</v>
      </c>
      <c r="H2508" s="20">
        <v>0.75057076499999997</v>
      </c>
      <c r="I2508" s="15">
        <f>IF(H2508&lt;=Rmax_Summary!$B$40,1,0)</f>
        <v>1</v>
      </c>
      <c r="J2508" s="15">
        <v>1</v>
      </c>
      <c r="K2508" s="21" t="s">
        <v>846</v>
      </c>
    </row>
    <row r="2509" spans="1:11" x14ac:dyDescent="0.15">
      <c r="A2509" s="15">
        <v>1357</v>
      </c>
      <c r="B2509" s="16">
        <v>5</v>
      </c>
      <c r="C2509" s="15">
        <v>20</v>
      </c>
      <c r="D2509" s="17">
        <v>90000</v>
      </c>
      <c r="E2509" s="18">
        <f t="shared" si="39"/>
        <v>90</v>
      </c>
      <c r="F2509" s="19">
        <v>19.849827000000001</v>
      </c>
      <c r="G2509" s="19">
        <v>1.786484425</v>
      </c>
      <c r="H2509" s="20">
        <v>0.75086491600000005</v>
      </c>
      <c r="I2509" s="15">
        <f>IF(H2509&lt;=Rmax_Summary!$B$40,1,0)</f>
        <v>1</v>
      </c>
      <c r="J2509" s="15">
        <v>1</v>
      </c>
      <c r="K2509" s="21" t="s">
        <v>846</v>
      </c>
    </row>
    <row r="2510" spans="1:11" x14ac:dyDescent="0.15">
      <c r="A2510" s="15">
        <v>1362</v>
      </c>
      <c r="B2510" s="16">
        <v>5</v>
      </c>
      <c r="C2510" s="15">
        <v>20</v>
      </c>
      <c r="D2510" s="17">
        <v>91000</v>
      </c>
      <c r="E2510" s="18">
        <f t="shared" si="39"/>
        <v>91</v>
      </c>
      <c r="F2510" s="19">
        <v>19.849768000000001</v>
      </c>
      <c r="G2510" s="19">
        <v>1.8063288799999999</v>
      </c>
      <c r="H2510" s="20">
        <v>0.75116065700000001</v>
      </c>
      <c r="I2510" s="15">
        <f>IF(H2510&lt;=Rmax_Summary!$B$40,1,0)</f>
        <v>1</v>
      </c>
      <c r="J2510" s="15">
        <v>1</v>
      </c>
      <c r="K2510" s="21" t="s">
        <v>846</v>
      </c>
    </row>
    <row r="2511" spans="1:11" x14ac:dyDescent="0.15">
      <c r="A2511" s="15">
        <v>1367</v>
      </c>
      <c r="B2511" s="16">
        <v>5</v>
      </c>
      <c r="C2511" s="15">
        <v>20</v>
      </c>
      <c r="D2511" s="17">
        <v>92000</v>
      </c>
      <c r="E2511" s="18">
        <f t="shared" si="39"/>
        <v>92</v>
      </c>
      <c r="F2511" s="19">
        <v>19.849708</v>
      </c>
      <c r="G2511" s="19">
        <v>1.8261731640000001</v>
      </c>
      <c r="H2511" s="20">
        <v>0.75145804800000005</v>
      </c>
      <c r="I2511" s="15">
        <f>IF(H2511&lt;=Rmax_Summary!$B$40,1,0)</f>
        <v>1</v>
      </c>
      <c r="J2511" s="15">
        <v>1</v>
      </c>
      <c r="K2511" s="21" t="s">
        <v>846</v>
      </c>
    </row>
    <row r="2512" spans="1:11" x14ac:dyDescent="0.15">
      <c r="A2512" s="15">
        <v>1372</v>
      </c>
      <c r="B2512" s="16">
        <v>5</v>
      </c>
      <c r="C2512" s="15">
        <v>20</v>
      </c>
      <c r="D2512" s="17">
        <v>93000</v>
      </c>
      <c r="E2512" s="18">
        <f t="shared" si="39"/>
        <v>93</v>
      </c>
      <c r="F2512" s="19">
        <v>19.849648999999999</v>
      </c>
      <c r="G2512" s="19">
        <v>1.846017333</v>
      </c>
      <c r="H2512" s="20">
        <v>0.751756588</v>
      </c>
      <c r="I2512" s="15">
        <f>IF(H2512&lt;=Rmax_Summary!$B$40,1,0)</f>
        <v>1</v>
      </c>
      <c r="J2512" s="15">
        <v>1</v>
      </c>
      <c r="K2512" s="21" t="s">
        <v>846</v>
      </c>
    </row>
    <row r="2513" spans="1:11" x14ac:dyDescent="0.15">
      <c r="A2513" s="15">
        <v>1377</v>
      </c>
      <c r="B2513" s="16">
        <v>5</v>
      </c>
      <c r="C2513" s="15">
        <v>20</v>
      </c>
      <c r="D2513" s="17">
        <v>94000</v>
      </c>
      <c r="E2513" s="18">
        <f t="shared" si="39"/>
        <v>94</v>
      </c>
      <c r="F2513" s="19">
        <v>19.849589000000002</v>
      </c>
      <c r="G2513" s="19">
        <v>1.86586132</v>
      </c>
      <c r="H2513" s="20">
        <v>0.752056803</v>
      </c>
      <c r="I2513" s="15">
        <f>IF(H2513&lt;=Rmax_Summary!$B$40,1,0)</f>
        <v>1</v>
      </c>
      <c r="J2513" s="15">
        <v>1</v>
      </c>
      <c r="K2513" s="21" t="s">
        <v>846</v>
      </c>
    </row>
    <row r="2514" spans="1:11" x14ac:dyDescent="0.15">
      <c r="A2514" s="15">
        <v>1382</v>
      </c>
      <c r="B2514" s="16">
        <v>5</v>
      </c>
      <c r="C2514" s="15">
        <v>20</v>
      </c>
      <c r="D2514" s="17">
        <v>95000</v>
      </c>
      <c r="E2514" s="18">
        <f t="shared" si="39"/>
        <v>95</v>
      </c>
      <c r="F2514" s="19">
        <v>19.849527999999999</v>
      </c>
      <c r="G2514" s="19">
        <v>1.8857051819999999</v>
      </c>
      <c r="H2514" s="20">
        <v>0.75235877399999995</v>
      </c>
      <c r="I2514" s="15">
        <f>IF(H2514&lt;=Rmax_Summary!$B$40,1,0)</f>
        <v>1</v>
      </c>
      <c r="J2514" s="15">
        <v>1</v>
      </c>
      <c r="K2514" s="21" t="s">
        <v>846</v>
      </c>
    </row>
    <row r="2515" spans="1:11" x14ac:dyDescent="0.15">
      <c r="A2515" s="15">
        <v>1387</v>
      </c>
      <c r="B2515" s="16">
        <v>5</v>
      </c>
      <c r="C2515" s="15">
        <v>20</v>
      </c>
      <c r="D2515" s="17">
        <v>96000</v>
      </c>
      <c r="E2515" s="18">
        <f t="shared" si="39"/>
        <v>96</v>
      </c>
      <c r="F2515" s="19">
        <v>19.849468000000002</v>
      </c>
      <c r="G2515" s="19">
        <v>1.9055488789999999</v>
      </c>
      <c r="H2515" s="20">
        <v>0.75266245399999998</v>
      </c>
      <c r="I2515" s="15">
        <f>IF(H2515&lt;=Rmax_Summary!$B$40,1,0)</f>
        <v>1</v>
      </c>
      <c r="J2515" s="15">
        <v>1</v>
      </c>
      <c r="K2515" s="21" t="s">
        <v>846</v>
      </c>
    </row>
    <row r="2516" spans="1:11" x14ac:dyDescent="0.15">
      <c r="A2516" s="15">
        <v>1392</v>
      </c>
      <c r="B2516" s="16">
        <v>5</v>
      </c>
      <c r="C2516" s="15">
        <v>20</v>
      </c>
      <c r="D2516" s="17">
        <v>97000</v>
      </c>
      <c r="E2516" s="18">
        <f t="shared" si="39"/>
        <v>97</v>
      </c>
      <c r="F2516" s="19">
        <v>19.849406999999999</v>
      </c>
      <c r="G2516" s="19">
        <v>1.925392429</v>
      </c>
      <c r="H2516" s="20">
        <v>0.75296737400000002</v>
      </c>
      <c r="I2516" s="15">
        <f>IF(H2516&lt;=Rmax_Summary!$B$40,1,0)</f>
        <v>1</v>
      </c>
      <c r="J2516" s="15">
        <v>1</v>
      </c>
      <c r="K2516" s="21" t="s">
        <v>846</v>
      </c>
    </row>
    <row r="2517" spans="1:11" x14ac:dyDescent="0.15">
      <c r="A2517" s="15">
        <v>1397</v>
      </c>
      <c r="B2517" s="16">
        <v>5</v>
      </c>
      <c r="C2517" s="15">
        <v>20</v>
      </c>
      <c r="D2517" s="17">
        <v>98000</v>
      </c>
      <c r="E2517" s="18">
        <f t="shared" si="39"/>
        <v>98</v>
      </c>
      <c r="F2517" s="19">
        <v>19.849345</v>
      </c>
      <c r="G2517" s="19">
        <v>1.945235823</v>
      </c>
      <c r="H2517" s="20">
        <v>0.75327385000000002</v>
      </c>
      <c r="I2517" s="15">
        <f>IF(H2517&lt;=Rmax_Summary!$B$40,1,0)</f>
        <v>1</v>
      </c>
      <c r="J2517" s="15">
        <v>1</v>
      </c>
      <c r="K2517" s="21" t="s">
        <v>846</v>
      </c>
    </row>
    <row r="2518" spans="1:11" x14ac:dyDescent="0.15">
      <c r="A2518" s="15">
        <v>1402</v>
      </c>
      <c r="B2518" s="16">
        <v>5</v>
      </c>
      <c r="C2518" s="15">
        <v>20</v>
      </c>
      <c r="D2518" s="17">
        <v>99000</v>
      </c>
      <c r="E2518" s="18">
        <f t="shared" si="39"/>
        <v>99</v>
      </c>
      <c r="F2518" s="19">
        <v>19.849284000000001</v>
      </c>
      <c r="G2518" s="19">
        <v>1.965079059</v>
      </c>
      <c r="H2518" s="20">
        <v>0.753582223</v>
      </c>
      <c r="I2518" s="15">
        <f>IF(H2518&lt;=Rmax_Summary!$B$40,1,0)</f>
        <v>1</v>
      </c>
      <c r="J2518" s="15">
        <v>1</v>
      </c>
      <c r="K2518" s="21" t="s">
        <v>846</v>
      </c>
    </row>
    <row r="2519" spans="1:11" x14ac:dyDescent="0.15">
      <c r="A2519" s="15">
        <v>1407</v>
      </c>
      <c r="B2519" s="16">
        <v>5</v>
      </c>
      <c r="C2519" s="15">
        <v>20</v>
      </c>
      <c r="D2519" s="17">
        <v>100000</v>
      </c>
      <c r="E2519" s="18">
        <f t="shared" si="39"/>
        <v>100</v>
      </c>
      <c r="F2519" s="19">
        <v>19.849221</v>
      </c>
      <c r="G2519" s="19">
        <v>1.9849221610000001</v>
      </c>
      <c r="H2519" s="20">
        <v>0.75389298500000002</v>
      </c>
      <c r="I2519" s="15">
        <f>IF(H2519&lt;=Rmax_Summary!$B$40,1,0)</f>
        <v>1</v>
      </c>
      <c r="J2519" s="15">
        <v>1</v>
      </c>
      <c r="K2519" s="21" t="s">
        <v>846</v>
      </c>
    </row>
    <row r="2520" spans="1:11" x14ac:dyDescent="0.15">
      <c r="A2520" s="15">
        <v>1412</v>
      </c>
      <c r="B2520" s="16">
        <v>5</v>
      </c>
      <c r="C2520" s="15">
        <v>20</v>
      </c>
      <c r="D2520" s="17">
        <v>101000</v>
      </c>
      <c r="E2520" s="18">
        <f t="shared" si="39"/>
        <v>101</v>
      </c>
      <c r="F2520" s="19">
        <v>19.849159</v>
      </c>
      <c r="G2520" s="19">
        <v>2.0047650689999998</v>
      </c>
      <c r="H2520" s="20">
        <v>0.75420477799999996</v>
      </c>
      <c r="I2520" s="15">
        <f>IF(H2520&lt;=Rmax_Summary!$B$40,1,0)</f>
        <v>1</v>
      </c>
      <c r="J2520" s="15">
        <v>1</v>
      </c>
      <c r="K2520" s="21" t="s">
        <v>846</v>
      </c>
    </row>
    <row r="2521" spans="1:11" x14ac:dyDescent="0.15">
      <c r="A2521" s="15">
        <v>1417</v>
      </c>
      <c r="B2521" s="16">
        <v>5</v>
      </c>
      <c r="C2521" s="15">
        <v>20</v>
      </c>
      <c r="D2521" s="17">
        <v>102000</v>
      </c>
      <c r="E2521" s="18">
        <f t="shared" si="39"/>
        <v>102</v>
      </c>
      <c r="F2521" s="19">
        <v>19.849095999999999</v>
      </c>
      <c r="G2521" s="19">
        <v>2.0246078430000001</v>
      </c>
      <c r="H2521" s="20">
        <v>0.75451760099999998</v>
      </c>
      <c r="I2521" s="15">
        <f>IF(H2521&lt;=Rmax_Summary!$B$40,1,0)</f>
        <v>1</v>
      </c>
      <c r="J2521" s="15">
        <v>1</v>
      </c>
      <c r="K2521" s="21" t="s">
        <v>846</v>
      </c>
    </row>
    <row r="2522" spans="1:11" x14ac:dyDescent="0.15">
      <c r="A2522" s="15">
        <v>1422</v>
      </c>
      <c r="B2522" s="16">
        <v>5</v>
      </c>
      <c r="C2522" s="15">
        <v>20</v>
      </c>
      <c r="D2522" s="17">
        <v>103000</v>
      </c>
      <c r="E2522" s="18">
        <f t="shared" si="39"/>
        <v>103</v>
      </c>
      <c r="F2522" s="19">
        <v>19.849032999999999</v>
      </c>
      <c r="G2522" s="19">
        <v>2.0444504389999998</v>
      </c>
      <c r="H2522" s="20">
        <v>0.75483270800000002</v>
      </c>
      <c r="I2522" s="15">
        <f>IF(H2522&lt;=Rmax_Summary!$B$40,1,0)</f>
        <v>1</v>
      </c>
      <c r="J2522" s="15">
        <v>1</v>
      </c>
      <c r="K2522" s="21" t="s">
        <v>846</v>
      </c>
    </row>
    <row r="2523" spans="1:11" x14ac:dyDescent="0.15">
      <c r="A2523" s="15">
        <v>1427</v>
      </c>
      <c r="B2523" s="16">
        <v>5</v>
      </c>
      <c r="C2523" s="15">
        <v>20</v>
      </c>
      <c r="D2523" s="17">
        <v>104000</v>
      </c>
      <c r="E2523" s="18">
        <f t="shared" si="39"/>
        <v>104</v>
      </c>
      <c r="F2523" s="19">
        <v>19.848970000000001</v>
      </c>
      <c r="G2523" s="19">
        <v>2.0642928820000002</v>
      </c>
      <c r="H2523" s="20">
        <v>0.75514976</v>
      </c>
      <c r="I2523" s="15">
        <f>IF(H2523&lt;=Rmax_Summary!$B$40,1,0)</f>
        <v>1</v>
      </c>
      <c r="J2523" s="15">
        <v>1</v>
      </c>
      <c r="K2523" s="21" t="s">
        <v>846</v>
      </c>
    </row>
    <row r="2524" spans="1:11" x14ac:dyDescent="0.15">
      <c r="A2524" s="15">
        <v>1432</v>
      </c>
      <c r="B2524" s="16">
        <v>5</v>
      </c>
      <c r="C2524" s="15">
        <v>20</v>
      </c>
      <c r="D2524" s="17">
        <v>105000</v>
      </c>
      <c r="E2524" s="18">
        <f t="shared" si="39"/>
        <v>105</v>
      </c>
      <c r="F2524" s="19">
        <v>19.848905999999999</v>
      </c>
      <c r="G2524" s="19">
        <v>2.0841351640000001</v>
      </c>
      <c r="H2524" s="20">
        <v>0.755468574</v>
      </c>
      <c r="I2524" s="15">
        <f>IF(H2524&lt;=Rmax_Summary!$B$40,1,0)</f>
        <v>1</v>
      </c>
      <c r="J2524" s="15">
        <v>1</v>
      </c>
      <c r="K2524" s="21" t="s">
        <v>846</v>
      </c>
    </row>
    <row r="2525" spans="1:11" x14ac:dyDescent="0.15">
      <c r="A2525" s="15">
        <v>1437</v>
      </c>
      <c r="B2525" s="16">
        <v>5</v>
      </c>
      <c r="C2525" s="15">
        <v>20</v>
      </c>
      <c r="D2525" s="17">
        <v>106000</v>
      </c>
      <c r="E2525" s="18">
        <f t="shared" si="39"/>
        <v>106</v>
      </c>
      <c r="F2525" s="19">
        <v>19.848842000000001</v>
      </c>
      <c r="G2525" s="19">
        <v>2.1039772769999998</v>
      </c>
      <c r="H2525" s="20">
        <v>0.75578874600000001</v>
      </c>
      <c r="I2525" s="15">
        <f>IF(H2525&lt;=Rmax_Summary!$B$40,1,0)</f>
        <v>1</v>
      </c>
      <c r="J2525" s="15">
        <v>1</v>
      </c>
      <c r="K2525" s="21" t="s">
        <v>846</v>
      </c>
    </row>
    <row r="2526" spans="1:11" x14ac:dyDescent="0.15">
      <c r="A2526" s="15">
        <v>1442</v>
      </c>
      <c r="B2526" s="16">
        <v>5</v>
      </c>
      <c r="C2526" s="15">
        <v>20</v>
      </c>
      <c r="D2526" s="17">
        <v>107000</v>
      </c>
      <c r="E2526" s="18">
        <f t="shared" si="39"/>
        <v>107</v>
      </c>
      <c r="F2526" s="19">
        <v>19.848777999999999</v>
      </c>
      <c r="G2526" s="19">
        <v>2.1238192300000001</v>
      </c>
      <c r="H2526" s="20">
        <v>0.75611105999999995</v>
      </c>
      <c r="I2526" s="15">
        <f>IF(H2526&lt;=Rmax_Summary!$B$40,1,0)</f>
        <v>1</v>
      </c>
      <c r="J2526" s="15">
        <v>1</v>
      </c>
      <c r="K2526" s="21" t="s">
        <v>846</v>
      </c>
    </row>
    <row r="2527" spans="1:11" x14ac:dyDescent="0.15">
      <c r="A2527" s="15">
        <v>1447</v>
      </c>
      <c r="B2527" s="16">
        <v>5</v>
      </c>
      <c r="C2527" s="15">
        <v>20</v>
      </c>
      <c r="D2527" s="17">
        <v>108000</v>
      </c>
      <c r="E2527" s="18">
        <f t="shared" si="39"/>
        <v>108</v>
      </c>
      <c r="F2527" s="19">
        <v>19.848713</v>
      </c>
      <c r="G2527" s="19">
        <v>2.1436610090000001</v>
      </c>
      <c r="H2527" s="20">
        <v>0.75643485399999999</v>
      </c>
      <c r="I2527" s="15">
        <f>IF(H2527&lt;=Rmax_Summary!$B$40,1,0)</f>
        <v>1</v>
      </c>
      <c r="J2527" s="15">
        <v>1</v>
      </c>
      <c r="K2527" s="21" t="s">
        <v>846</v>
      </c>
    </row>
    <row r="2528" spans="1:11" x14ac:dyDescent="0.15">
      <c r="A2528" s="15">
        <v>1452</v>
      </c>
      <c r="B2528" s="16">
        <v>5</v>
      </c>
      <c r="C2528" s="15">
        <v>20</v>
      </c>
      <c r="D2528" s="17">
        <v>109000</v>
      </c>
      <c r="E2528" s="18">
        <f t="shared" si="39"/>
        <v>109</v>
      </c>
      <c r="F2528" s="19">
        <v>19.848648000000001</v>
      </c>
      <c r="G2528" s="19">
        <v>2.1635026069999999</v>
      </c>
      <c r="H2528" s="20">
        <v>0.75676094400000005</v>
      </c>
      <c r="I2528" s="15">
        <f>IF(H2528&lt;=Rmax_Summary!$B$40,1,0)</f>
        <v>1</v>
      </c>
      <c r="J2528" s="15">
        <v>1</v>
      </c>
      <c r="K2528" s="21" t="s">
        <v>846</v>
      </c>
    </row>
    <row r="2529" spans="1:11" x14ac:dyDescent="0.15">
      <c r="A2529" s="15">
        <v>1457</v>
      </c>
      <c r="B2529" s="16">
        <v>5</v>
      </c>
      <c r="C2529" s="15">
        <v>20</v>
      </c>
      <c r="D2529" s="17">
        <v>110000</v>
      </c>
      <c r="E2529" s="18">
        <f t="shared" si="39"/>
        <v>110</v>
      </c>
      <c r="F2529" s="19">
        <v>19.848582</v>
      </c>
      <c r="G2529" s="19">
        <v>2.1833440500000001</v>
      </c>
      <c r="H2529" s="20">
        <v>0.75708861100000002</v>
      </c>
      <c r="I2529" s="15">
        <f>IF(H2529&lt;=Rmax_Summary!$B$40,1,0)</f>
        <v>1</v>
      </c>
      <c r="J2529" s="15">
        <v>1</v>
      </c>
      <c r="K2529" s="21" t="s">
        <v>846</v>
      </c>
    </row>
    <row r="2530" spans="1:11" x14ac:dyDescent="0.15">
      <c r="A2530" s="15">
        <v>1462</v>
      </c>
      <c r="B2530" s="16">
        <v>5</v>
      </c>
      <c r="C2530" s="15">
        <v>20</v>
      </c>
      <c r="D2530" s="17">
        <v>111000</v>
      </c>
      <c r="E2530" s="18">
        <f t="shared" si="39"/>
        <v>111</v>
      </c>
      <c r="F2530" s="19">
        <v>19.848516</v>
      </c>
      <c r="G2530" s="19">
        <v>2.2031853159999999</v>
      </c>
      <c r="H2530" s="20">
        <v>0.757418119</v>
      </c>
      <c r="I2530" s="15">
        <f>IF(H2530&lt;=Rmax_Summary!$B$40,1,0)</f>
        <v>1</v>
      </c>
      <c r="J2530" s="15">
        <v>1</v>
      </c>
      <c r="K2530" s="21" t="s">
        <v>846</v>
      </c>
    </row>
    <row r="2531" spans="1:11" x14ac:dyDescent="0.15">
      <c r="A2531" s="15">
        <v>1467</v>
      </c>
      <c r="B2531" s="16">
        <v>5</v>
      </c>
      <c r="C2531" s="15">
        <v>20</v>
      </c>
      <c r="D2531" s="17">
        <v>112000</v>
      </c>
      <c r="E2531" s="18">
        <f t="shared" si="39"/>
        <v>112</v>
      </c>
      <c r="F2531" s="19">
        <v>19.84845</v>
      </c>
      <c r="G2531" s="19">
        <v>2.223026409</v>
      </c>
      <c r="H2531" s="20">
        <v>0.75774976299999997</v>
      </c>
      <c r="I2531" s="15">
        <f>IF(H2531&lt;=Rmax_Summary!$B$40,1,0)</f>
        <v>1</v>
      </c>
      <c r="J2531" s="15">
        <v>1</v>
      </c>
      <c r="K2531" s="21" t="s">
        <v>846</v>
      </c>
    </row>
    <row r="2532" spans="1:11" x14ac:dyDescent="0.15">
      <c r="A2532" s="15">
        <v>1472</v>
      </c>
      <c r="B2532" s="16">
        <v>5</v>
      </c>
      <c r="C2532" s="15">
        <v>20</v>
      </c>
      <c r="D2532" s="17">
        <v>113000</v>
      </c>
      <c r="E2532" s="18">
        <f t="shared" si="39"/>
        <v>113</v>
      </c>
      <c r="F2532" s="19">
        <v>19.848382999999998</v>
      </c>
      <c r="G2532" s="19">
        <v>2.2428673290000001</v>
      </c>
      <c r="H2532" s="20">
        <v>0.75808301600000005</v>
      </c>
      <c r="I2532" s="15">
        <f>IF(H2532&lt;=Rmax_Summary!$B$40,1,0)</f>
        <v>1</v>
      </c>
      <c r="J2532" s="15">
        <v>1</v>
      </c>
      <c r="K2532" s="21" t="s">
        <v>846</v>
      </c>
    </row>
    <row r="2533" spans="1:11" x14ac:dyDescent="0.15">
      <c r="A2533" s="15">
        <v>1477</v>
      </c>
      <c r="B2533" s="16">
        <v>5</v>
      </c>
      <c r="C2533" s="15">
        <v>20</v>
      </c>
      <c r="D2533" s="17">
        <v>114000</v>
      </c>
      <c r="E2533" s="18">
        <f t="shared" si="39"/>
        <v>114</v>
      </c>
      <c r="F2533" s="19">
        <v>19.848316000000001</v>
      </c>
      <c r="G2533" s="19">
        <v>2.2627080739999998</v>
      </c>
      <c r="H2533" s="20">
        <v>0.758418382</v>
      </c>
      <c r="I2533" s="15">
        <f>IF(H2533&lt;=Rmax_Summary!$B$40,1,0)</f>
        <v>1</v>
      </c>
      <c r="J2533" s="15">
        <v>1</v>
      </c>
      <c r="K2533" s="21" t="s">
        <v>846</v>
      </c>
    </row>
    <row r="2534" spans="1:11" x14ac:dyDescent="0.15">
      <c r="A2534" s="15">
        <v>1482</v>
      </c>
      <c r="B2534" s="16">
        <v>5</v>
      </c>
      <c r="C2534" s="15">
        <v>20</v>
      </c>
      <c r="D2534" s="17">
        <v>115000</v>
      </c>
      <c r="E2534" s="18">
        <f t="shared" si="39"/>
        <v>115</v>
      </c>
      <c r="F2534" s="19">
        <v>19.848248999999999</v>
      </c>
      <c r="G2534" s="19">
        <v>2.2825486169999998</v>
      </c>
      <c r="H2534" s="20">
        <v>0.75875562299999999</v>
      </c>
      <c r="I2534" s="15">
        <f>IF(H2534&lt;=Rmax_Summary!$B$40,1,0)</f>
        <v>1</v>
      </c>
      <c r="J2534" s="15">
        <v>1</v>
      </c>
      <c r="K2534" s="21" t="s">
        <v>846</v>
      </c>
    </row>
    <row r="2535" spans="1:11" x14ac:dyDescent="0.15">
      <c r="A2535" s="15">
        <v>1487</v>
      </c>
      <c r="B2535" s="16">
        <v>5</v>
      </c>
      <c r="C2535" s="15">
        <v>20</v>
      </c>
      <c r="D2535" s="17">
        <v>116000</v>
      </c>
      <c r="E2535" s="18">
        <f t="shared" si="39"/>
        <v>116</v>
      </c>
      <c r="F2535" s="19">
        <v>19.848181</v>
      </c>
      <c r="G2535" s="19">
        <v>2.3023890050000002</v>
      </c>
      <c r="H2535" s="20">
        <v>0.75909470400000001</v>
      </c>
      <c r="I2535" s="15">
        <f>IF(H2535&lt;=Rmax_Summary!$B$40,1,0)</f>
        <v>1</v>
      </c>
      <c r="J2535" s="15">
        <v>1</v>
      </c>
      <c r="K2535" s="21" t="s">
        <v>846</v>
      </c>
    </row>
    <row r="2536" spans="1:11" x14ac:dyDescent="0.15">
      <c r="A2536" s="15">
        <v>1492</v>
      </c>
      <c r="B2536" s="16">
        <v>5</v>
      </c>
      <c r="C2536" s="15">
        <v>20</v>
      </c>
      <c r="D2536" s="17">
        <v>117000</v>
      </c>
      <c r="E2536" s="18">
        <f t="shared" si="39"/>
        <v>117</v>
      </c>
      <c r="F2536" s="19">
        <v>19.848113000000001</v>
      </c>
      <c r="G2536" s="19">
        <v>2.322229197</v>
      </c>
      <c r="H2536" s="20">
        <v>0.75943582300000001</v>
      </c>
      <c r="I2536" s="15">
        <f>IF(H2536&lt;=Rmax_Summary!$B$40,1,0)</f>
        <v>1</v>
      </c>
      <c r="J2536" s="15">
        <v>1</v>
      </c>
      <c r="K2536" s="21" t="s">
        <v>846</v>
      </c>
    </row>
    <row r="2537" spans="1:11" x14ac:dyDescent="0.15">
      <c r="A2537" s="15">
        <v>1497</v>
      </c>
      <c r="B2537" s="16">
        <v>5</v>
      </c>
      <c r="C2537" s="15">
        <v>20</v>
      </c>
      <c r="D2537" s="17">
        <v>118000</v>
      </c>
      <c r="E2537" s="18">
        <f t="shared" si="39"/>
        <v>118</v>
      </c>
      <c r="F2537" s="19">
        <v>19.848044000000002</v>
      </c>
      <c r="G2537" s="19">
        <v>2.3420692160000001</v>
      </c>
      <c r="H2537" s="20">
        <v>0.75977911399999998</v>
      </c>
      <c r="I2537" s="15">
        <f>IF(H2537&lt;=Rmax_Summary!$B$40,1,0)</f>
        <v>1</v>
      </c>
      <c r="J2537" s="15">
        <v>1</v>
      </c>
      <c r="K2537" s="21" t="s">
        <v>846</v>
      </c>
    </row>
    <row r="2538" spans="1:11" x14ac:dyDescent="0.15">
      <c r="A2538" s="15">
        <v>1502</v>
      </c>
      <c r="B2538" s="16">
        <v>5</v>
      </c>
      <c r="C2538" s="15">
        <v>20</v>
      </c>
      <c r="D2538" s="17">
        <v>119000</v>
      </c>
      <c r="E2538" s="18">
        <f t="shared" si="39"/>
        <v>119</v>
      </c>
      <c r="F2538" s="19">
        <v>19.847975000000002</v>
      </c>
      <c r="G2538" s="19">
        <v>2.361909029</v>
      </c>
      <c r="H2538" s="20">
        <v>0.76012447699999997</v>
      </c>
      <c r="I2538" s="15">
        <f>IF(H2538&lt;=Rmax_Summary!$B$40,1,0)</f>
        <v>1</v>
      </c>
      <c r="J2538" s="15">
        <v>1</v>
      </c>
      <c r="K2538" s="21" t="s">
        <v>846</v>
      </c>
    </row>
    <row r="2539" spans="1:11" x14ac:dyDescent="0.15">
      <c r="A2539" s="15">
        <v>1507</v>
      </c>
      <c r="B2539" s="16">
        <v>5</v>
      </c>
      <c r="C2539" s="15">
        <v>20</v>
      </c>
      <c r="D2539" s="17">
        <v>120000</v>
      </c>
      <c r="E2539" s="18">
        <f t="shared" si="39"/>
        <v>120</v>
      </c>
      <c r="F2539" s="19">
        <v>19.847905999999998</v>
      </c>
      <c r="G2539" s="19">
        <v>2.3817486730000001</v>
      </c>
      <c r="H2539" s="20">
        <v>0.76047207299999997</v>
      </c>
      <c r="I2539" s="15">
        <f>IF(H2539&lt;=Rmax_Summary!$B$40,1,0)</f>
        <v>1</v>
      </c>
      <c r="J2539" s="15">
        <v>1</v>
      </c>
      <c r="K2539" s="21" t="s">
        <v>846</v>
      </c>
    </row>
    <row r="2540" spans="1:11" x14ac:dyDescent="0.15">
      <c r="A2540" s="15">
        <v>1512</v>
      </c>
      <c r="B2540" s="16">
        <v>5</v>
      </c>
      <c r="C2540" s="15">
        <v>20</v>
      </c>
      <c r="D2540" s="17">
        <v>121000</v>
      </c>
      <c r="E2540" s="18">
        <f t="shared" si="39"/>
        <v>121</v>
      </c>
      <c r="F2540" s="19">
        <v>19.847836000000001</v>
      </c>
      <c r="G2540" s="19">
        <v>2.40158812</v>
      </c>
      <c r="H2540" s="20">
        <v>0.76082203699999995</v>
      </c>
      <c r="I2540" s="15">
        <f>IF(H2540&lt;=Rmax_Summary!$B$40,1,0)</f>
        <v>1</v>
      </c>
      <c r="J2540" s="15">
        <v>1</v>
      </c>
      <c r="K2540" s="21" t="s">
        <v>846</v>
      </c>
    </row>
    <row r="2541" spans="1:11" x14ac:dyDescent="0.15">
      <c r="A2541" s="15">
        <v>1517</v>
      </c>
      <c r="B2541" s="16">
        <v>5</v>
      </c>
      <c r="C2541" s="15">
        <v>20</v>
      </c>
      <c r="D2541" s="17">
        <v>122000</v>
      </c>
      <c r="E2541" s="18">
        <f t="shared" si="39"/>
        <v>122</v>
      </c>
      <c r="F2541" s="19">
        <v>19.847764999999999</v>
      </c>
      <c r="G2541" s="19">
        <v>2.4214273670000002</v>
      </c>
      <c r="H2541" s="20">
        <v>0.76117330100000002</v>
      </c>
      <c r="I2541" s="15">
        <f>IF(H2541&lt;=Rmax_Summary!$B$40,1,0)</f>
        <v>1</v>
      </c>
      <c r="J2541" s="15">
        <v>1</v>
      </c>
      <c r="K2541" s="21" t="s">
        <v>846</v>
      </c>
    </row>
    <row r="2542" spans="1:11" x14ac:dyDescent="0.15">
      <c r="A2542" s="15">
        <v>1522</v>
      </c>
      <c r="B2542" s="16">
        <v>5</v>
      </c>
      <c r="C2542" s="15">
        <v>20</v>
      </c>
      <c r="D2542" s="17">
        <v>123000</v>
      </c>
      <c r="E2542" s="18">
        <f t="shared" si="39"/>
        <v>123</v>
      </c>
      <c r="F2542" s="19">
        <v>19.847695000000002</v>
      </c>
      <c r="G2542" s="19">
        <v>2.4412664309999998</v>
      </c>
      <c r="H2542" s="20">
        <v>0.76152747200000004</v>
      </c>
      <c r="I2542" s="15">
        <f>IF(H2542&lt;=Rmax_Summary!$B$40,1,0)</f>
        <v>1</v>
      </c>
      <c r="J2542" s="15">
        <v>1</v>
      </c>
      <c r="K2542" s="21" t="s">
        <v>846</v>
      </c>
    </row>
    <row r="2543" spans="1:11" x14ac:dyDescent="0.15">
      <c r="A2543" s="15">
        <v>1527</v>
      </c>
      <c r="B2543" s="16">
        <v>5</v>
      </c>
      <c r="C2543" s="15">
        <v>20</v>
      </c>
      <c r="D2543" s="17">
        <v>124000</v>
      </c>
      <c r="E2543" s="18">
        <f t="shared" si="39"/>
        <v>124</v>
      </c>
      <c r="F2543" s="19">
        <v>19.847622999999999</v>
      </c>
      <c r="G2543" s="19">
        <v>2.4611052830000002</v>
      </c>
      <c r="H2543" s="20">
        <v>0.76188336199999995</v>
      </c>
      <c r="I2543" s="15">
        <f>IF(H2543&lt;=Rmax_Summary!$B$40,1,0)</f>
        <v>1</v>
      </c>
      <c r="J2543" s="15">
        <v>1</v>
      </c>
      <c r="K2543" s="21" t="s">
        <v>846</v>
      </c>
    </row>
    <row r="2544" spans="1:11" x14ac:dyDescent="0.15">
      <c r="A2544" s="15">
        <v>1532</v>
      </c>
      <c r="B2544" s="16">
        <v>5</v>
      </c>
      <c r="C2544" s="15">
        <v>20</v>
      </c>
      <c r="D2544" s="17">
        <v>125000</v>
      </c>
      <c r="E2544" s="18">
        <f t="shared" si="39"/>
        <v>125</v>
      </c>
      <c r="F2544" s="19">
        <v>19.847552</v>
      </c>
      <c r="G2544" s="19">
        <v>2.480943956</v>
      </c>
      <c r="H2544" s="20">
        <v>0.76224144500000002</v>
      </c>
      <c r="I2544" s="15">
        <f>IF(H2544&lt;=Rmax_Summary!$B$40,1,0)</f>
        <v>1</v>
      </c>
      <c r="J2544" s="15">
        <v>1</v>
      </c>
      <c r="K2544" s="21" t="s">
        <v>846</v>
      </c>
    </row>
    <row r="2545" spans="1:11" x14ac:dyDescent="0.15">
      <c r="A2545" s="15">
        <v>1537</v>
      </c>
      <c r="B2545" s="16">
        <v>5</v>
      </c>
      <c r="C2545" s="15">
        <v>20</v>
      </c>
      <c r="D2545" s="17">
        <v>126000</v>
      </c>
      <c r="E2545" s="18">
        <f t="shared" si="39"/>
        <v>126</v>
      </c>
      <c r="F2545" s="19">
        <v>19.847480000000001</v>
      </c>
      <c r="G2545" s="19">
        <v>2.5007824250000001</v>
      </c>
      <c r="H2545" s="20">
        <v>0.76260192500000001</v>
      </c>
      <c r="I2545" s="15">
        <f>IF(H2545&lt;=Rmax_Summary!$B$40,1,0)</f>
        <v>1</v>
      </c>
      <c r="J2545" s="15">
        <v>1</v>
      </c>
      <c r="K2545" s="21" t="s">
        <v>846</v>
      </c>
    </row>
    <row r="2546" spans="1:11" x14ac:dyDescent="0.15">
      <c r="A2546" s="15">
        <v>1542</v>
      </c>
      <c r="B2546" s="16">
        <v>5</v>
      </c>
      <c r="C2546" s="15">
        <v>20</v>
      </c>
      <c r="D2546" s="17">
        <v>127000</v>
      </c>
      <c r="E2546" s="18">
        <f t="shared" si="39"/>
        <v>127</v>
      </c>
      <c r="F2546" s="19">
        <v>19.847407</v>
      </c>
      <c r="G2546" s="19">
        <v>2.5206206930000001</v>
      </c>
      <c r="H2546" s="20">
        <v>0.76296508100000004</v>
      </c>
      <c r="I2546" s="15">
        <f>IF(H2546&lt;=Rmax_Summary!$B$40,1,0)</f>
        <v>1</v>
      </c>
      <c r="J2546" s="15">
        <v>1</v>
      </c>
      <c r="K2546" s="21" t="s">
        <v>846</v>
      </c>
    </row>
    <row r="2547" spans="1:11" x14ac:dyDescent="0.15">
      <c r="A2547" s="15">
        <v>1547</v>
      </c>
      <c r="B2547" s="16">
        <v>5</v>
      </c>
      <c r="C2547" s="15">
        <v>20</v>
      </c>
      <c r="D2547" s="17">
        <v>128000</v>
      </c>
      <c r="E2547" s="18">
        <f t="shared" si="39"/>
        <v>128</v>
      </c>
      <c r="F2547" s="19">
        <v>19.847334</v>
      </c>
      <c r="G2547" s="19">
        <v>2.5404587489999999</v>
      </c>
      <c r="H2547" s="20">
        <v>0.76332998299999999</v>
      </c>
      <c r="I2547" s="15">
        <f>IF(H2547&lt;=Rmax_Summary!$B$40,1,0)</f>
        <v>1</v>
      </c>
      <c r="J2547" s="15">
        <v>1</v>
      </c>
      <c r="K2547" s="21" t="s">
        <v>846</v>
      </c>
    </row>
    <row r="2548" spans="1:11" x14ac:dyDescent="0.15">
      <c r="A2548" s="15">
        <v>1552</v>
      </c>
      <c r="B2548" s="16">
        <v>5</v>
      </c>
      <c r="C2548" s="15">
        <v>20</v>
      </c>
      <c r="D2548" s="17">
        <v>129000</v>
      </c>
      <c r="E2548" s="18">
        <f t="shared" si="39"/>
        <v>129</v>
      </c>
      <c r="F2548" s="19">
        <v>19.847259999999999</v>
      </c>
      <c r="G2548" s="19">
        <v>2.5602966120000001</v>
      </c>
      <c r="H2548" s="20">
        <v>0.76369773699999999</v>
      </c>
      <c r="I2548" s="15">
        <f>IF(H2548&lt;=Rmax_Summary!$B$40,1,0)</f>
        <v>1</v>
      </c>
      <c r="J2548" s="15">
        <v>1</v>
      </c>
      <c r="K2548" s="21" t="s">
        <v>846</v>
      </c>
    </row>
    <row r="2549" spans="1:11" x14ac:dyDescent="0.15">
      <c r="A2549" s="15">
        <v>1557</v>
      </c>
      <c r="B2549" s="16">
        <v>5</v>
      </c>
      <c r="C2549" s="15">
        <v>20</v>
      </c>
      <c r="D2549" s="17">
        <v>130000</v>
      </c>
      <c r="E2549" s="18">
        <f t="shared" si="39"/>
        <v>130</v>
      </c>
      <c r="F2549" s="19">
        <v>19.847187000000002</v>
      </c>
      <c r="G2549" s="19">
        <v>2.580134251</v>
      </c>
      <c r="H2549" s="20">
        <v>0.76406743499999996</v>
      </c>
      <c r="I2549" s="15">
        <f>IF(H2549&lt;=Rmax_Summary!$B$40,1,0)</f>
        <v>1</v>
      </c>
      <c r="J2549" s="15">
        <v>1</v>
      </c>
      <c r="K2549" s="21" t="s">
        <v>846</v>
      </c>
    </row>
    <row r="2550" spans="1:11" x14ac:dyDescent="0.15">
      <c r="A2550" s="15">
        <v>1562</v>
      </c>
      <c r="B2550" s="16">
        <v>5</v>
      </c>
      <c r="C2550" s="15">
        <v>20</v>
      </c>
      <c r="D2550" s="17">
        <v>131000</v>
      </c>
      <c r="E2550" s="18">
        <f t="shared" si="39"/>
        <v>131</v>
      </c>
      <c r="F2550" s="19">
        <v>19.847111999999999</v>
      </c>
      <c r="G2550" s="19">
        <v>2.5999716859999999</v>
      </c>
      <c r="H2550" s="20">
        <v>0.76443946200000001</v>
      </c>
      <c r="I2550" s="15">
        <f>IF(H2550&lt;=Rmax_Summary!$B$40,1,0)</f>
        <v>1</v>
      </c>
      <c r="J2550" s="15">
        <v>1</v>
      </c>
      <c r="K2550" s="21" t="s">
        <v>846</v>
      </c>
    </row>
    <row r="2551" spans="1:11" x14ac:dyDescent="0.15">
      <c r="A2551" s="15">
        <v>1567</v>
      </c>
      <c r="B2551" s="16">
        <v>5</v>
      </c>
      <c r="C2551" s="15">
        <v>20</v>
      </c>
      <c r="D2551" s="17">
        <v>132000</v>
      </c>
      <c r="E2551" s="18">
        <f t="shared" si="39"/>
        <v>132</v>
      </c>
      <c r="F2551" s="19">
        <v>19.847037</v>
      </c>
      <c r="G2551" s="19">
        <v>2.619808908</v>
      </c>
      <c r="H2551" s="20">
        <v>0.76481403000000003</v>
      </c>
      <c r="I2551" s="15">
        <f>IF(H2551&lt;=Rmax_Summary!$B$40,1,0)</f>
        <v>1</v>
      </c>
      <c r="J2551" s="15">
        <v>1</v>
      </c>
      <c r="K2551" s="21" t="s">
        <v>846</v>
      </c>
    </row>
    <row r="2552" spans="1:11" x14ac:dyDescent="0.15">
      <c r="A2552" s="15">
        <v>1572</v>
      </c>
      <c r="B2552" s="16">
        <v>5</v>
      </c>
      <c r="C2552" s="15">
        <v>20</v>
      </c>
      <c r="D2552" s="17">
        <v>133000</v>
      </c>
      <c r="E2552" s="18">
        <f t="shared" si="39"/>
        <v>133</v>
      </c>
      <c r="F2552" s="19">
        <v>19.846962000000001</v>
      </c>
      <c r="G2552" s="19">
        <v>2.6396459110000001</v>
      </c>
      <c r="H2552" s="20">
        <v>0.76519140600000002</v>
      </c>
      <c r="I2552" s="15">
        <f>IF(H2552&lt;=Rmax_Summary!$B$40,1,0)</f>
        <v>1</v>
      </c>
      <c r="J2552" s="15">
        <v>1</v>
      </c>
      <c r="K2552" s="21" t="s">
        <v>846</v>
      </c>
    </row>
    <row r="2553" spans="1:11" x14ac:dyDescent="0.15">
      <c r="A2553" s="15">
        <v>1577</v>
      </c>
      <c r="B2553" s="16">
        <v>5</v>
      </c>
      <c r="C2553" s="15">
        <v>20</v>
      </c>
      <c r="D2553" s="17">
        <v>134000</v>
      </c>
      <c r="E2553" s="18">
        <f t="shared" si="39"/>
        <v>134</v>
      </c>
      <c r="F2553" s="19">
        <v>19.846886000000001</v>
      </c>
      <c r="G2553" s="19">
        <v>2.6594826939999998</v>
      </c>
      <c r="H2553" s="20">
        <v>0.76557064600000002</v>
      </c>
      <c r="I2553" s="15">
        <f>IF(H2553&lt;=Rmax_Summary!$B$40,1,0)</f>
        <v>1</v>
      </c>
      <c r="J2553" s="15">
        <v>1</v>
      </c>
      <c r="K2553" s="21" t="s">
        <v>846</v>
      </c>
    </row>
    <row r="2554" spans="1:11" x14ac:dyDescent="0.15">
      <c r="A2554" s="15">
        <v>1582</v>
      </c>
      <c r="B2554" s="16">
        <v>5</v>
      </c>
      <c r="C2554" s="15">
        <v>20</v>
      </c>
      <c r="D2554" s="17">
        <v>135000</v>
      </c>
      <c r="E2554" s="18">
        <f t="shared" si="39"/>
        <v>135</v>
      </c>
      <c r="F2554" s="19">
        <v>19.846809</v>
      </c>
      <c r="G2554" s="19">
        <v>2.679319274</v>
      </c>
      <c r="H2554" s="20">
        <v>0.76595270199999999</v>
      </c>
      <c r="I2554" s="15">
        <f>IF(H2554&lt;=Rmax_Summary!$B$40,1,0)</f>
        <v>1</v>
      </c>
      <c r="J2554" s="15">
        <v>1</v>
      </c>
      <c r="K2554" s="21" t="s">
        <v>846</v>
      </c>
    </row>
    <row r="2555" spans="1:11" x14ac:dyDescent="0.15">
      <c r="A2555" s="15">
        <v>1587</v>
      </c>
      <c r="B2555" s="16">
        <v>5</v>
      </c>
      <c r="C2555" s="15">
        <v>20</v>
      </c>
      <c r="D2555" s="17">
        <v>136000</v>
      </c>
      <c r="E2555" s="18">
        <f t="shared" si="39"/>
        <v>136</v>
      </c>
      <c r="F2555" s="19">
        <v>19.846731999999999</v>
      </c>
      <c r="G2555" s="19">
        <v>2.6991556179999998</v>
      </c>
      <c r="H2555" s="20">
        <v>0.76633757300000005</v>
      </c>
      <c r="I2555" s="15">
        <f>IF(H2555&lt;=Rmax_Summary!$B$40,1,0)</f>
        <v>1</v>
      </c>
      <c r="J2555" s="15">
        <v>1</v>
      </c>
      <c r="K2555" s="21" t="s">
        <v>846</v>
      </c>
    </row>
    <row r="2556" spans="1:11" x14ac:dyDescent="0.15">
      <c r="A2556" s="15">
        <v>1592</v>
      </c>
      <c r="B2556" s="16">
        <v>5</v>
      </c>
      <c r="C2556" s="15">
        <v>20</v>
      </c>
      <c r="D2556" s="17">
        <v>137000</v>
      </c>
      <c r="E2556" s="18">
        <f t="shared" si="39"/>
        <v>137</v>
      </c>
      <c r="F2556" s="19">
        <v>19.846654999999998</v>
      </c>
      <c r="G2556" s="19">
        <v>2.718991742</v>
      </c>
      <c r="H2556" s="20">
        <v>0.76672457199999999</v>
      </c>
      <c r="I2556" s="15">
        <f>IF(H2556&lt;=Rmax_Summary!$B$40,1,0)</f>
        <v>1</v>
      </c>
      <c r="J2556" s="15">
        <v>1</v>
      </c>
      <c r="K2556" s="21" t="s">
        <v>846</v>
      </c>
    </row>
    <row r="2557" spans="1:11" x14ac:dyDescent="0.15">
      <c r="A2557" s="15">
        <v>1597</v>
      </c>
      <c r="B2557" s="16">
        <v>5</v>
      </c>
      <c r="C2557" s="15">
        <v>20</v>
      </c>
      <c r="D2557" s="17">
        <v>138000</v>
      </c>
      <c r="E2557" s="18">
        <f t="shared" si="39"/>
        <v>138</v>
      </c>
      <c r="F2557" s="19">
        <v>19.846577</v>
      </c>
      <c r="G2557" s="19">
        <v>2.738827637</v>
      </c>
      <c r="H2557" s="20">
        <v>0.76711474599999996</v>
      </c>
      <c r="I2557" s="15">
        <f>IF(H2557&lt;=Rmax_Summary!$B$40,1,0)</f>
        <v>1</v>
      </c>
      <c r="J2557" s="15">
        <v>1</v>
      </c>
      <c r="K2557" s="21" t="s">
        <v>846</v>
      </c>
    </row>
    <row r="2558" spans="1:11" x14ac:dyDescent="0.15">
      <c r="A2558" s="15">
        <v>1602</v>
      </c>
      <c r="B2558" s="16">
        <v>5</v>
      </c>
      <c r="C2558" s="15">
        <v>20</v>
      </c>
      <c r="D2558" s="17">
        <v>139000</v>
      </c>
      <c r="E2558" s="18">
        <f t="shared" si="39"/>
        <v>139</v>
      </c>
      <c r="F2558" s="19">
        <v>19.846499000000001</v>
      </c>
      <c r="G2558" s="19">
        <v>2.7586632930000001</v>
      </c>
      <c r="H2558" s="20">
        <v>0.76750688300000003</v>
      </c>
      <c r="I2558" s="15">
        <f>IF(H2558&lt;=Rmax_Summary!$B$40,1,0)</f>
        <v>1</v>
      </c>
      <c r="J2558" s="15">
        <v>1</v>
      </c>
      <c r="K2558" s="21" t="s">
        <v>846</v>
      </c>
    </row>
    <row r="2559" spans="1:11" x14ac:dyDescent="0.15">
      <c r="A2559" s="15">
        <v>1607</v>
      </c>
      <c r="B2559" s="16">
        <v>5</v>
      </c>
      <c r="C2559" s="15">
        <v>20</v>
      </c>
      <c r="D2559" s="17">
        <v>140000</v>
      </c>
      <c r="E2559" s="18">
        <f t="shared" si="39"/>
        <v>140</v>
      </c>
      <c r="F2559" s="19">
        <v>19.846419999999998</v>
      </c>
      <c r="G2559" s="19">
        <v>2.7784987380000001</v>
      </c>
      <c r="H2559" s="20">
        <v>0.76790206800000005</v>
      </c>
      <c r="I2559" s="15">
        <f>IF(H2559&lt;=Rmax_Summary!$B$40,1,0)</f>
        <v>1</v>
      </c>
      <c r="J2559" s="15">
        <v>1</v>
      </c>
      <c r="K2559" s="21" t="s">
        <v>846</v>
      </c>
    </row>
    <row r="2560" spans="1:11" x14ac:dyDescent="0.15">
      <c r="A2560" s="15">
        <v>1612</v>
      </c>
      <c r="B2560" s="16">
        <v>5</v>
      </c>
      <c r="C2560" s="15">
        <v>20</v>
      </c>
      <c r="D2560" s="17">
        <v>141000</v>
      </c>
      <c r="E2560" s="18">
        <f t="shared" si="39"/>
        <v>141</v>
      </c>
      <c r="F2560" s="19">
        <v>19.846340000000001</v>
      </c>
      <c r="G2560" s="19">
        <v>2.79833394</v>
      </c>
      <c r="H2560" s="20">
        <v>0.76830018099999997</v>
      </c>
      <c r="I2560" s="15">
        <f>IF(H2560&lt;=Rmax_Summary!$B$40,1,0)</f>
        <v>1</v>
      </c>
      <c r="J2560" s="15">
        <v>1</v>
      </c>
      <c r="K2560" s="21" t="s">
        <v>846</v>
      </c>
    </row>
    <row r="2561" spans="1:11" x14ac:dyDescent="0.15">
      <c r="A2561" s="15">
        <v>1617</v>
      </c>
      <c r="B2561" s="16">
        <v>5</v>
      </c>
      <c r="C2561" s="15">
        <v>20</v>
      </c>
      <c r="D2561" s="17">
        <v>142000</v>
      </c>
      <c r="E2561" s="18">
        <f t="shared" si="39"/>
        <v>142</v>
      </c>
      <c r="F2561" s="19">
        <v>19.846260000000001</v>
      </c>
      <c r="G2561" s="19">
        <v>2.8181688939999998</v>
      </c>
      <c r="H2561" s="20">
        <v>0.76870104900000003</v>
      </c>
      <c r="I2561" s="15">
        <f>IF(H2561&lt;=Rmax_Summary!$B$40,1,0)</f>
        <v>1</v>
      </c>
      <c r="J2561" s="15">
        <v>1</v>
      </c>
      <c r="K2561" s="21" t="s">
        <v>846</v>
      </c>
    </row>
    <row r="2562" spans="1:11" x14ac:dyDescent="0.15">
      <c r="A2562" s="15">
        <v>1622</v>
      </c>
      <c r="B2562" s="16">
        <v>5</v>
      </c>
      <c r="C2562" s="15">
        <v>20</v>
      </c>
      <c r="D2562" s="17">
        <v>143000</v>
      </c>
      <c r="E2562" s="18">
        <f t="shared" ref="E2562:E2625" si="40">D2562/1000</f>
        <v>143</v>
      </c>
      <c r="F2562" s="19">
        <v>19.846178999999999</v>
      </c>
      <c r="G2562" s="19">
        <v>2.838003617</v>
      </c>
      <c r="H2562" s="20">
        <v>0.76910440300000005</v>
      </c>
      <c r="I2562" s="15">
        <f>IF(H2562&lt;=Rmax_Summary!$B$40,1,0)</f>
        <v>1</v>
      </c>
      <c r="J2562" s="15">
        <v>1</v>
      </c>
      <c r="K2562" s="21" t="s">
        <v>846</v>
      </c>
    </row>
    <row r="2563" spans="1:11" x14ac:dyDescent="0.15">
      <c r="A2563" s="15">
        <v>1627</v>
      </c>
      <c r="B2563" s="16">
        <v>5</v>
      </c>
      <c r="C2563" s="15">
        <v>20</v>
      </c>
      <c r="D2563" s="17">
        <v>144000</v>
      </c>
      <c r="E2563" s="18">
        <f t="shared" si="40"/>
        <v>144</v>
      </c>
      <c r="F2563" s="19">
        <v>19.846098000000001</v>
      </c>
      <c r="G2563" s="19">
        <v>2.85783809</v>
      </c>
      <c r="H2563" s="20">
        <v>0.76951075700000005</v>
      </c>
      <c r="I2563" s="15">
        <f>IF(H2563&lt;=Rmax_Summary!$B$40,1,0)</f>
        <v>1</v>
      </c>
      <c r="J2563" s="15">
        <v>1</v>
      </c>
      <c r="K2563" s="21" t="s">
        <v>846</v>
      </c>
    </row>
    <row r="2564" spans="1:11" x14ac:dyDescent="0.15">
      <c r="A2564" s="15">
        <v>1632</v>
      </c>
      <c r="B2564" s="16">
        <v>5</v>
      </c>
      <c r="C2564" s="15">
        <v>20</v>
      </c>
      <c r="D2564" s="17">
        <v>145000</v>
      </c>
      <c r="E2564" s="18">
        <f t="shared" si="40"/>
        <v>145</v>
      </c>
      <c r="F2564" s="19">
        <v>19.846015999999999</v>
      </c>
      <c r="G2564" s="19">
        <v>2.8776723130000001</v>
      </c>
      <c r="H2564" s="20">
        <v>0.76991981099999995</v>
      </c>
      <c r="I2564" s="15">
        <f>IF(H2564&lt;=Rmax_Summary!$B$40,1,0)</f>
        <v>1</v>
      </c>
      <c r="J2564" s="15">
        <v>1</v>
      </c>
      <c r="K2564" s="21" t="s">
        <v>846</v>
      </c>
    </row>
    <row r="2565" spans="1:11" x14ac:dyDescent="0.15">
      <c r="A2565" s="15">
        <v>1637</v>
      </c>
      <c r="B2565" s="16">
        <v>5</v>
      </c>
      <c r="C2565" s="15">
        <v>20</v>
      </c>
      <c r="D2565" s="17">
        <v>146000</v>
      </c>
      <c r="E2565" s="18">
        <f t="shared" si="40"/>
        <v>146</v>
      </c>
      <c r="F2565" s="19">
        <v>19.845934</v>
      </c>
      <c r="G2565" s="19">
        <v>2.8975062939999998</v>
      </c>
      <c r="H2565" s="20">
        <v>0.77033241100000005</v>
      </c>
      <c r="I2565" s="15">
        <f>IF(H2565&lt;=Rmax_Summary!$B$40,1,0)</f>
        <v>1</v>
      </c>
      <c r="J2565" s="15">
        <v>1</v>
      </c>
      <c r="K2565" s="21" t="s">
        <v>846</v>
      </c>
    </row>
    <row r="2566" spans="1:11" x14ac:dyDescent="0.15">
      <c r="A2566" s="15">
        <v>1642</v>
      </c>
      <c r="B2566" s="16">
        <v>5</v>
      </c>
      <c r="C2566" s="15">
        <v>20</v>
      </c>
      <c r="D2566" s="17">
        <v>147000</v>
      </c>
      <c r="E2566" s="18">
        <f t="shared" si="40"/>
        <v>147</v>
      </c>
      <c r="F2566" s="19">
        <v>19.845849999999999</v>
      </c>
      <c r="G2566" s="19">
        <v>2.9173400310000002</v>
      </c>
      <c r="H2566" s="20">
        <v>0.77074759199999998</v>
      </c>
      <c r="I2566" s="15">
        <f>IF(H2566&lt;=Rmax_Summary!$B$40,1,0)</f>
        <v>1</v>
      </c>
      <c r="J2566" s="15">
        <v>1</v>
      </c>
      <c r="K2566" s="21" t="s">
        <v>846</v>
      </c>
    </row>
    <row r="2567" spans="1:11" x14ac:dyDescent="0.15">
      <c r="A2567" s="15">
        <v>1647</v>
      </c>
      <c r="B2567" s="16">
        <v>5</v>
      </c>
      <c r="C2567" s="15">
        <v>20</v>
      </c>
      <c r="D2567" s="17">
        <v>148000</v>
      </c>
      <c r="E2567" s="18">
        <f t="shared" si="40"/>
        <v>148</v>
      </c>
      <c r="F2567" s="19">
        <v>19.845766999999999</v>
      </c>
      <c r="G2567" s="19">
        <v>2.9371734950000001</v>
      </c>
      <c r="H2567" s="20">
        <v>0.771165777</v>
      </c>
      <c r="I2567" s="15">
        <f>IF(H2567&lt;=Rmax_Summary!$B$40,1,0)</f>
        <v>1</v>
      </c>
      <c r="J2567" s="15">
        <v>1</v>
      </c>
      <c r="K2567" s="21" t="s">
        <v>846</v>
      </c>
    </row>
    <row r="2568" spans="1:11" x14ac:dyDescent="0.15">
      <c r="A2568" s="15">
        <v>1652</v>
      </c>
      <c r="B2568" s="16">
        <v>5</v>
      </c>
      <c r="C2568" s="15">
        <v>20</v>
      </c>
      <c r="D2568" s="17">
        <v>149000</v>
      </c>
      <c r="E2568" s="18">
        <f t="shared" si="40"/>
        <v>149</v>
      </c>
      <c r="F2568" s="19">
        <v>19.845683000000001</v>
      </c>
      <c r="G2568" s="19">
        <v>2.9570067029999998</v>
      </c>
      <c r="H2568" s="20">
        <v>0.77158727400000005</v>
      </c>
      <c r="I2568" s="15">
        <f>IF(H2568&lt;=Rmax_Summary!$B$40,1,0)</f>
        <v>1</v>
      </c>
      <c r="J2568" s="15">
        <v>1</v>
      </c>
      <c r="K2568" s="21" t="s">
        <v>846</v>
      </c>
    </row>
    <row r="2569" spans="1:11" x14ac:dyDescent="0.15">
      <c r="A2569" s="15">
        <v>1657</v>
      </c>
      <c r="B2569" s="16">
        <v>5</v>
      </c>
      <c r="C2569" s="15">
        <v>20</v>
      </c>
      <c r="D2569" s="17">
        <v>150000</v>
      </c>
      <c r="E2569" s="18">
        <f t="shared" si="40"/>
        <v>150</v>
      </c>
      <c r="F2569" s="19">
        <v>19.845597999999999</v>
      </c>
      <c r="G2569" s="19">
        <v>2.9768396570000002</v>
      </c>
      <c r="H2569" s="20">
        <v>0.77201134900000001</v>
      </c>
      <c r="I2569" s="15">
        <f>IF(H2569&lt;=Rmax_Summary!$B$40,1,0)</f>
        <v>1</v>
      </c>
      <c r="J2569" s="15">
        <v>1</v>
      </c>
      <c r="K2569" s="21" t="s">
        <v>846</v>
      </c>
    </row>
    <row r="2570" spans="1:11" x14ac:dyDescent="0.15">
      <c r="A2570" s="15">
        <v>1662</v>
      </c>
      <c r="B2570" s="16">
        <v>5</v>
      </c>
      <c r="C2570" s="15">
        <v>20</v>
      </c>
      <c r="D2570" s="17">
        <v>151000</v>
      </c>
      <c r="E2570" s="18">
        <f t="shared" si="40"/>
        <v>151</v>
      </c>
      <c r="F2570" s="19">
        <v>19.845511999999999</v>
      </c>
      <c r="G2570" s="19">
        <v>2.9966723489999998</v>
      </c>
      <c r="H2570" s="20">
        <v>0.77243928799999995</v>
      </c>
      <c r="I2570" s="15">
        <f>IF(H2570&lt;=Rmax_Summary!$B$40,1,0)</f>
        <v>1</v>
      </c>
      <c r="J2570" s="15">
        <v>1</v>
      </c>
      <c r="K2570" s="21" t="s">
        <v>846</v>
      </c>
    </row>
    <row r="2571" spans="1:11" x14ac:dyDescent="0.15">
      <c r="A2571" s="15">
        <v>1667</v>
      </c>
      <c r="B2571" s="16">
        <v>5</v>
      </c>
      <c r="C2571" s="15">
        <v>20</v>
      </c>
      <c r="D2571" s="17">
        <v>152000</v>
      </c>
      <c r="E2571" s="18">
        <f t="shared" si="40"/>
        <v>152</v>
      </c>
      <c r="F2571" s="19">
        <v>19.845426</v>
      </c>
      <c r="G2571" s="19">
        <v>3.016504759</v>
      </c>
      <c r="H2571" s="20">
        <v>0.77286981700000001</v>
      </c>
      <c r="I2571" s="15">
        <f>IF(H2571&lt;=Rmax_Summary!$B$40,1,0)</f>
        <v>1</v>
      </c>
      <c r="J2571" s="15">
        <v>1</v>
      </c>
      <c r="K2571" s="21" t="s">
        <v>846</v>
      </c>
    </row>
    <row r="2572" spans="1:11" x14ac:dyDescent="0.15">
      <c r="A2572" s="15">
        <v>1672</v>
      </c>
      <c r="B2572" s="16">
        <v>5</v>
      </c>
      <c r="C2572" s="15">
        <v>20</v>
      </c>
      <c r="D2572" s="17">
        <v>153000</v>
      </c>
      <c r="E2572" s="18">
        <f t="shared" si="40"/>
        <v>153</v>
      </c>
      <c r="F2572" s="19">
        <v>19.845338999999999</v>
      </c>
      <c r="G2572" s="19">
        <v>3.0363369040000001</v>
      </c>
      <c r="H2572" s="20">
        <v>0.77330367300000002</v>
      </c>
      <c r="I2572" s="15">
        <f>IF(H2572&lt;=Rmax_Summary!$B$40,1,0)</f>
        <v>1</v>
      </c>
      <c r="J2572" s="15">
        <v>1</v>
      </c>
      <c r="K2572" s="21" t="s">
        <v>846</v>
      </c>
    </row>
    <row r="2573" spans="1:11" x14ac:dyDescent="0.15">
      <c r="A2573" s="15">
        <v>1677</v>
      </c>
      <c r="B2573" s="16">
        <v>5</v>
      </c>
      <c r="C2573" s="15">
        <v>20</v>
      </c>
      <c r="D2573" s="17">
        <v>154000</v>
      </c>
      <c r="E2573" s="18">
        <f t="shared" si="40"/>
        <v>154</v>
      </c>
      <c r="F2573" s="19">
        <v>19.845251999999999</v>
      </c>
      <c r="G2573" s="19">
        <v>3.0561687719999999</v>
      </c>
      <c r="H2573" s="20">
        <v>0.77374102300000003</v>
      </c>
      <c r="I2573" s="15">
        <f>IF(H2573&lt;=Rmax_Summary!$B$40,1,0)</f>
        <v>1</v>
      </c>
      <c r="J2573" s="15">
        <v>1</v>
      </c>
      <c r="K2573" s="21" t="s">
        <v>846</v>
      </c>
    </row>
    <row r="2574" spans="1:11" x14ac:dyDescent="0.15">
      <c r="A2574" s="15">
        <v>1682</v>
      </c>
      <c r="B2574" s="16">
        <v>5</v>
      </c>
      <c r="C2574" s="15">
        <v>20</v>
      </c>
      <c r="D2574" s="17">
        <v>155000</v>
      </c>
      <c r="E2574" s="18">
        <f t="shared" si="40"/>
        <v>155</v>
      </c>
      <c r="F2574" s="19">
        <v>19.845164</v>
      </c>
      <c r="G2574" s="19">
        <v>3.0760003550000001</v>
      </c>
      <c r="H2574" s="20">
        <v>0.77418196399999994</v>
      </c>
      <c r="I2574" s="15">
        <f>IF(H2574&lt;=Rmax_Summary!$B$40,1,0)</f>
        <v>1</v>
      </c>
      <c r="J2574" s="15">
        <v>1</v>
      </c>
      <c r="K2574" s="21" t="s">
        <v>846</v>
      </c>
    </row>
    <row r="2575" spans="1:11" x14ac:dyDescent="0.15">
      <c r="A2575" s="15">
        <v>1687</v>
      </c>
      <c r="B2575" s="16">
        <v>5</v>
      </c>
      <c r="C2575" s="15">
        <v>20</v>
      </c>
      <c r="D2575" s="17">
        <v>156000</v>
      </c>
      <c r="E2575" s="18">
        <f t="shared" si="40"/>
        <v>156</v>
      </c>
      <c r="F2575" s="19">
        <v>19.845075000000001</v>
      </c>
      <c r="G2575" s="19">
        <v>3.09583166</v>
      </c>
      <c r="H2575" s="20">
        <v>0.77462635499999999</v>
      </c>
      <c r="I2575" s="15">
        <f>IF(H2575&lt;=Rmax_Summary!$B$40,1,0)</f>
        <v>1</v>
      </c>
      <c r="J2575" s="15">
        <v>1</v>
      </c>
      <c r="K2575" s="21" t="s">
        <v>846</v>
      </c>
    </row>
    <row r="2576" spans="1:11" x14ac:dyDescent="0.15">
      <c r="A2576" s="15">
        <v>1692</v>
      </c>
      <c r="B2576" s="16">
        <v>5</v>
      </c>
      <c r="C2576" s="15">
        <v>20</v>
      </c>
      <c r="D2576" s="17">
        <v>157000</v>
      </c>
      <c r="E2576" s="18">
        <f t="shared" si="40"/>
        <v>157</v>
      </c>
      <c r="F2576" s="19">
        <v>19.844985000000001</v>
      </c>
      <c r="G2576" s="19">
        <v>3.1156626799999998</v>
      </c>
      <c r="H2576" s="20">
        <v>0.775073817</v>
      </c>
      <c r="I2576" s="15">
        <f>IF(H2576&lt;=Rmax_Summary!$B$40,1,0)</f>
        <v>1</v>
      </c>
      <c r="J2576" s="15">
        <v>1</v>
      </c>
      <c r="K2576" s="21" t="s">
        <v>846</v>
      </c>
    </row>
    <row r="2577" spans="1:11" x14ac:dyDescent="0.15">
      <c r="A2577" s="15">
        <v>1697</v>
      </c>
      <c r="B2577" s="16">
        <v>5</v>
      </c>
      <c r="C2577" s="15">
        <v>20</v>
      </c>
      <c r="D2577" s="17">
        <v>158000</v>
      </c>
      <c r="E2577" s="18">
        <f t="shared" si="40"/>
        <v>158</v>
      </c>
      <c r="F2577" s="19">
        <v>19.844895000000001</v>
      </c>
      <c r="G2577" s="19">
        <v>3.13549341</v>
      </c>
      <c r="H2577" s="20">
        <v>0.77552500999999996</v>
      </c>
      <c r="I2577" s="15">
        <f>IF(H2577&lt;=Rmax_Summary!$B$40,1,0)</f>
        <v>1</v>
      </c>
      <c r="J2577" s="15">
        <v>1</v>
      </c>
      <c r="K2577" s="21" t="s">
        <v>846</v>
      </c>
    </row>
    <row r="2578" spans="1:11" x14ac:dyDescent="0.15">
      <c r="A2578" s="15">
        <v>1702</v>
      </c>
      <c r="B2578" s="16">
        <v>5</v>
      </c>
      <c r="C2578" s="15">
        <v>20</v>
      </c>
      <c r="D2578" s="17">
        <v>159000</v>
      </c>
      <c r="E2578" s="18">
        <f t="shared" si="40"/>
        <v>159</v>
      </c>
      <c r="F2578" s="19">
        <v>19.844804</v>
      </c>
      <c r="G2578" s="19">
        <v>3.1553238430000001</v>
      </c>
      <c r="H2578" s="20">
        <v>0.77597961500000001</v>
      </c>
      <c r="I2578" s="15">
        <f>IF(H2578&lt;=Rmax_Summary!$B$40,1,0)</f>
        <v>1</v>
      </c>
      <c r="J2578" s="15">
        <v>1</v>
      </c>
      <c r="K2578" s="21" t="s">
        <v>846</v>
      </c>
    </row>
    <row r="2579" spans="1:11" x14ac:dyDescent="0.15">
      <c r="A2579" s="15">
        <v>1707</v>
      </c>
      <c r="B2579" s="16">
        <v>5</v>
      </c>
      <c r="C2579" s="15">
        <v>20</v>
      </c>
      <c r="D2579" s="17">
        <v>160000</v>
      </c>
      <c r="E2579" s="18">
        <f t="shared" si="40"/>
        <v>160</v>
      </c>
      <c r="F2579" s="19">
        <v>19.844712000000001</v>
      </c>
      <c r="G2579" s="19">
        <v>3.175153978</v>
      </c>
      <c r="H2579" s="20">
        <v>0.77643807300000001</v>
      </c>
      <c r="I2579" s="15">
        <f>IF(H2579&lt;=Rmax_Summary!$B$40,1,0)</f>
        <v>1</v>
      </c>
      <c r="J2579" s="15">
        <v>1</v>
      </c>
      <c r="K2579" s="21" t="s">
        <v>846</v>
      </c>
    </row>
    <row r="2580" spans="1:11" x14ac:dyDescent="0.15">
      <c r="A2580" s="15">
        <v>1712</v>
      </c>
      <c r="B2580" s="16">
        <v>5</v>
      </c>
      <c r="C2580" s="15">
        <v>20</v>
      </c>
      <c r="D2580" s="17">
        <v>161000</v>
      </c>
      <c r="E2580" s="18">
        <f t="shared" si="40"/>
        <v>161</v>
      </c>
      <c r="F2580" s="19">
        <v>19.844619999999999</v>
      </c>
      <c r="G2580" s="19">
        <v>3.1949838119999998</v>
      </c>
      <c r="H2580" s="20">
        <v>0.77690017</v>
      </c>
      <c r="I2580" s="15">
        <f>IF(H2580&lt;=Rmax_Summary!$B$40,1,0)</f>
        <v>1</v>
      </c>
      <c r="J2580" s="15">
        <v>1</v>
      </c>
      <c r="K2580" s="21" t="s">
        <v>846</v>
      </c>
    </row>
    <row r="2581" spans="1:11" x14ac:dyDescent="0.15">
      <c r="A2581" s="15">
        <v>1717</v>
      </c>
      <c r="B2581" s="16">
        <v>5</v>
      </c>
      <c r="C2581" s="15">
        <v>20</v>
      </c>
      <c r="D2581" s="17">
        <v>162000</v>
      </c>
      <c r="E2581" s="18">
        <f t="shared" si="40"/>
        <v>162</v>
      </c>
      <c r="F2581" s="19">
        <v>19.844526999999999</v>
      </c>
      <c r="G2581" s="19">
        <v>3.2148133369999998</v>
      </c>
      <c r="H2581" s="20">
        <v>0.77736632500000002</v>
      </c>
      <c r="I2581" s="15">
        <f>IF(H2581&lt;=Rmax_Summary!$B$40,1,0)</f>
        <v>1</v>
      </c>
      <c r="J2581" s="15">
        <v>1</v>
      </c>
      <c r="K2581" s="21" t="s">
        <v>846</v>
      </c>
    </row>
    <row r="2582" spans="1:11" x14ac:dyDescent="0.15">
      <c r="A2582" s="15">
        <v>1722</v>
      </c>
      <c r="B2582" s="16">
        <v>5</v>
      </c>
      <c r="C2582" s="15">
        <v>20</v>
      </c>
      <c r="D2582" s="17">
        <v>163000</v>
      </c>
      <c r="E2582" s="18">
        <f t="shared" si="40"/>
        <v>163</v>
      </c>
      <c r="F2582" s="19">
        <v>19.844432999999999</v>
      </c>
      <c r="G2582" s="19">
        <v>3.234642553</v>
      </c>
      <c r="H2582" s="20">
        <v>0.77783581099999999</v>
      </c>
      <c r="I2582" s="15">
        <f>IF(H2582&lt;=Rmax_Summary!$B$40,1,0)</f>
        <v>1</v>
      </c>
      <c r="J2582" s="15">
        <v>1</v>
      </c>
      <c r="K2582" s="21" t="s">
        <v>846</v>
      </c>
    </row>
    <row r="2583" spans="1:11" x14ac:dyDescent="0.15">
      <c r="A2583" s="15">
        <v>1727</v>
      </c>
      <c r="B2583" s="16">
        <v>5</v>
      </c>
      <c r="C2583" s="15">
        <v>20</v>
      </c>
      <c r="D2583" s="17">
        <v>164000</v>
      </c>
      <c r="E2583" s="18">
        <f t="shared" si="40"/>
        <v>164</v>
      </c>
      <c r="F2583" s="19">
        <v>19.844338</v>
      </c>
      <c r="G2583" s="19">
        <v>3.25447145</v>
      </c>
      <c r="H2583" s="20">
        <v>0.77830975199999997</v>
      </c>
      <c r="I2583" s="15">
        <f>IF(H2583&lt;=Rmax_Summary!$B$40,1,0)</f>
        <v>1</v>
      </c>
      <c r="J2583" s="15">
        <v>1</v>
      </c>
      <c r="K2583" s="21" t="s">
        <v>846</v>
      </c>
    </row>
    <row r="2584" spans="1:11" x14ac:dyDescent="0.15">
      <c r="A2584" s="15">
        <v>1732</v>
      </c>
      <c r="B2584" s="16">
        <v>5</v>
      </c>
      <c r="C2584" s="15">
        <v>20</v>
      </c>
      <c r="D2584" s="17">
        <v>165000</v>
      </c>
      <c r="E2584" s="18">
        <f t="shared" si="40"/>
        <v>165</v>
      </c>
      <c r="F2584" s="19">
        <v>19.844242999999999</v>
      </c>
      <c r="G2584" s="19">
        <v>3.2743000250000001</v>
      </c>
      <c r="H2584" s="20">
        <v>0.778787338</v>
      </c>
      <c r="I2584" s="15">
        <f>IF(H2584&lt;=Rmax_Summary!$B$40,1,0)</f>
        <v>1</v>
      </c>
      <c r="J2584" s="15">
        <v>1</v>
      </c>
      <c r="K2584" s="21" t="s">
        <v>846</v>
      </c>
    </row>
    <row r="2585" spans="1:11" x14ac:dyDescent="0.15">
      <c r="A2585" s="15">
        <v>1737</v>
      </c>
      <c r="B2585" s="16">
        <v>5</v>
      </c>
      <c r="C2585" s="15">
        <v>20</v>
      </c>
      <c r="D2585" s="17">
        <v>166000</v>
      </c>
      <c r="E2585" s="18">
        <f t="shared" si="40"/>
        <v>166</v>
      </c>
      <c r="F2585" s="19">
        <v>19.844145999999999</v>
      </c>
      <c r="G2585" s="19">
        <v>3.2941282780000001</v>
      </c>
      <c r="H2585" s="20">
        <v>0.77926858499999996</v>
      </c>
      <c r="I2585" s="15">
        <f>IF(H2585&lt;=Rmax_Summary!$B$40,1,0)</f>
        <v>1</v>
      </c>
      <c r="J2585" s="15">
        <v>1</v>
      </c>
      <c r="K2585" s="21" t="s">
        <v>846</v>
      </c>
    </row>
    <row r="2586" spans="1:11" x14ac:dyDescent="0.15">
      <c r="A2586" s="15">
        <v>1742</v>
      </c>
      <c r="B2586" s="16">
        <v>5</v>
      </c>
      <c r="C2586" s="15">
        <v>20</v>
      </c>
      <c r="D2586" s="17">
        <v>167000</v>
      </c>
      <c r="E2586" s="18">
        <f t="shared" si="40"/>
        <v>167</v>
      </c>
      <c r="F2586" s="19">
        <v>19.844048999999998</v>
      </c>
      <c r="G2586" s="19">
        <v>3.3139562100000002</v>
      </c>
      <c r="H2586" s="20">
        <v>0.77975422800000005</v>
      </c>
      <c r="I2586" s="15">
        <f>IF(H2586&lt;=Rmax_Summary!$B$40,1,0)</f>
        <v>1</v>
      </c>
      <c r="J2586" s="15">
        <v>1</v>
      </c>
      <c r="K2586" s="21" t="s">
        <v>846</v>
      </c>
    </row>
    <row r="2587" spans="1:11" x14ac:dyDescent="0.15">
      <c r="A2587" s="15">
        <v>1747</v>
      </c>
      <c r="B2587" s="16">
        <v>5</v>
      </c>
      <c r="C2587" s="15">
        <v>20</v>
      </c>
      <c r="D2587" s="17">
        <v>168000</v>
      </c>
      <c r="E2587" s="18">
        <f t="shared" si="40"/>
        <v>168</v>
      </c>
      <c r="F2587" s="19">
        <v>19.843951000000001</v>
      </c>
      <c r="G2587" s="19">
        <v>3.3337837979999998</v>
      </c>
      <c r="H2587" s="20">
        <v>0.78024458500000005</v>
      </c>
      <c r="I2587" s="15">
        <f>IF(H2587&lt;=Rmax_Summary!$B$40,1,0)</f>
        <v>1</v>
      </c>
      <c r="J2587" s="15">
        <v>1</v>
      </c>
      <c r="K2587" s="21" t="s">
        <v>846</v>
      </c>
    </row>
    <row r="2588" spans="1:11" x14ac:dyDescent="0.15">
      <c r="A2588" s="15">
        <v>1752</v>
      </c>
      <c r="B2588" s="16">
        <v>5</v>
      </c>
      <c r="C2588" s="15">
        <v>20</v>
      </c>
      <c r="D2588" s="17">
        <v>169000</v>
      </c>
      <c r="E2588" s="18">
        <f t="shared" si="40"/>
        <v>169</v>
      </c>
      <c r="F2588" s="19">
        <v>19.843851999999998</v>
      </c>
      <c r="G2588" s="19">
        <v>3.3536110419999998</v>
      </c>
      <c r="H2588" s="20">
        <v>0.78073820299999996</v>
      </c>
      <c r="I2588" s="15">
        <f>IF(H2588&lt;=Rmax_Summary!$B$40,1,0)</f>
        <v>1</v>
      </c>
      <c r="J2588" s="15">
        <v>1</v>
      </c>
      <c r="K2588" s="21" t="s">
        <v>846</v>
      </c>
    </row>
    <row r="2589" spans="1:11" x14ac:dyDescent="0.15">
      <c r="A2589" s="15">
        <v>1757</v>
      </c>
      <c r="B2589" s="16">
        <v>5</v>
      </c>
      <c r="C2589" s="15">
        <v>20</v>
      </c>
      <c r="D2589" s="17">
        <v>170000</v>
      </c>
      <c r="E2589" s="18">
        <f t="shared" si="40"/>
        <v>170</v>
      </c>
      <c r="F2589" s="19">
        <v>19.843753</v>
      </c>
      <c r="G2589" s="19">
        <v>3.3734379460000001</v>
      </c>
      <c r="H2589" s="20">
        <v>0.78123701700000003</v>
      </c>
      <c r="I2589" s="15">
        <f>IF(H2589&lt;=Rmax_Summary!$B$40,1,0)</f>
        <v>1</v>
      </c>
      <c r="J2589" s="15">
        <v>1</v>
      </c>
      <c r="K2589" s="21" t="s">
        <v>846</v>
      </c>
    </row>
    <row r="2590" spans="1:11" x14ac:dyDescent="0.15">
      <c r="A2590" s="15">
        <v>1762</v>
      </c>
      <c r="B2590" s="16">
        <v>5</v>
      </c>
      <c r="C2590" s="15">
        <v>20</v>
      </c>
      <c r="D2590" s="17">
        <v>171000</v>
      </c>
      <c r="E2590" s="18">
        <f t="shared" si="40"/>
        <v>171</v>
      </c>
      <c r="F2590" s="19">
        <v>19.843651999999999</v>
      </c>
      <c r="G2590" s="19">
        <v>3.3932644999999999</v>
      </c>
      <c r="H2590" s="20">
        <v>0.78173972199999997</v>
      </c>
      <c r="I2590" s="15">
        <f>IF(H2590&lt;=Rmax_Summary!$B$40,1,0)</f>
        <v>1</v>
      </c>
      <c r="J2590" s="15">
        <v>1</v>
      </c>
      <c r="K2590" s="21" t="s">
        <v>846</v>
      </c>
    </row>
    <row r="2591" spans="1:11" x14ac:dyDescent="0.15">
      <c r="A2591" s="15">
        <v>1767</v>
      </c>
      <c r="B2591" s="16">
        <v>5</v>
      </c>
      <c r="C2591" s="15">
        <v>20</v>
      </c>
      <c r="D2591" s="17">
        <v>172000</v>
      </c>
      <c r="E2591" s="18">
        <f t="shared" si="40"/>
        <v>172</v>
      </c>
      <c r="F2591" s="19">
        <v>19.843551000000001</v>
      </c>
      <c r="G2591" s="19">
        <v>3.413090698</v>
      </c>
      <c r="H2591" s="20">
        <v>0.78224701799999996</v>
      </c>
      <c r="I2591" s="15">
        <f>IF(H2591&lt;=Rmax_Summary!$B$40,1,0)</f>
        <v>1</v>
      </c>
      <c r="J2591" s="15">
        <v>1</v>
      </c>
      <c r="K2591" s="21" t="s">
        <v>846</v>
      </c>
    </row>
    <row r="2592" spans="1:11" x14ac:dyDescent="0.15">
      <c r="A2592" s="15">
        <v>1772</v>
      </c>
      <c r="B2592" s="16">
        <v>5</v>
      </c>
      <c r="C2592" s="15">
        <v>20</v>
      </c>
      <c r="D2592" s="17">
        <v>173000</v>
      </c>
      <c r="E2592" s="18">
        <f t="shared" si="40"/>
        <v>173</v>
      </c>
      <c r="F2592" s="19">
        <v>19.843447999999999</v>
      </c>
      <c r="G2592" s="19">
        <v>3.4329165399999999</v>
      </c>
      <c r="H2592" s="20">
        <v>0.78275889399999998</v>
      </c>
      <c r="I2592" s="15">
        <f>IF(H2592&lt;=Rmax_Summary!$B$40,1,0)</f>
        <v>1</v>
      </c>
      <c r="J2592" s="15">
        <v>1</v>
      </c>
      <c r="K2592" s="21" t="s">
        <v>846</v>
      </c>
    </row>
    <row r="2593" spans="1:11" x14ac:dyDescent="0.15">
      <c r="A2593" s="15">
        <v>1777</v>
      </c>
      <c r="B2593" s="16">
        <v>5</v>
      </c>
      <c r="C2593" s="15">
        <v>20</v>
      </c>
      <c r="D2593" s="17">
        <v>174000</v>
      </c>
      <c r="E2593" s="18">
        <f t="shared" si="40"/>
        <v>174</v>
      </c>
      <c r="F2593" s="19">
        <v>19.843344999999999</v>
      </c>
      <c r="G2593" s="19">
        <v>3.452742008</v>
      </c>
      <c r="H2593" s="20">
        <v>0.78327565600000004</v>
      </c>
      <c r="I2593" s="15">
        <f>IF(H2593&lt;=Rmax_Summary!$B$40,1,0)</f>
        <v>1</v>
      </c>
      <c r="J2593" s="15">
        <v>1</v>
      </c>
      <c r="K2593" s="21" t="s">
        <v>846</v>
      </c>
    </row>
    <row r="2594" spans="1:11" x14ac:dyDescent="0.15">
      <c r="A2594" s="15">
        <v>1782</v>
      </c>
      <c r="B2594" s="16">
        <v>5</v>
      </c>
      <c r="C2594" s="15">
        <v>20</v>
      </c>
      <c r="D2594" s="17">
        <v>175000</v>
      </c>
      <c r="E2594" s="18">
        <f t="shared" si="40"/>
        <v>175</v>
      </c>
      <c r="F2594" s="19">
        <v>19.843240999999999</v>
      </c>
      <c r="G2594" s="19">
        <v>3.4725671060000001</v>
      </c>
      <c r="H2594" s="20">
        <v>0.78379731100000005</v>
      </c>
      <c r="I2594" s="15">
        <f>IF(H2594&lt;=Rmax_Summary!$B$40,1,0)</f>
        <v>1</v>
      </c>
      <c r="J2594" s="15">
        <v>1</v>
      </c>
      <c r="K2594" s="21" t="s">
        <v>846</v>
      </c>
    </row>
    <row r="2595" spans="1:11" x14ac:dyDescent="0.15">
      <c r="A2595" s="15">
        <v>1787</v>
      </c>
      <c r="B2595" s="16">
        <v>5</v>
      </c>
      <c r="C2595" s="15">
        <v>20</v>
      </c>
      <c r="D2595" s="17">
        <v>176000</v>
      </c>
      <c r="E2595" s="18">
        <f t="shared" si="40"/>
        <v>176</v>
      </c>
      <c r="F2595" s="19">
        <v>19.843135</v>
      </c>
      <c r="G2595" s="19">
        <v>3.4923918239999998</v>
      </c>
      <c r="H2595" s="20">
        <v>0.78432317399999996</v>
      </c>
      <c r="I2595" s="15">
        <f>IF(H2595&lt;=Rmax_Summary!$B$40,1,0)</f>
        <v>1</v>
      </c>
      <c r="J2595" s="15">
        <v>1</v>
      </c>
      <c r="K2595" s="21" t="s">
        <v>846</v>
      </c>
    </row>
    <row r="2596" spans="1:11" x14ac:dyDescent="0.15">
      <c r="A2596" s="15">
        <v>1792</v>
      </c>
      <c r="B2596" s="16">
        <v>5</v>
      </c>
      <c r="C2596" s="15">
        <v>20</v>
      </c>
      <c r="D2596" s="17">
        <v>177000</v>
      </c>
      <c r="E2596" s="18">
        <f t="shared" si="40"/>
        <v>177</v>
      </c>
      <c r="F2596" s="19">
        <v>19.843029000000001</v>
      </c>
      <c r="G2596" s="19">
        <v>3.5122161539999999</v>
      </c>
      <c r="H2596" s="20">
        <v>0.78485410700000002</v>
      </c>
      <c r="I2596" s="15">
        <f>IF(H2596&lt;=Rmax_Summary!$B$40,1,0)</f>
        <v>1</v>
      </c>
      <c r="J2596" s="15">
        <v>1</v>
      </c>
      <c r="K2596" s="21" t="s">
        <v>846</v>
      </c>
    </row>
    <row r="2597" spans="1:11" x14ac:dyDescent="0.15">
      <c r="A2597" s="15">
        <v>1797</v>
      </c>
      <c r="B2597" s="16">
        <v>5</v>
      </c>
      <c r="C2597" s="15">
        <v>20</v>
      </c>
      <c r="D2597" s="17">
        <v>178000</v>
      </c>
      <c r="E2597" s="18">
        <f t="shared" si="40"/>
        <v>178</v>
      </c>
      <c r="F2597" s="19">
        <v>19.842922000000002</v>
      </c>
      <c r="G2597" s="19">
        <v>3.5320400940000001</v>
      </c>
      <c r="H2597" s="20">
        <v>0.78539059200000005</v>
      </c>
      <c r="I2597" s="15">
        <f>IF(H2597&lt;=Rmax_Summary!$B$40,1,0)</f>
        <v>1</v>
      </c>
      <c r="J2597" s="15">
        <v>1</v>
      </c>
      <c r="K2597" s="21" t="s">
        <v>846</v>
      </c>
    </row>
    <row r="2598" spans="1:11" x14ac:dyDescent="0.15">
      <c r="A2598" s="15">
        <v>1802</v>
      </c>
      <c r="B2598" s="16">
        <v>5</v>
      </c>
      <c r="C2598" s="15">
        <v>20</v>
      </c>
      <c r="D2598" s="17">
        <v>179000</v>
      </c>
      <c r="E2598" s="18">
        <f t="shared" si="40"/>
        <v>179</v>
      </c>
      <c r="F2598" s="19">
        <v>19.842814000000001</v>
      </c>
      <c r="G2598" s="19">
        <v>3.5518636379999999</v>
      </c>
      <c r="H2598" s="20">
        <v>0.785931779</v>
      </c>
      <c r="I2598" s="15">
        <f>IF(H2598&lt;=Rmax_Summary!$B$40,1,0)</f>
        <v>1</v>
      </c>
      <c r="J2598" s="15">
        <v>1</v>
      </c>
      <c r="K2598" s="21" t="s">
        <v>846</v>
      </c>
    </row>
    <row r="2599" spans="1:11" x14ac:dyDescent="0.15">
      <c r="A2599" s="15">
        <v>1807</v>
      </c>
      <c r="B2599" s="16">
        <v>5</v>
      </c>
      <c r="C2599" s="15">
        <v>20</v>
      </c>
      <c r="D2599" s="17">
        <v>180000</v>
      </c>
      <c r="E2599" s="18">
        <f t="shared" si="40"/>
        <v>180</v>
      </c>
      <c r="F2599" s="19">
        <v>19.842704000000001</v>
      </c>
      <c r="G2599" s="19">
        <v>3.5716867749999999</v>
      </c>
      <c r="H2599" s="20">
        <v>0.786478338</v>
      </c>
      <c r="I2599" s="15">
        <f>IF(H2599&lt;=Rmax_Summary!$B$40,1,0)</f>
        <v>1</v>
      </c>
      <c r="J2599" s="15">
        <v>1</v>
      </c>
      <c r="K2599" s="21" t="s">
        <v>846</v>
      </c>
    </row>
    <row r="2600" spans="1:11" x14ac:dyDescent="0.15">
      <c r="A2600" s="15">
        <v>1812</v>
      </c>
      <c r="B2600" s="16">
        <v>5</v>
      </c>
      <c r="C2600" s="15">
        <v>20</v>
      </c>
      <c r="D2600" s="17">
        <v>181000</v>
      </c>
      <c r="E2600" s="18">
        <f t="shared" si="40"/>
        <v>181</v>
      </c>
      <c r="F2600" s="19">
        <v>19.842593999999998</v>
      </c>
      <c r="G2600" s="19">
        <v>3.5915095020000001</v>
      </c>
      <c r="H2600" s="20">
        <v>0.78703041399999996</v>
      </c>
      <c r="I2600" s="15">
        <f>IF(H2600&lt;=Rmax_Summary!$B$40,1,0)</f>
        <v>1</v>
      </c>
      <c r="J2600" s="15">
        <v>1</v>
      </c>
      <c r="K2600" s="21" t="s">
        <v>846</v>
      </c>
    </row>
    <row r="2601" spans="1:11" x14ac:dyDescent="0.15">
      <c r="A2601" s="15">
        <v>1817</v>
      </c>
      <c r="B2601" s="16">
        <v>5</v>
      </c>
      <c r="C2601" s="15">
        <v>20</v>
      </c>
      <c r="D2601" s="17">
        <v>182000</v>
      </c>
      <c r="E2601" s="18">
        <f t="shared" si="40"/>
        <v>182</v>
      </c>
      <c r="F2601" s="19">
        <v>19.842483000000001</v>
      </c>
      <c r="G2601" s="19">
        <v>3.6113318059999999</v>
      </c>
      <c r="H2601" s="20">
        <v>0.78758746400000001</v>
      </c>
      <c r="I2601" s="15">
        <f>IF(H2601&lt;=Rmax_Summary!$B$40,1,0)</f>
        <v>1</v>
      </c>
      <c r="J2601" s="15">
        <v>1</v>
      </c>
      <c r="K2601" s="21" t="s">
        <v>846</v>
      </c>
    </row>
    <row r="2602" spans="1:11" x14ac:dyDescent="0.15">
      <c r="A2602" s="15">
        <v>1822</v>
      </c>
      <c r="B2602" s="16">
        <v>5</v>
      </c>
      <c r="C2602" s="15">
        <v>20</v>
      </c>
      <c r="D2602" s="17">
        <v>183000</v>
      </c>
      <c r="E2602" s="18">
        <f t="shared" si="40"/>
        <v>183</v>
      </c>
      <c r="F2602" s="19">
        <v>19.842369999999999</v>
      </c>
      <c r="G2602" s="19">
        <v>3.6311536819999999</v>
      </c>
      <c r="H2602" s="20">
        <v>0.78815037300000002</v>
      </c>
      <c r="I2602" s="15">
        <f>IF(H2602&lt;=Rmax_Summary!$B$40,1,0)</f>
        <v>1</v>
      </c>
      <c r="J2602" s="15">
        <v>1</v>
      </c>
      <c r="K2602" s="21" t="s">
        <v>846</v>
      </c>
    </row>
    <row r="2603" spans="1:11" x14ac:dyDescent="0.15">
      <c r="A2603" s="15">
        <v>1827</v>
      </c>
      <c r="B2603" s="16">
        <v>5</v>
      </c>
      <c r="C2603" s="15">
        <v>20</v>
      </c>
      <c r="D2603" s="17">
        <v>184000</v>
      </c>
      <c r="E2603" s="18">
        <f t="shared" si="40"/>
        <v>184</v>
      </c>
      <c r="F2603" s="19">
        <v>19.842255999999999</v>
      </c>
      <c r="G2603" s="19">
        <v>3.6509751279999998</v>
      </c>
      <c r="H2603" s="20">
        <v>0.78871937800000003</v>
      </c>
      <c r="I2603" s="15">
        <f>IF(H2603&lt;=Rmax_Summary!$B$40,1,0)</f>
        <v>1</v>
      </c>
      <c r="J2603" s="15">
        <v>1</v>
      </c>
      <c r="K2603" s="21" t="s">
        <v>846</v>
      </c>
    </row>
    <row r="2604" spans="1:11" x14ac:dyDescent="0.15">
      <c r="A2604" s="15">
        <v>1832</v>
      </c>
      <c r="B2604" s="16">
        <v>5</v>
      </c>
      <c r="C2604" s="15">
        <v>20</v>
      </c>
      <c r="D2604" s="17">
        <v>185000</v>
      </c>
      <c r="E2604" s="18">
        <f t="shared" si="40"/>
        <v>185</v>
      </c>
      <c r="F2604" s="19">
        <v>19.842141000000002</v>
      </c>
      <c r="G2604" s="19">
        <v>3.6707961220000001</v>
      </c>
      <c r="H2604" s="20">
        <v>0.78929388899999997</v>
      </c>
      <c r="I2604" s="15">
        <f>IF(H2604&lt;=Rmax_Summary!$B$40,1,0)</f>
        <v>1</v>
      </c>
      <c r="J2604" s="15">
        <v>1</v>
      </c>
      <c r="K2604" s="21" t="s">
        <v>846</v>
      </c>
    </row>
    <row r="2605" spans="1:11" x14ac:dyDescent="0.15">
      <c r="A2605" s="15">
        <v>1837</v>
      </c>
      <c r="B2605" s="16">
        <v>5</v>
      </c>
      <c r="C2605" s="15">
        <v>20</v>
      </c>
      <c r="D2605" s="17">
        <v>186000</v>
      </c>
      <c r="E2605" s="18">
        <f t="shared" si="40"/>
        <v>186</v>
      </c>
      <c r="F2605" s="19">
        <v>19.842025</v>
      </c>
      <c r="G2605" s="19">
        <v>3.6906166749999998</v>
      </c>
      <c r="H2605" s="20">
        <v>0.78987428199999998</v>
      </c>
      <c r="I2605" s="15">
        <f>IF(H2605&lt;=Rmax_Summary!$B$40,1,0)</f>
        <v>1</v>
      </c>
      <c r="J2605" s="15">
        <v>1</v>
      </c>
      <c r="K2605" s="21" t="s">
        <v>846</v>
      </c>
    </row>
    <row r="2606" spans="1:11" x14ac:dyDescent="0.15">
      <c r="A2606" s="15">
        <v>1842</v>
      </c>
      <c r="B2606" s="16">
        <v>5</v>
      </c>
      <c r="C2606" s="15">
        <v>20</v>
      </c>
      <c r="D2606" s="17">
        <v>187000</v>
      </c>
      <c r="E2606" s="18">
        <f t="shared" si="40"/>
        <v>187</v>
      </c>
      <c r="F2606" s="19">
        <v>19.841908</v>
      </c>
      <c r="G2606" s="19">
        <v>3.7104367580000002</v>
      </c>
      <c r="H2606" s="20">
        <v>0.790461411</v>
      </c>
      <c r="I2606" s="15">
        <f>IF(H2606&lt;=Rmax_Summary!$B$40,1,0)</f>
        <v>1</v>
      </c>
      <c r="J2606" s="15">
        <v>1</v>
      </c>
      <c r="K2606" s="21" t="s">
        <v>846</v>
      </c>
    </row>
    <row r="2607" spans="1:11" x14ac:dyDescent="0.15">
      <c r="A2607" s="15">
        <v>1847</v>
      </c>
      <c r="B2607" s="16">
        <v>5</v>
      </c>
      <c r="C2607" s="15">
        <v>20</v>
      </c>
      <c r="D2607" s="17">
        <v>188000</v>
      </c>
      <c r="E2607" s="18">
        <f t="shared" si="40"/>
        <v>188</v>
      </c>
      <c r="F2607" s="19">
        <v>19.841788999999999</v>
      </c>
      <c r="G2607" s="19">
        <v>3.730256378</v>
      </c>
      <c r="H2607" s="20">
        <v>0.79105347000000004</v>
      </c>
      <c r="I2607" s="15">
        <f>IF(H2607&lt;=Rmax_Summary!$B$40,1,0)</f>
        <v>1</v>
      </c>
      <c r="J2607" s="15">
        <v>1</v>
      </c>
      <c r="K2607" s="21" t="s">
        <v>846</v>
      </c>
    </row>
    <row r="2608" spans="1:11" x14ac:dyDescent="0.15">
      <c r="A2608" s="15">
        <v>1852</v>
      </c>
      <c r="B2608" s="16">
        <v>5</v>
      </c>
      <c r="C2608" s="15">
        <v>20</v>
      </c>
      <c r="D2608" s="17">
        <v>189000</v>
      </c>
      <c r="E2608" s="18">
        <f t="shared" si="40"/>
        <v>189</v>
      </c>
      <c r="F2608" s="19">
        <v>19.841669</v>
      </c>
      <c r="G2608" s="19">
        <v>3.7500755180000001</v>
      </c>
      <c r="H2608" s="20">
        <v>0.79165305900000005</v>
      </c>
      <c r="I2608" s="15">
        <f>IF(H2608&lt;=Rmax_Summary!$B$40,1,0)</f>
        <v>1</v>
      </c>
      <c r="J2608" s="15">
        <v>1</v>
      </c>
      <c r="K2608" s="21" t="s">
        <v>846</v>
      </c>
    </row>
    <row r="2609" spans="1:11" x14ac:dyDescent="0.15">
      <c r="A2609" s="15">
        <v>1857</v>
      </c>
      <c r="B2609" s="16">
        <v>5</v>
      </c>
      <c r="C2609" s="15">
        <v>20</v>
      </c>
      <c r="D2609" s="17">
        <v>190000</v>
      </c>
      <c r="E2609" s="18">
        <f t="shared" si="40"/>
        <v>190</v>
      </c>
      <c r="F2609" s="19">
        <v>19.841548</v>
      </c>
      <c r="G2609" s="19">
        <v>3.7698941659999998</v>
      </c>
      <c r="H2609" s="20">
        <v>0.79225900000000005</v>
      </c>
      <c r="I2609" s="15">
        <f>IF(H2609&lt;=Rmax_Summary!$B$40,1,0)</f>
        <v>1</v>
      </c>
      <c r="J2609" s="15">
        <v>1</v>
      </c>
      <c r="K2609" s="21" t="s">
        <v>846</v>
      </c>
    </row>
    <row r="2610" spans="1:11" x14ac:dyDescent="0.15">
      <c r="A2610" s="15">
        <v>1862</v>
      </c>
      <c r="B2610" s="16">
        <v>5</v>
      </c>
      <c r="C2610" s="15">
        <v>20</v>
      </c>
      <c r="D2610" s="17">
        <v>191000</v>
      </c>
      <c r="E2610" s="18">
        <f t="shared" si="40"/>
        <v>191</v>
      </c>
      <c r="F2610" s="19">
        <v>19.841425999999998</v>
      </c>
      <c r="G2610" s="19">
        <v>3.7897123179999999</v>
      </c>
      <c r="H2610" s="20">
        <v>0.79287107899999998</v>
      </c>
      <c r="I2610" s="15">
        <f>IF(H2610&lt;=Rmax_Summary!$B$40,1,0)</f>
        <v>1</v>
      </c>
      <c r="J2610" s="15">
        <v>1</v>
      </c>
      <c r="K2610" s="21" t="s">
        <v>846</v>
      </c>
    </row>
    <row r="2611" spans="1:11" x14ac:dyDescent="0.15">
      <c r="A2611" s="15">
        <v>1867</v>
      </c>
      <c r="B2611" s="16">
        <v>5</v>
      </c>
      <c r="C2611" s="15">
        <v>20</v>
      </c>
      <c r="D2611" s="17">
        <v>192000</v>
      </c>
      <c r="E2611" s="18">
        <f t="shared" si="40"/>
        <v>192</v>
      </c>
      <c r="F2611" s="19">
        <v>19.841301999999999</v>
      </c>
      <c r="G2611" s="19">
        <v>3.8095299630000001</v>
      </c>
      <c r="H2611" s="20">
        <v>0.79349073800000003</v>
      </c>
      <c r="I2611" s="15">
        <f>IF(H2611&lt;=Rmax_Summary!$B$40,1,0)</f>
        <v>1</v>
      </c>
      <c r="J2611" s="15">
        <v>1</v>
      </c>
      <c r="K2611" s="21" t="s">
        <v>846</v>
      </c>
    </row>
    <row r="2612" spans="1:11" x14ac:dyDescent="0.15">
      <c r="A2612" s="15">
        <v>1872</v>
      </c>
      <c r="B2612" s="16">
        <v>5</v>
      </c>
      <c r="C2612" s="15">
        <v>20</v>
      </c>
      <c r="D2612" s="17">
        <v>193000</v>
      </c>
      <c r="E2612" s="18">
        <f t="shared" si="40"/>
        <v>193</v>
      </c>
      <c r="F2612" s="19">
        <v>19.841176999999998</v>
      </c>
      <c r="G2612" s="19">
        <v>3.8293470840000001</v>
      </c>
      <c r="H2612" s="20">
        <v>0.79411668400000002</v>
      </c>
      <c r="I2612" s="15">
        <f>IF(H2612&lt;=Rmax_Summary!$B$40,1,0)</f>
        <v>1</v>
      </c>
      <c r="J2612" s="15">
        <v>1</v>
      </c>
      <c r="K2612" s="21" t="s">
        <v>846</v>
      </c>
    </row>
    <row r="2613" spans="1:11" x14ac:dyDescent="0.15">
      <c r="A2613" s="15">
        <v>1877</v>
      </c>
      <c r="B2613" s="16">
        <v>5</v>
      </c>
      <c r="C2613" s="15">
        <v>20</v>
      </c>
      <c r="D2613" s="17">
        <v>194000</v>
      </c>
      <c r="E2613" s="18">
        <f t="shared" si="40"/>
        <v>194</v>
      </c>
      <c r="F2613" s="19">
        <v>19.841049999999999</v>
      </c>
      <c r="G2613" s="19">
        <v>3.849163678</v>
      </c>
      <c r="H2613" s="20">
        <v>0.79475030099999999</v>
      </c>
      <c r="I2613" s="15">
        <f>IF(H2613&lt;=Rmax_Summary!$B$40,1,0)</f>
        <v>1</v>
      </c>
      <c r="J2613" s="15">
        <v>1</v>
      </c>
      <c r="K2613" s="21" t="s">
        <v>846</v>
      </c>
    </row>
    <row r="2614" spans="1:11" x14ac:dyDescent="0.15">
      <c r="A2614" s="15">
        <v>1882</v>
      </c>
      <c r="B2614" s="16">
        <v>5</v>
      </c>
      <c r="C2614" s="15">
        <v>20</v>
      </c>
      <c r="D2614" s="17">
        <v>195000</v>
      </c>
      <c r="E2614" s="18">
        <f t="shared" si="40"/>
        <v>195</v>
      </c>
      <c r="F2614" s="19">
        <v>19.840921999999999</v>
      </c>
      <c r="G2614" s="19">
        <v>3.8689797270000001</v>
      </c>
      <c r="H2614" s="20">
        <v>0.79539175500000003</v>
      </c>
      <c r="I2614" s="15">
        <f>IF(H2614&lt;=Rmax_Summary!$B$40,1,0)</f>
        <v>1</v>
      </c>
      <c r="J2614" s="15">
        <v>1</v>
      </c>
      <c r="K2614" s="21" t="s">
        <v>846</v>
      </c>
    </row>
    <row r="2615" spans="1:11" x14ac:dyDescent="0.15">
      <c r="A2615" s="15">
        <v>1887</v>
      </c>
      <c r="B2615" s="16">
        <v>5</v>
      </c>
      <c r="C2615" s="15">
        <v>20</v>
      </c>
      <c r="D2615" s="17">
        <v>196000</v>
      </c>
      <c r="E2615" s="18">
        <f t="shared" si="40"/>
        <v>196</v>
      </c>
      <c r="F2615" s="19">
        <v>19.840792</v>
      </c>
      <c r="G2615" s="19">
        <v>3.8887952289999999</v>
      </c>
      <c r="H2615" s="20">
        <v>0.79604024799999995</v>
      </c>
      <c r="I2615" s="15">
        <f>IF(H2615&lt;=Rmax_Summary!$B$40,1,0)</f>
        <v>1</v>
      </c>
      <c r="J2615" s="15">
        <v>1</v>
      </c>
      <c r="K2615" s="21" t="s">
        <v>846</v>
      </c>
    </row>
    <row r="2616" spans="1:11" x14ac:dyDescent="0.15">
      <c r="A2616" s="15">
        <v>1892</v>
      </c>
      <c r="B2616" s="16">
        <v>5</v>
      </c>
      <c r="C2616" s="15">
        <v>20</v>
      </c>
      <c r="D2616" s="17">
        <v>197000</v>
      </c>
      <c r="E2616" s="18">
        <f t="shared" si="40"/>
        <v>197</v>
      </c>
      <c r="F2616" s="19">
        <v>19.840661000000001</v>
      </c>
      <c r="G2616" s="19">
        <v>3.908610151</v>
      </c>
      <c r="H2616" s="20">
        <v>0.79669689300000002</v>
      </c>
      <c r="I2616" s="15">
        <f>IF(H2616&lt;=Rmax_Summary!$B$40,1,0)</f>
        <v>1</v>
      </c>
      <c r="J2616" s="15">
        <v>1</v>
      </c>
      <c r="K2616" s="21" t="s">
        <v>846</v>
      </c>
    </row>
    <row r="2617" spans="1:11" x14ac:dyDescent="0.15">
      <c r="A2617" s="15">
        <v>1897</v>
      </c>
      <c r="B2617" s="16">
        <v>5</v>
      </c>
      <c r="C2617" s="15">
        <v>20</v>
      </c>
      <c r="D2617" s="17">
        <v>198000</v>
      </c>
      <c r="E2617" s="18">
        <f t="shared" si="40"/>
        <v>198</v>
      </c>
      <c r="F2617" s="19">
        <v>19.840527999999999</v>
      </c>
      <c r="G2617" s="19">
        <v>3.9284245019999999</v>
      </c>
      <c r="H2617" s="20">
        <v>0.79736101400000003</v>
      </c>
      <c r="I2617" s="15">
        <f>IF(H2617&lt;=Rmax_Summary!$B$40,1,0)</f>
        <v>1</v>
      </c>
      <c r="J2617" s="15">
        <v>1</v>
      </c>
      <c r="K2617" s="21" t="s">
        <v>846</v>
      </c>
    </row>
    <row r="2618" spans="1:11" x14ac:dyDescent="0.15">
      <c r="A2618" s="15">
        <v>1902</v>
      </c>
      <c r="B2618" s="16">
        <v>5</v>
      </c>
      <c r="C2618" s="15">
        <v>20</v>
      </c>
      <c r="D2618" s="17">
        <v>199000</v>
      </c>
      <c r="E2618" s="18">
        <f t="shared" si="40"/>
        <v>199</v>
      </c>
      <c r="F2618" s="19">
        <v>19.840392999999999</v>
      </c>
      <c r="G2618" s="19">
        <v>3.9482382569999999</v>
      </c>
      <c r="H2618" s="20">
        <v>0.79803363999999999</v>
      </c>
      <c r="I2618" s="15">
        <f>IF(H2618&lt;=Rmax_Summary!$B$40,1,0)</f>
        <v>1</v>
      </c>
      <c r="J2618" s="15">
        <v>1</v>
      </c>
      <c r="K2618" s="21" t="s">
        <v>846</v>
      </c>
    </row>
    <row r="2619" spans="1:11" x14ac:dyDescent="0.15">
      <c r="A2619" s="15">
        <v>1907</v>
      </c>
      <c r="B2619" s="16">
        <v>5</v>
      </c>
      <c r="C2619" s="15">
        <v>20</v>
      </c>
      <c r="D2619" s="17">
        <v>200000</v>
      </c>
      <c r="E2619" s="18">
        <f t="shared" si="40"/>
        <v>200</v>
      </c>
      <c r="F2619" s="19">
        <v>19.840257000000001</v>
      </c>
      <c r="G2619" s="19">
        <v>3.9680513980000001</v>
      </c>
      <c r="H2619" s="20">
        <v>0.79871525799999998</v>
      </c>
      <c r="I2619" s="15">
        <f>IF(H2619&lt;=Rmax_Summary!$B$40,1,0)</f>
        <v>1</v>
      </c>
      <c r="J2619" s="15">
        <v>1</v>
      </c>
      <c r="K2619" s="21" t="s">
        <v>846</v>
      </c>
    </row>
    <row r="2620" spans="1:11" x14ac:dyDescent="0.15">
      <c r="A2620" s="15">
        <v>412</v>
      </c>
      <c r="B2620" s="16">
        <v>5</v>
      </c>
      <c r="C2620" s="15">
        <v>20</v>
      </c>
      <c r="D2620" s="17">
        <v>210000</v>
      </c>
      <c r="E2620" s="18">
        <f t="shared" si="40"/>
        <v>210</v>
      </c>
      <c r="F2620" s="19">
        <v>19.838788000000001</v>
      </c>
      <c r="G2620" s="19">
        <v>4.1661454000000004</v>
      </c>
      <c r="H2620" s="20">
        <v>0.80606183300000001</v>
      </c>
      <c r="I2620" s="15">
        <f>IF(H2620&lt;=Rmax_Summary!$B$40,1,0)</f>
        <v>1</v>
      </c>
      <c r="J2620" s="15">
        <v>2</v>
      </c>
      <c r="K2620" s="21" t="s">
        <v>847</v>
      </c>
    </row>
    <row r="2621" spans="1:11" x14ac:dyDescent="0.15">
      <c r="A2621" s="15">
        <v>417</v>
      </c>
      <c r="B2621" s="16">
        <v>5</v>
      </c>
      <c r="C2621" s="15">
        <v>20</v>
      </c>
      <c r="D2621" s="17">
        <v>220000</v>
      </c>
      <c r="E2621" s="18">
        <f t="shared" si="40"/>
        <v>220</v>
      </c>
      <c r="F2621" s="19">
        <v>19.837060999999999</v>
      </c>
      <c r="G2621" s="19">
        <v>4.3641534269999998</v>
      </c>
      <c r="H2621" s="20">
        <v>0.81469480699999997</v>
      </c>
      <c r="I2621" s="15">
        <f>IF(H2621&lt;=Rmax_Summary!$B$40,1,0)</f>
        <v>1</v>
      </c>
      <c r="J2621" s="15">
        <v>2</v>
      </c>
      <c r="K2621" s="21" t="s">
        <v>847</v>
      </c>
    </row>
    <row r="2622" spans="1:11" x14ac:dyDescent="0.15">
      <c r="A2622" s="15">
        <v>422</v>
      </c>
      <c r="B2622" s="16">
        <v>5</v>
      </c>
      <c r="C2622" s="15">
        <v>20</v>
      </c>
      <c r="D2622" s="17">
        <v>230000</v>
      </c>
      <c r="E2622" s="18">
        <f t="shared" si="40"/>
        <v>230</v>
      </c>
      <c r="F2622" s="19">
        <v>19.834876999999999</v>
      </c>
      <c r="G2622" s="19">
        <v>4.5620216060000001</v>
      </c>
      <c r="H2622" s="20">
        <v>0.82561729299999997</v>
      </c>
      <c r="I2622" s="15">
        <f>IF(H2622&lt;=Rmax_Summary!$B$40,1,0)</f>
        <v>1</v>
      </c>
      <c r="J2622" s="15">
        <v>2</v>
      </c>
      <c r="K2622" s="21" t="s">
        <v>847</v>
      </c>
    </row>
    <row r="2623" spans="1:11" x14ac:dyDescent="0.15">
      <c r="A2623" s="15">
        <v>427</v>
      </c>
      <c r="B2623" s="16">
        <v>5</v>
      </c>
      <c r="C2623" s="15">
        <v>20</v>
      </c>
      <c r="D2623" s="17">
        <v>240000</v>
      </c>
      <c r="E2623" s="18">
        <f t="shared" si="40"/>
        <v>240</v>
      </c>
      <c r="F2623" s="19">
        <v>19.831250000000001</v>
      </c>
      <c r="G2623" s="19">
        <v>4.7594999180000004</v>
      </c>
      <c r="H2623" s="20">
        <v>0.84375168</v>
      </c>
      <c r="I2623" s="15">
        <f>IF(H2623&lt;=Rmax_Summary!$B$40,1,0)</f>
        <v>1</v>
      </c>
      <c r="J2623" s="15">
        <v>2</v>
      </c>
      <c r="K2623" s="21" t="s">
        <v>847</v>
      </c>
    </row>
    <row r="2624" spans="1:11" x14ac:dyDescent="0.15">
      <c r="A2624" s="15">
        <v>2</v>
      </c>
      <c r="B2624" s="16">
        <v>5</v>
      </c>
      <c r="C2624" s="15">
        <v>20</v>
      </c>
      <c r="D2624" s="17">
        <v>241000</v>
      </c>
      <c r="E2624" s="18">
        <f t="shared" si="40"/>
        <v>241</v>
      </c>
      <c r="F2624" s="19">
        <v>19.830632000000001</v>
      </c>
      <c r="G2624" s="19">
        <v>4.7791823080000002</v>
      </c>
      <c r="H2624" s="20">
        <v>0.84683982199999996</v>
      </c>
      <c r="I2624" s="15">
        <f>IF(H2624&lt;=Rmax_Summary!$B$40,1,0)</f>
        <v>1</v>
      </c>
      <c r="J2624" s="15">
        <v>4</v>
      </c>
      <c r="K2624" s="21" t="s">
        <v>852</v>
      </c>
    </row>
    <row r="2625" spans="1:11" x14ac:dyDescent="0.15">
      <c r="A2625" s="15">
        <v>3</v>
      </c>
      <c r="B2625" s="16">
        <v>5</v>
      </c>
      <c r="C2625" s="15">
        <v>20</v>
      </c>
      <c r="D2625" s="17">
        <v>242000</v>
      </c>
      <c r="E2625" s="18">
        <f t="shared" si="40"/>
        <v>242</v>
      </c>
      <c r="F2625" s="19">
        <v>19.829898</v>
      </c>
      <c r="G2625" s="19">
        <v>4.7988353190000002</v>
      </c>
      <c r="H2625" s="20">
        <v>0.85050970999999997</v>
      </c>
      <c r="I2625" s="15">
        <f>IF(H2625&lt;=Rmax_Summary!$B$40,1,0)</f>
        <v>1</v>
      </c>
      <c r="J2625" s="15">
        <v>4</v>
      </c>
      <c r="K2625" s="21" t="s">
        <v>852</v>
      </c>
    </row>
    <row r="2626" spans="1:11" x14ac:dyDescent="0.15">
      <c r="A2626" s="15">
        <v>4</v>
      </c>
      <c r="B2626" s="16">
        <v>5</v>
      </c>
      <c r="C2626" s="15">
        <v>20</v>
      </c>
      <c r="D2626" s="17">
        <v>243000</v>
      </c>
      <c r="E2626" s="18">
        <f t="shared" ref="E2626:E2689" si="41">D2626/1000</f>
        <v>243</v>
      </c>
      <c r="F2626" s="19">
        <v>19.828997999999999</v>
      </c>
      <c r="G2626" s="19">
        <v>4.8184465339999996</v>
      </c>
      <c r="H2626" s="20">
        <v>0.85500947500000002</v>
      </c>
      <c r="I2626" s="15">
        <f>IF(H2626&lt;=Rmax_Summary!$B$40,1,0)</f>
        <v>1</v>
      </c>
      <c r="J2626" s="15">
        <v>4</v>
      </c>
      <c r="K2626" s="21" t="s">
        <v>852</v>
      </c>
    </row>
    <row r="2627" spans="1:11" x14ac:dyDescent="0.15">
      <c r="A2627" s="15">
        <v>5</v>
      </c>
      <c r="B2627" s="16">
        <v>5</v>
      </c>
      <c r="C2627" s="15">
        <v>20</v>
      </c>
      <c r="D2627" s="17">
        <v>244000</v>
      </c>
      <c r="E2627" s="18">
        <f t="shared" si="41"/>
        <v>244</v>
      </c>
      <c r="F2627" s="19">
        <v>19.827850999999999</v>
      </c>
      <c r="G2627" s="19">
        <v>4.8379955739999998</v>
      </c>
      <c r="H2627" s="20">
        <v>0.86074676699999997</v>
      </c>
      <c r="I2627" s="15">
        <f>IF(H2627&lt;=Rmax_Summary!$B$40,1,0)</f>
        <v>1</v>
      </c>
      <c r="J2627" s="15">
        <v>4</v>
      </c>
      <c r="K2627" s="21" t="s">
        <v>852</v>
      </c>
    </row>
    <row r="2628" spans="1:11" x14ac:dyDescent="0.15">
      <c r="A2628" s="15">
        <v>6</v>
      </c>
      <c r="B2628" s="16">
        <v>5</v>
      </c>
      <c r="C2628" s="15">
        <v>20</v>
      </c>
      <c r="D2628" s="17">
        <v>245000</v>
      </c>
      <c r="E2628" s="18">
        <f t="shared" si="41"/>
        <v>245</v>
      </c>
      <c r="F2628" s="19">
        <v>19.826312999999999</v>
      </c>
      <c r="G2628" s="19">
        <v>4.8574467029999999</v>
      </c>
      <c r="H2628" s="20">
        <v>0.86843469600000001</v>
      </c>
      <c r="I2628" s="15">
        <f>IF(H2628&lt;=Rmax_Summary!$B$40,1,0)</f>
        <v>1</v>
      </c>
      <c r="J2628" s="15">
        <v>4</v>
      </c>
      <c r="K2628" s="21" t="s">
        <v>852</v>
      </c>
    </row>
    <row r="2629" spans="1:11" x14ac:dyDescent="0.15">
      <c r="A2629" s="15">
        <v>7</v>
      </c>
      <c r="B2629" s="16">
        <v>5</v>
      </c>
      <c r="C2629" s="15">
        <v>20</v>
      </c>
      <c r="D2629" s="17">
        <v>246000</v>
      </c>
      <c r="E2629" s="18">
        <f t="shared" si="41"/>
        <v>246</v>
      </c>
      <c r="F2629" s="19">
        <v>19.824110999999998</v>
      </c>
      <c r="G2629" s="19">
        <v>4.8767312949999999</v>
      </c>
      <c r="H2629" s="20">
        <v>0.87944523600000002</v>
      </c>
      <c r="I2629" s="15">
        <f>IF(H2629&lt;=Rmax_Summary!$B$40,1,0)</f>
        <v>1</v>
      </c>
      <c r="J2629" s="15">
        <v>4</v>
      </c>
      <c r="K2629" s="21" t="s">
        <v>852</v>
      </c>
    </row>
    <row r="2630" spans="1:11" x14ac:dyDescent="0.15">
      <c r="A2630" s="15">
        <v>8</v>
      </c>
      <c r="B2630" s="16">
        <v>5</v>
      </c>
      <c r="C2630" s="15">
        <v>20</v>
      </c>
      <c r="D2630" s="17">
        <v>247000</v>
      </c>
      <c r="E2630" s="18">
        <f t="shared" si="41"/>
        <v>247</v>
      </c>
      <c r="F2630" s="19">
        <v>19.820641999999999</v>
      </c>
      <c r="G2630" s="19">
        <v>4.8956986579999997</v>
      </c>
      <c r="H2630" s="20">
        <v>0.89678826700000003</v>
      </c>
      <c r="I2630" s="15">
        <f>IF(H2630&lt;=Rmax_Summary!$B$40,1,0)</f>
        <v>1</v>
      </c>
      <c r="J2630" s="15">
        <v>4</v>
      </c>
      <c r="K2630" s="21" t="s">
        <v>852</v>
      </c>
    </row>
    <row r="2631" spans="1:11" x14ac:dyDescent="0.15">
      <c r="A2631" s="15">
        <v>9</v>
      </c>
      <c r="B2631" s="16">
        <v>5</v>
      </c>
      <c r="C2631" s="15">
        <v>20</v>
      </c>
      <c r="D2631" s="17">
        <v>248000</v>
      </c>
      <c r="E2631" s="18">
        <f t="shared" si="41"/>
        <v>248</v>
      </c>
      <c r="F2631" s="19">
        <v>19.814274000000001</v>
      </c>
      <c r="G2631" s="19">
        <v>4.9139399450000001</v>
      </c>
      <c r="H2631" s="20">
        <v>0.92862990999999995</v>
      </c>
      <c r="I2631" s="15">
        <f>IF(H2631&lt;=Rmax_Summary!$B$40,1,0)</f>
        <v>1</v>
      </c>
      <c r="J2631" s="15">
        <v>4</v>
      </c>
      <c r="K2631" s="21" t="s">
        <v>852</v>
      </c>
    </row>
    <row r="2632" spans="1:11" x14ac:dyDescent="0.15">
      <c r="A2632" s="15">
        <v>2</v>
      </c>
      <c r="B2632" s="16">
        <v>5</v>
      </c>
      <c r="C2632" s="15">
        <v>20</v>
      </c>
      <c r="D2632" s="17">
        <v>248100</v>
      </c>
      <c r="E2632" s="18">
        <f t="shared" si="41"/>
        <v>248.1</v>
      </c>
      <c r="F2632" s="19">
        <v>19.813329</v>
      </c>
      <c r="G2632" s="19">
        <v>4.9156868190000003</v>
      </c>
      <c r="H2632" s="20">
        <v>0.93335729999999995</v>
      </c>
      <c r="I2632" s="15">
        <f>IF(H2632&lt;=Rmax_Summary!$B$40,1,0)</f>
        <v>1</v>
      </c>
      <c r="J2632" s="15">
        <v>5</v>
      </c>
      <c r="K2632" s="21" t="s">
        <v>851</v>
      </c>
    </row>
    <row r="2633" spans="1:11" x14ac:dyDescent="0.15">
      <c r="A2633" s="15">
        <v>3</v>
      </c>
      <c r="B2633" s="16">
        <v>5</v>
      </c>
      <c r="C2633" s="15">
        <v>20</v>
      </c>
      <c r="D2633" s="17">
        <v>248200</v>
      </c>
      <c r="E2633" s="18">
        <f t="shared" si="41"/>
        <v>248.2</v>
      </c>
      <c r="F2633" s="19">
        <v>19.812296</v>
      </c>
      <c r="G2633" s="19">
        <v>4.9174119569999997</v>
      </c>
      <c r="H2633" s="20">
        <v>0.93851823199999995</v>
      </c>
      <c r="I2633" s="15">
        <f>IF(H2633&lt;=Rmax_Summary!$B$40,1,0)</f>
        <v>1</v>
      </c>
      <c r="J2633" s="15">
        <v>5</v>
      </c>
      <c r="K2633" s="21" t="s">
        <v>851</v>
      </c>
    </row>
    <row r="2634" spans="1:11" x14ac:dyDescent="0.15">
      <c r="A2634" s="15">
        <v>4</v>
      </c>
      <c r="B2634" s="16">
        <v>5</v>
      </c>
      <c r="C2634" s="15">
        <v>20</v>
      </c>
      <c r="D2634" s="17">
        <v>248300</v>
      </c>
      <c r="E2634" s="18">
        <f t="shared" si="41"/>
        <v>248.3</v>
      </c>
      <c r="F2634" s="19">
        <v>19.811164999999999</v>
      </c>
      <c r="G2634" s="19">
        <v>4.9191123320000001</v>
      </c>
      <c r="H2634" s="20">
        <v>0.94417389799999996</v>
      </c>
      <c r="I2634" s="15">
        <f>IF(H2634&lt;=Rmax_Summary!$B$40,1,0)</f>
        <v>1</v>
      </c>
      <c r="J2634" s="15">
        <v>5</v>
      </c>
      <c r="K2634" s="21" t="s">
        <v>851</v>
      </c>
    </row>
    <row r="2635" spans="1:11" x14ac:dyDescent="0.15">
      <c r="A2635" s="15">
        <v>5</v>
      </c>
      <c r="B2635" s="16">
        <v>5</v>
      </c>
      <c r="C2635" s="15">
        <v>20</v>
      </c>
      <c r="D2635" s="17">
        <v>248400</v>
      </c>
      <c r="E2635" s="18">
        <f t="shared" si="41"/>
        <v>248.4</v>
      </c>
      <c r="F2635" s="19">
        <v>19.809920999999999</v>
      </c>
      <c r="G2635" s="19">
        <v>4.9207843950000001</v>
      </c>
      <c r="H2635" s="20">
        <v>0.95039453500000004</v>
      </c>
      <c r="I2635" s="15">
        <f>IF(H2635&lt;=Rmax_Summary!$B$40,1,0)</f>
        <v>1</v>
      </c>
      <c r="J2635" s="15">
        <v>5</v>
      </c>
      <c r="K2635" s="21" t="s">
        <v>851</v>
      </c>
    </row>
    <row r="2636" spans="1:11" x14ac:dyDescent="0.15">
      <c r="A2636" s="15">
        <v>6</v>
      </c>
      <c r="B2636" s="16">
        <v>5</v>
      </c>
      <c r="C2636" s="15">
        <v>20</v>
      </c>
      <c r="D2636" s="17">
        <v>248500</v>
      </c>
      <c r="E2636" s="18">
        <f t="shared" si="41"/>
        <v>248.5</v>
      </c>
      <c r="F2636" s="19">
        <v>19.808547000000001</v>
      </c>
      <c r="G2636" s="19">
        <v>4.9224239870000002</v>
      </c>
      <c r="H2636" s="20">
        <v>0.95726379900000003</v>
      </c>
      <c r="I2636" s="15">
        <f>IF(H2636&lt;=Rmax_Summary!$B$40,1,0)</f>
        <v>1</v>
      </c>
      <c r="J2636" s="15">
        <v>5</v>
      </c>
      <c r="K2636" s="21" t="s">
        <v>851</v>
      </c>
    </row>
    <row r="2637" spans="1:11" x14ac:dyDescent="0.15">
      <c r="A2637" s="15">
        <v>7</v>
      </c>
      <c r="B2637" s="16">
        <v>5</v>
      </c>
      <c r="C2637" s="15">
        <v>20</v>
      </c>
      <c r="D2637" s="17">
        <v>248600</v>
      </c>
      <c r="E2637" s="18">
        <f t="shared" si="41"/>
        <v>248.6</v>
      </c>
      <c r="F2637" s="19">
        <v>19.807023999999998</v>
      </c>
      <c r="G2637" s="19">
        <v>4.9240262450000003</v>
      </c>
      <c r="H2637" s="20">
        <v>0.96487848899999995</v>
      </c>
      <c r="I2637" s="15">
        <f>IF(H2637&lt;=Rmax_Summary!$B$40,1,0)</f>
        <v>1</v>
      </c>
      <c r="J2637" s="15">
        <v>5</v>
      </c>
      <c r="K2637" s="21" t="s">
        <v>851</v>
      </c>
    </row>
    <row r="2638" spans="1:11" x14ac:dyDescent="0.15">
      <c r="A2638" s="15">
        <v>8</v>
      </c>
      <c r="B2638" s="16">
        <v>5</v>
      </c>
      <c r="C2638" s="15">
        <v>20</v>
      </c>
      <c r="D2638" s="17">
        <v>248700</v>
      </c>
      <c r="E2638" s="18">
        <f t="shared" si="41"/>
        <v>248.7</v>
      </c>
      <c r="F2638" s="19">
        <v>19.805330000000001</v>
      </c>
      <c r="G2638" s="19">
        <v>4.9255855110000004</v>
      </c>
      <c r="H2638" s="20">
        <v>0.97335147899999996</v>
      </c>
      <c r="I2638" s="15">
        <f>IF(H2638&lt;=Rmax_Summary!$B$40,1,0)</f>
        <v>1</v>
      </c>
      <c r="J2638" s="15">
        <v>5</v>
      </c>
      <c r="K2638" s="21" t="s">
        <v>851</v>
      </c>
    </row>
    <row r="2639" spans="1:11" x14ac:dyDescent="0.15">
      <c r="A2639" s="15">
        <v>9</v>
      </c>
      <c r="B2639" s="16">
        <v>5</v>
      </c>
      <c r="C2639" s="15">
        <v>20</v>
      </c>
      <c r="D2639" s="17">
        <v>248800</v>
      </c>
      <c r="E2639" s="18">
        <f t="shared" si="41"/>
        <v>248.8</v>
      </c>
      <c r="F2639" s="19">
        <v>19.803438</v>
      </c>
      <c r="G2639" s="19">
        <v>4.9270952660000003</v>
      </c>
      <c r="H2639" s="20">
        <v>0.98281225100000003</v>
      </c>
      <c r="I2639" s="15">
        <f>IF(H2639&lt;=Rmax_Summary!$B$40,1,0)</f>
        <v>1</v>
      </c>
      <c r="J2639" s="15">
        <v>5</v>
      </c>
      <c r="K2639" s="21" t="s">
        <v>851</v>
      </c>
    </row>
    <row r="2640" spans="1:11" x14ac:dyDescent="0.15">
      <c r="A2640" s="15">
        <v>10</v>
      </c>
      <c r="B2640" s="16">
        <v>5</v>
      </c>
      <c r="C2640" s="15">
        <v>20</v>
      </c>
      <c r="D2640" s="17">
        <v>248900</v>
      </c>
      <c r="E2640" s="18">
        <f t="shared" si="41"/>
        <v>248.9</v>
      </c>
      <c r="F2640" s="19">
        <v>19.801317999999998</v>
      </c>
      <c r="G2640" s="19">
        <v>4.9285480980000003</v>
      </c>
      <c r="H2640" s="20">
        <v>0.99340929300000003</v>
      </c>
      <c r="I2640" s="15">
        <f>IF(H2640&lt;=Rmax_Summary!$B$40,1,0)</f>
        <v>1</v>
      </c>
      <c r="J2640" s="15">
        <v>5</v>
      </c>
      <c r="K2640" s="21" t="s">
        <v>851</v>
      </c>
    </row>
    <row r="2641" spans="1:11" x14ac:dyDescent="0.15">
      <c r="A2641" s="15">
        <v>2</v>
      </c>
      <c r="B2641" s="16">
        <v>5</v>
      </c>
      <c r="C2641" s="15">
        <v>20</v>
      </c>
      <c r="D2641" s="17">
        <v>248910</v>
      </c>
      <c r="E2641" s="18">
        <f t="shared" si="41"/>
        <v>248.91</v>
      </c>
      <c r="F2641" s="19">
        <v>19.801093000000002</v>
      </c>
      <c r="G2641" s="19">
        <v>4.9286899379999998</v>
      </c>
      <c r="H2641" s="20">
        <v>0.99453741699999998</v>
      </c>
      <c r="I2641" s="15">
        <f>IF(H2641&lt;=Rmax_Summary!$B$40,1,0)</f>
        <v>1</v>
      </c>
      <c r="J2641" s="15">
        <v>6</v>
      </c>
      <c r="K2641" s="21" t="s">
        <v>848</v>
      </c>
    </row>
    <row r="2642" spans="1:11" x14ac:dyDescent="0.15">
      <c r="A2642" s="15">
        <v>3</v>
      </c>
      <c r="B2642" s="16">
        <v>5</v>
      </c>
      <c r="C2642" s="15">
        <v>20</v>
      </c>
      <c r="D2642" s="17">
        <v>248920</v>
      </c>
      <c r="E2642" s="18">
        <f t="shared" si="41"/>
        <v>248.92</v>
      </c>
      <c r="F2642" s="19">
        <v>19.800864000000001</v>
      </c>
      <c r="G2642" s="19">
        <v>4.9288311199999999</v>
      </c>
      <c r="H2642" s="20">
        <v>0.99567881700000005</v>
      </c>
      <c r="I2642" s="15">
        <f>IF(H2642&lt;=Rmax_Summary!$B$40,1,0)</f>
        <v>1</v>
      </c>
      <c r="J2642" s="15">
        <v>6</v>
      </c>
      <c r="K2642" s="21" t="s">
        <v>848</v>
      </c>
    </row>
    <row r="2643" spans="1:11" x14ac:dyDescent="0.15">
      <c r="A2643" s="15">
        <v>4</v>
      </c>
      <c r="B2643" s="16">
        <v>5</v>
      </c>
      <c r="C2643" s="15">
        <v>20</v>
      </c>
      <c r="D2643" s="17">
        <v>248930</v>
      </c>
      <c r="E2643" s="18">
        <f t="shared" si="41"/>
        <v>248.93</v>
      </c>
      <c r="F2643" s="19">
        <v>19.800633000000001</v>
      </c>
      <c r="G2643" s="19">
        <v>4.9289716319999997</v>
      </c>
      <c r="H2643" s="20">
        <v>0.99683381100000001</v>
      </c>
      <c r="I2643" s="15">
        <f>IF(H2643&lt;=Rmax_Summary!$B$40,1,0)</f>
        <v>1</v>
      </c>
      <c r="J2643" s="15">
        <v>6</v>
      </c>
      <c r="K2643" s="21" t="s">
        <v>848</v>
      </c>
    </row>
    <row r="2644" spans="1:11" x14ac:dyDescent="0.15">
      <c r="A2644" s="15">
        <v>5</v>
      </c>
      <c r="B2644" s="16">
        <v>5</v>
      </c>
      <c r="C2644" s="15">
        <v>20</v>
      </c>
      <c r="D2644" s="17">
        <v>248940</v>
      </c>
      <c r="E2644" s="18">
        <f t="shared" si="41"/>
        <v>248.94</v>
      </c>
      <c r="F2644" s="19">
        <v>19.8004</v>
      </c>
      <c r="G2644" s="19">
        <v>4.9291114670000002</v>
      </c>
      <c r="H2644" s="20">
        <v>0.99800186400000002</v>
      </c>
      <c r="I2644" s="15">
        <f>IF(H2644&lt;=Rmax_Summary!$B$40,1,0)</f>
        <v>1</v>
      </c>
      <c r="J2644" s="15">
        <v>6</v>
      </c>
      <c r="K2644" s="21" t="s">
        <v>848</v>
      </c>
    </row>
    <row r="2645" spans="1:11" x14ac:dyDescent="0.15">
      <c r="A2645" s="15">
        <v>6</v>
      </c>
      <c r="B2645" s="16">
        <v>5</v>
      </c>
      <c r="C2645" s="15">
        <v>20</v>
      </c>
      <c r="D2645" s="17">
        <v>248950</v>
      </c>
      <c r="E2645" s="18">
        <f t="shared" si="41"/>
        <v>248.95</v>
      </c>
      <c r="F2645" s="19">
        <v>19.800163000000001</v>
      </c>
      <c r="G2645" s="19">
        <v>4.9292506149999999</v>
      </c>
      <c r="H2645" s="20">
        <v>0.99918424699999997</v>
      </c>
      <c r="I2645" s="15">
        <f>IF(H2645&lt;=Rmax_Summary!$B$40,1,0)</f>
        <v>1</v>
      </c>
      <c r="J2645" s="15">
        <v>6</v>
      </c>
      <c r="K2645" s="21" t="s">
        <v>848</v>
      </c>
    </row>
    <row r="2646" spans="1:11" x14ac:dyDescent="0.15">
      <c r="A2646" s="15">
        <v>2</v>
      </c>
      <c r="B2646" s="16">
        <v>5</v>
      </c>
      <c r="C2646" s="15">
        <v>20</v>
      </c>
      <c r="D2646" s="17">
        <v>248951</v>
      </c>
      <c r="E2646" s="18">
        <f t="shared" si="41"/>
        <v>248.95099999999999</v>
      </c>
      <c r="F2646" s="19">
        <v>19.800139000000001</v>
      </c>
      <c r="G2646" s="19">
        <v>4.9292644919999997</v>
      </c>
      <c r="H2646" s="20">
        <v>0.99930290499999996</v>
      </c>
      <c r="I2646" s="15">
        <f>IF(H2646&lt;=Rmax_Summary!$B$40,1,0)</f>
        <v>1</v>
      </c>
      <c r="J2646" s="15">
        <v>7</v>
      </c>
      <c r="K2646" s="21" t="s">
        <v>849</v>
      </c>
    </row>
    <row r="2647" spans="1:11" x14ac:dyDescent="0.15">
      <c r="A2647" s="15">
        <v>3</v>
      </c>
      <c r="B2647" s="16">
        <v>5</v>
      </c>
      <c r="C2647" s="15">
        <v>20</v>
      </c>
      <c r="D2647" s="17">
        <v>248952</v>
      </c>
      <c r="E2647" s="18">
        <f t="shared" si="41"/>
        <v>248.952</v>
      </c>
      <c r="F2647" s="19">
        <v>19.800115000000002</v>
      </c>
      <c r="G2647" s="19">
        <v>4.9292783619999998</v>
      </c>
      <c r="H2647" s="20">
        <v>0.99942260599999999</v>
      </c>
      <c r="I2647" s="15">
        <f>IF(H2647&lt;=Rmax_Summary!$B$40,1,0)</f>
        <v>1</v>
      </c>
      <c r="J2647" s="15">
        <v>7</v>
      </c>
      <c r="K2647" s="21" t="s">
        <v>849</v>
      </c>
    </row>
    <row r="2648" spans="1:11" x14ac:dyDescent="0.15">
      <c r="A2648" s="15">
        <v>4</v>
      </c>
      <c r="B2648" s="16">
        <v>5</v>
      </c>
      <c r="C2648" s="15">
        <v>20</v>
      </c>
      <c r="D2648" s="17">
        <v>248953</v>
      </c>
      <c r="E2648" s="18">
        <f t="shared" si="41"/>
        <v>248.953</v>
      </c>
      <c r="F2648" s="19">
        <v>19.800091999999999</v>
      </c>
      <c r="G2648" s="19">
        <v>4.9292922240000001</v>
      </c>
      <c r="H2648" s="20">
        <v>0.999541393</v>
      </c>
      <c r="I2648" s="15">
        <f>IF(H2648&lt;=Rmax_Summary!$B$40,1,0)</f>
        <v>1</v>
      </c>
      <c r="J2648" s="15">
        <v>7</v>
      </c>
      <c r="K2648" s="21" t="s">
        <v>849</v>
      </c>
    </row>
    <row r="2649" spans="1:11" x14ac:dyDescent="0.15">
      <c r="A2649" s="15">
        <v>5</v>
      </c>
      <c r="B2649" s="16">
        <v>5</v>
      </c>
      <c r="C2649" s="15">
        <v>20</v>
      </c>
      <c r="D2649" s="17">
        <v>248954</v>
      </c>
      <c r="E2649" s="18">
        <f t="shared" si="41"/>
        <v>248.95400000000001</v>
      </c>
      <c r="F2649" s="19">
        <v>19.800068</v>
      </c>
      <c r="G2649" s="19">
        <v>4.9293060799999999</v>
      </c>
      <c r="H2649" s="20">
        <v>0.99966096000000004</v>
      </c>
      <c r="I2649" s="15">
        <f>IF(H2649&lt;=Rmax_Summary!$B$40,1,0)</f>
        <v>1</v>
      </c>
      <c r="J2649" s="15">
        <v>7</v>
      </c>
      <c r="K2649" s="21" t="s">
        <v>849</v>
      </c>
    </row>
    <row r="2650" spans="1:11" x14ac:dyDescent="0.15">
      <c r="A2650" s="15">
        <v>6</v>
      </c>
      <c r="B2650" s="16">
        <v>5</v>
      </c>
      <c r="C2650" s="15">
        <v>20</v>
      </c>
      <c r="D2650" s="17">
        <v>248955</v>
      </c>
      <c r="E2650" s="18">
        <f t="shared" si="41"/>
        <v>248.95500000000001</v>
      </c>
      <c r="F2650" s="19">
        <v>19.800044</v>
      </c>
      <c r="G2650" s="19">
        <v>4.929319929</v>
      </c>
      <c r="H2650" s="20">
        <v>0.99978086200000005</v>
      </c>
      <c r="I2650" s="15">
        <f>IF(H2650&lt;=Rmax_Summary!$B$40,1,0)</f>
        <v>1</v>
      </c>
      <c r="J2650" s="15">
        <v>7</v>
      </c>
      <c r="K2650" s="21" t="s">
        <v>849</v>
      </c>
    </row>
    <row r="2651" spans="1:11" x14ac:dyDescent="0.15">
      <c r="A2651" s="15">
        <v>7</v>
      </c>
      <c r="B2651" s="16">
        <v>5</v>
      </c>
      <c r="C2651" s="15">
        <v>20</v>
      </c>
      <c r="D2651" s="17">
        <v>248956</v>
      </c>
      <c r="E2651" s="18">
        <f t="shared" si="41"/>
        <v>248.95599999999999</v>
      </c>
      <c r="F2651" s="19">
        <v>19.80002</v>
      </c>
      <c r="G2651" s="19">
        <v>4.9293337709999996</v>
      </c>
      <c r="H2651" s="20">
        <v>0.99990047400000004</v>
      </c>
      <c r="I2651" s="15">
        <f>IF(H2651&lt;=Rmax_Summary!$B$40,1,0)</f>
        <v>1</v>
      </c>
      <c r="J2651" s="15">
        <v>7</v>
      </c>
      <c r="K2651" s="21" t="s">
        <v>849</v>
      </c>
    </row>
    <row r="2652" spans="1:11" x14ac:dyDescent="0.15">
      <c r="A2652" s="15">
        <v>8</v>
      </c>
      <c r="B2652" s="16">
        <v>5</v>
      </c>
      <c r="C2652" s="15">
        <v>20</v>
      </c>
      <c r="D2652" s="17">
        <v>248957</v>
      </c>
      <c r="E2652" s="18">
        <f t="shared" si="41"/>
        <v>248.95699999999999</v>
      </c>
      <c r="F2652" s="19">
        <v>19.799996</v>
      </c>
      <c r="G2652" s="19">
        <v>4.9293476060000003</v>
      </c>
      <c r="H2652" s="20">
        <v>1.000020082</v>
      </c>
      <c r="I2652" s="15">
        <f>IF(H2652&lt;=Rmax_Summary!$B$40,1,0)</f>
        <v>1</v>
      </c>
      <c r="J2652" s="15">
        <v>7</v>
      </c>
      <c r="K2652" s="21" t="s">
        <v>849</v>
      </c>
    </row>
    <row r="2653" spans="1:11" x14ac:dyDescent="0.15">
      <c r="A2653" s="15">
        <v>9</v>
      </c>
      <c r="B2653" s="16">
        <v>5</v>
      </c>
      <c r="C2653" s="15">
        <v>20</v>
      </c>
      <c r="D2653" s="17">
        <v>248958</v>
      </c>
      <c r="E2653" s="18">
        <f t="shared" si="41"/>
        <v>248.958</v>
      </c>
      <c r="F2653" s="19">
        <v>19.799972</v>
      </c>
      <c r="G2653" s="19">
        <v>4.9293614330000004</v>
      </c>
      <c r="H2653" s="20">
        <v>1.000139516</v>
      </c>
      <c r="I2653" s="15">
        <f>IF(H2653&lt;=Rmax_Summary!$B$40,1,0)</f>
        <v>1</v>
      </c>
      <c r="J2653" s="15">
        <v>7</v>
      </c>
      <c r="K2653" s="21" t="s">
        <v>849</v>
      </c>
    </row>
    <row r="2654" spans="1:11" x14ac:dyDescent="0.15">
      <c r="A2654" s="15">
        <v>10</v>
      </c>
      <c r="B2654" s="16">
        <v>5</v>
      </c>
      <c r="C2654" s="15">
        <v>20</v>
      </c>
      <c r="D2654" s="17">
        <v>248959</v>
      </c>
      <c r="E2654" s="18">
        <f t="shared" si="41"/>
        <v>248.959</v>
      </c>
      <c r="F2654" s="19">
        <v>19.799948000000001</v>
      </c>
      <c r="G2654" s="19">
        <v>4.9293752550000001</v>
      </c>
      <c r="H2654" s="20">
        <v>1.000259768</v>
      </c>
      <c r="I2654" s="15">
        <f>IF(H2654&lt;=Rmax_Summary!$B$40,1,0)</f>
        <v>1</v>
      </c>
      <c r="J2654" s="15">
        <v>7</v>
      </c>
      <c r="K2654" s="21" t="s">
        <v>849</v>
      </c>
    </row>
    <row r="2655" spans="1:11" x14ac:dyDescent="0.15">
      <c r="A2655" s="15">
        <v>7</v>
      </c>
      <c r="B2655" s="16">
        <v>5</v>
      </c>
      <c r="C2655" s="15">
        <v>20</v>
      </c>
      <c r="D2655" s="17">
        <v>248960</v>
      </c>
      <c r="E2655" s="18">
        <f t="shared" si="41"/>
        <v>248.96</v>
      </c>
      <c r="F2655" s="19">
        <v>19.799924000000001</v>
      </c>
      <c r="G2655" s="19">
        <v>4.9293890679999999</v>
      </c>
      <c r="H2655" s="20">
        <v>1.000379913</v>
      </c>
      <c r="I2655" s="15">
        <f>IF(H2655&lt;=Rmax_Summary!$B$40,1,0)</f>
        <v>1</v>
      </c>
      <c r="J2655" s="15">
        <v>6</v>
      </c>
      <c r="K2655" s="21" t="s">
        <v>848</v>
      </c>
    </row>
    <row r="2656" spans="1:11" x14ac:dyDescent="0.15">
      <c r="A2656" s="15">
        <v>8</v>
      </c>
      <c r="B2656" s="16">
        <v>5</v>
      </c>
      <c r="C2656" s="15">
        <v>20</v>
      </c>
      <c r="D2656" s="17">
        <v>248970</v>
      </c>
      <c r="E2656" s="18">
        <f t="shared" si="41"/>
        <v>248.97</v>
      </c>
      <c r="F2656" s="19">
        <v>19.799682000000001</v>
      </c>
      <c r="G2656" s="19">
        <v>4.9295268170000002</v>
      </c>
      <c r="H2656" s="20">
        <v>1.0015899880000001</v>
      </c>
      <c r="I2656" s="15">
        <f>IF(H2656&lt;=Rmax_Summary!$B$40,1,0)</f>
        <v>1</v>
      </c>
      <c r="J2656" s="15">
        <v>6</v>
      </c>
      <c r="K2656" s="21" t="s">
        <v>848</v>
      </c>
    </row>
    <row r="2657" spans="1:11" x14ac:dyDescent="0.15">
      <c r="A2657" s="15">
        <v>9</v>
      </c>
      <c r="B2657" s="16">
        <v>5</v>
      </c>
      <c r="C2657" s="15">
        <v>20</v>
      </c>
      <c r="D2657" s="17">
        <v>248980</v>
      </c>
      <c r="E2657" s="18">
        <f t="shared" si="41"/>
        <v>248.98</v>
      </c>
      <c r="F2657" s="19">
        <v>19.799437000000001</v>
      </c>
      <c r="G2657" s="19">
        <v>4.929663852</v>
      </c>
      <c r="H2657" s="20">
        <v>1.0028141450000001</v>
      </c>
      <c r="I2657" s="15">
        <f>IF(H2657&lt;=Rmax_Summary!$B$40,1,0)</f>
        <v>1</v>
      </c>
      <c r="J2657" s="15">
        <v>6</v>
      </c>
      <c r="K2657" s="21" t="s">
        <v>848</v>
      </c>
    </row>
    <row r="2658" spans="1:11" x14ac:dyDescent="0.15">
      <c r="A2658" s="15">
        <v>10</v>
      </c>
      <c r="B2658" s="16">
        <v>5</v>
      </c>
      <c r="C2658" s="15">
        <v>20</v>
      </c>
      <c r="D2658" s="17">
        <v>248990</v>
      </c>
      <c r="E2658" s="18">
        <f t="shared" si="41"/>
        <v>248.99</v>
      </c>
      <c r="F2658" s="19">
        <v>19.799188999999998</v>
      </c>
      <c r="G2658" s="19">
        <v>4.9298001649999996</v>
      </c>
      <c r="H2658" s="20">
        <v>1.0040530750000001</v>
      </c>
      <c r="I2658" s="15">
        <f>IF(H2658&lt;=Rmax_Summary!$B$40,1,0)</f>
        <v>1</v>
      </c>
      <c r="J2658" s="15">
        <v>6</v>
      </c>
      <c r="K2658" s="21" t="s">
        <v>848</v>
      </c>
    </row>
    <row r="2659" spans="1:11" x14ac:dyDescent="0.15">
      <c r="A2659" s="15">
        <v>10</v>
      </c>
      <c r="B2659" s="16">
        <v>5</v>
      </c>
      <c r="C2659" s="15">
        <v>20</v>
      </c>
      <c r="D2659" s="17">
        <v>249000</v>
      </c>
      <c r="E2659" s="18">
        <f t="shared" si="41"/>
        <v>249</v>
      </c>
      <c r="F2659" s="19">
        <v>19.798939000000001</v>
      </c>
      <c r="G2659" s="19">
        <v>4.929935746</v>
      </c>
      <c r="H2659" s="20">
        <v>1.0053060549999999</v>
      </c>
      <c r="I2659" s="15">
        <f>IF(H2659&lt;=Rmax_Summary!$B$40,1,0)</f>
        <v>1</v>
      </c>
      <c r="J2659" s="15">
        <v>4</v>
      </c>
      <c r="K2659" s="21" t="s">
        <v>852</v>
      </c>
    </row>
    <row r="2660" spans="1:11" x14ac:dyDescent="0.15">
      <c r="A2660" s="15">
        <v>432</v>
      </c>
      <c r="B2660" s="16">
        <v>5</v>
      </c>
      <c r="C2660" s="15">
        <v>20</v>
      </c>
      <c r="D2660" s="17">
        <v>250000</v>
      </c>
      <c r="E2660" s="18">
        <f t="shared" si="41"/>
        <v>250</v>
      </c>
      <c r="F2660" s="19">
        <v>19.754480999999998</v>
      </c>
      <c r="G2660" s="19">
        <v>4.9386202619999997</v>
      </c>
      <c r="H2660" s="20">
        <v>1.2275946449999999</v>
      </c>
      <c r="I2660" s="15">
        <f>IF(H2660&lt;=Rmax_Summary!$B$40,1,0)</f>
        <v>1</v>
      </c>
      <c r="J2660" s="15">
        <v>2</v>
      </c>
      <c r="K2660" s="21" t="s">
        <v>847</v>
      </c>
    </row>
    <row r="2661" spans="1:11" x14ac:dyDescent="0.15">
      <c r="A2661" s="15">
        <v>2</v>
      </c>
      <c r="B2661" s="16">
        <v>5</v>
      </c>
      <c r="C2661" s="15">
        <v>20</v>
      </c>
      <c r="D2661" s="17">
        <v>250100</v>
      </c>
      <c r="E2661" s="18">
        <f t="shared" si="41"/>
        <v>250.1</v>
      </c>
      <c r="F2661" s="19">
        <v>19.747896000000001</v>
      </c>
      <c r="G2661" s="19">
        <v>4.9389488200000002</v>
      </c>
      <c r="H2661" s="20">
        <v>1.2605194790000001</v>
      </c>
      <c r="I2661" s="15">
        <f>IF(H2661&lt;=Rmax_Summary!$B$40,1,0)</f>
        <v>1</v>
      </c>
      <c r="J2661" s="15">
        <v>9</v>
      </c>
      <c r="K2661" s="21" t="s">
        <v>849</v>
      </c>
    </row>
    <row r="2662" spans="1:11" x14ac:dyDescent="0.15">
      <c r="A2662" s="15">
        <v>3</v>
      </c>
      <c r="B2662" s="16">
        <v>5</v>
      </c>
      <c r="C2662" s="15">
        <v>20</v>
      </c>
      <c r="D2662" s="17">
        <v>250200</v>
      </c>
      <c r="E2662" s="18">
        <f t="shared" si="41"/>
        <v>250.2</v>
      </c>
      <c r="F2662" s="19">
        <v>19.741043999999999</v>
      </c>
      <c r="G2662" s="19">
        <v>4.9392091889999996</v>
      </c>
      <c r="H2662" s="20">
        <v>1.294780467</v>
      </c>
      <c r="I2662" s="15">
        <f>IF(H2662&lt;=Rmax_Summary!$B$40,1,0)</f>
        <v>1</v>
      </c>
      <c r="J2662" s="15">
        <v>9</v>
      </c>
      <c r="K2662" s="21" t="s">
        <v>849</v>
      </c>
    </row>
    <row r="2663" spans="1:11" x14ac:dyDescent="0.15">
      <c r="A2663" s="15">
        <v>4</v>
      </c>
      <c r="B2663" s="16">
        <v>5</v>
      </c>
      <c r="C2663" s="15">
        <v>20</v>
      </c>
      <c r="D2663" s="17">
        <v>250300</v>
      </c>
      <c r="E2663" s="18">
        <f t="shared" si="41"/>
        <v>250.3</v>
      </c>
      <c r="F2663" s="19">
        <v>19.733971</v>
      </c>
      <c r="G2663" s="19">
        <v>4.9394129270000002</v>
      </c>
      <c r="H2663" s="20">
        <v>1.3301451070000001</v>
      </c>
      <c r="I2663" s="15">
        <f>IF(H2663&lt;=Rmax_Summary!$B$40,1,0)</f>
        <v>1</v>
      </c>
      <c r="J2663" s="15">
        <v>9</v>
      </c>
      <c r="K2663" s="21" t="s">
        <v>849</v>
      </c>
    </row>
    <row r="2664" spans="1:11" x14ac:dyDescent="0.15">
      <c r="A2664" s="15">
        <v>5</v>
      </c>
      <c r="B2664" s="16">
        <v>5</v>
      </c>
      <c r="C2664" s="15">
        <v>20</v>
      </c>
      <c r="D2664" s="17">
        <v>250400</v>
      </c>
      <c r="E2664" s="18">
        <f t="shared" si="41"/>
        <v>250.4</v>
      </c>
      <c r="F2664" s="19">
        <v>19.72672</v>
      </c>
      <c r="G2664" s="19">
        <v>4.9395706920000002</v>
      </c>
      <c r="H2664" s="20">
        <v>1.366399664</v>
      </c>
      <c r="I2664" s="15">
        <f>IF(H2664&lt;=Rmax_Summary!$B$40,1,0)</f>
        <v>1</v>
      </c>
      <c r="J2664" s="15">
        <v>9</v>
      </c>
      <c r="K2664" s="21" t="s">
        <v>849</v>
      </c>
    </row>
    <row r="2665" spans="1:11" x14ac:dyDescent="0.15">
      <c r="A2665" s="15">
        <v>6</v>
      </c>
      <c r="B2665" s="16">
        <v>5</v>
      </c>
      <c r="C2665" s="15">
        <v>20</v>
      </c>
      <c r="D2665" s="17">
        <v>250500</v>
      </c>
      <c r="E2665" s="18">
        <f t="shared" si="41"/>
        <v>250.5</v>
      </c>
      <c r="F2665" s="19">
        <v>19.719328999999998</v>
      </c>
      <c r="G2665" s="19">
        <v>4.9396918870000004</v>
      </c>
      <c r="H2665" s="20">
        <v>1.403355548</v>
      </c>
      <c r="I2665" s="15">
        <f>IF(H2665&lt;=Rmax_Summary!$B$40,1,0)</f>
        <v>1</v>
      </c>
      <c r="J2665" s="15">
        <v>9</v>
      </c>
      <c r="K2665" s="21" t="s">
        <v>849</v>
      </c>
    </row>
    <row r="2666" spans="1:11" x14ac:dyDescent="0.15">
      <c r="A2666" s="15">
        <v>7</v>
      </c>
      <c r="B2666" s="16">
        <v>5</v>
      </c>
      <c r="C2666" s="15">
        <v>20</v>
      </c>
      <c r="D2666" s="17">
        <v>250600</v>
      </c>
      <c r="E2666" s="18">
        <f t="shared" si="41"/>
        <v>250.6</v>
      </c>
      <c r="F2666" s="19">
        <v>19.711829999999999</v>
      </c>
      <c r="G2666" s="19">
        <v>4.9397845089999999</v>
      </c>
      <c r="H2666" s="20">
        <v>1.4408514059999999</v>
      </c>
      <c r="I2666" s="15">
        <f>IF(H2666&lt;=Rmax_Summary!$B$40,1,0)</f>
        <v>1</v>
      </c>
      <c r="J2666" s="15">
        <v>9</v>
      </c>
      <c r="K2666" s="21" t="s">
        <v>849</v>
      </c>
    </row>
    <row r="2667" spans="1:11" x14ac:dyDescent="0.15">
      <c r="A2667" s="15">
        <v>8</v>
      </c>
      <c r="B2667" s="16">
        <v>5</v>
      </c>
      <c r="C2667" s="15">
        <v>20</v>
      </c>
      <c r="D2667" s="17">
        <v>250700</v>
      </c>
      <c r="E2667" s="18">
        <f t="shared" si="41"/>
        <v>250.7</v>
      </c>
      <c r="F2667" s="19">
        <v>19.704249000000001</v>
      </c>
      <c r="G2667" s="19">
        <v>4.939855154</v>
      </c>
      <c r="H2667" s="20">
        <v>1.4787567020000001</v>
      </c>
      <c r="I2667" s="15">
        <f>IF(H2667&lt;=Rmax_Summary!$B$40,1,0)</f>
        <v>1</v>
      </c>
      <c r="J2667" s="15">
        <v>9</v>
      </c>
      <c r="K2667" s="21" t="s">
        <v>849</v>
      </c>
    </row>
    <row r="2668" spans="1:11" x14ac:dyDescent="0.15">
      <c r="A2668" s="15">
        <v>2</v>
      </c>
      <c r="B2668" s="16">
        <v>5</v>
      </c>
      <c r="C2668" s="15">
        <v>20</v>
      </c>
      <c r="D2668" s="17">
        <v>250710</v>
      </c>
      <c r="E2668" s="18">
        <f t="shared" si="41"/>
        <v>250.71</v>
      </c>
      <c r="F2668" s="19">
        <v>19.703486999999999</v>
      </c>
      <c r="G2668" s="19">
        <v>4.9398612240000004</v>
      </c>
      <c r="H2668" s="20">
        <v>1.4825650589999999</v>
      </c>
      <c r="I2668" s="15">
        <f>IF(H2668&lt;=Rmax_Summary!$B$40,1,0)</f>
        <v>1</v>
      </c>
      <c r="J2668" s="15">
        <v>10</v>
      </c>
      <c r="K2668" s="21" t="s">
        <v>849</v>
      </c>
    </row>
    <row r="2669" spans="1:11" x14ac:dyDescent="0.15">
      <c r="A2669" s="15">
        <v>3</v>
      </c>
      <c r="B2669" s="16">
        <v>5</v>
      </c>
      <c r="C2669" s="15">
        <v>20</v>
      </c>
      <c r="D2669" s="17">
        <v>250720</v>
      </c>
      <c r="E2669" s="18">
        <f t="shared" si="41"/>
        <v>250.72</v>
      </c>
      <c r="F2669" s="19">
        <v>19.702725000000001</v>
      </c>
      <c r="G2669" s="19">
        <v>4.9398671329999999</v>
      </c>
      <c r="H2669" s="20">
        <v>1.4863765879999999</v>
      </c>
      <c r="I2669" s="15">
        <f>IF(H2669&lt;=Rmax_Summary!$B$40,1,0)</f>
        <v>1</v>
      </c>
      <c r="J2669" s="15">
        <v>10</v>
      </c>
      <c r="K2669" s="21" t="s">
        <v>849</v>
      </c>
    </row>
    <row r="2670" spans="1:11" x14ac:dyDescent="0.15">
      <c r="A2670" s="15">
        <v>4</v>
      </c>
      <c r="B2670" s="16">
        <v>5</v>
      </c>
      <c r="C2670" s="15">
        <v>20</v>
      </c>
      <c r="D2670" s="17">
        <v>250730</v>
      </c>
      <c r="E2670" s="18">
        <f t="shared" si="41"/>
        <v>250.73</v>
      </c>
      <c r="F2670" s="19">
        <v>19.701962000000002</v>
      </c>
      <c r="G2670" s="19">
        <v>4.9398728849999998</v>
      </c>
      <c r="H2670" s="20">
        <v>1.4901910700000001</v>
      </c>
      <c r="I2670" s="15">
        <f>IF(H2670&lt;=Rmax_Summary!$B$40,1,0)</f>
        <v>1</v>
      </c>
      <c r="J2670" s="15">
        <v>10</v>
      </c>
      <c r="K2670" s="21" t="s">
        <v>849</v>
      </c>
    </row>
    <row r="2671" spans="1:11" x14ac:dyDescent="0.15">
      <c r="A2671" s="15">
        <v>5</v>
      </c>
      <c r="B2671" s="16">
        <v>5</v>
      </c>
      <c r="C2671" s="15">
        <v>20</v>
      </c>
      <c r="D2671" s="17">
        <v>250740</v>
      </c>
      <c r="E2671" s="18">
        <f t="shared" si="41"/>
        <v>250.74</v>
      </c>
      <c r="F2671" s="19">
        <v>19.701198000000002</v>
      </c>
      <c r="G2671" s="19">
        <v>4.9398784850000004</v>
      </c>
      <c r="H2671" s="20">
        <v>1.4940080389999999</v>
      </c>
      <c r="I2671" s="15">
        <f>IF(H2671&lt;=Rmax_Summary!$B$40,1,0)</f>
        <v>1</v>
      </c>
      <c r="J2671" s="15">
        <v>10</v>
      </c>
      <c r="K2671" s="21" t="s">
        <v>849</v>
      </c>
    </row>
    <row r="2672" spans="1:11" x14ac:dyDescent="0.15">
      <c r="A2672" s="15">
        <v>6</v>
      </c>
      <c r="B2672" s="16">
        <v>5</v>
      </c>
      <c r="C2672" s="15">
        <v>20</v>
      </c>
      <c r="D2672" s="17">
        <v>250750</v>
      </c>
      <c r="E2672" s="18">
        <f t="shared" si="41"/>
        <v>250.75</v>
      </c>
      <c r="F2672" s="19">
        <v>19.700434000000001</v>
      </c>
      <c r="G2672" s="19">
        <v>4.9398839370000003</v>
      </c>
      <c r="H2672" s="20">
        <v>1.4978277010000001</v>
      </c>
      <c r="I2672" s="15">
        <f>IF(H2672&lt;=Rmax_Summary!$B$40,1,0)</f>
        <v>1</v>
      </c>
      <c r="J2672" s="15">
        <v>10</v>
      </c>
      <c r="K2672" s="21" t="s">
        <v>849</v>
      </c>
    </row>
    <row r="2673" spans="1:11" x14ac:dyDescent="0.15">
      <c r="A2673" s="15">
        <v>2</v>
      </c>
      <c r="B2673" s="16">
        <v>5</v>
      </c>
      <c r="C2673" s="15">
        <v>20</v>
      </c>
      <c r="D2673" s="17">
        <v>250751</v>
      </c>
      <c r="E2673" s="18">
        <f t="shared" si="41"/>
        <v>250.751</v>
      </c>
      <c r="F2673" s="19">
        <v>19.700358000000001</v>
      </c>
      <c r="G2673" s="19">
        <v>4.9398844740000003</v>
      </c>
      <c r="H2673" s="20">
        <v>1.4982101880000001</v>
      </c>
      <c r="I2673" s="15">
        <f>IF(H2673&lt;=Rmax_Summary!$B$40,1,0)</f>
        <v>1</v>
      </c>
      <c r="J2673" s="15">
        <v>11</v>
      </c>
      <c r="K2673" s="21" t="s">
        <v>849</v>
      </c>
    </row>
    <row r="2674" spans="1:11" x14ac:dyDescent="0.15">
      <c r="A2674" s="15">
        <v>3</v>
      </c>
      <c r="B2674" s="16">
        <v>5</v>
      </c>
      <c r="C2674" s="15">
        <v>20</v>
      </c>
      <c r="D2674" s="17">
        <v>250752</v>
      </c>
      <c r="E2674" s="18">
        <f t="shared" si="41"/>
        <v>250.75200000000001</v>
      </c>
      <c r="F2674" s="19">
        <v>19.700282000000001</v>
      </c>
      <c r="G2674" s="19">
        <v>4.9398850100000002</v>
      </c>
      <c r="H2674" s="20">
        <v>1.498591813</v>
      </c>
      <c r="I2674" s="15">
        <f>IF(H2674&lt;=Rmax_Summary!$B$40,1,0)</f>
        <v>1</v>
      </c>
      <c r="J2674" s="15">
        <v>11</v>
      </c>
      <c r="K2674" s="21" t="s">
        <v>849</v>
      </c>
    </row>
    <row r="2675" spans="1:11" x14ac:dyDescent="0.15">
      <c r="A2675" s="15">
        <v>4</v>
      </c>
      <c r="B2675" s="16">
        <v>5</v>
      </c>
      <c r="C2675" s="15">
        <v>20</v>
      </c>
      <c r="D2675" s="17">
        <v>250753</v>
      </c>
      <c r="E2675" s="18">
        <f t="shared" si="41"/>
        <v>250.75299999999999</v>
      </c>
      <c r="F2675" s="19">
        <v>19.700205</v>
      </c>
      <c r="G2675" s="19">
        <v>4.939885544</v>
      </c>
      <c r="H2675" s="20">
        <v>1.4989741000000001</v>
      </c>
      <c r="I2675" s="15">
        <f>IF(H2675&lt;=Rmax_Summary!$B$40,1,0)</f>
        <v>1</v>
      </c>
      <c r="J2675" s="15">
        <v>11</v>
      </c>
      <c r="K2675" s="21" t="s">
        <v>849</v>
      </c>
    </row>
    <row r="2676" spans="1:11" x14ac:dyDescent="0.15">
      <c r="A2676" s="15">
        <v>5</v>
      </c>
      <c r="B2676" s="16">
        <v>5</v>
      </c>
      <c r="C2676" s="15">
        <v>20</v>
      </c>
      <c r="D2676" s="17">
        <v>250754</v>
      </c>
      <c r="E2676" s="18">
        <f t="shared" si="41"/>
        <v>250.75399999999999</v>
      </c>
      <c r="F2676" s="19">
        <v>19.700129</v>
      </c>
      <c r="G2676" s="19">
        <v>4.9398860769999997</v>
      </c>
      <c r="H2676" s="20">
        <v>1.499356498</v>
      </c>
      <c r="I2676" s="15">
        <f>IF(H2676&lt;=Rmax_Summary!$B$40,1,0)</f>
        <v>1</v>
      </c>
      <c r="J2676" s="15">
        <v>11</v>
      </c>
      <c r="K2676" s="21" t="s">
        <v>849</v>
      </c>
    </row>
    <row r="2677" spans="1:11" x14ac:dyDescent="0.15">
      <c r="A2677" s="15">
        <v>6</v>
      </c>
      <c r="B2677" s="16">
        <v>5</v>
      </c>
      <c r="C2677" s="15">
        <v>20</v>
      </c>
      <c r="D2677" s="17">
        <v>250755</v>
      </c>
      <c r="E2677" s="18">
        <f t="shared" si="41"/>
        <v>250.755</v>
      </c>
      <c r="F2677" s="19">
        <v>19.700051999999999</v>
      </c>
      <c r="G2677" s="19">
        <v>4.9398866090000002</v>
      </c>
      <c r="H2677" s="20">
        <v>1.49973874</v>
      </c>
      <c r="I2677" s="15">
        <f>IF(H2677&lt;=Rmax_Summary!$B$40,1,0)</f>
        <v>1</v>
      </c>
      <c r="J2677" s="15">
        <v>11</v>
      </c>
      <c r="K2677" s="21" t="s">
        <v>849</v>
      </c>
    </row>
    <row r="2678" spans="1:11" x14ac:dyDescent="0.15">
      <c r="A2678" s="15">
        <v>7</v>
      </c>
      <c r="B2678" s="16">
        <v>5</v>
      </c>
      <c r="C2678" s="15">
        <v>20</v>
      </c>
      <c r="D2678" s="17">
        <v>250756</v>
      </c>
      <c r="E2678" s="18">
        <f t="shared" si="41"/>
        <v>250.756</v>
      </c>
      <c r="F2678" s="19">
        <v>19.699975999999999</v>
      </c>
      <c r="G2678" s="19">
        <v>4.9398871389999996</v>
      </c>
      <c r="H2678" s="20">
        <v>1.5001205609999999</v>
      </c>
      <c r="I2678" s="15">
        <f>IF(H2678&lt;=Rmax_Summary!$B$40,1,0)</f>
        <v>0</v>
      </c>
      <c r="J2678" s="15">
        <v>11</v>
      </c>
      <c r="K2678" s="21" t="s">
        <v>849</v>
      </c>
    </row>
    <row r="2679" spans="1:11" x14ac:dyDescent="0.15">
      <c r="A2679" s="15">
        <v>8</v>
      </c>
      <c r="B2679" s="16">
        <v>5</v>
      </c>
      <c r="C2679" s="15">
        <v>20</v>
      </c>
      <c r="D2679" s="17">
        <v>250757</v>
      </c>
      <c r="E2679" s="18">
        <f t="shared" si="41"/>
        <v>250.75700000000001</v>
      </c>
      <c r="F2679" s="19">
        <v>19.699898999999998</v>
      </c>
      <c r="G2679" s="19">
        <v>4.9398876669999998</v>
      </c>
      <c r="H2679" s="20">
        <v>1.5005028920000001</v>
      </c>
      <c r="I2679" s="15">
        <f>IF(H2679&lt;=Rmax_Summary!$B$40,1,0)</f>
        <v>0</v>
      </c>
      <c r="J2679" s="15">
        <v>11</v>
      </c>
      <c r="K2679" s="21" t="s">
        <v>849</v>
      </c>
    </row>
    <row r="2680" spans="1:11" x14ac:dyDescent="0.15">
      <c r="A2680" s="15">
        <v>9</v>
      </c>
      <c r="B2680" s="16">
        <v>5</v>
      </c>
      <c r="C2680" s="15">
        <v>20</v>
      </c>
      <c r="D2680" s="17">
        <v>250758</v>
      </c>
      <c r="E2680" s="18">
        <f t="shared" si="41"/>
        <v>250.75800000000001</v>
      </c>
      <c r="F2680" s="19">
        <v>19.699822999999999</v>
      </c>
      <c r="G2680" s="19">
        <v>4.939888195</v>
      </c>
      <c r="H2680" s="20">
        <v>1.5008858</v>
      </c>
      <c r="I2680" s="15">
        <f>IF(H2680&lt;=Rmax_Summary!$B$40,1,0)</f>
        <v>0</v>
      </c>
      <c r="J2680" s="15">
        <v>11</v>
      </c>
      <c r="K2680" s="21" t="s">
        <v>849</v>
      </c>
    </row>
    <row r="2681" spans="1:11" x14ac:dyDescent="0.15">
      <c r="A2681" s="15">
        <v>10</v>
      </c>
      <c r="B2681" s="16">
        <v>5</v>
      </c>
      <c r="C2681" s="15">
        <v>20</v>
      </c>
      <c r="D2681" s="17">
        <v>250759</v>
      </c>
      <c r="E2681" s="18">
        <f t="shared" si="41"/>
        <v>250.75899999999999</v>
      </c>
      <c r="F2681" s="19">
        <v>19.699746000000001</v>
      </c>
      <c r="G2681" s="19">
        <v>4.9398887199999999</v>
      </c>
      <c r="H2681" s="20">
        <v>1.5012678699999999</v>
      </c>
      <c r="I2681" s="15">
        <f>IF(H2681&lt;=Rmax_Summary!$B$40,1,0)</f>
        <v>0</v>
      </c>
      <c r="J2681" s="15">
        <v>11</v>
      </c>
      <c r="K2681" s="21" t="s">
        <v>849</v>
      </c>
    </row>
    <row r="2682" spans="1:11" x14ac:dyDescent="0.15">
      <c r="A2682" s="15">
        <v>7</v>
      </c>
      <c r="B2682" s="16">
        <v>5</v>
      </c>
      <c r="C2682" s="15">
        <v>20</v>
      </c>
      <c r="D2682" s="17">
        <v>250760</v>
      </c>
      <c r="E2682" s="18">
        <f t="shared" si="41"/>
        <v>250.76</v>
      </c>
      <c r="F2682" s="19">
        <v>19.699670000000001</v>
      </c>
      <c r="G2682" s="19">
        <v>4.9398892449999998</v>
      </c>
      <c r="H2682" s="20">
        <v>1.5016500239999999</v>
      </c>
      <c r="I2682" s="15">
        <f>IF(H2682&lt;=Rmax_Summary!$B$40,1,0)</f>
        <v>0</v>
      </c>
      <c r="J2682" s="15">
        <v>10</v>
      </c>
      <c r="K2682" s="21" t="s">
        <v>849</v>
      </c>
    </row>
    <row r="2683" spans="1:11" x14ac:dyDescent="0.15">
      <c r="A2683" s="15">
        <v>8</v>
      </c>
      <c r="B2683" s="16">
        <v>5</v>
      </c>
      <c r="C2683" s="15">
        <v>20</v>
      </c>
      <c r="D2683" s="17">
        <v>250770</v>
      </c>
      <c r="E2683" s="18">
        <f t="shared" si="41"/>
        <v>250.77</v>
      </c>
      <c r="F2683" s="19">
        <v>19.698905</v>
      </c>
      <c r="G2683" s="19">
        <v>4.9398944130000002</v>
      </c>
      <c r="H2683" s="20">
        <v>1.50547499</v>
      </c>
      <c r="I2683" s="15">
        <f>IF(H2683&lt;=Rmax_Summary!$B$40,1,0)</f>
        <v>0</v>
      </c>
      <c r="J2683" s="15">
        <v>10</v>
      </c>
      <c r="K2683" s="21" t="s">
        <v>849</v>
      </c>
    </row>
    <row r="2684" spans="1:11" x14ac:dyDescent="0.15">
      <c r="A2684" s="15">
        <v>9</v>
      </c>
      <c r="B2684" s="16">
        <v>5</v>
      </c>
      <c r="C2684" s="15">
        <v>20</v>
      </c>
      <c r="D2684" s="17">
        <v>250780</v>
      </c>
      <c r="E2684" s="18">
        <f t="shared" si="41"/>
        <v>250.78</v>
      </c>
      <c r="F2684" s="19">
        <v>19.698139999999999</v>
      </c>
      <c r="G2684" s="19">
        <v>4.939899445</v>
      </c>
      <c r="H2684" s="20">
        <v>1.5093021310000001</v>
      </c>
      <c r="I2684" s="15">
        <f>IF(H2684&lt;=Rmax_Summary!$B$40,1,0)</f>
        <v>0</v>
      </c>
      <c r="J2684" s="15">
        <v>10</v>
      </c>
      <c r="K2684" s="21" t="s">
        <v>849</v>
      </c>
    </row>
    <row r="2685" spans="1:11" x14ac:dyDescent="0.15">
      <c r="A2685" s="15">
        <v>10</v>
      </c>
      <c r="B2685" s="16">
        <v>5</v>
      </c>
      <c r="C2685" s="15">
        <v>20</v>
      </c>
      <c r="D2685" s="17">
        <v>250790</v>
      </c>
      <c r="E2685" s="18">
        <f t="shared" si="41"/>
        <v>250.79</v>
      </c>
      <c r="F2685" s="19">
        <v>19.697374</v>
      </c>
      <c r="G2685" s="19">
        <v>4.9399043459999996</v>
      </c>
      <c r="H2685" s="20">
        <v>1.513131362</v>
      </c>
      <c r="I2685" s="15">
        <f>IF(H2685&lt;=Rmax_Summary!$B$40,1,0)</f>
        <v>0</v>
      </c>
      <c r="J2685" s="15">
        <v>10</v>
      </c>
      <c r="K2685" s="21" t="s">
        <v>849</v>
      </c>
    </row>
    <row r="2686" spans="1:11" x14ac:dyDescent="0.15">
      <c r="A2686" s="15">
        <v>9</v>
      </c>
      <c r="B2686" s="16">
        <v>5</v>
      </c>
      <c r="C2686" s="15">
        <v>20</v>
      </c>
      <c r="D2686" s="17">
        <v>250800</v>
      </c>
      <c r="E2686" s="18">
        <f t="shared" si="41"/>
        <v>250.8</v>
      </c>
      <c r="F2686" s="19">
        <v>19.696607</v>
      </c>
      <c r="G2686" s="19">
        <v>4.9399091180000001</v>
      </c>
      <c r="H2686" s="20">
        <v>1.5169634350000001</v>
      </c>
      <c r="I2686" s="15">
        <f>IF(H2686&lt;=Rmax_Summary!$B$40,1,0)</f>
        <v>0</v>
      </c>
      <c r="J2686" s="15">
        <v>9</v>
      </c>
      <c r="K2686" s="21" t="s">
        <v>849</v>
      </c>
    </row>
    <row r="2687" spans="1:11" x14ac:dyDescent="0.15">
      <c r="A2687" s="15">
        <v>10</v>
      </c>
      <c r="B2687" s="16">
        <v>5</v>
      </c>
      <c r="C2687" s="15">
        <v>20</v>
      </c>
      <c r="D2687" s="17">
        <v>250900</v>
      </c>
      <c r="E2687" s="18">
        <f t="shared" si="41"/>
        <v>250.9</v>
      </c>
      <c r="F2687" s="19">
        <v>19.688922000000002</v>
      </c>
      <c r="G2687" s="19">
        <v>4.9399505540000002</v>
      </c>
      <c r="H2687" s="20">
        <v>1.555389369</v>
      </c>
      <c r="I2687" s="15">
        <f>IF(H2687&lt;=Rmax_Summary!$B$40,1,0)</f>
        <v>0</v>
      </c>
      <c r="J2687" s="15">
        <v>9</v>
      </c>
      <c r="K2687" s="21" t="s">
        <v>849</v>
      </c>
    </row>
    <row r="2688" spans="1:11" x14ac:dyDescent="0.15">
      <c r="A2688" s="15">
        <v>2</v>
      </c>
      <c r="B2688" s="16">
        <v>5</v>
      </c>
      <c r="C2688" s="15">
        <v>20</v>
      </c>
      <c r="D2688" s="17">
        <v>251000</v>
      </c>
      <c r="E2688" s="18">
        <f t="shared" si="41"/>
        <v>251</v>
      </c>
      <c r="F2688" s="19">
        <v>19.681206</v>
      </c>
      <c r="G2688" s="19">
        <v>4.9399826510000002</v>
      </c>
      <c r="H2688" s="20">
        <v>1.593970731</v>
      </c>
      <c r="I2688" s="15">
        <f>IF(H2688&lt;=Rmax_Summary!$B$40,1,0)</f>
        <v>0</v>
      </c>
      <c r="J2688" s="15">
        <v>8</v>
      </c>
      <c r="K2688" s="21" t="s">
        <v>848</v>
      </c>
    </row>
    <row r="2689" spans="1:11" x14ac:dyDescent="0.15">
      <c r="A2689" s="15">
        <v>3</v>
      </c>
      <c r="B2689" s="16">
        <v>5</v>
      </c>
      <c r="C2689" s="15">
        <v>20</v>
      </c>
      <c r="D2689" s="17">
        <v>252000</v>
      </c>
      <c r="E2689" s="18">
        <f t="shared" si="41"/>
        <v>252</v>
      </c>
      <c r="F2689" s="19">
        <v>19.603667000000002</v>
      </c>
      <c r="G2689" s="19">
        <v>4.9401240980000001</v>
      </c>
      <c r="H2689" s="20">
        <v>1.981664766</v>
      </c>
      <c r="I2689" s="15">
        <f>IF(H2689&lt;=Rmax_Summary!$B$40,1,0)</f>
        <v>0</v>
      </c>
      <c r="J2689" s="15">
        <v>8</v>
      </c>
      <c r="K2689" s="21" t="s">
        <v>848</v>
      </c>
    </row>
    <row r="2690" spans="1:11" x14ac:dyDescent="0.15">
      <c r="A2690" s="15">
        <v>4</v>
      </c>
      <c r="B2690" s="16">
        <v>5</v>
      </c>
      <c r="C2690" s="15">
        <v>20</v>
      </c>
      <c r="D2690" s="17">
        <v>253000</v>
      </c>
      <c r="E2690" s="18">
        <f t="shared" ref="E2690:E2753" si="42">D2690/1000</f>
        <v>253</v>
      </c>
      <c r="F2690" s="19">
        <v>19.527121999999999</v>
      </c>
      <c r="G2690" s="19">
        <v>4.9403617940000002</v>
      </c>
      <c r="H2690" s="20">
        <v>2.3643915710000001</v>
      </c>
      <c r="I2690" s="15">
        <f>IF(H2690&lt;=Rmax_Summary!$B$40,1,0)</f>
        <v>0</v>
      </c>
      <c r="J2690" s="15">
        <v>8</v>
      </c>
      <c r="K2690" s="21" t="s">
        <v>848</v>
      </c>
    </row>
    <row r="2691" spans="1:11" x14ac:dyDescent="0.15">
      <c r="A2691" s="15">
        <v>5</v>
      </c>
      <c r="B2691" s="16">
        <v>5</v>
      </c>
      <c r="C2691" s="15">
        <v>20</v>
      </c>
      <c r="D2691" s="17">
        <v>254000</v>
      </c>
      <c r="E2691" s="18">
        <f t="shared" si="42"/>
        <v>254</v>
      </c>
      <c r="F2691" s="19">
        <v>19.451211000000001</v>
      </c>
      <c r="G2691" s="19">
        <v>4.940607848</v>
      </c>
      <c r="H2691" s="20">
        <v>2.7439434939999998</v>
      </c>
      <c r="I2691" s="15">
        <f>IF(H2691&lt;=Rmax_Summary!$B$40,1,0)</f>
        <v>0</v>
      </c>
      <c r="J2691" s="15">
        <v>8</v>
      </c>
      <c r="K2691" s="21" t="s">
        <v>848</v>
      </c>
    </row>
    <row r="2692" spans="1:11" x14ac:dyDescent="0.15">
      <c r="A2692" s="15">
        <v>6</v>
      </c>
      <c r="B2692" s="16">
        <v>5</v>
      </c>
      <c r="C2692" s="15">
        <v>20</v>
      </c>
      <c r="D2692" s="17">
        <v>255000</v>
      </c>
      <c r="E2692" s="18">
        <f t="shared" si="42"/>
        <v>255</v>
      </c>
      <c r="F2692" s="19">
        <v>19.375820999999998</v>
      </c>
      <c r="G2692" s="19">
        <v>4.9408342449999996</v>
      </c>
      <c r="H2692" s="20">
        <v>3.1208972159999999</v>
      </c>
      <c r="I2692" s="15">
        <f>IF(H2692&lt;=Rmax_Summary!$B$40,1,0)</f>
        <v>0</v>
      </c>
      <c r="J2692" s="15">
        <v>8</v>
      </c>
      <c r="K2692" s="21" t="s">
        <v>848</v>
      </c>
    </row>
    <row r="2693" spans="1:11" x14ac:dyDescent="0.15">
      <c r="A2693" s="15">
        <v>7</v>
      </c>
      <c r="B2693" s="16">
        <v>5</v>
      </c>
      <c r="C2693" s="15">
        <v>20</v>
      </c>
      <c r="D2693" s="17">
        <v>256000</v>
      </c>
      <c r="E2693" s="18">
        <f t="shared" si="42"/>
        <v>256</v>
      </c>
      <c r="F2693" s="19">
        <v>19.301012</v>
      </c>
      <c r="G2693" s="19">
        <v>4.941058891</v>
      </c>
      <c r="H2693" s="20">
        <v>3.4949405549999999</v>
      </c>
      <c r="I2693" s="15">
        <f>IF(H2693&lt;=Rmax_Summary!$B$40,1,0)</f>
        <v>0</v>
      </c>
      <c r="J2693" s="15">
        <v>8</v>
      </c>
      <c r="K2693" s="21" t="s">
        <v>848</v>
      </c>
    </row>
    <row r="2694" spans="1:11" x14ac:dyDescent="0.15">
      <c r="A2694" s="15">
        <v>8</v>
      </c>
      <c r="B2694" s="16">
        <v>5</v>
      </c>
      <c r="C2694" s="15">
        <v>20</v>
      </c>
      <c r="D2694" s="17">
        <v>257000</v>
      </c>
      <c r="E2694" s="18">
        <f t="shared" si="42"/>
        <v>257</v>
      </c>
      <c r="F2694" s="19">
        <v>19.226776999999998</v>
      </c>
      <c r="G2694" s="19">
        <v>4.9412818090000004</v>
      </c>
      <c r="H2694" s="20">
        <v>3.8661144369999998</v>
      </c>
      <c r="I2694" s="15">
        <f>IF(H2694&lt;=Rmax_Summary!$B$40,1,0)</f>
        <v>0</v>
      </c>
      <c r="J2694" s="15">
        <v>8</v>
      </c>
      <c r="K2694" s="21" t="s">
        <v>848</v>
      </c>
    </row>
    <row r="2695" spans="1:11" x14ac:dyDescent="0.15">
      <c r="A2695" s="15">
        <v>9</v>
      </c>
      <c r="B2695" s="16">
        <v>5</v>
      </c>
      <c r="C2695" s="15">
        <v>20</v>
      </c>
      <c r="D2695" s="17">
        <v>258000</v>
      </c>
      <c r="E2695" s="18">
        <f t="shared" si="42"/>
        <v>258</v>
      </c>
      <c r="F2695" s="19">
        <v>19.153112</v>
      </c>
      <c r="G2695" s="19">
        <v>4.9415030199999999</v>
      </c>
      <c r="H2695" s="20">
        <v>4.2344416020000004</v>
      </c>
      <c r="I2695" s="15">
        <f>IF(H2695&lt;=Rmax_Summary!$B$40,1,0)</f>
        <v>0</v>
      </c>
      <c r="J2695" s="15">
        <v>8</v>
      </c>
      <c r="K2695" s="21" t="s">
        <v>848</v>
      </c>
    </row>
    <row r="2696" spans="1:11" x14ac:dyDescent="0.15">
      <c r="A2696" s="15">
        <v>10</v>
      </c>
      <c r="B2696" s="16">
        <v>5</v>
      </c>
      <c r="C2696" s="15">
        <v>20</v>
      </c>
      <c r="D2696" s="17">
        <v>259000</v>
      </c>
      <c r="E2696" s="18">
        <f t="shared" si="42"/>
        <v>259</v>
      </c>
      <c r="F2696" s="19">
        <v>19.080010000000001</v>
      </c>
      <c r="G2696" s="19">
        <v>4.941722543</v>
      </c>
      <c r="H2696" s="20">
        <v>4.5999493319999996</v>
      </c>
      <c r="I2696" s="15">
        <f>IF(H2696&lt;=Rmax_Summary!$B$40,1,0)</f>
        <v>0</v>
      </c>
      <c r="J2696" s="15">
        <v>8</v>
      </c>
      <c r="K2696" s="21" t="s">
        <v>848</v>
      </c>
    </row>
    <row r="2697" spans="1:11" x14ac:dyDescent="0.15">
      <c r="A2697" s="15">
        <v>437</v>
      </c>
      <c r="B2697" s="16">
        <v>5</v>
      </c>
      <c r="C2697" s="15">
        <v>20</v>
      </c>
      <c r="D2697" s="17">
        <v>260000</v>
      </c>
      <c r="E2697" s="18">
        <f t="shared" si="42"/>
        <v>260</v>
      </c>
      <c r="F2697" s="19">
        <v>19.007463000000001</v>
      </c>
      <c r="G2697" s="19">
        <v>4.9419403959999997</v>
      </c>
      <c r="H2697" s="20">
        <v>4.9626831039999999</v>
      </c>
      <c r="I2697" s="15">
        <f>IF(H2697&lt;=Rmax_Summary!$B$40,1,0)</f>
        <v>0</v>
      </c>
      <c r="J2697" s="15">
        <v>2</v>
      </c>
      <c r="K2697" s="21" t="s">
        <v>847</v>
      </c>
    </row>
    <row r="2698" spans="1:11" x14ac:dyDescent="0.15">
      <c r="A2698" s="15">
        <v>442</v>
      </c>
      <c r="B2698" s="16">
        <v>5</v>
      </c>
      <c r="C2698" s="15">
        <v>20</v>
      </c>
      <c r="D2698" s="17">
        <v>270000</v>
      </c>
      <c r="E2698" s="18">
        <f t="shared" si="42"/>
        <v>270</v>
      </c>
      <c r="F2698" s="19">
        <v>18.311226999999999</v>
      </c>
      <c r="G2698" s="19">
        <v>4.944031152</v>
      </c>
      <c r="H2698" s="20">
        <v>8.4438650249999991</v>
      </c>
      <c r="I2698" s="15">
        <f>IF(H2698&lt;=Rmax_Summary!$B$40,1,0)</f>
        <v>0</v>
      </c>
      <c r="J2698" s="15">
        <v>2</v>
      </c>
      <c r="K2698" s="21" t="s">
        <v>847</v>
      </c>
    </row>
    <row r="2699" spans="1:11" x14ac:dyDescent="0.15">
      <c r="A2699" s="15">
        <v>447</v>
      </c>
      <c r="B2699" s="16">
        <v>5</v>
      </c>
      <c r="C2699" s="15">
        <v>20</v>
      </c>
      <c r="D2699" s="17">
        <v>280000</v>
      </c>
      <c r="E2699" s="18">
        <f t="shared" si="42"/>
        <v>280</v>
      </c>
      <c r="F2699" s="19">
        <v>17.664193000000001</v>
      </c>
      <c r="G2699" s="19">
        <v>4.9459741529999999</v>
      </c>
      <c r="H2699" s="20">
        <v>11.67903317</v>
      </c>
      <c r="I2699" s="15">
        <f>IF(H2699&lt;=Rmax_Summary!$B$40,1,0)</f>
        <v>0</v>
      </c>
      <c r="J2699" s="15">
        <v>2</v>
      </c>
      <c r="K2699" s="21" t="s">
        <v>847</v>
      </c>
    </row>
    <row r="2700" spans="1:11" x14ac:dyDescent="0.15">
      <c r="A2700" s="15">
        <v>452</v>
      </c>
      <c r="B2700" s="16">
        <v>5</v>
      </c>
      <c r="C2700" s="15">
        <v>20</v>
      </c>
      <c r="D2700" s="17">
        <v>290000</v>
      </c>
      <c r="E2700" s="18">
        <f t="shared" si="42"/>
        <v>290</v>
      </c>
      <c r="F2700" s="19">
        <v>17.061326000000001</v>
      </c>
      <c r="G2700" s="19">
        <v>4.9477845250000003</v>
      </c>
      <c r="H2700" s="20">
        <v>14.693371457</v>
      </c>
      <c r="I2700" s="15">
        <f>IF(H2700&lt;=Rmax_Summary!$B$40,1,0)</f>
        <v>0</v>
      </c>
      <c r="J2700" s="15">
        <v>2</v>
      </c>
      <c r="K2700" s="21" t="s">
        <v>847</v>
      </c>
    </row>
    <row r="2701" spans="1:11" x14ac:dyDescent="0.15">
      <c r="A2701" s="15">
        <v>457</v>
      </c>
      <c r="B2701" s="16">
        <v>5</v>
      </c>
      <c r="C2701" s="15">
        <v>20</v>
      </c>
      <c r="D2701" s="17">
        <v>300000</v>
      </c>
      <c r="E2701" s="18">
        <f t="shared" si="42"/>
        <v>300</v>
      </c>
      <c r="F2701" s="19">
        <v>16.498252000000001</v>
      </c>
      <c r="G2701" s="19">
        <v>4.9494753999999999</v>
      </c>
      <c r="H2701" s="20">
        <v>17.508739599999998</v>
      </c>
      <c r="I2701" s="15">
        <f>IF(H2701&lt;=Rmax_Summary!$B$40,1,0)</f>
        <v>0</v>
      </c>
      <c r="J2701" s="15">
        <v>2</v>
      </c>
      <c r="K2701" s="21" t="s">
        <v>847</v>
      </c>
    </row>
    <row r="2702" spans="1:11" x14ac:dyDescent="0.15">
      <c r="A2702" s="15">
        <v>462</v>
      </c>
      <c r="B2702" s="16">
        <v>5</v>
      </c>
      <c r="C2702" s="15">
        <v>20</v>
      </c>
      <c r="D2702" s="17">
        <v>310000</v>
      </c>
      <c r="E2702" s="18">
        <f t="shared" si="42"/>
        <v>310</v>
      </c>
      <c r="F2702" s="19">
        <v>15.971156000000001</v>
      </c>
      <c r="G2702" s="19">
        <v>4.951058229</v>
      </c>
      <c r="H2702" s="20">
        <v>20.144218776999999</v>
      </c>
      <c r="I2702" s="15">
        <f>IF(H2702&lt;=Rmax_Summary!$B$40,1,0)</f>
        <v>0</v>
      </c>
      <c r="J2702" s="15">
        <v>2</v>
      </c>
      <c r="K2702" s="21" t="s">
        <v>847</v>
      </c>
    </row>
    <row r="2703" spans="1:11" x14ac:dyDescent="0.15">
      <c r="A2703" s="15">
        <v>467</v>
      </c>
      <c r="B2703" s="16">
        <v>5</v>
      </c>
      <c r="C2703" s="15">
        <v>20</v>
      </c>
      <c r="D2703" s="17">
        <v>320000</v>
      </c>
      <c r="E2703" s="18">
        <f t="shared" si="42"/>
        <v>320</v>
      </c>
      <c r="F2703" s="19">
        <v>15.476697</v>
      </c>
      <c r="G2703" s="19">
        <v>4.9525430500000001</v>
      </c>
      <c r="H2703" s="20">
        <v>22.616516415</v>
      </c>
      <c r="I2703" s="15">
        <f>IF(H2703&lt;=Rmax_Summary!$B$40,1,0)</f>
        <v>0</v>
      </c>
      <c r="J2703" s="15">
        <v>2</v>
      </c>
      <c r="K2703" s="21" t="s">
        <v>847</v>
      </c>
    </row>
    <row r="2704" spans="1:11" x14ac:dyDescent="0.15">
      <c r="A2704" s="15">
        <v>472</v>
      </c>
      <c r="B2704" s="16">
        <v>5</v>
      </c>
      <c r="C2704" s="15">
        <v>20</v>
      </c>
      <c r="D2704" s="17">
        <v>330000</v>
      </c>
      <c r="E2704" s="18">
        <f t="shared" si="42"/>
        <v>330</v>
      </c>
      <c r="F2704" s="19">
        <v>15.011934999999999</v>
      </c>
      <c r="G2704" s="19">
        <v>4.9539386929999996</v>
      </c>
      <c r="H2704" s="20">
        <v>24.940323123999999</v>
      </c>
      <c r="I2704" s="15">
        <f>IF(H2704&lt;=Rmax_Summary!$B$40,1,0)</f>
        <v>0</v>
      </c>
      <c r="J2704" s="15">
        <v>2</v>
      </c>
      <c r="K2704" s="21" t="s">
        <v>847</v>
      </c>
    </row>
    <row r="2705" spans="1:11" x14ac:dyDescent="0.15">
      <c r="A2705" s="15">
        <v>477</v>
      </c>
      <c r="B2705" s="16">
        <v>5</v>
      </c>
      <c r="C2705" s="15">
        <v>20</v>
      </c>
      <c r="D2705" s="17">
        <v>340000</v>
      </c>
      <c r="E2705" s="18">
        <f t="shared" si="42"/>
        <v>340</v>
      </c>
      <c r="F2705" s="19">
        <v>14.574274000000001</v>
      </c>
      <c r="G2705" s="19">
        <v>4.9552529559999998</v>
      </c>
      <c r="H2705" s="20">
        <v>27.128631042999999</v>
      </c>
      <c r="I2705" s="15">
        <f>IF(H2705&lt;=Rmax_Summary!$B$40,1,0)</f>
        <v>0</v>
      </c>
      <c r="J2705" s="15">
        <v>2</v>
      </c>
      <c r="K2705" s="21" t="s">
        <v>847</v>
      </c>
    </row>
    <row r="2706" spans="1:11" x14ac:dyDescent="0.15">
      <c r="A2706" s="15">
        <v>482</v>
      </c>
      <c r="B2706" s="16">
        <v>5</v>
      </c>
      <c r="C2706" s="15">
        <v>20</v>
      </c>
      <c r="D2706" s="17">
        <v>350000</v>
      </c>
      <c r="E2706" s="18">
        <f t="shared" si="42"/>
        <v>350</v>
      </c>
      <c r="F2706" s="19">
        <v>14.161408</v>
      </c>
      <c r="G2706" s="19">
        <v>4.9564927560000003</v>
      </c>
      <c r="H2706" s="20">
        <v>29.192961190999998</v>
      </c>
      <c r="I2706" s="15">
        <f>IF(H2706&lt;=Rmax_Summary!$B$40,1,0)</f>
        <v>0</v>
      </c>
      <c r="J2706" s="15">
        <v>2</v>
      </c>
      <c r="K2706" s="21" t="s">
        <v>847</v>
      </c>
    </row>
    <row r="2707" spans="1:11" x14ac:dyDescent="0.15">
      <c r="A2707" s="15">
        <v>487</v>
      </c>
      <c r="B2707" s="16">
        <v>5</v>
      </c>
      <c r="C2707" s="15">
        <v>20</v>
      </c>
      <c r="D2707" s="17">
        <v>360000</v>
      </c>
      <c r="E2707" s="18">
        <f t="shared" si="42"/>
        <v>360</v>
      </c>
      <c r="F2707" s="19">
        <v>13.77129</v>
      </c>
      <c r="G2707" s="19">
        <v>4.9576642470000003</v>
      </c>
      <c r="H2707" s="20">
        <v>31.143552200999999</v>
      </c>
      <c r="I2707" s="15">
        <f>IF(H2707&lt;=Rmax_Summary!$B$40,1,0)</f>
        <v>0</v>
      </c>
      <c r="J2707" s="15">
        <v>2</v>
      </c>
      <c r="K2707" s="21" t="s">
        <v>847</v>
      </c>
    </row>
    <row r="2708" spans="1:11" x14ac:dyDescent="0.15">
      <c r="A2708" s="15">
        <v>492</v>
      </c>
      <c r="B2708" s="16">
        <v>5</v>
      </c>
      <c r="C2708" s="15">
        <v>20</v>
      </c>
      <c r="D2708" s="17">
        <v>370000</v>
      </c>
      <c r="E2708" s="18">
        <f t="shared" si="42"/>
        <v>370</v>
      </c>
      <c r="F2708" s="19">
        <v>13.402089</v>
      </c>
      <c r="G2708" s="19">
        <v>4.9587729229999997</v>
      </c>
      <c r="H2708" s="20">
        <v>32.989555865</v>
      </c>
      <c r="I2708" s="15">
        <f>IF(H2708&lt;=Rmax_Summary!$B$40,1,0)</f>
        <v>0</v>
      </c>
      <c r="J2708" s="15">
        <v>2</v>
      </c>
      <c r="K2708" s="21" t="s">
        <v>847</v>
      </c>
    </row>
    <row r="2709" spans="1:11" x14ac:dyDescent="0.15">
      <c r="A2709" s="15">
        <v>497</v>
      </c>
      <c r="B2709" s="16">
        <v>5</v>
      </c>
      <c r="C2709" s="15">
        <v>20</v>
      </c>
      <c r="D2709" s="17">
        <v>380000</v>
      </c>
      <c r="E2709" s="18">
        <f t="shared" si="42"/>
        <v>380</v>
      </c>
      <c r="F2709" s="19">
        <v>13.052168</v>
      </c>
      <c r="G2709" s="19">
        <v>4.9598237039999997</v>
      </c>
      <c r="H2709" s="20">
        <v>34.739162194999999</v>
      </c>
      <c r="I2709" s="15">
        <f>IF(H2709&lt;=Rmax_Summary!$B$40,1,0)</f>
        <v>0</v>
      </c>
      <c r="J2709" s="15">
        <v>2</v>
      </c>
      <c r="K2709" s="21" t="s">
        <v>847</v>
      </c>
    </row>
    <row r="2710" spans="1:11" x14ac:dyDescent="0.15">
      <c r="A2710" s="15">
        <v>502</v>
      </c>
      <c r="B2710" s="16">
        <v>5</v>
      </c>
      <c r="C2710" s="15">
        <v>20</v>
      </c>
      <c r="D2710" s="17">
        <v>390000</v>
      </c>
      <c r="E2710" s="18">
        <f t="shared" si="42"/>
        <v>390</v>
      </c>
      <c r="F2710" s="19">
        <v>12.720053999999999</v>
      </c>
      <c r="G2710" s="19">
        <v>4.9608210100000001</v>
      </c>
      <c r="H2710" s="20">
        <v>36.399731258000003</v>
      </c>
      <c r="I2710" s="15">
        <f>IF(H2710&lt;=Rmax_Summary!$B$40,1,0)</f>
        <v>0</v>
      </c>
      <c r="J2710" s="15">
        <v>2</v>
      </c>
      <c r="K2710" s="21" t="s">
        <v>847</v>
      </c>
    </row>
    <row r="2711" spans="1:11" x14ac:dyDescent="0.15">
      <c r="A2711" s="15">
        <v>507</v>
      </c>
      <c r="B2711" s="16">
        <v>5</v>
      </c>
      <c r="C2711" s="15">
        <v>20</v>
      </c>
      <c r="D2711" s="17">
        <v>400000</v>
      </c>
      <c r="E2711" s="18">
        <f t="shared" si="42"/>
        <v>400</v>
      </c>
      <c r="F2711" s="19">
        <v>12.404422</v>
      </c>
      <c r="G2711" s="19">
        <v>4.9617688209999997</v>
      </c>
      <c r="H2711" s="20">
        <v>37.977888747999998</v>
      </c>
      <c r="I2711" s="15">
        <f>IF(H2711&lt;=Rmax_Summary!$B$40,1,0)</f>
        <v>0</v>
      </c>
      <c r="J2711" s="15">
        <v>2</v>
      </c>
      <c r="K2711" s="21" t="s">
        <v>847</v>
      </c>
    </row>
    <row r="2712" spans="1:11" x14ac:dyDescent="0.15">
      <c r="A2712" s="15">
        <v>512</v>
      </c>
      <c r="B2712" s="16">
        <v>5</v>
      </c>
      <c r="C2712" s="15">
        <v>20</v>
      </c>
      <c r="D2712" s="17">
        <v>410000</v>
      </c>
      <c r="E2712" s="18">
        <f t="shared" si="42"/>
        <v>410</v>
      </c>
      <c r="F2712" s="19">
        <v>12.104075</v>
      </c>
      <c r="G2712" s="19">
        <v>4.9626707339999996</v>
      </c>
      <c r="H2712" s="20">
        <v>39.479625937000002</v>
      </c>
      <c r="I2712" s="15">
        <f>IF(H2712&lt;=Rmax_Summary!$B$40,1,0)</f>
        <v>0</v>
      </c>
      <c r="J2712" s="15">
        <v>2</v>
      </c>
      <c r="K2712" s="21" t="s">
        <v>847</v>
      </c>
    </row>
    <row r="2713" spans="1:11" x14ac:dyDescent="0.15">
      <c r="A2713" s="15">
        <v>517</v>
      </c>
      <c r="B2713" s="16">
        <v>5</v>
      </c>
      <c r="C2713" s="15">
        <v>20</v>
      </c>
      <c r="D2713" s="17">
        <v>420000</v>
      </c>
      <c r="E2713" s="18">
        <f t="shared" si="42"/>
        <v>420</v>
      </c>
      <c r="F2713" s="19">
        <v>11.817928999999999</v>
      </c>
      <c r="G2713" s="19">
        <v>4.9635300000000004</v>
      </c>
      <c r="H2713" s="20">
        <v>40.910356599000004</v>
      </c>
      <c r="I2713" s="15">
        <f>IF(H2713&lt;=Rmax_Summary!$B$40,1,0)</f>
        <v>0</v>
      </c>
      <c r="J2713" s="15">
        <v>2</v>
      </c>
      <c r="K2713" s="21" t="s">
        <v>847</v>
      </c>
    </row>
    <row r="2714" spans="1:11" x14ac:dyDescent="0.15">
      <c r="A2714" s="15">
        <v>522</v>
      </c>
      <c r="B2714" s="16">
        <v>5</v>
      </c>
      <c r="C2714" s="15">
        <v>20</v>
      </c>
      <c r="D2714" s="17">
        <v>430000</v>
      </c>
      <c r="E2714" s="18">
        <f t="shared" si="42"/>
        <v>430</v>
      </c>
      <c r="F2714" s="19">
        <v>11.544999000000001</v>
      </c>
      <c r="G2714" s="19">
        <v>4.9643495809999996</v>
      </c>
      <c r="H2714" s="20">
        <v>42.275005647999997</v>
      </c>
      <c r="I2714" s="15">
        <f>IF(H2714&lt;=Rmax_Summary!$B$40,1,0)</f>
        <v>0</v>
      </c>
      <c r="J2714" s="15">
        <v>2</v>
      </c>
      <c r="K2714" s="21" t="s">
        <v>847</v>
      </c>
    </row>
    <row r="2715" spans="1:11" x14ac:dyDescent="0.15">
      <c r="A2715" s="15">
        <v>527</v>
      </c>
      <c r="B2715" s="16">
        <v>5</v>
      </c>
      <c r="C2715" s="15">
        <v>20</v>
      </c>
      <c r="D2715" s="17">
        <v>440000</v>
      </c>
      <c r="E2715" s="18">
        <f t="shared" si="42"/>
        <v>440</v>
      </c>
      <c r="F2715" s="19">
        <v>11.284390999999999</v>
      </c>
      <c r="G2715" s="19">
        <v>4.9651321590000004</v>
      </c>
      <c r="H2715" s="20">
        <v>43.578043250999997</v>
      </c>
      <c r="I2715" s="15">
        <f>IF(H2715&lt;=Rmax_Summary!$B$40,1,0)</f>
        <v>0</v>
      </c>
      <c r="J2715" s="15">
        <v>2</v>
      </c>
      <c r="K2715" s="21" t="s">
        <v>847</v>
      </c>
    </row>
    <row r="2716" spans="1:11" x14ac:dyDescent="0.15">
      <c r="A2716" s="15">
        <v>532</v>
      </c>
      <c r="B2716" s="16">
        <v>5</v>
      </c>
      <c r="C2716" s="15">
        <v>20</v>
      </c>
      <c r="D2716" s="17">
        <v>450000</v>
      </c>
      <c r="E2716" s="18">
        <f t="shared" si="42"/>
        <v>450</v>
      </c>
      <c r="F2716" s="19">
        <v>11.035289000000001</v>
      </c>
      <c r="G2716" s="19">
        <v>4.9658801840000004</v>
      </c>
      <c r="H2716" s="20">
        <v>44.823553050999998</v>
      </c>
      <c r="I2716" s="15">
        <f>IF(H2716&lt;=Rmax_Summary!$B$40,1,0)</f>
        <v>0</v>
      </c>
      <c r="J2716" s="15">
        <v>2</v>
      </c>
      <c r="K2716" s="21" t="s">
        <v>847</v>
      </c>
    </row>
    <row r="2717" spans="1:11" x14ac:dyDescent="0.15">
      <c r="A2717" s="15">
        <v>537</v>
      </c>
      <c r="B2717" s="16">
        <v>5</v>
      </c>
      <c r="C2717" s="15">
        <v>20</v>
      </c>
      <c r="D2717" s="17">
        <v>460000</v>
      </c>
      <c r="E2717" s="18">
        <f t="shared" si="42"/>
        <v>460</v>
      </c>
      <c r="F2717" s="19">
        <v>10.796948</v>
      </c>
      <c r="G2717" s="19">
        <v>4.9665958979999996</v>
      </c>
      <c r="H2717" s="20">
        <v>46.015261686999999</v>
      </c>
      <c r="I2717" s="15">
        <f>IF(H2717&lt;=Rmax_Summary!$B$40,1,0)</f>
        <v>0</v>
      </c>
      <c r="J2717" s="15">
        <v>2</v>
      </c>
      <c r="K2717" s="21" t="s">
        <v>847</v>
      </c>
    </row>
    <row r="2718" spans="1:11" x14ac:dyDescent="0.15">
      <c r="A2718" s="15">
        <v>542</v>
      </c>
      <c r="B2718" s="16">
        <v>5</v>
      </c>
      <c r="C2718" s="15">
        <v>20</v>
      </c>
      <c r="D2718" s="17">
        <v>470000</v>
      </c>
      <c r="E2718" s="18">
        <f t="shared" si="42"/>
        <v>470</v>
      </c>
      <c r="F2718" s="19">
        <v>10.568683999999999</v>
      </c>
      <c r="G2718" s="19">
        <v>4.9672813490000003</v>
      </c>
      <c r="H2718" s="20">
        <v>47.156582043999997</v>
      </c>
      <c r="I2718" s="15">
        <f>IF(H2718&lt;=Rmax_Summary!$B$40,1,0)</f>
        <v>0</v>
      </c>
      <c r="J2718" s="15">
        <v>2</v>
      </c>
      <c r="K2718" s="21" t="s">
        <v>847</v>
      </c>
    </row>
    <row r="2719" spans="1:11" x14ac:dyDescent="0.15">
      <c r="A2719" s="15">
        <v>547</v>
      </c>
      <c r="B2719" s="16">
        <v>5</v>
      </c>
      <c r="C2719" s="15">
        <v>20</v>
      </c>
      <c r="D2719" s="17">
        <v>480000</v>
      </c>
      <c r="E2719" s="18">
        <f t="shared" si="42"/>
        <v>480</v>
      </c>
      <c r="F2719" s="19">
        <v>10.349872</v>
      </c>
      <c r="G2719" s="19">
        <v>4.9679384180000001</v>
      </c>
      <c r="H2719" s="20">
        <v>48.250640494999999</v>
      </c>
      <c r="I2719" s="15">
        <f>IF(H2719&lt;=Rmax_Summary!$B$40,1,0)</f>
        <v>0</v>
      </c>
      <c r="J2719" s="15">
        <v>2</v>
      </c>
      <c r="K2719" s="21" t="s">
        <v>847</v>
      </c>
    </row>
    <row r="2720" spans="1:11" x14ac:dyDescent="0.15">
      <c r="A2720" s="15">
        <v>552</v>
      </c>
      <c r="B2720" s="16">
        <v>5</v>
      </c>
      <c r="C2720" s="15">
        <v>20</v>
      </c>
      <c r="D2720" s="17">
        <v>490000</v>
      </c>
      <c r="E2720" s="18">
        <f t="shared" si="42"/>
        <v>490</v>
      </c>
      <c r="F2720" s="19">
        <v>10.139936000000001</v>
      </c>
      <c r="G2720" s="19">
        <v>4.9685688299999997</v>
      </c>
      <c r="H2720" s="20">
        <v>49.300317892000002</v>
      </c>
      <c r="I2720" s="15">
        <f>IF(H2720&lt;=Rmax_Summary!$B$40,1,0)</f>
        <v>0</v>
      </c>
      <c r="J2720" s="15">
        <v>2</v>
      </c>
      <c r="K2720" s="21" t="s">
        <v>847</v>
      </c>
    </row>
    <row r="2721" spans="1:11" x14ac:dyDescent="0.15">
      <c r="A2721" s="15">
        <v>557</v>
      </c>
      <c r="B2721" s="16">
        <v>5</v>
      </c>
      <c r="C2721" s="15">
        <v>20</v>
      </c>
      <c r="D2721" s="17">
        <v>500000</v>
      </c>
      <c r="E2721" s="18">
        <f t="shared" si="42"/>
        <v>500</v>
      </c>
      <c r="F2721" s="19">
        <v>9.9383479999999995</v>
      </c>
      <c r="G2721" s="19">
        <v>4.9691741739999999</v>
      </c>
      <c r="H2721" s="20">
        <v>50.308258580999997</v>
      </c>
      <c r="I2721" s="15">
        <f>IF(H2721&lt;=Rmax_Summary!$B$40,1,0)</f>
        <v>0</v>
      </c>
      <c r="J2721" s="15">
        <v>2</v>
      </c>
      <c r="K2721" s="21" t="s">
        <v>847</v>
      </c>
    </row>
    <row r="2722" spans="1:11" x14ac:dyDescent="0.15">
      <c r="A2722" s="15">
        <v>562</v>
      </c>
      <c r="B2722" s="16">
        <v>5</v>
      </c>
      <c r="C2722" s="15">
        <v>20</v>
      </c>
      <c r="D2722" s="17">
        <v>510000</v>
      </c>
      <c r="E2722" s="18">
        <f t="shared" si="42"/>
        <v>510</v>
      </c>
      <c r="F2722" s="19">
        <v>9.7446199999999994</v>
      </c>
      <c r="G2722" s="19">
        <v>4.9697559199999999</v>
      </c>
      <c r="H2722" s="20">
        <v>51.276902262999997</v>
      </c>
      <c r="I2722" s="15">
        <f>IF(H2722&lt;=Rmax_Summary!$B$40,1,0)</f>
        <v>0</v>
      </c>
      <c r="J2722" s="15">
        <v>2</v>
      </c>
      <c r="K2722" s="21" t="s">
        <v>847</v>
      </c>
    </row>
    <row r="2723" spans="1:11" x14ac:dyDescent="0.15">
      <c r="A2723" s="15">
        <v>567</v>
      </c>
      <c r="B2723" s="16">
        <v>5</v>
      </c>
      <c r="C2723" s="15">
        <v>20</v>
      </c>
      <c r="D2723" s="17">
        <v>520000</v>
      </c>
      <c r="E2723" s="18">
        <f t="shared" si="42"/>
        <v>520</v>
      </c>
      <c r="F2723" s="19">
        <v>9.5582989999999999</v>
      </c>
      <c r="G2723" s="19">
        <v>4.9703154190000003</v>
      </c>
      <c r="H2723" s="20">
        <v>52.208504505000001</v>
      </c>
      <c r="I2723" s="15">
        <f>IF(H2723&lt;=Rmax_Summary!$B$40,1,0)</f>
        <v>0</v>
      </c>
      <c r="J2723" s="15">
        <v>2</v>
      </c>
      <c r="K2723" s="21" t="s">
        <v>847</v>
      </c>
    </row>
    <row r="2724" spans="1:11" x14ac:dyDescent="0.15">
      <c r="A2724" s="15">
        <v>572</v>
      </c>
      <c r="B2724" s="16">
        <v>5</v>
      </c>
      <c r="C2724" s="15">
        <v>20</v>
      </c>
      <c r="D2724" s="17">
        <v>530000</v>
      </c>
      <c r="E2724" s="18">
        <f t="shared" si="42"/>
        <v>530</v>
      </c>
      <c r="F2724" s="19">
        <v>9.3789689999999997</v>
      </c>
      <c r="G2724" s="19">
        <v>4.9708539219999999</v>
      </c>
      <c r="H2724" s="20">
        <v>53.105152605000001</v>
      </c>
      <c r="I2724" s="15">
        <f>IF(H2724&lt;=Rmax_Summary!$B$40,1,0)</f>
        <v>0</v>
      </c>
      <c r="J2724" s="15">
        <v>2</v>
      </c>
      <c r="K2724" s="21" t="s">
        <v>847</v>
      </c>
    </row>
    <row r="2725" spans="1:11" x14ac:dyDescent="0.15">
      <c r="A2725" s="15">
        <v>577</v>
      </c>
      <c r="B2725" s="16">
        <v>5</v>
      </c>
      <c r="C2725" s="15">
        <v>20</v>
      </c>
      <c r="D2725" s="17">
        <v>540000</v>
      </c>
      <c r="E2725" s="18">
        <f t="shared" si="42"/>
        <v>540</v>
      </c>
      <c r="F2725" s="19">
        <v>9.2062460000000002</v>
      </c>
      <c r="G2725" s="19">
        <v>4.9713725929999999</v>
      </c>
      <c r="H2725" s="20">
        <v>53.968772387999998</v>
      </c>
      <c r="I2725" s="15">
        <f>IF(H2725&lt;=Rmax_Summary!$B$40,1,0)</f>
        <v>0</v>
      </c>
      <c r="J2725" s="15">
        <v>2</v>
      </c>
      <c r="K2725" s="21" t="s">
        <v>847</v>
      </c>
    </row>
    <row r="2726" spans="1:11" x14ac:dyDescent="0.15">
      <c r="A2726" s="15">
        <v>582</v>
      </c>
      <c r="B2726" s="16">
        <v>5</v>
      </c>
      <c r="C2726" s="15">
        <v>20</v>
      </c>
      <c r="D2726" s="17">
        <v>550000</v>
      </c>
      <c r="E2726" s="18">
        <f t="shared" si="42"/>
        <v>550</v>
      </c>
      <c r="F2726" s="19">
        <v>9.0397680000000005</v>
      </c>
      <c r="G2726" s="19">
        <v>4.9718725050000003</v>
      </c>
      <c r="H2726" s="20">
        <v>54.801160123000002</v>
      </c>
      <c r="I2726" s="15">
        <f>IF(H2726&lt;=Rmax_Summary!$B$40,1,0)</f>
        <v>0</v>
      </c>
      <c r="J2726" s="15">
        <v>2</v>
      </c>
      <c r="K2726" s="21" t="s">
        <v>847</v>
      </c>
    </row>
    <row r="2727" spans="1:11" x14ac:dyDescent="0.15">
      <c r="A2727" s="15">
        <v>587</v>
      </c>
      <c r="B2727" s="16">
        <v>5</v>
      </c>
      <c r="C2727" s="15">
        <v>20</v>
      </c>
      <c r="D2727" s="17">
        <v>560000</v>
      </c>
      <c r="E2727" s="18">
        <f t="shared" si="42"/>
        <v>560</v>
      </c>
      <c r="F2727" s="19">
        <v>8.8792050000000007</v>
      </c>
      <c r="G2727" s="19">
        <v>4.9723546580000004</v>
      </c>
      <c r="H2727" s="20">
        <v>55.603975638999998</v>
      </c>
      <c r="I2727" s="15">
        <f>IF(H2727&lt;=Rmax_Summary!$B$40,1,0)</f>
        <v>0</v>
      </c>
      <c r="J2727" s="15">
        <v>2</v>
      </c>
      <c r="K2727" s="21" t="s">
        <v>847</v>
      </c>
    </row>
    <row r="2728" spans="1:11" x14ac:dyDescent="0.15">
      <c r="A2728" s="15">
        <v>592</v>
      </c>
      <c r="B2728" s="16">
        <v>5</v>
      </c>
      <c r="C2728" s="15">
        <v>20</v>
      </c>
      <c r="D2728" s="17">
        <v>570000</v>
      </c>
      <c r="E2728" s="18">
        <f t="shared" si="42"/>
        <v>570</v>
      </c>
      <c r="F2728" s="19">
        <v>8.7242460000000008</v>
      </c>
      <c r="G2728" s="19">
        <v>4.9728199809999998</v>
      </c>
      <c r="H2728" s="20">
        <v>56.378771905000001</v>
      </c>
      <c r="I2728" s="15">
        <f>IF(H2728&lt;=Rmax_Summary!$B$40,1,0)</f>
        <v>0</v>
      </c>
      <c r="J2728" s="15">
        <v>2</v>
      </c>
      <c r="K2728" s="21" t="s">
        <v>847</v>
      </c>
    </row>
    <row r="2729" spans="1:11" x14ac:dyDescent="0.15">
      <c r="A2729" s="15">
        <v>597</v>
      </c>
      <c r="B2729" s="16">
        <v>5</v>
      </c>
      <c r="C2729" s="15">
        <v>20</v>
      </c>
      <c r="D2729" s="17">
        <v>580000</v>
      </c>
      <c r="E2729" s="18">
        <f t="shared" si="42"/>
        <v>580</v>
      </c>
      <c r="F2729" s="19">
        <v>8.5746020000000005</v>
      </c>
      <c r="G2729" s="19">
        <v>4.973269341</v>
      </c>
      <c r="H2729" s="20">
        <v>57.126988183000002</v>
      </c>
      <c r="I2729" s="15">
        <f>IF(H2729&lt;=Rmax_Summary!$B$40,1,0)</f>
        <v>0</v>
      </c>
      <c r="J2729" s="15">
        <v>2</v>
      </c>
      <c r="K2729" s="21" t="s">
        <v>847</v>
      </c>
    </row>
    <row r="2730" spans="1:11" x14ac:dyDescent="0.15">
      <c r="A2730" s="15">
        <v>602</v>
      </c>
      <c r="B2730" s="16">
        <v>5</v>
      </c>
      <c r="C2730" s="15">
        <v>20</v>
      </c>
      <c r="D2730" s="17">
        <v>590000</v>
      </c>
      <c r="E2730" s="18">
        <f t="shared" si="42"/>
        <v>590</v>
      </c>
      <c r="F2730" s="19">
        <v>8.4300060000000006</v>
      </c>
      <c r="G2730" s="19">
        <v>4.9737035450000002</v>
      </c>
      <c r="H2730" s="20">
        <v>57.849970534000001</v>
      </c>
      <c r="I2730" s="15">
        <f>IF(H2730&lt;=Rmax_Summary!$B$40,1,0)</f>
        <v>0</v>
      </c>
      <c r="J2730" s="15">
        <v>2</v>
      </c>
      <c r="K2730" s="21" t="s">
        <v>847</v>
      </c>
    </row>
    <row r="2731" spans="1:11" x14ac:dyDescent="0.15">
      <c r="A2731" s="15">
        <v>607</v>
      </c>
      <c r="B2731" s="16">
        <v>5</v>
      </c>
      <c r="C2731" s="15">
        <v>20</v>
      </c>
      <c r="D2731" s="17">
        <v>600000</v>
      </c>
      <c r="E2731" s="18">
        <f t="shared" si="42"/>
        <v>600</v>
      </c>
      <c r="F2731" s="19">
        <v>8.2902059999999995</v>
      </c>
      <c r="G2731" s="19">
        <v>4.9741233469999999</v>
      </c>
      <c r="H2731" s="20">
        <v>58.548971786000003</v>
      </c>
      <c r="I2731" s="15">
        <f>IF(H2731&lt;=Rmax_Summary!$B$40,1,0)</f>
        <v>0</v>
      </c>
      <c r="J2731" s="15">
        <v>2</v>
      </c>
      <c r="K2731" s="21" t="s">
        <v>847</v>
      </c>
    </row>
    <row r="2732" spans="1:11" x14ac:dyDescent="0.15">
      <c r="A2732" s="15">
        <v>612</v>
      </c>
      <c r="B2732" s="16">
        <v>5</v>
      </c>
      <c r="C2732" s="15">
        <v>20</v>
      </c>
      <c r="D2732" s="17">
        <v>610000</v>
      </c>
      <c r="E2732" s="18">
        <f t="shared" si="42"/>
        <v>610</v>
      </c>
      <c r="F2732" s="19">
        <v>8.1549659999999999</v>
      </c>
      <c r="G2732" s="19">
        <v>4.9745294539999998</v>
      </c>
      <c r="H2732" s="20">
        <v>59.225169727000001</v>
      </c>
      <c r="I2732" s="15">
        <f>IF(H2732&lt;=Rmax_Summary!$B$40,1,0)</f>
        <v>0</v>
      </c>
      <c r="J2732" s="15">
        <v>2</v>
      </c>
      <c r="K2732" s="21" t="s">
        <v>847</v>
      </c>
    </row>
    <row r="2733" spans="1:11" x14ac:dyDescent="0.15">
      <c r="A2733" s="15">
        <v>617</v>
      </c>
      <c r="B2733" s="16">
        <v>5</v>
      </c>
      <c r="C2733" s="15">
        <v>20</v>
      </c>
      <c r="D2733" s="17">
        <v>620000</v>
      </c>
      <c r="E2733" s="18">
        <f t="shared" si="42"/>
        <v>620</v>
      </c>
      <c r="F2733" s="19">
        <v>8.0240679999999998</v>
      </c>
      <c r="G2733" s="19">
        <v>4.974922522</v>
      </c>
      <c r="H2733" s="20">
        <v>59.879658036999999</v>
      </c>
      <c r="I2733" s="15">
        <f>IF(H2733&lt;=Rmax_Summary!$B$40,1,0)</f>
        <v>0</v>
      </c>
      <c r="J2733" s="15">
        <v>2</v>
      </c>
      <c r="K2733" s="21" t="s">
        <v>847</v>
      </c>
    </row>
    <row r="2734" spans="1:11" x14ac:dyDescent="0.15">
      <c r="A2734" s="15">
        <v>622</v>
      </c>
      <c r="B2734" s="16">
        <v>5</v>
      </c>
      <c r="C2734" s="15">
        <v>20</v>
      </c>
      <c r="D2734" s="17">
        <v>630000</v>
      </c>
      <c r="E2734" s="18">
        <f t="shared" si="42"/>
        <v>630</v>
      </c>
      <c r="F2734" s="19">
        <v>7.8973069999999996</v>
      </c>
      <c r="G2734" s="19">
        <v>4.9753031720000003</v>
      </c>
      <c r="H2734" s="20">
        <v>60.513466702000002</v>
      </c>
      <c r="I2734" s="15">
        <f>IF(H2734&lt;=Rmax_Summary!$B$40,1,0)</f>
        <v>0</v>
      </c>
      <c r="J2734" s="15">
        <v>2</v>
      </c>
      <c r="K2734" s="21" t="s">
        <v>847</v>
      </c>
    </row>
    <row r="2735" spans="1:11" x14ac:dyDescent="0.15">
      <c r="A2735" s="15">
        <v>627</v>
      </c>
      <c r="B2735" s="16">
        <v>5</v>
      </c>
      <c r="C2735" s="15">
        <v>20</v>
      </c>
      <c r="D2735" s="17">
        <v>640000</v>
      </c>
      <c r="E2735" s="18">
        <f t="shared" si="42"/>
        <v>640</v>
      </c>
      <c r="F2735" s="19">
        <v>7.7744879999999998</v>
      </c>
      <c r="G2735" s="19">
        <v>4.9756719829999998</v>
      </c>
      <c r="H2735" s="20">
        <v>61.127562066000003</v>
      </c>
      <c r="I2735" s="15">
        <f>IF(H2735&lt;=Rmax_Summary!$B$40,1,0)</f>
        <v>0</v>
      </c>
      <c r="J2735" s="15">
        <v>2</v>
      </c>
      <c r="K2735" s="21" t="s">
        <v>847</v>
      </c>
    </row>
    <row r="2736" spans="1:11" x14ac:dyDescent="0.15">
      <c r="A2736" s="15">
        <v>632</v>
      </c>
      <c r="B2736" s="16">
        <v>5</v>
      </c>
      <c r="C2736" s="15">
        <v>20</v>
      </c>
      <c r="D2736" s="17">
        <v>650000</v>
      </c>
      <c r="E2736" s="18">
        <f t="shared" si="42"/>
        <v>650</v>
      </c>
      <c r="F2736" s="19">
        <v>7.65543</v>
      </c>
      <c r="G2736" s="19">
        <v>4.9760294969999999</v>
      </c>
      <c r="H2736" s="20">
        <v>61.722849085</v>
      </c>
      <c r="I2736" s="15">
        <f>IF(H2736&lt;=Rmax_Summary!$B$40,1,0)</f>
        <v>0</v>
      </c>
      <c r="J2736" s="15">
        <v>2</v>
      </c>
      <c r="K2736" s="21" t="s">
        <v>847</v>
      </c>
    </row>
    <row r="2737" spans="1:11" x14ac:dyDescent="0.15">
      <c r="A2737" s="15">
        <v>637</v>
      </c>
      <c r="B2737" s="16">
        <v>5</v>
      </c>
      <c r="C2737" s="15">
        <v>20</v>
      </c>
      <c r="D2737" s="17">
        <v>660000</v>
      </c>
      <c r="E2737" s="18">
        <f t="shared" si="42"/>
        <v>660</v>
      </c>
      <c r="F2737" s="19">
        <v>7.5399640000000003</v>
      </c>
      <c r="G2737" s="19">
        <v>4.9763762250000001</v>
      </c>
      <c r="H2737" s="20">
        <v>62.300180412000003</v>
      </c>
      <c r="I2737" s="15">
        <f>IF(H2737&lt;=Rmax_Summary!$B$40,1,0)</f>
        <v>0</v>
      </c>
      <c r="J2737" s="15">
        <v>2</v>
      </c>
      <c r="K2737" s="21" t="s">
        <v>847</v>
      </c>
    </row>
    <row r="2738" spans="1:11" x14ac:dyDescent="0.15">
      <c r="A2738" s="15">
        <v>642</v>
      </c>
      <c r="B2738" s="16">
        <v>5</v>
      </c>
      <c r="C2738" s="15">
        <v>20</v>
      </c>
      <c r="D2738" s="17">
        <v>670000</v>
      </c>
      <c r="E2738" s="18">
        <f t="shared" si="42"/>
        <v>670</v>
      </c>
      <c r="F2738" s="19">
        <v>7.4279289999999998</v>
      </c>
      <c r="G2738" s="19">
        <v>4.9767126490000004</v>
      </c>
      <c r="H2738" s="20">
        <v>62.860354125000001</v>
      </c>
      <c r="I2738" s="15">
        <f>IF(H2738&lt;=Rmax_Summary!$B$40,1,0)</f>
        <v>0</v>
      </c>
      <c r="J2738" s="15">
        <v>2</v>
      </c>
      <c r="K2738" s="21" t="s">
        <v>847</v>
      </c>
    </row>
    <row r="2739" spans="1:11" x14ac:dyDescent="0.15">
      <c r="A2739" s="15">
        <v>647</v>
      </c>
      <c r="B2739" s="16">
        <v>5</v>
      </c>
      <c r="C2739" s="15">
        <v>20</v>
      </c>
      <c r="D2739" s="17">
        <v>680000</v>
      </c>
      <c r="E2739" s="18">
        <f t="shared" si="42"/>
        <v>680</v>
      </c>
      <c r="F2739" s="19">
        <v>7.3191750000000004</v>
      </c>
      <c r="G2739" s="19">
        <v>4.9770392250000004</v>
      </c>
      <c r="H2739" s="20">
        <v>63.404123237999997</v>
      </c>
      <c r="I2739" s="15">
        <f>IF(H2739&lt;=Rmax_Summary!$B$40,1,0)</f>
        <v>0</v>
      </c>
      <c r="J2739" s="15">
        <v>2</v>
      </c>
      <c r="K2739" s="21" t="s">
        <v>847</v>
      </c>
    </row>
    <row r="2740" spans="1:11" x14ac:dyDescent="0.15">
      <c r="A2740" s="15">
        <v>652</v>
      </c>
      <c r="B2740" s="16">
        <v>5</v>
      </c>
      <c r="C2740" s="15">
        <v>20</v>
      </c>
      <c r="D2740" s="17">
        <v>690000</v>
      </c>
      <c r="E2740" s="18">
        <f t="shared" si="42"/>
        <v>690</v>
      </c>
      <c r="F2740" s="19">
        <v>7.2135600000000002</v>
      </c>
      <c r="G2740" s="19">
        <v>4.977356372</v>
      </c>
      <c r="H2740" s="20">
        <v>63.932200078999998</v>
      </c>
      <c r="I2740" s="15">
        <f>IF(H2740&lt;=Rmax_Summary!$B$40,1,0)</f>
        <v>0</v>
      </c>
      <c r="J2740" s="15">
        <v>2</v>
      </c>
      <c r="K2740" s="21" t="s">
        <v>847</v>
      </c>
    </row>
    <row r="2741" spans="1:11" x14ac:dyDescent="0.15">
      <c r="A2741" s="15">
        <v>657</v>
      </c>
      <c r="B2741" s="16">
        <v>5</v>
      </c>
      <c r="C2741" s="15">
        <v>20</v>
      </c>
      <c r="D2741" s="17">
        <v>700000</v>
      </c>
      <c r="E2741" s="18">
        <f t="shared" si="42"/>
        <v>700</v>
      </c>
      <c r="F2741" s="19">
        <v>7.1109489999999997</v>
      </c>
      <c r="G2741" s="19">
        <v>4.9776644990000003</v>
      </c>
      <c r="H2741" s="20">
        <v>64.445253229000002</v>
      </c>
      <c r="I2741" s="15">
        <f>IF(H2741&lt;=Rmax_Summary!$B$40,1,0)</f>
        <v>0</v>
      </c>
      <c r="J2741" s="15">
        <v>2</v>
      </c>
      <c r="K2741" s="21" t="s">
        <v>847</v>
      </c>
    </row>
    <row r="2742" spans="1:11" x14ac:dyDescent="0.15">
      <c r="A2742" s="15">
        <v>662</v>
      </c>
      <c r="B2742" s="16">
        <v>5</v>
      </c>
      <c r="C2742" s="15">
        <v>20</v>
      </c>
      <c r="D2742" s="17">
        <v>710000</v>
      </c>
      <c r="E2742" s="18">
        <f t="shared" si="42"/>
        <v>710</v>
      </c>
      <c r="F2742" s="19">
        <v>7.0112170000000003</v>
      </c>
      <c r="G2742" s="19">
        <v>4.9779639820000003</v>
      </c>
      <c r="H2742" s="20">
        <v>64.943915528999995</v>
      </c>
      <c r="I2742" s="15">
        <f>IF(H2742&lt;=Rmax_Summary!$B$40,1,0)</f>
        <v>0</v>
      </c>
      <c r="J2742" s="15">
        <v>2</v>
      </c>
      <c r="K2742" s="21" t="s">
        <v>847</v>
      </c>
    </row>
    <row r="2743" spans="1:11" x14ac:dyDescent="0.15">
      <c r="A2743" s="15">
        <v>667</v>
      </c>
      <c r="B2743" s="16">
        <v>5</v>
      </c>
      <c r="C2743" s="15">
        <v>20</v>
      </c>
      <c r="D2743" s="17">
        <v>720000</v>
      </c>
      <c r="E2743" s="18">
        <f t="shared" si="42"/>
        <v>720</v>
      </c>
      <c r="F2743" s="19">
        <v>6.9142429999999999</v>
      </c>
      <c r="G2743" s="19">
        <v>4.9782551799999997</v>
      </c>
      <c r="H2743" s="20">
        <v>65.428783073999995</v>
      </c>
      <c r="I2743" s="15">
        <f>IF(H2743&lt;=Rmax_Summary!$B$40,1,0)</f>
        <v>0</v>
      </c>
      <c r="J2743" s="15">
        <v>2</v>
      </c>
      <c r="K2743" s="21" t="s">
        <v>847</v>
      </c>
    </row>
    <row r="2744" spans="1:11" x14ac:dyDescent="0.15">
      <c r="A2744" s="15">
        <v>672</v>
      </c>
      <c r="B2744" s="16">
        <v>5</v>
      </c>
      <c r="C2744" s="15">
        <v>20</v>
      </c>
      <c r="D2744" s="17">
        <v>730000</v>
      </c>
      <c r="E2744" s="18">
        <f t="shared" si="42"/>
        <v>730</v>
      </c>
      <c r="F2744" s="19">
        <v>6.8199160000000001</v>
      </c>
      <c r="G2744" s="19">
        <v>4.9785384339999998</v>
      </c>
      <c r="H2744" s="20">
        <v>65.900421883000007</v>
      </c>
      <c r="I2744" s="15">
        <f>IF(H2744&lt;=Rmax_Summary!$B$40,1,0)</f>
        <v>0</v>
      </c>
      <c r="J2744" s="15">
        <v>2</v>
      </c>
      <c r="K2744" s="21" t="s">
        <v>847</v>
      </c>
    </row>
    <row r="2745" spans="1:11" x14ac:dyDescent="0.15">
      <c r="A2745" s="15">
        <v>677</v>
      </c>
      <c r="B2745" s="16">
        <v>5</v>
      </c>
      <c r="C2745" s="15">
        <v>20</v>
      </c>
      <c r="D2745" s="17">
        <v>740000</v>
      </c>
      <c r="E2745" s="18">
        <f t="shared" si="42"/>
        <v>740</v>
      </c>
      <c r="F2745" s="19">
        <v>6.7281269999999997</v>
      </c>
      <c r="G2745" s="19">
        <v>4.9788140609999996</v>
      </c>
      <c r="H2745" s="20">
        <v>66.359364412999994</v>
      </c>
      <c r="I2745" s="15">
        <f>IF(H2745&lt;=Rmax_Summary!$B$40,1,0)</f>
        <v>0</v>
      </c>
      <c r="J2745" s="15">
        <v>2</v>
      </c>
      <c r="K2745" s="21" t="s">
        <v>847</v>
      </c>
    </row>
    <row r="2746" spans="1:11" x14ac:dyDescent="0.15">
      <c r="A2746" s="15">
        <v>682</v>
      </c>
      <c r="B2746" s="16">
        <v>5</v>
      </c>
      <c r="C2746" s="15">
        <v>20</v>
      </c>
      <c r="D2746" s="17">
        <v>750000</v>
      </c>
      <c r="E2746" s="18">
        <f t="shared" si="42"/>
        <v>750</v>
      </c>
      <c r="F2746" s="19">
        <v>6.638776</v>
      </c>
      <c r="G2746" s="19">
        <v>4.9790823709999996</v>
      </c>
      <c r="H2746" s="20">
        <v>66.806118003999998</v>
      </c>
      <c r="I2746" s="15">
        <f>IF(H2746&lt;=Rmax_Summary!$B$40,1,0)</f>
        <v>0</v>
      </c>
      <c r="J2746" s="15">
        <v>2</v>
      </c>
      <c r="K2746" s="21" t="s">
        <v>847</v>
      </c>
    </row>
    <row r="2747" spans="1:11" x14ac:dyDescent="0.15">
      <c r="A2747" s="15">
        <v>687</v>
      </c>
      <c r="B2747" s="16">
        <v>5</v>
      </c>
      <c r="C2747" s="15">
        <v>20</v>
      </c>
      <c r="D2747" s="17">
        <v>760000</v>
      </c>
      <c r="E2747" s="18">
        <f t="shared" si="42"/>
        <v>760</v>
      </c>
      <c r="F2747" s="19">
        <v>6.551768</v>
      </c>
      <c r="G2747" s="19">
        <v>4.979343643</v>
      </c>
      <c r="H2747" s="20">
        <v>67.241160453000006</v>
      </c>
      <c r="I2747" s="15">
        <f>IF(H2747&lt;=Rmax_Summary!$B$40,1,0)</f>
        <v>0</v>
      </c>
      <c r="J2747" s="15">
        <v>2</v>
      </c>
      <c r="K2747" s="21" t="s">
        <v>847</v>
      </c>
    </row>
    <row r="2748" spans="1:11" x14ac:dyDescent="0.15">
      <c r="A2748" s="15">
        <v>692</v>
      </c>
      <c r="B2748" s="16">
        <v>5</v>
      </c>
      <c r="C2748" s="15">
        <v>20</v>
      </c>
      <c r="D2748" s="17">
        <v>770000</v>
      </c>
      <c r="E2748" s="18">
        <f t="shared" si="42"/>
        <v>770</v>
      </c>
      <c r="F2748" s="19">
        <v>6.4670110000000003</v>
      </c>
      <c r="G2748" s="19">
        <v>4.979598159</v>
      </c>
      <c r="H2748" s="20">
        <v>67.664946319999999</v>
      </c>
      <c r="I2748" s="15">
        <f>IF(H2748&lt;=Rmax_Summary!$B$40,1,0)</f>
        <v>0</v>
      </c>
      <c r="J2748" s="15">
        <v>2</v>
      </c>
      <c r="K2748" s="21" t="s">
        <v>847</v>
      </c>
    </row>
    <row r="2749" spans="1:11" x14ac:dyDescent="0.15">
      <c r="A2749" s="15">
        <v>697</v>
      </c>
      <c r="B2749" s="16">
        <v>5</v>
      </c>
      <c r="C2749" s="15">
        <v>20</v>
      </c>
      <c r="D2749" s="17">
        <v>780000</v>
      </c>
      <c r="E2749" s="18">
        <f t="shared" si="42"/>
        <v>780</v>
      </c>
      <c r="F2749" s="19">
        <v>6.3844180000000001</v>
      </c>
      <c r="G2749" s="19">
        <v>4.9798461720000002</v>
      </c>
      <c r="H2749" s="20">
        <v>68.077909212999998</v>
      </c>
      <c r="I2749" s="15">
        <f>IF(H2749&lt;=Rmax_Summary!$B$40,1,0)</f>
        <v>0</v>
      </c>
      <c r="J2749" s="15">
        <v>2</v>
      </c>
      <c r="K2749" s="21" t="s">
        <v>847</v>
      </c>
    </row>
    <row r="2750" spans="1:11" x14ac:dyDescent="0.15">
      <c r="A2750" s="15">
        <v>702</v>
      </c>
      <c r="B2750" s="16">
        <v>5</v>
      </c>
      <c r="C2750" s="15">
        <v>20</v>
      </c>
      <c r="D2750" s="17">
        <v>790000</v>
      </c>
      <c r="E2750" s="18">
        <f t="shared" si="42"/>
        <v>790</v>
      </c>
      <c r="F2750" s="19">
        <v>6.303909</v>
      </c>
      <c r="G2750" s="19">
        <v>4.9800879299999998</v>
      </c>
      <c r="H2750" s="20">
        <v>68.480456119999999</v>
      </c>
      <c r="I2750" s="15">
        <f>IF(H2750&lt;=Rmax_Summary!$B$40,1,0)</f>
        <v>0</v>
      </c>
      <c r="J2750" s="15">
        <v>2</v>
      </c>
      <c r="K2750" s="21" t="s">
        <v>847</v>
      </c>
    </row>
    <row r="2751" spans="1:11" x14ac:dyDescent="0.15">
      <c r="A2751" s="15">
        <v>707</v>
      </c>
      <c r="B2751" s="16">
        <v>5</v>
      </c>
      <c r="C2751" s="15">
        <v>20</v>
      </c>
      <c r="D2751" s="17">
        <v>800000</v>
      </c>
      <c r="E2751" s="18">
        <f t="shared" si="42"/>
        <v>800</v>
      </c>
      <c r="F2751" s="19">
        <v>6.2254050000000003</v>
      </c>
      <c r="G2751" s="19">
        <v>4.9803236670000004</v>
      </c>
      <c r="H2751" s="20">
        <v>68.872976980999994</v>
      </c>
      <c r="I2751" s="15">
        <f>IF(H2751&lt;=Rmax_Summary!$B$40,1,0)</f>
        <v>0</v>
      </c>
      <c r="J2751" s="15">
        <v>2</v>
      </c>
      <c r="K2751" s="21" t="s">
        <v>847</v>
      </c>
    </row>
    <row r="2752" spans="1:11" x14ac:dyDescent="0.15">
      <c r="A2752" s="15">
        <v>712</v>
      </c>
      <c r="B2752" s="16">
        <v>5</v>
      </c>
      <c r="C2752" s="15">
        <v>20</v>
      </c>
      <c r="D2752" s="17">
        <v>810000</v>
      </c>
      <c r="E2752" s="18">
        <f t="shared" si="42"/>
        <v>810</v>
      </c>
      <c r="F2752" s="19">
        <v>6.1488319999999996</v>
      </c>
      <c r="G2752" s="19">
        <v>4.9805536049999999</v>
      </c>
      <c r="H2752" s="20">
        <v>69.255841438999994</v>
      </c>
      <c r="I2752" s="15">
        <f>IF(H2752&lt;=Rmax_Summary!$B$40,1,0)</f>
        <v>0</v>
      </c>
      <c r="J2752" s="15">
        <v>2</v>
      </c>
      <c r="K2752" s="21" t="s">
        <v>847</v>
      </c>
    </row>
    <row r="2753" spans="1:11" x14ac:dyDescent="0.15">
      <c r="A2753" s="15">
        <v>717</v>
      </c>
      <c r="B2753" s="16">
        <v>5</v>
      </c>
      <c r="C2753" s="15">
        <v>20</v>
      </c>
      <c r="D2753" s="17">
        <v>820000</v>
      </c>
      <c r="E2753" s="18">
        <f t="shared" si="42"/>
        <v>820</v>
      </c>
      <c r="F2753" s="19">
        <v>6.0741189999999996</v>
      </c>
      <c r="G2753" s="19">
        <v>4.9807779559999998</v>
      </c>
      <c r="H2753" s="20">
        <v>69.629403682000003</v>
      </c>
      <c r="I2753" s="15">
        <f>IF(H2753&lt;=Rmax_Summary!$B$40,1,0)</f>
        <v>0</v>
      </c>
      <c r="J2753" s="15">
        <v>2</v>
      </c>
      <c r="K2753" s="21" t="s">
        <v>847</v>
      </c>
    </row>
    <row r="2754" spans="1:11" x14ac:dyDescent="0.15">
      <c r="A2754" s="15">
        <v>722</v>
      </c>
      <c r="B2754" s="16">
        <v>5</v>
      </c>
      <c r="C2754" s="15">
        <v>20</v>
      </c>
      <c r="D2754" s="17">
        <v>830000</v>
      </c>
      <c r="E2754" s="18">
        <f t="shared" ref="E2754:E2817" si="43">D2754/1000</f>
        <v>830</v>
      </c>
      <c r="F2754" s="19">
        <v>6.001201</v>
      </c>
      <c r="G2754" s="19">
        <v>4.9809969179999998</v>
      </c>
      <c r="H2754" s="20">
        <v>69.993994466999993</v>
      </c>
      <c r="I2754" s="15">
        <f>IF(H2754&lt;=Rmax_Summary!$B$40,1,0)</f>
        <v>0</v>
      </c>
      <c r="J2754" s="15">
        <v>2</v>
      </c>
      <c r="K2754" s="21" t="s">
        <v>847</v>
      </c>
    </row>
    <row r="2755" spans="1:11" x14ac:dyDescent="0.15">
      <c r="A2755" s="15">
        <v>727</v>
      </c>
      <c r="B2755" s="16">
        <v>5</v>
      </c>
      <c r="C2755" s="15">
        <v>20</v>
      </c>
      <c r="D2755" s="17">
        <v>840000</v>
      </c>
      <c r="E2755" s="18">
        <f t="shared" si="43"/>
        <v>840</v>
      </c>
      <c r="F2755" s="19">
        <v>5.9300129999999998</v>
      </c>
      <c r="G2755" s="19">
        <v>4.9812106869999999</v>
      </c>
      <c r="H2755" s="20">
        <v>70.349936119999995</v>
      </c>
      <c r="I2755" s="15">
        <f>IF(H2755&lt;=Rmax_Summary!$B$40,1,0)</f>
        <v>0</v>
      </c>
      <c r="J2755" s="15">
        <v>2</v>
      </c>
      <c r="K2755" s="21" t="s">
        <v>847</v>
      </c>
    </row>
    <row r="2756" spans="1:11" x14ac:dyDescent="0.15">
      <c r="A2756" s="15">
        <v>732</v>
      </c>
      <c r="B2756" s="16">
        <v>5</v>
      </c>
      <c r="C2756" s="15">
        <v>20</v>
      </c>
      <c r="D2756" s="17">
        <v>850000</v>
      </c>
      <c r="E2756" s="18">
        <f t="shared" si="43"/>
        <v>850</v>
      </c>
      <c r="F2756" s="19">
        <v>5.8604940000000001</v>
      </c>
      <c r="G2756" s="19">
        <v>4.9814194430000001</v>
      </c>
      <c r="H2756" s="20">
        <v>70.697532491000004</v>
      </c>
      <c r="I2756" s="15">
        <f>IF(H2756&lt;=Rmax_Summary!$B$40,1,0)</f>
        <v>0</v>
      </c>
      <c r="J2756" s="15">
        <v>2</v>
      </c>
      <c r="K2756" s="21" t="s">
        <v>847</v>
      </c>
    </row>
    <row r="2757" spans="1:11" x14ac:dyDescent="0.15">
      <c r="A2757" s="15">
        <v>737</v>
      </c>
      <c r="B2757" s="16">
        <v>5</v>
      </c>
      <c r="C2757" s="15">
        <v>20</v>
      </c>
      <c r="D2757" s="17">
        <v>860000</v>
      </c>
      <c r="E2757" s="18">
        <f t="shared" si="43"/>
        <v>860</v>
      </c>
      <c r="F2757" s="19">
        <v>5.7925849999999999</v>
      </c>
      <c r="G2757" s="19">
        <v>4.9816233609999996</v>
      </c>
      <c r="H2757" s="20">
        <v>71.037074152000002</v>
      </c>
      <c r="I2757" s="15">
        <f>IF(H2757&lt;=Rmax_Summary!$B$40,1,0)</f>
        <v>0</v>
      </c>
      <c r="J2757" s="15">
        <v>2</v>
      </c>
      <c r="K2757" s="21" t="s">
        <v>847</v>
      </c>
    </row>
    <row r="2758" spans="1:11" x14ac:dyDescent="0.15">
      <c r="A2758" s="15">
        <v>742</v>
      </c>
      <c r="B2758" s="16">
        <v>5</v>
      </c>
      <c r="C2758" s="15">
        <v>20</v>
      </c>
      <c r="D2758" s="17">
        <v>870000</v>
      </c>
      <c r="E2758" s="18">
        <f t="shared" si="43"/>
        <v>870</v>
      </c>
      <c r="F2758" s="19">
        <v>5.7262329999999997</v>
      </c>
      <c r="G2758" s="19">
        <v>4.981822609</v>
      </c>
      <c r="H2758" s="20">
        <v>71.368835073</v>
      </c>
      <c r="I2758" s="15">
        <f>IF(H2758&lt;=Rmax_Summary!$B$40,1,0)</f>
        <v>0</v>
      </c>
      <c r="J2758" s="15">
        <v>2</v>
      </c>
      <c r="K2758" s="21" t="s">
        <v>847</v>
      </c>
    </row>
    <row r="2759" spans="1:11" x14ac:dyDescent="0.15">
      <c r="A2759" s="15">
        <v>747</v>
      </c>
      <c r="B2759" s="16">
        <v>5</v>
      </c>
      <c r="C2759" s="15">
        <v>20</v>
      </c>
      <c r="D2759" s="17">
        <v>880000</v>
      </c>
      <c r="E2759" s="18">
        <f t="shared" si="43"/>
        <v>880</v>
      </c>
      <c r="F2759" s="19">
        <v>5.6613829999999998</v>
      </c>
      <c r="G2759" s="19">
        <v>4.9820173419999998</v>
      </c>
      <c r="H2759" s="20">
        <v>71.693083583000004</v>
      </c>
      <c r="I2759" s="15">
        <f>IF(H2759&lt;=Rmax_Summary!$B$40,1,0)</f>
        <v>0</v>
      </c>
      <c r="J2759" s="15">
        <v>2</v>
      </c>
      <c r="K2759" s="21" t="s">
        <v>847</v>
      </c>
    </row>
    <row r="2760" spans="1:11" x14ac:dyDescent="0.15">
      <c r="A2760" s="15">
        <v>752</v>
      </c>
      <c r="B2760" s="16">
        <v>5</v>
      </c>
      <c r="C2760" s="15">
        <v>20</v>
      </c>
      <c r="D2760" s="17">
        <v>890000</v>
      </c>
      <c r="E2760" s="18">
        <f t="shared" si="43"/>
        <v>890</v>
      </c>
      <c r="F2760" s="19">
        <v>5.5979859999999997</v>
      </c>
      <c r="G2760" s="19">
        <v>4.9822077140000003</v>
      </c>
      <c r="H2760" s="20">
        <v>72.010069772999998</v>
      </c>
      <c r="I2760" s="15">
        <f>IF(H2760&lt;=Rmax_Summary!$B$40,1,0)</f>
        <v>0</v>
      </c>
      <c r="J2760" s="15">
        <v>2</v>
      </c>
      <c r="K2760" s="21" t="s">
        <v>847</v>
      </c>
    </row>
    <row r="2761" spans="1:11" x14ac:dyDescent="0.15">
      <c r="A2761" s="15">
        <v>757</v>
      </c>
      <c r="B2761" s="16">
        <v>5</v>
      </c>
      <c r="C2761" s="15">
        <v>20</v>
      </c>
      <c r="D2761" s="17">
        <v>900000</v>
      </c>
      <c r="E2761" s="18">
        <f t="shared" si="43"/>
        <v>900</v>
      </c>
      <c r="F2761" s="19">
        <v>5.5359930000000004</v>
      </c>
      <c r="G2761" s="19">
        <v>4.9823938710000002</v>
      </c>
      <c r="H2761" s="20">
        <v>72.320033518000002</v>
      </c>
      <c r="I2761" s="15">
        <f>IF(H2761&lt;=Rmax_Summary!$B$40,1,0)</f>
        <v>0</v>
      </c>
      <c r="J2761" s="15">
        <v>2</v>
      </c>
      <c r="K2761" s="21" t="s">
        <v>847</v>
      </c>
    </row>
    <row r="2762" spans="1:11" x14ac:dyDescent="0.15">
      <c r="A2762" s="15">
        <v>762</v>
      </c>
      <c r="B2762" s="16">
        <v>5</v>
      </c>
      <c r="C2762" s="15">
        <v>20</v>
      </c>
      <c r="D2762" s="17">
        <v>910000</v>
      </c>
      <c r="E2762" s="18">
        <f t="shared" si="43"/>
        <v>910</v>
      </c>
      <c r="F2762" s="19">
        <v>5.4753579999999999</v>
      </c>
      <c r="G2762" s="19">
        <v>4.982575948</v>
      </c>
      <c r="H2762" s="20">
        <v>72.623209036000006</v>
      </c>
      <c r="I2762" s="15">
        <f>IF(H2762&lt;=Rmax_Summary!$B$40,1,0)</f>
        <v>0</v>
      </c>
      <c r="J2762" s="15">
        <v>2</v>
      </c>
      <c r="K2762" s="21" t="s">
        <v>847</v>
      </c>
    </row>
    <row r="2763" spans="1:11" x14ac:dyDescent="0.15">
      <c r="A2763" s="15">
        <v>767</v>
      </c>
      <c r="B2763" s="16">
        <v>5</v>
      </c>
      <c r="C2763" s="15">
        <v>20</v>
      </c>
      <c r="D2763" s="17">
        <v>920000</v>
      </c>
      <c r="E2763" s="18">
        <f t="shared" si="43"/>
        <v>920</v>
      </c>
      <c r="F2763" s="19">
        <v>5.4160370000000002</v>
      </c>
      <c r="G2763" s="19">
        <v>4.9827540800000003</v>
      </c>
      <c r="H2763" s="20">
        <v>72.919814587999994</v>
      </c>
      <c r="I2763" s="15">
        <f>IF(H2763&lt;=Rmax_Summary!$B$40,1,0)</f>
        <v>0</v>
      </c>
      <c r="J2763" s="15">
        <v>2</v>
      </c>
      <c r="K2763" s="21" t="s">
        <v>847</v>
      </c>
    </row>
    <row r="2764" spans="1:11" x14ac:dyDescent="0.15">
      <c r="A2764" s="15">
        <v>772</v>
      </c>
      <c r="B2764" s="16">
        <v>5</v>
      </c>
      <c r="C2764" s="15">
        <v>20</v>
      </c>
      <c r="D2764" s="17">
        <v>930000</v>
      </c>
      <c r="E2764" s="18">
        <f t="shared" si="43"/>
        <v>930</v>
      </c>
      <c r="F2764" s="19">
        <v>5.3579869999999996</v>
      </c>
      <c r="G2764" s="19">
        <v>4.9829283950000001</v>
      </c>
      <c r="H2764" s="20">
        <v>73.210062764</v>
      </c>
      <c r="I2764" s="15">
        <f>IF(H2764&lt;=Rmax_Summary!$B$40,1,0)</f>
        <v>0</v>
      </c>
      <c r="J2764" s="15">
        <v>2</v>
      </c>
      <c r="K2764" s="21" t="s">
        <v>847</v>
      </c>
    </row>
    <row r="2765" spans="1:11" x14ac:dyDescent="0.15">
      <c r="A2765" s="15">
        <v>777</v>
      </c>
      <c r="B2765" s="16">
        <v>5</v>
      </c>
      <c r="C2765" s="15">
        <v>20</v>
      </c>
      <c r="D2765" s="17">
        <v>940000</v>
      </c>
      <c r="E2765" s="18">
        <f t="shared" si="43"/>
        <v>940</v>
      </c>
      <c r="F2765" s="19">
        <v>5.3011689999999998</v>
      </c>
      <c r="G2765" s="19">
        <v>4.9830990140000004</v>
      </c>
      <c r="H2765" s="20">
        <v>73.494153659999995</v>
      </c>
      <c r="I2765" s="15">
        <f>IF(H2765&lt;=Rmax_Summary!$B$40,1,0)</f>
        <v>0</v>
      </c>
      <c r="J2765" s="15">
        <v>2</v>
      </c>
      <c r="K2765" s="21" t="s">
        <v>847</v>
      </c>
    </row>
    <row r="2766" spans="1:11" x14ac:dyDescent="0.15">
      <c r="A2766" s="15">
        <v>782</v>
      </c>
      <c r="B2766" s="16">
        <v>5</v>
      </c>
      <c r="C2766" s="15">
        <v>20</v>
      </c>
      <c r="D2766" s="17">
        <v>950000</v>
      </c>
      <c r="E2766" s="18">
        <f t="shared" si="43"/>
        <v>950</v>
      </c>
      <c r="F2766" s="19">
        <v>5.2455429999999996</v>
      </c>
      <c r="G2766" s="19">
        <v>4.983266049</v>
      </c>
      <c r="H2766" s="20">
        <v>73.772283963999996</v>
      </c>
      <c r="I2766" s="15">
        <f>IF(H2766&lt;=Rmax_Summary!$B$40,1,0)</f>
        <v>0</v>
      </c>
      <c r="J2766" s="15">
        <v>2</v>
      </c>
      <c r="K2766" s="21" t="s">
        <v>847</v>
      </c>
    </row>
    <row r="2767" spans="1:11" x14ac:dyDescent="0.15">
      <c r="A2767" s="15">
        <v>787</v>
      </c>
      <c r="B2767" s="16">
        <v>5</v>
      </c>
      <c r="C2767" s="15">
        <v>20</v>
      </c>
      <c r="D2767" s="17">
        <v>960000</v>
      </c>
      <c r="E2767" s="18">
        <f t="shared" si="43"/>
        <v>960</v>
      </c>
      <c r="F2767" s="19">
        <v>5.1910720000000001</v>
      </c>
      <c r="G2767" s="19">
        <v>4.9834296159999996</v>
      </c>
      <c r="H2767" s="20">
        <v>74.044637840999997</v>
      </c>
      <c r="I2767" s="15">
        <f>IF(H2767&lt;=Rmax_Summary!$B$40,1,0)</f>
        <v>0</v>
      </c>
      <c r="J2767" s="15">
        <v>2</v>
      </c>
      <c r="K2767" s="21" t="s">
        <v>847</v>
      </c>
    </row>
    <row r="2768" spans="1:11" x14ac:dyDescent="0.15">
      <c r="A2768" s="15">
        <v>792</v>
      </c>
      <c r="B2768" s="16">
        <v>5</v>
      </c>
      <c r="C2768" s="15">
        <v>20</v>
      </c>
      <c r="D2768" s="17">
        <v>970000</v>
      </c>
      <c r="E2768" s="18">
        <f t="shared" si="43"/>
        <v>970</v>
      </c>
      <c r="F2768" s="19">
        <v>5.137721</v>
      </c>
      <c r="G2768" s="19">
        <v>4.983589823</v>
      </c>
      <c r="H2768" s="20">
        <v>74.311392628999997</v>
      </c>
      <c r="I2768" s="15">
        <f>IF(H2768&lt;=Rmax_Summary!$B$40,1,0)</f>
        <v>0</v>
      </c>
      <c r="J2768" s="15">
        <v>2</v>
      </c>
      <c r="K2768" s="21" t="s">
        <v>847</v>
      </c>
    </row>
    <row r="2769" spans="1:11" x14ac:dyDescent="0.15">
      <c r="A2769" s="15">
        <v>797</v>
      </c>
      <c r="B2769" s="16">
        <v>5</v>
      </c>
      <c r="C2769" s="15">
        <v>20</v>
      </c>
      <c r="D2769" s="17">
        <v>980000</v>
      </c>
      <c r="E2769" s="18">
        <f t="shared" si="43"/>
        <v>980</v>
      </c>
      <c r="F2769" s="19">
        <v>5.0854559999999998</v>
      </c>
      <c r="G2769" s="19">
        <v>4.9837467670000004</v>
      </c>
      <c r="H2769" s="20">
        <v>74.572720024000006</v>
      </c>
      <c r="I2769" s="15">
        <f>IF(H2769&lt;=Rmax_Summary!$B$40,1,0)</f>
        <v>0</v>
      </c>
      <c r="J2769" s="15">
        <v>2</v>
      </c>
      <c r="K2769" s="21" t="s">
        <v>847</v>
      </c>
    </row>
    <row r="2770" spans="1:11" x14ac:dyDescent="0.15">
      <c r="A2770" s="15">
        <v>802</v>
      </c>
      <c r="B2770" s="16">
        <v>5</v>
      </c>
      <c r="C2770" s="15">
        <v>20</v>
      </c>
      <c r="D2770" s="17">
        <v>990000</v>
      </c>
      <c r="E2770" s="18">
        <f t="shared" si="43"/>
        <v>990</v>
      </c>
      <c r="F2770" s="19">
        <v>5.034243</v>
      </c>
      <c r="G2770" s="19">
        <v>4.9839005519999997</v>
      </c>
      <c r="H2770" s="20">
        <v>74.828784847999998</v>
      </c>
      <c r="I2770" s="15">
        <f>IF(H2770&lt;=Rmax_Summary!$B$40,1,0)</f>
        <v>0</v>
      </c>
      <c r="J2770" s="15">
        <v>2</v>
      </c>
      <c r="K2770" s="21" t="s">
        <v>847</v>
      </c>
    </row>
    <row r="2771" spans="1:11" x14ac:dyDescent="0.15">
      <c r="A2771" s="15">
        <v>807</v>
      </c>
      <c r="B2771" s="16">
        <v>5</v>
      </c>
      <c r="C2771" s="15">
        <v>20</v>
      </c>
      <c r="D2771" s="17">
        <v>1000000</v>
      </c>
      <c r="E2771" s="18">
        <f t="shared" si="43"/>
        <v>1000</v>
      </c>
      <c r="F2771" s="19">
        <v>4.984051</v>
      </c>
      <c r="G2771" s="19">
        <v>4.9840512710000002</v>
      </c>
      <c r="H2771" s="20">
        <v>75.079743989999997</v>
      </c>
      <c r="I2771" s="15">
        <f>IF(H2771&lt;=Rmax_Summary!$B$40,1,0)</f>
        <v>0</v>
      </c>
      <c r="J2771" s="15">
        <v>2</v>
      </c>
      <c r="K2771" s="21" t="s">
        <v>847</v>
      </c>
    </row>
    <row r="2772" spans="1:11" x14ac:dyDescent="0.15">
      <c r="A2772" s="15">
        <v>462</v>
      </c>
      <c r="B2772" s="16">
        <v>5</v>
      </c>
      <c r="C2772" s="15">
        <v>20</v>
      </c>
      <c r="D2772" s="17">
        <v>1100000</v>
      </c>
      <c r="E2772" s="18">
        <f t="shared" si="43"/>
        <v>1100</v>
      </c>
      <c r="F2772" s="19">
        <v>4.5321889999999998</v>
      </c>
      <c r="G2772" s="19">
        <v>4.9854081450000001</v>
      </c>
      <c r="H2772" s="20">
        <v>77.339053880999998</v>
      </c>
      <c r="I2772" s="15">
        <f>IF(H2772&lt;=Rmax_Summary!$B$40,1,0)</f>
        <v>0</v>
      </c>
      <c r="J2772" s="15">
        <v>3</v>
      </c>
      <c r="K2772" s="21" t="s">
        <v>850</v>
      </c>
    </row>
    <row r="2773" spans="1:11" x14ac:dyDescent="0.15">
      <c r="A2773" s="15">
        <v>467</v>
      </c>
      <c r="B2773" s="16">
        <v>5</v>
      </c>
      <c r="C2773" s="15">
        <v>20</v>
      </c>
      <c r="D2773" s="17">
        <v>1200000</v>
      </c>
      <c r="E2773" s="18">
        <f t="shared" si="43"/>
        <v>1200</v>
      </c>
      <c r="F2773" s="19">
        <v>4.1554500000000001</v>
      </c>
      <c r="G2773" s="19">
        <v>4.9865394350000001</v>
      </c>
      <c r="H2773" s="20">
        <v>79.222751563000003</v>
      </c>
      <c r="I2773" s="15">
        <f>IF(H2773&lt;=Rmax_Summary!$B$40,1,0)</f>
        <v>0</v>
      </c>
      <c r="J2773" s="15">
        <v>3</v>
      </c>
      <c r="K2773" s="21" t="s">
        <v>850</v>
      </c>
    </row>
    <row r="2774" spans="1:11" x14ac:dyDescent="0.15">
      <c r="A2774" s="15">
        <v>472</v>
      </c>
      <c r="B2774" s="16">
        <v>5</v>
      </c>
      <c r="C2774" s="15">
        <v>20</v>
      </c>
      <c r="D2774" s="17">
        <v>1300000</v>
      </c>
      <c r="E2774" s="18">
        <f t="shared" si="43"/>
        <v>1300</v>
      </c>
      <c r="F2774" s="19">
        <v>3.8365360000000002</v>
      </c>
      <c r="G2774" s="19">
        <v>4.9874970830000001</v>
      </c>
      <c r="H2774" s="20">
        <v>80.817318599000004</v>
      </c>
      <c r="I2774" s="15">
        <f>IF(H2774&lt;=Rmax_Summary!$B$40,1,0)</f>
        <v>0</v>
      </c>
      <c r="J2774" s="15">
        <v>3</v>
      </c>
      <c r="K2774" s="21" t="s">
        <v>850</v>
      </c>
    </row>
    <row r="2775" spans="1:11" x14ac:dyDescent="0.15">
      <c r="A2775" s="15">
        <v>477</v>
      </c>
      <c r="B2775" s="16">
        <v>5</v>
      </c>
      <c r="C2775" s="15">
        <v>20</v>
      </c>
      <c r="D2775" s="17">
        <v>1400000</v>
      </c>
      <c r="E2775" s="18">
        <f t="shared" si="43"/>
        <v>1400</v>
      </c>
      <c r="F2775" s="19">
        <v>3.5630850000000001</v>
      </c>
      <c r="G2775" s="19">
        <v>4.9883182140000004</v>
      </c>
      <c r="H2775" s="20">
        <v>82.184577434000005</v>
      </c>
      <c r="I2775" s="15">
        <f>IF(H2775&lt;=Rmax_Summary!$B$40,1,0)</f>
        <v>0</v>
      </c>
      <c r="J2775" s="15">
        <v>3</v>
      </c>
      <c r="K2775" s="21" t="s">
        <v>850</v>
      </c>
    </row>
    <row r="2776" spans="1:11" x14ac:dyDescent="0.15">
      <c r="A2776" s="15">
        <v>482</v>
      </c>
      <c r="B2776" s="16">
        <v>5</v>
      </c>
      <c r="C2776" s="15">
        <v>20</v>
      </c>
      <c r="D2776" s="17">
        <v>1500000</v>
      </c>
      <c r="E2776" s="18">
        <f t="shared" si="43"/>
        <v>1500</v>
      </c>
      <c r="F2776" s="19">
        <v>3.3260200000000002</v>
      </c>
      <c r="G2776" s="19">
        <v>4.98903008</v>
      </c>
      <c r="H2776" s="20">
        <v>83.369899614000005</v>
      </c>
      <c r="I2776" s="15">
        <f>IF(H2776&lt;=Rmax_Summary!$B$40,1,0)</f>
        <v>0</v>
      </c>
      <c r="J2776" s="15">
        <v>3</v>
      </c>
      <c r="K2776" s="21" t="s">
        <v>850</v>
      </c>
    </row>
    <row r="2777" spans="1:11" x14ac:dyDescent="0.15">
      <c r="A2777" s="15">
        <v>487</v>
      </c>
      <c r="B2777" s="16">
        <v>5</v>
      </c>
      <c r="C2777" s="15">
        <v>20</v>
      </c>
      <c r="D2777" s="17">
        <v>1600000</v>
      </c>
      <c r="E2777" s="18">
        <f t="shared" si="43"/>
        <v>1600</v>
      </c>
      <c r="F2777" s="19">
        <v>3.1185330000000002</v>
      </c>
      <c r="G2777" s="19">
        <v>4.9896531299999998</v>
      </c>
      <c r="H2777" s="20">
        <v>84.407334071999998</v>
      </c>
      <c r="I2777" s="15">
        <f>IF(H2777&lt;=Rmax_Summary!$B$40,1,0)</f>
        <v>0</v>
      </c>
      <c r="J2777" s="15">
        <v>3</v>
      </c>
      <c r="K2777" s="21" t="s">
        <v>850</v>
      </c>
    </row>
    <row r="2778" spans="1:11" x14ac:dyDescent="0.15">
      <c r="A2778" s="15">
        <v>492</v>
      </c>
      <c r="B2778" s="16">
        <v>5</v>
      </c>
      <c r="C2778" s="15">
        <v>20</v>
      </c>
      <c r="D2778" s="17">
        <v>1700000</v>
      </c>
      <c r="E2778" s="18">
        <f t="shared" si="43"/>
        <v>1700</v>
      </c>
      <c r="F2778" s="19">
        <v>2.9354140000000002</v>
      </c>
      <c r="G2778" s="19">
        <v>4.9902030110000002</v>
      </c>
      <c r="H2778" s="20">
        <v>85.322932045000002</v>
      </c>
      <c r="I2778" s="15">
        <f>IF(H2778&lt;=Rmax_Summary!$B$40,1,0)</f>
        <v>0</v>
      </c>
      <c r="J2778" s="15">
        <v>3</v>
      </c>
      <c r="K2778" s="21" t="s">
        <v>850</v>
      </c>
    </row>
    <row r="2779" spans="1:11" x14ac:dyDescent="0.15">
      <c r="A2779" s="15">
        <v>497</v>
      </c>
      <c r="B2779" s="16">
        <v>5</v>
      </c>
      <c r="C2779" s="15">
        <v>20</v>
      </c>
      <c r="D2779" s="17">
        <v>1800000</v>
      </c>
      <c r="E2779" s="18">
        <f t="shared" si="43"/>
        <v>1800</v>
      </c>
      <c r="F2779" s="19">
        <v>2.7726069999999998</v>
      </c>
      <c r="G2779" s="19">
        <v>4.990691891</v>
      </c>
      <c r="H2779" s="20">
        <v>86.136967325000001</v>
      </c>
      <c r="I2779" s="15">
        <f>IF(H2779&lt;=Rmax_Summary!$B$40,1,0)</f>
        <v>0</v>
      </c>
      <c r="J2779" s="15">
        <v>3</v>
      </c>
      <c r="K2779" s="21" t="s">
        <v>850</v>
      </c>
    </row>
    <row r="2780" spans="1:11" x14ac:dyDescent="0.15">
      <c r="A2780" s="15">
        <v>502</v>
      </c>
      <c r="B2780" s="16">
        <v>5</v>
      </c>
      <c r="C2780" s="15">
        <v>20</v>
      </c>
      <c r="D2780" s="17">
        <v>1900000</v>
      </c>
      <c r="E2780" s="18">
        <f t="shared" si="43"/>
        <v>1900</v>
      </c>
      <c r="F2780" s="19">
        <v>2.6269100000000001</v>
      </c>
      <c r="G2780" s="19">
        <v>4.9911293959999998</v>
      </c>
      <c r="H2780" s="20">
        <v>86.865448701999995</v>
      </c>
      <c r="I2780" s="15">
        <f>IF(H2780&lt;=Rmax_Summary!$B$40,1,0)</f>
        <v>0</v>
      </c>
      <c r="J2780" s="15">
        <v>3</v>
      </c>
      <c r="K2780" s="21" t="s">
        <v>850</v>
      </c>
    </row>
    <row r="2781" spans="1:11" x14ac:dyDescent="0.15">
      <c r="A2781" s="15">
        <v>507</v>
      </c>
      <c r="B2781" s="16">
        <v>5</v>
      </c>
      <c r="C2781" s="15">
        <v>20</v>
      </c>
      <c r="D2781" s="17">
        <v>2000000</v>
      </c>
      <c r="E2781" s="18">
        <f t="shared" si="43"/>
        <v>2000</v>
      </c>
      <c r="F2781" s="19">
        <v>2.495762</v>
      </c>
      <c r="G2781" s="19">
        <v>4.9915232129999998</v>
      </c>
      <c r="H2781" s="20">
        <v>87.521192107999994</v>
      </c>
      <c r="I2781" s="15">
        <f>IF(H2781&lt;=Rmax_Summary!$B$40,1,0)</f>
        <v>0</v>
      </c>
      <c r="J2781" s="15">
        <v>3</v>
      </c>
      <c r="K2781" s="21" t="s">
        <v>850</v>
      </c>
    </row>
    <row r="2782" spans="1:11" x14ac:dyDescent="0.15">
      <c r="A2782" s="15">
        <v>512</v>
      </c>
      <c r="B2782" s="16">
        <v>5</v>
      </c>
      <c r="C2782" s="15">
        <v>20</v>
      </c>
      <c r="D2782" s="17">
        <v>2100000</v>
      </c>
      <c r="E2782" s="18">
        <f t="shared" si="43"/>
        <v>2100</v>
      </c>
      <c r="F2782" s="19">
        <v>2.3770850000000001</v>
      </c>
      <c r="G2782" s="19">
        <v>4.9918795779999998</v>
      </c>
      <c r="H2782" s="20">
        <v>88.114572598999999</v>
      </c>
      <c r="I2782" s="15">
        <f>IF(H2782&lt;=Rmax_Summary!$B$40,1,0)</f>
        <v>0</v>
      </c>
      <c r="J2782" s="15">
        <v>3</v>
      </c>
      <c r="K2782" s="21" t="s">
        <v>850</v>
      </c>
    </row>
    <row r="2783" spans="1:11" x14ac:dyDescent="0.15">
      <c r="A2783" s="15">
        <v>517</v>
      </c>
      <c r="B2783" s="16">
        <v>5</v>
      </c>
      <c r="C2783" s="15">
        <v>20</v>
      </c>
      <c r="D2783" s="17">
        <v>2200000</v>
      </c>
      <c r="E2783" s="18">
        <f t="shared" si="43"/>
        <v>2200</v>
      </c>
      <c r="F2783" s="19">
        <v>2.269183</v>
      </c>
      <c r="G2783" s="19">
        <v>4.9922035869999997</v>
      </c>
      <c r="H2783" s="20">
        <v>88.654083158000006</v>
      </c>
      <c r="I2783" s="15">
        <f>IF(H2783&lt;=Rmax_Summary!$B$40,1,0)</f>
        <v>0</v>
      </c>
      <c r="J2783" s="15">
        <v>3</v>
      </c>
      <c r="K2783" s="21" t="s">
        <v>850</v>
      </c>
    </row>
    <row r="2784" spans="1:11" x14ac:dyDescent="0.15">
      <c r="A2784" s="15">
        <v>522</v>
      </c>
      <c r="B2784" s="16">
        <v>5</v>
      </c>
      <c r="C2784" s="15">
        <v>20</v>
      </c>
      <c r="D2784" s="17">
        <v>2300000</v>
      </c>
      <c r="E2784" s="18">
        <f t="shared" si="43"/>
        <v>2300</v>
      </c>
      <c r="F2784" s="19">
        <v>2.170652</v>
      </c>
      <c r="G2784" s="19">
        <v>4.9924994619999996</v>
      </c>
      <c r="H2784" s="20">
        <v>89.146740518000001</v>
      </c>
      <c r="I2784" s="15">
        <f>IF(H2784&lt;=Rmax_Summary!$B$40,1,0)</f>
        <v>0</v>
      </c>
      <c r="J2784" s="15">
        <v>3</v>
      </c>
      <c r="K2784" s="21" t="s">
        <v>850</v>
      </c>
    </row>
    <row r="2785" spans="1:11" x14ac:dyDescent="0.15">
      <c r="A2785" s="15">
        <v>527</v>
      </c>
      <c r="B2785" s="16">
        <v>5</v>
      </c>
      <c r="C2785" s="15">
        <v>20</v>
      </c>
      <c r="D2785" s="17">
        <v>2400000</v>
      </c>
      <c r="E2785" s="18">
        <f t="shared" si="43"/>
        <v>2400</v>
      </c>
      <c r="F2785" s="19">
        <v>2.0803210000000001</v>
      </c>
      <c r="G2785" s="19">
        <v>4.9927707110000004</v>
      </c>
      <c r="H2785" s="20">
        <v>89.598394450000001</v>
      </c>
      <c r="I2785" s="15">
        <f>IF(H2785&lt;=Rmax_Summary!$B$40,1,0)</f>
        <v>0</v>
      </c>
      <c r="J2785" s="15">
        <v>3</v>
      </c>
      <c r="K2785" s="21" t="s">
        <v>850</v>
      </c>
    </row>
    <row r="2786" spans="1:11" x14ac:dyDescent="0.15">
      <c r="A2786" s="15">
        <v>532</v>
      </c>
      <c r="B2786" s="16">
        <v>5</v>
      </c>
      <c r="C2786" s="15">
        <v>20</v>
      </c>
      <c r="D2786" s="17">
        <v>2500000</v>
      </c>
      <c r="E2786" s="18">
        <f t="shared" si="43"/>
        <v>2500</v>
      </c>
      <c r="F2786" s="19">
        <v>1.9972080000000001</v>
      </c>
      <c r="G2786" s="19">
        <v>4.993020284</v>
      </c>
      <c r="H2786" s="20">
        <v>90.013959634000003</v>
      </c>
      <c r="I2786" s="15">
        <f>IF(H2786&lt;=Rmax_Summary!$B$40,1,0)</f>
        <v>0</v>
      </c>
      <c r="J2786" s="15">
        <v>3</v>
      </c>
      <c r="K2786" s="21" t="s">
        <v>850</v>
      </c>
    </row>
    <row r="2787" spans="1:11" x14ac:dyDescent="0.15">
      <c r="A2787" s="15">
        <v>537</v>
      </c>
      <c r="B2787" s="16">
        <v>5</v>
      </c>
      <c r="C2787" s="15">
        <v>20</v>
      </c>
      <c r="D2787" s="17">
        <v>2600000</v>
      </c>
      <c r="E2787" s="18">
        <f t="shared" si="43"/>
        <v>2600</v>
      </c>
      <c r="F2787" s="19">
        <v>1.9204810000000001</v>
      </c>
      <c r="G2787" s="19">
        <v>4.9932506830000003</v>
      </c>
      <c r="H2787" s="20">
        <v>90.397594729000005</v>
      </c>
      <c r="I2787" s="15">
        <f>IF(H2787&lt;=Rmax_Summary!$B$40,1,0)</f>
        <v>0</v>
      </c>
      <c r="J2787" s="15">
        <v>3</v>
      </c>
      <c r="K2787" s="21" t="s">
        <v>850</v>
      </c>
    </row>
    <row r="2788" spans="1:11" x14ac:dyDescent="0.15">
      <c r="A2788" s="15">
        <v>542</v>
      </c>
      <c r="B2788" s="16">
        <v>5</v>
      </c>
      <c r="C2788" s="15">
        <v>20</v>
      </c>
      <c r="D2788" s="17">
        <v>2700000</v>
      </c>
      <c r="E2788" s="18">
        <f t="shared" si="43"/>
        <v>2700</v>
      </c>
      <c r="F2788" s="19">
        <v>1.849431</v>
      </c>
      <c r="G2788" s="19">
        <v>4.9934640339999996</v>
      </c>
      <c r="H2788" s="20">
        <v>90.752844495999994</v>
      </c>
      <c r="I2788" s="15">
        <f>IF(H2788&lt;=Rmax_Summary!$B$40,1,0)</f>
        <v>0</v>
      </c>
      <c r="J2788" s="15">
        <v>3</v>
      </c>
      <c r="K2788" s="21" t="s">
        <v>850</v>
      </c>
    </row>
    <row r="2789" spans="1:11" x14ac:dyDescent="0.15">
      <c r="A2789" s="15">
        <v>547</v>
      </c>
      <c r="B2789" s="16">
        <v>5</v>
      </c>
      <c r="C2789" s="15">
        <v>20</v>
      </c>
      <c r="D2789" s="17">
        <v>2800000</v>
      </c>
      <c r="E2789" s="18">
        <f t="shared" si="43"/>
        <v>2800</v>
      </c>
      <c r="F2789" s="19">
        <v>1.7834509999999999</v>
      </c>
      <c r="G2789" s="19">
        <v>4.9936621609999996</v>
      </c>
      <c r="H2789" s="20">
        <v>91.082746364000002</v>
      </c>
      <c r="I2789" s="15">
        <f>IF(H2789&lt;=Rmax_Summary!$B$40,1,0)</f>
        <v>0</v>
      </c>
      <c r="J2789" s="15">
        <v>3</v>
      </c>
      <c r="K2789" s="21" t="s">
        <v>850</v>
      </c>
    </row>
    <row r="2790" spans="1:11" x14ac:dyDescent="0.15">
      <c r="A2790" s="15">
        <v>552</v>
      </c>
      <c r="B2790" s="16">
        <v>5</v>
      </c>
      <c r="C2790" s="15">
        <v>20</v>
      </c>
      <c r="D2790" s="17">
        <v>2900000</v>
      </c>
      <c r="E2790" s="18">
        <f t="shared" si="43"/>
        <v>2900</v>
      </c>
      <c r="F2790" s="19">
        <v>1.722016</v>
      </c>
      <c r="G2790" s="19">
        <v>4.993846639</v>
      </c>
      <c r="H2790" s="20">
        <v>91.389919672999994</v>
      </c>
      <c r="I2790" s="15">
        <f>IF(H2790&lt;=Rmax_Summary!$B$40,1,0)</f>
        <v>0</v>
      </c>
      <c r="J2790" s="15">
        <v>3</v>
      </c>
      <c r="K2790" s="21" t="s">
        <v>850</v>
      </c>
    </row>
    <row r="2791" spans="1:11" x14ac:dyDescent="0.15">
      <c r="A2791" s="15">
        <v>557</v>
      </c>
      <c r="B2791" s="16">
        <v>5</v>
      </c>
      <c r="C2791" s="15">
        <v>20</v>
      </c>
      <c r="D2791" s="17">
        <v>3000000</v>
      </c>
      <c r="E2791" s="18">
        <f t="shared" si="43"/>
        <v>3000</v>
      </c>
      <c r="F2791" s="19">
        <v>1.6646730000000001</v>
      </c>
      <c r="G2791" s="19">
        <v>4.9940188320000001</v>
      </c>
      <c r="H2791" s="20">
        <v>91.676635317999995</v>
      </c>
      <c r="I2791" s="15">
        <f>IF(H2791&lt;=Rmax_Summary!$B$40,1,0)</f>
        <v>0</v>
      </c>
      <c r="J2791" s="15">
        <v>3</v>
      </c>
      <c r="K2791" s="21" t="s">
        <v>850</v>
      </c>
    </row>
    <row r="2792" spans="1:11" x14ac:dyDescent="0.15">
      <c r="A2792" s="15">
        <v>562</v>
      </c>
      <c r="B2792" s="16">
        <v>5</v>
      </c>
      <c r="C2792" s="15">
        <v>20</v>
      </c>
      <c r="D2792" s="17">
        <v>3100000</v>
      </c>
      <c r="E2792" s="18">
        <f t="shared" si="43"/>
        <v>3100</v>
      </c>
      <c r="F2792" s="19">
        <v>1.6110260000000001</v>
      </c>
      <c r="G2792" s="19">
        <v>4.9941799250000001</v>
      </c>
      <c r="H2792" s="20">
        <v>91.944871168999995</v>
      </c>
      <c r="I2792" s="15">
        <f>IF(H2792&lt;=Rmax_Summary!$B$40,1,0)</f>
        <v>0</v>
      </c>
      <c r="J2792" s="15">
        <v>3</v>
      </c>
      <c r="K2792" s="21" t="s">
        <v>850</v>
      </c>
    </row>
    <row r="2793" spans="1:11" x14ac:dyDescent="0.15">
      <c r="A2793" s="15">
        <v>567</v>
      </c>
      <c r="B2793" s="16">
        <v>5</v>
      </c>
      <c r="C2793" s="15">
        <v>20</v>
      </c>
      <c r="D2793" s="17">
        <v>3200000</v>
      </c>
      <c r="E2793" s="18">
        <f t="shared" si="43"/>
        <v>3200</v>
      </c>
      <c r="F2793" s="19">
        <v>1.5607279999999999</v>
      </c>
      <c r="G2793" s="19">
        <v>4.9943309600000001</v>
      </c>
      <c r="H2793" s="20">
        <v>92.196357883000005</v>
      </c>
      <c r="I2793" s="15">
        <f>IF(H2793&lt;=Rmax_Summary!$B$40,1,0)</f>
        <v>0</v>
      </c>
      <c r="J2793" s="15">
        <v>3</v>
      </c>
      <c r="K2793" s="21" t="s">
        <v>850</v>
      </c>
    </row>
    <row r="2794" spans="1:11" x14ac:dyDescent="0.15">
      <c r="A2794" s="15">
        <v>572</v>
      </c>
      <c r="B2794" s="16">
        <v>5</v>
      </c>
      <c r="C2794" s="15">
        <v>20</v>
      </c>
      <c r="D2794" s="17">
        <v>3300000</v>
      </c>
      <c r="E2794" s="18">
        <f t="shared" si="43"/>
        <v>3300</v>
      </c>
      <c r="F2794" s="19">
        <v>1.513477</v>
      </c>
      <c r="G2794" s="19">
        <v>4.994472848</v>
      </c>
      <c r="H2794" s="20">
        <v>92.432616977999999</v>
      </c>
      <c r="I2794" s="15">
        <f>IF(H2794&lt;=Rmax_Summary!$B$40,1,0)</f>
        <v>0</v>
      </c>
      <c r="J2794" s="15">
        <v>3</v>
      </c>
      <c r="K2794" s="21" t="s">
        <v>850</v>
      </c>
    </row>
    <row r="2795" spans="1:11" x14ac:dyDescent="0.15">
      <c r="A2795" s="15">
        <v>577</v>
      </c>
      <c r="B2795" s="16">
        <v>5</v>
      </c>
      <c r="C2795" s="15">
        <v>20</v>
      </c>
      <c r="D2795" s="17">
        <v>3400000</v>
      </c>
      <c r="E2795" s="18">
        <f t="shared" si="43"/>
        <v>3400</v>
      </c>
      <c r="F2795" s="19">
        <v>1.4690019999999999</v>
      </c>
      <c r="G2795" s="19">
        <v>4.9946063970000001</v>
      </c>
      <c r="H2795" s="20">
        <v>92.654990708</v>
      </c>
      <c r="I2795" s="15">
        <f>IF(H2795&lt;=Rmax_Summary!$B$40,1,0)</f>
        <v>0</v>
      </c>
      <c r="J2795" s="15">
        <v>3</v>
      </c>
      <c r="K2795" s="21" t="s">
        <v>850</v>
      </c>
    </row>
    <row r="2796" spans="1:11" x14ac:dyDescent="0.15">
      <c r="A2796" s="15">
        <v>582</v>
      </c>
      <c r="B2796" s="16">
        <v>5</v>
      </c>
      <c r="C2796" s="15">
        <v>20</v>
      </c>
      <c r="D2796" s="17">
        <v>3500000</v>
      </c>
      <c r="E2796" s="18">
        <f t="shared" si="43"/>
        <v>3500</v>
      </c>
      <c r="F2796" s="19">
        <v>1.4270659999999999</v>
      </c>
      <c r="G2796" s="19">
        <v>4.994732323</v>
      </c>
      <c r="H2796" s="20">
        <v>92.864668172999998</v>
      </c>
      <c r="I2796" s="15">
        <f>IF(H2796&lt;=Rmax_Summary!$B$40,1,0)</f>
        <v>0</v>
      </c>
      <c r="J2796" s="15">
        <v>3</v>
      </c>
      <c r="K2796" s="21" t="s">
        <v>850</v>
      </c>
    </row>
    <row r="2797" spans="1:11" x14ac:dyDescent="0.15">
      <c r="A2797" s="15">
        <v>587</v>
      </c>
      <c r="B2797" s="16">
        <v>5</v>
      </c>
      <c r="C2797" s="15">
        <v>20</v>
      </c>
      <c r="D2797" s="17">
        <v>3600000</v>
      </c>
      <c r="E2797" s="18">
        <f t="shared" si="43"/>
        <v>3600</v>
      </c>
      <c r="F2797" s="19">
        <v>1.387459</v>
      </c>
      <c r="G2797" s="19">
        <v>4.9948512569999997</v>
      </c>
      <c r="H2797" s="20">
        <v>93.062706653000006</v>
      </c>
      <c r="I2797" s="15">
        <f>IF(H2797&lt;=Rmax_Summary!$B$40,1,0)</f>
        <v>0</v>
      </c>
      <c r="J2797" s="15">
        <v>3</v>
      </c>
      <c r="K2797" s="21" t="s">
        <v>850</v>
      </c>
    </row>
    <row r="2798" spans="1:11" x14ac:dyDescent="0.15">
      <c r="A2798" s="15">
        <v>592</v>
      </c>
      <c r="B2798" s="16">
        <v>5</v>
      </c>
      <c r="C2798" s="15">
        <v>20</v>
      </c>
      <c r="D2798" s="17">
        <v>3700000</v>
      </c>
      <c r="E2798" s="18">
        <f t="shared" si="43"/>
        <v>3700</v>
      </c>
      <c r="F2798" s="19">
        <v>1.34999</v>
      </c>
      <c r="G2798" s="19">
        <v>4.99496377</v>
      </c>
      <c r="H2798" s="20">
        <v>93.250048930999995</v>
      </c>
      <c r="I2798" s="15">
        <f>IF(H2798&lt;=Rmax_Summary!$B$40,1,0)</f>
        <v>0</v>
      </c>
      <c r="J2798" s="15">
        <v>3</v>
      </c>
      <c r="K2798" s="21" t="s">
        <v>850</v>
      </c>
    </row>
    <row r="2799" spans="1:11" x14ac:dyDescent="0.15">
      <c r="A2799" s="15">
        <v>597</v>
      </c>
      <c r="B2799" s="16">
        <v>5</v>
      </c>
      <c r="C2799" s="15">
        <v>20</v>
      </c>
      <c r="D2799" s="17">
        <v>3800000</v>
      </c>
      <c r="E2799" s="18">
        <f t="shared" si="43"/>
        <v>3800</v>
      </c>
      <c r="F2799" s="19">
        <v>1.314492</v>
      </c>
      <c r="G2799" s="19">
        <v>4.995070364</v>
      </c>
      <c r="H2799" s="20">
        <v>93.427538811000005</v>
      </c>
      <c r="I2799" s="15">
        <f>IF(H2799&lt;=Rmax_Summary!$B$40,1,0)</f>
        <v>0</v>
      </c>
      <c r="J2799" s="15">
        <v>3</v>
      </c>
      <c r="K2799" s="21" t="s">
        <v>850</v>
      </c>
    </row>
    <row r="2800" spans="1:11" x14ac:dyDescent="0.15">
      <c r="A2800" s="15">
        <v>602</v>
      </c>
      <c r="B2800" s="16">
        <v>5</v>
      </c>
      <c r="C2800" s="15">
        <v>20</v>
      </c>
      <c r="D2800" s="17">
        <v>3900000</v>
      </c>
      <c r="E2800" s="18">
        <f t="shared" si="43"/>
        <v>3900</v>
      </c>
      <c r="F2800" s="19">
        <v>1.280813</v>
      </c>
      <c r="G2800" s="19">
        <v>4.9951714960000002</v>
      </c>
      <c r="H2800" s="20">
        <v>93.595934029000006</v>
      </c>
      <c r="I2800" s="15">
        <f>IF(H2800&lt;=Rmax_Summary!$B$40,1,0)</f>
        <v>0</v>
      </c>
      <c r="J2800" s="15">
        <v>3</v>
      </c>
      <c r="K2800" s="21" t="s">
        <v>850</v>
      </c>
    </row>
    <row r="2801" spans="1:11" x14ac:dyDescent="0.15">
      <c r="A2801" s="15">
        <v>607</v>
      </c>
      <c r="B2801" s="16">
        <v>5</v>
      </c>
      <c r="C2801" s="15">
        <v>20</v>
      </c>
      <c r="D2801" s="17">
        <v>4000000</v>
      </c>
      <c r="E2801" s="18">
        <f t="shared" si="43"/>
        <v>4000</v>
      </c>
      <c r="F2801" s="19">
        <v>1.2488170000000001</v>
      </c>
      <c r="G2801" s="19">
        <v>4.9952675749999997</v>
      </c>
      <c r="H2801" s="20">
        <v>93.755915568999995</v>
      </c>
      <c r="I2801" s="15">
        <f>IF(H2801&lt;=Rmax_Summary!$B$40,1,0)</f>
        <v>0</v>
      </c>
      <c r="J2801" s="15">
        <v>3</v>
      </c>
      <c r="K2801" s="21" t="s">
        <v>850</v>
      </c>
    </row>
    <row r="2802" spans="1:11" x14ac:dyDescent="0.15">
      <c r="A2802" s="15">
        <v>612</v>
      </c>
      <c r="B2802" s="16">
        <v>5</v>
      </c>
      <c r="C2802" s="15">
        <v>20</v>
      </c>
      <c r="D2802" s="17">
        <v>4100000</v>
      </c>
      <c r="E2802" s="18">
        <f t="shared" si="43"/>
        <v>4100</v>
      </c>
      <c r="F2802" s="19">
        <v>1.21838</v>
      </c>
      <c r="G2802" s="19">
        <v>4.995358972</v>
      </c>
      <c r="H2802" s="20">
        <v>93.908098758999998</v>
      </c>
      <c r="I2802" s="15">
        <f>IF(H2802&lt;=Rmax_Summary!$B$40,1,0)</f>
        <v>0</v>
      </c>
      <c r="J2802" s="15">
        <v>3</v>
      </c>
      <c r="K2802" s="21" t="s">
        <v>850</v>
      </c>
    </row>
    <row r="2803" spans="1:11" x14ac:dyDescent="0.15">
      <c r="A2803" s="15">
        <v>617</v>
      </c>
      <c r="B2803" s="16">
        <v>5</v>
      </c>
      <c r="C2803" s="15">
        <v>20</v>
      </c>
      <c r="D2803" s="17">
        <v>4200000</v>
      </c>
      <c r="E2803" s="18">
        <f t="shared" si="43"/>
        <v>4200</v>
      </c>
      <c r="F2803" s="19">
        <v>1.189392</v>
      </c>
      <c r="G2803" s="19">
        <v>4.9954460190000001</v>
      </c>
      <c r="H2803" s="20">
        <v>94.053040664999997</v>
      </c>
      <c r="I2803" s="15">
        <f>IF(H2803&lt;=Rmax_Summary!$B$40,1,0)</f>
        <v>0</v>
      </c>
      <c r="J2803" s="15">
        <v>3</v>
      </c>
      <c r="K2803" s="21" t="s">
        <v>850</v>
      </c>
    </row>
    <row r="2804" spans="1:11" x14ac:dyDescent="0.15">
      <c r="A2804" s="15">
        <v>622</v>
      </c>
      <c r="B2804" s="16">
        <v>5</v>
      </c>
      <c r="C2804" s="15">
        <v>20</v>
      </c>
      <c r="D2804" s="17">
        <v>4300000</v>
      </c>
      <c r="E2804" s="18">
        <f t="shared" si="43"/>
        <v>4300</v>
      </c>
      <c r="F2804" s="19">
        <v>1.161751</v>
      </c>
      <c r="G2804" s="19">
        <v>4.9955290190000001</v>
      </c>
      <c r="H2804" s="20">
        <v>94.191245206999994</v>
      </c>
      <c r="I2804" s="15">
        <f>IF(H2804&lt;=Rmax_Summary!$B$40,1,0)</f>
        <v>0</v>
      </c>
      <c r="J2804" s="15">
        <v>3</v>
      </c>
      <c r="K2804" s="21" t="s">
        <v>850</v>
      </c>
    </row>
    <row r="2805" spans="1:11" x14ac:dyDescent="0.15">
      <c r="A2805" s="15">
        <v>627</v>
      </c>
      <c r="B2805" s="16">
        <v>5</v>
      </c>
      <c r="C2805" s="15">
        <v>20</v>
      </c>
      <c r="D2805" s="17">
        <v>4400000</v>
      </c>
      <c r="E2805" s="18">
        <f t="shared" si="43"/>
        <v>4400</v>
      </c>
      <c r="F2805" s="19">
        <v>1.135365</v>
      </c>
      <c r="G2805" s="19">
        <v>4.9956082500000001</v>
      </c>
      <c r="H2805" s="20">
        <v>94.323172529999994</v>
      </c>
      <c r="I2805" s="15">
        <f>IF(H2805&lt;=Rmax_Summary!$B$40,1,0)</f>
        <v>0</v>
      </c>
      <c r="J2805" s="15">
        <v>3</v>
      </c>
      <c r="K2805" s="21" t="s">
        <v>850</v>
      </c>
    </row>
    <row r="2806" spans="1:11" x14ac:dyDescent="0.15">
      <c r="A2806" s="15">
        <v>632</v>
      </c>
      <c r="B2806" s="16">
        <v>5</v>
      </c>
      <c r="C2806" s="15">
        <v>20</v>
      </c>
      <c r="D2806" s="17">
        <v>4500000</v>
      </c>
      <c r="E2806" s="18">
        <f t="shared" si="43"/>
        <v>4500</v>
      </c>
      <c r="F2806" s="19">
        <v>1.110152</v>
      </c>
      <c r="G2806" s="19">
        <v>4.9956839620000002</v>
      </c>
      <c r="H2806" s="20">
        <v>94.449240148000001</v>
      </c>
      <c r="I2806" s="15">
        <f>IF(H2806&lt;=Rmax_Summary!$B$40,1,0)</f>
        <v>0</v>
      </c>
      <c r="J2806" s="15">
        <v>3</v>
      </c>
      <c r="K2806" s="21" t="s">
        <v>850</v>
      </c>
    </row>
    <row r="2807" spans="1:11" x14ac:dyDescent="0.15">
      <c r="A2807" s="15">
        <v>637</v>
      </c>
      <c r="B2807" s="16">
        <v>5</v>
      </c>
      <c r="C2807" s="15">
        <v>20</v>
      </c>
      <c r="D2807" s="17">
        <v>4600000</v>
      </c>
      <c r="E2807" s="18">
        <f t="shared" si="43"/>
        <v>4600</v>
      </c>
      <c r="F2807" s="19">
        <v>1.0860339999999999</v>
      </c>
      <c r="G2807" s="19">
        <v>4.9957563839999999</v>
      </c>
      <c r="H2807" s="20">
        <v>94.569830050999997</v>
      </c>
      <c r="I2807" s="15">
        <f>IF(H2807&lt;=Rmax_Summary!$B$40,1,0)</f>
        <v>0</v>
      </c>
      <c r="J2807" s="15">
        <v>3</v>
      </c>
      <c r="K2807" s="21" t="s">
        <v>850</v>
      </c>
    </row>
    <row r="2808" spans="1:11" x14ac:dyDescent="0.15">
      <c r="A2808" s="15">
        <v>642</v>
      </c>
      <c r="B2808" s="16">
        <v>5</v>
      </c>
      <c r="C2808" s="15">
        <v>20</v>
      </c>
      <c r="D2808" s="17">
        <v>4700000</v>
      </c>
      <c r="E2808" s="18">
        <f t="shared" si="43"/>
        <v>4700</v>
      </c>
      <c r="F2808" s="19">
        <v>1.0629420000000001</v>
      </c>
      <c r="G2808" s="19">
        <v>4.9958257259999996</v>
      </c>
      <c r="H2808" s="20">
        <v>94.685291824000004</v>
      </c>
      <c r="I2808" s="15">
        <f>IF(H2808&lt;=Rmax_Summary!$B$40,1,0)</f>
        <v>0</v>
      </c>
      <c r="J2808" s="15">
        <v>3</v>
      </c>
      <c r="K2808" s="21" t="s">
        <v>850</v>
      </c>
    </row>
    <row r="2809" spans="1:11" x14ac:dyDescent="0.15">
      <c r="A2809" s="15">
        <v>647</v>
      </c>
      <c r="B2809" s="16">
        <v>5</v>
      </c>
      <c r="C2809" s="15">
        <v>20</v>
      </c>
      <c r="D2809" s="17">
        <v>4800000</v>
      </c>
      <c r="E2809" s="18">
        <f t="shared" si="43"/>
        <v>4800</v>
      </c>
      <c r="F2809" s="19">
        <v>1.0408109999999999</v>
      </c>
      <c r="G2809" s="19">
        <v>4.9958921810000003</v>
      </c>
      <c r="H2809" s="20">
        <v>94.795945781</v>
      </c>
      <c r="I2809" s="15">
        <f>IF(H2809&lt;=Rmax_Summary!$B$40,1,0)</f>
        <v>0</v>
      </c>
      <c r="J2809" s="15">
        <v>3</v>
      </c>
      <c r="K2809" s="21" t="s">
        <v>850</v>
      </c>
    </row>
    <row r="2810" spans="1:11" x14ac:dyDescent="0.15">
      <c r="A2810" s="15">
        <v>652</v>
      </c>
      <c r="B2810" s="16">
        <v>5</v>
      </c>
      <c r="C2810" s="15">
        <v>20</v>
      </c>
      <c r="D2810" s="17">
        <v>4900000</v>
      </c>
      <c r="E2810" s="18">
        <f t="shared" si="43"/>
        <v>4900</v>
      </c>
      <c r="F2810" s="19">
        <v>1.0195829999999999</v>
      </c>
      <c r="G2810" s="19">
        <v>4.9959559249999996</v>
      </c>
      <c r="H2810" s="20">
        <v>94.902085802000002</v>
      </c>
      <c r="I2810" s="15">
        <f>IF(H2810&lt;=Rmax_Summary!$B$40,1,0)</f>
        <v>0</v>
      </c>
      <c r="J2810" s="15">
        <v>3</v>
      </c>
      <c r="K2810" s="21" t="s">
        <v>850</v>
      </c>
    </row>
    <row r="2811" spans="1:11" x14ac:dyDescent="0.15">
      <c r="A2811" s="15">
        <v>657</v>
      </c>
      <c r="B2811" s="16">
        <v>5</v>
      </c>
      <c r="C2811" s="15">
        <v>20</v>
      </c>
      <c r="D2811" s="17">
        <v>5000000</v>
      </c>
      <c r="E2811" s="18">
        <f t="shared" si="43"/>
        <v>5000</v>
      </c>
      <c r="F2811" s="19">
        <v>0.99920299999999995</v>
      </c>
      <c r="G2811" s="19">
        <v>4.9960171210000004</v>
      </c>
      <c r="H2811" s="20">
        <v>95.003983031000004</v>
      </c>
      <c r="I2811" s="15">
        <f>IF(H2811&lt;=Rmax_Summary!$B$40,1,0)</f>
        <v>0</v>
      </c>
      <c r="J2811" s="15">
        <v>3</v>
      </c>
      <c r="K2811" s="21" t="s">
        <v>850</v>
      </c>
    </row>
    <row r="2812" spans="1:11" x14ac:dyDescent="0.15">
      <c r="A2812" s="15">
        <v>662</v>
      </c>
      <c r="B2812" s="16">
        <v>5</v>
      </c>
      <c r="C2812" s="15">
        <v>20</v>
      </c>
      <c r="D2812" s="17">
        <v>5100000</v>
      </c>
      <c r="E2812" s="18">
        <f t="shared" si="43"/>
        <v>5100</v>
      </c>
      <c r="F2812" s="19">
        <v>0.97962300000000002</v>
      </c>
      <c r="G2812" s="19">
        <v>4.9960759189999999</v>
      </c>
      <c r="H2812" s="20">
        <v>95.101886441000005</v>
      </c>
      <c r="I2812" s="15">
        <f>IF(H2812&lt;=Rmax_Summary!$B$40,1,0)</f>
        <v>0</v>
      </c>
      <c r="J2812" s="15">
        <v>3</v>
      </c>
      <c r="K2812" s="21" t="s">
        <v>850</v>
      </c>
    </row>
    <row r="2813" spans="1:11" x14ac:dyDescent="0.15">
      <c r="A2813" s="15">
        <v>667</v>
      </c>
      <c r="B2813" s="16">
        <v>5</v>
      </c>
      <c r="C2813" s="15">
        <v>20</v>
      </c>
      <c r="D2813" s="17">
        <v>5200000</v>
      </c>
      <c r="E2813" s="18">
        <f t="shared" si="43"/>
        <v>5200</v>
      </c>
      <c r="F2813" s="19">
        <v>0.96079499999999995</v>
      </c>
      <c r="G2813" s="19">
        <v>4.9961324559999998</v>
      </c>
      <c r="H2813" s="20">
        <v>95.196026532000005</v>
      </c>
      <c r="I2813" s="15">
        <f>IF(H2813&lt;=Rmax_Summary!$B$40,1,0)</f>
        <v>0</v>
      </c>
      <c r="J2813" s="15">
        <v>3</v>
      </c>
      <c r="K2813" s="21" t="s">
        <v>850</v>
      </c>
    </row>
    <row r="2814" spans="1:11" x14ac:dyDescent="0.15">
      <c r="A2814" s="15">
        <v>672</v>
      </c>
      <c r="B2814" s="16">
        <v>5</v>
      </c>
      <c r="C2814" s="15">
        <v>20</v>
      </c>
      <c r="D2814" s="17">
        <v>5300000</v>
      </c>
      <c r="E2814" s="18">
        <f t="shared" si="43"/>
        <v>5300</v>
      </c>
      <c r="F2814" s="19">
        <v>0.94267699999999999</v>
      </c>
      <c r="G2814" s="19">
        <v>4.996186861</v>
      </c>
      <c r="H2814" s="20">
        <v>95.286616183000007</v>
      </c>
      <c r="I2814" s="15">
        <f>IF(H2814&lt;=Rmax_Summary!$B$40,1,0)</f>
        <v>0</v>
      </c>
      <c r="J2814" s="15">
        <v>3</v>
      </c>
      <c r="K2814" s="21" t="s">
        <v>850</v>
      </c>
    </row>
    <row r="2815" spans="1:11" x14ac:dyDescent="0.15">
      <c r="A2815" s="15">
        <v>677</v>
      </c>
      <c r="B2815" s="16">
        <v>5</v>
      </c>
      <c r="C2815" s="15">
        <v>20</v>
      </c>
      <c r="D2815" s="17">
        <v>5400000</v>
      </c>
      <c r="E2815" s="18">
        <f t="shared" si="43"/>
        <v>5400</v>
      </c>
      <c r="F2815" s="19">
        <v>0.92523</v>
      </c>
      <c r="G2815" s="19">
        <v>4.9962392519999996</v>
      </c>
      <c r="H2815" s="20">
        <v>95.373852498999995</v>
      </c>
      <c r="I2815" s="15">
        <f>IF(H2815&lt;=Rmax_Summary!$B$40,1,0)</f>
        <v>0</v>
      </c>
      <c r="J2815" s="15">
        <v>3</v>
      </c>
      <c r="K2815" s="21" t="s">
        <v>850</v>
      </c>
    </row>
    <row r="2816" spans="1:11" x14ac:dyDescent="0.15">
      <c r="A2816" s="15">
        <v>682</v>
      </c>
      <c r="B2816" s="16">
        <v>5</v>
      </c>
      <c r="C2816" s="15">
        <v>20</v>
      </c>
      <c r="D2816" s="17">
        <v>5500000</v>
      </c>
      <c r="E2816" s="18">
        <f t="shared" si="43"/>
        <v>5500</v>
      </c>
      <c r="F2816" s="19">
        <v>0.908416</v>
      </c>
      <c r="G2816" s="19">
        <v>4.9962897389999998</v>
      </c>
      <c r="H2816" s="20">
        <v>95.457918374000002</v>
      </c>
      <c r="I2816" s="15">
        <f>IF(H2816&lt;=Rmax_Summary!$B$40,1,0)</f>
        <v>0</v>
      </c>
      <c r="J2816" s="15">
        <v>3</v>
      </c>
      <c r="K2816" s="21" t="s">
        <v>850</v>
      </c>
    </row>
    <row r="2817" spans="1:11" x14ac:dyDescent="0.15">
      <c r="A2817" s="15">
        <v>687</v>
      </c>
      <c r="B2817" s="16">
        <v>5</v>
      </c>
      <c r="C2817" s="15">
        <v>20</v>
      </c>
      <c r="D2817" s="17">
        <v>5600000</v>
      </c>
      <c r="E2817" s="18">
        <f t="shared" si="43"/>
        <v>5600</v>
      </c>
      <c r="F2817" s="19">
        <v>0.89220299999999997</v>
      </c>
      <c r="G2817" s="19">
        <v>4.9963384240000002</v>
      </c>
      <c r="H2817" s="20">
        <v>95.538983483999999</v>
      </c>
      <c r="I2817" s="15">
        <f>IF(H2817&lt;=Rmax_Summary!$B$40,1,0)</f>
        <v>0</v>
      </c>
      <c r="J2817" s="15">
        <v>3</v>
      </c>
      <c r="K2817" s="21" t="s">
        <v>850</v>
      </c>
    </row>
    <row r="2818" spans="1:11" x14ac:dyDescent="0.15">
      <c r="A2818" s="15">
        <v>692</v>
      </c>
      <c r="B2818" s="16">
        <v>5</v>
      </c>
      <c r="C2818" s="15">
        <v>20</v>
      </c>
      <c r="D2818" s="17">
        <v>5700000</v>
      </c>
      <c r="E2818" s="18">
        <f t="shared" ref="E2818:E2881" si="44">D2818/1000</f>
        <v>5700</v>
      </c>
      <c r="F2818" s="19">
        <v>0.87655899999999998</v>
      </c>
      <c r="G2818" s="19">
        <v>4.9963854010000004</v>
      </c>
      <c r="H2818" s="20">
        <v>95.617205712000001</v>
      </c>
      <c r="I2818" s="15">
        <f>IF(H2818&lt;=Rmax_Summary!$B$40,1,0)</f>
        <v>0</v>
      </c>
      <c r="J2818" s="15">
        <v>3</v>
      </c>
      <c r="K2818" s="21" t="s">
        <v>850</v>
      </c>
    </row>
    <row r="2819" spans="1:11" x14ac:dyDescent="0.15">
      <c r="A2819" s="15">
        <v>697</v>
      </c>
      <c r="B2819" s="16">
        <v>5</v>
      </c>
      <c r="C2819" s="15">
        <v>20</v>
      </c>
      <c r="D2819" s="17">
        <v>5800000</v>
      </c>
      <c r="E2819" s="18">
        <f t="shared" si="44"/>
        <v>5800</v>
      </c>
      <c r="F2819" s="19">
        <v>0.86145400000000005</v>
      </c>
      <c r="G2819" s="19">
        <v>4.99643076</v>
      </c>
      <c r="H2819" s="20">
        <v>95.692732000000007</v>
      </c>
      <c r="I2819" s="15">
        <f>IF(H2819&lt;=Rmax_Summary!$B$40,1,0)</f>
        <v>0</v>
      </c>
      <c r="J2819" s="15">
        <v>3</v>
      </c>
      <c r="K2819" s="21" t="s">
        <v>850</v>
      </c>
    </row>
    <row r="2820" spans="1:11" x14ac:dyDescent="0.15">
      <c r="A2820" s="15">
        <v>702</v>
      </c>
      <c r="B2820" s="16">
        <v>5</v>
      </c>
      <c r="C2820" s="15">
        <v>20</v>
      </c>
      <c r="D2820" s="17">
        <v>5900000</v>
      </c>
      <c r="E2820" s="18">
        <f t="shared" si="44"/>
        <v>5900</v>
      </c>
      <c r="F2820" s="19">
        <v>0.84685999999999995</v>
      </c>
      <c r="G2820" s="19">
        <v>4.9964745820000003</v>
      </c>
      <c r="H2820" s="20">
        <v>95.765699480999999</v>
      </c>
      <c r="I2820" s="15">
        <f>IF(H2820&lt;=Rmax_Summary!$B$40,1,0)</f>
        <v>0</v>
      </c>
      <c r="J2820" s="15">
        <v>3</v>
      </c>
      <c r="K2820" s="21" t="s">
        <v>850</v>
      </c>
    </row>
    <row r="2821" spans="1:11" x14ac:dyDescent="0.15">
      <c r="A2821" s="15">
        <v>707</v>
      </c>
      <c r="B2821" s="16">
        <v>5</v>
      </c>
      <c r="C2821" s="15">
        <v>20</v>
      </c>
      <c r="D2821" s="17">
        <v>6000000</v>
      </c>
      <c r="E2821" s="18">
        <f t="shared" si="44"/>
        <v>6000</v>
      </c>
      <c r="F2821" s="19">
        <v>0.83275299999999997</v>
      </c>
      <c r="G2821" s="19">
        <v>4.9965169429999996</v>
      </c>
      <c r="H2821" s="20">
        <v>95.836235911000003</v>
      </c>
      <c r="I2821" s="15">
        <f>IF(H2821&lt;=Rmax_Summary!$B$40,1,0)</f>
        <v>0</v>
      </c>
      <c r="J2821" s="15">
        <v>3</v>
      </c>
      <c r="K2821" s="21" t="s">
        <v>850</v>
      </c>
    </row>
    <row r="2822" spans="1:11" x14ac:dyDescent="0.15">
      <c r="A2822" s="15">
        <v>712</v>
      </c>
      <c r="B2822" s="16">
        <v>5</v>
      </c>
      <c r="C2822" s="15">
        <v>20</v>
      </c>
      <c r="D2822" s="17">
        <v>6100000</v>
      </c>
      <c r="E2822" s="18">
        <f t="shared" si="44"/>
        <v>6100</v>
      </c>
      <c r="F2822" s="19">
        <v>0.81910799999999995</v>
      </c>
      <c r="G2822" s="19">
        <v>4.9965579169999996</v>
      </c>
      <c r="H2822" s="20">
        <v>95.904460661000002</v>
      </c>
      <c r="I2822" s="15">
        <f>IF(H2822&lt;=Rmax_Summary!$B$40,1,0)</f>
        <v>0</v>
      </c>
      <c r="J2822" s="15">
        <v>3</v>
      </c>
      <c r="K2822" s="21" t="s">
        <v>850</v>
      </c>
    </row>
    <row r="2823" spans="1:11" x14ac:dyDescent="0.15">
      <c r="A2823" s="15">
        <v>717</v>
      </c>
      <c r="B2823" s="16">
        <v>5</v>
      </c>
      <c r="C2823" s="15">
        <v>20</v>
      </c>
      <c r="D2823" s="17">
        <v>6200000</v>
      </c>
      <c r="E2823" s="18">
        <f t="shared" si="44"/>
        <v>6200</v>
      </c>
      <c r="F2823" s="19">
        <v>0.80590300000000004</v>
      </c>
      <c r="G2823" s="19">
        <v>4.9965975690000004</v>
      </c>
      <c r="H2823" s="20">
        <v>95.970485855000007</v>
      </c>
      <c r="I2823" s="15">
        <f>IF(H2823&lt;=Rmax_Summary!$B$40,1,0)</f>
        <v>0</v>
      </c>
      <c r="J2823" s="15">
        <v>3</v>
      </c>
      <c r="K2823" s="21" t="s">
        <v>850</v>
      </c>
    </row>
    <row r="2824" spans="1:11" x14ac:dyDescent="0.15">
      <c r="A2824" s="15">
        <v>722</v>
      </c>
      <c r="B2824" s="16">
        <v>5</v>
      </c>
      <c r="C2824" s="15">
        <v>20</v>
      </c>
      <c r="D2824" s="17">
        <v>6300000</v>
      </c>
      <c r="E2824" s="18">
        <f t="shared" si="44"/>
        <v>6300</v>
      </c>
      <c r="F2824" s="19">
        <v>0.79311699999999996</v>
      </c>
      <c r="G2824" s="19">
        <v>4.9966359630000001</v>
      </c>
      <c r="H2824" s="20">
        <v>96.034415942999999</v>
      </c>
      <c r="I2824" s="15">
        <f>IF(H2824&lt;=Rmax_Summary!$B$40,1,0)</f>
        <v>0</v>
      </c>
      <c r="J2824" s="15">
        <v>3</v>
      </c>
      <c r="K2824" s="21" t="s">
        <v>850</v>
      </c>
    </row>
    <row r="2825" spans="1:11" x14ac:dyDescent="0.15">
      <c r="A2825" s="15">
        <v>727</v>
      </c>
      <c r="B2825" s="16">
        <v>5</v>
      </c>
      <c r="C2825" s="15">
        <v>20</v>
      </c>
      <c r="D2825" s="17">
        <v>6400000</v>
      </c>
      <c r="E2825" s="18">
        <f t="shared" si="44"/>
        <v>6400</v>
      </c>
      <c r="F2825" s="19">
        <v>0.78073000000000004</v>
      </c>
      <c r="G2825" s="19">
        <v>4.9966731580000001</v>
      </c>
      <c r="H2825" s="20">
        <v>96.096349122000007</v>
      </c>
      <c r="I2825" s="15">
        <f>IF(H2825&lt;=Rmax_Summary!$B$40,1,0)</f>
        <v>0</v>
      </c>
      <c r="J2825" s="15">
        <v>3</v>
      </c>
      <c r="K2825" s="21" t="s">
        <v>850</v>
      </c>
    </row>
    <row r="2826" spans="1:11" x14ac:dyDescent="0.15">
      <c r="A2826" s="15">
        <v>732</v>
      </c>
      <c r="B2826" s="16">
        <v>5</v>
      </c>
      <c r="C2826" s="15">
        <v>20</v>
      </c>
      <c r="D2826" s="17">
        <v>6500000</v>
      </c>
      <c r="E2826" s="18">
        <f t="shared" si="44"/>
        <v>6500</v>
      </c>
      <c r="F2826" s="19">
        <v>0.76872499999999999</v>
      </c>
      <c r="G2826" s="19">
        <v>4.9967092089999996</v>
      </c>
      <c r="H2826" s="20">
        <v>96.156377477000007</v>
      </c>
      <c r="I2826" s="15">
        <f>IF(H2826&lt;=Rmax_Summary!$B$40,1,0)</f>
        <v>0</v>
      </c>
      <c r="J2826" s="15">
        <v>3</v>
      </c>
      <c r="K2826" s="21" t="s">
        <v>850</v>
      </c>
    </row>
    <row r="2827" spans="1:11" x14ac:dyDescent="0.15">
      <c r="A2827" s="15">
        <v>737</v>
      </c>
      <c r="B2827" s="16">
        <v>5</v>
      </c>
      <c r="C2827" s="15">
        <v>20</v>
      </c>
      <c r="D2827" s="17">
        <v>6600000</v>
      </c>
      <c r="E2827" s="18">
        <f t="shared" si="44"/>
        <v>6600</v>
      </c>
      <c r="F2827" s="19">
        <v>0.75708200000000003</v>
      </c>
      <c r="G2827" s="19">
        <v>4.9967441670000001</v>
      </c>
      <c r="H2827" s="20">
        <v>96.214587696999999</v>
      </c>
      <c r="I2827" s="15">
        <f>IF(H2827&lt;=Rmax_Summary!$B$40,1,0)</f>
        <v>0</v>
      </c>
      <c r="J2827" s="15">
        <v>3</v>
      </c>
      <c r="K2827" s="21" t="s">
        <v>850</v>
      </c>
    </row>
    <row r="2828" spans="1:11" x14ac:dyDescent="0.15">
      <c r="A2828" s="15">
        <v>742</v>
      </c>
      <c r="B2828" s="16">
        <v>5</v>
      </c>
      <c r="C2828" s="15">
        <v>20</v>
      </c>
      <c r="D2828" s="17">
        <v>6700000</v>
      </c>
      <c r="E2828" s="18">
        <f t="shared" si="44"/>
        <v>6700</v>
      </c>
      <c r="F2828" s="19">
        <v>0.74578800000000001</v>
      </c>
      <c r="G2828" s="19">
        <v>4.9967780839999998</v>
      </c>
      <c r="H2828" s="20">
        <v>96.271061063999994</v>
      </c>
      <c r="I2828" s="15">
        <f>IF(H2828&lt;=Rmax_Summary!$B$40,1,0)</f>
        <v>0</v>
      </c>
      <c r="J2828" s="15">
        <v>3</v>
      </c>
      <c r="K2828" s="21" t="s">
        <v>850</v>
      </c>
    </row>
    <row r="2829" spans="1:11" x14ac:dyDescent="0.15">
      <c r="A2829" s="15">
        <v>747</v>
      </c>
      <c r="B2829" s="16">
        <v>5</v>
      </c>
      <c r="C2829" s="15">
        <v>20</v>
      </c>
      <c r="D2829" s="17">
        <v>6800000</v>
      </c>
      <c r="E2829" s="18">
        <f t="shared" si="44"/>
        <v>6800</v>
      </c>
      <c r="F2829" s="19">
        <v>0.73482499999999995</v>
      </c>
      <c r="G2829" s="19">
        <v>4.9968110020000003</v>
      </c>
      <c r="H2829" s="20">
        <v>96.325874321000001</v>
      </c>
      <c r="I2829" s="15">
        <f>IF(H2829&lt;=Rmax_Summary!$B$40,1,0)</f>
        <v>0</v>
      </c>
      <c r="J2829" s="15">
        <v>3</v>
      </c>
      <c r="K2829" s="21" t="s">
        <v>850</v>
      </c>
    </row>
    <row r="2830" spans="1:11" x14ac:dyDescent="0.15">
      <c r="A2830" s="15">
        <v>752</v>
      </c>
      <c r="B2830" s="16">
        <v>5</v>
      </c>
      <c r="C2830" s="15">
        <v>20</v>
      </c>
      <c r="D2830" s="17">
        <v>6900000</v>
      </c>
      <c r="E2830" s="18">
        <f t="shared" si="44"/>
        <v>6900</v>
      </c>
      <c r="F2830" s="19">
        <v>0.72418000000000005</v>
      </c>
      <c r="G2830" s="19">
        <v>4.9968429670000001</v>
      </c>
      <c r="H2830" s="20">
        <v>96.379099371999999</v>
      </c>
      <c r="I2830" s="15">
        <f>IF(H2830&lt;=Rmax_Summary!$B$40,1,0)</f>
        <v>0</v>
      </c>
      <c r="J2830" s="15">
        <v>3</v>
      </c>
      <c r="K2830" s="21" t="s">
        <v>850</v>
      </c>
    </row>
    <row r="2831" spans="1:11" x14ac:dyDescent="0.15">
      <c r="A2831" s="15">
        <v>757</v>
      </c>
      <c r="B2831" s="16">
        <v>5</v>
      </c>
      <c r="C2831" s="15">
        <v>20</v>
      </c>
      <c r="D2831" s="17">
        <v>7000000</v>
      </c>
      <c r="E2831" s="18">
        <f t="shared" si="44"/>
        <v>7000</v>
      </c>
      <c r="F2831" s="19">
        <v>0.713839</v>
      </c>
      <c r="G2831" s="19">
        <v>4.9968740189999998</v>
      </c>
      <c r="H2831" s="20">
        <v>96.430804288000004</v>
      </c>
      <c r="I2831" s="15">
        <f>IF(H2831&lt;=Rmax_Summary!$B$40,1,0)</f>
        <v>0</v>
      </c>
      <c r="J2831" s="15">
        <v>3</v>
      </c>
      <c r="K2831" s="21" t="s">
        <v>850</v>
      </c>
    </row>
    <row r="2832" spans="1:11" x14ac:dyDescent="0.15">
      <c r="A2832" s="15">
        <v>762</v>
      </c>
      <c r="B2832" s="16">
        <v>5</v>
      </c>
      <c r="C2832" s="15">
        <v>20</v>
      </c>
      <c r="D2832" s="17">
        <v>7100000</v>
      </c>
      <c r="E2832" s="18">
        <f t="shared" si="44"/>
        <v>7100</v>
      </c>
      <c r="F2832" s="19">
        <v>0.703789</v>
      </c>
      <c r="G2832" s="19">
        <v>4.9969041980000002</v>
      </c>
      <c r="H2832" s="20">
        <v>96.481053301000003</v>
      </c>
      <c r="I2832" s="15">
        <f>IF(H2832&lt;=Rmax_Summary!$B$40,1,0)</f>
        <v>0</v>
      </c>
      <c r="J2832" s="15">
        <v>3</v>
      </c>
      <c r="K2832" s="21" t="s">
        <v>850</v>
      </c>
    </row>
    <row r="2833" spans="1:11" x14ac:dyDescent="0.15">
      <c r="A2833" s="15">
        <v>767</v>
      </c>
      <c r="B2833" s="16">
        <v>5</v>
      </c>
      <c r="C2833" s="15">
        <v>20</v>
      </c>
      <c r="D2833" s="17">
        <v>7200000</v>
      </c>
      <c r="E2833" s="18">
        <f t="shared" si="44"/>
        <v>7200</v>
      </c>
      <c r="F2833" s="19">
        <v>0.69401900000000005</v>
      </c>
      <c r="G2833" s="19">
        <v>4.9969335370000003</v>
      </c>
      <c r="H2833" s="20">
        <v>96.529907236</v>
      </c>
      <c r="I2833" s="15">
        <f>IF(H2833&lt;=Rmax_Summary!$B$40,1,0)</f>
        <v>0</v>
      </c>
      <c r="J2833" s="15">
        <v>3</v>
      </c>
      <c r="K2833" s="21" t="s">
        <v>850</v>
      </c>
    </row>
    <row r="2834" spans="1:11" x14ac:dyDescent="0.15">
      <c r="A2834" s="15">
        <v>772</v>
      </c>
      <c r="B2834" s="16">
        <v>5</v>
      </c>
      <c r="C2834" s="15">
        <v>20</v>
      </c>
      <c r="D2834" s="17">
        <v>7300000</v>
      </c>
      <c r="E2834" s="18">
        <f t="shared" si="44"/>
        <v>7300</v>
      </c>
      <c r="F2834" s="19">
        <v>0.68451499999999998</v>
      </c>
      <c r="G2834" s="19">
        <v>4.9969620739999998</v>
      </c>
      <c r="H2834" s="20">
        <v>96.577423359999997</v>
      </c>
      <c r="I2834" s="15">
        <f>IF(H2834&lt;=Rmax_Summary!$B$40,1,0)</f>
        <v>0</v>
      </c>
      <c r="J2834" s="15">
        <v>3</v>
      </c>
      <c r="K2834" s="21" t="s">
        <v>850</v>
      </c>
    </row>
    <row r="2835" spans="1:11" x14ac:dyDescent="0.15">
      <c r="A2835" s="15">
        <v>777</v>
      </c>
      <c r="B2835" s="16">
        <v>5</v>
      </c>
      <c r="C2835" s="15">
        <v>20</v>
      </c>
      <c r="D2835" s="17">
        <v>7400000</v>
      </c>
      <c r="E2835" s="18">
        <f t="shared" si="44"/>
        <v>7400</v>
      </c>
      <c r="F2835" s="19">
        <v>0.67526900000000001</v>
      </c>
      <c r="G2835" s="19">
        <v>4.9969898390000003</v>
      </c>
      <c r="H2835" s="20">
        <v>96.623655533999994</v>
      </c>
      <c r="I2835" s="15">
        <f>IF(H2835&lt;=Rmax_Summary!$B$40,1,0)</f>
        <v>0</v>
      </c>
      <c r="J2835" s="15">
        <v>3</v>
      </c>
      <c r="K2835" s="21" t="s">
        <v>850</v>
      </c>
    </row>
    <row r="2836" spans="1:11" x14ac:dyDescent="0.15">
      <c r="A2836" s="15">
        <v>782</v>
      </c>
      <c r="B2836" s="16">
        <v>5</v>
      </c>
      <c r="C2836" s="15">
        <v>20</v>
      </c>
      <c r="D2836" s="17">
        <v>7500000</v>
      </c>
      <c r="E2836" s="18">
        <f t="shared" si="44"/>
        <v>7500</v>
      </c>
      <c r="F2836" s="19">
        <v>0.666269</v>
      </c>
      <c r="G2836" s="19">
        <v>4.997016865</v>
      </c>
      <c r="H2836" s="20">
        <v>96.668655483999999</v>
      </c>
      <c r="I2836" s="15">
        <f>IF(H2836&lt;=Rmax_Summary!$B$40,1,0)</f>
        <v>0</v>
      </c>
      <c r="J2836" s="15">
        <v>3</v>
      </c>
      <c r="K2836" s="21" t="s">
        <v>850</v>
      </c>
    </row>
    <row r="2837" spans="1:11" x14ac:dyDescent="0.15">
      <c r="A2837" s="15">
        <v>787</v>
      </c>
      <c r="B2837" s="16">
        <v>5</v>
      </c>
      <c r="C2837" s="15">
        <v>20</v>
      </c>
      <c r="D2837" s="17">
        <v>7600000</v>
      </c>
      <c r="E2837" s="18">
        <f t="shared" si="44"/>
        <v>7600</v>
      </c>
      <c r="F2837" s="19">
        <v>0.65750600000000003</v>
      </c>
      <c r="G2837" s="19">
        <v>4.9970431790000003</v>
      </c>
      <c r="H2837" s="20">
        <v>96.712471527999995</v>
      </c>
      <c r="I2837" s="15">
        <f>IF(H2837&lt;=Rmax_Summary!$B$40,1,0)</f>
        <v>0</v>
      </c>
      <c r="J2837" s="15">
        <v>3</v>
      </c>
      <c r="K2837" s="21" t="s">
        <v>850</v>
      </c>
    </row>
    <row r="2838" spans="1:11" x14ac:dyDescent="0.15">
      <c r="A2838" s="15">
        <v>792</v>
      </c>
      <c r="B2838" s="16">
        <v>5</v>
      </c>
      <c r="C2838" s="15">
        <v>20</v>
      </c>
      <c r="D2838" s="17">
        <v>7700000</v>
      </c>
      <c r="E2838" s="18">
        <f t="shared" si="44"/>
        <v>7700</v>
      </c>
      <c r="F2838" s="19">
        <v>0.64897000000000005</v>
      </c>
      <c r="G2838" s="19">
        <v>4.99706881</v>
      </c>
      <c r="H2838" s="20">
        <v>96.755150135999997</v>
      </c>
      <c r="I2838" s="15">
        <f>IF(H2838&lt;=Rmax_Summary!$B$40,1,0)</f>
        <v>0</v>
      </c>
      <c r="J2838" s="15">
        <v>3</v>
      </c>
      <c r="K2838" s="21" t="s">
        <v>850</v>
      </c>
    </row>
    <row r="2839" spans="1:11" x14ac:dyDescent="0.15">
      <c r="A2839" s="15">
        <v>797</v>
      </c>
      <c r="B2839" s="16">
        <v>5</v>
      </c>
      <c r="C2839" s="15">
        <v>20</v>
      </c>
      <c r="D2839" s="17">
        <v>7800000</v>
      </c>
      <c r="E2839" s="18">
        <f t="shared" si="44"/>
        <v>7800</v>
      </c>
      <c r="F2839" s="19">
        <v>0.64065300000000003</v>
      </c>
      <c r="G2839" s="19">
        <v>4.9970937839999996</v>
      </c>
      <c r="H2839" s="20">
        <v>96.796734728999994</v>
      </c>
      <c r="I2839" s="15">
        <f>IF(H2839&lt;=Rmax_Summary!$B$40,1,0)</f>
        <v>0</v>
      </c>
      <c r="J2839" s="15">
        <v>3</v>
      </c>
      <c r="K2839" s="21" t="s">
        <v>850</v>
      </c>
    </row>
    <row r="2840" spans="1:11" x14ac:dyDescent="0.15">
      <c r="A2840" s="15">
        <v>802</v>
      </c>
      <c r="B2840" s="16">
        <v>5</v>
      </c>
      <c r="C2840" s="15">
        <v>20</v>
      </c>
      <c r="D2840" s="17">
        <v>7900000</v>
      </c>
      <c r="E2840" s="18">
        <f t="shared" si="44"/>
        <v>7900</v>
      </c>
      <c r="F2840" s="19">
        <v>0.63254699999999997</v>
      </c>
      <c r="G2840" s="19">
        <v>4.9971181270000002</v>
      </c>
      <c r="H2840" s="20">
        <v>96.837266991000007</v>
      </c>
      <c r="I2840" s="15">
        <f>IF(H2840&lt;=Rmax_Summary!$B$40,1,0)</f>
        <v>0</v>
      </c>
      <c r="J2840" s="15">
        <v>3</v>
      </c>
      <c r="K2840" s="21" t="s">
        <v>850</v>
      </c>
    </row>
    <row r="2841" spans="1:11" x14ac:dyDescent="0.15">
      <c r="A2841" s="15">
        <v>807</v>
      </c>
      <c r="B2841" s="16">
        <v>5</v>
      </c>
      <c r="C2841" s="15">
        <v>20</v>
      </c>
      <c r="D2841" s="17">
        <v>8000000</v>
      </c>
      <c r="E2841" s="18">
        <f t="shared" si="44"/>
        <v>8000</v>
      </c>
      <c r="F2841" s="19">
        <v>0.62464299999999995</v>
      </c>
      <c r="G2841" s="19">
        <v>4.9971418610000002</v>
      </c>
      <c r="H2841" s="20">
        <v>96.876786382999995</v>
      </c>
      <c r="I2841" s="15">
        <f>IF(H2841&lt;=Rmax_Summary!$B$40,1,0)</f>
        <v>0</v>
      </c>
      <c r="J2841" s="15">
        <v>3</v>
      </c>
      <c r="K2841" s="21" t="s">
        <v>850</v>
      </c>
    </row>
    <row r="2842" spans="1:11" x14ac:dyDescent="0.15">
      <c r="A2842" s="15">
        <v>812</v>
      </c>
      <c r="B2842" s="16">
        <v>5</v>
      </c>
      <c r="C2842" s="15">
        <v>20</v>
      </c>
      <c r="D2842" s="17">
        <v>8100000</v>
      </c>
      <c r="E2842" s="18">
        <f t="shared" si="44"/>
        <v>8100</v>
      </c>
      <c r="F2842" s="19">
        <v>0.61693399999999998</v>
      </c>
      <c r="G2842" s="19">
        <v>4.9971650089999997</v>
      </c>
      <c r="H2842" s="20">
        <v>96.9153302</v>
      </c>
      <c r="I2842" s="15">
        <f>IF(H2842&lt;=Rmax_Summary!$B$40,1,0)</f>
        <v>0</v>
      </c>
      <c r="J2842" s="15">
        <v>3</v>
      </c>
      <c r="K2842" s="21" t="s">
        <v>850</v>
      </c>
    </row>
    <row r="2843" spans="1:11" x14ac:dyDescent="0.15">
      <c r="A2843" s="15">
        <v>817</v>
      </c>
      <c r="B2843" s="16">
        <v>5</v>
      </c>
      <c r="C2843" s="15">
        <v>20</v>
      </c>
      <c r="D2843" s="17">
        <v>8200000</v>
      </c>
      <c r="E2843" s="18">
        <f t="shared" si="44"/>
        <v>8200</v>
      </c>
      <c r="F2843" s="19">
        <v>0.60941299999999998</v>
      </c>
      <c r="G2843" s="19">
        <v>4.9971875929999996</v>
      </c>
      <c r="H2843" s="20">
        <v>96.952934396000003</v>
      </c>
      <c r="I2843" s="15">
        <f>IF(H2843&lt;=Rmax_Summary!$B$40,1,0)</f>
        <v>0</v>
      </c>
      <c r="J2843" s="15">
        <v>3</v>
      </c>
      <c r="K2843" s="21" t="s">
        <v>850</v>
      </c>
    </row>
    <row r="2844" spans="1:11" x14ac:dyDescent="0.15">
      <c r="A2844" s="15">
        <v>822</v>
      </c>
      <c r="B2844" s="16">
        <v>5</v>
      </c>
      <c r="C2844" s="15">
        <v>20</v>
      </c>
      <c r="D2844" s="17">
        <v>8300000</v>
      </c>
      <c r="E2844" s="18">
        <f t="shared" si="44"/>
        <v>8300</v>
      </c>
      <c r="F2844" s="19">
        <v>0.60207299999999997</v>
      </c>
      <c r="G2844" s="19">
        <v>4.9972096319999997</v>
      </c>
      <c r="H2844" s="20">
        <v>96.989632791000005</v>
      </c>
      <c r="I2844" s="15">
        <f>IF(H2844&lt;=Rmax_Summary!$B$40,1,0)</f>
        <v>0</v>
      </c>
      <c r="J2844" s="15">
        <v>3</v>
      </c>
      <c r="K2844" s="21" t="s">
        <v>850</v>
      </c>
    </row>
    <row r="2845" spans="1:11" x14ac:dyDescent="0.15">
      <c r="A2845" s="15">
        <v>827</v>
      </c>
      <c r="B2845" s="16">
        <v>5</v>
      </c>
      <c r="C2845" s="15">
        <v>20</v>
      </c>
      <c r="D2845" s="17">
        <v>8400000</v>
      </c>
      <c r="E2845" s="18">
        <f t="shared" si="44"/>
        <v>8400</v>
      </c>
      <c r="F2845" s="19">
        <v>0.59490799999999999</v>
      </c>
      <c r="G2845" s="19">
        <v>4.997231148</v>
      </c>
      <c r="H2845" s="20">
        <v>97.025457645000003</v>
      </c>
      <c r="I2845" s="15">
        <f>IF(H2845&lt;=Rmax_Summary!$B$40,1,0)</f>
        <v>0</v>
      </c>
      <c r="J2845" s="15">
        <v>3</v>
      </c>
      <c r="K2845" s="21" t="s">
        <v>850</v>
      </c>
    </row>
    <row r="2846" spans="1:11" x14ac:dyDescent="0.15">
      <c r="A2846" s="15">
        <v>832</v>
      </c>
      <c r="B2846" s="16">
        <v>5</v>
      </c>
      <c r="C2846" s="15">
        <v>20</v>
      </c>
      <c r="D2846" s="17">
        <v>8500000</v>
      </c>
      <c r="E2846" s="18">
        <f t="shared" si="44"/>
        <v>8500</v>
      </c>
      <c r="F2846" s="19">
        <v>0.58791199999999999</v>
      </c>
      <c r="G2846" s="19">
        <v>4.9972521570000001</v>
      </c>
      <c r="H2846" s="20">
        <v>97.060439938000002</v>
      </c>
      <c r="I2846" s="15">
        <f>IF(H2846&lt;=Rmax_Summary!$B$40,1,0)</f>
        <v>0</v>
      </c>
      <c r="J2846" s="15">
        <v>3</v>
      </c>
      <c r="K2846" s="21" t="s">
        <v>850</v>
      </c>
    </row>
    <row r="2847" spans="1:11" x14ac:dyDescent="0.15">
      <c r="A2847" s="15">
        <v>837</v>
      </c>
      <c r="B2847" s="16">
        <v>5</v>
      </c>
      <c r="C2847" s="15">
        <v>20</v>
      </c>
      <c r="D2847" s="17">
        <v>8600000</v>
      </c>
      <c r="E2847" s="18">
        <f t="shared" si="44"/>
        <v>8600</v>
      </c>
      <c r="F2847" s="19">
        <v>0.58107799999999998</v>
      </c>
      <c r="G2847" s="19">
        <v>4.9972726769999998</v>
      </c>
      <c r="H2847" s="20">
        <v>97.094608942999997</v>
      </c>
      <c r="I2847" s="15">
        <f>IF(H2847&lt;=Rmax_Summary!$B$40,1,0)</f>
        <v>0</v>
      </c>
      <c r="J2847" s="15">
        <v>3</v>
      </c>
      <c r="K2847" s="21" t="s">
        <v>850</v>
      </c>
    </row>
    <row r="2848" spans="1:11" x14ac:dyDescent="0.15">
      <c r="A2848" s="15">
        <v>842</v>
      </c>
      <c r="B2848" s="16">
        <v>5</v>
      </c>
      <c r="C2848" s="15">
        <v>20</v>
      </c>
      <c r="D2848" s="17">
        <v>8700000</v>
      </c>
      <c r="E2848" s="18">
        <f t="shared" si="44"/>
        <v>8700</v>
      </c>
      <c r="F2848" s="19">
        <v>0.57440100000000005</v>
      </c>
      <c r="G2848" s="19">
        <v>4.9972927269999996</v>
      </c>
      <c r="H2848" s="20">
        <v>97.127992656999993</v>
      </c>
      <c r="I2848" s="15">
        <f>IF(H2848&lt;=Rmax_Summary!$B$40,1,0)</f>
        <v>0</v>
      </c>
      <c r="J2848" s="15">
        <v>3</v>
      </c>
      <c r="K2848" s="21" t="s">
        <v>850</v>
      </c>
    </row>
    <row r="2849" spans="1:11" x14ac:dyDescent="0.15">
      <c r="A2849" s="15">
        <v>847</v>
      </c>
      <c r="B2849" s="16">
        <v>5</v>
      </c>
      <c r="C2849" s="15">
        <v>20</v>
      </c>
      <c r="D2849" s="17">
        <v>8800000</v>
      </c>
      <c r="E2849" s="18">
        <f t="shared" si="44"/>
        <v>8800</v>
      </c>
      <c r="F2849" s="19">
        <v>0.56787600000000005</v>
      </c>
      <c r="G2849" s="19">
        <v>4.9973123199999998</v>
      </c>
      <c r="H2849" s="20">
        <v>97.160617936999998</v>
      </c>
      <c r="I2849" s="15">
        <f>IF(H2849&lt;=Rmax_Summary!$B$40,1,0)</f>
        <v>0</v>
      </c>
      <c r="J2849" s="15">
        <v>3</v>
      </c>
      <c r="K2849" s="21" t="s">
        <v>850</v>
      </c>
    </row>
    <row r="2850" spans="1:11" x14ac:dyDescent="0.15">
      <c r="A2850" s="15">
        <v>852</v>
      </c>
      <c r="B2850" s="16">
        <v>5</v>
      </c>
      <c r="C2850" s="15">
        <v>20</v>
      </c>
      <c r="D2850" s="17">
        <v>8900000</v>
      </c>
      <c r="E2850" s="18">
        <f t="shared" si="44"/>
        <v>8900</v>
      </c>
      <c r="F2850" s="19">
        <v>0.56149800000000005</v>
      </c>
      <c r="G2850" s="19">
        <v>4.997331473</v>
      </c>
      <c r="H2850" s="20">
        <v>97.192510364</v>
      </c>
      <c r="I2850" s="15">
        <f>IF(H2850&lt;=Rmax_Summary!$B$40,1,0)</f>
        <v>0</v>
      </c>
      <c r="J2850" s="15">
        <v>3</v>
      </c>
      <c r="K2850" s="21" t="s">
        <v>850</v>
      </c>
    </row>
    <row r="2851" spans="1:11" x14ac:dyDescent="0.15">
      <c r="A2851" s="15">
        <v>857</v>
      </c>
      <c r="B2851" s="16">
        <v>5</v>
      </c>
      <c r="C2851" s="15">
        <v>20</v>
      </c>
      <c r="D2851" s="17">
        <v>9000000</v>
      </c>
      <c r="E2851" s="18">
        <f t="shared" si="44"/>
        <v>9000</v>
      </c>
      <c r="F2851" s="19">
        <v>0.555261</v>
      </c>
      <c r="G2851" s="19">
        <v>4.9973502009999997</v>
      </c>
      <c r="H2851" s="20">
        <v>97.223694378999994</v>
      </c>
      <c r="I2851" s="15">
        <f>IF(H2851&lt;=Rmax_Summary!$B$40,1,0)</f>
        <v>0</v>
      </c>
      <c r="J2851" s="15">
        <v>3</v>
      </c>
      <c r="K2851" s="21" t="s">
        <v>850</v>
      </c>
    </row>
    <row r="2852" spans="1:11" x14ac:dyDescent="0.15">
      <c r="A2852" s="15">
        <v>862</v>
      </c>
      <c r="B2852" s="16">
        <v>5</v>
      </c>
      <c r="C2852" s="15">
        <v>20</v>
      </c>
      <c r="D2852" s="17">
        <v>9100000</v>
      </c>
      <c r="E2852" s="18">
        <f t="shared" si="44"/>
        <v>9100</v>
      </c>
      <c r="F2852" s="19">
        <v>0.54916100000000001</v>
      </c>
      <c r="G2852" s="19">
        <v>4.997368518</v>
      </c>
      <c r="H2852" s="20">
        <v>97.254193146999995</v>
      </c>
      <c r="I2852" s="15">
        <f>IF(H2852&lt;=Rmax_Summary!$B$40,1,0)</f>
        <v>0</v>
      </c>
      <c r="J2852" s="15">
        <v>3</v>
      </c>
      <c r="K2852" s="21" t="s">
        <v>850</v>
      </c>
    </row>
    <row r="2853" spans="1:11" x14ac:dyDescent="0.15">
      <c r="A2853" s="15">
        <v>867</v>
      </c>
      <c r="B2853" s="16">
        <v>5</v>
      </c>
      <c r="C2853" s="15">
        <v>20</v>
      </c>
      <c r="D2853" s="17">
        <v>9200000</v>
      </c>
      <c r="E2853" s="18">
        <f t="shared" si="44"/>
        <v>9200</v>
      </c>
      <c r="F2853" s="19">
        <v>0.54319399999999995</v>
      </c>
      <c r="G2853" s="19">
        <v>4.9973864360000002</v>
      </c>
      <c r="H2853" s="20">
        <v>97.284029121000003</v>
      </c>
      <c r="I2853" s="15">
        <f>IF(H2853&lt;=Rmax_Summary!$B$40,1,0)</f>
        <v>0</v>
      </c>
      <c r="J2853" s="15">
        <v>3</v>
      </c>
      <c r="K2853" s="21" t="s">
        <v>850</v>
      </c>
    </row>
    <row r="2854" spans="1:11" x14ac:dyDescent="0.15">
      <c r="A2854" s="15">
        <v>872</v>
      </c>
      <c r="B2854" s="16">
        <v>5</v>
      </c>
      <c r="C2854" s="15">
        <v>20</v>
      </c>
      <c r="D2854" s="17">
        <v>9300000</v>
      </c>
      <c r="E2854" s="18">
        <f t="shared" si="44"/>
        <v>9300</v>
      </c>
      <c r="F2854" s="19">
        <v>0.53735500000000003</v>
      </c>
      <c r="G2854" s="19">
        <v>4.9974039699999997</v>
      </c>
      <c r="H2854" s="20">
        <v>97.313223616000002</v>
      </c>
      <c r="I2854" s="15">
        <f>IF(H2854&lt;=Rmax_Summary!$B$40,1,0)</f>
        <v>0</v>
      </c>
      <c r="J2854" s="15">
        <v>3</v>
      </c>
      <c r="K2854" s="21" t="s">
        <v>850</v>
      </c>
    </row>
    <row r="2855" spans="1:11" x14ac:dyDescent="0.15">
      <c r="A2855" s="15">
        <v>877</v>
      </c>
      <c r="B2855" s="16">
        <v>5</v>
      </c>
      <c r="C2855" s="15">
        <v>20</v>
      </c>
      <c r="D2855" s="17">
        <v>9400000</v>
      </c>
      <c r="E2855" s="18">
        <f t="shared" si="44"/>
        <v>9400</v>
      </c>
      <c r="F2855" s="19">
        <v>0.53164100000000003</v>
      </c>
      <c r="G2855" s="19">
        <v>4.9974211300000002</v>
      </c>
      <c r="H2855" s="20">
        <v>97.341797240000005</v>
      </c>
      <c r="I2855" s="15">
        <f>IF(H2855&lt;=Rmax_Summary!$B$40,1,0)</f>
        <v>0</v>
      </c>
      <c r="J2855" s="15">
        <v>3</v>
      </c>
      <c r="K2855" s="21" t="s">
        <v>850</v>
      </c>
    </row>
    <row r="2856" spans="1:11" x14ac:dyDescent="0.15">
      <c r="A2856" s="15">
        <v>882</v>
      </c>
      <c r="B2856" s="16">
        <v>5</v>
      </c>
      <c r="C2856" s="15">
        <v>20</v>
      </c>
      <c r="D2856" s="17">
        <v>9500000</v>
      </c>
      <c r="E2856" s="18">
        <f t="shared" si="44"/>
        <v>9500</v>
      </c>
      <c r="F2856" s="19">
        <v>0.52604600000000001</v>
      </c>
      <c r="G2856" s="19">
        <v>4.9974379290000002</v>
      </c>
      <c r="H2856" s="20">
        <v>97.369769460000001</v>
      </c>
      <c r="I2856" s="15">
        <f>IF(H2856&lt;=Rmax_Summary!$B$40,1,0)</f>
        <v>0</v>
      </c>
      <c r="J2856" s="15">
        <v>3</v>
      </c>
      <c r="K2856" s="21" t="s">
        <v>850</v>
      </c>
    </row>
    <row r="2857" spans="1:11" x14ac:dyDescent="0.15">
      <c r="A2857" s="15">
        <v>887</v>
      </c>
      <c r="B2857" s="16">
        <v>5</v>
      </c>
      <c r="C2857" s="15">
        <v>20</v>
      </c>
      <c r="D2857" s="17">
        <v>9600000</v>
      </c>
      <c r="E2857" s="18">
        <f t="shared" si="44"/>
        <v>9600</v>
      </c>
      <c r="F2857" s="19">
        <v>0.52056800000000003</v>
      </c>
      <c r="G2857" s="19">
        <v>4.9974543779999996</v>
      </c>
      <c r="H2857" s="20">
        <v>97.397159177000006</v>
      </c>
      <c r="I2857" s="15">
        <f>IF(H2857&lt;=Rmax_Summary!$B$40,1,0)</f>
        <v>0</v>
      </c>
      <c r="J2857" s="15">
        <v>3</v>
      </c>
      <c r="K2857" s="21" t="s">
        <v>850</v>
      </c>
    </row>
    <row r="2858" spans="1:11" x14ac:dyDescent="0.15">
      <c r="A2858" s="15">
        <v>892</v>
      </c>
      <c r="B2858" s="16">
        <v>5</v>
      </c>
      <c r="C2858" s="15">
        <v>20</v>
      </c>
      <c r="D2858" s="17">
        <v>9700000</v>
      </c>
      <c r="E2858" s="18">
        <f t="shared" si="44"/>
        <v>9700</v>
      </c>
      <c r="F2858" s="19">
        <v>0.51520299999999997</v>
      </c>
      <c r="G2858" s="19">
        <v>4.9974704880000003</v>
      </c>
      <c r="H2858" s="20">
        <v>97.423984297000004</v>
      </c>
      <c r="I2858" s="15">
        <f>IF(H2858&lt;=Rmax_Summary!$B$40,1,0)</f>
        <v>0</v>
      </c>
      <c r="J2858" s="15">
        <v>3</v>
      </c>
      <c r="K2858" s="21" t="s">
        <v>850</v>
      </c>
    </row>
    <row r="2859" spans="1:11" x14ac:dyDescent="0.15">
      <c r="A2859" s="15">
        <v>897</v>
      </c>
      <c r="B2859" s="16">
        <v>5</v>
      </c>
      <c r="C2859" s="15">
        <v>20</v>
      </c>
      <c r="D2859" s="17">
        <v>9800000</v>
      </c>
      <c r="E2859" s="18">
        <f t="shared" si="44"/>
        <v>9800</v>
      </c>
      <c r="F2859" s="19">
        <v>0.50994799999999996</v>
      </c>
      <c r="G2859" s="19">
        <v>4.9974862699999996</v>
      </c>
      <c r="H2859" s="20">
        <v>97.450262156999997</v>
      </c>
      <c r="I2859" s="15">
        <f>IF(H2859&lt;=Rmax_Summary!$B$40,1,0)</f>
        <v>0</v>
      </c>
      <c r="J2859" s="15">
        <v>3</v>
      </c>
      <c r="K2859" s="21" t="s">
        <v>850</v>
      </c>
    </row>
    <row r="2860" spans="1:11" x14ac:dyDescent="0.15">
      <c r="A2860" s="15">
        <v>902</v>
      </c>
      <c r="B2860" s="16">
        <v>5</v>
      </c>
      <c r="C2860" s="15">
        <v>20</v>
      </c>
      <c r="D2860" s="17">
        <v>9900000</v>
      </c>
      <c r="E2860" s="18">
        <f t="shared" si="44"/>
        <v>9900</v>
      </c>
      <c r="F2860" s="19">
        <v>0.50479799999999997</v>
      </c>
      <c r="G2860" s="19">
        <v>4.997501733</v>
      </c>
      <c r="H2860" s="20">
        <v>97.476009241</v>
      </c>
      <c r="I2860" s="15">
        <f>IF(H2860&lt;=Rmax_Summary!$B$40,1,0)</f>
        <v>0</v>
      </c>
      <c r="J2860" s="15">
        <v>3</v>
      </c>
      <c r="K2860" s="21" t="s">
        <v>850</v>
      </c>
    </row>
    <row r="2861" spans="1:11" x14ac:dyDescent="0.15">
      <c r="A2861" s="15">
        <v>907</v>
      </c>
      <c r="B2861" s="16">
        <v>5</v>
      </c>
      <c r="C2861" s="15">
        <v>20</v>
      </c>
      <c r="D2861" s="17">
        <v>10000000</v>
      </c>
      <c r="E2861" s="18">
        <f t="shared" si="44"/>
        <v>10000</v>
      </c>
      <c r="F2861" s="19">
        <v>0.49975199999999997</v>
      </c>
      <c r="G2861" s="19">
        <v>4.9975168859999997</v>
      </c>
      <c r="H2861" s="20">
        <v>97.501241609000004</v>
      </c>
      <c r="I2861" s="15">
        <f>IF(H2861&lt;=Rmax_Summary!$B$40,1,0)</f>
        <v>0</v>
      </c>
      <c r="J2861" s="15">
        <v>3</v>
      </c>
      <c r="K2861" s="21" t="s">
        <v>850</v>
      </c>
    </row>
    <row r="2862" spans="1:11" x14ac:dyDescent="0.15">
      <c r="A2862" s="15">
        <v>958</v>
      </c>
      <c r="B2862" s="16">
        <v>5</v>
      </c>
      <c r="C2862" s="15">
        <v>50</v>
      </c>
      <c r="D2862" s="17">
        <v>10000</v>
      </c>
      <c r="E2862" s="18">
        <f t="shared" si="44"/>
        <v>10</v>
      </c>
      <c r="F2862" s="19">
        <v>49.811051999999997</v>
      </c>
      <c r="G2862" s="19">
        <v>0.498110528</v>
      </c>
      <c r="H2862" s="20">
        <v>0.377896854</v>
      </c>
      <c r="I2862" s="15">
        <f>IF(H2862&lt;=Rmax_Summary!$B$40,1,0)</f>
        <v>1</v>
      </c>
      <c r="J2862" s="15">
        <v>1</v>
      </c>
      <c r="K2862" s="21" t="s">
        <v>846</v>
      </c>
    </row>
    <row r="2863" spans="1:11" x14ac:dyDescent="0.15">
      <c r="A2863" s="15">
        <v>963</v>
      </c>
      <c r="B2863" s="16">
        <v>5</v>
      </c>
      <c r="C2863" s="15">
        <v>50</v>
      </c>
      <c r="D2863" s="17">
        <v>11000</v>
      </c>
      <c r="E2863" s="18">
        <f t="shared" si="44"/>
        <v>11</v>
      </c>
      <c r="F2863" s="19">
        <v>49.810935999999998</v>
      </c>
      <c r="G2863" s="19">
        <v>0.54792029900000006</v>
      </c>
      <c r="H2863" s="20">
        <v>0.37812736600000002</v>
      </c>
      <c r="I2863" s="15">
        <f>IF(H2863&lt;=Rmax_Summary!$B$40,1,0)</f>
        <v>1</v>
      </c>
      <c r="J2863" s="15">
        <v>1</v>
      </c>
      <c r="K2863" s="21" t="s">
        <v>846</v>
      </c>
    </row>
    <row r="2864" spans="1:11" x14ac:dyDescent="0.15">
      <c r="A2864" s="15">
        <v>968</v>
      </c>
      <c r="B2864" s="16">
        <v>5</v>
      </c>
      <c r="C2864" s="15">
        <v>50</v>
      </c>
      <c r="D2864" s="17">
        <v>12000</v>
      </c>
      <c r="E2864" s="18">
        <f t="shared" si="44"/>
        <v>12</v>
      </c>
      <c r="F2864" s="19">
        <v>49.81082</v>
      </c>
      <c r="G2864" s="19">
        <v>0.59772985499999998</v>
      </c>
      <c r="H2864" s="20">
        <v>0.37836001800000002</v>
      </c>
      <c r="I2864" s="15">
        <f>IF(H2864&lt;=Rmax_Summary!$B$40,1,0)</f>
        <v>1</v>
      </c>
      <c r="J2864" s="15">
        <v>1</v>
      </c>
      <c r="K2864" s="21" t="s">
        <v>846</v>
      </c>
    </row>
    <row r="2865" spans="1:11" x14ac:dyDescent="0.15">
      <c r="A2865" s="15">
        <v>973</v>
      </c>
      <c r="B2865" s="16">
        <v>5</v>
      </c>
      <c r="C2865" s="15">
        <v>50</v>
      </c>
      <c r="D2865" s="17">
        <v>13000</v>
      </c>
      <c r="E2865" s="18">
        <f t="shared" si="44"/>
        <v>13</v>
      </c>
      <c r="F2865" s="19">
        <v>49.810702999999997</v>
      </c>
      <c r="G2865" s="19">
        <v>0.64753913299999999</v>
      </c>
      <c r="H2865" s="20">
        <v>0.37859488000000002</v>
      </c>
      <c r="I2865" s="15">
        <f>IF(H2865&lt;=Rmax_Summary!$B$40,1,0)</f>
        <v>1</v>
      </c>
      <c r="J2865" s="15">
        <v>1</v>
      </c>
      <c r="K2865" s="21" t="s">
        <v>846</v>
      </c>
    </row>
    <row r="2866" spans="1:11" x14ac:dyDescent="0.15">
      <c r="A2866" s="15">
        <v>978</v>
      </c>
      <c r="B2866" s="16">
        <v>5</v>
      </c>
      <c r="C2866" s="15">
        <v>50</v>
      </c>
      <c r="D2866" s="17">
        <v>14000</v>
      </c>
      <c r="E2866" s="18">
        <f t="shared" si="44"/>
        <v>14</v>
      </c>
      <c r="F2866" s="19">
        <v>49.810583999999999</v>
      </c>
      <c r="G2866" s="19">
        <v>0.697348203</v>
      </c>
      <c r="H2866" s="20">
        <v>0.37883212199999999</v>
      </c>
      <c r="I2866" s="15">
        <f>IF(H2866&lt;=Rmax_Summary!$B$40,1,0)</f>
        <v>1</v>
      </c>
      <c r="J2866" s="15">
        <v>1</v>
      </c>
      <c r="K2866" s="21" t="s">
        <v>846</v>
      </c>
    </row>
    <row r="2867" spans="1:11" x14ac:dyDescent="0.15">
      <c r="A2867" s="15">
        <v>983</v>
      </c>
      <c r="B2867" s="16">
        <v>5</v>
      </c>
      <c r="C2867" s="15">
        <v>50</v>
      </c>
      <c r="D2867" s="17">
        <v>15000</v>
      </c>
      <c r="E2867" s="18">
        <f t="shared" si="44"/>
        <v>15</v>
      </c>
      <c r="F2867" s="19">
        <v>49.810464000000003</v>
      </c>
      <c r="G2867" s="19">
        <v>0.74715695199999999</v>
      </c>
      <c r="H2867" s="20">
        <v>0.37907180000000001</v>
      </c>
      <c r="I2867" s="15">
        <f>IF(H2867&lt;=Rmax_Summary!$B$40,1,0)</f>
        <v>1</v>
      </c>
      <c r="J2867" s="15">
        <v>1</v>
      </c>
      <c r="K2867" s="21" t="s">
        <v>846</v>
      </c>
    </row>
    <row r="2868" spans="1:11" x14ac:dyDescent="0.15">
      <c r="A2868" s="15">
        <v>988</v>
      </c>
      <c r="B2868" s="16">
        <v>5</v>
      </c>
      <c r="C2868" s="15">
        <v>50</v>
      </c>
      <c r="D2868" s="17">
        <v>16000</v>
      </c>
      <c r="E2868" s="18">
        <f t="shared" si="44"/>
        <v>16</v>
      </c>
      <c r="F2868" s="19">
        <v>49.810343000000003</v>
      </c>
      <c r="G2868" s="19">
        <v>0.79696549100000003</v>
      </c>
      <c r="H2868" s="20">
        <v>0.37931386900000003</v>
      </c>
      <c r="I2868" s="15">
        <f>IF(H2868&lt;=Rmax_Summary!$B$40,1,0)</f>
        <v>1</v>
      </c>
      <c r="J2868" s="15">
        <v>1</v>
      </c>
      <c r="K2868" s="21" t="s">
        <v>846</v>
      </c>
    </row>
    <row r="2869" spans="1:11" x14ac:dyDescent="0.15">
      <c r="A2869" s="15">
        <v>993</v>
      </c>
      <c r="B2869" s="16">
        <v>5</v>
      </c>
      <c r="C2869" s="15">
        <v>50</v>
      </c>
      <c r="D2869" s="17">
        <v>17000</v>
      </c>
      <c r="E2869" s="18">
        <f t="shared" si="44"/>
        <v>17</v>
      </c>
      <c r="F2869" s="19">
        <v>49.810220999999999</v>
      </c>
      <c r="G2869" s="19">
        <v>0.846773734</v>
      </c>
      <c r="H2869" s="20">
        <v>0.37955872600000001</v>
      </c>
      <c r="I2869" s="15">
        <f>IF(H2869&lt;=Rmax_Summary!$B$40,1,0)</f>
        <v>1</v>
      </c>
      <c r="J2869" s="15">
        <v>1</v>
      </c>
      <c r="K2869" s="21" t="s">
        <v>846</v>
      </c>
    </row>
    <row r="2870" spans="1:11" x14ac:dyDescent="0.15">
      <c r="A2870" s="15">
        <v>998</v>
      </c>
      <c r="B2870" s="16">
        <v>5</v>
      </c>
      <c r="C2870" s="15">
        <v>50</v>
      </c>
      <c r="D2870" s="17">
        <v>18000</v>
      </c>
      <c r="E2870" s="18">
        <f t="shared" si="44"/>
        <v>18</v>
      </c>
      <c r="F2870" s="19">
        <v>49.810096999999999</v>
      </c>
      <c r="G2870" s="19">
        <v>0.89658175799999995</v>
      </c>
      <c r="H2870" s="20">
        <v>0.37980601800000002</v>
      </c>
      <c r="I2870" s="15">
        <f>IF(H2870&lt;=Rmax_Summary!$B$40,1,0)</f>
        <v>1</v>
      </c>
      <c r="J2870" s="15">
        <v>1</v>
      </c>
      <c r="K2870" s="21" t="s">
        <v>846</v>
      </c>
    </row>
    <row r="2871" spans="1:11" x14ac:dyDescent="0.15">
      <c r="A2871" s="15">
        <v>1003</v>
      </c>
      <c r="B2871" s="16">
        <v>5</v>
      </c>
      <c r="C2871" s="15">
        <v>50</v>
      </c>
      <c r="D2871" s="17">
        <v>19000</v>
      </c>
      <c r="E2871" s="18">
        <f t="shared" si="44"/>
        <v>19</v>
      </c>
      <c r="F2871" s="19">
        <v>49.809972000000002</v>
      </c>
      <c r="G2871" s="19">
        <v>0.94638945799999996</v>
      </c>
      <c r="H2871" s="20">
        <v>0.38005620400000001</v>
      </c>
      <c r="I2871" s="15">
        <f>IF(H2871&lt;=Rmax_Summary!$B$40,1,0)</f>
        <v>1</v>
      </c>
      <c r="J2871" s="15">
        <v>1</v>
      </c>
      <c r="K2871" s="21" t="s">
        <v>846</v>
      </c>
    </row>
    <row r="2872" spans="1:11" x14ac:dyDescent="0.15">
      <c r="A2872" s="15">
        <v>1008</v>
      </c>
      <c r="B2872" s="16">
        <v>5</v>
      </c>
      <c r="C2872" s="15">
        <v>50</v>
      </c>
      <c r="D2872" s="17">
        <v>20000</v>
      </c>
      <c r="E2872" s="18">
        <f t="shared" si="44"/>
        <v>20</v>
      </c>
      <c r="F2872" s="19">
        <v>49.809845000000003</v>
      </c>
      <c r="G2872" s="19">
        <v>0.99619692299999996</v>
      </c>
      <c r="H2872" s="20">
        <v>0.380309177</v>
      </c>
      <c r="I2872" s="15">
        <f>IF(H2872&lt;=Rmax_Summary!$B$40,1,0)</f>
        <v>1</v>
      </c>
      <c r="J2872" s="15">
        <v>1</v>
      </c>
      <c r="K2872" s="21" t="s">
        <v>846</v>
      </c>
    </row>
    <row r="2873" spans="1:11" x14ac:dyDescent="0.15">
      <c r="A2873" s="15">
        <v>1013</v>
      </c>
      <c r="B2873" s="16">
        <v>5</v>
      </c>
      <c r="C2873" s="15">
        <v>50</v>
      </c>
      <c r="D2873" s="17">
        <v>21000</v>
      </c>
      <c r="E2873" s="18">
        <f t="shared" si="44"/>
        <v>21</v>
      </c>
      <c r="F2873" s="19">
        <v>49.809717999999997</v>
      </c>
      <c r="G2873" s="19">
        <v>1.0460040779999999</v>
      </c>
      <c r="H2873" s="20">
        <v>0.38056461699999999</v>
      </c>
      <c r="I2873" s="15">
        <f>IF(H2873&lt;=Rmax_Summary!$B$40,1,0)</f>
        <v>1</v>
      </c>
      <c r="J2873" s="15">
        <v>1</v>
      </c>
      <c r="K2873" s="21" t="s">
        <v>846</v>
      </c>
    </row>
    <row r="2874" spans="1:11" x14ac:dyDescent="0.15">
      <c r="A2874" s="15">
        <v>1018</v>
      </c>
      <c r="B2874" s="16">
        <v>5</v>
      </c>
      <c r="C2874" s="15">
        <v>50</v>
      </c>
      <c r="D2874" s="17">
        <v>22000</v>
      </c>
      <c r="E2874" s="18">
        <f t="shared" si="44"/>
        <v>22</v>
      </c>
      <c r="F2874" s="19">
        <v>49.809587999999998</v>
      </c>
      <c r="G2874" s="19">
        <v>1.0958109519999999</v>
      </c>
      <c r="H2874" s="20">
        <v>0.38082313000000001</v>
      </c>
      <c r="I2874" s="15">
        <f>IF(H2874&lt;=Rmax_Summary!$B$40,1,0)</f>
        <v>1</v>
      </c>
      <c r="J2874" s="15">
        <v>1</v>
      </c>
      <c r="K2874" s="21" t="s">
        <v>846</v>
      </c>
    </row>
    <row r="2875" spans="1:11" x14ac:dyDescent="0.15">
      <c r="A2875" s="15">
        <v>1023</v>
      </c>
      <c r="B2875" s="16">
        <v>5</v>
      </c>
      <c r="C2875" s="15">
        <v>50</v>
      </c>
      <c r="D2875" s="17">
        <v>23000</v>
      </c>
      <c r="E2875" s="18">
        <f t="shared" si="44"/>
        <v>23</v>
      </c>
      <c r="F2875" s="19">
        <v>49.809457999999999</v>
      </c>
      <c r="G2875" s="19">
        <v>1.1456175369999999</v>
      </c>
      <c r="H2875" s="20">
        <v>0.38108406099999997</v>
      </c>
      <c r="I2875" s="15">
        <f>IF(H2875&lt;=Rmax_Summary!$B$40,1,0)</f>
        <v>1</v>
      </c>
      <c r="J2875" s="15">
        <v>1</v>
      </c>
      <c r="K2875" s="21" t="s">
        <v>846</v>
      </c>
    </row>
    <row r="2876" spans="1:11" x14ac:dyDescent="0.15">
      <c r="A2876" s="15">
        <v>1028</v>
      </c>
      <c r="B2876" s="16">
        <v>5</v>
      </c>
      <c r="C2876" s="15">
        <v>50</v>
      </c>
      <c r="D2876" s="17">
        <v>24000</v>
      </c>
      <c r="E2876" s="18">
        <f t="shared" si="44"/>
        <v>24</v>
      </c>
      <c r="F2876" s="19">
        <v>49.809325999999999</v>
      </c>
      <c r="G2876" s="19">
        <v>1.19542382</v>
      </c>
      <c r="H2876" s="20">
        <v>0.38134817700000001</v>
      </c>
      <c r="I2876" s="15">
        <f>IF(H2876&lt;=Rmax_Summary!$B$40,1,0)</f>
        <v>1</v>
      </c>
      <c r="J2876" s="15">
        <v>1</v>
      </c>
      <c r="K2876" s="21" t="s">
        <v>846</v>
      </c>
    </row>
    <row r="2877" spans="1:11" x14ac:dyDescent="0.15">
      <c r="A2877" s="15">
        <v>1033</v>
      </c>
      <c r="B2877" s="16">
        <v>5</v>
      </c>
      <c r="C2877" s="15">
        <v>50</v>
      </c>
      <c r="D2877" s="17">
        <v>25000</v>
      </c>
      <c r="E2877" s="18">
        <f t="shared" si="44"/>
        <v>25</v>
      </c>
      <c r="F2877" s="19">
        <v>49.809192000000003</v>
      </c>
      <c r="G2877" s="19">
        <v>1.245229811</v>
      </c>
      <c r="H2877" s="20">
        <v>0.38161541100000002</v>
      </c>
      <c r="I2877" s="15">
        <f>IF(H2877&lt;=Rmax_Summary!$B$40,1,0)</f>
        <v>1</v>
      </c>
      <c r="J2877" s="15">
        <v>1</v>
      </c>
      <c r="K2877" s="21" t="s">
        <v>846</v>
      </c>
    </row>
    <row r="2878" spans="1:11" x14ac:dyDescent="0.15">
      <c r="A2878" s="15">
        <v>1038</v>
      </c>
      <c r="B2878" s="16">
        <v>5</v>
      </c>
      <c r="C2878" s="15">
        <v>50</v>
      </c>
      <c r="D2878" s="17">
        <v>26000</v>
      </c>
      <c r="E2878" s="18">
        <f t="shared" si="44"/>
        <v>26</v>
      </c>
      <c r="F2878" s="19">
        <v>49.809057000000003</v>
      </c>
      <c r="G2878" s="19">
        <v>1.2950354900000001</v>
      </c>
      <c r="H2878" s="20">
        <v>0.38188578899999998</v>
      </c>
      <c r="I2878" s="15">
        <f>IF(H2878&lt;=Rmax_Summary!$B$40,1,0)</f>
        <v>1</v>
      </c>
      <c r="J2878" s="15">
        <v>1</v>
      </c>
      <c r="K2878" s="21" t="s">
        <v>846</v>
      </c>
    </row>
    <row r="2879" spans="1:11" x14ac:dyDescent="0.15">
      <c r="A2879" s="15">
        <v>1043</v>
      </c>
      <c r="B2879" s="16">
        <v>5</v>
      </c>
      <c r="C2879" s="15">
        <v>50</v>
      </c>
      <c r="D2879" s="17">
        <v>27000</v>
      </c>
      <c r="E2879" s="18">
        <f t="shared" si="44"/>
        <v>27</v>
      </c>
      <c r="F2879" s="19">
        <v>49.808920000000001</v>
      </c>
      <c r="G2879" s="19">
        <v>1.344840847</v>
      </c>
      <c r="H2879" s="20">
        <v>0.38215906100000002</v>
      </c>
      <c r="I2879" s="15">
        <f>IF(H2879&lt;=Rmax_Summary!$B$40,1,0)</f>
        <v>1</v>
      </c>
      <c r="J2879" s="15">
        <v>1</v>
      </c>
      <c r="K2879" s="21" t="s">
        <v>846</v>
      </c>
    </row>
    <row r="2880" spans="1:11" x14ac:dyDescent="0.15">
      <c r="A2880" s="15">
        <v>1048</v>
      </c>
      <c r="B2880" s="16">
        <v>5</v>
      </c>
      <c r="C2880" s="15">
        <v>50</v>
      </c>
      <c r="D2880" s="17">
        <v>28000</v>
      </c>
      <c r="E2880" s="18">
        <f t="shared" si="44"/>
        <v>28</v>
      </c>
      <c r="F2880" s="19">
        <v>49.808782000000001</v>
      </c>
      <c r="G2880" s="19">
        <v>1.3946459</v>
      </c>
      <c r="H2880" s="20">
        <v>0.38243608200000001</v>
      </c>
      <c r="I2880" s="15">
        <f>IF(H2880&lt;=Rmax_Summary!$B$40,1,0)</f>
        <v>1</v>
      </c>
      <c r="J2880" s="15">
        <v>1</v>
      </c>
      <c r="K2880" s="21" t="s">
        <v>846</v>
      </c>
    </row>
    <row r="2881" spans="1:11" x14ac:dyDescent="0.15">
      <c r="A2881" s="15">
        <v>1053</v>
      </c>
      <c r="B2881" s="16">
        <v>5</v>
      </c>
      <c r="C2881" s="15">
        <v>50</v>
      </c>
      <c r="D2881" s="17">
        <v>29000</v>
      </c>
      <c r="E2881" s="18">
        <f t="shared" si="44"/>
        <v>29</v>
      </c>
      <c r="F2881" s="19">
        <v>49.808641999999999</v>
      </c>
      <c r="G2881" s="19">
        <v>1.444450622</v>
      </c>
      <c r="H2881" s="20">
        <v>0.38271609400000001</v>
      </c>
      <c r="I2881" s="15">
        <f>IF(H2881&lt;=Rmax_Summary!$B$40,1,0)</f>
        <v>1</v>
      </c>
      <c r="J2881" s="15">
        <v>1</v>
      </c>
      <c r="K2881" s="21" t="s">
        <v>846</v>
      </c>
    </row>
    <row r="2882" spans="1:11" x14ac:dyDescent="0.15">
      <c r="A2882" s="15">
        <v>1058</v>
      </c>
      <c r="B2882" s="16">
        <v>5</v>
      </c>
      <c r="C2882" s="15">
        <v>50</v>
      </c>
      <c r="D2882" s="17">
        <v>30000</v>
      </c>
      <c r="E2882" s="18">
        <f t="shared" ref="E2882:E2945" si="45">D2882/1000</f>
        <v>30</v>
      </c>
      <c r="F2882" s="19">
        <v>49.808500000000002</v>
      </c>
      <c r="G2882" s="19">
        <v>1.494255001</v>
      </c>
      <c r="H2882" s="20">
        <v>0.382999706</v>
      </c>
      <c r="I2882" s="15">
        <f>IF(H2882&lt;=Rmax_Summary!$B$40,1,0)</f>
        <v>1</v>
      </c>
      <c r="J2882" s="15">
        <v>1</v>
      </c>
      <c r="K2882" s="21" t="s">
        <v>846</v>
      </c>
    </row>
    <row r="2883" spans="1:11" x14ac:dyDescent="0.15">
      <c r="A2883" s="15">
        <v>1063</v>
      </c>
      <c r="B2883" s="16">
        <v>5</v>
      </c>
      <c r="C2883" s="15">
        <v>50</v>
      </c>
      <c r="D2883" s="17">
        <v>31000</v>
      </c>
      <c r="E2883" s="18">
        <f t="shared" si="45"/>
        <v>31</v>
      </c>
      <c r="F2883" s="19">
        <v>49.808357000000001</v>
      </c>
      <c r="G2883" s="19">
        <v>1.544059056</v>
      </c>
      <c r="H2883" s="20">
        <v>0.38328645099999997</v>
      </c>
      <c r="I2883" s="15">
        <f>IF(H2883&lt;=Rmax_Summary!$B$40,1,0)</f>
        <v>1</v>
      </c>
      <c r="J2883" s="15">
        <v>1</v>
      </c>
      <c r="K2883" s="21" t="s">
        <v>846</v>
      </c>
    </row>
    <row r="2884" spans="1:11" x14ac:dyDescent="0.15">
      <c r="A2884" s="15">
        <v>1068</v>
      </c>
      <c r="B2884" s="16">
        <v>5</v>
      </c>
      <c r="C2884" s="15">
        <v>50</v>
      </c>
      <c r="D2884" s="17">
        <v>32000</v>
      </c>
      <c r="E2884" s="18">
        <f t="shared" si="45"/>
        <v>32</v>
      </c>
      <c r="F2884" s="19">
        <v>49.808211</v>
      </c>
      <c r="G2884" s="19">
        <v>1.5938627750000001</v>
      </c>
      <c r="H2884" s="20">
        <v>0.38357710699999997</v>
      </c>
      <c r="I2884" s="15">
        <f>IF(H2884&lt;=Rmax_Summary!$B$40,1,0)</f>
        <v>1</v>
      </c>
      <c r="J2884" s="15">
        <v>1</v>
      </c>
      <c r="K2884" s="21" t="s">
        <v>846</v>
      </c>
    </row>
    <row r="2885" spans="1:11" x14ac:dyDescent="0.15">
      <c r="A2885" s="15">
        <v>1073</v>
      </c>
      <c r="B2885" s="16">
        <v>5</v>
      </c>
      <c r="C2885" s="15">
        <v>50</v>
      </c>
      <c r="D2885" s="17">
        <v>33000</v>
      </c>
      <c r="E2885" s="18">
        <f t="shared" si="45"/>
        <v>33</v>
      </c>
      <c r="F2885" s="19">
        <v>49.808064000000002</v>
      </c>
      <c r="G2885" s="19">
        <v>1.643666122</v>
      </c>
      <c r="H2885" s="20">
        <v>0.38387145099999997</v>
      </c>
      <c r="I2885" s="15">
        <f>IF(H2885&lt;=Rmax_Summary!$B$40,1,0)</f>
        <v>1</v>
      </c>
      <c r="J2885" s="15">
        <v>1</v>
      </c>
      <c r="K2885" s="21" t="s">
        <v>846</v>
      </c>
    </row>
    <row r="2886" spans="1:11" x14ac:dyDescent="0.15">
      <c r="A2886" s="15">
        <v>1078</v>
      </c>
      <c r="B2886" s="16">
        <v>5</v>
      </c>
      <c r="C2886" s="15">
        <v>50</v>
      </c>
      <c r="D2886" s="17">
        <v>34000</v>
      </c>
      <c r="E2886" s="18">
        <f t="shared" si="45"/>
        <v>34</v>
      </c>
      <c r="F2886" s="19">
        <v>49.807915000000001</v>
      </c>
      <c r="G2886" s="19">
        <v>1.693469125</v>
      </c>
      <c r="H2886" s="20">
        <v>0.38416916600000001</v>
      </c>
      <c r="I2886" s="15">
        <f>IF(H2886&lt;=Rmax_Summary!$B$40,1,0)</f>
        <v>1</v>
      </c>
      <c r="J2886" s="15">
        <v>1</v>
      </c>
      <c r="K2886" s="21" t="s">
        <v>846</v>
      </c>
    </row>
    <row r="2887" spans="1:11" x14ac:dyDescent="0.15">
      <c r="A2887" s="15">
        <v>1083</v>
      </c>
      <c r="B2887" s="16">
        <v>5</v>
      </c>
      <c r="C2887" s="15">
        <v>50</v>
      </c>
      <c r="D2887" s="17">
        <v>35000</v>
      </c>
      <c r="E2887" s="18">
        <f t="shared" si="45"/>
        <v>35</v>
      </c>
      <c r="F2887" s="19">
        <v>49.807765000000003</v>
      </c>
      <c r="G2887" s="19">
        <v>1.743271757</v>
      </c>
      <c r="H2887" s="20">
        <v>0.38447057699999998</v>
      </c>
      <c r="I2887" s="15">
        <f>IF(H2887&lt;=Rmax_Summary!$B$40,1,0)</f>
        <v>1</v>
      </c>
      <c r="J2887" s="15">
        <v>1</v>
      </c>
      <c r="K2887" s="21" t="s">
        <v>846</v>
      </c>
    </row>
    <row r="2888" spans="1:11" x14ac:dyDescent="0.15">
      <c r="A2888" s="15">
        <v>1088</v>
      </c>
      <c r="B2888" s="16">
        <v>5</v>
      </c>
      <c r="C2888" s="15">
        <v>50</v>
      </c>
      <c r="D2888" s="17">
        <v>36000</v>
      </c>
      <c r="E2888" s="18">
        <f t="shared" si="45"/>
        <v>36</v>
      </c>
      <c r="F2888" s="19">
        <v>49.807611999999999</v>
      </c>
      <c r="G2888" s="19">
        <v>1.7930740110000001</v>
      </c>
      <c r="H2888" s="20">
        <v>0.38477667500000001</v>
      </c>
      <c r="I2888" s="15">
        <f>IF(H2888&lt;=Rmax_Summary!$B$40,1,0)</f>
        <v>1</v>
      </c>
      <c r="J2888" s="15">
        <v>1</v>
      </c>
      <c r="K2888" s="21" t="s">
        <v>846</v>
      </c>
    </row>
    <row r="2889" spans="1:11" x14ac:dyDescent="0.15">
      <c r="A2889" s="15">
        <v>1093</v>
      </c>
      <c r="B2889" s="16">
        <v>5</v>
      </c>
      <c r="C2889" s="15">
        <v>50</v>
      </c>
      <c r="D2889" s="17">
        <v>37000</v>
      </c>
      <c r="E2889" s="18">
        <f t="shared" si="45"/>
        <v>37</v>
      </c>
      <c r="F2889" s="19">
        <v>49.807456999999999</v>
      </c>
      <c r="G2889" s="19">
        <v>1.8428758940000001</v>
      </c>
      <c r="H2889" s="20">
        <v>0.38508673100000002</v>
      </c>
      <c r="I2889" s="15">
        <f>IF(H2889&lt;=Rmax_Summary!$B$40,1,0)</f>
        <v>1</v>
      </c>
      <c r="J2889" s="15">
        <v>1</v>
      </c>
      <c r="K2889" s="21" t="s">
        <v>846</v>
      </c>
    </row>
    <row r="2890" spans="1:11" x14ac:dyDescent="0.15">
      <c r="A2890" s="15">
        <v>1098</v>
      </c>
      <c r="B2890" s="16">
        <v>5</v>
      </c>
      <c r="C2890" s="15">
        <v>50</v>
      </c>
      <c r="D2890" s="17">
        <v>38000</v>
      </c>
      <c r="E2890" s="18">
        <f t="shared" si="45"/>
        <v>38</v>
      </c>
      <c r="F2890" s="19">
        <v>49.807299999999998</v>
      </c>
      <c r="G2890" s="19">
        <v>1.892677393</v>
      </c>
      <c r="H2890" s="20">
        <v>0.38540041899999999</v>
      </c>
      <c r="I2890" s="15">
        <f>IF(H2890&lt;=Rmax_Summary!$B$40,1,0)</f>
        <v>1</v>
      </c>
      <c r="J2890" s="15">
        <v>1</v>
      </c>
      <c r="K2890" s="21" t="s">
        <v>846</v>
      </c>
    </row>
    <row r="2891" spans="1:11" x14ac:dyDescent="0.15">
      <c r="A2891" s="15">
        <v>1103</v>
      </c>
      <c r="B2891" s="16">
        <v>5</v>
      </c>
      <c r="C2891" s="15">
        <v>50</v>
      </c>
      <c r="D2891" s="17">
        <v>39000</v>
      </c>
      <c r="E2891" s="18">
        <f t="shared" si="45"/>
        <v>39</v>
      </c>
      <c r="F2891" s="19">
        <v>49.807141000000001</v>
      </c>
      <c r="G2891" s="19">
        <v>1.942478481</v>
      </c>
      <c r="H2891" s="20">
        <v>0.38571860600000002</v>
      </c>
      <c r="I2891" s="15">
        <f>IF(H2891&lt;=Rmax_Summary!$B$40,1,0)</f>
        <v>1</v>
      </c>
      <c r="J2891" s="15">
        <v>1</v>
      </c>
      <c r="K2891" s="21" t="s">
        <v>846</v>
      </c>
    </row>
    <row r="2892" spans="1:11" x14ac:dyDescent="0.15">
      <c r="A2892" s="15">
        <v>1108</v>
      </c>
      <c r="B2892" s="16">
        <v>5</v>
      </c>
      <c r="C2892" s="15">
        <v>50</v>
      </c>
      <c r="D2892" s="17">
        <v>40000</v>
      </c>
      <c r="E2892" s="18">
        <f t="shared" si="45"/>
        <v>40</v>
      </c>
      <c r="F2892" s="19">
        <v>49.806978999999998</v>
      </c>
      <c r="G2892" s="19">
        <v>1.992279167</v>
      </c>
      <c r="H2892" s="20">
        <v>0.38604156099999998</v>
      </c>
      <c r="I2892" s="15">
        <f>IF(H2892&lt;=Rmax_Summary!$B$40,1,0)</f>
        <v>1</v>
      </c>
      <c r="J2892" s="15">
        <v>1</v>
      </c>
      <c r="K2892" s="21" t="s">
        <v>846</v>
      </c>
    </row>
    <row r="2893" spans="1:11" x14ac:dyDescent="0.15">
      <c r="A2893" s="15">
        <v>1113</v>
      </c>
      <c r="B2893" s="16">
        <v>5</v>
      </c>
      <c r="C2893" s="15">
        <v>50</v>
      </c>
      <c r="D2893" s="17">
        <v>41000</v>
      </c>
      <c r="E2893" s="18">
        <f t="shared" si="45"/>
        <v>41</v>
      </c>
      <c r="F2893" s="19">
        <v>49.806815999999998</v>
      </c>
      <c r="G2893" s="19">
        <v>2.0420794510000002</v>
      </c>
      <c r="H2893" s="20">
        <v>0.386368514</v>
      </c>
      <c r="I2893" s="15">
        <f>IF(H2893&lt;=Rmax_Summary!$B$40,1,0)</f>
        <v>1</v>
      </c>
      <c r="J2893" s="15">
        <v>1</v>
      </c>
      <c r="K2893" s="21" t="s">
        <v>846</v>
      </c>
    </row>
    <row r="2894" spans="1:11" x14ac:dyDescent="0.15">
      <c r="A2894" s="15">
        <v>1118</v>
      </c>
      <c r="B2894" s="16">
        <v>5</v>
      </c>
      <c r="C2894" s="15">
        <v>50</v>
      </c>
      <c r="D2894" s="17">
        <v>42000</v>
      </c>
      <c r="E2894" s="18">
        <f t="shared" si="45"/>
        <v>42</v>
      </c>
      <c r="F2894" s="19">
        <v>49.806649999999998</v>
      </c>
      <c r="G2894" s="19">
        <v>2.0918792910000001</v>
      </c>
      <c r="H2894" s="20">
        <v>0.38670037699999998</v>
      </c>
      <c r="I2894" s="15">
        <f>IF(H2894&lt;=Rmax_Summary!$B$40,1,0)</f>
        <v>1</v>
      </c>
      <c r="J2894" s="15">
        <v>1</v>
      </c>
      <c r="K2894" s="21" t="s">
        <v>846</v>
      </c>
    </row>
    <row r="2895" spans="1:11" x14ac:dyDescent="0.15">
      <c r="A2895" s="15">
        <v>1123</v>
      </c>
      <c r="B2895" s="16">
        <v>5</v>
      </c>
      <c r="C2895" s="15">
        <v>50</v>
      </c>
      <c r="D2895" s="17">
        <v>43000</v>
      </c>
      <c r="E2895" s="18">
        <f t="shared" si="45"/>
        <v>43</v>
      </c>
      <c r="F2895" s="19">
        <v>49.806482000000003</v>
      </c>
      <c r="G2895" s="19">
        <v>2.1416787099999999</v>
      </c>
      <c r="H2895" s="20">
        <v>0.38703680600000001</v>
      </c>
      <c r="I2895" s="15">
        <f>IF(H2895&lt;=Rmax_Summary!$B$40,1,0)</f>
        <v>1</v>
      </c>
      <c r="J2895" s="15">
        <v>1</v>
      </c>
      <c r="K2895" s="21" t="s">
        <v>846</v>
      </c>
    </row>
    <row r="2896" spans="1:11" x14ac:dyDescent="0.15">
      <c r="A2896" s="15">
        <v>1128</v>
      </c>
      <c r="B2896" s="16">
        <v>5</v>
      </c>
      <c r="C2896" s="15">
        <v>50</v>
      </c>
      <c r="D2896" s="17">
        <v>44000</v>
      </c>
      <c r="E2896" s="18">
        <f t="shared" si="45"/>
        <v>44</v>
      </c>
      <c r="F2896" s="19">
        <v>49.806311000000001</v>
      </c>
      <c r="G2896" s="19">
        <v>2.1914776730000001</v>
      </c>
      <c r="H2896" s="20">
        <v>0.38737848600000002</v>
      </c>
      <c r="I2896" s="15">
        <f>IF(H2896&lt;=Rmax_Summary!$B$40,1,0)</f>
        <v>1</v>
      </c>
      <c r="J2896" s="15">
        <v>1</v>
      </c>
      <c r="K2896" s="21" t="s">
        <v>846</v>
      </c>
    </row>
    <row r="2897" spans="1:11" x14ac:dyDescent="0.15">
      <c r="A2897" s="15">
        <v>1133</v>
      </c>
      <c r="B2897" s="16">
        <v>5</v>
      </c>
      <c r="C2897" s="15">
        <v>50</v>
      </c>
      <c r="D2897" s="17">
        <v>45000</v>
      </c>
      <c r="E2897" s="18">
        <f t="shared" si="45"/>
        <v>45</v>
      </c>
      <c r="F2897" s="19">
        <v>49.806137</v>
      </c>
      <c r="G2897" s="19">
        <v>2.2412761859999999</v>
      </c>
      <c r="H2897" s="20">
        <v>0.38772508300000003</v>
      </c>
      <c r="I2897" s="15">
        <f>IF(H2897&lt;=Rmax_Summary!$B$40,1,0)</f>
        <v>1</v>
      </c>
      <c r="J2897" s="15">
        <v>1</v>
      </c>
      <c r="K2897" s="21" t="s">
        <v>846</v>
      </c>
    </row>
    <row r="2898" spans="1:11" x14ac:dyDescent="0.15">
      <c r="A2898" s="15">
        <v>1138</v>
      </c>
      <c r="B2898" s="16">
        <v>5</v>
      </c>
      <c r="C2898" s="15">
        <v>50</v>
      </c>
      <c r="D2898" s="17">
        <v>46000</v>
      </c>
      <c r="E2898" s="18">
        <f t="shared" si="45"/>
        <v>46</v>
      </c>
      <c r="F2898" s="19">
        <v>49.805962000000001</v>
      </c>
      <c r="G2898" s="19">
        <v>2.29107423</v>
      </c>
      <c r="H2898" s="20">
        <v>0.388076859</v>
      </c>
      <c r="I2898" s="15">
        <f>IF(H2898&lt;=Rmax_Summary!$B$40,1,0)</f>
        <v>1</v>
      </c>
      <c r="J2898" s="15">
        <v>1</v>
      </c>
      <c r="K2898" s="21" t="s">
        <v>846</v>
      </c>
    </row>
    <row r="2899" spans="1:11" x14ac:dyDescent="0.15">
      <c r="A2899" s="15">
        <v>1143</v>
      </c>
      <c r="B2899" s="16">
        <v>5</v>
      </c>
      <c r="C2899" s="15">
        <v>50</v>
      </c>
      <c r="D2899" s="17">
        <v>47000</v>
      </c>
      <c r="E2899" s="18">
        <f t="shared" si="45"/>
        <v>47</v>
      </c>
      <c r="F2899" s="19">
        <v>49.805782999999998</v>
      </c>
      <c r="G2899" s="19">
        <v>2.3408718030000002</v>
      </c>
      <c r="H2899" s="20">
        <v>0.38843415999999997</v>
      </c>
      <c r="I2899" s="15">
        <f>IF(H2899&lt;=Rmax_Summary!$B$40,1,0)</f>
        <v>1</v>
      </c>
      <c r="J2899" s="15">
        <v>1</v>
      </c>
      <c r="K2899" s="21" t="s">
        <v>846</v>
      </c>
    </row>
    <row r="2900" spans="1:11" x14ac:dyDescent="0.15">
      <c r="A2900" s="15">
        <v>1148</v>
      </c>
      <c r="B2900" s="16">
        <v>5</v>
      </c>
      <c r="C2900" s="15">
        <v>50</v>
      </c>
      <c r="D2900" s="17">
        <v>48000</v>
      </c>
      <c r="E2900" s="18">
        <f t="shared" si="45"/>
        <v>48</v>
      </c>
      <c r="F2900" s="19">
        <v>49.805602</v>
      </c>
      <c r="G2900" s="19">
        <v>2.390668877</v>
      </c>
      <c r="H2900" s="20">
        <v>0.38879667800000001</v>
      </c>
      <c r="I2900" s="15">
        <f>IF(H2900&lt;=Rmax_Summary!$B$40,1,0)</f>
        <v>1</v>
      </c>
      <c r="J2900" s="15">
        <v>1</v>
      </c>
      <c r="K2900" s="21" t="s">
        <v>846</v>
      </c>
    </row>
    <row r="2901" spans="1:11" x14ac:dyDescent="0.15">
      <c r="A2901" s="15">
        <v>1153</v>
      </c>
      <c r="B2901" s="16">
        <v>5</v>
      </c>
      <c r="C2901" s="15">
        <v>50</v>
      </c>
      <c r="D2901" s="17">
        <v>49000</v>
      </c>
      <c r="E2901" s="18">
        <f t="shared" si="45"/>
        <v>49</v>
      </c>
      <c r="F2901" s="19">
        <v>49.805416999999998</v>
      </c>
      <c r="G2901" s="19">
        <v>2.4404654579999998</v>
      </c>
      <c r="H2901" s="20">
        <v>0.38916527299999998</v>
      </c>
      <c r="I2901" s="15">
        <f>IF(H2901&lt;=Rmax_Summary!$B$40,1,0)</f>
        <v>1</v>
      </c>
      <c r="J2901" s="15">
        <v>1</v>
      </c>
      <c r="K2901" s="21" t="s">
        <v>846</v>
      </c>
    </row>
    <row r="2902" spans="1:11" x14ac:dyDescent="0.15">
      <c r="A2902" s="15">
        <v>1158</v>
      </c>
      <c r="B2902" s="16">
        <v>5</v>
      </c>
      <c r="C2902" s="15">
        <v>50</v>
      </c>
      <c r="D2902" s="17">
        <v>50000</v>
      </c>
      <c r="E2902" s="18">
        <f t="shared" si="45"/>
        <v>50</v>
      </c>
      <c r="F2902" s="19">
        <v>49.805230000000002</v>
      </c>
      <c r="G2902" s="19">
        <v>2.4902615030000002</v>
      </c>
      <c r="H2902" s="20">
        <v>0.38953941399999997</v>
      </c>
      <c r="I2902" s="15">
        <f>IF(H2902&lt;=Rmax_Summary!$B$40,1,0)</f>
        <v>1</v>
      </c>
      <c r="J2902" s="15">
        <v>1</v>
      </c>
      <c r="K2902" s="21" t="s">
        <v>846</v>
      </c>
    </row>
    <row r="2903" spans="1:11" x14ac:dyDescent="0.15">
      <c r="A2903" s="15">
        <v>1163</v>
      </c>
      <c r="B2903" s="16">
        <v>5</v>
      </c>
      <c r="C2903" s="15">
        <v>50</v>
      </c>
      <c r="D2903" s="17">
        <v>51000</v>
      </c>
      <c r="E2903" s="18">
        <f t="shared" si="45"/>
        <v>51</v>
      </c>
      <c r="F2903" s="19">
        <v>49.805039999999998</v>
      </c>
      <c r="G2903" s="19">
        <v>2.5400570349999998</v>
      </c>
      <c r="H2903" s="20">
        <v>0.389919929</v>
      </c>
      <c r="I2903" s="15">
        <f>IF(H2903&lt;=Rmax_Summary!$B$40,1,0)</f>
        <v>1</v>
      </c>
      <c r="J2903" s="15">
        <v>1</v>
      </c>
      <c r="K2903" s="21" t="s">
        <v>846</v>
      </c>
    </row>
    <row r="2904" spans="1:11" x14ac:dyDescent="0.15">
      <c r="A2904" s="15">
        <v>1168</v>
      </c>
      <c r="B2904" s="16">
        <v>5</v>
      </c>
      <c r="C2904" s="15">
        <v>50</v>
      </c>
      <c r="D2904" s="17">
        <v>52000</v>
      </c>
      <c r="E2904" s="18">
        <f t="shared" si="45"/>
        <v>52</v>
      </c>
      <c r="F2904" s="19">
        <v>49.804847000000002</v>
      </c>
      <c r="G2904" s="19">
        <v>2.5898520230000002</v>
      </c>
      <c r="H2904" s="20">
        <v>0.390306979</v>
      </c>
      <c r="I2904" s="15">
        <f>IF(H2904&lt;=Rmax_Summary!$B$40,1,0)</f>
        <v>1</v>
      </c>
      <c r="J2904" s="15">
        <v>1</v>
      </c>
      <c r="K2904" s="21" t="s">
        <v>846</v>
      </c>
    </row>
    <row r="2905" spans="1:11" x14ac:dyDescent="0.15">
      <c r="A2905" s="15">
        <v>1173</v>
      </c>
      <c r="B2905" s="16">
        <v>5</v>
      </c>
      <c r="C2905" s="15">
        <v>50</v>
      </c>
      <c r="D2905" s="17">
        <v>53000</v>
      </c>
      <c r="E2905" s="18">
        <f t="shared" si="45"/>
        <v>53</v>
      </c>
      <c r="F2905" s="19">
        <v>49.804650000000002</v>
      </c>
      <c r="G2905" s="19">
        <v>2.639646452</v>
      </c>
      <c r="H2905" s="20">
        <v>0.390699933</v>
      </c>
      <c r="I2905" s="15">
        <f>IF(H2905&lt;=Rmax_Summary!$B$40,1,0)</f>
        <v>1</v>
      </c>
      <c r="J2905" s="15">
        <v>1</v>
      </c>
      <c r="K2905" s="21" t="s">
        <v>846</v>
      </c>
    </row>
    <row r="2906" spans="1:11" x14ac:dyDescent="0.15">
      <c r="A2906" s="15">
        <v>1178</v>
      </c>
      <c r="B2906" s="16">
        <v>5</v>
      </c>
      <c r="C2906" s="15">
        <v>50</v>
      </c>
      <c r="D2906" s="17">
        <v>54000</v>
      </c>
      <c r="E2906" s="18">
        <f t="shared" si="45"/>
        <v>54</v>
      </c>
      <c r="F2906" s="19">
        <v>49.804450000000003</v>
      </c>
      <c r="G2906" s="19">
        <v>2.6894403069999999</v>
      </c>
      <c r="H2906" s="20">
        <v>0.391099959</v>
      </c>
      <c r="I2906" s="15">
        <f>IF(H2906&lt;=Rmax_Summary!$B$40,1,0)</f>
        <v>1</v>
      </c>
      <c r="J2906" s="15">
        <v>1</v>
      </c>
      <c r="K2906" s="21" t="s">
        <v>846</v>
      </c>
    </row>
    <row r="2907" spans="1:11" x14ac:dyDescent="0.15">
      <c r="A2907" s="15">
        <v>1183</v>
      </c>
      <c r="B2907" s="16">
        <v>5</v>
      </c>
      <c r="C2907" s="15">
        <v>50</v>
      </c>
      <c r="D2907" s="17">
        <v>55000</v>
      </c>
      <c r="E2907" s="18">
        <f t="shared" si="45"/>
        <v>55</v>
      </c>
      <c r="F2907" s="19">
        <v>49.804246999999997</v>
      </c>
      <c r="G2907" s="19">
        <v>2.7392335609999998</v>
      </c>
      <c r="H2907" s="20">
        <v>0.39150681199999998</v>
      </c>
      <c r="I2907" s="15">
        <f>IF(H2907&lt;=Rmax_Summary!$B$40,1,0)</f>
        <v>1</v>
      </c>
      <c r="J2907" s="15">
        <v>1</v>
      </c>
      <c r="K2907" s="21" t="s">
        <v>846</v>
      </c>
    </row>
    <row r="2908" spans="1:11" x14ac:dyDescent="0.15">
      <c r="A2908" s="15">
        <v>1188</v>
      </c>
      <c r="B2908" s="16">
        <v>5</v>
      </c>
      <c r="C2908" s="15">
        <v>50</v>
      </c>
      <c r="D2908" s="17">
        <v>56000</v>
      </c>
      <c r="E2908" s="18">
        <f t="shared" si="45"/>
        <v>56</v>
      </c>
      <c r="F2908" s="19">
        <v>49.804039000000003</v>
      </c>
      <c r="G2908" s="19">
        <v>2.7890262140000002</v>
      </c>
      <c r="H2908" s="20">
        <v>0.39192107300000001</v>
      </c>
      <c r="I2908" s="15">
        <f>IF(H2908&lt;=Rmax_Summary!$B$40,1,0)</f>
        <v>1</v>
      </c>
      <c r="J2908" s="15">
        <v>1</v>
      </c>
      <c r="K2908" s="21" t="s">
        <v>846</v>
      </c>
    </row>
    <row r="2909" spans="1:11" x14ac:dyDescent="0.15">
      <c r="A2909" s="15">
        <v>1193</v>
      </c>
      <c r="B2909" s="16">
        <v>5</v>
      </c>
      <c r="C2909" s="15">
        <v>50</v>
      </c>
      <c r="D2909" s="17">
        <v>57000</v>
      </c>
      <c r="E2909" s="18">
        <f t="shared" si="45"/>
        <v>57</v>
      </c>
      <c r="F2909" s="19">
        <v>49.803829</v>
      </c>
      <c r="G2909" s="19">
        <v>2.8388182369999999</v>
      </c>
      <c r="H2909" s="20">
        <v>0.39234240599999998</v>
      </c>
      <c r="I2909" s="15">
        <f>IF(H2909&lt;=Rmax_Summary!$B$40,1,0)</f>
        <v>1</v>
      </c>
      <c r="J2909" s="15">
        <v>1</v>
      </c>
      <c r="K2909" s="21" t="s">
        <v>846</v>
      </c>
    </row>
    <row r="2910" spans="1:11" x14ac:dyDescent="0.15">
      <c r="A2910" s="15">
        <v>1198</v>
      </c>
      <c r="B2910" s="16">
        <v>5</v>
      </c>
      <c r="C2910" s="15">
        <v>50</v>
      </c>
      <c r="D2910" s="17">
        <v>58000</v>
      </c>
      <c r="E2910" s="18">
        <f t="shared" si="45"/>
        <v>58</v>
      </c>
      <c r="F2910" s="19">
        <v>49.803614000000003</v>
      </c>
      <c r="G2910" s="19">
        <v>2.8886096129999999</v>
      </c>
      <c r="H2910" s="20">
        <v>0.39277193999999999</v>
      </c>
      <c r="I2910" s="15">
        <f>IF(H2910&lt;=Rmax_Summary!$B$40,1,0)</f>
        <v>1</v>
      </c>
      <c r="J2910" s="15">
        <v>1</v>
      </c>
      <c r="K2910" s="21" t="s">
        <v>846</v>
      </c>
    </row>
    <row r="2911" spans="1:11" x14ac:dyDescent="0.15">
      <c r="A2911" s="15">
        <v>1203</v>
      </c>
      <c r="B2911" s="16">
        <v>5</v>
      </c>
      <c r="C2911" s="15">
        <v>50</v>
      </c>
      <c r="D2911" s="17">
        <v>59000</v>
      </c>
      <c r="E2911" s="18">
        <f t="shared" si="45"/>
        <v>59</v>
      </c>
      <c r="F2911" s="19">
        <v>49.803395000000002</v>
      </c>
      <c r="G2911" s="19">
        <v>2.9384003270000001</v>
      </c>
      <c r="H2911" s="20">
        <v>0.39320950700000001</v>
      </c>
      <c r="I2911" s="15">
        <f>IF(H2911&lt;=Rmax_Summary!$B$40,1,0)</f>
        <v>1</v>
      </c>
      <c r="J2911" s="15">
        <v>1</v>
      </c>
      <c r="K2911" s="21" t="s">
        <v>846</v>
      </c>
    </row>
    <row r="2912" spans="1:11" x14ac:dyDescent="0.15">
      <c r="A2912" s="15">
        <v>1208</v>
      </c>
      <c r="B2912" s="16">
        <v>5</v>
      </c>
      <c r="C2912" s="15">
        <v>50</v>
      </c>
      <c r="D2912" s="17">
        <v>60000</v>
      </c>
      <c r="E2912" s="18">
        <f t="shared" si="45"/>
        <v>60</v>
      </c>
      <c r="F2912" s="19">
        <v>49.803172000000004</v>
      </c>
      <c r="G2912" s="19">
        <v>2.988190339</v>
      </c>
      <c r="H2912" s="20">
        <v>0.39365502000000002</v>
      </c>
      <c r="I2912" s="15">
        <f>IF(H2912&lt;=Rmax_Summary!$B$40,1,0)</f>
        <v>1</v>
      </c>
      <c r="J2912" s="15">
        <v>1</v>
      </c>
      <c r="K2912" s="21" t="s">
        <v>846</v>
      </c>
    </row>
    <row r="2913" spans="1:11" x14ac:dyDescent="0.15">
      <c r="A2913" s="15">
        <v>1213</v>
      </c>
      <c r="B2913" s="16">
        <v>5</v>
      </c>
      <c r="C2913" s="15">
        <v>50</v>
      </c>
      <c r="D2913" s="17">
        <v>61000</v>
      </c>
      <c r="E2913" s="18">
        <f t="shared" si="45"/>
        <v>61</v>
      </c>
      <c r="F2913" s="19">
        <v>49.802945000000001</v>
      </c>
      <c r="G2913" s="19">
        <v>3.03797966</v>
      </c>
      <c r="H2913" s="20">
        <v>0.39410948099999998</v>
      </c>
      <c r="I2913" s="15">
        <f>IF(H2913&lt;=Rmax_Summary!$B$40,1,0)</f>
        <v>1</v>
      </c>
      <c r="J2913" s="15">
        <v>1</v>
      </c>
      <c r="K2913" s="21" t="s">
        <v>846</v>
      </c>
    </row>
    <row r="2914" spans="1:11" x14ac:dyDescent="0.15">
      <c r="A2914" s="15">
        <v>1218</v>
      </c>
      <c r="B2914" s="16">
        <v>5</v>
      </c>
      <c r="C2914" s="15">
        <v>50</v>
      </c>
      <c r="D2914" s="17">
        <v>62000</v>
      </c>
      <c r="E2914" s="18">
        <f t="shared" si="45"/>
        <v>62</v>
      </c>
      <c r="F2914" s="19">
        <v>49.802714000000002</v>
      </c>
      <c r="G2914" s="19">
        <v>3.0877682289999999</v>
      </c>
      <c r="H2914" s="20">
        <v>0.39457296800000002</v>
      </c>
      <c r="I2914" s="15">
        <f>IF(H2914&lt;=Rmax_Summary!$B$40,1,0)</f>
        <v>1</v>
      </c>
      <c r="J2914" s="15">
        <v>1</v>
      </c>
      <c r="K2914" s="21" t="s">
        <v>846</v>
      </c>
    </row>
    <row r="2915" spans="1:11" x14ac:dyDescent="0.15">
      <c r="A2915" s="15">
        <v>1223</v>
      </c>
      <c r="B2915" s="16">
        <v>5</v>
      </c>
      <c r="C2915" s="15">
        <v>50</v>
      </c>
      <c r="D2915" s="17">
        <v>63000</v>
      </c>
      <c r="E2915" s="18">
        <f t="shared" si="45"/>
        <v>63</v>
      </c>
      <c r="F2915" s="19">
        <v>49.802477000000003</v>
      </c>
      <c r="G2915" s="19">
        <v>3.1375560490000001</v>
      </c>
      <c r="H2915" s="20">
        <v>0.39504611699999997</v>
      </c>
      <c r="I2915" s="15">
        <f>IF(H2915&lt;=Rmax_Summary!$B$40,1,0)</f>
        <v>1</v>
      </c>
      <c r="J2915" s="15">
        <v>1</v>
      </c>
      <c r="K2915" s="21" t="s">
        <v>846</v>
      </c>
    </row>
    <row r="2916" spans="1:11" x14ac:dyDescent="0.15">
      <c r="A2916" s="15">
        <v>1228</v>
      </c>
      <c r="B2916" s="16">
        <v>5</v>
      </c>
      <c r="C2916" s="15">
        <v>50</v>
      </c>
      <c r="D2916" s="17">
        <v>64000</v>
      </c>
      <c r="E2916" s="18">
        <f t="shared" si="45"/>
        <v>64</v>
      </c>
      <c r="F2916" s="19">
        <v>49.802236000000001</v>
      </c>
      <c r="G2916" s="19">
        <v>3.1873430759999999</v>
      </c>
      <c r="H2916" s="20">
        <v>0.39552873599999999</v>
      </c>
      <c r="I2916" s="15">
        <f>IF(H2916&lt;=Rmax_Summary!$B$40,1,0)</f>
        <v>1</v>
      </c>
      <c r="J2916" s="15">
        <v>1</v>
      </c>
      <c r="K2916" s="21" t="s">
        <v>846</v>
      </c>
    </row>
    <row r="2917" spans="1:11" x14ac:dyDescent="0.15">
      <c r="A2917" s="15">
        <v>1233</v>
      </c>
      <c r="B2917" s="16">
        <v>5</v>
      </c>
      <c r="C2917" s="15">
        <v>50</v>
      </c>
      <c r="D2917" s="17">
        <v>65000</v>
      </c>
      <c r="E2917" s="18">
        <f t="shared" si="45"/>
        <v>65</v>
      </c>
      <c r="F2917" s="19">
        <v>49.801988999999999</v>
      </c>
      <c r="G2917" s="19">
        <v>3.2371292930000002</v>
      </c>
      <c r="H2917" s="20">
        <v>0.39602177399999999</v>
      </c>
      <c r="I2917" s="15">
        <f>IF(H2917&lt;=Rmax_Summary!$B$40,1,0)</f>
        <v>1</v>
      </c>
      <c r="J2917" s="15">
        <v>1</v>
      </c>
      <c r="K2917" s="21" t="s">
        <v>846</v>
      </c>
    </row>
    <row r="2918" spans="1:11" x14ac:dyDescent="0.15">
      <c r="A2918" s="15">
        <v>1238</v>
      </c>
      <c r="B2918" s="16">
        <v>5</v>
      </c>
      <c r="C2918" s="15">
        <v>50</v>
      </c>
      <c r="D2918" s="17">
        <v>66000</v>
      </c>
      <c r="E2918" s="18">
        <f t="shared" si="45"/>
        <v>66</v>
      </c>
      <c r="F2918" s="19">
        <v>49.801737000000003</v>
      </c>
      <c r="G2918" s="19">
        <v>3.2869146589999998</v>
      </c>
      <c r="H2918" s="20">
        <v>0.39652567</v>
      </c>
      <c r="I2918" s="15">
        <f>IF(H2918&lt;=Rmax_Summary!$B$40,1,0)</f>
        <v>1</v>
      </c>
      <c r="J2918" s="15">
        <v>1</v>
      </c>
      <c r="K2918" s="21" t="s">
        <v>846</v>
      </c>
    </row>
    <row r="2919" spans="1:11" x14ac:dyDescent="0.15">
      <c r="A2919" s="15">
        <v>1243</v>
      </c>
      <c r="B2919" s="16">
        <v>5</v>
      </c>
      <c r="C2919" s="15">
        <v>50</v>
      </c>
      <c r="D2919" s="17">
        <v>67000</v>
      </c>
      <c r="E2919" s="18">
        <f t="shared" si="45"/>
        <v>67</v>
      </c>
      <c r="F2919" s="19">
        <v>49.801479999999998</v>
      </c>
      <c r="G2919" s="19">
        <v>3.3366991490000002</v>
      </c>
      <c r="H2919" s="20">
        <v>0.39704017899999999</v>
      </c>
      <c r="I2919" s="15">
        <f>IF(H2919&lt;=Rmax_Summary!$B$40,1,0)</f>
        <v>1</v>
      </c>
      <c r="J2919" s="15">
        <v>1</v>
      </c>
      <c r="K2919" s="21" t="s">
        <v>846</v>
      </c>
    </row>
    <row r="2920" spans="1:11" x14ac:dyDescent="0.15">
      <c r="A2920" s="15">
        <v>1248</v>
      </c>
      <c r="B2920" s="16">
        <v>5</v>
      </c>
      <c r="C2920" s="15">
        <v>50</v>
      </c>
      <c r="D2920" s="17">
        <v>68000</v>
      </c>
      <c r="E2920" s="18">
        <f t="shared" si="45"/>
        <v>68</v>
      </c>
      <c r="F2920" s="19">
        <v>49.801217000000001</v>
      </c>
      <c r="G2920" s="19">
        <v>3.386482725</v>
      </c>
      <c r="H2920" s="20">
        <v>0.39756673599999998</v>
      </c>
      <c r="I2920" s="15">
        <f>IF(H2920&lt;=Rmax_Summary!$B$40,1,0)</f>
        <v>1</v>
      </c>
      <c r="J2920" s="15">
        <v>1</v>
      </c>
      <c r="K2920" s="21" t="s">
        <v>846</v>
      </c>
    </row>
    <row r="2921" spans="1:11" x14ac:dyDescent="0.15">
      <c r="A2921" s="15">
        <v>1253</v>
      </c>
      <c r="B2921" s="16">
        <v>5</v>
      </c>
      <c r="C2921" s="15">
        <v>50</v>
      </c>
      <c r="D2921" s="17">
        <v>69000</v>
      </c>
      <c r="E2921" s="18">
        <f t="shared" si="45"/>
        <v>69</v>
      </c>
      <c r="F2921" s="19">
        <v>49.800947000000001</v>
      </c>
      <c r="G2921" s="19">
        <v>3.436265347</v>
      </c>
      <c r="H2921" s="20">
        <v>0.39810579000000001</v>
      </c>
      <c r="I2921" s="15">
        <f>IF(H2921&lt;=Rmax_Summary!$B$40,1,0)</f>
        <v>1</v>
      </c>
      <c r="J2921" s="15">
        <v>1</v>
      </c>
      <c r="K2921" s="21" t="s">
        <v>846</v>
      </c>
    </row>
    <row r="2922" spans="1:11" x14ac:dyDescent="0.15">
      <c r="A2922" s="15">
        <v>1258</v>
      </c>
      <c r="B2922" s="16">
        <v>5</v>
      </c>
      <c r="C2922" s="15">
        <v>50</v>
      </c>
      <c r="D2922" s="17">
        <v>70000</v>
      </c>
      <c r="E2922" s="18">
        <f t="shared" si="45"/>
        <v>70</v>
      </c>
      <c r="F2922" s="19">
        <v>49.800671000000001</v>
      </c>
      <c r="G2922" s="19">
        <v>3.4860469890000001</v>
      </c>
      <c r="H2922" s="20">
        <v>0.398657492</v>
      </c>
      <c r="I2922" s="15">
        <f>IF(H2922&lt;=Rmax_Summary!$B$40,1,0)</f>
        <v>1</v>
      </c>
      <c r="J2922" s="15">
        <v>1</v>
      </c>
      <c r="K2922" s="21" t="s">
        <v>846</v>
      </c>
    </row>
    <row r="2923" spans="1:11" x14ac:dyDescent="0.15">
      <c r="A2923" s="15">
        <v>1263</v>
      </c>
      <c r="B2923" s="16">
        <v>5</v>
      </c>
      <c r="C2923" s="15">
        <v>50</v>
      </c>
      <c r="D2923" s="17">
        <v>71000</v>
      </c>
      <c r="E2923" s="18">
        <f t="shared" si="45"/>
        <v>71</v>
      </c>
      <c r="F2923" s="19">
        <v>49.800389000000003</v>
      </c>
      <c r="G2923" s="19">
        <v>3.5358275909999999</v>
      </c>
      <c r="H2923" s="20">
        <v>0.39922258700000002</v>
      </c>
      <c r="I2923" s="15">
        <f>IF(H2923&lt;=Rmax_Summary!$B$40,1,0)</f>
        <v>1</v>
      </c>
      <c r="J2923" s="15">
        <v>1</v>
      </c>
      <c r="K2923" s="21" t="s">
        <v>846</v>
      </c>
    </row>
    <row r="2924" spans="1:11" x14ac:dyDescent="0.15">
      <c r="A2924" s="15">
        <v>1268</v>
      </c>
      <c r="B2924" s="16">
        <v>5</v>
      </c>
      <c r="C2924" s="15">
        <v>50</v>
      </c>
      <c r="D2924" s="17">
        <v>72000</v>
      </c>
      <c r="E2924" s="18">
        <f t="shared" si="45"/>
        <v>72</v>
      </c>
      <c r="F2924" s="19">
        <v>49.800099000000003</v>
      </c>
      <c r="G2924" s="19">
        <v>3.5856071159999998</v>
      </c>
      <c r="H2924" s="20">
        <v>0.39980249699999998</v>
      </c>
      <c r="I2924" s="15">
        <f>IF(H2924&lt;=Rmax_Summary!$B$40,1,0)</f>
        <v>1</v>
      </c>
      <c r="J2924" s="15">
        <v>1</v>
      </c>
      <c r="K2924" s="21" t="s">
        <v>846</v>
      </c>
    </row>
    <row r="2925" spans="1:11" x14ac:dyDescent="0.15">
      <c r="A2925" s="15">
        <v>1273</v>
      </c>
      <c r="B2925" s="16">
        <v>5</v>
      </c>
      <c r="C2925" s="15">
        <v>50</v>
      </c>
      <c r="D2925" s="17">
        <v>73000</v>
      </c>
      <c r="E2925" s="18">
        <f t="shared" si="45"/>
        <v>73</v>
      </c>
      <c r="F2925" s="19">
        <v>49.799802</v>
      </c>
      <c r="G2925" s="19">
        <v>3.6353855049999999</v>
      </c>
      <c r="H2925" s="20">
        <v>0.40039678099999998</v>
      </c>
      <c r="I2925" s="15">
        <f>IF(H2925&lt;=Rmax_Summary!$B$40,1,0)</f>
        <v>1</v>
      </c>
      <c r="J2925" s="15">
        <v>1</v>
      </c>
      <c r="K2925" s="21" t="s">
        <v>846</v>
      </c>
    </row>
    <row r="2926" spans="1:11" x14ac:dyDescent="0.15">
      <c r="A2926" s="15">
        <v>1278</v>
      </c>
      <c r="B2926" s="16">
        <v>5</v>
      </c>
      <c r="C2926" s="15">
        <v>50</v>
      </c>
      <c r="D2926" s="17">
        <v>74000</v>
      </c>
      <c r="E2926" s="18">
        <f t="shared" si="45"/>
        <v>74</v>
      </c>
      <c r="F2926" s="19">
        <v>49.799495999999998</v>
      </c>
      <c r="G2926" s="19">
        <v>3.6851627179999999</v>
      </c>
      <c r="H2926" s="20">
        <v>0.40100820199999998</v>
      </c>
      <c r="I2926" s="15">
        <f>IF(H2926&lt;=Rmax_Summary!$B$40,1,0)</f>
        <v>1</v>
      </c>
      <c r="J2926" s="15">
        <v>1</v>
      </c>
      <c r="K2926" s="21" t="s">
        <v>846</v>
      </c>
    </row>
    <row r="2927" spans="1:11" x14ac:dyDescent="0.15">
      <c r="A2927" s="15">
        <v>1283</v>
      </c>
      <c r="B2927" s="16">
        <v>5</v>
      </c>
      <c r="C2927" s="15">
        <v>50</v>
      </c>
      <c r="D2927" s="17">
        <v>75000</v>
      </c>
      <c r="E2927" s="18">
        <f t="shared" si="45"/>
        <v>75</v>
      </c>
      <c r="F2927" s="19">
        <v>49.799182000000002</v>
      </c>
      <c r="G2927" s="19">
        <v>3.734938675</v>
      </c>
      <c r="H2927" s="20">
        <v>0.40163518199999998</v>
      </c>
      <c r="I2927" s="15">
        <f>IF(H2927&lt;=Rmax_Summary!$B$40,1,0)</f>
        <v>1</v>
      </c>
      <c r="J2927" s="15">
        <v>1</v>
      </c>
      <c r="K2927" s="21" t="s">
        <v>846</v>
      </c>
    </row>
    <row r="2928" spans="1:11" x14ac:dyDescent="0.15">
      <c r="A2928" s="15">
        <v>1288</v>
      </c>
      <c r="B2928" s="16">
        <v>5</v>
      </c>
      <c r="C2928" s="15">
        <v>50</v>
      </c>
      <c r="D2928" s="17">
        <v>76000</v>
      </c>
      <c r="E2928" s="18">
        <f t="shared" si="45"/>
        <v>76</v>
      </c>
      <c r="F2928" s="19">
        <v>49.798859</v>
      </c>
      <c r="G2928" s="19">
        <v>3.7847133240000002</v>
      </c>
      <c r="H2928" s="20">
        <v>0.40228102900000001</v>
      </c>
      <c r="I2928" s="15">
        <f>IF(H2928&lt;=Rmax_Summary!$B$40,1,0)</f>
        <v>1</v>
      </c>
      <c r="J2928" s="15">
        <v>1</v>
      </c>
      <c r="K2928" s="21" t="s">
        <v>846</v>
      </c>
    </row>
    <row r="2929" spans="1:11" x14ac:dyDescent="0.15">
      <c r="A2929" s="15">
        <v>1293</v>
      </c>
      <c r="B2929" s="16">
        <v>5</v>
      </c>
      <c r="C2929" s="15">
        <v>50</v>
      </c>
      <c r="D2929" s="17">
        <v>77000</v>
      </c>
      <c r="E2929" s="18">
        <f t="shared" si="45"/>
        <v>77</v>
      </c>
      <c r="F2929" s="19">
        <v>49.798527</v>
      </c>
      <c r="G2929" s="19">
        <v>3.8344865910000001</v>
      </c>
      <c r="H2929" s="20">
        <v>0.40294576399999998</v>
      </c>
      <c r="I2929" s="15">
        <f>IF(H2929&lt;=Rmax_Summary!$B$40,1,0)</f>
        <v>1</v>
      </c>
      <c r="J2929" s="15">
        <v>1</v>
      </c>
      <c r="K2929" s="21" t="s">
        <v>846</v>
      </c>
    </row>
    <row r="2930" spans="1:11" x14ac:dyDescent="0.15">
      <c r="A2930" s="15">
        <v>1298</v>
      </c>
      <c r="B2930" s="16">
        <v>5</v>
      </c>
      <c r="C2930" s="15">
        <v>50</v>
      </c>
      <c r="D2930" s="17">
        <v>78000</v>
      </c>
      <c r="E2930" s="18">
        <f t="shared" si="45"/>
        <v>78</v>
      </c>
      <c r="F2930" s="19">
        <v>49.798183999999999</v>
      </c>
      <c r="G2930" s="19">
        <v>3.8842583899999998</v>
      </c>
      <c r="H2930" s="20">
        <v>0.40363115799999999</v>
      </c>
      <c r="I2930" s="15">
        <f>IF(H2930&lt;=Rmax_Summary!$B$40,1,0)</f>
        <v>1</v>
      </c>
      <c r="J2930" s="15">
        <v>1</v>
      </c>
      <c r="K2930" s="21" t="s">
        <v>846</v>
      </c>
    </row>
    <row r="2931" spans="1:11" x14ac:dyDescent="0.15">
      <c r="A2931" s="15">
        <v>1303</v>
      </c>
      <c r="B2931" s="16">
        <v>5</v>
      </c>
      <c r="C2931" s="15">
        <v>50</v>
      </c>
      <c r="D2931" s="17">
        <v>79000</v>
      </c>
      <c r="E2931" s="18">
        <f t="shared" si="45"/>
        <v>79</v>
      </c>
      <c r="F2931" s="19">
        <v>49.797831000000002</v>
      </c>
      <c r="G2931" s="19">
        <v>3.9340286189999998</v>
      </c>
      <c r="H2931" s="20">
        <v>0.40433885000000003</v>
      </c>
      <c r="I2931" s="15">
        <f>IF(H2931&lt;=Rmax_Summary!$B$40,1,0)</f>
        <v>1</v>
      </c>
      <c r="J2931" s="15">
        <v>1</v>
      </c>
      <c r="K2931" s="21" t="s">
        <v>846</v>
      </c>
    </row>
    <row r="2932" spans="1:11" x14ac:dyDescent="0.15">
      <c r="A2932" s="15">
        <v>1308</v>
      </c>
      <c r="B2932" s="16">
        <v>5</v>
      </c>
      <c r="C2932" s="15">
        <v>50</v>
      </c>
      <c r="D2932" s="17">
        <v>80000</v>
      </c>
      <c r="E2932" s="18">
        <f t="shared" si="45"/>
        <v>80</v>
      </c>
      <c r="F2932" s="19">
        <v>49.797465000000003</v>
      </c>
      <c r="G2932" s="19">
        <v>3.9837971919999999</v>
      </c>
      <c r="H2932" s="20">
        <v>0.40507051599999999</v>
      </c>
      <c r="I2932" s="15">
        <f>IF(H2932&lt;=Rmax_Summary!$B$40,1,0)</f>
        <v>1</v>
      </c>
      <c r="J2932" s="15">
        <v>1</v>
      </c>
      <c r="K2932" s="21" t="s">
        <v>846</v>
      </c>
    </row>
    <row r="2933" spans="1:11" x14ac:dyDescent="0.15">
      <c r="A2933" s="15">
        <v>1313</v>
      </c>
      <c r="B2933" s="16">
        <v>5</v>
      </c>
      <c r="C2933" s="15">
        <v>50</v>
      </c>
      <c r="D2933" s="17">
        <v>81000</v>
      </c>
      <c r="E2933" s="18">
        <f t="shared" si="45"/>
        <v>81</v>
      </c>
      <c r="F2933" s="19">
        <v>49.797086</v>
      </c>
      <c r="G2933" s="19">
        <v>4.0335639700000003</v>
      </c>
      <c r="H2933" s="20">
        <v>0.40582810400000002</v>
      </c>
      <c r="I2933" s="15">
        <f>IF(H2933&lt;=Rmax_Summary!$B$40,1,0)</f>
        <v>1</v>
      </c>
      <c r="J2933" s="15">
        <v>1</v>
      </c>
      <c r="K2933" s="21" t="s">
        <v>846</v>
      </c>
    </row>
    <row r="2934" spans="1:11" x14ac:dyDescent="0.15">
      <c r="A2934" s="15">
        <v>1318</v>
      </c>
      <c r="B2934" s="16">
        <v>5</v>
      </c>
      <c r="C2934" s="15">
        <v>50</v>
      </c>
      <c r="D2934" s="17">
        <v>82000</v>
      </c>
      <c r="E2934" s="18">
        <f t="shared" si="45"/>
        <v>82</v>
      </c>
      <c r="F2934" s="19">
        <v>49.796692999999998</v>
      </c>
      <c r="G2934" s="19">
        <v>4.0833288259999998</v>
      </c>
      <c r="H2934" s="20">
        <v>0.40661403099999999</v>
      </c>
      <c r="I2934" s="15">
        <f>IF(H2934&lt;=Rmax_Summary!$B$40,1,0)</f>
        <v>1</v>
      </c>
      <c r="J2934" s="15">
        <v>1</v>
      </c>
      <c r="K2934" s="21" t="s">
        <v>846</v>
      </c>
    </row>
    <row r="2935" spans="1:11" x14ac:dyDescent="0.15">
      <c r="A2935" s="15">
        <v>1323</v>
      </c>
      <c r="B2935" s="16">
        <v>5</v>
      </c>
      <c r="C2935" s="15">
        <v>50</v>
      </c>
      <c r="D2935" s="17">
        <v>83000</v>
      </c>
      <c r="E2935" s="18">
        <f t="shared" si="45"/>
        <v>83</v>
      </c>
      <c r="F2935" s="19">
        <v>49.796284</v>
      </c>
      <c r="G2935" s="19">
        <v>4.1330915819999996</v>
      </c>
      <c r="H2935" s="20">
        <v>0.40743168299999999</v>
      </c>
      <c r="I2935" s="15">
        <f>IF(H2935&lt;=Rmax_Summary!$B$40,1,0)</f>
        <v>1</v>
      </c>
      <c r="J2935" s="15">
        <v>1</v>
      </c>
      <c r="K2935" s="21" t="s">
        <v>846</v>
      </c>
    </row>
    <row r="2936" spans="1:11" x14ac:dyDescent="0.15">
      <c r="A2936" s="15">
        <v>1328</v>
      </c>
      <c r="B2936" s="16">
        <v>5</v>
      </c>
      <c r="C2936" s="15">
        <v>50</v>
      </c>
      <c r="D2936" s="17">
        <v>84000</v>
      </c>
      <c r="E2936" s="18">
        <f t="shared" si="45"/>
        <v>84</v>
      </c>
      <c r="F2936" s="19">
        <v>49.795858000000003</v>
      </c>
      <c r="G2936" s="19">
        <v>4.1828520300000003</v>
      </c>
      <c r="H2936" s="20">
        <v>0.40828482599999999</v>
      </c>
      <c r="I2936" s="15">
        <f>IF(H2936&lt;=Rmax_Summary!$B$40,1,0)</f>
        <v>1</v>
      </c>
      <c r="J2936" s="15">
        <v>1</v>
      </c>
      <c r="K2936" s="21" t="s">
        <v>846</v>
      </c>
    </row>
    <row r="2937" spans="1:11" x14ac:dyDescent="0.15">
      <c r="A2937" s="15">
        <v>1333</v>
      </c>
      <c r="B2937" s="16">
        <v>5</v>
      </c>
      <c r="C2937" s="15">
        <v>50</v>
      </c>
      <c r="D2937" s="17">
        <v>85000</v>
      </c>
      <c r="E2937" s="18">
        <f t="shared" si="45"/>
        <v>85</v>
      </c>
      <c r="F2937" s="19">
        <v>49.795411000000001</v>
      </c>
      <c r="G2937" s="19">
        <v>4.232609933</v>
      </c>
      <c r="H2937" s="20">
        <v>0.40917804299999999</v>
      </c>
      <c r="I2937" s="15">
        <f>IF(H2937&lt;=Rmax_Summary!$B$40,1,0)</f>
        <v>1</v>
      </c>
      <c r="J2937" s="15">
        <v>1</v>
      </c>
      <c r="K2937" s="21" t="s">
        <v>846</v>
      </c>
    </row>
    <row r="2938" spans="1:11" x14ac:dyDescent="0.15">
      <c r="A2938" s="15">
        <v>1338</v>
      </c>
      <c r="B2938" s="16">
        <v>5</v>
      </c>
      <c r="C2938" s="15">
        <v>50</v>
      </c>
      <c r="D2938" s="17">
        <v>86000</v>
      </c>
      <c r="E2938" s="18">
        <f t="shared" si="45"/>
        <v>86</v>
      </c>
      <c r="F2938" s="19">
        <v>49.794941000000001</v>
      </c>
      <c r="G2938" s="19">
        <v>4.2823649550000003</v>
      </c>
      <c r="H2938" s="20">
        <v>0.41011734</v>
      </c>
      <c r="I2938" s="15">
        <f>IF(H2938&lt;=Rmax_Summary!$B$40,1,0)</f>
        <v>1</v>
      </c>
      <c r="J2938" s="15">
        <v>1</v>
      </c>
      <c r="K2938" s="21" t="s">
        <v>846</v>
      </c>
    </row>
    <row r="2939" spans="1:11" x14ac:dyDescent="0.15">
      <c r="A2939" s="15">
        <v>1343</v>
      </c>
      <c r="B2939" s="16">
        <v>5</v>
      </c>
      <c r="C2939" s="15">
        <v>50</v>
      </c>
      <c r="D2939" s="17">
        <v>87000</v>
      </c>
      <c r="E2939" s="18">
        <f t="shared" si="45"/>
        <v>87</v>
      </c>
      <c r="F2939" s="19">
        <v>49.794445000000003</v>
      </c>
      <c r="G2939" s="19">
        <v>4.3321166709999996</v>
      </c>
      <c r="H2939" s="20">
        <v>0.411110963</v>
      </c>
      <c r="I2939" s="15">
        <f>IF(H2939&lt;=Rmax_Summary!$B$40,1,0)</f>
        <v>1</v>
      </c>
      <c r="J2939" s="15">
        <v>1</v>
      </c>
      <c r="K2939" s="21" t="s">
        <v>846</v>
      </c>
    </row>
    <row r="2940" spans="1:11" x14ac:dyDescent="0.15">
      <c r="A2940" s="15">
        <v>1348</v>
      </c>
      <c r="B2940" s="16">
        <v>5</v>
      </c>
      <c r="C2940" s="15">
        <v>50</v>
      </c>
      <c r="D2940" s="17">
        <v>88000</v>
      </c>
      <c r="E2940" s="18">
        <f t="shared" si="45"/>
        <v>88</v>
      </c>
      <c r="F2940" s="19">
        <v>49.793914999999998</v>
      </c>
      <c r="G2940" s="19">
        <v>4.3818645009999999</v>
      </c>
      <c r="H2940" s="20">
        <v>0.41217042199999998</v>
      </c>
      <c r="I2940" s="15">
        <f>IF(H2940&lt;=Rmax_Summary!$B$40,1,0)</f>
        <v>1</v>
      </c>
      <c r="J2940" s="15">
        <v>1</v>
      </c>
      <c r="K2940" s="21" t="s">
        <v>846</v>
      </c>
    </row>
    <row r="2941" spans="1:11" x14ac:dyDescent="0.15">
      <c r="A2941" s="15">
        <v>1353</v>
      </c>
      <c r="B2941" s="16">
        <v>5</v>
      </c>
      <c r="C2941" s="15">
        <v>50</v>
      </c>
      <c r="D2941" s="17">
        <v>89000</v>
      </c>
      <c r="E2941" s="18">
        <f t="shared" si="45"/>
        <v>89</v>
      </c>
      <c r="F2941" s="19">
        <v>49.793343999999998</v>
      </c>
      <c r="G2941" s="19">
        <v>4.4316076009999996</v>
      </c>
      <c r="H2941" s="20">
        <v>0.41331219699999999</v>
      </c>
      <c r="I2941" s="15">
        <f>IF(H2941&lt;=Rmax_Summary!$B$40,1,0)</f>
        <v>1</v>
      </c>
      <c r="J2941" s="15">
        <v>1</v>
      </c>
      <c r="K2941" s="21" t="s">
        <v>846</v>
      </c>
    </row>
    <row r="2942" spans="1:11" x14ac:dyDescent="0.15">
      <c r="A2942" s="15">
        <v>1358</v>
      </c>
      <c r="B2942" s="16">
        <v>5</v>
      </c>
      <c r="C2942" s="15">
        <v>50</v>
      </c>
      <c r="D2942" s="17">
        <v>90000</v>
      </c>
      <c r="E2942" s="18">
        <f t="shared" si="45"/>
        <v>90</v>
      </c>
      <c r="F2942" s="19">
        <v>49.792718999999998</v>
      </c>
      <c r="G2942" s="19">
        <v>4.4813447120000003</v>
      </c>
      <c r="H2942" s="20">
        <v>0.414562017</v>
      </c>
      <c r="I2942" s="15">
        <f>IF(H2942&lt;=Rmax_Summary!$B$40,1,0)</f>
        <v>1</v>
      </c>
      <c r="J2942" s="15">
        <v>1</v>
      </c>
      <c r="K2942" s="21" t="s">
        <v>846</v>
      </c>
    </row>
    <row r="2943" spans="1:11" x14ac:dyDescent="0.15">
      <c r="A2943" s="15">
        <v>1363</v>
      </c>
      <c r="B2943" s="16">
        <v>5</v>
      </c>
      <c r="C2943" s="15">
        <v>50</v>
      </c>
      <c r="D2943" s="17">
        <v>91000</v>
      </c>
      <c r="E2943" s="18">
        <f t="shared" si="45"/>
        <v>91</v>
      </c>
      <c r="F2943" s="19">
        <v>49.792020000000001</v>
      </c>
      <c r="G2943" s="19">
        <v>4.5310737999999997</v>
      </c>
      <c r="H2943" s="20">
        <v>0.41596034199999998</v>
      </c>
      <c r="I2943" s="15">
        <f>IF(H2943&lt;=Rmax_Summary!$B$40,1,0)</f>
        <v>1</v>
      </c>
      <c r="J2943" s="15">
        <v>1</v>
      </c>
      <c r="K2943" s="21" t="s">
        <v>846</v>
      </c>
    </row>
    <row r="2944" spans="1:11" x14ac:dyDescent="0.15">
      <c r="A2944" s="15">
        <v>1368</v>
      </c>
      <c r="B2944" s="16">
        <v>5</v>
      </c>
      <c r="C2944" s="15">
        <v>50</v>
      </c>
      <c r="D2944" s="17">
        <v>92000</v>
      </c>
      <c r="E2944" s="18">
        <f t="shared" si="45"/>
        <v>92</v>
      </c>
      <c r="F2944" s="19">
        <v>49.791210999999997</v>
      </c>
      <c r="G2944" s="19">
        <v>4.5807913730000003</v>
      </c>
      <c r="H2944" s="20">
        <v>0.41757886500000002</v>
      </c>
      <c r="I2944" s="15">
        <f>IF(H2944&lt;=Rmax_Summary!$B$40,1,0)</f>
        <v>1</v>
      </c>
      <c r="J2944" s="15">
        <v>1</v>
      </c>
      <c r="K2944" s="21" t="s">
        <v>846</v>
      </c>
    </row>
    <row r="2945" spans="1:11" x14ac:dyDescent="0.15">
      <c r="A2945" s="15">
        <v>1373</v>
      </c>
      <c r="B2945" s="16">
        <v>5</v>
      </c>
      <c r="C2945" s="15">
        <v>50</v>
      </c>
      <c r="D2945" s="17">
        <v>93000</v>
      </c>
      <c r="E2945" s="18">
        <f t="shared" si="45"/>
        <v>93</v>
      </c>
      <c r="F2945" s="19">
        <v>49.790224000000002</v>
      </c>
      <c r="G2945" s="19">
        <v>4.6304908310000004</v>
      </c>
      <c r="H2945" s="20">
        <v>0.41955215099999998</v>
      </c>
      <c r="I2945" s="15">
        <f>IF(H2945&lt;=Rmax_Summary!$B$40,1,0)</f>
        <v>1</v>
      </c>
      <c r="J2945" s="15">
        <v>1</v>
      </c>
      <c r="K2945" s="21" t="s">
        <v>846</v>
      </c>
    </row>
    <row r="2946" spans="1:11" x14ac:dyDescent="0.15">
      <c r="A2946" s="15">
        <v>1378</v>
      </c>
      <c r="B2946" s="16">
        <v>5</v>
      </c>
      <c r="C2946" s="15">
        <v>50</v>
      </c>
      <c r="D2946" s="17">
        <v>94000</v>
      </c>
      <c r="E2946" s="18">
        <f t="shared" ref="E2946:E3009" si="46">D2946/1000</f>
        <v>94</v>
      </c>
      <c r="F2946" s="19">
        <v>49.788916999999998</v>
      </c>
      <c r="G2946" s="19">
        <v>4.6801582220000002</v>
      </c>
      <c r="H2946" s="20">
        <v>0.42216540800000002</v>
      </c>
      <c r="I2946" s="15">
        <f>IF(H2946&lt;=Rmax_Summary!$B$40,1,0)</f>
        <v>1</v>
      </c>
      <c r="J2946" s="15">
        <v>1</v>
      </c>
      <c r="K2946" s="21" t="s">
        <v>846</v>
      </c>
    </row>
    <row r="2947" spans="1:11" x14ac:dyDescent="0.15">
      <c r="A2947" s="15">
        <v>1383</v>
      </c>
      <c r="B2947" s="16">
        <v>5</v>
      </c>
      <c r="C2947" s="15">
        <v>50</v>
      </c>
      <c r="D2947" s="17">
        <v>95000</v>
      </c>
      <c r="E2947" s="18">
        <f t="shared" si="46"/>
        <v>95</v>
      </c>
      <c r="F2947" s="19">
        <v>49.786935</v>
      </c>
      <c r="G2947" s="19">
        <v>4.7297588499999996</v>
      </c>
      <c r="H2947" s="20">
        <v>0.42612970999999999</v>
      </c>
      <c r="I2947" s="15">
        <f>IF(H2947&lt;=Rmax_Summary!$B$40,1,0)</f>
        <v>1</v>
      </c>
      <c r="J2947" s="15">
        <v>1</v>
      </c>
      <c r="K2947" s="21" t="s">
        <v>846</v>
      </c>
    </row>
    <row r="2948" spans="1:11" x14ac:dyDescent="0.15">
      <c r="A2948" s="15">
        <v>1388</v>
      </c>
      <c r="B2948" s="16">
        <v>5</v>
      </c>
      <c r="C2948" s="15">
        <v>50</v>
      </c>
      <c r="D2948" s="17">
        <v>96000</v>
      </c>
      <c r="E2948" s="18">
        <f t="shared" si="46"/>
        <v>96</v>
      </c>
      <c r="F2948" s="19">
        <v>49.783127</v>
      </c>
      <c r="G2948" s="19">
        <v>4.7791801679999999</v>
      </c>
      <c r="H2948" s="20">
        <v>0.43374640199999998</v>
      </c>
      <c r="I2948" s="15">
        <f>IF(H2948&lt;=Rmax_Summary!$B$40,1,0)</f>
        <v>1</v>
      </c>
      <c r="J2948" s="15">
        <v>1</v>
      </c>
      <c r="K2948" s="21" t="s">
        <v>846</v>
      </c>
    </row>
    <row r="2949" spans="1:11" x14ac:dyDescent="0.15">
      <c r="A2949" s="15">
        <v>1393</v>
      </c>
      <c r="B2949" s="16">
        <v>5</v>
      </c>
      <c r="C2949" s="15">
        <v>50</v>
      </c>
      <c r="D2949" s="17">
        <v>97000</v>
      </c>
      <c r="E2949" s="18">
        <f t="shared" si="46"/>
        <v>97</v>
      </c>
      <c r="F2949" s="19">
        <v>49.77037</v>
      </c>
      <c r="G2949" s="19">
        <v>4.827725869</v>
      </c>
      <c r="H2949" s="20">
        <v>0.45926060499999999</v>
      </c>
      <c r="I2949" s="15">
        <f>IF(H2949&lt;=Rmax_Summary!$B$40,1,0)</f>
        <v>1</v>
      </c>
      <c r="J2949" s="15">
        <v>1</v>
      </c>
      <c r="K2949" s="21" t="s">
        <v>846</v>
      </c>
    </row>
    <row r="2950" spans="1:11" x14ac:dyDescent="0.15">
      <c r="A2950" s="15">
        <v>2</v>
      </c>
      <c r="B2950" s="16">
        <v>5</v>
      </c>
      <c r="C2950" s="15">
        <v>50</v>
      </c>
      <c r="D2950" s="17">
        <v>97100</v>
      </c>
      <c r="E2950" s="18">
        <f t="shared" si="46"/>
        <v>97.1</v>
      </c>
      <c r="F2950" s="19">
        <v>49.766908999999998</v>
      </c>
      <c r="G2950" s="19">
        <v>4.8323669020000004</v>
      </c>
      <c r="H2950" s="20">
        <v>0.46618104500000002</v>
      </c>
      <c r="I2950" s="15">
        <f>IF(H2950&lt;=Rmax_Summary!$B$40,1,0)</f>
        <v>1</v>
      </c>
      <c r="J2950" s="15">
        <v>5</v>
      </c>
      <c r="K2950" s="21" t="s">
        <v>851</v>
      </c>
    </row>
    <row r="2951" spans="1:11" x14ac:dyDescent="0.15">
      <c r="A2951" s="15">
        <v>3</v>
      </c>
      <c r="B2951" s="16">
        <v>5</v>
      </c>
      <c r="C2951" s="15">
        <v>50</v>
      </c>
      <c r="D2951" s="17">
        <v>97200</v>
      </c>
      <c r="E2951" s="18">
        <f t="shared" si="46"/>
        <v>97.2</v>
      </c>
      <c r="F2951" s="19">
        <v>49.762017</v>
      </c>
      <c r="G2951" s="19">
        <v>4.8368680629999998</v>
      </c>
      <c r="H2951" s="20">
        <v>0.475965633</v>
      </c>
      <c r="I2951" s="15">
        <f>IF(H2951&lt;=Rmax_Summary!$B$40,1,0)</f>
        <v>1</v>
      </c>
      <c r="J2951" s="15">
        <v>5</v>
      </c>
      <c r="K2951" s="21" t="s">
        <v>851</v>
      </c>
    </row>
    <row r="2952" spans="1:11" x14ac:dyDescent="0.15">
      <c r="A2952" s="15">
        <v>4</v>
      </c>
      <c r="B2952" s="16">
        <v>5</v>
      </c>
      <c r="C2952" s="15">
        <v>50</v>
      </c>
      <c r="D2952" s="17">
        <v>97300</v>
      </c>
      <c r="E2952" s="18">
        <f t="shared" si="46"/>
        <v>97.3</v>
      </c>
      <c r="F2952" s="19">
        <v>49.754469999999998</v>
      </c>
      <c r="G2952" s="19">
        <v>4.841109941</v>
      </c>
      <c r="H2952" s="20">
        <v>0.49105978900000002</v>
      </c>
      <c r="I2952" s="15">
        <f>IF(H2952&lt;=Rmax_Summary!$B$40,1,0)</f>
        <v>1</v>
      </c>
      <c r="J2952" s="15">
        <v>5</v>
      </c>
      <c r="K2952" s="21" t="s">
        <v>851</v>
      </c>
    </row>
    <row r="2953" spans="1:11" x14ac:dyDescent="0.15">
      <c r="A2953" s="15">
        <v>5</v>
      </c>
      <c r="B2953" s="16">
        <v>5</v>
      </c>
      <c r="C2953" s="15">
        <v>50</v>
      </c>
      <c r="D2953" s="17">
        <v>97400</v>
      </c>
      <c r="E2953" s="18">
        <f t="shared" si="46"/>
        <v>97.4</v>
      </c>
      <c r="F2953" s="19">
        <v>49.741534000000001</v>
      </c>
      <c r="G2953" s="19">
        <v>4.8448253719999999</v>
      </c>
      <c r="H2953" s="20">
        <v>0.51693286199999999</v>
      </c>
      <c r="I2953" s="15">
        <f>IF(H2953&lt;=Rmax_Summary!$B$40,1,0)</f>
        <v>1</v>
      </c>
      <c r="J2953" s="15">
        <v>5</v>
      </c>
      <c r="K2953" s="21" t="s">
        <v>851</v>
      </c>
    </row>
    <row r="2954" spans="1:11" x14ac:dyDescent="0.15">
      <c r="A2954" s="15">
        <v>6</v>
      </c>
      <c r="B2954" s="16">
        <v>5</v>
      </c>
      <c r="C2954" s="15">
        <v>50</v>
      </c>
      <c r="D2954" s="17">
        <v>97500</v>
      </c>
      <c r="E2954" s="18">
        <f t="shared" si="46"/>
        <v>97.5</v>
      </c>
      <c r="F2954" s="19">
        <v>49.718519999999998</v>
      </c>
      <c r="G2954" s="19">
        <v>4.847555668</v>
      </c>
      <c r="H2954" s="20">
        <v>0.56296072500000005</v>
      </c>
      <c r="I2954" s="15">
        <f>IF(H2954&lt;=Rmax_Summary!$B$40,1,0)</f>
        <v>1</v>
      </c>
      <c r="J2954" s="15">
        <v>5</v>
      </c>
      <c r="K2954" s="21" t="s">
        <v>851</v>
      </c>
    </row>
    <row r="2955" spans="1:11" x14ac:dyDescent="0.15">
      <c r="A2955" s="15">
        <v>7</v>
      </c>
      <c r="B2955" s="16">
        <v>5</v>
      </c>
      <c r="C2955" s="15">
        <v>50</v>
      </c>
      <c r="D2955" s="17">
        <v>97600</v>
      </c>
      <c r="E2955" s="18">
        <f t="shared" si="46"/>
        <v>97.6</v>
      </c>
      <c r="F2955" s="19">
        <v>49.683160000000001</v>
      </c>
      <c r="G2955" s="19">
        <v>4.8490763960000001</v>
      </c>
      <c r="H2955" s="20">
        <v>0.63368048200000004</v>
      </c>
      <c r="I2955" s="15">
        <f>IF(H2955&lt;=Rmax_Summary!$B$40,1,0)</f>
        <v>1</v>
      </c>
      <c r="J2955" s="15">
        <v>5</v>
      </c>
      <c r="K2955" s="21" t="s">
        <v>851</v>
      </c>
    </row>
    <row r="2956" spans="1:11" x14ac:dyDescent="0.15">
      <c r="A2956" s="15">
        <v>8</v>
      </c>
      <c r="B2956" s="16">
        <v>5</v>
      </c>
      <c r="C2956" s="15">
        <v>50</v>
      </c>
      <c r="D2956" s="17">
        <v>97700</v>
      </c>
      <c r="E2956" s="18">
        <f t="shared" si="46"/>
        <v>97.7</v>
      </c>
      <c r="F2956" s="19">
        <v>49.639111999999997</v>
      </c>
      <c r="G2956" s="19">
        <v>4.8497412620000002</v>
      </c>
      <c r="H2956" s="20">
        <v>0.72177548300000005</v>
      </c>
      <c r="I2956" s="15">
        <f>IF(H2956&lt;=Rmax_Summary!$B$40,1,0)</f>
        <v>1</v>
      </c>
      <c r="J2956" s="15">
        <v>5</v>
      </c>
      <c r="K2956" s="21" t="s">
        <v>851</v>
      </c>
    </row>
    <row r="2957" spans="1:11" x14ac:dyDescent="0.15">
      <c r="A2957" s="15">
        <v>9</v>
      </c>
      <c r="B2957" s="16">
        <v>5</v>
      </c>
      <c r="C2957" s="15">
        <v>50</v>
      </c>
      <c r="D2957" s="17">
        <v>97800</v>
      </c>
      <c r="E2957" s="18">
        <f t="shared" si="46"/>
        <v>97.8</v>
      </c>
      <c r="F2957" s="19">
        <v>49.591019000000003</v>
      </c>
      <c r="G2957" s="19">
        <v>4.8500016109999997</v>
      </c>
      <c r="H2957" s="20">
        <v>0.81796280300000002</v>
      </c>
      <c r="I2957" s="15">
        <f>IF(H2957&lt;=Rmax_Summary!$B$40,1,0)</f>
        <v>1</v>
      </c>
      <c r="J2957" s="15">
        <v>5</v>
      </c>
      <c r="K2957" s="21" t="s">
        <v>851</v>
      </c>
    </row>
    <row r="2958" spans="1:11" x14ac:dyDescent="0.15">
      <c r="A2958" s="15">
        <v>10</v>
      </c>
      <c r="B2958" s="16">
        <v>5</v>
      </c>
      <c r="C2958" s="15">
        <v>50</v>
      </c>
      <c r="D2958" s="17">
        <v>97900</v>
      </c>
      <c r="E2958" s="18">
        <f t="shared" si="46"/>
        <v>97.9</v>
      </c>
      <c r="F2958" s="19">
        <v>49.542132000000002</v>
      </c>
      <c r="G2958" s="19">
        <v>4.8501747760000002</v>
      </c>
      <c r="H2958" s="20">
        <v>0.91573542699999999</v>
      </c>
      <c r="I2958" s="15">
        <f>IF(H2958&lt;=Rmax_Summary!$B$40,1,0)</f>
        <v>1</v>
      </c>
      <c r="J2958" s="15">
        <v>5</v>
      </c>
      <c r="K2958" s="21" t="s">
        <v>851</v>
      </c>
    </row>
    <row r="2959" spans="1:11" x14ac:dyDescent="0.15">
      <c r="A2959" s="15">
        <v>2</v>
      </c>
      <c r="B2959" s="16">
        <v>5</v>
      </c>
      <c r="C2959" s="15">
        <v>50</v>
      </c>
      <c r="D2959" s="17">
        <v>97910</v>
      </c>
      <c r="E2959" s="18">
        <f t="shared" si="46"/>
        <v>97.91</v>
      </c>
      <c r="F2959" s="19">
        <v>49.537239</v>
      </c>
      <c r="G2959" s="19">
        <v>4.8501910129999999</v>
      </c>
      <c r="H2959" s="20">
        <v>0.92552290400000004</v>
      </c>
      <c r="I2959" s="15">
        <f>IF(H2959&lt;=Rmax_Summary!$B$40,1,0)</f>
        <v>1</v>
      </c>
      <c r="J2959" s="15">
        <v>6</v>
      </c>
      <c r="K2959" s="21" t="s">
        <v>848</v>
      </c>
    </row>
    <row r="2960" spans="1:11" x14ac:dyDescent="0.15">
      <c r="A2960" s="15">
        <v>3</v>
      </c>
      <c r="B2960" s="16">
        <v>5</v>
      </c>
      <c r="C2960" s="15">
        <v>50</v>
      </c>
      <c r="D2960" s="17">
        <v>97920</v>
      </c>
      <c r="E2960" s="18">
        <f t="shared" si="46"/>
        <v>97.92</v>
      </c>
      <c r="F2960" s="19">
        <v>49.532344999999999</v>
      </c>
      <c r="G2960" s="19">
        <v>4.8502071689999999</v>
      </c>
      <c r="H2960" s="20">
        <v>0.93531074700000005</v>
      </c>
      <c r="I2960" s="15">
        <f>IF(H2960&lt;=Rmax_Summary!$B$40,1,0)</f>
        <v>1</v>
      </c>
      <c r="J2960" s="15">
        <v>6</v>
      </c>
      <c r="K2960" s="21" t="s">
        <v>848</v>
      </c>
    </row>
    <row r="2961" spans="1:11" x14ac:dyDescent="0.15">
      <c r="A2961" s="15">
        <v>4</v>
      </c>
      <c r="B2961" s="16">
        <v>5</v>
      </c>
      <c r="C2961" s="15">
        <v>50</v>
      </c>
      <c r="D2961" s="17">
        <v>97930</v>
      </c>
      <c r="E2961" s="18">
        <f t="shared" si="46"/>
        <v>97.93</v>
      </c>
      <c r="F2961" s="19">
        <v>49.527450999999999</v>
      </c>
      <c r="G2961" s="19">
        <v>4.8502232730000001</v>
      </c>
      <c r="H2961" s="20">
        <v>0.94509769399999999</v>
      </c>
      <c r="I2961" s="15">
        <f>IF(H2961&lt;=Rmax_Summary!$B$40,1,0)</f>
        <v>1</v>
      </c>
      <c r="J2961" s="15">
        <v>6</v>
      </c>
      <c r="K2961" s="21" t="s">
        <v>848</v>
      </c>
    </row>
    <row r="2962" spans="1:11" x14ac:dyDescent="0.15">
      <c r="A2962" s="15">
        <v>5</v>
      </c>
      <c r="B2962" s="16">
        <v>5</v>
      </c>
      <c r="C2962" s="15">
        <v>50</v>
      </c>
      <c r="D2962" s="17">
        <v>97940</v>
      </c>
      <c r="E2962" s="18">
        <f t="shared" si="46"/>
        <v>97.94</v>
      </c>
      <c r="F2962" s="19">
        <v>49.522557999999997</v>
      </c>
      <c r="G2962" s="19">
        <v>4.8502393489999998</v>
      </c>
      <c r="H2962" s="20">
        <v>0.95488349100000003</v>
      </c>
      <c r="I2962" s="15">
        <f>IF(H2962&lt;=Rmax_Summary!$B$40,1,0)</f>
        <v>1</v>
      </c>
      <c r="J2962" s="15">
        <v>6</v>
      </c>
      <c r="K2962" s="21" t="s">
        <v>848</v>
      </c>
    </row>
    <row r="2963" spans="1:11" x14ac:dyDescent="0.15">
      <c r="A2963" s="15">
        <v>6</v>
      </c>
      <c r="B2963" s="16">
        <v>5</v>
      </c>
      <c r="C2963" s="15">
        <v>50</v>
      </c>
      <c r="D2963" s="17">
        <v>97950</v>
      </c>
      <c r="E2963" s="18">
        <f t="shared" si="46"/>
        <v>97.95</v>
      </c>
      <c r="F2963" s="19">
        <v>49.517667000000003</v>
      </c>
      <c r="G2963" s="19">
        <v>4.8502554230000001</v>
      </c>
      <c r="H2963" s="20">
        <v>0.96466675800000001</v>
      </c>
      <c r="I2963" s="15">
        <f>IF(H2963&lt;=Rmax_Summary!$B$40,1,0)</f>
        <v>1</v>
      </c>
      <c r="J2963" s="15">
        <v>6</v>
      </c>
      <c r="K2963" s="21" t="s">
        <v>848</v>
      </c>
    </row>
    <row r="2964" spans="1:11" x14ac:dyDescent="0.15">
      <c r="A2964" s="15">
        <v>7</v>
      </c>
      <c r="B2964" s="16">
        <v>5</v>
      </c>
      <c r="C2964" s="15">
        <v>50</v>
      </c>
      <c r="D2964" s="17">
        <v>97960</v>
      </c>
      <c r="E2964" s="18">
        <f t="shared" si="46"/>
        <v>97.96</v>
      </c>
      <c r="F2964" s="19">
        <v>49.512776000000002</v>
      </c>
      <c r="G2964" s="19">
        <v>4.8502715150000002</v>
      </c>
      <c r="H2964" s="20">
        <v>0.97444852400000004</v>
      </c>
      <c r="I2964" s="15">
        <f>IF(H2964&lt;=Rmax_Summary!$B$40,1,0)</f>
        <v>1</v>
      </c>
      <c r="J2964" s="15">
        <v>6</v>
      </c>
      <c r="K2964" s="21" t="s">
        <v>848</v>
      </c>
    </row>
    <row r="2965" spans="1:11" x14ac:dyDescent="0.15">
      <c r="A2965" s="15">
        <v>8</v>
      </c>
      <c r="B2965" s="16">
        <v>5</v>
      </c>
      <c r="C2965" s="15">
        <v>50</v>
      </c>
      <c r="D2965" s="17">
        <v>97970</v>
      </c>
      <c r="E2965" s="18">
        <f t="shared" si="46"/>
        <v>97.97</v>
      </c>
      <c r="F2965" s="19">
        <v>49.507886999999997</v>
      </c>
      <c r="G2965" s="19">
        <v>4.8502876400000003</v>
      </c>
      <c r="H2965" s="20">
        <v>0.98422623300000001</v>
      </c>
      <c r="I2965" s="15">
        <f>IF(H2965&lt;=Rmax_Summary!$B$40,1,0)</f>
        <v>1</v>
      </c>
      <c r="J2965" s="15">
        <v>6</v>
      </c>
      <c r="K2965" s="21" t="s">
        <v>848</v>
      </c>
    </row>
    <row r="2966" spans="1:11" x14ac:dyDescent="0.15">
      <c r="A2966" s="15">
        <v>9</v>
      </c>
      <c r="B2966" s="16">
        <v>5</v>
      </c>
      <c r="C2966" s="15">
        <v>50</v>
      </c>
      <c r="D2966" s="17">
        <v>97980</v>
      </c>
      <c r="E2966" s="18">
        <f t="shared" si="46"/>
        <v>97.98</v>
      </c>
      <c r="F2966" s="19">
        <v>49.502999000000003</v>
      </c>
      <c r="G2966" s="19">
        <v>4.850303813</v>
      </c>
      <c r="H2966" s="20">
        <v>0.99400255199999998</v>
      </c>
      <c r="I2966" s="15">
        <f>IF(H2966&lt;=Rmax_Summary!$B$40,1,0)</f>
        <v>1</v>
      </c>
      <c r="J2966" s="15">
        <v>6</v>
      </c>
      <c r="K2966" s="21" t="s">
        <v>848</v>
      </c>
    </row>
    <row r="2967" spans="1:11" x14ac:dyDescent="0.15">
      <c r="A2967" s="15">
        <v>2</v>
      </c>
      <c r="B2967" s="16">
        <v>5</v>
      </c>
      <c r="C2967" s="15">
        <v>50</v>
      </c>
      <c r="D2967" s="17">
        <v>97981</v>
      </c>
      <c r="E2967" s="18">
        <f t="shared" si="46"/>
        <v>97.980999999999995</v>
      </c>
      <c r="F2967" s="19">
        <v>49.502510000000001</v>
      </c>
      <c r="G2967" s="19">
        <v>4.850305434</v>
      </c>
      <c r="H2967" s="20">
        <v>0.99498036499999998</v>
      </c>
      <c r="I2967" s="15">
        <f>IF(H2967&lt;=Rmax_Summary!$B$40,1,0)</f>
        <v>1</v>
      </c>
      <c r="J2967" s="15">
        <v>7</v>
      </c>
      <c r="K2967" s="21" t="s">
        <v>849</v>
      </c>
    </row>
    <row r="2968" spans="1:11" x14ac:dyDescent="0.15">
      <c r="A2968" s="15">
        <v>3</v>
      </c>
      <c r="B2968" s="16">
        <v>5</v>
      </c>
      <c r="C2968" s="15">
        <v>50</v>
      </c>
      <c r="D2968" s="17">
        <v>97982</v>
      </c>
      <c r="E2968" s="18">
        <f t="shared" si="46"/>
        <v>97.981999999999999</v>
      </c>
      <c r="F2968" s="19">
        <v>49.502020999999999</v>
      </c>
      <c r="G2968" s="19">
        <v>4.850307055</v>
      </c>
      <c r="H2968" s="20">
        <v>0.99595799100000004</v>
      </c>
      <c r="I2968" s="15">
        <f>IF(H2968&lt;=Rmax_Summary!$B$40,1,0)</f>
        <v>1</v>
      </c>
      <c r="J2968" s="15">
        <v>7</v>
      </c>
      <c r="K2968" s="21" t="s">
        <v>849</v>
      </c>
    </row>
    <row r="2969" spans="1:11" x14ac:dyDescent="0.15">
      <c r="A2969" s="15">
        <v>4</v>
      </c>
      <c r="B2969" s="16">
        <v>5</v>
      </c>
      <c r="C2969" s="15">
        <v>50</v>
      </c>
      <c r="D2969" s="17">
        <v>97983</v>
      </c>
      <c r="E2969" s="18">
        <f t="shared" si="46"/>
        <v>97.983000000000004</v>
      </c>
      <c r="F2969" s="19">
        <v>49.501533000000002</v>
      </c>
      <c r="G2969" s="19">
        <v>4.8503086770000001</v>
      </c>
      <c r="H2969" s="20">
        <v>0.99693400300000001</v>
      </c>
      <c r="I2969" s="15">
        <f>IF(H2969&lt;=Rmax_Summary!$B$40,1,0)</f>
        <v>1</v>
      </c>
      <c r="J2969" s="15">
        <v>7</v>
      </c>
      <c r="K2969" s="21" t="s">
        <v>849</v>
      </c>
    </row>
    <row r="2970" spans="1:11" x14ac:dyDescent="0.15">
      <c r="A2970" s="15">
        <v>5</v>
      </c>
      <c r="B2970" s="16">
        <v>5</v>
      </c>
      <c r="C2970" s="15">
        <v>50</v>
      </c>
      <c r="D2970" s="17">
        <v>97984</v>
      </c>
      <c r="E2970" s="18">
        <f t="shared" si="46"/>
        <v>97.983999999999995</v>
      </c>
      <c r="F2970" s="19">
        <v>49.501044</v>
      </c>
      <c r="G2970" s="19">
        <v>4.8503102980000001</v>
      </c>
      <c r="H2970" s="20">
        <v>0.99791163500000002</v>
      </c>
      <c r="I2970" s="15">
        <f>IF(H2970&lt;=Rmax_Summary!$B$40,1,0)</f>
        <v>1</v>
      </c>
      <c r="J2970" s="15">
        <v>7</v>
      </c>
      <c r="K2970" s="21" t="s">
        <v>849</v>
      </c>
    </row>
    <row r="2971" spans="1:11" x14ac:dyDescent="0.15">
      <c r="A2971" s="15">
        <v>6</v>
      </c>
      <c r="B2971" s="16">
        <v>5</v>
      </c>
      <c r="C2971" s="15">
        <v>50</v>
      </c>
      <c r="D2971" s="17">
        <v>97985</v>
      </c>
      <c r="E2971" s="18">
        <f t="shared" si="46"/>
        <v>97.984999999999999</v>
      </c>
      <c r="F2971" s="19">
        <v>49.500554999999999</v>
      </c>
      <c r="G2971" s="19">
        <v>4.8503119220000004</v>
      </c>
      <c r="H2971" s="20">
        <v>0.99888998200000001</v>
      </c>
      <c r="I2971" s="15">
        <f>IF(H2971&lt;=Rmax_Summary!$B$40,1,0)</f>
        <v>1</v>
      </c>
      <c r="J2971" s="15">
        <v>7</v>
      </c>
      <c r="K2971" s="21" t="s">
        <v>849</v>
      </c>
    </row>
    <row r="2972" spans="1:11" x14ac:dyDescent="0.15">
      <c r="A2972" s="15">
        <v>7</v>
      </c>
      <c r="B2972" s="16">
        <v>5</v>
      </c>
      <c r="C2972" s="15">
        <v>50</v>
      </c>
      <c r="D2972" s="17">
        <v>97986</v>
      </c>
      <c r="E2972" s="18">
        <f t="shared" si="46"/>
        <v>97.986000000000004</v>
      </c>
      <c r="F2972" s="19">
        <v>49.500067000000001</v>
      </c>
      <c r="G2972" s="19">
        <v>4.8503135449999997</v>
      </c>
      <c r="H2972" s="20">
        <v>0.99986573499999998</v>
      </c>
      <c r="I2972" s="15">
        <f>IF(H2972&lt;=Rmax_Summary!$B$40,1,0)</f>
        <v>1</v>
      </c>
      <c r="J2972" s="15">
        <v>7</v>
      </c>
      <c r="K2972" s="21" t="s">
        <v>849</v>
      </c>
    </row>
    <row r="2973" spans="1:11" x14ac:dyDescent="0.15">
      <c r="A2973" s="15">
        <v>8</v>
      </c>
      <c r="B2973" s="16">
        <v>5</v>
      </c>
      <c r="C2973" s="15">
        <v>50</v>
      </c>
      <c r="D2973" s="17">
        <v>97987</v>
      </c>
      <c r="E2973" s="18">
        <f t="shared" si="46"/>
        <v>97.986999999999995</v>
      </c>
      <c r="F2973" s="19">
        <v>49.499578999999997</v>
      </c>
      <c r="G2973" s="19">
        <v>4.85031517</v>
      </c>
      <c r="H2973" s="20">
        <v>1.00084298</v>
      </c>
      <c r="I2973" s="15">
        <f>IF(H2973&lt;=Rmax_Summary!$B$40,1,0)</f>
        <v>1</v>
      </c>
      <c r="J2973" s="15">
        <v>7</v>
      </c>
      <c r="K2973" s="21" t="s">
        <v>849</v>
      </c>
    </row>
    <row r="2974" spans="1:11" x14ac:dyDescent="0.15">
      <c r="A2974" s="15">
        <v>9</v>
      </c>
      <c r="B2974" s="16">
        <v>5</v>
      </c>
      <c r="C2974" s="15">
        <v>50</v>
      </c>
      <c r="D2974" s="17">
        <v>97988</v>
      </c>
      <c r="E2974" s="18">
        <f t="shared" si="46"/>
        <v>97.988</v>
      </c>
      <c r="F2974" s="19">
        <v>49.499090000000002</v>
      </c>
      <c r="G2974" s="19">
        <v>4.8503167950000003</v>
      </c>
      <c r="H2974" s="20">
        <v>1.0018207539999999</v>
      </c>
      <c r="I2974" s="15">
        <f>IF(H2974&lt;=Rmax_Summary!$B$40,1,0)</f>
        <v>1</v>
      </c>
      <c r="J2974" s="15">
        <v>7</v>
      </c>
      <c r="K2974" s="21" t="s">
        <v>849</v>
      </c>
    </row>
    <row r="2975" spans="1:11" x14ac:dyDescent="0.15">
      <c r="A2975" s="15">
        <v>10</v>
      </c>
      <c r="B2975" s="16">
        <v>5</v>
      </c>
      <c r="C2975" s="15">
        <v>50</v>
      </c>
      <c r="D2975" s="17">
        <v>97989</v>
      </c>
      <c r="E2975" s="18">
        <f t="shared" si="46"/>
        <v>97.989000000000004</v>
      </c>
      <c r="F2975" s="19">
        <v>49.498601000000001</v>
      </c>
      <c r="G2975" s="19">
        <v>4.8503184199999998</v>
      </c>
      <c r="H2975" s="20">
        <v>1.0027987810000001</v>
      </c>
      <c r="I2975" s="15">
        <f>IF(H2975&lt;=Rmax_Summary!$B$40,1,0)</f>
        <v>1</v>
      </c>
      <c r="J2975" s="15">
        <v>7</v>
      </c>
      <c r="K2975" s="21" t="s">
        <v>849</v>
      </c>
    </row>
    <row r="2976" spans="1:11" x14ac:dyDescent="0.15">
      <c r="A2976" s="15">
        <v>10</v>
      </c>
      <c r="B2976" s="16">
        <v>5</v>
      </c>
      <c r="C2976" s="15">
        <v>50</v>
      </c>
      <c r="D2976" s="17">
        <v>97990</v>
      </c>
      <c r="E2976" s="18">
        <f t="shared" si="46"/>
        <v>97.99</v>
      </c>
      <c r="F2976" s="19">
        <v>49.498112999999996</v>
      </c>
      <c r="G2976" s="19">
        <v>4.8503200470000003</v>
      </c>
      <c r="H2976" s="20">
        <v>1.0037743210000001</v>
      </c>
      <c r="I2976" s="15">
        <f>IF(H2976&lt;=Rmax_Summary!$B$40,1,0)</f>
        <v>1</v>
      </c>
      <c r="J2976" s="15">
        <v>6</v>
      </c>
      <c r="K2976" s="21" t="s">
        <v>848</v>
      </c>
    </row>
    <row r="2977" spans="1:11" x14ac:dyDescent="0.15">
      <c r="A2977" s="15">
        <v>1398</v>
      </c>
      <c r="B2977" s="16">
        <v>5</v>
      </c>
      <c r="C2977" s="15">
        <v>50</v>
      </c>
      <c r="D2977" s="17">
        <v>98000</v>
      </c>
      <c r="E2977" s="18">
        <f t="shared" si="46"/>
        <v>98</v>
      </c>
      <c r="F2977" s="19">
        <v>49.493228000000002</v>
      </c>
      <c r="G2977" s="19">
        <v>4.8503363530000003</v>
      </c>
      <c r="H2977" s="20">
        <v>1.0135433089999999</v>
      </c>
      <c r="I2977" s="15">
        <f>IF(H2977&lt;=Rmax_Summary!$B$40,1,0)</f>
        <v>1</v>
      </c>
      <c r="J2977" s="15">
        <v>1</v>
      </c>
      <c r="K2977" s="21" t="s">
        <v>846</v>
      </c>
    </row>
    <row r="2978" spans="1:11" x14ac:dyDescent="0.15">
      <c r="A2978" s="15">
        <v>2</v>
      </c>
      <c r="B2978" s="16">
        <v>5</v>
      </c>
      <c r="C2978" s="15">
        <v>50</v>
      </c>
      <c r="D2978" s="17">
        <v>98100</v>
      </c>
      <c r="E2978" s="18">
        <f t="shared" si="46"/>
        <v>98.1</v>
      </c>
      <c r="F2978" s="19">
        <v>49.444491999999997</v>
      </c>
      <c r="G2978" s="19">
        <v>4.8505046810000003</v>
      </c>
      <c r="H2978" s="20">
        <v>1.1110167660000001</v>
      </c>
      <c r="I2978" s="15">
        <f>IF(H2978&lt;=Rmax_Summary!$B$40,1,0)</f>
        <v>1</v>
      </c>
      <c r="J2978" s="15">
        <v>8</v>
      </c>
      <c r="K2978" s="21" t="s">
        <v>848</v>
      </c>
    </row>
    <row r="2979" spans="1:11" x14ac:dyDescent="0.15">
      <c r="A2979" s="15">
        <v>3</v>
      </c>
      <c r="B2979" s="16">
        <v>5</v>
      </c>
      <c r="C2979" s="15">
        <v>50</v>
      </c>
      <c r="D2979" s="17">
        <v>98200</v>
      </c>
      <c r="E2979" s="18">
        <f t="shared" si="46"/>
        <v>98.2</v>
      </c>
      <c r="F2979" s="19">
        <v>49.395935000000001</v>
      </c>
      <c r="G2979" s="19">
        <v>4.8506807670000001</v>
      </c>
      <c r="H2979" s="20">
        <v>1.2081291279999999</v>
      </c>
      <c r="I2979" s="15">
        <f>IF(H2979&lt;=Rmax_Summary!$B$40,1,0)</f>
        <v>1</v>
      </c>
      <c r="J2979" s="15">
        <v>8</v>
      </c>
      <c r="K2979" s="21" t="s">
        <v>848</v>
      </c>
    </row>
    <row r="2980" spans="1:11" x14ac:dyDescent="0.15">
      <c r="A2980" s="15">
        <v>4</v>
      </c>
      <c r="B2980" s="16">
        <v>5</v>
      </c>
      <c r="C2980" s="15">
        <v>50</v>
      </c>
      <c r="D2980" s="17">
        <v>98300</v>
      </c>
      <c r="E2980" s="18">
        <f t="shared" si="46"/>
        <v>98.3</v>
      </c>
      <c r="F2980" s="19">
        <v>49.347181999999997</v>
      </c>
      <c r="G2980" s="19">
        <v>4.8508280829999997</v>
      </c>
      <c r="H2980" s="20">
        <v>1.3056364570000001</v>
      </c>
      <c r="I2980" s="15">
        <f>IF(H2980&lt;=Rmax_Summary!$B$40,1,0)</f>
        <v>1</v>
      </c>
      <c r="J2980" s="15">
        <v>8</v>
      </c>
      <c r="K2980" s="21" t="s">
        <v>848</v>
      </c>
    </row>
    <row r="2981" spans="1:11" x14ac:dyDescent="0.15">
      <c r="A2981" s="15">
        <v>5</v>
      </c>
      <c r="B2981" s="16">
        <v>5</v>
      </c>
      <c r="C2981" s="15">
        <v>50</v>
      </c>
      <c r="D2981" s="17">
        <v>98400</v>
      </c>
      <c r="E2981" s="18">
        <f t="shared" si="46"/>
        <v>98.4</v>
      </c>
      <c r="F2981" s="19">
        <v>49.298520000000003</v>
      </c>
      <c r="G2981" s="19">
        <v>4.850974238</v>
      </c>
      <c r="H2981" s="20">
        <v>1.402959941</v>
      </c>
      <c r="I2981" s="15">
        <f>IF(H2981&lt;=Rmax_Summary!$B$40,1,0)</f>
        <v>1</v>
      </c>
      <c r="J2981" s="15">
        <v>8</v>
      </c>
      <c r="K2981" s="21" t="s">
        <v>848</v>
      </c>
    </row>
    <row r="2982" spans="1:11" x14ac:dyDescent="0.15">
      <c r="A2982" s="15">
        <v>2</v>
      </c>
      <c r="B2982" s="16">
        <v>5</v>
      </c>
      <c r="C2982" s="15">
        <v>50</v>
      </c>
      <c r="D2982" s="17">
        <v>98410</v>
      </c>
      <c r="E2982" s="18">
        <f t="shared" si="46"/>
        <v>98.41</v>
      </c>
      <c r="F2982" s="19">
        <v>49.293655999999999</v>
      </c>
      <c r="G2982" s="19">
        <v>4.8509888380000001</v>
      </c>
      <c r="H2982" s="20">
        <v>1.4126878220000001</v>
      </c>
      <c r="I2982" s="15">
        <f>IF(H2982&lt;=Rmax_Summary!$B$40,1,0)</f>
        <v>1</v>
      </c>
      <c r="J2982" s="15">
        <v>9</v>
      </c>
      <c r="K2982" s="21" t="s">
        <v>849</v>
      </c>
    </row>
    <row r="2983" spans="1:11" x14ac:dyDescent="0.15">
      <c r="A2983" s="15">
        <v>3</v>
      </c>
      <c r="B2983" s="16">
        <v>5</v>
      </c>
      <c r="C2983" s="15">
        <v>50</v>
      </c>
      <c r="D2983" s="17">
        <v>98420</v>
      </c>
      <c r="E2983" s="18">
        <f t="shared" si="46"/>
        <v>98.42</v>
      </c>
      <c r="F2983" s="19">
        <v>49.288795999999998</v>
      </c>
      <c r="G2983" s="19">
        <v>4.851003435</v>
      </c>
      <c r="H2983" s="20">
        <v>1.422407073</v>
      </c>
      <c r="I2983" s="15">
        <f>IF(H2983&lt;=Rmax_Summary!$B$40,1,0)</f>
        <v>1</v>
      </c>
      <c r="J2983" s="15">
        <v>9</v>
      </c>
      <c r="K2983" s="21" t="s">
        <v>849</v>
      </c>
    </row>
    <row r="2984" spans="1:11" x14ac:dyDescent="0.15">
      <c r="A2984" s="15">
        <v>4</v>
      </c>
      <c r="B2984" s="16">
        <v>5</v>
      </c>
      <c r="C2984" s="15">
        <v>50</v>
      </c>
      <c r="D2984" s="17">
        <v>98430</v>
      </c>
      <c r="E2984" s="18">
        <f t="shared" si="46"/>
        <v>98.43</v>
      </c>
      <c r="F2984" s="19">
        <v>49.283938999999997</v>
      </c>
      <c r="G2984" s="19">
        <v>4.8510180250000001</v>
      </c>
      <c r="H2984" s="20">
        <v>1.432122079</v>
      </c>
      <c r="I2984" s="15">
        <f>IF(H2984&lt;=Rmax_Summary!$B$40,1,0)</f>
        <v>1</v>
      </c>
      <c r="J2984" s="15">
        <v>9</v>
      </c>
      <c r="K2984" s="21" t="s">
        <v>849</v>
      </c>
    </row>
    <row r="2985" spans="1:11" x14ac:dyDescent="0.15">
      <c r="A2985" s="15">
        <v>5</v>
      </c>
      <c r="B2985" s="16">
        <v>5</v>
      </c>
      <c r="C2985" s="15">
        <v>50</v>
      </c>
      <c r="D2985" s="17">
        <v>98440</v>
      </c>
      <c r="E2985" s="18">
        <f t="shared" si="46"/>
        <v>98.44</v>
      </c>
      <c r="F2985" s="19">
        <v>49.279079000000003</v>
      </c>
      <c r="G2985" s="19">
        <v>4.8510326179999996</v>
      </c>
      <c r="H2985" s="20">
        <v>1.4418426580000001</v>
      </c>
      <c r="I2985" s="15">
        <f>IF(H2985&lt;=Rmax_Summary!$B$40,1,0)</f>
        <v>1</v>
      </c>
      <c r="J2985" s="15">
        <v>9</v>
      </c>
      <c r="K2985" s="21" t="s">
        <v>849</v>
      </c>
    </row>
    <row r="2986" spans="1:11" x14ac:dyDescent="0.15">
      <c r="A2986" s="15">
        <v>6</v>
      </c>
      <c r="B2986" s="16">
        <v>5</v>
      </c>
      <c r="C2986" s="15">
        <v>50</v>
      </c>
      <c r="D2986" s="17">
        <v>98450</v>
      </c>
      <c r="E2986" s="18">
        <f t="shared" si="46"/>
        <v>98.45</v>
      </c>
      <c r="F2986" s="19">
        <v>49.274222000000002</v>
      </c>
      <c r="G2986" s="19">
        <v>4.8510472050000004</v>
      </c>
      <c r="H2986" s="20">
        <v>1.4515560620000001</v>
      </c>
      <c r="I2986" s="15">
        <f>IF(H2986&lt;=Rmax_Summary!$B$40,1,0)</f>
        <v>1</v>
      </c>
      <c r="J2986" s="15">
        <v>9</v>
      </c>
      <c r="K2986" s="21" t="s">
        <v>849</v>
      </c>
    </row>
    <row r="2987" spans="1:11" x14ac:dyDescent="0.15">
      <c r="A2987" s="15">
        <v>7</v>
      </c>
      <c r="B2987" s="16">
        <v>5</v>
      </c>
      <c r="C2987" s="15">
        <v>50</v>
      </c>
      <c r="D2987" s="17">
        <v>98460</v>
      </c>
      <c r="E2987" s="18">
        <f t="shared" si="46"/>
        <v>98.46</v>
      </c>
      <c r="F2987" s="19">
        <v>49.269365000000001</v>
      </c>
      <c r="G2987" s="19">
        <v>4.8510617900000002</v>
      </c>
      <c r="H2987" s="20">
        <v>1.461269465</v>
      </c>
      <c r="I2987" s="15">
        <f>IF(H2987&lt;=Rmax_Summary!$B$40,1,0)</f>
        <v>1</v>
      </c>
      <c r="J2987" s="15">
        <v>9</v>
      </c>
      <c r="K2987" s="21" t="s">
        <v>849</v>
      </c>
    </row>
    <row r="2988" spans="1:11" x14ac:dyDescent="0.15">
      <c r="A2988" s="15">
        <v>8</v>
      </c>
      <c r="B2988" s="16">
        <v>5</v>
      </c>
      <c r="C2988" s="15">
        <v>50</v>
      </c>
      <c r="D2988" s="17">
        <v>98470</v>
      </c>
      <c r="E2988" s="18">
        <f t="shared" si="46"/>
        <v>98.47</v>
      </c>
      <c r="F2988" s="19">
        <v>49.264512000000003</v>
      </c>
      <c r="G2988" s="19">
        <v>4.8510763710000004</v>
      </c>
      <c r="H2988" s="20">
        <v>1.4709761859999999</v>
      </c>
      <c r="I2988" s="15">
        <f>IF(H2988&lt;=Rmax_Summary!$B$40,1,0)</f>
        <v>1</v>
      </c>
      <c r="J2988" s="15">
        <v>9</v>
      </c>
      <c r="K2988" s="21" t="s">
        <v>849</v>
      </c>
    </row>
    <row r="2989" spans="1:11" x14ac:dyDescent="0.15">
      <c r="A2989" s="15">
        <v>9</v>
      </c>
      <c r="B2989" s="16">
        <v>5</v>
      </c>
      <c r="C2989" s="15">
        <v>50</v>
      </c>
      <c r="D2989" s="17">
        <v>98480</v>
      </c>
      <c r="E2989" s="18">
        <f t="shared" si="46"/>
        <v>98.48</v>
      </c>
      <c r="F2989" s="19">
        <v>49.259656</v>
      </c>
      <c r="G2989" s="19">
        <v>4.8510909509999998</v>
      </c>
      <c r="H2989" s="20">
        <v>1.480688996</v>
      </c>
      <c r="I2989" s="15">
        <f>IF(H2989&lt;=Rmax_Summary!$B$40,1,0)</f>
        <v>1</v>
      </c>
      <c r="J2989" s="15">
        <v>9</v>
      </c>
      <c r="K2989" s="21" t="s">
        <v>849</v>
      </c>
    </row>
    <row r="2990" spans="1:11" x14ac:dyDescent="0.15">
      <c r="A2990" s="15">
        <v>10</v>
      </c>
      <c r="B2990" s="16">
        <v>5</v>
      </c>
      <c r="C2990" s="15">
        <v>50</v>
      </c>
      <c r="D2990" s="17">
        <v>98490</v>
      </c>
      <c r="E2990" s="18">
        <f t="shared" si="46"/>
        <v>98.49</v>
      </c>
      <c r="F2990" s="19">
        <v>49.254801999999998</v>
      </c>
      <c r="G2990" s="19">
        <v>4.8511055259999996</v>
      </c>
      <c r="H2990" s="20">
        <v>1.4903951230000001</v>
      </c>
      <c r="I2990" s="15">
        <f>IF(H2990&lt;=Rmax_Summary!$B$40,1,0)</f>
        <v>1</v>
      </c>
      <c r="J2990" s="15">
        <v>9</v>
      </c>
      <c r="K2990" s="21" t="s">
        <v>849</v>
      </c>
    </row>
    <row r="2991" spans="1:11" x14ac:dyDescent="0.15">
      <c r="A2991" s="15">
        <v>2</v>
      </c>
      <c r="B2991" s="16">
        <v>5</v>
      </c>
      <c r="C2991" s="15">
        <v>50</v>
      </c>
      <c r="D2991" s="17">
        <v>98491</v>
      </c>
      <c r="E2991" s="18">
        <f t="shared" si="46"/>
        <v>98.491</v>
      </c>
      <c r="F2991" s="19">
        <v>49.254319000000002</v>
      </c>
      <c r="G2991" s="19">
        <v>4.8511069850000004</v>
      </c>
      <c r="H2991" s="20">
        <v>1.491362826</v>
      </c>
      <c r="I2991" s="15">
        <f>IF(H2991&lt;=Rmax_Summary!$B$40,1,0)</f>
        <v>1</v>
      </c>
      <c r="J2991" s="15">
        <v>10</v>
      </c>
      <c r="K2991" s="21" t="s">
        <v>849</v>
      </c>
    </row>
    <row r="2992" spans="1:11" x14ac:dyDescent="0.15">
      <c r="A2992" s="15">
        <v>3</v>
      </c>
      <c r="B2992" s="16">
        <v>5</v>
      </c>
      <c r="C2992" s="15">
        <v>50</v>
      </c>
      <c r="D2992" s="17">
        <v>98492</v>
      </c>
      <c r="E2992" s="18">
        <f t="shared" si="46"/>
        <v>98.492000000000004</v>
      </c>
      <c r="F2992" s="19">
        <v>49.253830999999998</v>
      </c>
      <c r="G2992" s="19">
        <v>4.851108441</v>
      </c>
      <c r="H2992" s="20">
        <v>1.4923378039999999</v>
      </c>
      <c r="I2992" s="15">
        <f>IF(H2992&lt;=Rmax_Summary!$B$40,1,0)</f>
        <v>1</v>
      </c>
      <c r="J2992" s="15">
        <v>10</v>
      </c>
      <c r="K2992" s="21" t="s">
        <v>849</v>
      </c>
    </row>
    <row r="2993" spans="1:11" x14ac:dyDescent="0.15">
      <c r="A2993" s="15">
        <v>4</v>
      </c>
      <c r="B2993" s="16">
        <v>5</v>
      </c>
      <c r="C2993" s="15">
        <v>50</v>
      </c>
      <c r="D2993" s="17">
        <v>98493</v>
      </c>
      <c r="E2993" s="18">
        <f t="shared" si="46"/>
        <v>98.492999999999995</v>
      </c>
      <c r="F2993" s="19">
        <v>49.253346999999998</v>
      </c>
      <c r="G2993" s="19">
        <v>4.8511098969999997</v>
      </c>
      <c r="H2993" s="20">
        <v>1.4933055070000001</v>
      </c>
      <c r="I2993" s="15">
        <f>IF(H2993&lt;=Rmax_Summary!$B$40,1,0)</f>
        <v>1</v>
      </c>
      <c r="J2993" s="15">
        <v>10</v>
      </c>
      <c r="K2993" s="21" t="s">
        <v>849</v>
      </c>
    </row>
    <row r="2994" spans="1:11" x14ac:dyDescent="0.15">
      <c r="A2994" s="15">
        <v>5</v>
      </c>
      <c r="B2994" s="16">
        <v>5</v>
      </c>
      <c r="C2994" s="15">
        <v>50</v>
      </c>
      <c r="D2994" s="17">
        <v>98494</v>
      </c>
      <c r="E2994" s="18">
        <f t="shared" si="46"/>
        <v>98.494</v>
      </c>
      <c r="F2994" s="19">
        <v>49.252862</v>
      </c>
      <c r="G2994" s="19">
        <v>4.8511113540000004</v>
      </c>
      <c r="H2994" s="20">
        <v>1.494276851</v>
      </c>
      <c r="I2994" s="15">
        <f>IF(H2994&lt;=Rmax_Summary!$B$40,1,0)</f>
        <v>1</v>
      </c>
      <c r="J2994" s="15">
        <v>10</v>
      </c>
      <c r="K2994" s="21" t="s">
        <v>849</v>
      </c>
    </row>
    <row r="2995" spans="1:11" x14ac:dyDescent="0.15">
      <c r="A2995" s="15">
        <v>6</v>
      </c>
      <c r="B2995" s="16">
        <v>5</v>
      </c>
      <c r="C2995" s="15">
        <v>50</v>
      </c>
      <c r="D2995" s="17">
        <v>98495</v>
      </c>
      <c r="E2995" s="18">
        <f t="shared" si="46"/>
        <v>98.495000000000005</v>
      </c>
      <c r="F2995" s="19">
        <v>49.252375999999998</v>
      </c>
      <c r="G2995" s="19">
        <v>4.8511128120000002</v>
      </c>
      <c r="H2995" s="20">
        <v>1.4952481870000001</v>
      </c>
      <c r="I2995" s="15">
        <f>IF(H2995&lt;=Rmax_Summary!$B$40,1,0)</f>
        <v>1</v>
      </c>
      <c r="J2995" s="15">
        <v>10</v>
      </c>
      <c r="K2995" s="21" t="s">
        <v>849</v>
      </c>
    </row>
    <row r="2996" spans="1:11" x14ac:dyDescent="0.15">
      <c r="A2996" s="15">
        <v>7</v>
      </c>
      <c r="B2996" s="16">
        <v>5</v>
      </c>
      <c r="C2996" s="15">
        <v>50</v>
      </c>
      <c r="D2996" s="17">
        <v>98496</v>
      </c>
      <c r="E2996" s="18">
        <f t="shared" si="46"/>
        <v>98.495999999999995</v>
      </c>
      <c r="F2996" s="19">
        <v>49.251891999999998</v>
      </c>
      <c r="G2996" s="19">
        <v>4.8511142669999998</v>
      </c>
      <c r="H2996" s="20">
        <v>1.49621589</v>
      </c>
      <c r="I2996" s="15">
        <f>IF(H2996&lt;=Rmax_Summary!$B$40,1,0)</f>
        <v>1</v>
      </c>
      <c r="J2996" s="15">
        <v>10</v>
      </c>
      <c r="K2996" s="21" t="s">
        <v>849</v>
      </c>
    </row>
    <row r="2997" spans="1:11" x14ac:dyDescent="0.15">
      <c r="A2997" s="15">
        <v>8</v>
      </c>
      <c r="B2997" s="16">
        <v>5</v>
      </c>
      <c r="C2997" s="15">
        <v>50</v>
      </c>
      <c r="D2997" s="17">
        <v>98497</v>
      </c>
      <c r="E2997" s="18">
        <f t="shared" si="46"/>
        <v>98.497</v>
      </c>
      <c r="F2997" s="19">
        <v>49.251404999999998</v>
      </c>
      <c r="G2997" s="19">
        <v>4.8511157269999998</v>
      </c>
      <c r="H2997" s="20">
        <v>1.4971908679999999</v>
      </c>
      <c r="I2997" s="15">
        <f>IF(H2997&lt;=Rmax_Summary!$B$40,1,0)</f>
        <v>1</v>
      </c>
      <c r="J2997" s="15">
        <v>10</v>
      </c>
      <c r="K2997" s="21" t="s">
        <v>849</v>
      </c>
    </row>
    <row r="2998" spans="1:11" x14ac:dyDescent="0.15">
      <c r="A2998" s="15">
        <v>9</v>
      </c>
      <c r="B2998" s="16">
        <v>5</v>
      </c>
      <c r="C2998" s="15">
        <v>50</v>
      </c>
      <c r="D2998" s="17">
        <v>98498</v>
      </c>
      <c r="E2998" s="18">
        <f t="shared" si="46"/>
        <v>98.498000000000005</v>
      </c>
      <c r="F2998" s="19">
        <v>49.250920999999998</v>
      </c>
      <c r="G2998" s="19">
        <v>4.8511171859999997</v>
      </c>
      <c r="H2998" s="20">
        <v>1.49815857</v>
      </c>
      <c r="I2998" s="15">
        <f>IF(H2998&lt;=Rmax_Summary!$B$40,1,0)</f>
        <v>1</v>
      </c>
      <c r="J2998" s="15">
        <v>10</v>
      </c>
      <c r="K2998" s="21" t="s">
        <v>849</v>
      </c>
    </row>
    <row r="2999" spans="1:11" x14ac:dyDescent="0.15">
      <c r="A2999" s="15">
        <v>10</v>
      </c>
      <c r="B2999" s="16">
        <v>5</v>
      </c>
      <c r="C2999" s="15">
        <v>50</v>
      </c>
      <c r="D2999" s="17">
        <v>98499</v>
      </c>
      <c r="E2999" s="18">
        <f t="shared" si="46"/>
        <v>98.498999999999995</v>
      </c>
      <c r="F2999" s="19">
        <v>49.250436999999998</v>
      </c>
      <c r="G2999" s="19">
        <v>4.8511186430000004</v>
      </c>
      <c r="H2999" s="20">
        <v>1.4991262729999999</v>
      </c>
      <c r="I2999" s="15">
        <f>IF(H2999&lt;=Rmax_Summary!$B$40,1,0)</f>
        <v>1</v>
      </c>
      <c r="J2999" s="15">
        <v>10</v>
      </c>
      <c r="K2999" s="21" t="s">
        <v>849</v>
      </c>
    </row>
    <row r="3000" spans="1:11" x14ac:dyDescent="0.15">
      <c r="A3000" s="15">
        <v>6</v>
      </c>
      <c r="B3000" s="16">
        <v>5</v>
      </c>
      <c r="C3000" s="15">
        <v>50</v>
      </c>
      <c r="D3000" s="17">
        <v>98500</v>
      </c>
      <c r="E3000" s="18">
        <f t="shared" si="46"/>
        <v>98.5</v>
      </c>
      <c r="F3000" s="19">
        <v>49.249949000000001</v>
      </c>
      <c r="G3000" s="19">
        <v>4.8511200990000001</v>
      </c>
      <c r="H3000" s="20">
        <v>1.500101251</v>
      </c>
      <c r="I3000" s="15">
        <f>IF(H3000&lt;=Rmax_Summary!$B$40,1,0)</f>
        <v>0</v>
      </c>
      <c r="J3000" s="15">
        <v>8</v>
      </c>
      <c r="K3000" s="21" t="s">
        <v>848</v>
      </c>
    </row>
    <row r="3001" spans="1:11" x14ac:dyDescent="0.15">
      <c r="A3001" s="15">
        <v>7</v>
      </c>
      <c r="B3001" s="16">
        <v>5</v>
      </c>
      <c r="C3001" s="15">
        <v>50</v>
      </c>
      <c r="D3001" s="17">
        <v>98600</v>
      </c>
      <c r="E3001" s="18">
        <f t="shared" si="46"/>
        <v>98.6</v>
      </c>
      <c r="F3001" s="19">
        <v>49.201476999999997</v>
      </c>
      <c r="G3001" s="19">
        <v>4.8512656710000002</v>
      </c>
      <c r="H3001" s="20">
        <v>1.59704611</v>
      </c>
      <c r="I3001" s="15">
        <f>IF(H3001&lt;=Rmax_Summary!$B$40,1,0)</f>
        <v>0</v>
      </c>
      <c r="J3001" s="15">
        <v>8</v>
      </c>
      <c r="K3001" s="21" t="s">
        <v>848</v>
      </c>
    </row>
    <row r="3002" spans="1:11" x14ac:dyDescent="0.15">
      <c r="A3002" s="15">
        <v>8</v>
      </c>
      <c r="B3002" s="16">
        <v>5</v>
      </c>
      <c r="C3002" s="15">
        <v>50</v>
      </c>
      <c r="D3002" s="17">
        <v>98700</v>
      </c>
      <c r="E3002" s="18">
        <f t="shared" si="46"/>
        <v>98.7</v>
      </c>
      <c r="F3002" s="19">
        <v>49.153098999999997</v>
      </c>
      <c r="G3002" s="19">
        <v>4.8514109599999999</v>
      </c>
      <c r="H3002" s="20">
        <v>1.6938017949999999</v>
      </c>
      <c r="I3002" s="15">
        <f>IF(H3002&lt;=Rmax_Summary!$B$40,1,0)</f>
        <v>0</v>
      </c>
      <c r="J3002" s="15">
        <v>8</v>
      </c>
      <c r="K3002" s="21" t="s">
        <v>848</v>
      </c>
    </row>
    <row r="3003" spans="1:11" x14ac:dyDescent="0.15">
      <c r="A3003" s="15">
        <v>9</v>
      </c>
      <c r="B3003" s="16">
        <v>5</v>
      </c>
      <c r="C3003" s="15">
        <v>50</v>
      </c>
      <c r="D3003" s="17">
        <v>98800</v>
      </c>
      <c r="E3003" s="18">
        <f t="shared" si="46"/>
        <v>98.8</v>
      </c>
      <c r="F3003" s="19">
        <v>49.104816</v>
      </c>
      <c r="G3003" s="19">
        <v>4.8515559609999999</v>
      </c>
      <c r="H3003" s="20">
        <v>1.7903670540000001</v>
      </c>
      <c r="I3003" s="15">
        <f>IF(H3003&lt;=Rmax_Summary!$B$40,1,0)</f>
        <v>0</v>
      </c>
      <c r="J3003" s="15">
        <v>8</v>
      </c>
      <c r="K3003" s="21" t="s">
        <v>848</v>
      </c>
    </row>
    <row r="3004" spans="1:11" x14ac:dyDescent="0.15">
      <c r="A3004" s="15">
        <v>10</v>
      </c>
      <c r="B3004" s="16">
        <v>5</v>
      </c>
      <c r="C3004" s="15">
        <v>50</v>
      </c>
      <c r="D3004" s="17">
        <v>98900</v>
      </c>
      <c r="E3004" s="18">
        <f t="shared" si="46"/>
        <v>98.9</v>
      </c>
      <c r="F3004" s="19">
        <v>49.056631000000003</v>
      </c>
      <c r="G3004" s="19">
        <v>4.8517006760000001</v>
      </c>
      <c r="H3004" s="20">
        <v>1.8867383630000001</v>
      </c>
      <c r="I3004" s="15">
        <f>IF(H3004&lt;=Rmax_Summary!$B$40,1,0)</f>
        <v>0</v>
      </c>
      <c r="J3004" s="15">
        <v>8</v>
      </c>
      <c r="K3004" s="21" t="s">
        <v>848</v>
      </c>
    </row>
    <row r="3005" spans="1:11" x14ac:dyDescent="0.15">
      <c r="A3005" s="15">
        <v>1403</v>
      </c>
      <c r="B3005" s="16">
        <v>5</v>
      </c>
      <c r="C3005" s="15">
        <v>50</v>
      </c>
      <c r="D3005" s="17">
        <v>99000</v>
      </c>
      <c r="E3005" s="18">
        <f t="shared" si="46"/>
        <v>99</v>
      </c>
      <c r="F3005" s="19">
        <v>49.008536999999997</v>
      </c>
      <c r="G3005" s="19">
        <v>4.851845108</v>
      </c>
      <c r="H3005" s="20">
        <v>1.9829265220000001</v>
      </c>
      <c r="I3005" s="15">
        <f>IF(H3005&lt;=Rmax_Summary!$B$40,1,0)</f>
        <v>0</v>
      </c>
      <c r="J3005" s="15">
        <v>1</v>
      </c>
      <c r="K3005" s="21" t="s">
        <v>846</v>
      </c>
    </row>
    <row r="3006" spans="1:11" x14ac:dyDescent="0.15">
      <c r="A3006" s="15">
        <v>1408</v>
      </c>
      <c r="B3006" s="16">
        <v>5</v>
      </c>
      <c r="C3006" s="15">
        <v>50</v>
      </c>
      <c r="D3006" s="17">
        <v>100000</v>
      </c>
      <c r="E3006" s="18">
        <f t="shared" si="46"/>
        <v>100</v>
      </c>
      <c r="F3006" s="19">
        <v>48.532739999999997</v>
      </c>
      <c r="G3006" s="19">
        <v>4.8532740160000003</v>
      </c>
      <c r="H3006" s="20">
        <v>2.9345199150000001</v>
      </c>
      <c r="I3006" s="15">
        <f>IF(H3006&lt;=Rmax_Summary!$B$40,1,0)</f>
        <v>0</v>
      </c>
      <c r="J3006" s="15">
        <v>1</v>
      </c>
      <c r="K3006" s="21" t="s">
        <v>846</v>
      </c>
    </row>
    <row r="3007" spans="1:11" x14ac:dyDescent="0.15">
      <c r="A3007" s="15">
        <v>1413</v>
      </c>
      <c r="B3007" s="16">
        <v>5</v>
      </c>
      <c r="C3007" s="15">
        <v>50</v>
      </c>
      <c r="D3007" s="17">
        <v>101000</v>
      </c>
      <c r="E3007" s="18">
        <f t="shared" si="46"/>
        <v>101</v>
      </c>
      <c r="F3007" s="19">
        <v>48.066094999999997</v>
      </c>
      <c r="G3007" s="19">
        <v>4.8546754490000001</v>
      </c>
      <c r="H3007" s="20">
        <v>3.8678106400000001</v>
      </c>
      <c r="I3007" s="15">
        <f>IF(H3007&lt;=Rmax_Summary!$B$40,1,0)</f>
        <v>0</v>
      </c>
      <c r="J3007" s="15">
        <v>1</v>
      </c>
      <c r="K3007" s="21" t="s">
        <v>846</v>
      </c>
    </row>
    <row r="3008" spans="1:11" x14ac:dyDescent="0.15">
      <c r="A3008" s="15">
        <v>1418</v>
      </c>
      <c r="B3008" s="16">
        <v>5</v>
      </c>
      <c r="C3008" s="15">
        <v>50</v>
      </c>
      <c r="D3008" s="17">
        <v>102000</v>
      </c>
      <c r="E3008" s="18">
        <f t="shared" si="46"/>
        <v>102</v>
      </c>
      <c r="F3008" s="19">
        <v>47.608334999999997</v>
      </c>
      <c r="G3008" s="19">
        <v>4.8560501790000004</v>
      </c>
      <c r="H3008" s="20">
        <v>4.783329835</v>
      </c>
      <c r="I3008" s="15">
        <f>IF(H3008&lt;=Rmax_Summary!$B$40,1,0)</f>
        <v>0</v>
      </c>
      <c r="J3008" s="15">
        <v>1</v>
      </c>
      <c r="K3008" s="21" t="s">
        <v>846</v>
      </c>
    </row>
    <row r="3009" spans="1:11" x14ac:dyDescent="0.15">
      <c r="A3009" s="15">
        <v>1423</v>
      </c>
      <c r="B3009" s="16">
        <v>5</v>
      </c>
      <c r="C3009" s="15">
        <v>50</v>
      </c>
      <c r="D3009" s="17">
        <v>103000</v>
      </c>
      <c r="E3009" s="18">
        <f t="shared" si="46"/>
        <v>103</v>
      </c>
      <c r="F3009" s="19">
        <v>47.159213999999999</v>
      </c>
      <c r="G3009" s="19">
        <v>4.8573989720000004</v>
      </c>
      <c r="H3009" s="20">
        <v>5.6815722729999996</v>
      </c>
      <c r="I3009" s="15">
        <f>IF(H3009&lt;=Rmax_Summary!$B$40,1,0)</f>
        <v>0</v>
      </c>
      <c r="J3009" s="15">
        <v>1</v>
      </c>
      <c r="K3009" s="21" t="s">
        <v>846</v>
      </c>
    </row>
    <row r="3010" spans="1:11" x14ac:dyDescent="0.15">
      <c r="A3010" s="15">
        <v>1428</v>
      </c>
      <c r="B3010" s="16">
        <v>5</v>
      </c>
      <c r="C3010" s="15">
        <v>50</v>
      </c>
      <c r="D3010" s="17">
        <v>104000</v>
      </c>
      <c r="E3010" s="18">
        <f t="shared" ref="E3010:E3073" si="47">D3010/1000</f>
        <v>104</v>
      </c>
      <c r="F3010" s="19">
        <v>46.718487000000003</v>
      </c>
      <c r="G3010" s="19">
        <v>4.8587225549999999</v>
      </c>
      <c r="H3010" s="20">
        <v>6.5630254419999998</v>
      </c>
      <c r="I3010" s="15">
        <f>IF(H3010&lt;=Rmax_Summary!$B$40,1,0)</f>
        <v>0</v>
      </c>
      <c r="J3010" s="15">
        <v>1</v>
      </c>
      <c r="K3010" s="21" t="s">
        <v>846</v>
      </c>
    </row>
    <row r="3011" spans="1:11" x14ac:dyDescent="0.15">
      <c r="A3011" s="15">
        <v>1433</v>
      </c>
      <c r="B3011" s="16">
        <v>5</v>
      </c>
      <c r="C3011" s="15">
        <v>50</v>
      </c>
      <c r="D3011" s="17">
        <v>105000</v>
      </c>
      <c r="E3011" s="18">
        <f t="shared" si="47"/>
        <v>105</v>
      </c>
      <c r="F3011" s="19">
        <v>46.285921000000002</v>
      </c>
      <c r="G3011" s="19">
        <v>4.8600216280000001</v>
      </c>
      <c r="H3011" s="20">
        <v>7.4281586309999996</v>
      </c>
      <c r="I3011" s="15">
        <f>IF(H3011&lt;=Rmax_Summary!$B$40,1,0)</f>
        <v>0</v>
      </c>
      <c r="J3011" s="15">
        <v>1</v>
      </c>
      <c r="K3011" s="21" t="s">
        <v>846</v>
      </c>
    </row>
    <row r="3012" spans="1:11" x14ac:dyDescent="0.15">
      <c r="A3012" s="15">
        <v>1438</v>
      </c>
      <c r="B3012" s="16">
        <v>5</v>
      </c>
      <c r="C3012" s="15">
        <v>50</v>
      </c>
      <c r="D3012" s="17">
        <v>106000</v>
      </c>
      <c r="E3012" s="18">
        <f t="shared" si="47"/>
        <v>106</v>
      </c>
      <c r="F3012" s="19">
        <v>45.861291999999999</v>
      </c>
      <c r="G3012" s="19">
        <v>4.8612968600000004</v>
      </c>
      <c r="H3012" s="20">
        <v>8.2774156780000006</v>
      </c>
      <c r="I3012" s="15">
        <f>IF(H3012&lt;=Rmax_Summary!$B$40,1,0)</f>
        <v>0</v>
      </c>
      <c r="J3012" s="15">
        <v>1</v>
      </c>
      <c r="K3012" s="21" t="s">
        <v>846</v>
      </c>
    </row>
    <row r="3013" spans="1:11" x14ac:dyDescent="0.15">
      <c r="A3013" s="15">
        <v>1443</v>
      </c>
      <c r="B3013" s="16">
        <v>5</v>
      </c>
      <c r="C3013" s="15">
        <v>50</v>
      </c>
      <c r="D3013" s="17">
        <v>107000</v>
      </c>
      <c r="E3013" s="18">
        <f t="shared" si="47"/>
        <v>107</v>
      </c>
      <c r="F3013" s="19">
        <v>45.444383000000002</v>
      </c>
      <c r="G3013" s="19">
        <v>4.8625489030000004</v>
      </c>
      <c r="H3013" s="20">
        <v>9.1112331369999993</v>
      </c>
      <c r="I3013" s="15">
        <f>IF(H3013&lt;=Rmax_Summary!$B$40,1,0)</f>
        <v>0</v>
      </c>
      <c r="J3013" s="15">
        <v>1</v>
      </c>
      <c r="K3013" s="21" t="s">
        <v>846</v>
      </c>
    </row>
    <row r="3014" spans="1:11" x14ac:dyDescent="0.15">
      <c r="A3014" s="15">
        <v>1448</v>
      </c>
      <c r="B3014" s="16">
        <v>5</v>
      </c>
      <c r="C3014" s="15">
        <v>50</v>
      </c>
      <c r="D3014" s="17">
        <v>108000</v>
      </c>
      <c r="E3014" s="18">
        <f t="shared" si="47"/>
        <v>108</v>
      </c>
      <c r="F3014" s="19">
        <v>45.034984999999999</v>
      </c>
      <c r="G3014" s="19">
        <v>4.8637783969999999</v>
      </c>
      <c r="H3014" s="20">
        <v>9.930029394</v>
      </c>
      <c r="I3014" s="15">
        <f>IF(H3014&lt;=Rmax_Summary!$B$40,1,0)</f>
        <v>0</v>
      </c>
      <c r="J3014" s="15">
        <v>1</v>
      </c>
      <c r="K3014" s="21" t="s">
        <v>846</v>
      </c>
    </row>
    <row r="3015" spans="1:11" x14ac:dyDescent="0.15">
      <c r="A3015" s="15">
        <v>1453</v>
      </c>
      <c r="B3015" s="16">
        <v>5</v>
      </c>
      <c r="C3015" s="15">
        <v>50</v>
      </c>
      <c r="D3015" s="17">
        <v>109000</v>
      </c>
      <c r="E3015" s="18">
        <f t="shared" si="47"/>
        <v>109</v>
      </c>
      <c r="F3015" s="19">
        <v>44.632897999999997</v>
      </c>
      <c r="G3015" s="19">
        <v>4.864985924</v>
      </c>
      <c r="H3015" s="20">
        <v>10.7342046</v>
      </c>
      <c r="I3015" s="15">
        <f>IF(H3015&lt;=Rmax_Summary!$B$40,1,0)</f>
        <v>0</v>
      </c>
      <c r="J3015" s="15">
        <v>1</v>
      </c>
      <c r="K3015" s="21" t="s">
        <v>846</v>
      </c>
    </row>
    <row r="3016" spans="1:11" x14ac:dyDescent="0.15">
      <c r="A3016" s="15">
        <v>1458</v>
      </c>
      <c r="B3016" s="16">
        <v>5</v>
      </c>
      <c r="C3016" s="15">
        <v>50</v>
      </c>
      <c r="D3016" s="17">
        <v>110000</v>
      </c>
      <c r="E3016" s="18">
        <f t="shared" si="47"/>
        <v>110</v>
      </c>
      <c r="F3016" s="19">
        <v>44.237927999999997</v>
      </c>
      <c r="G3016" s="19">
        <v>4.8661720830000004</v>
      </c>
      <c r="H3016" s="20">
        <v>11.524144409</v>
      </c>
      <c r="I3016" s="15">
        <f>IF(H3016&lt;=Rmax_Summary!$B$40,1,0)</f>
        <v>0</v>
      </c>
      <c r="J3016" s="15">
        <v>1</v>
      </c>
      <c r="K3016" s="21" t="s">
        <v>846</v>
      </c>
    </row>
    <row r="3017" spans="1:11" x14ac:dyDescent="0.15">
      <c r="A3017" s="15">
        <v>1463</v>
      </c>
      <c r="B3017" s="16">
        <v>5</v>
      </c>
      <c r="C3017" s="15">
        <v>50</v>
      </c>
      <c r="D3017" s="17">
        <v>111000</v>
      </c>
      <c r="E3017" s="18">
        <f t="shared" si="47"/>
        <v>111</v>
      </c>
      <c r="F3017" s="19">
        <v>43.849885999999998</v>
      </c>
      <c r="G3017" s="19">
        <v>4.8673374279999999</v>
      </c>
      <c r="H3017" s="20">
        <v>12.300227152</v>
      </c>
      <c r="I3017" s="15">
        <f>IF(H3017&lt;=Rmax_Summary!$B$40,1,0)</f>
        <v>0</v>
      </c>
      <c r="J3017" s="15">
        <v>1</v>
      </c>
      <c r="K3017" s="21" t="s">
        <v>846</v>
      </c>
    </row>
    <row r="3018" spans="1:11" x14ac:dyDescent="0.15">
      <c r="A3018" s="15">
        <v>1468</v>
      </c>
      <c r="B3018" s="16">
        <v>5</v>
      </c>
      <c r="C3018" s="15">
        <v>50</v>
      </c>
      <c r="D3018" s="17">
        <v>112000</v>
      </c>
      <c r="E3018" s="18">
        <f t="shared" si="47"/>
        <v>112</v>
      </c>
      <c r="F3018" s="19">
        <v>43.468594000000003</v>
      </c>
      <c r="G3018" s="19">
        <v>4.8684825079999996</v>
      </c>
      <c r="H3018" s="20">
        <v>13.062812993</v>
      </c>
      <c r="I3018" s="15">
        <f>IF(H3018&lt;=Rmax_Summary!$B$40,1,0)</f>
        <v>0</v>
      </c>
      <c r="J3018" s="15">
        <v>1</v>
      </c>
      <c r="K3018" s="21" t="s">
        <v>846</v>
      </c>
    </row>
    <row r="3019" spans="1:11" x14ac:dyDescent="0.15">
      <c r="A3019" s="15">
        <v>1473</v>
      </c>
      <c r="B3019" s="16">
        <v>5</v>
      </c>
      <c r="C3019" s="15">
        <v>50</v>
      </c>
      <c r="D3019" s="17">
        <v>113000</v>
      </c>
      <c r="E3019" s="18">
        <f t="shared" si="47"/>
        <v>113</v>
      </c>
      <c r="F3019" s="19">
        <v>43.093874</v>
      </c>
      <c r="G3019" s="19">
        <v>4.8696078439999999</v>
      </c>
      <c r="H3019" s="20">
        <v>13.812251180000001</v>
      </c>
      <c r="I3019" s="15">
        <f>IF(H3019&lt;=Rmax_Summary!$B$40,1,0)</f>
        <v>0</v>
      </c>
      <c r="J3019" s="15">
        <v>1</v>
      </c>
      <c r="K3019" s="21" t="s">
        <v>846</v>
      </c>
    </row>
    <row r="3020" spans="1:11" x14ac:dyDescent="0.15">
      <c r="A3020" s="15">
        <v>1478</v>
      </c>
      <c r="B3020" s="16">
        <v>5</v>
      </c>
      <c r="C3020" s="15">
        <v>50</v>
      </c>
      <c r="D3020" s="17">
        <v>114000</v>
      </c>
      <c r="E3020" s="18">
        <f t="shared" si="47"/>
        <v>114</v>
      </c>
      <c r="F3020" s="19">
        <v>42.725560000000002</v>
      </c>
      <c r="G3020" s="19">
        <v>4.8707139479999997</v>
      </c>
      <c r="H3020" s="20">
        <v>14.548880039</v>
      </c>
      <c r="I3020" s="15">
        <f>IF(H3020&lt;=Rmax_Summary!$B$40,1,0)</f>
        <v>0</v>
      </c>
      <c r="J3020" s="15">
        <v>1</v>
      </c>
      <c r="K3020" s="21" t="s">
        <v>846</v>
      </c>
    </row>
    <row r="3021" spans="1:11" x14ac:dyDescent="0.15">
      <c r="A3021" s="15">
        <v>1483</v>
      </c>
      <c r="B3021" s="16">
        <v>5</v>
      </c>
      <c r="C3021" s="15">
        <v>50</v>
      </c>
      <c r="D3021" s="17">
        <v>115000</v>
      </c>
      <c r="E3021" s="18">
        <f t="shared" si="47"/>
        <v>115</v>
      </c>
      <c r="F3021" s="19">
        <v>42.363487999999997</v>
      </c>
      <c r="G3021" s="19">
        <v>4.8718013019999997</v>
      </c>
      <c r="H3021" s="20">
        <v>15.273023362</v>
      </c>
      <c r="I3021" s="15">
        <f>IF(H3021&lt;=Rmax_Summary!$B$40,1,0)</f>
        <v>0</v>
      </c>
      <c r="J3021" s="15">
        <v>1</v>
      </c>
      <c r="K3021" s="21" t="s">
        <v>846</v>
      </c>
    </row>
    <row r="3022" spans="1:11" x14ac:dyDescent="0.15">
      <c r="A3022" s="15">
        <v>1488</v>
      </c>
      <c r="B3022" s="16">
        <v>5</v>
      </c>
      <c r="C3022" s="15">
        <v>50</v>
      </c>
      <c r="D3022" s="17">
        <v>116000</v>
      </c>
      <c r="E3022" s="18">
        <f t="shared" si="47"/>
        <v>116</v>
      </c>
      <c r="F3022" s="19">
        <v>42.007503</v>
      </c>
      <c r="G3022" s="19">
        <v>4.8728703710000003</v>
      </c>
      <c r="H3022" s="20">
        <v>15.984993992</v>
      </c>
      <c r="I3022" s="15">
        <f>IF(H3022&lt;=Rmax_Summary!$B$40,1,0)</f>
        <v>0</v>
      </c>
      <c r="J3022" s="15">
        <v>1</v>
      </c>
      <c r="K3022" s="21" t="s">
        <v>846</v>
      </c>
    </row>
    <row r="3023" spans="1:11" x14ac:dyDescent="0.15">
      <c r="A3023" s="15">
        <v>1493</v>
      </c>
      <c r="B3023" s="16">
        <v>5</v>
      </c>
      <c r="C3023" s="15">
        <v>50</v>
      </c>
      <c r="D3023" s="17">
        <v>117000</v>
      </c>
      <c r="E3023" s="18">
        <f t="shared" si="47"/>
        <v>117</v>
      </c>
      <c r="F3023" s="19">
        <v>41.657451000000002</v>
      </c>
      <c r="G3023" s="19">
        <v>4.8739216259999996</v>
      </c>
      <c r="H3023" s="20">
        <v>16.685097559999999</v>
      </c>
      <c r="I3023" s="15">
        <f>IF(H3023&lt;=Rmax_Summary!$B$40,1,0)</f>
        <v>0</v>
      </c>
      <c r="J3023" s="15">
        <v>1</v>
      </c>
      <c r="K3023" s="21" t="s">
        <v>846</v>
      </c>
    </row>
    <row r="3024" spans="1:11" x14ac:dyDescent="0.15">
      <c r="A3024" s="15">
        <v>1498</v>
      </c>
      <c r="B3024" s="16">
        <v>5</v>
      </c>
      <c r="C3024" s="15">
        <v>50</v>
      </c>
      <c r="D3024" s="17">
        <v>118000</v>
      </c>
      <c r="E3024" s="18">
        <f t="shared" si="47"/>
        <v>118</v>
      </c>
      <c r="F3024" s="19">
        <v>41.313184</v>
      </c>
      <c r="G3024" s="19">
        <v>4.874955506</v>
      </c>
      <c r="H3024" s="20">
        <v>17.373632339</v>
      </c>
      <c r="I3024" s="15">
        <f>IF(H3024&lt;=Rmax_Summary!$B$40,1,0)</f>
        <v>0</v>
      </c>
      <c r="J3024" s="15">
        <v>1</v>
      </c>
      <c r="K3024" s="21" t="s">
        <v>846</v>
      </c>
    </row>
    <row r="3025" spans="1:11" x14ac:dyDescent="0.15">
      <c r="A3025" s="15">
        <v>1503</v>
      </c>
      <c r="B3025" s="16">
        <v>5</v>
      </c>
      <c r="C3025" s="15">
        <v>50</v>
      </c>
      <c r="D3025" s="17">
        <v>119000</v>
      </c>
      <c r="E3025" s="18">
        <f t="shared" si="47"/>
        <v>119</v>
      </c>
      <c r="F3025" s="19">
        <v>40.974558999999999</v>
      </c>
      <c r="G3025" s="19">
        <v>4.8759724379999998</v>
      </c>
      <c r="H3025" s="20">
        <v>18.050882122000001</v>
      </c>
      <c r="I3025" s="15">
        <f>IF(H3025&lt;=Rmax_Summary!$B$40,1,0)</f>
        <v>0</v>
      </c>
      <c r="J3025" s="15">
        <v>1</v>
      </c>
      <c r="K3025" s="21" t="s">
        <v>846</v>
      </c>
    </row>
    <row r="3026" spans="1:11" x14ac:dyDescent="0.15">
      <c r="A3026" s="15">
        <v>1508</v>
      </c>
      <c r="B3026" s="16">
        <v>5</v>
      </c>
      <c r="C3026" s="15">
        <v>50</v>
      </c>
      <c r="D3026" s="17">
        <v>120000</v>
      </c>
      <c r="E3026" s="18">
        <f t="shared" si="47"/>
        <v>120</v>
      </c>
      <c r="F3026" s="19">
        <v>40.641440000000003</v>
      </c>
      <c r="G3026" s="19">
        <v>4.8769728319999999</v>
      </c>
      <c r="H3026" s="20">
        <v>18.717119726</v>
      </c>
      <c r="I3026" s="15">
        <f>IF(H3026&lt;=Rmax_Summary!$B$40,1,0)</f>
        <v>0</v>
      </c>
      <c r="J3026" s="15">
        <v>1</v>
      </c>
      <c r="K3026" s="21" t="s">
        <v>846</v>
      </c>
    </row>
    <row r="3027" spans="1:11" x14ac:dyDescent="0.15">
      <c r="A3027" s="15">
        <v>1513</v>
      </c>
      <c r="B3027" s="16">
        <v>5</v>
      </c>
      <c r="C3027" s="15">
        <v>50</v>
      </c>
      <c r="D3027" s="17">
        <v>121000</v>
      </c>
      <c r="E3027" s="18">
        <f t="shared" si="47"/>
        <v>121</v>
      </c>
      <c r="F3027" s="19">
        <v>40.313695000000003</v>
      </c>
      <c r="G3027" s="19">
        <v>4.8779570909999999</v>
      </c>
      <c r="H3027" s="20">
        <v>19.372610748</v>
      </c>
      <c r="I3027" s="15">
        <f>IF(H3027&lt;=Rmax_Summary!$B$40,1,0)</f>
        <v>0</v>
      </c>
      <c r="J3027" s="15">
        <v>1</v>
      </c>
      <c r="K3027" s="21" t="s">
        <v>846</v>
      </c>
    </row>
    <row r="3028" spans="1:11" x14ac:dyDescent="0.15">
      <c r="A3028" s="15">
        <v>1518</v>
      </c>
      <c r="B3028" s="16">
        <v>5</v>
      </c>
      <c r="C3028" s="15">
        <v>50</v>
      </c>
      <c r="D3028" s="17">
        <v>122000</v>
      </c>
      <c r="E3028" s="18">
        <f t="shared" si="47"/>
        <v>122</v>
      </c>
      <c r="F3028" s="19">
        <v>39.991193000000003</v>
      </c>
      <c r="G3028" s="19">
        <v>4.8789256009999997</v>
      </c>
      <c r="H3028" s="20">
        <v>20.017613480000001</v>
      </c>
      <c r="I3028" s="15">
        <f>IF(H3028&lt;=Rmax_Summary!$B$40,1,0)</f>
        <v>0</v>
      </c>
      <c r="J3028" s="15">
        <v>1</v>
      </c>
      <c r="K3028" s="21" t="s">
        <v>846</v>
      </c>
    </row>
    <row r="3029" spans="1:11" x14ac:dyDescent="0.15">
      <c r="A3029" s="15">
        <v>1523</v>
      </c>
      <c r="B3029" s="16">
        <v>5</v>
      </c>
      <c r="C3029" s="15">
        <v>50</v>
      </c>
      <c r="D3029" s="17">
        <v>123000</v>
      </c>
      <c r="E3029" s="18">
        <f t="shared" si="47"/>
        <v>123</v>
      </c>
      <c r="F3029" s="19">
        <v>39.673811000000001</v>
      </c>
      <c r="G3029" s="19">
        <v>4.8798787370000003</v>
      </c>
      <c r="H3029" s="20">
        <v>20.652378933000001</v>
      </c>
      <c r="I3029" s="15">
        <f>IF(H3029&lt;=Rmax_Summary!$B$40,1,0)</f>
        <v>0</v>
      </c>
      <c r="J3029" s="15">
        <v>1</v>
      </c>
      <c r="K3029" s="21" t="s">
        <v>846</v>
      </c>
    </row>
    <row r="3030" spans="1:11" x14ac:dyDescent="0.15">
      <c r="A3030" s="15">
        <v>1528</v>
      </c>
      <c r="B3030" s="16">
        <v>5</v>
      </c>
      <c r="C3030" s="15">
        <v>50</v>
      </c>
      <c r="D3030" s="17">
        <v>124000</v>
      </c>
      <c r="E3030" s="18">
        <f t="shared" si="47"/>
        <v>124</v>
      </c>
      <c r="F3030" s="19">
        <v>39.361426000000002</v>
      </c>
      <c r="G3030" s="19">
        <v>4.880816866</v>
      </c>
      <c r="H3030" s="20">
        <v>21.277147221</v>
      </c>
      <c r="I3030" s="15">
        <f>IF(H3030&lt;=Rmax_Summary!$B$40,1,0)</f>
        <v>0</v>
      </c>
      <c r="J3030" s="15">
        <v>1</v>
      </c>
      <c r="K3030" s="21" t="s">
        <v>846</v>
      </c>
    </row>
    <row r="3031" spans="1:11" x14ac:dyDescent="0.15">
      <c r="A3031" s="15">
        <v>1533</v>
      </c>
      <c r="B3031" s="16">
        <v>5</v>
      </c>
      <c r="C3031" s="15">
        <v>50</v>
      </c>
      <c r="D3031" s="17">
        <v>125000</v>
      </c>
      <c r="E3031" s="18">
        <f t="shared" si="47"/>
        <v>125</v>
      </c>
      <c r="F3031" s="19">
        <v>39.053922999999998</v>
      </c>
      <c r="G3031" s="19">
        <v>4.8817403329999998</v>
      </c>
      <c r="H3031" s="20">
        <v>21.892154818000002</v>
      </c>
      <c r="I3031" s="15">
        <f>IF(H3031&lt;=Rmax_Summary!$B$40,1,0)</f>
        <v>0</v>
      </c>
      <c r="J3031" s="15">
        <v>1</v>
      </c>
      <c r="K3031" s="21" t="s">
        <v>846</v>
      </c>
    </row>
    <row r="3032" spans="1:11" x14ac:dyDescent="0.15">
      <c r="A3032" s="15">
        <v>1538</v>
      </c>
      <c r="B3032" s="16">
        <v>5</v>
      </c>
      <c r="C3032" s="15">
        <v>50</v>
      </c>
      <c r="D3032" s="17">
        <v>126000</v>
      </c>
      <c r="E3032" s="18">
        <f t="shared" si="47"/>
        <v>126</v>
      </c>
      <c r="F3032" s="19">
        <v>38.751185999999997</v>
      </c>
      <c r="G3032" s="19">
        <v>4.8826494829999998</v>
      </c>
      <c r="H3032" s="20">
        <v>22.497627266999999</v>
      </c>
      <c r="I3032" s="15">
        <f>IF(H3032&lt;=Rmax_Summary!$B$40,1,0)</f>
        <v>0</v>
      </c>
      <c r="J3032" s="15">
        <v>1</v>
      </c>
      <c r="K3032" s="21" t="s">
        <v>846</v>
      </c>
    </row>
    <row r="3033" spans="1:11" x14ac:dyDescent="0.15">
      <c r="A3033" s="15">
        <v>1543</v>
      </c>
      <c r="B3033" s="16">
        <v>5</v>
      </c>
      <c r="C3033" s="15">
        <v>50</v>
      </c>
      <c r="D3033" s="17">
        <v>127000</v>
      </c>
      <c r="E3033" s="18">
        <f t="shared" si="47"/>
        <v>127</v>
      </c>
      <c r="F3033" s="19">
        <v>38.453108999999998</v>
      </c>
      <c r="G3033" s="19">
        <v>4.8835446429999996</v>
      </c>
      <c r="H3033" s="20">
        <v>23.093782854000001</v>
      </c>
      <c r="I3033" s="15">
        <f>IF(H3033&lt;=Rmax_Summary!$B$40,1,0)</f>
        <v>0</v>
      </c>
      <c r="J3033" s="15">
        <v>1</v>
      </c>
      <c r="K3033" s="21" t="s">
        <v>846</v>
      </c>
    </row>
    <row r="3034" spans="1:11" x14ac:dyDescent="0.15">
      <c r="A3034" s="15">
        <v>1548</v>
      </c>
      <c r="B3034" s="16">
        <v>5</v>
      </c>
      <c r="C3034" s="15">
        <v>50</v>
      </c>
      <c r="D3034" s="17">
        <v>128000</v>
      </c>
      <c r="E3034" s="18">
        <f t="shared" si="47"/>
        <v>128</v>
      </c>
      <c r="F3034" s="19">
        <v>38.159579999999998</v>
      </c>
      <c r="G3034" s="19">
        <v>4.8844261400000004</v>
      </c>
      <c r="H3034" s="20">
        <v>23.680839843000001</v>
      </c>
      <c r="I3034" s="15">
        <f>IF(H3034&lt;=Rmax_Summary!$B$40,1,0)</f>
        <v>0</v>
      </c>
      <c r="J3034" s="15">
        <v>1</v>
      </c>
      <c r="K3034" s="21" t="s">
        <v>846</v>
      </c>
    </row>
    <row r="3035" spans="1:11" x14ac:dyDescent="0.15">
      <c r="A3035" s="15">
        <v>1553</v>
      </c>
      <c r="B3035" s="16">
        <v>5</v>
      </c>
      <c r="C3035" s="15">
        <v>50</v>
      </c>
      <c r="D3035" s="17">
        <v>129000</v>
      </c>
      <c r="E3035" s="18">
        <f t="shared" si="47"/>
        <v>129</v>
      </c>
      <c r="F3035" s="19">
        <v>37.870499000000002</v>
      </c>
      <c r="G3035" s="19">
        <v>4.8852942779999999</v>
      </c>
      <c r="H3035" s="20">
        <v>24.259002001999999</v>
      </c>
      <c r="I3035" s="15">
        <f>IF(H3035&lt;=Rmax_Summary!$B$40,1,0)</f>
        <v>0</v>
      </c>
      <c r="J3035" s="15">
        <v>1</v>
      </c>
      <c r="K3035" s="21" t="s">
        <v>846</v>
      </c>
    </row>
    <row r="3036" spans="1:11" x14ac:dyDescent="0.15">
      <c r="A3036" s="15">
        <v>1558</v>
      </c>
      <c r="B3036" s="16">
        <v>5</v>
      </c>
      <c r="C3036" s="15">
        <v>50</v>
      </c>
      <c r="D3036" s="17">
        <v>130000</v>
      </c>
      <c r="E3036" s="18">
        <f t="shared" si="47"/>
        <v>130</v>
      </c>
      <c r="F3036" s="19">
        <v>37.585765000000002</v>
      </c>
      <c r="G3036" s="19">
        <v>4.8861493620000003</v>
      </c>
      <c r="H3036" s="20">
        <v>24.828469382000002</v>
      </c>
      <c r="I3036" s="15">
        <f>IF(H3036&lt;=Rmax_Summary!$B$40,1,0)</f>
        <v>0</v>
      </c>
      <c r="J3036" s="15">
        <v>1</v>
      </c>
      <c r="K3036" s="21" t="s">
        <v>846</v>
      </c>
    </row>
    <row r="3037" spans="1:11" x14ac:dyDescent="0.15">
      <c r="A3037" s="15">
        <v>1563</v>
      </c>
      <c r="B3037" s="16">
        <v>5</v>
      </c>
      <c r="C3037" s="15">
        <v>50</v>
      </c>
      <c r="D3037" s="17">
        <v>131000</v>
      </c>
      <c r="E3037" s="18">
        <f t="shared" si="47"/>
        <v>131</v>
      </c>
      <c r="F3037" s="19">
        <v>37.305278999999999</v>
      </c>
      <c r="G3037" s="19">
        <v>4.8869916829999998</v>
      </c>
      <c r="H3037" s="20">
        <v>25.389442069000001</v>
      </c>
      <c r="I3037" s="15">
        <f>IF(H3037&lt;=Rmax_Summary!$B$40,1,0)</f>
        <v>0</v>
      </c>
      <c r="J3037" s="15">
        <v>1</v>
      </c>
      <c r="K3037" s="21" t="s">
        <v>846</v>
      </c>
    </row>
    <row r="3038" spans="1:11" x14ac:dyDescent="0.15">
      <c r="A3038" s="15">
        <v>1568</v>
      </c>
      <c r="B3038" s="16">
        <v>5</v>
      </c>
      <c r="C3038" s="15">
        <v>50</v>
      </c>
      <c r="D3038" s="17">
        <v>132000</v>
      </c>
      <c r="E3038" s="18">
        <f t="shared" si="47"/>
        <v>132</v>
      </c>
      <c r="F3038" s="19">
        <v>37.028950999999999</v>
      </c>
      <c r="G3038" s="19">
        <v>4.8878215239999996</v>
      </c>
      <c r="H3038" s="20">
        <v>25.942098341000001</v>
      </c>
      <c r="I3038" s="15">
        <f>IF(H3038&lt;=Rmax_Summary!$B$40,1,0)</f>
        <v>0</v>
      </c>
      <c r="J3038" s="15">
        <v>1</v>
      </c>
      <c r="K3038" s="21" t="s">
        <v>846</v>
      </c>
    </row>
    <row r="3039" spans="1:11" x14ac:dyDescent="0.15">
      <c r="A3039" s="15">
        <v>1573</v>
      </c>
      <c r="B3039" s="16">
        <v>5</v>
      </c>
      <c r="C3039" s="15">
        <v>50</v>
      </c>
      <c r="D3039" s="17">
        <v>133000</v>
      </c>
      <c r="E3039" s="18">
        <f t="shared" si="47"/>
        <v>133</v>
      </c>
      <c r="F3039" s="19">
        <v>36.756686000000002</v>
      </c>
      <c r="G3039" s="19">
        <v>4.8886391629999997</v>
      </c>
      <c r="H3039" s="20">
        <v>26.486627381000002</v>
      </c>
      <c r="I3039" s="15">
        <f>IF(H3039&lt;=Rmax_Summary!$B$40,1,0)</f>
        <v>0</v>
      </c>
      <c r="J3039" s="15">
        <v>1</v>
      </c>
      <c r="K3039" s="21" t="s">
        <v>846</v>
      </c>
    </row>
    <row r="3040" spans="1:11" x14ac:dyDescent="0.15">
      <c r="A3040" s="15">
        <v>1578</v>
      </c>
      <c r="B3040" s="16">
        <v>5</v>
      </c>
      <c r="C3040" s="15">
        <v>50</v>
      </c>
      <c r="D3040" s="17">
        <v>134000</v>
      </c>
      <c r="E3040" s="18">
        <f t="shared" si="47"/>
        <v>134</v>
      </c>
      <c r="F3040" s="19">
        <v>36.488394</v>
      </c>
      <c r="G3040" s="19">
        <v>4.8894448639999997</v>
      </c>
      <c r="H3040" s="20">
        <v>27.023211052000001</v>
      </c>
      <c r="I3040" s="15">
        <f>IF(H3040&lt;=Rmax_Summary!$B$40,1,0)</f>
        <v>0</v>
      </c>
      <c r="J3040" s="15">
        <v>1</v>
      </c>
      <c r="K3040" s="21" t="s">
        <v>846</v>
      </c>
    </row>
    <row r="3041" spans="1:11" x14ac:dyDescent="0.15">
      <c r="A3041" s="15">
        <v>1583</v>
      </c>
      <c r="B3041" s="16">
        <v>5</v>
      </c>
      <c r="C3041" s="15">
        <v>50</v>
      </c>
      <c r="D3041" s="17">
        <v>135000</v>
      </c>
      <c r="E3041" s="18">
        <f t="shared" si="47"/>
        <v>135</v>
      </c>
      <c r="F3041" s="19">
        <v>36.223993</v>
      </c>
      <c r="G3041" s="19">
        <v>4.8902388879999998</v>
      </c>
      <c r="H3041" s="20">
        <v>27.552013107000001</v>
      </c>
      <c r="I3041" s="15">
        <f>IF(H3041&lt;=Rmax_Summary!$B$40,1,0)</f>
        <v>0</v>
      </c>
      <c r="J3041" s="15">
        <v>1</v>
      </c>
      <c r="K3041" s="21" t="s">
        <v>846</v>
      </c>
    </row>
    <row r="3042" spans="1:11" x14ac:dyDescent="0.15">
      <c r="A3042" s="15">
        <v>1588</v>
      </c>
      <c r="B3042" s="16">
        <v>5</v>
      </c>
      <c r="C3042" s="15">
        <v>50</v>
      </c>
      <c r="D3042" s="17">
        <v>136000</v>
      </c>
      <c r="E3042" s="18">
        <f t="shared" si="47"/>
        <v>136</v>
      </c>
      <c r="F3042" s="19">
        <v>35.963391999999999</v>
      </c>
      <c r="G3042" s="19">
        <v>4.8910214859999996</v>
      </c>
      <c r="H3042" s="20">
        <v>28.073215415</v>
      </c>
      <c r="I3042" s="15">
        <f>IF(H3042&lt;=Rmax_Summary!$B$40,1,0)</f>
        <v>0</v>
      </c>
      <c r="J3042" s="15">
        <v>1</v>
      </c>
      <c r="K3042" s="21" t="s">
        <v>846</v>
      </c>
    </row>
    <row r="3043" spans="1:11" x14ac:dyDescent="0.15">
      <c r="A3043" s="15">
        <v>1593</v>
      </c>
      <c r="B3043" s="16">
        <v>5</v>
      </c>
      <c r="C3043" s="15">
        <v>50</v>
      </c>
      <c r="D3043" s="17">
        <v>137000</v>
      </c>
      <c r="E3043" s="18">
        <f t="shared" si="47"/>
        <v>137</v>
      </c>
      <c r="F3043" s="19">
        <v>35.706516000000001</v>
      </c>
      <c r="G3043" s="19">
        <v>4.8917929070000001</v>
      </c>
      <c r="H3043" s="20">
        <v>28.586967134999998</v>
      </c>
      <c r="I3043" s="15">
        <f>IF(H3043&lt;=Rmax_Summary!$B$40,1,0)</f>
        <v>0</v>
      </c>
      <c r="J3043" s="15">
        <v>1</v>
      </c>
      <c r="K3043" s="21" t="s">
        <v>846</v>
      </c>
    </row>
    <row r="3044" spans="1:11" x14ac:dyDescent="0.15">
      <c r="A3044" s="15">
        <v>1598</v>
      </c>
      <c r="B3044" s="16">
        <v>5</v>
      </c>
      <c r="C3044" s="15">
        <v>50</v>
      </c>
      <c r="D3044" s="17">
        <v>138000</v>
      </c>
      <c r="E3044" s="18">
        <f t="shared" si="47"/>
        <v>138</v>
      </c>
      <c r="F3044" s="19">
        <v>35.453285999999999</v>
      </c>
      <c r="G3044" s="19">
        <v>4.8925533840000002</v>
      </c>
      <c r="H3044" s="20">
        <v>29.093428364000001</v>
      </c>
      <c r="I3044" s="15">
        <f>IF(H3044&lt;=Rmax_Summary!$B$40,1,0)</f>
        <v>0</v>
      </c>
      <c r="J3044" s="15">
        <v>1</v>
      </c>
      <c r="K3044" s="21" t="s">
        <v>846</v>
      </c>
    </row>
    <row r="3045" spans="1:11" x14ac:dyDescent="0.15">
      <c r="A3045" s="15">
        <v>1603</v>
      </c>
      <c r="B3045" s="16">
        <v>5</v>
      </c>
      <c r="C3045" s="15">
        <v>50</v>
      </c>
      <c r="D3045" s="17">
        <v>139000</v>
      </c>
      <c r="E3045" s="18">
        <f t="shared" si="47"/>
        <v>139</v>
      </c>
      <c r="F3045" s="19">
        <v>35.203620000000001</v>
      </c>
      <c r="G3045" s="19">
        <v>4.893303145</v>
      </c>
      <c r="H3045" s="20">
        <v>29.592759143999999</v>
      </c>
      <c r="I3045" s="15">
        <f>IF(H3045&lt;=Rmax_Summary!$B$40,1,0)</f>
        <v>0</v>
      </c>
      <c r="J3045" s="15">
        <v>1</v>
      </c>
      <c r="K3045" s="21" t="s">
        <v>846</v>
      </c>
    </row>
    <row r="3046" spans="1:11" x14ac:dyDescent="0.15">
      <c r="A3046" s="15">
        <v>1608</v>
      </c>
      <c r="B3046" s="16">
        <v>5</v>
      </c>
      <c r="C3046" s="15">
        <v>50</v>
      </c>
      <c r="D3046" s="17">
        <v>140000</v>
      </c>
      <c r="E3046" s="18">
        <f t="shared" si="47"/>
        <v>140</v>
      </c>
      <c r="F3046" s="19">
        <v>34.957447000000002</v>
      </c>
      <c r="G3046" s="19">
        <v>4.8940424250000003</v>
      </c>
      <c r="H3046" s="20">
        <v>30.085105006999999</v>
      </c>
      <c r="I3046" s="15">
        <f>IF(H3046&lt;=Rmax_Summary!$B$40,1,0)</f>
        <v>0</v>
      </c>
      <c r="J3046" s="15">
        <v>1</v>
      </c>
      <c r="K3046" s="21" t="s">
        <v>846</v>
      </c>
    </row>
    <row r="3047" spans="1:11" x14ac:dyDescent="0.15">
      <c r="A3047" s="15">
        <v>1613</v>
      </c>
      <c r="B3047" s="16">
        <v>5</v>
      </c>
      <c r="C3047" s="15">
        <v>50</v>
      </c>
      <c r="D3047" s="17">
        <v>141000</v>
      </c>
      <c r="E3047" s="18">
        <f t="shared" si="47"/>
        <v>141</v>
      </c>
      <c r="F3047" s="19">
        <v>34.714691000000002</v>
      </c>
      <c r="G3047" s="19">
        <v>4.8947714370000002</v>
      </c>
      <c r="H3047" s="20">
        <v>30.570618734</v>
      </c>
      <c r="I3047" s="15">
        <f>IF(H3047&lt;=Rmax_Summary!$B$40,1,0)</f>
        <v>0</v>
      </c>
      <c r="J3047" s="15">
        <v>1</v>
      </c>
      <c r="K3047" s="21" t="s">
        <v>846</v>
      </c>
    </row>
    <row r="3048" spans="1:11" x14ac:dyDescent="0.15">
      <c r="A3048" s="15">
        <v>1618</v>
      </c>
      <c r="B3048" s="16">
        <v>5</v>
      </c>
      <c r="C3048" s="15">
        <v>50</v>
      </c>
      <c r="D3048" s="17">
        <v>142000</v>
      </c>
      <c r="E3048" s="18">
        <f t="shared" si="47"/>
        <v>142</v>
      </c>
      <c r="F3048" s="19">
        <v>34.475284000000002</v>
      </c>
      <c r="G3048" s="19">
        <v>4.89549039</v>
      </c>
      <c r="H3048" s="20">
        <v>31.049431325</v>
      </c>
      <c r="I3048" s="15">
        <f>IF(H3048&lt;=Rmax_Summary!$B$40,1,0)</f>
        <v>0</v>
      </c>
      <c r="J3048" s="15">
        <v>1</v>
      </c>
      <c r="K3048" s="21" t="s">
        <v>846</v>
      </c>
    </row>
    <row r="3049" spans="1:11" x14ac:dyDescent="0.15">
      <c r="A3049" s="15">
        <v>1623</v>
      </c>
      <c r="B3049" s="16">
        <v>5</v>
      </c>
      <c r="C3049" s="15">
        <v>50</v>
      </c>
      <c r="D3049" s="17">
        <v>143000</v>
      </c>
      <c r="E3049" s="18">
        <f t="shared" si="47"/>
        <v>143</v>
      </c>
      <c r="F3049" s="19">
        <v>34.239158000000003</v>
      </c>
      <c r="G3049" s="19">
        <v>4.8961994979999997</v>
      </c>
      <c r="H3049" s="20">
        <v>31.521684625999999</v>
      </c>
      <c r="I3049" s="15">
        <f>IF(H3049&lt;=Rmax_Summary!$B$40,1,0)</f>
        <v>0</v>
      </c>
      <c r="J3049" s="15">
        <v>1</v>
      </c>
      <c r="K3049" s="21" t="s">
        <v>846</v>
      </c>
    </row>
    <row r="3050" spans="1:11" x14ac:dyDescent="0.15">
      <c r="A3050" s="15">
        <v>1628</v>
      </c>
      <c r="B3050" s="16">
        <v>5</v>
      </c>
      <c r="C3050" s="15">
        <v>50</v>
      </c>
      <c r="D3050" s="17">
        <v>144000</v>
      </c>
      <c r="E3050" s="18">
        <f t="shared" si="47"/>
        <v>144</v>
      </c>
      <c r="F3050" s="19">
        <v>34.006242999999998</v>
      </c>
      <c r="G3050" s="19">
        <v>4.8968989550000002</v>
      </c>
      <c r="H3050" s="20">
        <v>31.987513264</v>
      </c>
      <c r="I3050" s="15">
        <f>IF(H3050&lt;=Rmax_Summary!$B$40,1,0)</f>
        <v>0</v>
      </c>
      <c r="J3050" s="15">
        <v>1</v>
      </c>
      <c r="K3050" s="21" t="s">
        <v>846</v>
      </c>
    </row>
    <row r="3051" spans="1:11" x14ac:dyDescent="0.15">
      <c r="A3051" s="15">
        <v>1633</v>
      </c>
      <c r="B3051" s="16">
        <v>5</v>
      </c>
      <c r="C3051" s="15">
        <v>50</v>
      </c>
      <c r="D3051" s="17">
        <v>145000</v>
      </c>
      <c r="E3051" s="18">
        <f t="shared" si="47"/>
        <v>145</v>
      </c>
      <c r="F3051" s="19">
        <v>33.776476000000002</v>
      </c>
      <c r="G3051" s="19">
        <v>4.8975889610000003</v>
      </c>
      <c r="H3051" s="20">
        <v>32.447048195000001</v>
      </c>
      <c r="I3051" s="15">
        <f>IF(H3051&lt;=Rmax_Summary!$B$40,1,0)</f>
        <v>0</v>
      </c>
      <c r="J3051" s="15">
        <v>1</v>
      </c>
      <c r="K3051" s="21" t="s">
        <v>846</v>
      </c>
    </row>
    <row r="3052" spans="1:11" x14ac:dyDescent="0.15">
      <c r="A3052" s="15">
        <v>1638</v>
      </c>
      <c r="B3052" s="16">
        <v>5</v>
      </c>
      <c r="C3052" s="15">
        <v>50</v>
      </c>
      <c r="D3052" s="17">
        <v>146000</v>
      </c>
      <c r="E3052" s="18">
        <f t="shared" si="47"/>
        <v>146</v>
      </c>
      <c r="F3052" s="19">
        <v>33.549793000000001</v>
      </c>
      <c r="G3052" s="19">
        <v>4.8982697059999998</v>
      </c>
      <c r="H3052" s="20">
        <v>32.900413114000003</v>
      </c>
      <c r="I3052" s="15">
        <f>IF(H3052&lt;=Rmax_Summary!$B$40,1,0)</f>
        <v>0</v>
      </c>
      <c r="J3052" s="15">
        <v>1</v>
      </c>
      <c r="K3052" s="21" t="s">
        <v>846</v>
      </c>
    </row>
    <row r="3053" spans="1:11" x14ac:dyDescent="0.15">
      <c r="A3053" s="15">
        <v>1643</v>
      </c>
      <c r="B3053" s="16">
        <v>5</v>
      </c>
      <c r="C3053" s="15">
        <v>50</v>
      </c>
      <c r="D3053" s="17">
        <v>147000</v>
      </c>
      <c r="E3053" s="18">
        <f t="shared" si="47"/>
        <v>147</v>
      </c>
      <c r="F3053" s="19">
        <v>33.326130999999997</v>
      </c>
      <c r="G3053" s="19">
        <v>4.8989413720000003</v>
      </c>
      <c r="H3053" s="20">
        <v>33.347738988000003</v>
      </c>
      <c r="I3053" s="15">
        <f>IF(H3053&lt;=Rmax_Summary!$B$40,1,0)</f>
        <v>0</v>
      </c>
      <c r="J3053" s="15">
        <v>1</v>
      </c>
      <c r="K3053" s="21" t="s">
        <v>846</v>
      </c>
    </row>
    <row r="3054" spans="1:11" x14ac:dyDescent="0.15">
      <c r="A3054" s="15">
        <v>1648</v>
      </c>
      <c r="B3054" s="16">
        <v>5</v>
      </c>
      <c r="C3054" s="15">
        <v>50</v>
      </c>
      <c r="D3054" s="17">
        <v>148000</v>
      </c>
      <c r="E3054" s="18">
        <f t="shared" si="47"/>
        <v>148</v>
      </c>
      <c r="F3054" s="19">
        <v>33.105432999999998</v>
      </c>
      <c r="G3054" s="19">
        <v>4.8996041420000003</v>
      </c>
      <c r="H3054" s="20">
        <v>33.789134957000002</v>
      </c>
      <c r="I3054" s="15">
        <f>IF(H3054&lt;=Rmax_Summary!$B$40,1,0)</f>
        <v>0</v>
      </c>
      <c r="J3054" s="15">
        <v>1</v>
      </c>
      <c r="K3054" s="21" t="s">
        <v>846</v>
      </c>
    </row>
    <row r="3055" spans="1:11" x14ac:dyDescent="0.15">
      <c r="A3055" s="15">
        <v>1653</v>
      </c>
      <c r="B3055" s="16">
        <v>5</v>
      </c>
      <c r="C3055" s="15">
        <v>50</v>
      </c>
      <c r="D3055" s="17">
        <v>149000</v>
      </c>
      <c r="E3055" s="18">
        <f t="shared" si="47"/>
        <v>149</v>
      </c>
      <c r="F3055" s="19">
        <v>32.887639</v>
      </c>
      <c r="G3055" s="19">
        <v>4.9002581919999999</v>
      </c>
      <c r="H3055" s="20">
        <v>34.224721068999997</v>
      </c>
      <c r="I3055" s="15">
        <f>IF(H3055&lt;=Rmax_Summary!$B$40,1,0)</f>
        <v>0</v>
      </c>
      <c r="J3055" s="15">
        <v>1</v>
      </c>
      <c r="K3055" s="21" t="s">
        <v>846</v>
      </c>
    </row>
    <row r="3056" spans="1:11" x14ac:dyDescent="0.15">
      <c r="A3056" s="15">
        <v>1658</v>
      </c>
      <c r="B3056" s="16">
        <v>5</v>
      </c>
      <c r="C3056" s="15">
        <v>50</v>
      </c>
      <c r="D3056" s="17">
        <v>150000</v>
      </c>
      <c r="E3056" s="18">
        <f t="shared" si="47"/>
        <v>150</v>
      </c>
      <c r="F3056" s="19">
        <v>32.672691</v>
      </c>
      <c r="G3056" s="19">
        <v>4.900903692</v>
      </c>
      <c r="H3056" s="20">
        <v>34.654617375999997</v>
      </c>
      <c r="I3056" s="15">
        <f>IF(H3056&lt;=Rmax_Summary!$B$40,1,0)</f>
        <v>0</v>
      </c>
      <c r="J3056" s="15">
        <v>1</v>
      </c>
      <c r="K3056" s="21" t="s">
        <v>846</v>
      </c>
    </row>
    <row r="3057" spans="1:11" x14ac:dyDescent="0.15">
      <c r="A3057" s="15">
        <v>1663</v>
      </c>
      <c r="B3057" s="16">
        <v>5</v>
      </c>
      <c r="C3057" s="15">
        <v>50</v>
      </c>
      <c r="D3057" s="17">
        <v>151000</v>
      </c>
      <c r="E3057" s="18">
        <f t="shared" si="47"/>
        <v>151</v>
      </c>
      <c r="F3057" s="19">
        <v>32.460535</v>
      </c>
      <c r="G3057" s="19">
        <v>4.9015408049999998</v>
      </c>
      <c r="H3057" s="20">
        <v>35.078929410999997</v>
      </c>
      <c r="I3057" s="15">
        <f>IF(H3057&lt;=Rmax_Summary!$B$40,1,0)</f>
        <v>0</v>
      </c>
      <c r="J3057" s="15">
        <v>1</v>
      </c>
      <c r="K3057" s="21" t="s">
        <v>846</v>
      </c>
    </row>
    <row r="3058" spans="1:11" x14ac:dyDescent="0.15">
      <c r="A3058" s="15">
        <v>1668</v>
      </c>
      <c r="B3058" s="16">
        <v>5</v>
      </c>
      <c r="C3058" s="15">
        <v>50</v>
      </c>
      <c r="D3058" s="17">
        <v>152000</v>
      </c>
      <c r="E3058" s="18">
        <f t="shared" si="47"/>
        <v>152</v>
      </c>
      <c r="F3058" s="19">
        <v>32.251117000000001</v>
      </c>
      <c r="G3058" s="19">
        <v>4.9021697040000003</v>
      </c>
      <c r="H3058" s="20">
        <v>35.497766274999996</v>
      </c>
      <c r="I3058" s="15">
        <f>IF(H3058&lt;=Rmax_Summary!$B$40,1,0)</f>
        <v>0</v>
      </c>
      <c r="J3058" s="15">
        <v>1</v>
      </c>
      <c r="K3058" s="21" t="s">
        <v>846</v>
      </c>
    </row>
    <row r="3059" spans="1:11" x14ac:dyDescent="0.15">
      <c r="A3059" s="15">
        <v>1673</v>
      </c>
      <c r="B3059" s="16">
        <v>5</v>
      </c>
      <c r="C3059" s="15">
        <v>50</v>
      </c>
      <c r="D3059" s="17">
        <v>153000</v>
      </c>
      <c r="E3059" s="18">
        <f t="shared" si="47"/>
        <v>153</v>
      </c>
      <c r="F3059" s="19">
        <v>32.044383000000003</v>
      </c>
      <c r="G3059" s="19">
        <v>4.9027905350000003</v>
      </c>
      <c r="H3059" s="20">
        <v>35.911233482</v>
      </c>
      <c r="I3059" s="15">
        <f>IF(H3059&lt;=Rmax_Summary!$B$40,1,0)</f>
        <v>0</v>
      </c>
      <c r="J3059" s="15">
        <v>1</v>
      </c>
      <c r="K3059" s="21" t="s">
        <v>846</v>
      </c>
    </row>
    <row r="3060" spans="1:11" x14ac:dyDescent="0.15">
      <c r="A3060" s="15">
        <v>1678</v>
      </c>
      <c r="B3060" s="16">
        <v>5</v>
      </c>
      <c r="C3060" s="15">
        <v>50</v>
      </c>
      <c r="D3060" s="17">
        <v>154000</v>
      </c>
      <c r="E3060" s="18">
        <f t="shared" si="47"/>
        <v>154</v>
      </c>
      <c r="F3060" s="19">
        <v>31.840281999999998</v>
      </c>
      <c r="G3060" s="19">
        <v>4.9034034569999996</v>
      </c>
      <c r="H3060" s="20">
        <v>36.319436529000001</v>
      </c>
      <c r="I3060" s="15">
        <f>IF(H3060&lt;=Rmax_Summary!$B$40,1,0)</f>
        <v>0</v>
      </c>
      <c r="J3060" s="15">
        <v>1</v>
      </c>
      <c r="K3060" s="21" t="s">
        <v>846</v>
      </c>
    </row>
    <row r="3061" spans="1:11" x14ac:dyDescent="0.15">
      <c r="A3061" s="15">
        <v>1683</v>
      </c>
      <c r="B3061" s="16">
        <v>5</v>
      </c>
      <c r="C3061" s="15">
        <v>50</v>
      </c>
      <c r="D3061" s="17">
        <v>155000</v>
      </c>
      <c r="E3061" s="18">
        <f t="shared" si="47"/>
        <v>155</v>
      </c>
      <c r="F3061" s="19">
        <v>31.638764999999999</v>
      </c>
      <c r="G3061" s="19">
        <v>4.9040086230000002</v>
      </c>
      <c r="H3061" s="20">
        <v>36.722470020000003</v>
      </c>
      <c r="I3061" s="15">
        <f>IF(H3061&lt;=Rmax_Summary!$B$40,1,0)</f>
        <v>0</v>
      </c>
      <c r="J3061" s="15">
        <v>1</v>
      </c>
      <c r="K3061" s="21" t="s">
        <v>846</v>
      </c>
    </row>
    <row r="3062" spans="1:11" x14ac:dyDescent="0.15">
      <c r="A3062" s="15">
        <v>1688</v>
      </c>
      <c r="B3062" s="16">
        <v>5</v>
      </c>
      <c r="C3062" s="15">
        <v>50</v>
      </c>
      <c r="D3062" s="17">
        <v>156000</v>
      </c>
      <c r="E3062" s="18">
        <f t="shared" si="47"/>
        <v>156</v>
      </c>
      <c r="F3062" s="19">
        <v>31.439782000000001</v>
      </c>
      <c r="G3062" s="19">
        <v>4.9046061769999998</v>
      </c>
      <c r="H3062" s="20">
        <v>37.120435778999997</v>
      </c>
      <c r="I3062" s="15">
        <f>IF(H3062&lt;=Rmax_Summary!$B$40,1,0)</f>
        <v>0</v>
      </c>
      <c r="J3062" s="15">
        <v>1</v>
      </c>
      <c r="K3062" s="21" t="s">
        <v>846</v>
      </c>
    </row>
    <row r="3063" spans="1:11" x14ac:dyDescent="0.15">
      <c r="A3063" s="15">
        <v>1693</v>
      </c>
      <c r="B3063" s="16">
        <v>5</v>
      </c>
      <c r="C3063" s="15">
        <v>50</v>
      </c>
      <c r="D3063" s="17">
        <v>157000</v>
      </c>
      <c r="E3063" s="18">
        <f t="shared" si="47"/>
        <v>157</v>
      </c>
      <c r="F3063" s="19">
        <v>31.243289000000001</v>
      </c>
      <c r="G3063" s="19">
        <v>4.9051962600000003</v>
      </c>
      <c r="H3063" s="20">
        <v>37.513421164999997</v>
      </c>
      <c r="I3063" s="15">
        <f>IF(H3063&lt;=Rmax_Summary!$B$40,1,0)</f>
        <v>0</v>
      </c>
      <c r="J3063" s="15">
        <v>1</v>
      </c>
      <c r="K3063" s="21" t="s">
        <v>846</v>
      </c>
    </row>
    <row r="3064" spans="1:11" x14ac:dyDescent="0.15">
      <c r="A3064" s="15">
        <v>1698</v>
      </c>
      <c r="B3064" s="16">
        <v>5</v>
      </c>
      <c r="C3064" s="15">
        <v>50</v>
      </c>
      <c r="D3064" s="17">
        <v>158000</v>
      </c>
      <c r="E3064" s="18">
        <f t="shared" si="47"/>
        <v>158</v>
      </c>
      <c r="F3064" s="19">
        <v>31.049233999999998</v>
      </c>
      <c r="G3064" s="19">
        <v>4.9057790109999999</v>
      </c>
      <c r="H3064" s="20">
        <v>37.901531673999997</v>
      </c>
      <c r="I3064" s="15">
        <f>IF(H3064&lt;=Rmax_Summary!$B$40,1,0)</f>
        <v>0</v>
      </c>
      <c r="J3064" s="15">
        <v>1</v>
      </c>
      <c r="K3064" s="21" t="s">
        <v>846</v>
      </c>
    </row>
    <row r="3065" spans="1:11" x14ac:dyDescent="0.15">
      <c r="A3065" s="15">
        <v>1703</v>
      </c>
      <c r="B3065" s="16">
        <v>5</v>
      </c>
      <c r="C3065" s="15">
        <v>50</v>
      </c>
      <c r="D3065" s="17">
        <v>159000</v>
      </c>
      <c r="E3065" s="18">
        <f t="shared" si="47"/>
        <v>159</v>
      </c>
      <c r="F3065" s="19">
        <v>30.857575000000001</v>
      </c>
      <c r="G3065" s="19">
        <v>4.9063545680000002</v>
      </c>
      <c r="H3065" s="20">
        <v>38.284850953000003</v>
      </c>
      <c r="I3065" s="15">
        <f>IF(H3065&lt;=Rmax_Summary!$B$40,1,0)</f>
        <v>0</v>
      </c>
      <c r="J3065" s="15">
        <v>1</v>
      </c>
      <c r="K3065" s="21" t="s">
        <v>846</v>
      </c>
    </row>
    <row r="3066" spans="1:11" x14ac:dyDescent="0.15">
      <c r="A3066" s="15">
        <v>1708</v>
      </c>
      <c r="B3066" s="16">
        <v>5</v>
      </c>
      <c r="C3066" s="15">
        <v>50</v>
      </c>
      <c r="D3066" s="17">
        <v>160000</v>
      </c>
      <c r="E3066" s="18">
        <f t="shared" si="47"/>
        <v>160</v>
      </c>
      <c r="F3066" s="19">
        <v>30.668268999999999</v>
      </c>
      <c r="G3066" s="19">
        <v>4.9069230660000001</v>
      </c>
      <c r="H3066" s="20">
        <v>38.663462660999997</v>
      </c>
      <c r="I3066" s="15">
        <f>IF(H3066&lt;=Rmax_Summary!$B$40,1,0)</f>
        <v>0</v>
      </c>
      <c r="J3066" s="15">
        <v>1</v>
      </c>
      <c r="K3066" s="21" t="s">
        <v>846</v>
      </c>
    </row>
    <row r="3067" spans="1:11" x14ac:dyDescent="0.15">
      <c r="A3067" s="15">
        <v>1713</v>
      </c>
      <c r="B3067" s="16">
        <v>5</v>
      </c>
      <c r="C3067" s="15">
        <v>50</v>
      </c>
      <c r="D3067" s="17">
        <v>161000</v>
      </c>
      <c r="E3067" s="18">
        <f t="shared" si="47"/>
        <v>161</v>
      </c>
      <c r="F3067" s="19">
        <v>30.481271</v>
      </c>
      <c r="G3067" s="19">
        <v>4.9074846279999997</v>
      </c>
      <c r="H3067" s="20">
        <v>39.037457805000003</v>
      </c>
      <c r="I3067" s="15">
        <f>IF(H3067&lt;=Rmax_Summary!$B$40,1,0)</f>
        <v>0</v>
      </c>
      <c r="J3067" s="15">
        <v>1</v>
      </c>
      <c r="K3067" s="21" t="s">
        <v>846</v>
      </c>
    </row>
    <row r="3068" spans="1:11" x14ac:dyDescent="0.15">
      <c r="A3068" s="15">
        <v>1718</v>
      </c>
      <c r="B3068" s="16">
        <v>5</v>
      </c>
      <c r="C3068" s="15">
        <v>50</v>
      </c>
      <c r="D3068" s="17">
        <v>162000</v>
      </c>
      <c r="E3068" s="18">
        <f t="shared" si="47"/>
        <v>162</v>
      </c>
      <c r="F3068" s="19">
        <v>30.29654</v>
      </c>
      <c r="G3068" s="19">
        <v>4.9080393820000001</v>
      </c>
      <c r="H3068" s="20">
        <v>39.406920038000003</v>
      </c>
      <c r="I3068" s="15">
        <f>IF(H3068&lt;=Rmax_Summary!$B$40,1,0)</f>
        <v>0</v>
      </c>
      <c r="J3068" s="15">
        <v>1</v>
      </c>
      <c r="K3068" s="21" t="s">
        <v>846</v>
      </c>
    </row>
    <row r="3069" spans="1:11" x14ac:dyDescent="0.15">
      <c r="A3069" s="15">
        <v>1723</v>
      </c>
      <c r="B3069" s="16">
        <v>5</v>
      </c>
      <c r="C3069" s="15">
        <v>50</v>
      </c>
      <c r="D3069" s="17">
        <v>163000</v>
      </c>
      <c r="E3069" s="18">
        <f t="shared" si="47"/>
        <v>163</v>
      </c>
      <c r="F3069" s="19">
        <v>30.114034</v>
      </c>
      <c r="G3069" s="19">
        <v>4.9085874519999999</v>
      </c>
      <c r="H3069" s="20">
        <v>39.771932986000003</v>
      </c>
      <c r="I3069" s="15">
        <f>IF(H3069&lt;=Rmax_Summary!$B$40,1,0)</f>
        <v>0</v>
      </c>
      <c r="J3069" s="15">
        <v>1</v>
      </c>
      <c r="K3069" s="21" t="s">
        <v>846</v>
      </c>
    </row>
    <row r="3070" spans="1:11" x14ac:dyDescent="0.15">
      <c r="A3070" s="15">
        <v>1728</v>
      </c>
      <c r="B3070" s="16">
        <v>5</v>
      </c>
      <c r="C3070" s="15">
        <v>50</v>
      </c>
      <c r="D3070" s="17">
        <v>164000</v>
      </c>
      <c r="E3070" s="18">
        <f t="shared" si="47"/>
        <v>164</v>
      </c>
      <c r="F3070" s="19">
        <v>29.933713000000001</v>
      </c>
      <c r="G3070" s="19">
        <v>4.9091289629999997</v>
      </c>
      <c r="H3070" s="20">
        <v>40.132573100999998</v>
      </c>
      <c r="I3070" s="15">
        <f>IF(H3070&lt;=Rmax_Summary!$B$40,1,0)</f>
        <v>0</v>
      </c>
      <c r="J3070" s="15">
        <v>1</v>
      </c>
      <c r="K3070" s="21" t="s">
        <v>846</v>
      </c>
    </row>
    <row r="3071" spans="1:11" x14ac:dyDescent="0.15">
      <c r="A3071" s="15">
        <v>1733</v>
      </c>
      <c r="B3071" s="16">
        <v>5</v>
      </c>
      <c r="C3071" s="15">
        <v>50</v>
      </c>
      <c r="D3071" s="17">
        <v>165000</v>
      </c>
      <c r="E3071" s="18">
        <f t="shared" si="47"/>
        <v>165</v>
      </c>
      <c r="F3071" s="19">
        <v>29.75554</v>
      </c>
      <c r="G3071" s="19">
        <v>4.9096640239999996</v>
      </c>
      <c r="H3071" s="20">
        <v>40.488920401999998</v>
      </c>
      <c r="I3071" s="15">
        <f>IF(H3071&lt;=Rmax_Summary!$B$40,1,0)</f>
        <v>0</v>
      </c>
      <c r="J3071" s="15">
        <v>1</v>
      </c>
      <c r="K3071" s="21" t="s">
        <v>846</v>
      </c>
    </row>
    <row r="3072" spans="1:11" x14ac:dyDescent="0.15">
      <c r="A3072" s="15">
        <v>1738</v>
      </c>
      <c r="B3072" s="16">
        <v>5</v>
      </c>
      <c r="C3072" s="15">
        <v>50</v>
      </c>
      <c r="D3072" s="17">
        <v>166000</v>
      </c>
      <c r="E3072" s="18">
        <f t="shared" si="47"/>
        <v>166</v>
      </c>
      <c r="F3072" s="19">
        <v>29.579474000000001</v>
      </c>
      <c r="G3072" s="19">
        <v>4.9101927539999997</v>
      </c>
      <c r="H3072" s="20">
        <v>40.841051284000002</v>
      </c>
      <c r="I3072" s="15">
        <f>IF(H3072&lt;=Rmax_Summary!$B$40,1,0)</f>
        <v>0</v>
      </c>
      <c r="J3072" s="15">
        <v>1</v>
      </c>
      <c r="K3072" s="21" t="s">
        <v>846</v>
      </c>
    </row>
    <row r="3073" spans="1:11" x14ac:dyDescent="0.15">
      <c r="A3073" s="15">
        <v>1743</v>
      </c>
      <c r="B3073" s="16">
        <v>5</v>
      </c>
      <c r="C3073" s="15">
        <v>50</v>
      </c>
      <c r="D3073" s="17">
        <v>167000</v>
      </c>
      <c r="E3073" s="18">
        <f t="shared" si="47"/>
        <v>167</v>
      </c>
      <c r="F3073" s="19">
        <v>29.405481000000002</v>
      </c>
      <c r="G3073" s="19">
        <v>4.9107152599999999</v>
      </c>
      <c r="H3073" s="20">
        <v>41.189038509</v>
      </c>
      <c r="I3073" s="15">
        <f>IF(H3073&lt;=Rmax_Summary!$B$40,1,0)</f>
        <v>0</v>
      </c>
      <c r="J3073" s="15">
        <v>1</v>
      </c>
      <c r="K3073" s="21" t="s">
        <v>846</v>
      </c>
    </row>
    <row r="3074" spans="1:11" x14ac:dyDescent="0.15">
      <c r="A3074" s="15">
        <v>1748</v>
      </c>
      <c r="B3074" s="16">
        <v>5</v>
      </c>
      <c r="C3074" s="15">
        <v>50</v>
      </c>
      <c r="D3074" s="17">
        <v>168000</v>
      </c>
      <c r="E3074" s="18">
        <f t="shared" ref="E3074:E3137" si="48">D3074/1000</f>
        <v>168</v>
      </c>
      <c r="F3074" s="19">
        <v>29.233523000000002</v>
      </c>
      <c r="G3074" s="19">
        <v>4.911231656</v>
      </c>
      <c r="H3074" s="20">
        <v>41.532954836000002</v>
      </c>
      <c r="I3074" s="15">
        <f>IF(H3074&lt;=Rmax_Summary!$B$40,1,0)</f>
        <v>0</v>
      </c>
      <c r="J3074" s="15">
        <v>1</v>
      </c>
      <c r="K3074" s="21" t="s">
        <v>846</v>
      </c>
    </row>
    <row r="3075" spans="1:11" x14ac:dyDescent="0.15">
      <c r="A3075" s="15">
        <v>1753</v>
      </c>
      <c r="B3075" s="16">
        <v>5</v>
      </c>
      <c r="C3075" s="15">
        <v>50</v>
      </c>
      <c r="D3075" s="17">
        <v>169000</v>
      </c>
      <c r="E3075" s="18">
        <f t="shared" si="48"/>
        <v>169</v>
      </c>
      <c r="F3075" s="19">
        <v>29.063562999999998</v>
      </c>
      <c r="G3075" s="19">
        <v>4.91174205</v>
      </c>
      <c r="H3075" s="20">
        <v>41.872874840999998</v>
      </c>
      <c r="I3075" s="15">
        <f>IF(H3075&lt;=Rmax_Summary!$B$40,1,0)</f>
        <v>0</v>
      </c>
      <c r="J3075" s="15">
        <v>1</v>
      </c>
      <c r="K3075" s="21" t="s">
        <v>846</v>
      </c>
    </row>
    <row r="3076" spans="1:11" x14ac:dyDescent="0.15">
      <c r="A3076" s="15">
        <v>1758</v>
      </c>
      <c r="B3076" s="16">
        <v>5</v>
      </c>
      <c r="C3076" s="15">
        <v>50</v>
      </c>
      <c r="D3076" s="17">
        <v>170000</v>
      </c>
      <c r="E3076" s="18">
        <f t="shared" si="48"/>
        <v>170</v>
      </c>
      <c r="F3076" s="19">
        <v>28.895568000000001</v>
      </c>
      <c r="G3076" s="19">
        <v>4.912246541</v>
      </c>
      <c r="H3076" s="20">
        <v>42.208864028999997</v>
      </c>
      <c r="I3076" s="15">
        <f>IF(H3076&lt;=Rmax_Summary!$B$40,1,0)</f>
        <v>0</v>
      </c>
      <c r="J3076" s="15">
        <v>1</v>
      </c>
      <c r="K3076" s="21" t="s">
        <v>846</v>
      </c>
    </row>
    <row r="3077" spans="1:11" x14ac:dyDescent="0.15">
      <c r="A3077" s="15">
        <v>1763</v>
      </c>
      <c r="B3077" s="16">
        <v>5</v>
      </c>
      <c r="C3077" s="15">
        <v>50</v>
      </c>
      <c r="D3077" s="17">
        <v>171000</v>
      </c>
      <c r="E3077" s="18">
        <f t="shared" si="48"/>
        <v>171</v>
      </c>
      <c r="F3077" s="19">
        <v>28.729503999999999</v>
      </c>
      <c r="G3077" s="19">
        <v>4.9127452370000002</v>
      </c>
      <c r="H3077" s="20">
        <v>42.540991468999998</v>
      </c>
      <c r="I3077" s="15">
        <f>IF(H3077&lt;=Rmax_Summary!$B$40,1,0)</f>
        <v>0</v>
      </c>
      <c r="J3077" s="15">
        <v>1</v>
      </c>
      <c r="K3077" s="21" t="s">
        <v>846</v>
      </c>
    </row>
    <row r="3078" spans="1:11" x14ac:dyDescent="0.15">
      <c r="A3078" s="15">
        <v>1768</v>
      </c>
      <c r="B3078" s="16">
        <v>5</v>
      </c>
      <c r="C3078" s="15">
        <v>50</v>
      </c>
      <c r="D3078" s="17">
        <v>172000</v>
      </c>
      <c r="E3078" s="18">
        <f t="shared" si="48"/>
        <v>172</v>
      </c>
      <c r="F3078" s="19">
        <v>28.565339000000002</v>
      </c>
      <c r="G3078" s="19">
        <v>4.9132382310000002</v>
      </c>
      <c r="H3078" s="20">
        <v>42.869322695000001</v>
      </c>
      <c r="I3078" s="15">
        <f>IF(H3078&lt;=Rmax_Summary!$B$40,1,0)</f>
        <v>0</v>
      </c>
      <c r="J3078" s="15">
        <v>1</v>
      </c>
      <c r="K3078" s="21" t="s">
        <v>846</v>
      </c>
    </row>
    <row r="3079" spans="1:11" x14ac:dyDescent="0.15">
      <c r="A3079" s="15">
        <v>1773</v>
      </c>
      <c r="B3079" s="16">
        <v>5</v>
      </c>
      <c r="C3079" s="15">
        <v>50</v>
      </c>
      <c r="D3079" s="17">
        <v>173000</v>
      </c>
      <c r="E3079" s="18">
        <f t="shared" si="48"/>
        <v>173</v>
      </c>
      <c r="F3079" s="19">
        <v>28.403037999999999</v>
      </c>
      <c r="G3079" s="19">
        <v>4.9137256220000003</v>
      </c>
      <c r="H3079" s="20">
        <v>43.193923169999998</v>
      </c>
      <c r="I3079" s="15">
        <f>IF(H3079&lt;=Rmax_Summary!$B$40,1,0)</f>
        <v>0</v>
      </c>
      <c r="J3079" s="15">
        <v>1</v>
      </c>
      <c r="K3079" s="21" t="s">
        <v>846</v>
      </c>
    </row>
    <row r="3080" spans="1:11" x14ac:dyDescent="0.15">
      <c r="A3080" s="15">
        <v>1778</v>
      </c>
      <c r="B3080" s="16">
        <v>5</v>
      </c>
      <c r="C3080" s="15">
        <v>50</v>
      </c>
      <c r="D3080" s="17">
        <v>174000</v>
      </c>
      <c r="E3080" s="18">
        <f t="shared" si="48"/>
        <v>174</v>
      </c>
      <c r="F3080" s="19">
        <v>28.242571999999999</v>
      </c>
      <c r="G3080" s="19">
        <v>4.9142075030000001</v>
      </c>
      <c r="H3080" s="20">
        <v>43.514856567999999</v>
      </c>
      <c r="I3080" s="15">
        <f>IF(H3080&lt;=Rmax_Summary!$B$40,1,0)</f>
        <v>0</v>
      </c>
      <c r="J3080" s="15">
        <v>1</v>
      </c>
      <c r="K3080" s="21" t="s">
        <v>846</v>
      </c>
    </row>
    <row r="3081" spans="1:11" x14ac:dyDescent="0.15">
      <c r="A3081" s="15">
        <v>1783</v>
      </c>
      <c r="B3081" s="16">
        <v>5</v>
      </c>
      <c r="C3081" s="15">
        <v>50</v>
      </c>
      <c r="D3081" s="17">
        <v>175000</v>
      </c>
      <c r="E3081" s="18">
        <f t="shared" si="48"/>
        <v>175</v>
      </c>
      <c r="F3081" s="19">
        <v>28.083908000000001</v>
      </c>
      <c r="G3081" s="19">
        <v>4.9146839729999998</v>
      </c>
      <c r="H3081" s="20">
        <v>43.832184722000001</v>
      </c>
      <c r="I3081" s="15">
        <f>IF(H3081&lt;=Rmax_Summary!$B$40,1,0)</f>
        <v>0</v>
      </c>
      <c r="J3081" s="15">
        <v>1</v>
      </c>
      <c r="K3081" s="21" t="s">
        <v>846</v>
      </c>
    </row>
    <row r="3082" spans="1:11" x14ac:dyDescent="0.15">
      <c r="A3082" s="15">
        <v>1788</v>
      </c>
      <c r="B3082" s="16">
        <v>5</v>
      </c>
      <c r="C3082" s="15">
        <v>50</v>
      </c>
      <c r="D3082" s="17">
        <v>176000</v>
      </c>
      <c r="E3082" s="18">
        <f t="shared" si="48"/>
        <v>176</v>
      </c>
      <c r="F3082" s="19">
        <v>27.927018</v>
      </c>
      <c r="G3082" s="19">
        <v>4.9151551189999996</v>
      </c>
      <c r="H3082" s="20">
        <v>44.145964038000002</v>
      </c>
      <c r="I3082" s="15">
        <f>IF(H3082&lt;=Rmax_Summary!$B$40,1,0)</f>
        <v>0</v>
      </c>
      <c r="J3082" s="15">
        <v>1</v>
      </c>
      <c r="K3082" s="21" t="s">
        <v>846</v>
      </c>
    </row>
    <row r="3083" spans="1:11" x14ac:dyDescent="0.15">
      <c r="A3083" s="15">
        <v>1793</v>
      </c>
      <c r="B3083" s="16">
        <v>5</v>
      </c>
      <c r="C3083" s="15">
        <v>50</v>
      </c>
      <c r="D3083" s="17">
        <v>177000</v>
      </c>
      <c r="E3083" s="18">
        <f t="shared" si="48"/>
        <v>177</v>
      </c>
      <c r="F3083" s="19">
        <v>27.77187</v>
      </c>
      <c r="G3083" s="19">
        <v>4.9156210290000004</v>
      </c>
      <c r="H3083" s="20">
        <v>44.456259981999999</v>
      </c>
      <c r="I3083" s="15">
        <f>IF(H3083&lt;=Rmax_Summary!$B$40,1,0)</f>
        <v>0</v>
      </c>
      <c r="J3083" s="15">
        <v>1</v>
      </c>
      <c r="K3083" s="21" t="s">
        <v>846</v>
      </c>
    </row>
    <row r="3084" spans="1:11" x14ac:dyDescent="0.15">
      <c r="A3084" s="15">
        <v>1798</v>
      </c>
      <c r="B3084" s="16">
        <v>5</v>
      </c>
      <c r="C3084" s="15">
        <v>50</v>
      </c>
      <c r="D3084" s="17">
        <v>178000</v>
      </c>
      <c r="E3084" s="18">
        <f t="shared" si="48"/>
        <v>178</v>
      </c>
      <c r="F3084" s="19">
        <v>27.618435999999999</v>
      </c>
      <c r="G3084" s="19">
        <v>4.9160817899999998</v>
      </c>
      <c r="H3084" s="20">
        <v>44.763127132000001</v>
      </c>
      <c r="I3084" s="15">
        <f>IF(H3084&lt;=Rmax_Summary!$B$40,1,0)</f>
        <v>0</v>
      </c>
      <c r="J3084" s="15">
        <v>1</v>
      </c>
      <c r="K3084" s="21" t="s">
        <v>846</v>
      </c>
    </row>
    <row r="3085" spans="1:11" x14ac:dyDescent="0.15">
      <c r="A3085" s="15">
        <v>1803</v>
      </c>
      <c r="B3085" s="16">
        <v>5</v>
      </c>
      <c r="C3085" s="15">
        <v>50</v>
      </c>
      <c r="D3085" s="17">
        <v>179000</v>
      </c>
      <c r="E3085" s="18">
        <f t="shared" si="48"/>
        <v>179</v>
      </c>
      <c r="F3085" s="19">
        <v>27.46669</v>
      </c>
      <c r="G3085" s="19">
        <v>4.9165374899999996</v>
      </c>
      <c r="H3085" s="20">
        <v>45.066620057999998</v>
      </c>
      <c r="I3085" s="15">
        <f>IF(H3085&lt;=Rmax_Summary!$B$40,1,0)</f>
        <v>0</v>
      </c>
      <c r="J3085" s="15">
        <v>1</v>
      </c>
      <c r="K3085" s="21" t="s">
        <v>846</v>
      </c>
    </row>
    <row r="3086" spans="1:11" x14ac:dyDescent="0.15">
      <c r="A3086" s="15">
        <v>1808</v>
      </c>
      <c r="B3086" s="16">
        <v>5</v>
      </c>
      <c r="C3086" s="15">
        <v>50</v>
      </c>
      <c r="D3086" s="17">
        <v>180000</v>
      </c>
      <c r="E3086" s="18">
        <f t="shared" si="48"/>
        <v>180</v>
      </c>
      <c r="F3086" s="19">
        <v>27.316600999999999</v>
      </c>
      <c r="G3086" s="19">
        <v>4.9169882080000002</v>
      </c>
      <c r="H3086" s="20">
        <v>45.366798787</v>
      </c>
      <c r="I3086" s="15">
        <f>IF(H3086&lt;=Rmax_Summary!$B$40,1,0)</f>
        <v>0</v>
      </c>
      <c r="J3086" s="15">
        <v>1</v>
      </c>
      <c r="K3086" s="21" t="s">
        <v>846</v>
      </c>
    </row>
    <row r="3087" spans="1:11" x14ac:dyDescent="0.15">
      <c r="A3087" s="15">
        <v>1813</v>
      </c>
      <c r="B3087" s="16">
        <v>5</v>
      </c>
      <c r="C3087" s="15">
        <v>50</v>
      </c>
      <c r="D3087" s="17">
        <v>181000</v>
      </c>
      <c r="E3087" s="18">
        <f t="shared" si="48"/>
        <v>181</v>
      </c>
      <c r="F3087" s="19">
        <v>27.168144000000002</v>
      </c>
      <c r="G3087" s="19">
        <v>4.9174340289999998</v>
      </c>
      <c r="H3087" s="20">
        <v>45.663712424000003</v>
      </c>
      <c r="I3087" s="15">
        <f>IF(H3087&lt;=Rmax_Summary!$B$40,1,0)</f>
        <v>0</v>
      </c>
      <c r="J3087" s="15">
        <v>1</v>
      </c>
      <c r="K3087" s="21" t="s">
        <v>846</v>
      </c>
    </row>
    <row r="3088" spans="1:11" x14ac:dyDescent="0.15">
      <c r="A3088" s="15">
        <v>1818</v>
      </c>
      <c r="B3088" s="16">
        <v>5</v>
      </c>
      <c r="C3088" s="15">
        <v>50</v>
      </c>
      <c r="D3088" s="17">
        <v>182000</v>
      </c>
      <c r="E3088" s="18">
        <f t="shared" si="48"/>
        <v>182</v>
      </c>
      <c r="F3088" s="19">
        <v>27.021291000000002</v>
      </c>
      <c r="G3088" s="19">
        <v>4.9178750290000002</v>
      </c>
      <c r="H3088" s="20">
        <v>45.957417366999998</v>
      </c>
      <c r="I3088" s="15">
        <f>IF(H3088&lt;=Rmax_Summary!$B$40,1,0)</f>
        <v>0</v>
      </c>
      <c r="J3088" s="15">
        <v>1</v>
      </c>
      <c r="K3088" s="21" t="s">
        <v>846</v>
      </c>
    </row>
    <row r="3089" spans="1:11" x14ac:dyDescent="0.15">
      <c r="A3089" s="15">
        <v>1823</v>
      </c>
      <c r="B3089" s="16">
        <v>5</v>
      </c>
      <c r="C3089" s="15">
        <v>50</v>
      </c>
      <c r="D3089" s="17">
        <v>183000</v>
      </c>
      <c r="E3089" s="18">
        <f t="shared" si="48"/>
        <v>183</v>
      </c>
      <c r="F3089" s="19">
        <v>26.876017999999998</v>
      </c>
      <c r="G3089" s="19">
        <v>4.9183112839999996</v>
      </c>
      <c r="H3089" s="20">
        <v>46.247964545000002</v>
      </c>
      <c r="I3089" s="15">
        <f>IF(H3089&lt;=Rmax_Summary!$B$40,1,0)</f>
        <v>0</v>
      </c>
      <c r="J3089" s="15">
        <v>1</v>
      </c>
      <c r="K3089" s="21" t="s">
        <v>846</v>
      </c>
    </row>
    <row r="3090" spans="1:11" x14ac:dyDescent="0.15">
      <c r="A3090" s="15">
        <v>1828</v>
      </c>
      <c r="B3090" s="16">
        <v>5</v>
      </c>
      <c r="C3090" s="15">
        <v>50</v>
      </c>
      <c r="D3090" s="17">
        <v>184000</v>
      </c>
      <c r="E3090" s="18">
        <f t="shared" si="48"/>
        <v>184</v>
      </c>
      <c r="F3090" s="19">
        <v>26.732298</v>
      </c>
      <c r="G3090" s="19">
        <v>4.9187428750000004</v>
      </c>
      <c r="H3090" s="20">
        <v>46.535403082999999</v>
      </c>
      <c r="I3090" s="15">
        <f>IF(H3090&lt;=Rmax_Summary!$B$40,1,0)</f>
        <v>0</v>
      </c>
      <c r="J3090" s="15">
        <v>1</v>
      </c>
      <c r="K3090" s="21" t="s">
        <v>846</v>
      </c>
    </row>
    <row r="3091" spans="1:11" x14ac:dyDescent="0.15">
      <c r="A3091" s="15">
        <v>1833</v>
      </c>
      <c r="B3091" s="16">
        <v>5</v>
      </c>
      <c r="C3091" s="15">
        <v>50</v>
      </c>
      <c r="D3091" s="17">
        <v>185000</v>
      </c>
      <c r="E3091" s="18">
        <f t="shared" si="48"/>
        <v>185</v>
      </c>
      <c r="F3091" s="19">
        <v>26.590107</v>
      </c>
      <c r="G3091" s="19">
        <v>4.9191698769999999</v>
      </c>
      <c r="H3091" s="20">
        <v>46.819785678000002</v>
      </c>
      <c r="I3091" s="15">
        <f>IF(H3091&lt;=Rmax_Summary!$B$40,1,0)</f>
        <v>0</v>
      </c>
      <c r="J3091" s="15">
        <v>1</v>
      </c>
      <c r="K3091" s="21" t="s">
        <v>846</v>
      </c>
    </row>
    <row r="3092" spans="1:11" x14ac:dyDescent="0.15">
      <c r="A3092" s="15">
        <v>1838</v>
      </c>
      <c r="B3092" s="16">
        <v>5</v>
      </c>
      <c r="C3092" s="15">
        <v>50</v>
      </c>
      <c r="D3092" s="17">
        <v>186000</v>
      </c>
      <c r="E3092" s="18">
        <f t="shared" si="48"/>
        <v>186</v>
      </c>
      <c r="F3092" s="19">
        <v>26.449421000000001</v>
      </c>
      <c r="G3092" s="19">
        <v>4.9195923539999997</v>
      </c>
      <c r="H3092" s="20">
        <v>47.101157886000003</v>
      </c>
      <c r="I3092" s="15">
        <f>IF(H3092&lt;=Rmax_Summary!$B$40,1,0)</f>
        <v>0</v>
      </c>
      <c r="J3092" s="15">
        <v>1</v>
      </c>
      <c r="K3092" s="21" t="s">
        <v>846</v>
      </c>
    </row>
    <row r="3093" spans="1:11" x14ac:dyDescent="0.15">
      <c r="A3093" s="15">
        <v>1843</v>
      </c>
      <c r="B3093" s="16">
        <v>5</v>
      </c>
      <c r="C3093" s="15">
        <v>50</v>
      </c>
      <c r="D3093" s="17">
        <v>187000</v>
      </c>
      <c r="E3093" s="18">
        <f t="shared" si="48"/>
        <v>187</v>
      </c>
      <c r="F3093" s="19">
        <v>26.310216</v>
      </c>
      <c r="G3093" s="19">
        <v>4.9200103909999999</v>
      </c>
      <c r="H3093" s="20">
        <v>47.379567065000003</v>
      </c>
      <c r="I3093" s="15">
        <f>IF(H3093&lt;=Rmax_Summary!$B$40,1,0)</f>
        <v>0</v>
      </c>
      <c r="J3093" s="15">
        <v>1</v>
      </c>
      <c r="K3093" s="21" t="s">
        <v>846</v>
      </c>
    </row>
    <row r="3094" spans="1:11" x14ac:dyDescent="0.15">
      <c r="A3094" s="15">
        <v>1848</v>
      </c>
      <c r="B3094" s="16">
        <v>5</v>
      </c>
      <c r="C3094" s="15">
        <v>50</v>
      </c>
      <c r="D3094" s="17">
        <v>188000</v>
      </c>
      <c r="E3094" s="18">
        <f t="shared" si="48"/>
        <v>188</v>
      </c>
      <c r="F3094" s="19">
        <v>26.172467999999999</v>
      </c>
      <c r="G3094" s="19">
        <v>4.9204240480000001</v>
      </c>
      <c r="H3094" s="20">
        <v>47.655063804000001</v>
      </c>
      <c r="I3094" s="15">
        <f>IF(H3094&lt;=Rmax_Summary!$B$40,1,0)</f>
        <v>0</v>
      </c>
      <c r="J3094" s="15">
        <v>1</v>
      </c>
      <c r="K3094" s="21" t="s">
        <v>846</v>
      </c>
    </row>
    <row r="3095" spans="1:11" x14ac:dyDescent="0.15">
      <c r="A3095" s="15">
        <v>1853</v>
      </c>
      <c r="B3095" s="16">
        <v>5</v>
      </c>
      <c r="C3095" s="15">
        <v>50</v>
      </c>
      <c r="D3095" s="17">
        <v>189000</v>
      </c>
      <c r="E3095" s="18">
        <f t="shared" si="48"/>
        <v>189</v>
      </c>
      <c r="F3095" s="19">
        <v>26.036155999999998</v>
      </c>
      <c r="G3095" s="19">
        <v>4.9208333980000001</v>
      </c>
      <c r="H3095" s="20">
        <v>47.927688480999997</v>
      </c>
      <c r="I3095" s="15">
        <f>IF(H3095&lt;=Rmax_Summary!$B$40,1,0)</f>
        <v>0</v>
      </c>
      <c r="J3095" s="15">
        <v>1</v>
      </c>
      <c r="K3095" s="21" t="s">
        <v>846</v>
      </c>
    </row>
    <row r="3096" spans="1:11" x14ac:dyDescent="0.15">
      <c r="A3096" s="15">
        <v>1858</v>
      </c>
      <c r="B3096" s="16">
        <v>5</v>
      </c>
      <c r="C3096" s="15">
        <v>50</v>
      </c>
      <c r="D3096" s="17">
        <v>190000</v>
      </c>
      <c r="E3096" s="18">
        <f t="shared" si="48"/>
        <v>190</v>
      </c>
      <c r="F3096" s="19">
        <v>25.901256</v>
      </c>
      <c r="G3096" s="19">
        <v>4.9212385010000004</v>
      </c>
      <c r="H3096" s="20">
        <v>48.197488266000001</v>
      </c>
      <c r="I3096" s="15">
        <f>IF(H3096&lt;=Rmax_Summary!$B$40,1,0)</f>
        <v>0</v>
      </c>
      <c r="J3096" s="15">
        <v>1</v>
      </c>
      <c r="K3096" s="21" t="s">
        <v>846</v>
      </c>
    </row>
    <row r="3097" spans="1:11" x14ac:dyDescent="0.15">
      <c r="A3097" s="15">
        <v>1863</v>
      </c>
      <c r="B3097" s="16">
        <v>5</v>
      </c>
      <c r="C3097" s="15">
        <v>50</v>
      </c>
      <c r="D3097" s="17">
        <v>191000</v>
      </c>
      <c r="E3097" s="18">
        <f t="shared" si="48"/>
        <v>191</v>
      </c>
      <c r="F3097" s="19">
        <v>25.767745999999999</v>
      </c>
      <c r="G3097" s="19">
        <v>4.9216394289999998</v>
      </c>
      <c r="H3097" s="20">
        <v>48.464508647000002</v>
      </c>
      <c r="I3097" s="15">
        <f>IF(H3097&lt;=Rmax_Summary!$B$40,1,0)</f>
        <v>0</v>
      </c>
      <c r="J3097" s="15">
        <v>1</v>
      </c>
      <c r="K3097" s="21" t="s">
        <v>846</v>
      </c>
    </row>
    <row r="3098" spans="1:11" x14ac:dyDescent="0.15">
      <c r="A3098" s="15">
        <v>1868</v>
      </c>
      <c r="B3098" s="16">
        <v>5</v>
      </c>
      <c r="C3098" s="15">
        <v>50</v>
      </c>
      <c r="D3098" s="17">
        <v>192000</v>
      </c>
      <c r="E3098" s="18">
        <f t="shared" si="48"/>
        <v>192</v>
      </c>
      <c r="F3098" s="19">
        <v>25.635605000000002</v>
      </c>
      <c r="G3098" s="19">
        <v>4.9220362489999996</v>
      </c>
      <c r="H3098" s="20">
        <v>48.728789605000003</v>
      </c>
      <c r="I3098" s="15">
        <f>IF(H3098&lt;=Rmax_Summary!$B$40,1,0)</f>
        <v>0</v>
      </c>
      <c r="J3098" s="15">
        <v>1</v>
      </c>
      <c r="K3098" s="21" t="s">
        <v>846</v>
      </c>
    </row>
    <row r="3099" spans="1:11" x14ac:dyDescent="0.15">
      <c r="A3099" s="15">
        <v>1873</v>
      </c>
      <c r="B3099" s="16">
        <v>5</v>
      </c>
      <c r="C3099" s="15">
        <v>50</v>
      </c>
      <c r="D3099" s="17">
        <v>193000</v>
      </c>
      <c r="E3099" s="18">
        <f t="shared" si="48"/>
        <v>193</v>
      </c>
      <c r="F3099" s="19">
        <v>25.504812999999999</v>
      </c>
      <c r="G3099" s="19">
        <v>4.9224290159999997</v>
      </c>
      <c r="H3099" s="20">
        <v>48.990373009999999</v>
      </c>
      <c r="I3099" s="15">
        <f>IF(H3099&lt;=Rmax_Summary!$B$40,1,0)</f>
        <v>0</v>
      </c>
      <c r="J3099" s="15">
        <v>1</v>
      </c>
      <c r="K3099" s="21" t="s">
        <v>846</v>
      </c>
    </row>
    <row r="3100" spans="1:11" x14ac:dyDescent="0.15">
      <c r="A3100" s="15">
        <v>1878</v>
      </c>
      <c r="B3100" s="16">
        <v>5</v>
      </c>
      <c r="C3100" s="15">
        <v>50</v>
      </c>
      <c r="D3100" s="17">
        <v>194000</v>
      </c>
      <c r="E3100" s="18">
        <f t="shared" si="48"/>
        <v>194</v>
      </c>
      <c r="F3100" s="19">
        <v>25.375350000000001</v>
      </c>
      <c r="G3100" s="19">
        <v>4.9228177930000001</v>
      </c>
      <c r="H3100" s="20">
        <v>49.249300697999999</v>
      </c>
      <c r="I3100" s="15">
        <f>IF(H3100&lt;=Rmax_Summary!$B$40,1,0)</f>
        <v>0</v>
      </c>
      <c r="J3100" s="15">
        <v>1</v>
      </c>
      <c r="K3100" s="21" t="s">
        <v>846</v>
      </c>
    </row>
    <row r="3101" spans="1:11" x14ac:dyDescent="0.15">
      <c r="A3101" s="15">
        <v>1883</v>
      </c>
      <c r="B3101" s="16">
        <v>5</v>
      </c>
      <c r="C3101" s="15">
        <v>50</v>
      </c>
      <c r="D3101" s="17">
        <v>195000</v>
      </c>
      <c r="E3101" s="18">
        <f t="shared" si="48"/>
        <v>195</v>
      </c>
      <c r="F3101" s="19">
        <v>25.247194</v>
      </c>
      <c r="G3101" s="19">
        <v>4.9232026510000004</v>
      </c>
      <c r="H3101" s="20">
        <v>49.505612661000001</v>
      </c>
      <c r="I3101" s="15">
        <f>IF(H3101&lt;=Rmax_Summary!$B$40,1,0)</f>
        <v>0</v>
      </c>
      <c r="J3101" s="15">
        <v>1</v>
      </c>
      <c r="K3101" s="21" t="s">
        <v>846</v>
      </c>
    </row>
    <row r="3102" spans="1:11" x14ac:dyDescent="0.15">
      <c r="A3102" s="15">
        <v>1888</v>
      </c>
      <c r="B3102" s="16">
        <v>5</v>
      </c>
      <c r="C3102" s="15">
        <v>50</v>
      </c>
      <c r="D3102" s="17">
        <v>196000</v>
      </c>
      <c r="E3102" s="18">
        <f t="shared" si="48"/>
        <v>196</v>
      </c>
      <c r="F3102" s="19">
        <v>25.120325000000001</v>
      </c>
      <c r="G3102" s="19">
        <v>4.9235836339999999</v>
      </c>
      <c r="H3102" s="20">
        <v>49.759350785000002</v>
      </c>
      <c r="I3102" s="15">
        <f>IF(H3102&lt;=Rmax_Summary!$B$40,1,0)</f>
        <v>0</v>
      </c>
      <c r="J3102" s="15">
        <v>1</v>
      </c>
      <c r="K3102" s="21" t="s">
        <v>846</v>
      </c>
    </row>
    <row r="3103" spans="1:11" x14ac:dyDescent="0.15">
      <c r="A3103" s="15">
        <v>1893</v>
      </c>
      <c r="B3103" s="16">
        <v>5</v>
      </c>
      <c r="C3103" s="15">
        <v>50</v>
      </c>
      <c r="D3103" s="17">
        <v>197000</v>
      </c>
      <c r="E3103" s="18">
        <f t="shared" si="48"/>
        <v>197</v>
      </c>
      <c r="F3103" s="19">
        <v>24.994724000000001</v>
      </c>
      <c r="G3103" s="19">
        <v>4.9239608090000004</v>
      </c>
      <c r="H3103" s="20">
        <v>50.010551405999998</v>
      </c>
      <c r="I3103" s="15">
        <f>IF(H3103&lt;=Rmax_Summary!$B$40,1,0)</f>
        <v>0</v>
      </c>
      <c r="J3103" s="15">
        <v>1</v>
      </c>
      <c r="K3103" s="21" t="s">
        <v>846</v>
      </c>
    </row>
    <row r="3104" spans="1:11" x14ac:dyDescent="0.15">
      <c r="A3104" s="15">
        <v>1898</v>
      </c>
      <c r="B3104" s="16">
        <v>5</v>
      </c>
      <c r="C3104" s="15">
        <v>50</v>
      </c>
      <c r="D3104" s="17">
        <v>198000</v>
      </c>
      <c r="E3104" s="18">
        <f t="shared" si="48"/>
        <v>198</v>
      </c>
      <c r="F3104" s="19">
        <v>24.870374999999999</v>
      </c>
      <c r="G3104" s="19">
        <v>4.9243342319999996</v>
      </c>
      <c r="H3104" s="20">
        <v>50.259250909000002</v>
      </c>
      <c r="I3104" s="15">
        <f>IF(H3104&lt;=Rmax_Summary!$B$40,1,0)</f>
        <v>0</v>
      </c>
      <c r="J3104" s="15">
        <v>1</v>
      </c>
      <c r="K3104" s="21" t="s">
        <v>846</v>
      </c>
    </row>
    <row r="3105" spans="1:11" x14ac:dyDescent="0.15">
      <c r="A3105" s="15">
        <v>1903</v>
      </c>
      <c r="B3105" s="16">
        <v>5</v>
      </c>
      <c r="C3105" s="15">
        <v>50</v>
      </c>
      <c r="D3105" s="17">
        <v>199000</v>
      </c>
      <c r="E3105" s="18">
        <f t="shared" si="48"/>
        <v>199</v>
      </c>
      <c r="F3105" s="19">
        <v>24.747256</v>
      </c>
      <c r="G3105" s="19">
        <v>4.9247039560000001</v>
      </c>
      <c r="H3105" s="20">
        <v>50.505487504000001</v>
      </c>
      <c r="I3105" s="15">
        <f>IF(H3105&lt;=Rmax_Summary!$B$40,1,0)</f>
        <v>0</v>
      </c>
      <c r="J3105" s="15">
        <v>1</v>
      </c>
      <c r="K3105" s="21" t="s">
        <v>846</v>
      </c>
    </row>
    <row r="3106" spans="1:11" x14ac:dyDescent="0.15">
      <c r="A3106" s="15">
        <v>1908</v>
      </c>
      <c r="B3106" s="16">
        <v>5</v>
      </c>
      <c r="C3106" s="15">
        <v>50</v>
      </c>
      <c r="D3106" s="17">
        <v>200000</v>
      </c>
      <c r="E3106" s="18">
        <f t="shared" si="48"/>
        <v>200</v>
      </c>
      <c r="F3106" s="19">
        <v>24.625350000000001</v>
      </c>
      <c r="G3106" s="19">
        <v>4.9250700380000003</v>
      </c>
      <c r="H3106" s="20">
        <v>50.749300095000002</v>
      </c>
      <c r="I3106" s="15">
        <f>IF(H3106&lt;=Rmax_Summary!$B$40,1,0)</f>
        <v>0</v>
      </c>
      <c r="J3106" s="15">
        <v>1</v>
      </c>
      <c r="K3106" s="21" t="s">
        <v>846</v>
      </c>
    </row>
    <row r="3107" spans="1:11" x14ac:dyDescent="0.15">
      <c r="A3107" s="15">
        <v>413</v>
      </c>
      <c r="B3107" s="16">
        <v>5</v>
      </c>
      <c r="C3107" s="15">
        <v>50</v>
      </c>
      <c r="D3107" s="17">
        <v>210000</v>
      </c>
      <c r="E3107" s="18">
        <f t="shared" si="48"/>
        <v>210</v>
      </c>
      <c r="F3107" s="19">
        <v>23.469245999999998</v>
      </c>
      <c r="G3107" s="19">
        <v>4.928541804</v>
      </c>
      <c r="H3107" s="20">
        <v>53.061507751999997</v>
      </c>
      <c r="I3107" s="15">
        <f>IF(H3107&lt;=Rmax_Summary!$B$40,1,0)</f>
        <v>0</v>
      </c>
      <c r="J3107" s="15">
        <v>2</v>
      </c>
      <c r="K3107" s="21" t="s">
        <v>847</v>
      </c>
    </row>
    <row r="3108" spans="1:11" x14ac:dyDescent="0.15">
      <c r="A3108" s="15">
        <v>418</v>
      </c>
      <c r="B3108" s="16">
        <v>5</v>
      </c>
      <c r="C3108" s="15">
        <v>50</v>
      </c>
      <c r="D3108" s="17">
        <v>220000</v>
      </c>
      <c r="E3108" s="18">
        <f t="shared" si="48"/>
        <v>220</v>
      </c>
      <c r="F3108" s="19">
        <v>22.416827999999999</v>
      </c>
      <c r="G3108" s="19">
        <v>4.9317021920000004</v>
      </c>
      <c r="H3108" s="20">
        <v>55.166344086000002</v>
      </c>
      <c r="I3108" s="15">
        <f>IF(H3108&lt;=Rmax_Summary!$B$40,1,0)</f>
        <v>0</v>
      </c>
      <c r="J3108" s="15">
        <v>2</v>
      </c>
      <c r="K3108" s="21" t="s">
        <v>847</v>
      </c>
    </row>
    <row r="3109" spans="1:11" x14ac:dyDescent="0.15">
      <c r="A3109" s="15">
        <v>423</v>
      </c>
      <c r="B3109" s="16">
        <v>5</v>
      </c>
      <c r="C3109" s="15">
        <v>50</v>
      </c>
      <c r="D3109" s="17">
        <v>230000</v>
      </c>
      <c r="E3109" s="18">
        <f t="shared" si="48"/>
        <v>230</v>
      </c>
      <c r="F3109" s="19">
        <v>21.454744999999999</v>
      </c>
      <c r="G3109" s="19">
        <v>4.9345913000000001</v>
      </c>
      <c r="H3109" s="20">
        <v>57.090509267000002</v>
      </c>
      <c r="I3109" s="15">
        <f>IF(H3109&lt;=Rmax_Summary!$B$40,1,0)</f>
        <v>0</v>
      </c>
      <c r="J3109" s="15">
        <v>2</v>
      </c>
      <c r="K3109" s="21" t="s">
        <v>847</v>
      </c>
    </row>
    <row r="3110" spans="1:11" x14ac:dyDescent="0.15">
      <c r="A3110" s="15">
        <v>428</v>
      </c>
      <c r="B3110" s="16">
        <v>5</v>
      </c>
      <c r="C3110" s="15">
        <v>50</v>
      </c>
      <c r="D3110" s="17">
        <v>240000</v>
      </c>
      <c r="E3110" s="18">
        <f t="shared" si="48"/>
        <v>240</v>
      </c>
      <c r="F3110" s="19">
        <v>20.571843999999999</v>
      </c>
      <c r="G3110" s="19">
        <v>4.9372426159999998</v>
      </c>
      <c r="H3110" s="20">
        <v>58.856311423000001</v>
      </c>
      <c r="I3110" s="15">
        <f>IF(H3110&lt;=Rmax_Summary!$B$40,1,0)</f>
        <v>0</v>
      </c>
      <c r="J3110" s="15">
        <v>2</v>
      </c>
      <c r="K3110" s="21" t="s">
        <v>847</v>
      </c>
    </row>
    <row r="3111" spans="1:11" x14ac:dyDescent="0.15">
      <c r="A3111" s="15">
        <v>433</v>
      </c>
      <c r="B3111" s="16">
        <v>5</v>
      </c>
      <c r="C3111" s="15">
        <v>50</v>
      </c>
      <c r="D3111" s="17">
        <v>250000</v>
      </c>
      <c r="E3111" s="18">
        <f t="shared" si="48"/>
        <v>250</v>
      </c>
      <c r="F3111" s="19">
        <v>19.758737</v>
      </c>
      <c r="G3111" s="19">
        <v>4.9396843419999996</v>
      </c>
      <c r="H3111" s="20">
        <v>60.482526159999999</v>
      </c>
      <c r="I3111" s="15">
        <f>IF(H3111&lt;=Rmax_Summary!$B$40,1,0)</f>
        <v>0</v>
      </c>
      <c r="J3111" s="15">
        <v>2</v>
      </c>
      <c r="K3111" s="21" t="s">
        <v>847</v>
      </c>
    </row>
    <row r="3112" spans="1:11" x14ac:dyDescent="0.15">
      <c r="A3112" s="15">
        <v>438</v>
      </c>
      <c r="B3112" s="16">
        <v>5</v>
      </c>
      <c r="C3112" s="15">
        <v>50</v>
      </c>
      <c r="D3112" s="17">
        <v>260000</v>
      </c>
      <c r="E3112" s="18">
        <f t="shared" si="48"/>
        <v>260</v>
      </c>
      <c r="F3112" s="19">
        <v>19.007463000000001</v>
      </c>
      <c r="G3112" s="19">
        <v>4.9419403859999997</v>
      </c>
      <c r="H3112" s="20">
        <v>61.985073227999997</v>
      </c>
      <c r="I3112" s="15">
        <f>IF(H3112&lt;=Rmax_Summary!$B$40,1,0)</f>
        <v>0</v>
      </c>
      <c r="J3112" s="15">
        <v>2</v>
      </c>
      <c r="K3112" s="21" t="s">
        <v>847</v>
      </c>
    </row>
    <row r="3113" spans="1:11" x14ac:dyDescent="0.15">
      <c r="A3113" s="15">
        <v>443</v>
      </c>
      <c r="B3113" s="16">
        <v>5</v>
      </c>
      <c r="C3113" s="15">
        <v>50</v>
      </c>
      <c r="D3113" s="17">
        <v>270000</v>
      </c>
      <c r="E3113" s="18">
        <f t="shared" si="48"/>
        <v>270</v>
      </c>
      <c r="F3113" s="19">
        <v>18.311226000000001</v>
      </c>
      <c r="G3113" s="19">
        <v>4.9440311440000002</v>
      </c>
      <c r="H3113" s="20">
        <v>63.377547831000001</v>
      </c>
      <c r="I3113" s="15">
        <f>IF(H3113&lt;=Rmax_Summary!$B$40,1,0)</f>
        <v>0</v>
      </c>
      <c r="J3113" s="15">
        <v>2</v>
      </c>
      <c r="K3113" s="21" t="s">
        <v>847</v>
      </c>
    </row>
    <row r="3114" spans="1:11" x14ac:dyDescent="0.15">
      <c r="A3114" s="15">
        <v>448</v>
      </c>
      <c r="B3114" s="16">
        <v>5</v>
      </c>
      <c r="C3114" s="15">
        <v>50</v>
      </c>
      <c r="D3114" s="17">
        <v>280000</v>
      </c>
      <c r="E3114" s="18">
        <f t="shared" si="48"/>
        <v>280</v>
      </c>
      <c r="F3114" s="19">
        <v>17.664193000000001</v>
      </c>
      <c r="G3114" s="19">
        <v>4.9459741490000004</v>
      </c>
      <c r="H3114" s="20">
        <v>64.671613258999997</v>
      </c>
      <c r="I3114" s="15">
        <f>IF(H3114&lt;=Rmax_Summary!$B$40,1,0)</f>
        <v>0</v>
      </c>
      <c r="J3114" s="15">
        <v>2</v>
      </c>
      <c r="K3114" s="21" t="s">
        <v>847</v>
      </c>
    </row>
    <row r="3115" spans="1:11" x14ac:dyDescent="0.15">
      <c r="A3115" s="15">
        <v>453</v>
      </c>
      <c r="B3115" s="16">
        <v>5</v>
      </c>
      <c r="C3115" s="15">
        <v>50</v>
      </c>
      <c r="D3115" s="17">
        <v>290000</v>
      </c>
      <c r="E3115" s="18">
        <f t="shared" si="48"/>
        <v>290</v>
      </c>
      <c r="F3115" s="19">
        <v>17.061326000000001</v>
      </c>
      <c r="G3115" s="19">
        <v>4.9477845189999998</v>
      </c>
      <c r="H3115" s="20">
        <v>65.877348585999997</v>
      </c>
      <c r="I3115" s="15">
        <f>IF(H3115&lt;=Rmax_Summary!$B$40,1,0)</f>
        <v>0</v>
      </c>
      <c r="J3115" s="15">
        <v>2</v>
      </c>
      <c r="K3115" s="21" t="s">
        <v>847</v>
      </c>
    </row>
    <row r="3116" spans="1:11" x14ac:dyDescent="0.15">
      <c r="A3116" s="15">
        <v>458</v>
      </c>
      <c r="B3116" s="16">
        <v>5</v>
      </c>
      <c r="C3116" s="15">
        <v>50</v>
      </c>
      <c r="D3116" s="17">
        <v>300000</v>
      </c>
      <c r="E3116" s="18">
        <f t="shared" si="48"/>
        <v>300</v>
      </c>
      <c r="F3116" s="19">
        <v>16.498251</v>
      </c>
      <c r="G3116" s="19">
        <v>4.9494753930000002</v>
      </c>
      <c r="H3116" s="20">
        <v>67.003497307000004</v>
      </c>
      <c r="I3116" s="15">
        <f>IF(H3116&lt;=Rmax_Summary!$B$40,1,0)</f>
        <v>0</v>
      </c>
      <c r="J3116" s="15">
        <v>2</v>
      </c>
      <c r="K3116" s="21" t="s">
        <v>847</v>
      </c>
    </row>
    <row r="3117" spans="1:11" x14ac:dyDescent="0.15">
      <c r="A3117" s="15">
        <v>463</v>
      </c>
      <c r="B3117" s="16">
        <v>5</v>
      </c>
      <c r="C3117" s="15">
        <v>50</v>
      </c>
      <c r="D3117" s="17">
        <v>310000</v>
      </c>
      <c r="E3117" s="18">
        <f t="shared" si="48"/>
        <v>310</v>
      </c>
      <c r="F3117" s="19">
        <v>15.971156000000001</v>
      </c>
      <c r="G3117" s="19">
        <v>4.9510582259999998</v>
      </c>
      <c r="H3117" s="20">
        <v>68.057688228000004</v>
      </c>
      <c r="I3117" s="15">
        <f>IF(H3117&lt;=Rmax_Summary!$B$40,1,0)</f>
        <v>0</v>
      </c>
      <c r="J3117" s="15">
        <v>2</v>
      </c>
      <c r="K3117" s="21" t="s">
        <v>847</v>
      </c>
    </row>
    <row r="3118" spans="1:11" x14ac:dyDescent="0.15">
      <c r="A3118" s="15">
        <v>468</v>
      </c>
      <c r="B3118" s="16">
        <v>5</v>
      </c>
      <c r="C3118" s="15">
        <v>50</v>
      </c>
      <c r="D3118" s="17">
        <v>320000</v>
      </c>
      <c r="E3118" s="18">
        <f t="shared" si="48"/>
        <v>320</v>
      </c>
      <c r="F3118" s="19">
        <v>15.476697</v>
      </c>
      <c r="G3118" s="19">
        <v>4.9525430469999998</v>
      </c>
      <c r="H3118" s="20">
        <v>69.046606112999996</v>
      </c>
      <c r="I3118" s="15">
        <f>IF(H3118&lt;=Rmax_Summary!$B$40,1,0)</f>
        <v>0</v>
      </c>
      <c r="J3118" s="15">
        <v>2</v>
      </c>
      <c r="K3118" s="21" t="s">
        <v>847</v>
      </c>
    </row>
    <row r="3119" spans="1:11" x14ac:dyDescent="0.15">
      <c r="A3119" s="15">
        <v>473</v>
      </c>
      <c r="B3119" s="16">
        <v>5</v>
      </c>
      <c r="C3119" s="15">
        <v>50</v>
      </c>
      <c r="D3119" s="17">
        <v>330000</v>
      </c>
      <c r="E3119" s="18">
        <f t="shared" si="48"/>
        <v>330</v>
      </c>
      <c r="F3119" s="19">
        <v>15.011934999999999</v>
      </c>
      <c r="G3119" s="19">
        <v>4.9539386890000001</v>
      </c>
      <c r="H3119" s="20">
        <v>69.976129166999996</v>
      </c>
      <c r="I3119" s="15">
        <f>IF(H3119&lt;=Rmax_Summary!$B$40,1,0)</f>
        <v>0</v>
      </c>
      <c r="J3119" s="15">
        <v>2</v>
      </c>
      <c r="K3119" s="21" t="s">
        <v>847</v>
      </c>
    </row>
    <row r="3120" spans="1:11" x14ac:dyDescent="0.15">
      <c r="A3120" s="15">
        <v>478</v>
      </c>
      <c r="B3120" s="16">
        <v>5</v>
      </c>
      <c r="C3120" s="15">
        <v>50</v>
      </c>
      <c r="D3120" s="17">
        <v>340000</v>
      </c>
      <c r="E3120" s="18">
        <f t="shared" si="48"/>
        <v>340</v>
      </c>
      <c r="F3120" s="19">
        <v>14.574273</v>
      </c>
      <c r="G3120" s="19">
        <v>4.9552529520000004</v>
      </c>
      <c r="H3120" s="20">
        <v>70.851453335000002</v>
      </c>
      <c r="I3120" s="15">
        <f>IF(H3120&lt;=Rmax_Summary!$B$40,1,0)</f>
        <v>0</v>
      </c>
      <c r="J3120" s="15">
        <v>2</v>
      </c>
      <c r="K3120" s="21" t="s">
        <v>847</v>
      </c>
    </row>
    <row r="3121" spans="1:11" x14ac:dyDescent="0.15">
      <c r="A3121" s="15">
        <v>483</v>
      </c>
      <c r="B3121" s="16">
        <v>5</v>
      </c>
      <c r="C3121" s="15">
        <v>50</v>
      </c>
      <c r="D3121" s="17">
        <v>350000</v>
      </c>
      <c r="E3121" s="18">
        <f t="shared" si="48"/>
        <v>350</v>
      </c>
      <c r="F3121" s="19">
        <v>14.161408</v>
      </c>
      <c r="G3121" s="19">
        <v>4.9564927540000001</v>
      </c>
      <c r="H3121" s="20">
        <v>71.677183567</v>
      </c>
      <c r="I3121" s="15">
        <f>IF(H3121&lt;=Rmax_Summary!$B$40,1,0)</f>
        <v>0</v>
      </c>
      <c r="J3121" s="15">
        <v>2</v>
      </c>
      <c r="K3121" s="21" t="s">
        <v>847</v>
      </c>
    </row>
    <row r="3122" spans="1:11" x14ac:dyDescent="0.15">
      <c r="A3122" s="15">
        <v>488</v>
      </c>
      <c r="B3122" s="16">
        <v>5</v>
      </c>
      <c r="C3122" s="15">
        <v>50</v>
      </c>
      <c r="D3122" s="17">
        <v>360000</v>
      </c>
      <c r="E3122" s="18">
        <f t="shared" si="48"/>
        <v>360</v>
      </c>
      <c r="F3122" s="19">
        <v>13.77129</v>
      </c>
      <c r="G3122" s="19">
        <v>4.9576642460000002</v>
      </c>
      <c r="H3122" s="20">
        <v>72.457420872</v>
      </c>
      <c r="I3122" s="15">
        <f>IF(H3122&lt;=Rmax_Summary!$B$40,1,0)</f>
        <v>0</v>
      </c>
      <c r="J3122" s="15">
        <v>2</v>
      </c>
      <c r="K3122" s="21" t="s">
        <v>847</v>
      </c>
    </row>
    <row r="3123" spans="1:11" x14ac:dyDescent="0.15">
      <c r="A3123" s="15">
        <v>493</v>
      </c>
      <c r="B3123" s="16">
        <v>5</v>
      </c>
      <c r="C3123" s="15">
        <v>50</v>
      </c>
      <c r="D3123" s="17">
        <v>370000</v>
      </c>
      <c r="E3123" s="18">
        <f t="shared" si="48"/>
        <v>370</v>
      </c>
      <c r="F3123" s="19">
        <v>13.402089</v>
      </c>
      <c r="G3123" s="19">
        <v>4.9587729200000004</v>
      </c>
      <c r="H3123" s="20">
        <v>73.195822347999993</v>
      </c>
      <c r="I3123" s="15">
        <f>IF(H3123&lt;=Rmax_Summary!$B$40,1,0)</f>
        <v>0</v>
      </c>
      <c r="J3123" s="15">
        <v>2</v>
      </c>
      <c r="K3123" s="21" t="s">
        <v>847</v>
      </c>
    </row>
    <row r="3124" spans="1:11" x14ac:dyDescent="0.15">
      <c r="A3124" s="15">
        <v>498</v>
      </c>
      <c r="B3124" s="16">
        <v>5</v>
      </c>
      <c r="C3124" s="15">
        <v>50</v>
      </c>
      <c r="D3124" s="17">
        <v>380000</v>
      </c>
      <c r="E3124" s="18">
        <f t="shared" si="48"/>
        <v>380</v>
      </c>
      <c r="F3124" s="19">
        <v>13.052168</v>
      </c>
      <c r="G3124" s="19">
        <v>4.9598237000000003</v>
      </c>
      <c r="H3124" s="20">
        <v>73.895664890000006</v>
      </c>
      <c r="I3124" s="15">
        <f>IF(H3124&lt;=Rmax_Summary!$B$40,1,0)</f>
        <v>0</v>
      </c>
      <c r="J3124" s="15">
        <v>2</v>
      </c>
      <c r="K3124" s="21" t="s">
        <v>847</v>
      </c>
    </row>
    <row r="3125" spans="1:11" x14ac:dyDescent="0.15">
      <c r="A3125" s="15">
        <v>503</v>
      </c>
      <c r="B3125" s="16">
        <v>5</v>
      </c>
      <c r="C3125" s="15">
        <v>50</v>
      </c>
      <c r="D3125" s="17">
        <v>390000</v>
      </c>
      <c r="E3125" s="18">
        <f t="shared" si="48"/>
        <v>390</v>
      </c>
      <c r="F3125" s="19">
        <v>12.720053999999999</v>
      </c>
      <c r="G3125" s="19">
        <v>4.960821009</v>
      </c>
      <c r="H3125" s="20">
        <v>74.559892500999993</v>
      </c>
      <c r="I3125" s="15">
        <f>IF(H3125&lt;=Rmax_Summary!$B$40,1,0)</f>
        <v>0</v>
      </c>
      <c r="J3125" s="15">
        <v>2</v>
      </c>
      <c r="K3125" s="21" t="s">
        <v>847</v>
      </c>
    </row>
    <row r="3126" spans="1:11" x14ac:dyDescent="0.15">
      <c r="A3126" s="15">
        <v>508</v>
      </c>
      <c r="B3126" s="16">
        <v>5</v>
      </c>
      <c r="C3126" s="15">
        <v>50</v>
      </c>
      <c r="D3126" s="17">
        <v>400000</v>
      </c>
      <c r="E3126" s="18">
        <f t="shared" si="48"/>
        <v>400</v>
      </c>
      <c r="F3126" s="19">
        <v>12.404422</v>
      </c>
      <c r="G3126" s="19">
        <v>4.9617688190000004</v>
      </c>
      <c r="H3126" s="20">
        <v>75.191156409000001</v>
      </c>
      <c r="I3126" s="15">
        <f>IF(H3126&lt;=Rmax_Summary!$B$40,1,0)</f>
        <v>0</v>
      </c>
      <c r="J3126" s="15">
        <v>2</v>
      </c>
      <c r="K3126" s="21" t="s">
        <v>847</v>
      </c>
    </row>
    <row r="3127" spans="1:11" x14ac:dyDescent="0.15">
      <c r="A3127" s="15">
        <v>513</v>
      </c>
      <c r="B3127" s="16">
        <v>5</v>
      </c>
      <c r="C3127" s="15">
        <v>50</v>
      </c>
      <c r="D3127" s="17">
        <v>410000</v>
      </c>
      <c r="E3127" s="18">
        <f t="shared" si="48"/>
        <v>410</v>
      </c>
      <c r="F3127" s="19">
        <v>12.104075</v>
      </c>
      <c r="G3127" s="19">
        <v>4.9626707310000002</v>
      </c>
      <c r="H3127" s="20">
        <v>75.791850374999996</v>
      </c>
      <c r="I3127" s="15">
        <f>IF(H3127&lt;=Rmax_Summary!$B$40,1,0)</f>
        <v>0</v>
      </c>
      <c r="J3127" s="15">
        <v>2</v>
      </c>
      <c r="K3127" s="21" t="s">
        <v>847</v>
      </c>
    </row>
    <row r="3128" spans="1:11" x14ac:dyDescent="0.15">
      <c r="A3128" s="15">
        <v>518</v>
      </c>
      <c r="B3128" s="16">
        <v>5</v>
      </c>
      <c r="C3128" s="15">
        <v>50</v>
      </c>
      <c r="D3128" s="17">
        <v>420000</v>
      </c>
      <c r="E3128" s="18">
        <f t="shared" si="48"/>
        <v>420</v>
      </c>
      <c r="F3128" s="19">
        <v>11.817928999999999</v>
      </c>
      <c r="G3128" s="19">
        <v>4.9635300000000004</v>
      </c>
      <c r="H3128" s="20">
        <v>76.364142638000004</v>
      </c>
      <c r="I3128" s="15">
        <f>IF(H3128&lt;=Rmax_Summary!$B$40,1,0)</f>
        <v>0</v>
      </c>
      <c r="J3128" s="15">
        <v>2</v>
      </c>
      <c r="K3128" s="21" t="s">
        <v>847</v>
      </c>
    </row>
    <row r="3129" spans="1:11" x14ac:dyDescent="0.15">
      <c r="A3129" s="15">
        <v>523</v>
      </c>
      <c r="B3129" s="16">
        <v>5</v>
      </c>
      <c r="C3129" s="15">
        <v>50</v>
      </c>
      <c r="D3129" s="17">
        <v>430000</v>
      </c>
      <c r="E3129" s="18">
        <f t="shared" si="48"/>
        <v>430</v>
      </c>
      <c r="F3129" s="19">
        <v>11.544999000000001</v>
      </c>
      <c r="G3129" s="19">
        <v>4.9643495780000002</v>
      </c>
      <c r="H3129" s="20">
        <v>76.910001354000002</v>
      </c>
      <c r="I3129" s="15">
        <f>IF(H3129&lt;=Rmax_Summary!$B$40,1,0)</f>
        <v>0</v>
      </c>
      <c r="J3129" s="15">
        <v>2</v>
      </c>
      <c r="K3129" s="21" t="s">
        <v>847</v>
      </c>
    </row>
    <row r="3130" spans="1:11" x14ac:dyDescent="0.15">
      <c r="A3130" s="15">
        <v>528</v>
      </c>
      <c r="B3130" s="16">
        <v>5</v>
      </c>
      <c r="C3130" s="15">
        <v>50</v>
      </c>
      <c r="D3130" s="17">
        <v>440000</v>
      </c>
      <c r="E3130" s="18">
        <f t="shared" si="48"/>
        <v>440</v>
      </c>
      <c r="F3130" s="19">
        <v>11.284390999999999</v>
      </c>
      <c r="G3130" s="19">
        <v>4.9651321560000001</v>
      </c>
      <c r="H3130" s="20">
        <v>77.431217304</v>
      </c>
      <c r="I3130" s="15">
        <f>IF(H3130&lt;=Rmax_Summary!$B$40,1,0)</f>
        <v>0</v>
      </c>
      <c r="J3130" s="15">
        <v>2</v>
      </c>
      <c r="K3130" s="21" t="s">
        <v>847</v>
      </c>
    </row>
    <row r="3131" spans="1:11" x14ac:dyDescent="0.15">
      <c r="A3131" s="15">
        <v>533</v>
      </c>
      <c r="B3131" s="16">
        <v>5</v>
      </c>
      <c r="C3131" s="15">
        <v>50</v>
      </c>
      <c r="D3131" s="17">
        <v>450000</v>
      </c>
      <c r="E3131" s="18">
        <f t="shared" si="48"/>
        <v>450</v>
      </c>
      <c r="F3131" s="19">
        <v>11.035289000000001</v>
      </c>
      <c r="G3131" s="19">
        <v>4.9658801820000003</v>
      </c>
      <c r="H3131" s="20">
        <v>77.929421219999995</v>
      </c>
      <c r="I3131" s="15">
        <f>IF(H3131&lt;=Rmax_Summary!$B$40,1,0)</f>
        <v>0</v>
      </c>
      <c r="J3131" s="15">
        <v>2</v>
      </c>
      <c r="K3131" s="21" t="s">
        <v>847</v>
      </c>
    </row>
    <row r="3132" spans="1:11" x14ac:dyDescent="0.15">
      <c r="A3132" s="15">
        <v>538</v>
      </c>
      <c r="B3132" s="16">
        <v>5</v>
      </c>
      <c r="C3132" s="15">
        <v>50</v>
      </c>
      <c r="D3132" s="17">
        <v>460000</v>
      </c>
      <c r="E3132" s="18">
        <f t="shared" si="48"/>
        <v>460</v>
      </c>
      <c r="F3132" s="19">
        <v>10.796948</v>
      </c>
      <c r="G3132" s="19">
        <v>4.9665958960000003</v>
      </c>
      <c r="H3132" s="20">
        <v>78.406104678000005</v>
      </c>
      <c r="I3132" s="15">
        <f>IF(H3132&lt;=Rmax_Summary!$B$40,1,0)</f>
        <v>0</v>
      </c>
      <c r="J3132" s="15">
        <v>2</v>
      </c>
      <c r="K3132" s="21" t="s">
        <v>847</v>
      </c>
    </row>
    <row r="3133" spans="1:11" x14ac:dyDescent="0.15">
      <c r="A3133" s="15">
        <v>543</v>
      </c>
      <c r="B3133" s="16">
        <v>5</v>
      </c>
      <c r="C3133" s="15">
        <v>50</v>
      </c>
      <c r="D3133" s="17">
        <v>470000</v>
      </c>
      <c r="E3133" s="18">
        <f t="shared" si="48"/>
        <v>470</v>
      </c>
      <c r="F3133" s="19">
        <v>10.568683999999999</v>
      </c>
      <c r="G3133" s="19">
        <v>4.9672813490000003</v>
      </c>
      <c r="H3133" s="20">
        <v>78.862631906000004</v>
      </c>
      <c r="I3133" s="15">
        <f>IF(H3133&lt;=Rmax_Summary!$B$40,1,0)</f>
        <v>0</v>
      </c>
      <c r="J3133" s="15">
        <v>2</v>
      </c>
      <c r="K3133" s="21" t="s">
        <v>847</v>
      </c>
    </row>
    <row r="3134" spans="1:11" x14ac:dyDescent="0.15">
      <c r="A3134" s="15">
        <v>548</v>
      </c>
      <c r="B3134" s="16">
        <v>5</v>
      </c>
      <c r="C3134" s="15">
        <v>50</v>
      </c>
      <c r="D3134" s="17">
        <v>480000</v>
      </c>
      <c r="E3134" s="18">
        <f t="shared" si="48"/>
        <v>480</v>
      </c>
      <c r="F3134" s="19">
        <v>10.349871</v>
      </c>
      <c r="G3134" s="19">
        <v>4.967938416</v>
      </c>
      <c r="H3134" s="20">
        <v>79.300257109</v>
      </c>
      <c r="I3134" s="15">
        <f>IF(H3134&lt;=Rmax_Summary!$B$40,1,0)</f>
        <v>0</v>
      </c>
      <c r="J3134" s="15">
        <v>2</v>
      </c>
      <c r="K3134" s="21" t="s">
        <v>847</v>
      </c>
    </row>
    <row r="3135" spans="1:11" x14ac:dyDescent="0.15">
      <c r="A3135" s="15">
        <v>553</v>
      </c>
      <c r="B3135" s="16">
        <v>5</v>
      </c>
      <c r="C3135" s="15">
        <v>50</v>
      </c>
      <c r="D3135" s="17">
        <v>490000</v>
      </c>
      <c r="E3135" s="18">
        <f t="shared" si="48"/>
        <v>490</v>
      </c>
      <c r="F3135" s="19">
        <v>10.139936000000001</v>
      </c>
      <c r="G3135" s="19">
        <v>4.9685688299999997</v>
      </c>
      <c r="H3135" s="20">
        <v>79.720127149999996</v>
      </c>
      <c r="I3135" s="15">
        <f>IF(H3135&lt;=Rmax_Summary!$B$40,1,0)</f>
        <v>0</v>
      </c>
      <c r="J3135" s="15">
        <v>2</v>
      </c>
      <c r="K3135" s="21" t="s">
        <v>847</v>
      </c>
    </row>
    <row r="3136" spans="1:11" x14ac:dyDescent="0.15">
      <c r="A3136" s="15">
        <v>558</v>
      </c>
      <c r="B3136" s="16">
        <v>5</v>
      </c>
      <c r="C3136" s="15">
        <v>50</v>
      </c>
      <c r="D3136" s="17">
        <v>500000</v>
      </c>
      <c r="E3136" s="18">
        <f t="shared" si="48"/>
        <v>500</v>
      </c>
      <c r="F3136" s="19">
        <v>9.9383479999999995</v>
      </c>
      <c r="G3136" s="19">
        <v>4.9691741739999999</v>
      </c>
      <c r="H3136" s="20">
        <v>80.123303426999996</v>
      </c>
      <c r="I3136" s="15">
        <f>IF(H3136&lt;=Rmax_Summary!$B$40,1,0)</f>
        <v>0</v>
      </c>
      <c r="J3136" s="15">
        <v>2</v>
      </c>
      <c r="K3136" s="21" t="s">
        <v>847</v>
      </c>
    </row>
    <row r="3137" spans="1:11" x14ac:dyDescent="0.15">
      <c r="A3137" s="15">
        <v>563</v>
      </c>
      <c r="B3137" s="16">
        <v>5</v>
      </c>
      <c r="C3137" s="15">
        <v>50</v>
      </c>
      <c r="D3137" s="17">
        <v>510000</v>
      </c>
      <c r="E3137" s="18">
        <f t="shared" si="48"/>
        <v>510</v>
      </c>
      <c r="F3137" s="19">
        <v>9.7446199999999994</v>
      </c>
      <c r="G3137" s="19">
        <v>4.9697559169999996</v>
      </c>
      <c r="H3137" s="20">
        <v>80.510760914000002</v>
      </c>
      <c r="I3137" s="15">
        <f>IF(H3137&lt;=Rmax_Summary!$B$40,1,0)</f>
        <v>0</v>
      </c>
      <c r="J3137" s="15">
        <v>2</v>
      </c>
      <c r="K3137" s="21" t="s">
        <v>847</v>
      </c>
    </row>
    <row r="3138" spans="1:11" x14ac:dyDescent="0.15">
      <c r="A3138" s="15">
        <v>568</v>
      </c>
      <c r="B3138" s="16">
        <v>5</v>
      </c>
      <c r="C3138" s="15">
        <v>50</v>
      </c>
      <c r="D3138" s="17">
        <v>520000</v>
      </c>
      <c r="E3138" s="18">
        <f t="shared" ref="E3138:E3201" si="49">D3138/1000</f>
        <v>520</v>
      </c>
      <c r="F3138" s="19">
        <v>9.5582989999999999</v>
      </c>
      <c r="G3138" s="19">
        <v>4.9703154170000001</v>
      </c>
      <c r="H3138" s="20">
        <v>80.883401804000002</v>
      </c>
      <c r="I3138" s="15">
        <f>IF(H3138&lt;=Rmax_Summary!$B$40,1,0)</f>
        <v>0</v>
      </c>
      <c r="J3138" s="15">
        <v>2</v>
      </c>
      <c r="K3138" s="21" t="s">
        <v>847</v>
      </c>
    </row>
    <row r="3139" spans="1:11" x14ac:dyDescent="0.15">
      <c r="A3139" s="15">
        <v>573</v>
      </c>
      <c r="B3139" s="16">
        <v>5</v>
      </c>
      <c r="C3139" s="15">
        <v>50</v>
      </c>
      <c r="D3139" s="17">
        <v>530000</v>
      </c>
      <c r="E3139" s="18">
        <f t="shared" si="49"/>
        <v>530</v>
      </c>
      <c r="F3139" s="19">
        <v>9.3789689999999997</v>
      </c>
      <c r="G3139" s="19">
        <v>4.9708539219999999</v>
      </c>
      <c r="H3139" s="20">
        <v>81.242061039999996</v>
      </c>
      <c r="I3139" s="15">
        <f>IF(H3139&lt;=Rmax_Summary!$B$40,1,0)</f>
        <v>0</v>
      </c>
      <c r="J3139" s="15">
        <v>2</v>
      </c>
      <c r="K3139" s="21" t="s">
        <v>847</v>
      </c>
    </row>
    <row r="3140" spans="1:11" x14ac:dyDescent="0.15">
      <c r="A3140" s="15">
        <v>578</v>
      </c>
      <c r="B3140" s="16">
        <v>5</v>
      </c>
      <c r="C3140" s="15">
        <v>50</v>
      </c>
      <c r="D3140" s="17">
        <v>540000</v>
      </c>
      <c r="E3140" s="18">
        <f t="shared" si="49"/>
        <v>540</v>
      </c>
      <c r="F3140" s="19">
        <v>9.2062460000000002</v>
      </c>
      <c r="G3140" s="19">
        <v>4.9713725919999998</v>
      </c>
      <c r="H3140" s="20">
        <v>81.587508955000004</v>
      </c>
      <c r="I3140" s="15">
        <f>IF(H3140&lt;=Rmax_Summary!$B$40,1,0)</f>
        <v>0</v>
      </c>
      <c r="J3140" s="15">
        <v>2</v>
      </c>
      <c r="K3140" s="21" t="s">
        <v>847</v>
      </c>
    </row>
    <row r="3141" spans="1:11" x14ac:dyDescent="0.15">
      <c r="A3141" s="15">
        <v>583</v>
      </c>
      <c r="B3141" s="16">
        <v>5</v>
      </c>
      <c r="C3141" s="15">
        <v>50</v>
      </c>
      <c r="D3141" s="17">
        <v>550000</v>
      </c>
      <c r="E3141" s="18">
        <f t="shared" si="49"/>
        <v>550</v>
      </c>
      <c r="F3141" s="19">
        <v>9.0397680000000005</v>
      </c>
      <c r="G3141" s="19">
        <v>4.9718725020000001</v>
      </c>
      <c r="H3141" s="20">
        <v>81.920464054000007</v>
      </c>
      <c r="I3141" s="15">
        <f>IF(H3141&lt;=Rmax_Summary!$B$40,1,0)</f>
        <v>0</v>
      </c>
      <c r="J3141" s="15">
        <v>2</v>
      </c>
      <c r="K3141" s="21" t="s">
        <v>847</v>
      </c>
    </row>
    <row r="3142" spans="1:11" x14ac:dyDescent="0.15">
      <c r="A3142" s="15">
        <v>588</v>
      </c>
      <c r="B3142" s="16">
        <v>5</v>
      </c>
      <c r="C3142" s="15">
        <v>50</v>
      </c>
      <c r="D3142" s="17">
        <v>560000</v>
      </c>
      <c r="E3142" s="18">
        <f t="shared" si="49"/>
        <v>560</v>
      </c>
      <c r="F3142" s="19">
        <v>8.8792050000000007</v>
      </c>
      <c r="G3142" s="19">
        <v>4.9723546550000002</v>
      </c>
      <c r="H3142" s="20">
        <v>82.241590259999995</v>
      </c>
      <c r="I3142" s="15">
        <f>IF(H3142&lt;=Rmax_Summary!$B$40,1,0)</f>
        <v>0</v>
      </c>
      <c r="J3142" s="15">
        <v>2</v>
      </c>
      <c r="K3142" s="21" t="s">
        <v>847</v>
      </c>
    </row>
    <row r="3143" spans="1:11" x14ac:dyDescent="0.15">
      <c r="A3143" s="15">
        <v>593</v>
      </c>
      <c r="B3143" s="16">
        <v>5</v>
      </c>
      <c r="C3143" s="15">
        <v>50</v>
      </c>
      <c r="D3143" s="17">
        <v>570000</v>
      </c>
      <c r="E3143" s="18">
        <f t="shared" si="49"/>
        <v>570</v>
      </c>
      <c r="F3143" s="19">
        <v>8.7242460000000008</v>
      </c>
      <c r="G3143" s="19">
        <v>4.9728199770000003</v>
      </c>
      <c r="H3143" s="20">
        <v>82.551508768000005</v>
      </c>
      <c r="I3143" s="15">
        <f>IF(H3143&lt;=Rmax_Summary!$B$40,1,0)</f>
        <v>0</v>
      </c>
      <c r="J3143" s="15">
        <v>2</v>
      </c>
      <c r="K3143" s="21" t="s">
        <v>847</v>
      </c>
    </row>
    <row r="3144" spans="1:11" x14ac:dyDescent="0.15">
      <c r="A3144" s="15">
        <v>598</v>
      </c>
      <c r="B3144" s="16">
        <v>5</v>
      </c>
      <c r="C3144" s="15">
        <v>50</v>
      </c>
      <c r="D3144" s="17">
        <v>580000</v>
      </c>
      <c r="E3144" s="18">
        <f t="shared" si="49"/>
        <v>580</v>
      </c>
      <c r="F3144" s="19">
        <v>8.5746020000000005</v>
      </c>
      <c r="G3144" s="19">
        <v>4.9732693389999998</v>
      </c>
      <c r="H3144" s="20">
        <v>82.850795277000003</v>
      </c>
      <c r="I3144" s="15">
        <f>IF(H3144&lt;=Rmax_Summary!$B$40,1,0)</f>
        <v>0</v>
      </c>
      <c r="J3144" s="15">
        <v>2</v>
      </c>
      <c r="K3144" s="21" t="s">
        <v>847</v>
      </c>
    </row>
    <row r="3145" spans="1:11" x14ac:dyDescent="0.15">
      <c r="A3145" s="15">
        <v>603</v>
      </c>
      <c r="B3145" s="16">
        <v>5</v>
      </c>
      <c r="C3145" s="15">
        <v>50</v>
      </c>
      <c r="D3145" s="17">
        <v>590000</v>
      </c>
      <c r="E3145" s="18">
        <f t="shared" si="49"/>
        <v>590</v>
      </c>
      <c r="F3145" s="19">
        <v>8.4300060000000006</v>
      </c>
      <c r="G3145" s="19">
        <v>4.9737035409999999</v>
      </c>
      <c r="H3145" s="20">
        <v>83.139988224000007</v>
      </c>
      <c r="I3145" s="15">
        <f>IF(H3145&lt;=Rmax_Summary!$B$40,1,0)</f>
        <v>0</v>
      </c>
      <c r="J3145" s="15">
        <v>2</v>
      </c>
      <c r="K3145" s="21" t="s">
        <v>847</v>
      </c>
    </row>
    <row r="3146" spans="1:11" x14ac:dyDescent="0.15">
      <c r="A3146" s="15">
        <v>608</v>
      </c>
      <c r="B3146" s="16">
        <v>5</v>
      </c>
      <c r="C3146" s="15">
        <v>50</v>
      </c>
      <c r="D3146" s="17">
        <v>600000</v>
      </c>
      <c r="E3146" s="18">
        <f t="shared" si="49"/>
        <v>600</v>
      </c>
      <c r="F3146" s="19">
        <v>8.2902059999999995</v>
      </c>
      <c r="G3146" s="19">
        <v>4.9741233469999999</v>
      </c>
      <c r="H3146" s="20">
        <v>83.419588712999996</v>
      </c>
      <c r="I3146" s="15">
        <f>IF(H3146&lt;=Rmax_Summary!$B$40,1,0)</f>
        <v>0</v>
      </c>
      <c r="J3146" s="15">
        <v>2</v>
      </c>
      <c r="K3146" s="21" t="s">
        <v>847</v>
      </c>
    </row>
    <row r="3147" spans="1:11" x14ac:dyDescent="0.15">
      <c r="A3147" s="15">
        <v>613</v>
      </c>
      <c r="B3147" s="16">
        <v>5</v>
      </c>
      <c r="C3147" s="15">
        <v>50</v>
      </c>
      <c r="D3147" s="17">
        <v>610000</v>
      </c>
      <c r="E3147" s="18">
        <f t="shared" si="49"/>
        <v>610</v>
      </c>
      <c r="F3147" s="19">
        <v>8.1549659999999999</v>
      </c>
      <c r="G3147" s="19">
        <v>4.9745294519999996</v>
      </c>
      <c r="H3147" s="20">
        <v>83.690067893999995</v>
      </c>
      <c r="I3147" s="15">
        <f>IF(H3147&lt;=Rmax_Summary!$B$40,1,0)</f>
        <v>0</v>
      </c>
      <c r="J3147" s="15">
        <v>2</v>
      </c>
      <c r="K3147" s="21" t="s">
        <v>847</v>
      </c>
    </row>
    <row r="3148" spans="1:11" x14ac:dyDescent="0.15">
      <c r="A3148" s="15">
        <v>618</v>
      </c>
      <c r="B3148" s="16">
        <v>5</v>
      </c>
      <c r="C3148" s="15">
        <v>50</v>
      </c>
      <c r="D3148" s="17">
        <v>620000</v>
      </c>
      <c r="E3148" s="18">
        <f t="shared" si="49"/>
        <v>620</v>
      </c>
      <c r="F3148" s="19">
        <v>8.0240679999999998</v>
      </c>
      <c r="G3148" s="19">
        <v>4.9749225209999999</v>
      </c>
      <c r="H3148" s="20">
        <v>83.951863215000003</v>
      </c>
      <c r="I3148" s="15">
        <f>IF(H3148&lt;=Rmax_Summary!$B$40,1,0)</f>
        <v>0</v>
      </c>
      <c r="J3148" s="15">
        <v>2</v>
      </c>
      <c r="K3148" s="21" t="s">
        <v>847</v>
      </c>
    </row>
    <row r="3149" spans="1:11" x14ac:dyDescent="0.15">
      <c r="A3149" s="15">
        <v>623</v>
      </c>
      <c r="B3149" s="16">
        <v>5</v>
      </c>
      <c r="C3149" s="15">
        <v>50</v>
      </c>
      <c r="D3149" s="17">
        <v>630000</v>
      </c>
      <c r="E3149" s="18">
        <f t="shared" si="49"/>
        <v>630</v>
      </c>
      <c r="F3149" s="19">
        <v>7.8973069999999996</v>
      </c>
      <c r="G3149" s="19">
        <v>4.9753031710000002</v>
      </c>
      <c r="H3149" s="20">
        <v>84.205386683</v>
      </c>
      <c r="I3149" s="15">
        <f>IF(H3149&lt;=Rmax_Summary!$B$40,1,0)</f>
        <v>0</v>
      </c>
      <c r="J3149" s="15">
        <v>2</v>
      </c>
      <c r="K3149" s="21" t="s">
        <v>847</v>
      </c>
    </row>
    <row r="3150" spans="1:11" x14ac:dyDescent="0.15">
      <c r="A3150" s="15">
        <v>628</v>
      </c>
      <c r="B3150" s="16">
        <v>5</v>
      </c>
      <c r="C3150" s="15">
        <v>50</v>
      </c>
      <c r="D3150" s="17">
        <v>640000</v>
      </c>
      <c r="E3150" s="18">
        <f t="shared" si="49"/>
        <v>640</v>
      </c>
      <c r="F3150" s="19">
        <v>7.7744879999999998</v>
      </c>
      <c r="G3150" s="19">
        <v>4.9756719819999997</v>
      </c>
      <c r="H3150" s="20">
        <v>84.451024825999994</v>
      </c>
      <c r="I3150" s="15">
        <f>IF(H3150&lt;=Rmax_Summary!$B$40,1,0)</f>
        <v>0</v>
      </c>
      <c r="J3150" s="15">
        <v>2</v>
      </c>
      <c r="K3150" s="21" t="s">
        <v>847</v>
      </c>
    </row>
    <row r="3151" spans="1:11" x14ac:dyDescent="0.15">
      <c r="A3151" s="15">
        <v>633</v>
      </c>
      <c r="B3151" s="16">
        <v>5</v>
      </c>
      <c r="C3151" s="15">
        <v>50</v>
      </c>
      <c r="D3151" s="17">
        <v>650000</v>
      </c>
      <c r="E3151" s="18">
        <f t="shared" si="49"/>
        <v>650</v>
      </c>
      <c r="F3151" s="19">
        <v>7.65543</v>
      </c>
      <c r="G3151" s="19">
        <v>4.9760294949999997</v>
      </c>
      <c r="H3151" s="20">
        <v>84.689140546999994</v>
      </c>
      <c r="I3151" s="15">
        <f>IF(H3151&lt;=Rmax_Summary!$B$40,1,0)</f>
        <v>0</v>
      </c>
      <c r="J3151" s="15">
        <v>2</v>
      </c>
      <c r="K3151" s="21" t="s">
        <v>847</v>
      </c>
    </row>
    <row r="3152" spans="1:11" x14ac:dyDescent="0.15">
      <c r="A3152" s="15">
        <v>638</v>
      </c>
      <c r="B3152" s="16">
        <v>5</v>
      </c>
      <c r="C3152" s="15">
        <v>50</v>
      </c>
      <c r="D3152" s="17">
        <v>660000</v>
      </c>
      <c r="E3152" s="18">
        <f t="shared" si="49"/>
        <v>660</v>
      </c>
      <c r="F3152" s="19">
        <v>7.5399640000000003</v>
      </c>
      <c r="G3152" s="19">
        <v>4.9763762250000001</v>
      </c>
      <c r="H3152" s="20">
        <v>84.920072163</v>
      </c>
      <c r="I3152" s="15">
        <f>IF(H3152&lt;=Rmax_Summary!$B$40,1,0)</f>
        <v>0</v>
      </c>
      <c r="J3152" s="15">
        <v>2</v>
      </c>
      <c r="K3152" s="21" t="s">
        <v>847</v>
      </c>
    </row>
    <row r="3153" spans="1:11" x14ac:dyDescent="0.15">
      <c r="A3153" s="15">
        <v>643</v>
      </c>
      <c r="B3153" s="16">
        <v>5</v>
      </c>
      <c r="C3153" s="15">
        <v>50</v>
      </c>
      <c r="D3153" s="17">
        <v>670000</v>
      </c>
      <c r="E3153" s="18">
        <f t="shared" si="49"/>
        <v>670</v>
      </c>
      <c r="F3153" s="19">
        <v>7.4279289999999998</v>
      </c>
      <c r="G3153" s="19">
        <v>4.9767126490000004</v>
      </c>
      <c r="H3153" s="20">
        <v>85.144141646999998</v>
      </c>
      <c r="I3153" s="15">
        <f>IF(H3153&lt;=Rmax_Summary!$B$40,1,0)</f>
        <v>0</v>
      </c>
      <c r="J3153" s="15">
        <v>2</v>
      </c>
      <c r="K3153" s="21" t="s">
        <v>847</v>
      </c>
    </row>
    <row r="3154" spans="1:11" x14ac:dyDescent="0.15">
      <c r="A3154" s="15">
        <v>648</v>
      </c>
      <c r="B3154" s="16">
        <v>5</v>
      </c>
      <c r="C3154" s="15">
        <v>50</v>
      </c>
      <c r="D3154" s="17">
        <v>680000</v>
      </c>
      <c r="E3154" s="18">
        <f t="shared" si="49"/>
        <v>680</v>
      </c>
      <c r="F3154" s="19">
        <v>7.3191750000000004</v>
      </c>
      <c r="G3154" s="19">
        <v>4.9770392230000002</v>
      </c>
      <c r="H3154" s="20">
        <v>85.361649123999996</v>
      </c>
      <c r="I3154" s="15">
        <f>IF(H3154&lt;=Rmax_Summary!$B$40,1,0)</f>
        <v>0</v>
      </c>
      <c r="J3154" s="15">
        <v>2</v>
      </c>
      <c r="K3154" s="21" t="s">
        <v>847</v>
      </c>
    </row>
    <row r="3155" spans="1:11" x14ac:dyDescent="0.15">
      <c r="A3155" s="15">
        <v>653</v>
      </c>
      <c r="B3155" s="16">
        <v>5</v>
      </c>
      <c r="C3155" s="15">
        <v>50</v>
      </c>
      <c r="D3155" s="17">
        <v>690000</v>
      </c>
      <c r="E3155" s="18">
        <f t="shared" si="49"/>
        <v>690</v>
      </c>
      <c r="F3155" s="19">
        <v>7.2135600000000002</v>
      </c>
      <c r="G3155" s="19">
        <v>4.9773563730000001</v>
      </c>
      <c r="H3155" s="20">
        <v>85.572879720000003</v>
      </c>
      <c r="I3155" s="15">
        <f>IF(H3155&lt;=Rmax_Summary!$B$40,1,0)</f>
        <v>0</v>
      </c>
      <c r="J3155" s="15">
        <v>2</v>
      </c>
      <c r="K3155" s="21" t="s">
        <v>847</v>
      </c>
    </row>
    <row r="3156" spans="1:11" x14ac:dyDescent="0.15">
      <c r="A3156" s="15">
        <v>658</v>
      </c>
      <c r="B3156" s="16">
        <v>5</v>
      </c>
      <c r="C3156" s="15">
        <v>50</v>
      </c>
      <c r="D3156" s="17">
        <v>700000</v>
      </c>
      <c r="E3156" s="18">
        <f t="shared" si="49"/>
        <v>700</v>
      </c>
      <c r="F3156" s="19">
        <v>7.1109489999999997</v>
      </c>
      <c r="G3156" s="19">
        <v>4.9776645000000004</v>
      </c>
      <c r="H3156" s="20">
        <v>85.778101285000005</v>
      </c>
      <c r="I3156" s="15">
        <f>IF(H3156&lt;=Rmax_Summary!$B$40,1,0)</f>
        <v>0</v>
      </c>
      <c r="J3156" s="15">
        <v>2</v>
      </c>
      <c r="K3156" s="21" t="s">
        <v>847</v>
      </c>
    </row>
    <row r="3157" spans="1:11" x14ac:dyDescent="0.15">
      <c r="A3157" s="15">
        <v>663</v>
      </c>
      <c r="B3157" s="16">
        <v>5</v>
      </c>
      <c r="C3157" s="15">
        <v>50</v>
      </c>
      <c r="D3157" s="17">
        <v>710000</v>
      </c>
      <c r="E3157" s="18">
        <f t="shared" si="49"/>
        <v>710</v>
      </c>
      <c r="F3157" s="19">
        <v>7.0112170000000003</v>
      </c>
      <c r="G3157" s="19">
        <v>4.9779639830000004</v>
      </c>
      <c r="H3157" s="20">
        <v>85.977566205000002</v>
      </c>
      <c r="I3157" s="15">
        <f>IF(H3157&lt;=Rmax_Summary!$B$40,1,0)</f>
        <v>0</v>
      </c>
      <c r="J3157" s="15">
        <v>2</v>
      </c>
      <c r="K3157" s="21" t="s">
        <v>847</v>
      </c>
    </row>
    <row r="3158" spans="1:11" x14ac:dyDescent="0.15">
      <c r="A3158" s="15">
        <v>668</v>
      </c>
      <c r="B3158" s="16">
        <v>5</v>
      </c>
      <c r="C3158" s="15">
        <v>50</v>
      </c>
      <c r="D3158" s="17">
        <v>720000</v>
      </c>
      <c r="E3158" s="18">
        <f t="shared" si="49"/>
        <v>720</v>
      </c>
      <c r="F3158" s="19">
        <v>6.9142429999999999</v>
      </c>
      <c r="G3158" s="19">
        <v>4.9782551780000004</v>
      </c>
      <c r="H3158" s="20">
        <v>86.171513231000006</v>
      </c>
      <c r="I3158" s="15">
        <f>IF(H3158&lt;=Rmax_Summary!$B$40,1,0)</f>
        <v>0</v>
      </c>
      <c r="J3158" s="15">
        <v>2</v>
      </c>
      <c r="K3158" s="21" t="s">
        <v>847</v>
      </c>
    </row>
    <row r="3159" spans="1:11" x14ac:dyDescent="0.15">
      <c r="A3159" s="15">
        <v>673</v>
      </c>
      <c r="B3159" s="16">
        <v>5</v>
      </c>
      <c r="C3159" s="15">
        <v>50</v>
      </c>
      <c r="D3159" s="17">
        <v>730000</v>
      </c>
      <c r="E3159" s="18">
        <f t="shared" si="49"/>
        <v>730</v>
      </c>
      <c r="F3159" s="19">
        <v>6.8199160000000001</v>
      </c>
      <c r="G3159" s="19">
        <v>4.9785384300000004</v>
      </c>
      <c r="H3159" s="20">
        <v>86.360168708000003</v>
      </c>
      <c r="I3159" s="15">
        <f>IF(H3159&lt;=Rmax_Summary!$B$40,1,0)</f>
        <v>0</v>
      </c>
      <c r="J3159" s="15">
        <v>2</v>
      </c>
      <c r="K3159" s="21" t="s">
        <v>847</v>
      </c>
    </row>
    <row r="3160" spans="1:11" x14ac:dyDescent="0.15">
      <c r="A3160" s="15">
        <v>678</v>
      </c>
      <c r="B3160" s="16">
        <v>5</v>
      </c>
      <c r="C3160" s="15">
        <v>50</v>
      </c>
      <c r="D3160" s="17">
        <v>740000</v>
      </c>
      <c r="E3160" s="18">
        <f t="shared" si="49"/>
        <v>740</v>
      </c>
      <c r="F3160" s="19">
        <v>6.7281269999999997</v>
      </c>
      <c r="G3160" s="19">
        <v>4.9788140580000002</v>
      </c>
      <c r="H3160" s="20">
        <v>86.543745770000001</v>
      </c>
      <c r="I3160" s="15">
        <f>IF(H3160&lt;=Rmax_Summary!$B$40,1,0)</f>
        <v>0</v>
      </c>
      <c r="J3160" s="15">
        <v>2</v>
      </c>
      <c r="K3160" s="21" t="s">
        <v>847</v>
      </c>
    </row>
    <row r="3161" spans="1:11" x14ac:dyDescent="0.15">
      <c r="A3161" s="15">
        <v>683</v>
      </c>
      <c r="B3161" s="16">
        <v>5</v>
      </c>
      <c r="C3161" s="15">
        <v>50</v>
      </c>
      <c r="D3161" s="17">
        <v>750000</v>
      </c>
      <c r="E3161" s="18">
        <f t="shared" si="49"/>
        <v>750</v>
      </c>
      <c r="F3161" s="19">
        <v>6.6387770000000002</v>
      </c>
      <c r="G3161" s="19">
        <v>4.9790823660000001</v>
      </c>
      <c r="H3161" s="20">
        <v>86.722446926000003</v>
      </c>
      <c r="I3161" s="15">
        <f>IF(H3161&lt;=Rmax_Summary!$B$40,1,0)</f>
        <v>0</v>
      </c>
      <c r="J3161" s="15">
        <v>2</v>
      </c>
      <c r="K3161" s="21" t="s">
        <v>847</v>
      </c>
    </row>
    <row r="3162" spans="1:11" x14ac:dyDescent="0.15">
      <c r="A3162" s="15">
        <v>688</v>
      </c>
      <c r="B3162" s="16">
        <v>5</v>
      </c>
      <c r="C3162" s="15">
        <v>50</v>
      </c>
      <c r="D3162" s="17">
        <v>760000</v>
      </c>
      <c r="E3162" s="18">
        <f t="shared" si="49"/>
        <v>760</v>
      </c>
      <c r="F3162" s="19">
        <v>6.551768</v>
      </c>
      <c r="G3162" s="19">
        <v>4.9793436440000001</v>
      </c>
      <c r="H3162" s="20">
        <v>86.896464175999995</v>
      </c>
      <c r="I3162" s="15">
        <f>IF(H3162&lt;=Rmax_Summary!$B$40,1,0)</f>
        <v>0</v>
      </c>
      <c r="J3162" s="15">
        <v>2</v>
      </c>
      <c r="K3162" s="21" t="s">
        <v>847</v>
      </c>
    </row>
    <row r="3163" spans="1:11" x14ac:dyDescent="0.15">
      <c r="A3163" s="15">
        <v>693</v>
      </c>
      <c r="B3163" s="16">
        <v>5</v>
      </c>
      <c r="C3163" s="15">
        <v>50</v>
      </c>
      <c r="D3163" s="17">
        <v>770000</v>
      </c>
      <c r="E3163" s="18">
        <f t="shared" si="49"/>
        <v>770</v>
      </c>
      <c r="F3163" s="19">
        <v>6.4670110000000003</v>
      </c>
      <c r="G3163" s="19">
        <v>4.9795981579999999</v>
      </c>
      <c r="H3163" s="20">
        <v>87.065978526999999</v>
      </c>
      <c r="I3163" s="15">
        <f>IF(H3163&lt;=Rmax_Summary!$B$40,1,0)</f>
        <v>0</v>
      </c>
      <c r="J3163" s="15">
        <v>2</v>
      </c>
      <c r="K3163" s="21" t="s">
        <v>847</v>
      </c>
    </row>
    <row r="3164" spans="1:11" x14ac:dyDescent="0.15">
      <c r="A3164" s="15">
        <v>698</v>
      </c>
      <c r="B3164" s="16">
        <v>5</v>
      </c>
      <c r="C3164" s="15">
        <v>50</v>
      </c>
      <c r="D3164" s="17">
        <v>780000</v>
      </c>
      <c r="E3164" s="18">
        <f t="shared" si="49"/>
        <v>780</v>
      </c>
      <c r="F3164" s="19">
        <v>6.3844180000000001</v>
      </c>
      <c r="G3164" s="19">
        <v>4.9798461740000004</v>
      </c>
      <c r="H3164" s="20">
        <v>87.231163679999995</v>
      </c>
      <c r="I3164" s="15">
        <f>IF(H3164&lt;=Rmax_Summary!$B$40,1,0)</f>
        <v>0</v>
      </c>
      <c r="J3164" s="15">
        <v>2</v>
      </c>
      <c r="K3164" s="21" t="s">
        <v>847</v>
      </c>
    </row>
    <row r="3165" spans="1:11" x14ac:dyDescent="0.15">
      <c r="A3165" s="15">
        <v>703</v>
      </c>
      <c r="B3165" s="16">
        <v>5</v>
      </c>
      <c r="C3165" s="15">
        <v>50</v>
      </c>
      <c r="D3165" s="17">
        <v>790000</v>
      </c>
      <c r="E3165" s="18">
        <f t="shared" si="49"/>
        <v>790</v>
      </c>
      <c r="F3165" s="19">
        <v>6.303909</v>
      </c>
      <c r="G3165" s="19">
        <v>4.9800879299999998</v>
      </c>
      <c r="H3165" s="20">
        <v>87.392182446000007</v>
      </c>
      <c r="I3165" s="15">
        <f>IF(H3165&lt;=Rmax_Summary!$B$40,1,0)</f>
        <v>0</v>
      </c>
      <c r="J3165" s="15">
        <v>2</v>
      </c>
      <c r="K3165" s="21" t="s">
        <v>847</v>
      </c>
    </row>
    <row r="3166" spans="1:11" x14ac:dyDescent="0.15">
      <c r="A3166" s="15">
        <v>708</v>
      </c>
      <c r="B3166" s="16">
        <v>5</v>
      </c>
      <c r="C3166" s="15">
        <v>50</v>
      </c>
      <c r="D3166" s="17">
        <v>800000</v>
      </c>
      <c r="E3166" s="18">
        <f t="shared" si="49"/>
        <v>800</v>
      </c>
      <c r="F3166" s="19">
        <v>6.2254050000000003</v>
      </c>
      <c r="G3166" s="19">
        <v>4.9803236670000004</v>
      </c>
      <c r="H3166" s="20">
        <v>87.549190789999997</v>
      </c>
      <c r="I3166" s="15">
        <f>IF(H3166&lt;=Rmax_Summary!$B$40,1,0)</f>
        <v>0</v>
      </c>
      <c r="J3166" s="15">
        <v>2</v>
      </c>
      <c r="K3166" s="21" t="s">
        <v>847</v>
      </c>
    </row>
    <row r="3167" spans="1:11" x14ac:dyDescent="0.15">
      <c r="A3167" s="15">
        <v>713</v>
      </c>
      <c r="B3167" s="16">
        <v>5</v>
      </c>
      <c r="C3167" s="15">
        <v>50</v>
      </c>
      <c r="D3167" s="17">
        <v>810000</v>
      </c>
      <c r="E3167" s="18">
        <f t="shared" si="49"/>
        <v>810</v>
      </c>
      <c r="F3167" s="19">
        <v>6.1488319999999996</v>
      </c>
      <c r="G3167" s="19">
        <v>4.9805536039999998</v>
      </c>
      <c r="H3167" s="20">
        <v>87.702336512000002</v>
      </c>
      <c r="I3167" s="15">
        <f>IF(H3167&lt;=Rmax_Summary!$B$40,1,0)</f>
        <v>0</v>
      </c>
      <c r="J3167" s="15">
        <v>2</v>
      </c>
      <c r="K3167" s="21" t="s">
        <v>847</v>
      </c>
    </row>
    <row r="3168" spans="1:11" x14ac:dyDescent="0.15">
      <c r="A3168" s="15">
        <v>718</v>
      </c>
      <c r="B3168" s="16">
        <v>5</v>
      </c>
      <c r="C3168" s="15">
        <v>50</v>
      </c>
      <c r="D3168" s="17">
        <v>820000</v>
      </c>
      <c r="E3168" s="18">
        <f t="shared" si="49"/>
        <v>820</v>
      </c>
      <c r="F3168" s="19">
        <v>6.0741189999999996</v>
      </c>
      <c r="G3168" s="19">
        <v>4.9807779539999997</v>
      </c>
      <c r="H3168" s="20">
        <v>87.851761034999996</v>
      </c>
      <c r="I3168" s="15">
        <f>IF(H3168&lt;=Rmax_Summary!$B$40,1,0)</f>
        <v>0</v>
      </c>
      <c r="J3168" s="15">
        <v>2</v>
      </c>
      <c r="K3168" s="21" t="s">
        <v>847</v>
      </c>
    </row>
    <row r="3169" spans="1:11" x14ac:dyDescent="0.15">
      <c r="A3169" s="15">
        <v>723</v>
      </c>
      <c r="B3169" s="16">
        <v>5</v>
      </c>
      <c r="C3169" s="15">
        <v>50</v>
      </c>
      <c r="D3169" s="17">
        <v>830000</v>
      </c>
      <c r="E3169" s="18">
        <f t="shared" si="49"/>
        <v>830</v>
      </c>
      <c r="F3169" s="19">
        <v>6.001201</v>
      </c>
      <c r="G3169" s="19">
        <v>4.9809969159999996</v>
      </c>
      <c r="H3169" s="20">
        <v>87.997597601999999</v>
      </c>
      <c r="I3169" s="15">
        <f>IF(H3169&lt;=Rmax_Summary!$B$40,1,0)</f>
        <v>0</v>
      </c>
      <c r="J3169" s="15">
        <v>2</v>
      </c>
      <c r="K3169" s="21" t="s">
        <v>847</v>
      </c>
    </row>
    <row r="3170" spans="1:11" x14ac:dyDescent="0.15">
      <c r="A3170" s="15">
        <v>728</v>
      </c>
      <c r="B3170" s="16">
        <v>5</v>
      </c>
      <c r="C3170" s="15">
        <v>50</v>
      </c>
      <c r="D3170" s="17">
        <v>840000</v>
      </c>
      <c r="E3170" s="18">
        <f t="shared" si="49"/>
        <v>840</v>
      </c>
      <c r="F3170" s="19">
        <v>5.9300129999999998</v>
      </c>
      <c r="G3170" s="19">
        <v>4.9812106849999997</v>
      </c>
      <c r="H3170" s="20">
        <v>88.139974821999999</v>
      </c>
      <c r="I3170" s="15">
        <f>IF(H3170&lt;=Rmax_Summary!$B$40,1,0)</f>
        <v>0</v>
      </c>
      <c r="J3170" s="15">
        <v>2</v>
      </c>
      <c r="K3170" s="21" t="s">
        <v>847</v>
      </c>
    </row>
    <row r="3171" spans="1:11" x14ac:dyDescent="0.15">
      <c r="A3171" s="15">
        <v>733</v>
      </c>
      <c r="B3171" s="16">
        <v>5</v>
      </c>
      <c r="C3171" s="15">
        <v>50</v>
      </c>
      <c r="D3171" s="17">
        <v>850000</v>
      </c>
      <c r="E3171" s="18">
        <f t="shared" si="49"/>
        <v>850</v>
      </c>
      <c r="F3171" s="19">
        <v>5.860493</v>
      </c>
      <c r="G3171" s="19">
        <v>4.9814194430000001</v>
      </c>
      <c r="H3171" s="20">
        <v>88.279013039999995</v>
      </c>
      <c r="I3171" s="15">
        <f>IF(H3171&lt;=Rmax_Summary!$B$40,1,0)</f>
        <v>0</v>
      </c>
      <c r="J3171" s="15">
        <v>2</v>
      </c>
      <c r="K3171" s="21" t="s">
        <v>847</v>
      </c>
    </row>
    <row r="3172" spans="1:11" x14ac:dyDescent="0.15">
      <c r="A3172" s="15">
        <v>738</v>
      </c>
      <c r="B3172" s="16">
        <v>5</v>
      </c>
      <c r="C3172" s="15">
        <v>50</v>
      </c>
      <c r="D3172" s="17">
        <v>860000</v>
      </c>
      <c r="E3172" s="18">
        <f t="shared" si="49"/>
        <v>860</v>
      </c>
      <c r="F3172" s="19">
        <v>5.7925849999999999</v>
      </c>
      <c r="G3172" s="19">
        <v>4.9816233629999997</v>
      </c>
      <c r="H3172" s="20">
        <v>88.414829198999996</v>
      </c>
      <c r="I3172" s="15">
        <f>IF(H3172&lt;=Rmax_Summary!$B$40,1,0)</f>
        <v>0</v>
      </c>
      <c r="J3172" s="15">
        <v>2</v>
      </c>
      <c r="K3172" s="21" t="s">
        <v>847</v>
      </c>
    </row>
    <row r="3173" spans="1:11" x14ac:dyDescent="0.15">
      <c r="A3173" s="15">
        <v>743</v>
      </c>
      <c r="B3173" s="16">
        <v>5</v>
      </c>
      <c r="C3173" s="15">
        <v>50</v>
      </c>
      <c r="D3173" s="17">
        <v>870000</v>
      </c>
      <c r="E3173" s="18">
        <f t="shared" si="49"/>
        <v>870</v>
      </c>
      <c r="F3173" s="19">
        <v>5.7262329999999997</v>
      </c>
      <c r="G3173" s="19">
        <v>4.9818226110000001</v>
      </c>
      <c r="H3173" s="20">
        <v>88.547534272999997</v>
      </c>
      <c r="I3173" s="15">
        <f>IF(H3173&lt;=Rmax_Summary!$B$40,1,0)</f>
        <v>0</v>
      </c>
      <c r="J3173" s="15">
        <v>2</v>
      </c>
      <c r="K3173" s="21" t="s">
        <v>847</v>
      </c>
    </row>
    <row r="3174" spans="1:11" x14ac:dyDescent="0.15">
      <c r="A3174" s="15">
        <v>748</v>
      </c>
      <c r="B3174" s="16">
        <v>5</v>
      </c>
      <c r="C3174" s="15">
        <v>50</v>
      </c>
      <c r="D3174" s="17">
        <v>880000</v>
      </c>
      <c r="E3174" s="18">
        <f t="shared" si="49"/>
        <v>880</v>
      </c>
      <c r="F3174" s="19">
        <v>5.6613829999999998</v>
      </c>
      <c r="G3174" s="19">
        <v>4.9820173409999997</v>
      </c>
      <c r="H3174" s="20">
        <v>88.677233432999998</v>
      </c>
      <c r="I3174" s="15">
        <f>IF(H3174&lt;=Rmax_Summary!$B$40,1,0)</f>
        <v>0</v>
      </c>
      <c r="J3174" s="15">
        <v>2</v>
      </c>
      <c r="K3174" s="21" t="s">
        <v>847</v>
      </c>
    </row>
    <row r="3175" spans="1:11" x14ac:dyDescent="0.15">
      <c r="A3175" s="15">
        <v>753</v>
      </c>
      <c r="B3175" s="16">
        <v>5</v>
      </c>
      <c r="C3175" s="15">
        <v>50</v>
      </c>
      <c r="D3175" s="17">
        <v>890000</v>
      </c>
      <c r="E3175" s="18">
        <f t="shared" si="49"/>
        <v>890</v>
      </c>
      <c r="F3175" s="19">
        <v>5.5979859999999997</v>
      </c>
      <c r="G3175" s="19">
        <v>4.9822077140000003</v>
      </c>
      <c r="H3175" s="20">
        <v>88.804027907000005</v>
      </c>
      <c r="I3175" s="15">
        <f>IF(H3175&lt;=Rmax_Summary!$B$40,1,0)</f>
        <v>0</v>
      </c>
      <c r="J3175" s="15">
        <v>2</v>
      </c>
      <c r="K3175" s="21" t="s">
        <v>847</v>
      </c>
    </row>
    <row r="3176" spans="1:11" x14ac:dyDescent="0.15">
      <c r="A3176" s="15">
        <v>758</v>
      </c>
      <c r="B3176" s="16">
        <v>5</v>
      </c>
      <c r="C3176" s="15">
        <v>50</v>
      </c>
      <c r="D3176" s="17">
        <v>900000</v>
      </c>
      <c r="E3176" s="18">
        <f t="shared" si="49"/>
        <v>900</v>
      </c>
      <c r="F3176" s="19">
        <v>5.5359930000000004</v>
      </c>
      <c r="G3176" s="19">
        <v>4.9823938700000001</v>
      </c>
      <c r="H3176" s="20">
        <v>88.928013407999998</v>
      </c>
      <c r="I3176" s="15">
        <f>IF(H3176&lt;=Rmax_Summary!$B$40,1,0)</f>
        <v>0</v>
      </c>
      <c r="J3176" s="15">
        <v>2</v>
      </c>
      <c r="K3176" s="21" t="s">
        <v>847</v>
      </c>
    </row>
    <row r="3177" spans="1:11" x14ac:dyDescent="0.15">
      <c r="A3177" s="15">
        <v>763</v>
      </c>
      <c r="B3177" s="16">
        <v>5</v>
      </c>
      <c r="C3177" s="15">
        <v>50</v>
      </c>
      <c r="D3177" s="17">
        <v>910000</v>
      </c>
      <c r="E3177" s="18">
        <f t="shared" si="49"/>
        <v>910</v>
      </c>
      <c r="F3177" s="19">
        <v>5.4753579999999999</v>
      </c>
      <c r="G3177" s="19">
        <v>4.9825759459999999</v>
      </c>
      <c r="H3177" s="20">
        <v>89.049283617</v>
      </c>
      <c r="I3177" s="15">
        <f>IF(H3177&lt;=Rmax_Summary!$B$40,1,0)</f>
        <v>0</v>
      </c>
      <c r="J3177" s="15">
        <v>2</v>
      </c>
      <c r="K3177" s="21" t="s">
        <v>847</v>
      </c>
    </row>
    <row r="3178" spans="1:11" x14ac:dyDescent="0.15">
      <c r="A3178" s="15">
        <v>768</v>
      </c>
      <c r="B3178" s="16">
        <v>5</v>
      </c>
      <c r="C3178" s="15">
        <v>50</v>
      </c>
      <c r="D3178" s="17">
        <v>920000</v>
      </c>
      <c r="E3178" s="18">
        <f t="shared" si="49"/>
        <v>920</v>
      </c>
      <c r="F3178" s="19">
        <v>5.4160370000000002</v>
      </c>
      <c r="G3178" s="19">
        <v>4.9827540790000002</v>
      </c>
      <c r="H3178" s="20">
        <v>89.167925836999999</v>
      </c>
      <c r="I3178" s="15">
        <f>IF(H3178&lt;=Rmax_Summary!$B$40,1,0)</f>
        <v>0</v>
      </c>
      <c r="J3178" s="15">
        <v>2</v>
      </c>
      <c r="K3178" s="21" t="s">
        <v>847</v>
      </c>
    </row>
    <row r="3179" spans="1:11" x14ac:dyDescent="0.15">
      <c r="A3179" s="15">
        <v>773</v>
      </c>
      <c r="B3179" s="16">
        <v>5</v>
      </c>
      <c r="C3179" s="15">
        <v>50</v>
      </c>
      <c r="D3179" s="17">
        <v>930000</v>
      </c>
      <c r="E3179" s="18">
        <f t="shared" si="49"/>
        <v>930</v>
      </c>
      <c r="F3179" s="19">
        <v>5.3579879999999998</v>
      </c>
      <c r="G3179" s="19">
        <v>4.982928394</v>
      </c>
      <c r="H3179" s="20">
        <v>89.284024650999996</v>
      </c>
      <c r="I3179" s="15">
        <f>IF(H3179&lt;=Rmax_Summary!$B$40,1,0)</f>
        <v>0</v>
      </c>
      <c r="J3179" s="15">
        <v>2</v>
      </c>
      <c r="K3179" s="21" t="s">
        <v>847</v>
      </c>
    </row>
    <row r="3180" spans="1:11" x14ac:dyDescent="0.15">
      <c r="A3180" s="15">
        <v>778</v>
      </c>
      <c r="B3180" s="16">
        <v>5</v>
      </c>
      <c r="C3180" s="15">
        <v>50</v>
      </c>
      <c r="D3180" s="17">
        <v>940000</v>
      </c>
      <c r="E3180" s="18">
        <f t="shared" si="49"/>
        <v>940</v>
      </c>
      <c r="F3180" s="19">
        <v>5.3011689999999998</v>
      </c>
      <c r="G3180" s="19">
        <v>4.9830990100000001</v>
      </c>
      <c r="H3180" s="20">
        <v>89.397661924000005</v>
      </c>
      <c r="I3180" s="15">
        <f>IF(H3180&lt;=Rmax_Summary!$B$40,1,0)</f>
        <v>0</v>
      </c>
      <c r="J3180" s="15">
        <v>2</v>
      </c>
      <c r="K3180" s="21" t="s">
        <v>847</v>
      </c>
    </row>
    <row r="3181" spans="1:11" x14ac:dyDescent="0.15">
      <c r="A3181" s="15">
        <v>783</v>
      </c>
      <c r="B3181" s="16">
        <v>5</v>
      </c>
      <c r="C3181" s="15">
        <v>50</v>
      </c>
      <c r="D3181" s="17">
        <v>950000</v>
      </c>
      <c r="E3181" s="18">
        <f t="shared" si="49"/>
        <v>950</v>
      </c>
      <c r="F3181" s="19">
        <v>5.2455429999999996</v>
      </c>
      <c r="G3181" s="19">
        <v>4.9832660510000002</v>
      </c>
      <c r="H3181" s="20">
        <v>89.508913581000002</v>
      </c>
      <c r="I3181" s="15">
        <f>IF(H3181&lt;=Rmax_Summary!$B$40,1,0)</f>
        <v>0</v>
      </c>
      <c r="J3181" s="15">
        <v>2</v>
      </c>
      <c r="K3181" s="21" t="s">
        <v>847</v>
      </c>
    </row>
    <row r="3182" spans="1:11" x14ac:dyDescent="0.15">
      <c r="A3182" s="15">
        <v>788</v>
      </c>
      <c r="B3182" s="16">
        <v>5</v>
      </c>
      <c r="C3182" s="15">
        <v>50</v>
      </c>
      <c r="D3182" s="17">
        <v>960000</v>
      </c>
      <c r="E3182" s="18">
        <f t="shared" si="49"/>
        <v>960</v>
      </c>
      <c r="F3182" s="19">
        <v>5.1910720000000001</v>
      </c>
      <c r="G3182" s="19">
        <v>4.9834296179999997</v>
      </c>
      <c r="H3182" s="20">
        <v>89.617855130999999</v>
      </c>
      <c r="I3182" s="15">
        <f>IF(H3182&lt;=Rmax_Summary!$B$40,1,0)</f>
        <v>0</v>
      </c>
      <c r="J3182" s="15">
        <v>2</v>
      </c>
      <c r="K3182" s="21" t="s">
        <v>847</v>
      </c>
    </row>
    <row r="3183" spans="1:11" x14ac:dyDescent="0.15">
      <c r="A3183" s="15">
        <v>793</v>
      </c>
      <c r="B3183" s="16">
        <v>5</v>
      </c>
      <c r="C3183" s="15">
        <v>50</v>
      </c>
      <c r="D3183" s="17">
        <v>970000</v>
      </c>
      <c r="E3183" s="18">
        <f t="shared" si="49"/>
        <v>970</v>
      </c>
      <c r="F3183" s="19">
        <v>5.137721</v>
      </c>
      <c r="G3183" s="19">
        <v>4.9835898219999999</v>
      </c>
      <c r="H3183" s="20">
        <v>89.724557052999998</v>
      </c>
      <c r="I3183" s="15">
        <f>IF(H3183&lt;=Rmax_Summary!$B$40,1,0)</f>
        <v>0</v>
      </c>
      <c r="J3183" s="15">
        <v>2</v>
      </c>
      <c r="K3183" s="21" t="s">
        <v>847</v>
      </c>
    </row>
    <row r="3184" spans="1:11" x14ac:dyDescent="0.15">
      <c r="A3184" s="15">
        <v>798</v>
      </c>
      <c r="B3184" s="16">
        <v>5</v>
      </c>
      <c r="C3184" s="15">
        <v>50</v>
      </c>
      <c r="D3184" s="17">
        <v>980000</v>
      </c>
      <c r="E3184" s="18">
        <f t="shared" si="49"/>
        <v>980</v>
      </c>
      <c r="F3184" s="19">
        <v>5.0854559999999998</v>
      </c>
      <c r="G3184" s="19">
        <v>4.9837467670000004</v>
      </c>
      <c r="H3184" s="20">
        <v>89.829088462000001</v>
      </c>
      <c r="I3184" s="15">
        <f>IF(H3184&lt;=Rmax_Summary!$B$40,1,0)</f>
        <v>0</v>
      </c>
      <c r="J3184" s="15">
        <v>2</v>
      </c>
      <c r="K3184" s="21" t="s">
        <v>847</v>
      </c>
    </row>
    <row r="3185" spans="1:11" x14ac:dyDescent="0.15">
      <c r="A3185" s="15">
        <v>803</v>
      </c>
      <c r="B3185" s="16">
        <v>5</v>
      </c>
      <c r="C3185" s="15">
        <v>50</v>
      </c>
      <c r="D3185" s="17">
        <v>990000</v>
      </c>
      <c r="E3185" s="18">
        <f t="shared" si="49"/>
        <v>990</v>
      </c>
      <c r="F3185" s="19">
        <v>5.034243</v>
      </c>
      <c r="G3185" s="19">
        <v>4.9839005509999996</v>
      </c>
      <c r="H3185" s="20">
        <v>89.931513938999998</v>
      </c>
      <c r="I3185" s="15">
        <f>IF(H3185&lt;=Rmax_Summary!$B$40,1,0)</f>
        <v>0</v>
      </c>
      <c r="J3185" s="15">
        <v>2</v>
      </c>
      <c r="K3185" s="21" t="s">
        <v>847</v>
      </c>
    </row>
    <row r="3186" spans="1:11" x14ac:dyDescent="0.15">
      <c r="A3186" s="15">
        <v>808</v>
      </c>
      <c r="B3186" s="16">
        <v>5</v>
      </c>
      <c r="C3186" s="15">
        <v>50</v>
      </c>
      <c r="D3186" s="17">
        <v>1000000</v>
      </c>
      <c r="E3186" s="18">
        <f t="shared" si="49"/>
        <v>1000</v>
      </c>
      <c r="F3186" s="19">
        <v>4.984051</v>
      </c>
      <c r="G3186" s="19">
        <v>4.9840512700000001</v>
      </c>
      <c r="H3186" s="20">
        <v>90.031897139999998</v>
      </c>
      <c r="I3186" s="15">
        <f>IF(H3186&lt;=Rmax_Summary!$B$40,1,0)</f>
        <v>0</v>
      </c>
      <c r="J3186" s="15">
        <v>2</v>
      </c>
      <c r="K3186" s="21" t="s">
        <v>847</v>
      </c>
    </row>
    <row r="3187" spans="1:11" x14ac:dyDescent="0.15">
      <c r="A3187" s="15">
        <v>463</v>
      </c>
      <c r="B3187" s="16">
        <v>5</v>
      </c>
      <c r="C3187" s="15">
        <v>50</v>
      </c>
      <c r="D3187" s="17">
        <v>1100000</v>
      </c>
      <c r="E3187" s="18">
        <f t="shared" si="49"/>
        <v>1100</v>
      </c>
      <c r="F3187" s="19">
        <v>4.5321889999999998</v>
      </c>
      <c r="G3187" s="19">
        <v>4.9854081450000001</v>
      </c>
      <c r="H3187" s="20">
        <v>90.935621549999993</v>
      </c>
      <c r="I3187" s="15">
        <f>IF(H3187&lt;=Rmax_Summary!$B$40,1,0)</f>
        <v>0</v>
      </c>
      <c r="J3187" s="15">
        <v>3</v>
      </c>
      <c r="K3187" s="21" t="s">
        <v>850</v>
      </c>
    </row>
    <row r="3188" spans="1:11" x14ac:dyDescent="0.15">
      <c r="A3188" s="15">
        <v>468</v>
      </c>
      <c r="B3188" s="16">
        <v>5</v>
      </c>
      <c r="C3188" s="15">
        <v>50</v>
      </c>
      <c r="D3188" s="17">
        <v>1200000</v>
      </c>
      <c r="E3188" s="18">
        <f t="shared" si="49"/>
        <v>1200</v>
      </c>
      <c r="F3188" s="19">
        <v>4.1554500000000001</v>
      </c>
      <c r="G3188" s="19">
        <v>4.986539434</v>
      </c>
      <c r="H3188" s="20">
        <v>91.689100625999998</v>
      </c>
      <c r="I3188" s="15">
        <f>IF(H3188&lt;=Rmax_Summary!$B$40,1,0)</f>
        <v>0</v>
      </c>
      <c r="J3188" s="15">
        <v>3</v>
      </c>
      <c r="K3188" s="21" t="s">
        <v>850</v>
      </c>
    </row>
    <row r="3189" spans="1:11" x14ac:dyDescent="0.15">
      <c r="A3189" s="15">
        <v>473</v>
      </c>
      <c r="B3189" s="16">
        <v>5</v>
      </c>
      <c r="C3189" s="15">
        <v>50</v>
      </c>
      <c r="D3189" s="17">
        <v>1300000</v>
      </c>
      <c r="E3189" s="18">
        <f t="shared" si="49"/>
        <v>1300</v>
      </c>
      <c r="F3189" s="19">
        <v>3.8365360000000002</v>
      </c>
      <c r="G3189" s="19">
        <v>4.987497082</v>
      </c>
      <c r="H3189" s="20">
        <v>92.326927440999995</v>
      </c>
      <c r="I3189" s="15">
        <f>IF(H3189&lt;=Rmax_Summary!$B$40,1,0)</f>
        <v>0</v>
      </c>
      <c r="J3189" s="15">
        <v>3</v>
      </c>
      <c r="K3189" s="21" t="s">
        <v>850</v>
      </c>
    </row>
    <row r="3190" spans="1:11" x14ac:dyDescent="0.15">
      <c r="A3190" s="15">
        <v>478</v>
      </c>
      <c r="B3190" s="16">
        <v>5</v>
      </c>
      <c r="C3190" s="15">
        <v>50</v>
      </c>
      <c r="D3190" s="17">
        <v>1400000</v>
      </c>
      <c r="E3190" s="18">
        <f t="shared" si="49"/>
        <v>1400</v>
      </c>
      <c r="F3190" s="19">
        <v>3.5630839999999999</v>
      </c>
      <c r="G3190" s="19">
        <v>4.9883182159999997</v>
      </c>
      <c r="H3190" s="20">
        <v>92.873831159000005</v>
      </c>
      <c r="I3190" s="15">
        <f>IF(H3190&lt;=Rmax_Summary!$B$40,1,0)</f>
        <v>0</v>
      </c>
      <c r="J3190" s="15">
        <v>3</v>
      </c>
      <c r="K3190" s="21" t="s">
        <v>850</v>
      </c>
    </row>
    <row r="3191" spans="1:11" x14ac:dyDescent="0.15">
      <c r="A3191" s="15">
        <v>483</v>
      </c>
      <c r="B3191" s="16">
        <v>5</v>
      </c>
      <c r="C3191" s="15">
        <v>50</v>
      </c>
      <c r="D3191" s="17">
        <v>1500000</v>
      </c>
      <c r="E3191" s="18">
        <f t="shared" si="49"/>
        <v>1500</v>
      </c>
      <c r="F3191" s="19">
        <v>3.3260200000000002</v>
      </c>
      <c r="G3191" s="19">
        <v>4.9890300810000001</v>
      </c>
      <c r="H3191" s="20">
        <v>93.347960071000003</v>
      </c>
      <c r="I3191" s="15">
        <f>IF(H3191&lt;=Rmax_Summary!$B$40,1,0)</f>
        <v>0</v>
      </c>
      <c r="J3191" s="15">
        <v>3</v>
      </c>
      <c r="K3191" s="21" t="s">
        <v>850</v>
      </c>
    </row>
    <row r="3192" spans="1:11" x14ac:dyDescent="0.15">
      <c r="A3192" s="15">
        <v>488</v>
      </c>
      <c r="B3192" s="16">
        <v>5</v>
      </c>
      <c r="C3192" s="15">
        <v>50</v>
      </c>
      <c r="D3192" s="17">
        <v>1600000</v>
      </c>
      <c r="E3192" s="18">
        <f t="shared" si="49"/>
        <v>1600</v>
      </c>
      <c r="F3192" s="19">
        <v>3.1185330000000002</v>
      </c>
      <c r="G3192" s="19">
        <v>4.9896531319999999</v>
      </c>
      <c r="H3192" s="20">
        <v>93.762933398000001</v>
      </c>
      <c r="I3192" s="15">
        <f>IF(H3192&lt;=Rmax_Summary!$B$40,1,0)</f>
        <v>0</v>
      </c>
      <c r="J3192" s="15">
        <v>3</v>
      </c>
      <c r="K3192" s="21" t="s">
        <v>850</v>
      </c>
    </row>
    <row r="3193" spans="1:11" x14ac:dyDescent="0.15">
      <c r="A3193" s="15">
        <v>493</v>
      </c>
      <c r="B3193" s="16">
        <v>5</v>
      </c>
      <c r="C3193" s="15">
        <v>50</v>
      </c>
      <c r="D3193" s="17">
        <v>1700000</v>
      </c>
      <c r="E3193" s="18">
        <f t="shared" si="49"/>
        <v>1700</v>
      </c>
      <c r="F3193" s="19">
        <v>2.935413</v>
      </c>
      <c r="G3193" s="19">
        <v>4.9902030100000001</v>
      </c>
      <c r="H3193" s="20">
        <v>94.129173046000005</v>
      </c>
      <c r="I3193" s="15">
        <f>IF(H3193&lt;=Rmax_Summary!$B$40,1,0)</f>
        <v>0</v>
      </c>
      <c r="J3193" s="15">
        <v>3</v>
      </c>
      <c r="K3193" s="21" t="s">
        <v>850</v>
      </c>
    </row>
    <row r="3194" spans="1:11" x14ac:dyDescent="0.15">
      <c r="A3194" s="15">
        <v>498</v>
      </c>
      <c r="B3194" s="16">
        <v>5</v>
      </c>
      <c r="C3194" s="15">
        <v>50</v>
      </c>
      <c r="D3194" s="17">
        <v>1800000</v>
      </c>
      <c r="E3194" s="18">
        <f t="shared" si="49"/>
        <v>1800</v>
      </c>
      <c r="F3194" s="19">
        <v>2.7726069999999998</v>
      </c>
      <c r="G3194" s="19">
        <v>4.9906918920000001</v>
      </c>
      <c r="H3194" s="20">
        <v>94.454786702000007</v>
      </c>
      <c r="I3194" s="15">
        <f>IF(H3194&lt;=Rmax_Summary!$B$40,1,0)</f>
        <v>0</v>
      </c>
      <c r="J3194" s="15">
        <v>3</v>
      </c>
      <c r="K3194" s="21" t="s">
        <v>850</v>
      </c>
    </row>
    <row r="3195" spans="1:11" x14ac:dyDescent="0.15">
      <c r="A3195" s="15">
        <v>503</v>
      </c>
      <c r="B3195" s="16">
        <v>5</v>
      </c>
      <c r="C3195" s="15">
        <v>50</v>
      </c>
      <c r="D3195" s="17">
        <v>1900000</v>
      </c>
      <c r="E3195" s="18">
        <f t="shared" si="49"/>
        <v>1900</v>
      </c>
      <c r="F3195" s="19">
        <v>2.6269100000000001</v>
      </c>
      <c r="G3195" s="19">
        <v>4.9911293939999997</v>
      </c>
      <c r="H3195" s="20">
        <v>94.746179482000002</v>
      </c>
      <c r="I3195" s="15">
        <f>IF(H3195&lt;=Rmax_Summary!$B$40,1,0)</f>
        <v>0</v>
      </c>
      <c r="J3195" s="15">
        <v>3</v>
      </c>
      <c r="K3195" s="21" t="s">
        <v>850</v>
      </c>
    </row>
    <row r="3196" spans="1:11" x14ac:dyDescent="0.15">
      <c r="A3196" s="15">
        <v>508</v>
      </c>
      <c r="B3196" s="16">
        <v>5</v>
      </c>
      <c r="C3196" s="15">
        <v>50</v>
      </c>
      <c r="D3196" s="17">
        <v>2000000</v>
      </c>
      <c r="E3196" s="18">
        <f t="shared" si="49"/>
        <v>2000</v>
      </c>
      <c r="F3196" s="19">
        <v>2.495762</v>
      </c>
      <c r="G3196" s="19">
        <v>4.9915232119999997</v>
      </c>
      <c r="H3196" s="20">
        <v>95.008476616999999</v>
      </c>
      <c r="I3196" s="15">
        <f>IF(H3196&lt;=Rmax_Summary!$B$40,1,0)</f>
        <v>0</v>
      </c>
      <c r="J3196" s="15">
        <v>3</v>
      </c>
      <c r="K3196" s="21" t="s">
        <v>850</v>
      </c>
    </row>
    <row r="3197" spans="1:11" x14ac:dyDescent="0.15">
      <c r="A3197" s="15">
        <v>513</v>
      </c>
      <c r="B3197" s="16">
        <v>5</v>
      </c>
      <c r="C3197" s="15">
        <v>50</v>
      </c>
      <c r="D3197" s="17">
        <v>2100000</v>
      </c>
      <c r="E3197" s="18">
        <f t="shared" si="49"/>
        <v>2100</v>
      </c>
      <c r="F3197" s="19">
        <v>2.3770859999999998</v>
      </c>
      <c r="G3197" s="19">
        <v>4.9918795769999997</v>
      </c>
      <c r="H3197" s="20">
        <v>95.245828932999999</v>
      </c>
      <c r="I3197" s="15">
        <f>IF(H3197&lt;=Rmax_Summary!$B$40,1,0)</f>
        <v>0</v>
      </c>
      <c r="J3197" s="15">
        <v>3</v>
      </c>
      <c r="K3197" s="21" t="s">
        <v>850</v>
      </c>
    </row>
    <row r="3198" spans="1:11" x14ac:dyDescent="0.15">
      <c r="A3198" s="15">
        <v>518</v>
      </c>
      <c r="B3198" s="16">
        <v>5</v>
      </c>
      <c r="C3198" s="15">
        <v>50</v>
      </c>
      <c r="D3198" s="17">
        <v>2200000</v>
      </c>
      <c r="E3198" s="18">
        <f t="shared" si="49"/>
        <v>2200</v>
      </c>
      <c r="F3198" s="19">
        <v>2.269183</v>
      </c>
      <c r="G3198" s="19">
        <v>4.9922035879999997</v>
      </c>
      <c r="H3198" s="20">
        <v>95.461633262000007</v>
      </c>
      <c r="I3198" s="15">
        <f>IF(H3198&lt;=Rmax_Summary!$B$40,1,0)</f>
        <v>0</v>
      </c>
      <c r="J3198" s="15">
        <v>3</v>
      </c>
      <c r="K3198" s="21" t="s">
        <v>850</v>
      </c>
    </row>
    <row r="3199" spans="1:11" x14ac:dyDescent="0.15">
      <c r="A3199" s="15">
        <v>523</v>
      </c>
      <c r="B3199" s="16">
        <v>5</v>
      </c>
      <c r="C3199" s="15">
        <v>50</v>
      </c>
      <c r="D3199" s="17">
        <v>2300000</v>
      </c>
      <c r="E3199" s="18">
        <f t="shared" si="49"/>
        <v>2300</v>
      </c>
      <c r="F3199" s="19">
        <v>2.170652</v>
      </c>
      <c r="G3199" s="19">
        <v>4.9924994629999997</v>
      </c>
      <c r="H3199" s="20">
        <v>95.658696206000002</v>
      </c>
      <c r="I3199" s="15">
        <f>IF(H3199&lt;=Rmax_Summary!$B$40,1,0)</f>
        <v>0</v>
      </c>
      <c r="J3199" s="15">
        <v>3</v>
      </c>
      <c r="K3199" s="21" t="s">
        <v>850</v>
      </c>
    </row>
    <row r="3200" spans="1:11" x14ac:dyDescent="0.15">
      <c r="A3200" s="15">
        <v>528</v>
      </c>
      <c r="B3200" s="16">
        <v>5</v>
      </c>
      <c r="C3200" s="15">
        <v>50</v>
      </c>
      <c r="D3200" s="17">
        <v>2400000</v>
      </c>
      <c r="E3200" s="18">
        <f t="shared" si="49"/>
        <v>2400</v>
      </c>
      <c r="F3200" s="19">
        <v>2.0803210000000001</v>
      </c>
      <c r="G3200" s="19">
        <v>4.9927707100000003</v>
      </c>
      <c r="H3200" s="20">
        <v>95.83935778</v>
      </c>
      <c r="I3200" s="15">
        <f>IF(H3200&lt;=Rmax_Summary!$B$40,1,0)</f>
        <v>0</v>
      </c>
      <c r="J3200" s="15">
        <v>3</v>
      </c>
      <c r="K3200" s="21" t="s">
        <v>850</v>
      </c>
    </row>
    <row r="3201" spans="1:11" x14ac:dyDescent="0.15">
      <c r="A3201" s="15">
        <v>533</v>
      </c>
      <c r="B3201" s="16">
        <v>5</v>
      </c>
      <c r="C3201" s="15">
        <v>50</v>
      </c>
      <c r="D3201" s="17">
        <v>2500000</v>
      </c>
      <c r="E3201" s="18">
        <f t="shared" si="49"/>
        <v>2500</v>
      </c>
      <c r="F3201" s="19">
        <v>1.9972080000000001</v>
      </c>
      <c r="G3201" s="19">
        <v>4.9930202850000001</v>
      </c>
      <c r="H3201" s="20">
        <v>96.005583625</v>
      </c>
      <c r="I3201" s="15">
        <f>IF(H3201&lt;=Rmax_Summary!$B$40,1,0)</f>
        <v>0</v>
      </c>
      <c r="J3201" s="15">
        <v>3</v>
      </c>
      <c r="K3201" s="21" t="s">
        <v>850</v>
      </c>
    </row>
    <row r="3202" spans="1:11" x14ac:dyDescent="0.15">
      <c r="A3202" s="15">
        <v>538</v>
      </c>
      <c r="B3202" s="16">
        <v>5</v>
      </c>
      <c r="C3202" s="15">
        <v>50</v>
      </c>
      <c r="D3202" s="17">
        <v>2600000</v>
      </c>
      <c r="E3202" s="18">
        <f t="shared" ref="E3202:E3265" si="50">D3202/1000</f>
        <v>2600</v>
      </c>
      <c r="F3202" s="19">
        <v>1.9204810000000001</v>
      </c>
      <c r="G3202" s="19">
        <v>4.9932506820000002</v>
      </c>
      <c r="H3202" s="20">
        <v>96.159037892000001</v>
      </c>
      <c r="I3202" s="15">
        <f>IF(H3202&lt;=Rmax_Summary!$B$40,1,0)</f>
        <v>0</v>
      </c>
      <c r="J3202" s="15">
        <v>3</v>
      </c>
      <c r="K3202" s="21" t="s">
        <v>850</v>
      </c>
    </row>
    <row r="3203" spans="1:11" x14ac:dyDescent="0.15">
      <c r="A3203" s="15">
        <v>543</v>
      </c>
      <c r="B3203" s="16">
        <v>5</v>
      </c>
      <c r="C3203" s="15">
        <v>50</v>
      </c>
      <c r="D3203" s="17">
        <v>2700000</v>
      </c>
      <c r="E3203" s="18">
        <f t="shared" si="50"/>
        <v>2700</v>
      </c>
      <c r="F3203" s="19">
        <v>1.849431</v>
      </c>
      <c r="G3203" s="19">
        <v>4.9934640339999996</v>
      </c>
      <c r="H3203" s="20">
        <v>96.301137685</v>
      </c>
      <c r="I3203" s="15">
        <f>IF(H3203&lt;=Rmax_Summary!$B$40,1,0)</f>
        <v>0</v>
      </c>
      <c r="J3203" s="15">
        <v>3</v>
      </c>
      <c r="K3203" s="21" t="s">
        <v>850</v>
      </c>
    </row>
    <row r="3204" spans="1:11" x14ac:dyDescent="0.15">
      <c r="A3204" s="15">
        <v>548</v>
      </c>
      <c r="B3204" s="16">
        <v>5</v>
      </c>
      <c r="C3204" s="15">
        <v>50</v>
      </c>
      <c r="D3204" s="17">
        <v>2800000</v>
      </c>
      <c r="E3204" s="18">
        <f t="shared" si="50"/>
        <v>2800</v>
      </c>
      <c r="F3204" s="19">
        <v>1.7834509999999999</v>
      </c>
      <c r="G3204" s="19">
        <v>4.9936621619999997</v>
      </c>
      <c r="H3204" s="20">
        <v>96.433098431000005</v>
      </c>
      <c r="I3204" s="15">
        <f>IF(H3204&lt;=Rmax_Summary!$B$40,1,0)</f>
        <v>0</v>
      </c>
      <c r="J3204" s="15">
        <v>3</v>
      </c>
      <c r="K3204" s="21" t="s">
        <v>850</v>
      </c>
    </row>
    <row r="3205" spans="1:11" x14ac:dyDescent="0.15">
      <c r="A3205" s="15">
        <v>553</v>
      </c>
      <c r="B3205" s="16">
        <v>5</v>
      </c>
      <c r="C3205" s="15">
        <v>50</v>
      </c>
      <c r="D3205" s="17">
        <v>2900000</v>
      </c>
      <c r="E3205" s="18">
        <f t="shared" si="50"/>
        <v>2900</v>
      </c>
      <c r="F3205" s="19">
        <v>1.722016</v>
      </c>
      <c r="G3205" s="19">
        <v>4.9938466400000001</v>
      </c>
      <c r="H3205" s="20">
        <v>96.555967867999996</v>
      </c>
      <c r="I3205" s="15">
        <f>IF(H3205&lt;=Rmax_Summary!$B$40,1,0)</f>
        <v>0</v>
      </c>
      <c r="J3205" s="15">
        <v>3</v>
      </c>
      <c r="K3205" s="21" t="s">
        <v>850</v>
      </c>
    </row>
    <row r="3206" spans="1:11" x14ac:dyDescent="0.15">
      <c r="A3206" s="15">
        <v>558</v>
      </c>
      <c r="B3206" s="16">
        <v>5</v>
      </c>
      <c r="C3206" s="15">
        <v>50</v>
      </c>
      <c r="D3206" s="17">
        <v>3000000</v>
      </c>
      <c r="E3206" s="18">
        <f t="shared" si="50"/>
        <v>3000</v>
      </c>
      <c r="F3206" s="19">
        <v>1.6646730000000001</v>
      </c>
      <c r="G3206" s="19">
        <v>4.994018831</v>
      </c>
      <c r="H3206" s="20">
        <v>96.670654127000006</v>
      </c>
      <c r="I3206" s="15">
        <f>IF(H3206&lt;=Rmax_Summary!$B$40,1,0)</f>
        <v>0</v>
      </c>
      <c r="J3206" s="15">
        <v>3</v>
      </c>
      <c r="K3206" s="21" t="s">
        <v>850</v>
      </c>
    </row>
    <row r="3207" spans="1:11" x14ac:dyDescent="0.15">
      <c r="A3207" s="15">
        <v>563</v>
      </c>
      <c r="B3207" s="16">
        <v>5</v>
      </c>
      <c r="C3207" s="15">
        <v>50</v>
      </c>
      <c r="D3207" s="17">
        <v>3100000</v>
      </c>
      <c r="E3207" s="18">
        <f t="shared" si="50"/>
        <v>3100</v>
      </c>
      <c r="F3207" s="19">
        <v>1.6110260000000001</v>
      </c>
      <c r="G3207" s="19">
        <v>4.994179924</v>
      </c>
      <c r="H3207" s="20">
        <v>96.777948468000005</v>
      </c>
      <c r="I3207" s="15">
        <f>IF(H3207&lt;=Rmax_Summary!$B$40,1,0)</f>
        <v>0</v>
      </c>
      <c r="J3207" s="15">
        <v>3</v>
      </c>
      <c r="K3207" s="21" t="s">
        <v>850</v>
      </c>
    </row>
    <row r="3208" spans="1:11" x14ac:dyDescent="0.15">
      <c r="A3208" s="15">
        <v>568</v>
      </c>
      <c r="B3208" s="16">
        <v>5</v>
      </c>
      <c r="C3208" s="15">
        <v>50</v>
      </c>
      <c r="D3208" s="17">
        <v>3200000</v>
      </c>
      <c r="E3208" s="18">
        <f t="shared" si="50"/>
        <v>3200</v>
      </c>
      <c r="F3208" s="19">
        <v>1.5607279999999999</v>
      </c>
      <c r="G3208" s="19">
        <v>4.994330959</v>
      </c>
      <c r="H3208" s="20">
        <v>96.878543128999993</v>
      </c>
      <c r="I3208" s="15">
        <f>IF(H3208&lt;=Rmax_Summary!$B$40,1,0)</f>
        <v>0</v>
      </c>
      <c r="J3208" s="15">
        <v>3</v>
      </c>
      <c r="K3208" s="21" t="s">
        <v>850</v>
      </c>
    </row>
    <row r="3209" spans="1:11" x14ac:dyDescent="0.15">
      <c r="A3209" s="15">
        <v>573</v>
      </c>
      <c r="B3209" s="16">
        <v>5</v>
      </c>
      <c r="C3209" s="15">
        <v>50</v>
      </c>
      <c r="D3209" s="17">
        <v>3300000</v>
      </c>
      <c r="E3209" s="18">
        <f t="shared" si="50"/>
        <v>3300</v>
      </c>
      <c r="F3209" s="19">
        <v>1.513477</v>
      </c>
      <c r="G3209" s="19">
        <v>4.994472848</v>
      </c>
      <c r="H3209" s="20">
        <v>96.973046791000002</v>
      </c>
      <c r="I3209" s="15">
        <f>IF(H3209&lt;=Rmax_Summary!$B$40,1,0)</f>
        <v>0</v>
      </c>
      <c r="J3209" s="15">
        <v>3</v>
      </c>
      <c r="K3209" s="21" t="s">
        <v>850</v>
      </c>
    </row>
    <row r="3210" spans="1:11" x14ac:dyDescent="0.15">
      <c r="A3210" s="15">
        <v>578</v>
      </c>
      <c r="B3210" s="16">
        <v>5</v>
      </c>
      <c r="C3210" s="15">
        <v>50</v>
      </c>
      <c r="D3210" s="17">
        <v>3400000</v>
      </c>
      <c r="E3210" s="18">
        <f t="shared" si="50"/>
        <v>3400</v>
      </c>
      <c r="F3210" s="19">
        <v>1.4690019999999999</v>
      </c>
      <c r="G3210" s="19">
        <v>4.9946063980000002</v>
      </c>
      <c r="H3210" s="20">
        <v>97.061996281999996</v>
      </c>
      <c r="I3210" s="15">
        <f>IF(H3210&lt;=Rmax_Summary!$B$40,1,0)</f>
        <v>0</v>
      </c>
      <c r="J3210" s="15">
        <v>3</v>
      </c>
      <c r="K3210" s="21" t="s">
        <v>850</v>
      </c>
    </row>
    <row r="3211" spans="1:11" x14ac:dyDescent="0.15">
      <c r="A3211" s="15">
        <v>583</v>
      </c>
      <c r="B3211" s="16">
        <v>5</v>
      </c>
      <c r="C3211" s="15">
        <v>50</v>
      </c>
      <c r="D3211" s="17">
        <v>3500000</v>
      </c>
      <c r="E3211" s="18">
        <f t="shared" si="50"/>
        <v>3500</v>
      </c>
      <c r="F3211" s="19">
        <v>1.4270659999999999</v>
      </c>
      <c r="G3211" s="19">
        <v>4.994732323</v>
      </c>
      <c r="H3211" s="20">
        <v>97.145867268999993</v>
      </c>
      <c r="I3211" s="15">
        <f>IF(H3211&lt;=Rmax_Summary!$B$40,1,0)</f>
        <v>0</v>
      </c>
      <c r="J3211" s="15">
        <v>3</v>
      </c>
      <c r="K3211" s="21" t="s">
        <v>850</v>
      </c>
    </row>
    <row r="3212" spans="1:11" x14ac:dyDescent="0.15">
      <c r="A3212" s="15">
        <v>588</v>
      </c>
      <c r="B3212" s="16">
        <v>5</v>
      </c>
      <c r="C3212" s="15">
        <v>50</v>
      </c>
      <c r="D3212" s="17">
        <v>3600000</v>
      </c>
      <c r="E3212" s="18">
        <f t="shared" si="50"/>
        <v>3600</v>
      </c>
      <c r="F3212" s="19">
        <v>1.387459</v>
      </c>
      <c r="G3212" s="19">
        <v>4.9948512579999997</v>
      </c>
      <c r="H3212" s="20">
        <v>97.225082666000006</v>
      </c>
      <c r="I3212" s="15">
        <f>IF(H3212&lt;=Rmax_Summary!$B$40,1,0)</f>
        <v>0</v>
      </c>
      <c r="J3212" s="15">
        <v>3</v>
      </c>
      <c r="K3212" s="21" t="s">
        <v>850</v>
      </c>
    </row>
    <row r="3213" spans="1:11" x14ac:dyDescent="0.15">
      <c r="A3213" s="15">
        <v>593</v>
      </c>
      <c r="B3213" s="16">
        <v>5</v>
      </c>
      <c r="C3213" s="15">
        <v>50</v>
      </c>
      <c r="D3213" s="17">
        <v>3700000</v>
      </c>
      <c r="E3213" s="18">
        <f t="shared" si="50"/>
        <v>3700</v>
      </c>
      <c r="F3213" s="19">
        <v>1.34999</v>
      </c>
      <c r="G3213" s="19">
        <v>4.99496377</v>
      </c>
      <c r="H3213" s="20">
        <v>97.300019571999997</v>
      </c>
      <c r="I3213" s="15">
        <f>IF(H3213&lt;=Rmax_Summary!$B$40,1,0)</f>
        <v>0</v>
      </c>
      <c r="J3213" s="15">
        <v>3</v>
      </c>
      <c r="K3213" s="21" t="s">
        <v>850</v>
      </c>
    </row>
    <row r="3214" spans="1:11" x14ac:dyDescent="0.15">
      <c r="A3214" s="15">
        <v>598</v>
      </c>
      <c r="B3214" s="16">
        <v>5</v>
      </c>
      <c r="C3214" s="15">
        <v>50</v>
      </c>
      <c r="D3214" s="17">
        <v>3800000</v>
      </c>
      <c r="E3214" s="18">
        <f t="shared" si="50"/>
        <v>3800</v>
      </c>
      <c r="F3214" s="19">
        <v>1.314492</v>
      </c>
      <c r="G3214" s="19">
        <v>4.9950703650000001</v>
      </c>
      <c r="H3214" s="20">
        <v>97.371015638000003</v>
      </c>
      <c r="I3214" s="15">
        <f>IF(H3214&lt;=Rmax_Summary!$B$40,1,0)</f>
        <v>0</v>
      </c>
      <c r="J3214" s="15">
        <v>3</v>
      </c>
      <c r="K3214" s="21" t="s">
        <v>850</v>
      </c>
    </row>
    <row r="3215" spans="1:11" x14ac:dyDescent="0.15">
      <c r="A3215" s="15">
        <v>603</v>
      </c>
      <c r="B3215" s="16">
        <v>5</v>
      </c>
      <c r="C3215" s="15">
        <v>50</v>
      </c>
      <c r="D3215" s="17">
        <v>3900000</v>
      </c>
      <c r="E3215" s="18">
        <f t="shared" si="50"/>
        <v>3900</v>
      </c>
      <c r="F3215" s="19">
        <v>1.280813</v>
      </c>
      <c r="G3215" s="19">
        <v>4.995171494</v>
      </c>
      <c r="H3215" s="20">
        <v>97.438373612000007</v>
      </c>
      <c r="I3215" s="15">
        <f>IF(H3215&lt;=Rmax_Summary!$B$40,1,0)</f>
        <v>0</v>
      </c>
      <c r="J3215" s="15">
        <v>3</v>
      </c>
      <c r="K3215" s="21" t="s">
        <v>850</v>
      </c>
    </row>
    <row r="3216" spans="1:11" x14ac:dyDescent="0.15">
      <c r="A3216" s="15">
        <v>608</v>
      </c>
      <c r="B3216" s="16">
        <v>5</v>
      </c>
      <c r="C3216" s="15">
        <v>50</v>
      </c>
      <c r="D3216" s="17">
        <v>4000000</v>
      </c>
      <c r="E3216" s="18">
        <f t="shared" si="50"/>
        <v>4000</v>
      </c>
      <c r="F3216" s="19">
        <v>1.2488170000000001</v>
      </c>
      <c r="G3216" s="19">
        <v>4.9952675739999997</v>
      </c>
      <c r="H3216" s="20">
        <v>97.502366140999996</v>
      </c>
      <c r="I3216" s="15">
        <f>IF(H3216&lt;=Rmax_Summary!$B$40,1,0)</f>
        <v>0</v>
      </c>
      <c r="J3216" s="15">
        <v>3</v>
      </c>
      <c r="K3216" s="21" t="s">
        <v>850</v>
      </c>
    </row>
    <row r="3217" spans="1:11" x14ac:dyDescent="0.15">
      <c r="A3217" s="15">
        <v>613</v>
      </c>
      <c r="B3217" s="16">
        <v>5</v>
      </c>
      <c r="C3217" s="15">
        <v>50</v>
      </c>
      <c r="D3217" s="17">
        <v>4100000</v>
      </c>
      <c r="E3217" s="18">
        <f t="shared" si="50"/>
        <v>4100</v>
      </c>
      <c r="F3217" s="19">
        <v>1.21838</v>
      </c>
      <c r="G3217" s="19">
        <v>4.9953589699999998</v>
      </c>
      <c r="H3217" s="20">
        <v>97.563239503999995</v>
      </c>
      <c r="I3217" s="15">
        <f>IF(H3217&lt;=Rmax_Summary!$B$40,1,0)</f>
        <v>0</v>
      </c>
      <c r="J3217" s="15">
        <v>3</v>
      </c>
      <c r="K3217" s="21" t="s">
        <v>850</v>
      </c>
    </row>
    <row r="3218" spans="1:11" x14ac:dyDescent="0.15">
      <c r="A3218" s="15">
        <v>618</v>
      </c>
      <c r="B3218" s="16">
        <v>5</v>
      </c>
      <c r="C3218" s="15">
        <v>50</v>
      </c>
      <c r="D3218" s="17">
        <v>4200000</v>
      </c>
      <c r="E3218" s="18">
        <f t="shared" si="50"/>
        <v>4200</v>
      </c>
      <c r="F3218" s="19">
        <v>1.189392</v>
      </c>
      <c r="G3218" s="19">
        <v>4.995446018</v>
      </c>
      <c r="H3218" s="20">
        <v>97.621216153000006</v>
      </c>
      <c r="I3218" s="15">
        <f>IF(H3218&lt;=Rmax_Summary!$B$40,1,0)</f>
        <v>0</v>
      </c>
      <c r="J3218" s="15">
        <v>3</v>
      </c>
      <c r="K3218" s="21" t="s">
        <v>850</v>
      </c>
    </row>
    <row r="3219" spans="1:11" x14ac:dyDescent="0.15">
      <c r="A3219" s="15">
        <v>623</v>
      </c>
      <c r="B3219" s="16">
        <v>5</v>
      </c>
      <c r="C3219" s="15">
        <v>50</v>
      </c>
      <c r="D3219" s="17">
        <v>4300000</v>
      </c>
      <c r="E3219" s="18">
        <f t="shared" si="50"/>
        <v>4300</v>
      </c>
      <c r="F3219" s="19">
        <v>1.161751</v>
      </c>
      <c r="G3219" s="19">
        <v>4.9955290190000001</v>
      </c>
      <c r="H3219" s="20">
        <v>97.676498183999996</v>
      </c>
      <c r="I3219" s="15">
        <f>IF(H3219&lt;=Rmax_Summary!$B$40,1,0)</f>
        <v>0</v>
      </c>
      <c r="J3219" s="15">
        <v>3</v>
      </c>
      <c r="K3219" s="21" t="s">
        <v>850</v>
      </c>
    </row>
    <row r="3220" spans="1:11" x14ac:dyDescent="0.15">
      <c r="A3220" s="15">
        <v>628</v>
      </c>
      <c r="B3220" s="16">
        <v>5</v>
      </c>
      <c r="C3220" s="15">
        <v>50</v>
      </c>
      <c r="D3220" s="17">
        <v>4400000</v>
      </c>
      <c r="E3220" s="18">
        <f t="shared" si="50"/>
        <v>4400</v>
      </c>
      <c r="F3220" s="19">
        <v>1.135365</v>
      </c>
      <c r="G3220" s="19">
        <v>4.9956082500000001</v>
      </c>
      <c r="H3220" s="20">
        <v>97.729269012000003</v>
      </c>
      <c r="I3220" s="15">
        <f>IF(H3220&lt;=Rmax_Summary!$B$40,1,0)</f>
        <v>0</v>
      </c>
      <c r="J3220" s="15">
        <v>3</v>
      </c>
      <c r="K3220" s="21" t="s">
        <v>850</v>
      </c>
    </row>
    <row r="3221" spans="1:11" x14ac:dyDescent="0.15">
      <c r="A3221" s="15">
        <v>633</v>
      </c>
      <c r="B3221" s="16">
        <v>5</v>
      </c>
      <c r="C3221" s="15">
        <v>50</v>
      </c>
      <c r="D3221" s="17">
        <v>4500000</v>
      </c>
      <c r="E3221" s="18">
        <f t="shared" si="50"/>
        <v>4500</v>
      </c>
      <c r="F3221" s="19">
        <v>1.110152</v>
      </c>
      <c r="G3221" s="19">
        <v>4.9956839620000002</v>
      </c>
      <c r="H3221" s="20">
        <v>97.779696059000003</v>
      </c>
      <c r="I3221" s="15">
        <f>IF(H3221&lt;=Rmax_Summary!$B$40,1,0)</f>
        <v>0</v>
      </c>
      <c r="J3221" s="15">
        <v>3</v>
      </c>
      <c r="K3221" s="21" t="s">
        <v>850</v>
      </c>
    </row>
    <row r="3222" spans="1:11" x14ac:dyDescent="0.15">
      <c r="A3222" s="15">
        <v>638</v>
      </c>
      <c r="B3222" s="16">
        <v>5</v>
      </c>
      <c r="C3222" s="15">
        <v>50</v>
      </c>
      <c r="D3222" s="17">
        <v>4600000</v>
      </c>
      <c r="E3222" s="18">
        <f t="shared" si="50"/>
        <v>4600</v>
      </c>
      <c r="F3222" s="19">
        <v>1.0860339999999999</v>
      </c>
      <c r="G3222" s="19">
        <v>4.9957563839999999</v>
      </c>
      <c r="H3222" s="20">
        <v>97.827932020000006</v>
      </c>
      <c r="I3222" s="15">
        <f>IF(H3222&lt;=Rmax_Summary!$B$40,1,0)</f>
        <v>0</v>
      </c>
      <c r="J3222" s="15">
        <v>3</v>
      </c>
      <c r="K3222" s="21" t="s">
        <v>850</v>
      </c>
    </row>
    <row r="3223" spans="1:11" x14ac:dyDescent="0.15">
      <c r="A3223" s="15">
        <v>643</v>
      </c>
      <c r="B3223" s="16">
        <v>5</v>
      </c>
      <c r="C3223" s="15">
        <v>50</v>
      </c>
      <c r="D3223" s="17">
        <v>4700000</v>
      </c>
      <c r="E3223" s="18">
        <f t="shared" si="50"/>
        <v>4700</v>
      </c>
      <c r="F3223" s="19">
        <v>1.0629420000000001</v>
      </c>
      <c r="G3223" s="19">
        <v>4.9958257250000004</v>
      </c>
      <c r="H3223" s="20">
        <v>97.874116729999997</v>
      </c>
      <c r="I3223" s="15">
        <f>IF(H3223&lt;=Rmax_Summary!$B$40,1,0)</f>
        <v>0</v>
      </c>
      <c r="J3223" s="15">
        <v>3</v>
      </c>
      <c r="K3223" s="21" t="s">
        <v>850</v>
      </c>
    </row>
    <row r="3224" spans="1:11" x14ac:dyDescent="0.15">
      <c r="A3224" s="15">
        <v>648</v>
      </c>
      <c r="B3224" s="16">
        <v>5</v>
      </c>
      <c r="C3224" s="15">
        <v>50</v>
      </c>
      <c r="D3224" s="17">
        <v>4800000</v>
      </c>
      <c r="E3224" s="18">
        <f t="shared" si="50"/>
        <v>4800</v>
      </c>
      <c r="F3224" s="19">
        <v>1.0408109999999999</v>
      </c>
      <c r="G3224" s="19">
        <v>4.9958921810000003</v>
      </c>
      <c r="H3224" s="20">
        <v>97.918378312000002</v>
      </c>
      <c r="I3224" s="15">
        <f>IF(H3224&lt;=Rmax_Summary!$B$40,1,0)</f>
        <v>0</v>
      </c>
      <c r="J3224" s="15">
        <v>3</v>
      </c>
      <c r="K3224" s="21" t="s">
        <v>850</v>
      </c>
    </row>
    <row r="3225" spans="1:11" x14ac:dyDescent="0.15">
      <c r="A3225" s="15">
        <v>653</v>
      </c>
      <c r="B3225" s="16">
        <v>5</v>
      </c>
      <c r="C3225" s="15">
        <v>50</v>
      </c>
      <c r="D3225" s="17">
        <v>4900000</v>
      </c>
      <c r="E3225" s="18">
        <f t="shared" si="50"/>
        <v>4900</v>
      </c>
      <c r="F3225" s="19">
        <v>1.0195829999999999</v>
      </c>
      <c r="G3225" s="19">
        <v>4.9959559249999996</v>
      </c>
      <c r="H3225" s="20">
        <v>97.960834320999993</v>
      </c>
      <c r="I3225" s="15">
        <f>IF(H3225&lt;=Rmax_Summary!$B$40,1,0)</f>
        <v>0</v>
      </c>
      <c r="J3225" s="15">
        <v>3</v>
      </c>
      <c r="K3225" s="21" t="s">
        <v>850</v>
      </c>
    </row>
    <row r="3226" spans="1:11" x14ac:dyDescent="0.15">
      <c r="A3226" s="15">
        <v>658</v>
      </c>
      <c r="B3226" s="16">
        <v>5</v>
      </c>
      <c r="C3226" s="15">
        <v>50</v>
      </c>
      <c r="D3226" s="17">
        <v>5000000</v>
      </c>
      <c r="E3226" s="18">
        <f t="shared" si="50"/>
        <v>5000</v>
      </c>
      <c r="F3226" s="19">
        <v>0.99920299999999995</v>
      </c>
      <c r="G3226" s="19">
        <v>4.9960171210000004</v>
      </c>
      <c r="H3226" s="20">
        <v>98.001593212000003</v>
      </c>
      <c r="I3226" s="15">
        <f>IF(H3226&lt;=Rmax_Summary!$B$40,1,0)</f>
        <v>0</v>
      </c>
      <c r="J3226" s="15">
        <v>3</v>
      </c>
      <c r="K3226" s="21" t="s">
        <v>850</v>
      </c>
    </row>
    <row r="3227" spans="1:11" x14ac:dyDescent="0.15">
      <c r="A3227" s="15">
        <v>663</v>
      </c>
      <c r="B3227" s="16">
        <v>5</v>
      </c>
      <c r="C3227" s="15">
        <v>50</v>
      </c>
      <c r="D3227" s="17">
        <v>5100000</v>
      </c>
      <c r="E3227" s="18">
        <f t="shared" si="50"/>
        <v>5100</v>
      </c>
      <c r="F3227" s="19">
        <v>0.97962300000000002</v>
      </c>
      <c r="G3227" s="19">
        <v>4.9960759169999998</v>
      </c>
      <c r="H3227" s="20">
        <v>98.040754577000001</v>
      </c>
      <c r="I3227" s="15">
        <f>IF(H3227&lt;=Rmax_Summary!$B$40,1,0)</f>
        <v>0</v>
      </c>
      <c r="J3227" s="15">
        <v>3</v>
      </c>
      <c r="K3227" s="21" t="s">
        <v>850</v>
      </c>
    </row>
    <row r="3228" spans="1:11" x14ac:dyDescent="0.15">
      <c r="A3228" s="15">
        <v>668</v>
      </c>
      <c r="B3228" s="16">
        <v>5</v>
      </c>
      <c r="C3228" s="15">
        <v>50</v>
      </c>
      <c r="D3228" s="17">
        <v>5200000</v>
      </c>
      <c r="E3228" s="18">
        <f t="shared" si="50"/>
        <v>5200</v>
      </c>
      <c r="F3228" s="19">
        <v>0.96079499999999995</v>
      </c>
      <c r="G3228" s="19">
        <v>4.9961324559999998</v>
      </c>
      <c r="H3228" s="20">
        <v>98.078410613000003</v>
      </c>
      <c r="I3228" s="15">
        <f>IF(H3228&lt;=Rmax_Summary!$B$40,1,0)</f>
        <v>0</v>
      </c>
      <c r="J3228" s="15">
        <v>3</v>
      </c>
      <c r="K3228" s="21" t="s">
        <v>850</v>
      </c>
    </row>
    <row r="3229" spans="1:11" x14ac:dyDescent="0.15">
      <c r="A3229" s="15">
        <v>673</v>
      </c>
      <c r="B3229" s="16">
        <v>5</v>
      </c>
      <c r="C3229" s="15">
        <v>50</v>
      </c>
      <c r="D3229" s="17">
        <v>5300000</v>
      </c>
      <c r="E3229" s="18">
        <f t="shared" si="50"/>
        <v>5300</v>
      </c>
      <c r="F3229" s="19">
        <v>0.94267699999999999</v>
      </c>
      <c r="G3229" s="19">
        <v>4.9961868599999999</v>
      </c>
      <c r="H3229" s="20">
        <v>98.114646472999993</v>
      </c>
      <c r="I3229" s="15">
        <f>IF(H3229&lt;=Rmax_Summary!$B$40,1,0)</f>
        <v>0</v>
      </c>
      <c r="J3229" s="15">
        <v>3</v>
      </c>
      <c r="K3229" s="21" t="s">
        <v>850</v>
      </c>
    </row>
    <row r="3230" spans="1:11" x14ac:dyDescent="0.15">
      <c r="A3230" s="15">
        <v>678</v>
      </c>
      <c r="B3230" s="16">
        <v>5</v>
      </c>
      <c r="C3230" s="15">
        <v>50</v>
      </c>
      <c r="D3230" s="17">
        <v>5400000</v>
      </c>
      <c r="E3230" s="18">
        <f t="shared" si="50"/>
        <v>5400</v>
      </c>
      <c r="F3230" s="19">
        <v>0.92522899999999997</v>
      </c>
      <c r="G3230" s="19">
        <v>4.996239246</v>
      </c>
      <c r="H3230" s="20">
        <v>98.149541002000007</v>
      </c>
      <c r="I3230" s="15">
        <f>IF(H3230&lt;=Rmax_Summary!$B$40,1,0)</f>
        <v>0</v>
      </c>
      <c r="J3230" s="15">
        <v>3</v>
      </c>
      <c r="K3230" s="21" t="s">
        <v>850</v>
      </c>
    </row>
    <row r="3231" spans="1:11" x14ac:dyDescent="0.15">
      <c r="A3231" s="15">
        <v>683</v>
      </c>
      <c r="B3231" s="16">
        <v>5</v>
      </c>
      <c r="C3231" s="15">
        <v>50</v>
      </c>
      <c r="D3231" s="17">
        <v>5500000</v>
      </c>
      <c r="E3231" s="18">
        <f t="shared" si="50"/>
        <v>5500</v>
      </c>
      <c r="F3231" s="19">
        <v>0.908416</v>
      </c>
      <c r="G3231" s="19">
        <v>4.9962897379999998</v>
      </c>
      <c r="H3231" s="20">
        <v>98.183167349000001</v>
      </c>
      <c r="I3231" s="15">
        <f>IF(H3231&lt;=Rmax_Summary!$B$40,1,0)</f>
        <v>0</v>
      </c>
      <c r="J3231" s="15">
        <v>3</v>
      </c>
      <c r="K3231" s="21" t="s">
        <v>850</v>
      </c>
    </row>
    <row r="3232" spans="1:11" x14ac:dyDescent="0.15">
      <c r="A3232" s="15">
        <v>688</v>
      </c>
      <c r="B3232" s="16">
        <v>5</v>
      </c>
      <c r="C3232" s="15">
        <v>50</v>
      </c>
      <c r="D3232" s="17">
        <v>5600000</v>
      </c>
      <c r="E3232" s="18">
        <f t="shared" si="50"/>
        <v>5600</v>
      </c>
      <c r="F3232" s="19">
        <v>0.89220299999999997</v>
      </c>
      <c r="G3232" s="19">
        <v>4.9963384230000001</v>
      </c>
      <c r="H3232" s="20">
        <v>98.215593393999995</v>
      </c>
      <c r="I3232" s="15">
        <f>IF(H3232&lt;=Rmax_Summary!$B$40,1,0)</f>
        <v>0</v>
      </c>
      <c r="J3232" s="15">
        <v>3</v>
      </c>
      <c r="K3232" s="21" t="s">
        <v>850</v>
      </c>
    </row>
    <row r="3233" spans="1:11" x14ac:dyDescent="0.15">
      <c r="A3233" s="15">
        <v>693</v>
      </c>
      <c r="B3233" s="16">
        <v>5</v>
      </c>
      <c r="C3233" s="15">
        <v>50</v>
      </c>
      <c r="D3233" s="17">
        <v>5700000</v>
      </c>
      <c r="E3233" s="18">
        <f t="shared" si="50"/>
        <v>5700</v>
      </c>
      <c r="F3233" s="19">
        <v>0.87655899999999998</v>
      </c>
      <c r="G3233" s="19">
        <v>4.9963854000000003</v>
      </c>
      <c r="H3233" s="20">
        <v>98.246882342000006</v>
      </c>
      <c r="I3233" s="15">
        <f>IF(H3233&lt;=Rmax_Summary!$B$40,1,0)</f>
        <v>0</v>
      </c>
      <c r="J3233" s="15">
        <v>3</v>
      </c>
      <c r="K3233" s="21" t="s">
        <v>850</v>
      </c>
    </row>
    <row r="3234" spans="1:11" x14ac:dyDescent="0.15">
      <c r="A3234" s="15">
        <v>698</v>
      </c>
      <c r="B3234" s="16">
        <v>5</v>
      </c>
      <c r="C3234" s="15">
        <v>50</v>
      </c>
      <c r="D3234" s="17">
        <v>5800000</v>
      </c>
      <c r="E3234" s="18">
        <f t="shared" si="50"/>
        <v>5800</v>
      </c>
      <c r="F3234" s="19">
        <v>0.86145400000000005</v>
      </c>
      <c r="G3234" s="19">
        <v>4.9964307589999999</v>
      </c>
      <c r="H3234" s="20">
        <v>98.277092857</v>
      </c>
      <c r="I3234" s="15">
        <f>IF(H3234&lt;=Rmax_Summary!$B$40,1,0)</f>
        <v>0</v>
      </c>
      <c r="J3234" s="15">
        <v>3</v>
      </c>
      <c r="K3234" s="21" t="s">
        <v>850</v>
      </c>
    </row>
    <row r="3235" spans="1:11" x14ac:dyDescent="0.15">
      <c r="A3235" s="15">
        <v>703</v>
      </c>
      <c r="B3235" s="16">
        <v>5</v>
      </c>
      <c r="C3235" s="15">
        <v>50</v>
      </c>
      <c r="D3235" s="17">
        <v>5900000</v>
      </c>
      <c r="E3235" s="18">
        <f t="shared" si="50"/>
        <v>5900</v>
      </c>
      <c r="F3235" s="19">
        <v>0.84685999999999995</v>
      </c>
      <c r="G3235" s="19">
        <v>4.9964745800000001</v>
      </c>
      <c r="H3235" s="20">
        <v>98.306279793000002</v>
      </c>
      <c r="I3235" s="15">
        <f>IF(H3235&lt;=Rmax_Summary!$B$40,1,0)</f>
        <v>0</v>
      </c>
      <c r="J3235" s="15">
        <v>3</v>
      </c>
      <c r="K3235" s="21" t="s">
        <v>850</v>
      </c>
    </row>
    <row r="3236" spans="1:11" x14ac:dyDescent="0.15">
      <c r="A3236" s="15">
        <v>708</v>
      </c>
      <c r="B3236" s="16">
        <v>5</v>
      </c>
      <c r="C3236" s="15">
        <v>50</v>
      </c>
      <c r="D3236" s="17">
        <v>6000000</v>
      </c>
      <c r="E3236" s="18">
        <f t="shared" si="50"/>
        <v>6000</v>
      </c>
      <c r="F3236" s="19">
        <v>0.83275299999999997</v>
      </c>
      <c r="G3236" s="19">
        <v>4.9965169429999996</v>
      </c>
      <c r="H3236" s="20">
        <v>98.334494363999994</v>
      </c>
      <c r="I3236" s="15">
        <f>IF(H3236&lt;=Rmax_Summary!$B$40,1,0)</f>
        <v>0</v>
      </c>
      <c r="J3236" s="15">
        <v>3</v>
      </c>
      <c r="K3236" s="21" t="s">
        <v>850</v>
      </c>
    </row>
    <row r="3237" spans="1:11" x14ac:dyDescent="0.15">
      <c r="A3237" s="15">
        <v>713</v>
      </c>
      <c r="B3237" s="16">
        <v>5</v>
      </c>
      <c r="C3237" s="15">
        <v>50</v>
      </c>
      <c r="D3237" s="17">
        <v>6100000</v>
      </c>
      <c r="E3237" s="18">
        <f t="shared" si="50"/>
        <v>6100</v>
      </c>
      <c r="F3237" s="19">
        <v>0.81910799999999995</v>
      </c>
      <c r="G3237" s="19">
        <v>4.996557911</v>
      </c>
      <c r="H3237" s="20">
        <v>98.361784267000004</v>
      </c>
      <c r="I3237" s="15">
        <f>IF(H3237&lt;=Rmax_Summary!$B$40,1,0)</f>
        <v>0</v>
      </c>
      <c r="J3237" s="15">
        <v>3</v>
      </c>
      <c r="K3237" s="21" t="s">
        <v>850</v>
      </c>
    </row>
    <row r="3238" spans="1:11" x14ac:dyDescent="0.15">
      <c r="A3238" s="15">
        <v>718</v>
      </c>
      <c r="B3238" s="16">
        <v>5</v>
      </c>
      <c r="C3238" s="15">
        <v>50</v>
      </c>
      <c r="D3238" s="17">
        <v>6200000</v>
      </c>
      <c r="E3238" s="18">
        <f t="shared" si="50"/>
        <v>6200</v>
      </c>
      <c r="F3238" s="19">
        <v>0.80590300000000004</v>
      </c>
      <c r="G3238" s="19">
        <v>4.9965975680000003</v>
      </c>
      <c r="H3238" s="20">
        <v>98.388194342000006</v>
      </c>
      <c r="I3238" s="15">
        <f>IF(H3238&lt;=Rmax_Summary!$B$40,1,0)</f>
        <v>0</v>
      </c>
      <c r="J3238" s="15">
        <v>3</v>
      </c>
      <c r="K3238" s="21" t="s">
        <v>850</v>
      </c>
    </row>
    <row r="3239" spans="1:11" x14ac:dyDescent="0.15">
      <c r="A3239" s="15">
        <v>723</v>
      </c>
      <c r="B3239" s="16">
        <v>5</v>
      </c>
      <c r="C3239" s="15">
        <v>50</v>
      </c>
      <c r="D3239" s="17">
        <v>6300000</v>
      </c>
      <c r="E3239" s="18">
        <f t="shared" si="50"/>
        <v>6300</v>
      </c>
      <c r="F3239" s="19">
        <v>0.79311699999999996</v>
      </c>
      <c r="G3239" s="19">
        <v>4.9966359579999997</v>
      </c>
      <c r="H3239" s="20">
        <v>98.413766350000003</v>
      </c>
      <c r="I3239" s="15">
        <f>IF(H3239&lt;=Rmax_Summary!$B$40,1,0)</f>
        <v>0</v>
      </c>
      <c r="J3239" s="15">
        <v>3</v>
      </c>
      <c r="K3239" s="21" t="s">
        <v>850</v>
      </c>
    </row>
    <row r="3240" spans="1:11" x14ac:dyDescent="0.15">
      <c r="A3240" s="15">
        <v>728</v>
      </c>
      <c r="B3240" s="16">
        <v>5</v>
      </c>
      <c r="C3240" s="15">
        <v>50</v>
      </c>
      <c r="D3240" s="17">
        <v>6400000</v>
      </c>
      <c r="E3240" s="18">
        <f t="shared" si="50"/>
        <v>6400</v>
      </c>
      <c r="F3240" s="19">
        <v>0.78073000000000004</v>
      </c>
      <c r="G3240" s="19">
        <v>4.996673157</v>
      </c>
      <c r="H3240" s="20">
        <v>98.438539649000006</v>
      </c>
      <c r="I3240" s="15">
        <f>IF(H3240&lt;=Rmax_Summary!$B$40,1,0)</f>
        <v>0</v>
      </c>
      <c r="J3240" s="15">
        <v>3</v>
      </c>
      <c r="K3240" s="21" t="s">
        <v>850</v>
      </c>
    </row>
    <row r="3241" spans="1:11" x14ac:dyDescent="0.15">
      <c r="A3241" s="15">
        <v>733</v>
      </c>
      <c r="B3241" s="16">
        <v>5</v>
      </c>
      <c r="C3241" s="15">
        <v>50</v>
      </c>
      <c r="D3241" s="17">
        <v>6500000</v>
      </c>
      <c r="E3241" s="18">
        <f t="shared" si="50"/>
        <v>6500</v>
      </c>
      <c r="F3241" s="19">
        <v>0.76872499999999999</v>
      </c>
      <c r="G3241" s="19">
        <v>4.9967092080000004</v>
      </c>
      <c r="H3241" s="20">
        <v>98.462550991000001</v>
      </c>
      <c r="I3241" s="15">
        <f>IF(H3241&lt;=Rmax_Summary!$B$40,1,0)</f>
        <v>0</v>
      </c>
      <c r="J3241" s="15">
        <v>3</v>
      </c>
      <c r="K3241" s="21" t="s">
        <v>850</v>
      </c>
    </row>
    <row r="3242" spans="1:11" x14ac:dyDescent="0.15">
      <c r="A3242" s="15">
        <v>738</v>
      </c>
      <c r="B3242" s="16">
        <v>5</v>
      </c>
      <c r="C3242" s="15">
        <v>50</v>
      </c>
      <c r="D3242" s="17">
        <v>6600000</v>
      </c>
      <c r="E3242" s="18">
        <f t="shared" si="50"/>
        <v>6600</v>
      </c>
      <c r="F3242" s="19">
        <v>0.75708200000000003</v>
      </c>
      <c r="G3242" s="19">
        <v>4.9967441670000001</v>
      </c>
      <c r="H3242" s="20">
        <v>98.485835135000002</v>
      </c>
      <c r="I3242" s="15">
        <f>IF(H3242&lt;=Rmax_Summary!$B$40,1,0)</f>
        <v>0</v>
      </c>
      <c r="J3242" s="15">
        <v>3</v>
      </c>
      <c r="K3242" s="21" t="s">
        <v>850</v>
      </c>
    </row>
    <row r="3243" spans="1:11" x14ac:dyDescent="0.15">
      <c r="A3243" s="15">
        <v>743</v>
      </c>
      <c r="B3243" s="16">
        <v>5</v>
      </c>
      <c r="C3243" s="15">
        <v>50</v>
      </c>
      <c r="D3243" s="17">
        <v>6700000</v>
      </c>
      <c r="E3243" s="18">
        <f t="shared" si="50"/>
        <v>6700</v>
      </c>
      <c r="F3243" s="19">
        <v>0.74578800000000001</v>
      </c>
      <c r="G3243" s="19">
        <v>4.9967780829999997</v>
      </c>
      <c r="H3243" s="20">
        <v>98.508424482999999</v>
      </c>
      <c r="I3243" s="15">
        <f>IF(H3243&lt;=Rmax_Summary!$B$40,1,0)</f>
        <v>0</v>
      </c>
      <c r="J3243" s="15">
        <v>3</v>
      </c>
      <c r="K3243" s="21" t="s">
        <v>850</v>
      </c>
    </row>
    <row r="3244" spans="1:11" x14ac:dyDescent="0.15">
      <c r="A3244" s="15">
        <v>748</v>
      </c>
      <c r="B3244" s="16">
        <v>5</v>
      </c>
      <c r="C3244" s="15">
        <v>50</v>
      </c>
      <c r="D3244" s="17">
        <v>6800000</v>
      </c>
      <c r="E3244" s="18">
        <f t="shared" si="50"/>
        <v>6800</v>
      </c>
      <c r="F3244" s="19">
        <v>0.73482499999999995</v>
      </c>
      <c r="G3244" s="19">
        <v>4.9968110020000003</v>
      </c>
      <c r="H3244" s="20">
        <v>98.530349672</v>
      </c>
      <c r="I3244" s="15">
        <f>IF(H3244&lt;=Rmax_Summary!$B$40,1,0)</f>
        <v>0</v>
      </c>
      <c r="J3244" s="15">
        <v>3</v>
      </c>
      <c r="K3244" s="21" t="s">
        <v>850</v>
      </c>
    </row>
    <row r="3245" spans="1:11" x14ac:dyDescent="0.15">
      <c r="A3245" s="15">
        <v>753</v>
      </c>
      <c r="B3245" s="16">
        <v>5</v>
      </c>
      <c r="C3245" s="15">
        <v>50</v>
      </c>
      <c r="D3245" s="17">
        <v>6900000</v>
      </c>
      <c r="E3245" s="18">
        <f t="shared" si="50"/>
        <v>6900</v>
      </c>
      <c r="F3245" s="19">
        <v>0.72418000000000005</v>
      </c>
      <c r="G3245" s="19">
        <v>4.9968429680000002</v>
      </c>
      <c r="H3245" s="20">
        <v>98.551639691999995</v>
      </c>
      <c r="I3245" s="15">
        <f>IF(H3245&lt;=Rmax_Summary!$B$40,1,0)</f>
        <v>0</v>
      </c>
      <c r="J3245" s="15">
        <v>3</v>
      </c>
      <c r="K3245" s="21" t="s">
        <v>850</v>
      </c>
    </row>
    <row r="3246" spans="1:11" x14ac:dyDescent="0.15">
      <c r="A3246" s="15">
        <v>758</v>
      </c>
      <c r="B3246" s="16">
        <v>5</v>
      </c>
      <c r="C3246" s="15">
        <v>50</v>
      </c>
      <c r="D3246" s="17">
        <v>7000000</v>
      </c>
      <c r="E3246" s="18">
        <f t="shared" si="50"/>
        <v>7000</v>
      </c>
      <c r="F3246" s="19">
        <v>0.713839</v>
      </c>
      <c r="G3246" s="19">
        <v>4.9968740179999998</v>
      </c>
      <c r="H3246" s="20">
        <v>98.572321716000005</v>
      </c>
      <c r="I3246" s="15">
        <f>IF(H3246&lt;=Rmax_Summary!$B$40,1,0)</f>
        <v>0</v>
      </c>
      <c r="J3246" s="15">
        <v>3</v>
      </c>
      <c r="K3246" s="21" t="s">
        <v>850</v>
      </c>
    </row>
    <row r="3247" spans="1:11" x14ac:dyDescent="0.15">
      <c r="A3247" s="15">
        <v>763</v>
      </c>
      <c r="B3247" s="16">
        <v>5</v>
      </c>
      <c r="C3247" s="15">
        <v>50</v>
      </c>
      <c r="D3247" s="17">
        <v>7100000</v>
      </c>
      <c r="E3247" s="18">
        <f t="shared" si="50"/>
        <v>7100</v>
      </c>
      <c r="F3247" s="19">
        <v>0.703789</v>
      </c>
      <c r="G3247" s="19">
        <v>4.9969041970000001</v>
      </c>
      <c r="H3247" s="20">
        <v>98.592421377999997</v>
      </c>
      <c r="I3247" s="15">
        <f>IF(H3247&lt;=Rmax_Summary!$B$40,1,0)</f>
        <v>0</v>
      </c>
      <c r="J3247" s="15">
        <v>3</v>
      </c>
      <c r="K3247" s="21" t="s">
        <v>850</v>
      </c>
    </row>
    <row r="3248" spans="1:11" x14ac:dyDescent="0.15">
      <c r="A3248" s="15">
        <v>768</v>
      </c>
      <c r="B3248" s="16">
        <v>5</v>
      </c>
      <c r="C3248" s="15">
        <v>50</v>
      </c>
      <c r="D3248" s="17">
        <v>7200000</v>
      </c>
      <c r="E3248" s="18">
        <f t="shared" si="50"/>
        <v>7200</v>
      </c>
      <c r="F3248" s="19">
        <v>0.69401900000000005</v>
      </c>
      <c r="G3248" s="19">
        <v>4.9969335380000004</v>
      </c>
      <c r="H3248" s="20">
        <v>98.611962894000001</v>
      </c>
      <c r="I3248" s="15">
        <f>IF(H3248&lt;=Rmax_Summary!$B$40,1,0)</f>
        <v>0</v>
      </c>
      <c r="J3248" s="15">
        <v>3</v>
      </c>
      <c r="K3248" s="21" t="s">
        <v>850</v>
      </c>
    </row>
    <row r="3249" spans="1:11" x14ac:dyDescent="0.15">
      <c r="A3249" s="15">
        <v>773</v>
      </c>
      <c r="B3249" s="16">
        <v>5</v>
      </c>
      <c r="C3249" s="15">
        <v>50</v>
      </c>
      <c r="D3249" s="17">
        <v>7300000</v>
      </c>
      <c r="E3249" s="18">
        <f t="shared" si="50"/>
        <v>7300</v>
      </c>
      <c r="F3249" s="19">
        <v>0.68451499999999998</v>
      </c>
      <c r="G3249" s="19">
        <v>4.9969620729999997</v>
      </c>
      <c r="H3249" s="20">
        <v>98.630969343999993</v>
      </c>
      <c r="I3249" s="15">
        <f>IF(H3249&lt;=Rmax_Summary!$B$40,1,0)</f>
        <v>0</v>
      </c>
      <c r="J3249" s="15">
        <v>3</v>
      </c>
      <c r="K3249" s="21" t="s">
        <v>850</v>
      </c>
    </row>
    <row r="3250" spans="1:11" x14ac:dyDescent="0.15">
      <c r="A3250" s="15">
        <v>778</v>
      </c>
      <c r="B3250" s="16">
        <v>5</v>
      </c>
      <c r="C3250" s="15">
        <v>50</v>
      </c>
      <c r="D3250" s="17">
        <v>7400000</v>
      </c>
      <c r="E3250" s="18">
        <f t="shared" si="50"/>
        <v>7400</v>
      </c>
      <c r="F3250" s="19">
        <v>0.67526900000000001</v>
      </c>
      <c r="G3250" s="19">
        <v>4.9969898390000003</v>
      </c>
      <c r="H3250" s="20">
        <v>98.649462213999996</v>
      </c>
      <c r="I3250" s="15">
        <f>IF(H3250&lt;=Rmax_Summary!$B$40,1,0)</f>
        <v>0</v>
      </c>
      <c r="J3250" s="15">
        <v>3</v>
      </c>
      <c r="K3250" s="21" t="s">
        <v>850</v>
      </c>
    </row>
    <row r="3251" spans="1:11" x14ac:dyDescent="0.15">
      <c r="A3251" s="15">
        <v>783</v>
      </c>
      <c r="B3251" s="16">
        <v>5</v>
      </c>
      <c r="C3251" s="15">
        <v>50</v>
      </c>
      <c r="D3251" s="17">
        <v>7500000</v>
      </c>
      <c r="E3251" s="18">
        <f t="shared" si="50"/>
        <v>7500</v>
      </c>
      <c r="F3251" s="19">
        <v>0.666269</v>
      </c>
      <c r="G3251" s="19">
        <v>4.9970168639999999</v>
      </c>
      <c r="H3251" s="20">
        <v>98.667462137000001</v>
      </c>
      <c r="I3251" s="15">
        <f>IF(H3251&lt;=Rmax_Summary!$B$40,1,0)</f>
        <v>0</v>
      </c>
      <c r="J3251" s="15">
        <v>3</v>
      </c>
      <c r="K3251" s="21" t="s">
        <v>850</v>
      </c>
    </row>
    <row r="3252" spans="1:11" x14ac:dyDescent="0.15">
      <c r="A3252" s="15">
        <v>788</v>
      </c>
      <c r="B3252" s="16">
        <v>5</v>
      </c>
      <c r="C3252" s="15">
        <v>50</v>
      </c>
      <c r="D3252" s="17">
        <v>7600000</v>
      </c>
      <c r="E3252" s="18">
        <f t="shared" si="50"/>
        <v>7600</v>
      </c>
      <c r="F3252" s="19">
        <v>0.65750600000000003</v>
      </c>
      <c r="G3252" s="19">
        <v>4.9970431770000001</v>
      </c>
      <c r="H3252" s="20">
        <v>98.684988611999998</v>
      </c>
      <c r="I3252" s="15">
        <f>IF(H3252&lt;=Rmax_Summary!$B$40,1,0)</f>
        <v>0</v>
      </c>
      <c r="J3252" s="15">
        <v>3</v>
      </c>
      <c r="K3252" s="21" t="s">
        <v>850</v>
      </c>
    </row>
    <row r="3253" spans="1:11" x14ac:dyDescent="0.15">
      <c r="A3253" s="15">
        <v>793</v>
      </c>
      <c r="B3253" s="16">
        <v>5</v>
      </c>
      <c r="C3253" s="15">
        <v>50</v>
      </c>
      <c r="D3253" s="17">
        <v>7700000</v>
      </c>
      <c r="E3253" s="18">
        <f t="shared" si="50"/>
        <v>7700</v>
      </c>
      <c r="F3253" s="19">
        <v>0.64897000000000005</v>
      </c>
      <c r="G3253" s="19">
        <v>4.9970688089999999</v>
      </c>
      <c r="H3253" s="20">
        <v>98.702060054</v>
      </c>
      <c r="I3253" s="15">
        <f>IF(H3253&lt;=Rmax_Summary!$B$40,1,0)</f>
        <v>0</v>
      </c>
      <c r="J3253" s="15">
        <v>3</v>
      </c>
      <c r="K3253" s="21" t="s">
        <v>850</v>
      </c>
    </row>
    <row r="3254" spans="1:11" x14ac:dyDescent="0.15">
      <c r="A3254" s="15">
        <v>798</v>
      </c>
      <c r="B3254" s="16">
        <v>5</v>
      </c>
      <c r="C3254" s="15">
        <v>50</v>
      </c>
      <c r="D3254" s="17">
        <v>7800000</v>
      </c>
      <c r="E3254" s="18">
        <f t="shared" si="50"/>
        <v>7800</v>
      </c>
      <c r="F3254" s="19">
        <v>0.64065300000000003</v>
      </c>
      <c r="G3254" s="19">
        <v>4.9970937830000004</v>
      </c>
      <c r="H3254" s="20">
        <v>98.718693897999998</v>
      </c>
      <c r="I3254" s="15">
        <f>IF(H3254&lt;=Rmax_Summary!$B$40,1,0)</f>
        <v>0</v>
      </c>
      <c r="J3254" s="15">
        <v>3</v>
      </c>
      <c r="K3254" s="21" t="s">
        <v>850</v>
      </c>
    </row>
    <row r="3255" spans="1:11" x14ac:dyDescent="0.15">
      <c r="A3255" s="15">
        <v>803</v>
      </c>
      <c r="B3255" s="16">
        <v>5</v>
      </c>
      <c r="C3255" s="15">
        <v>50</v>
      </c>
      <c r="D3255" s="17">
        <v>7900000</v>
      </c>
      <c r="E3255" s="18">
        <f t="shared" si="50"/>
        <v>7900</v>
      </c>
      <c r="F3255" s="19">
        <v>0.63254699999999997</v>
      </c>
      <c r="G3255" s="19">
        <v>4.9971181270000002</v>
      </c>
      <c r="H3255" s="20">
        <v>98.734906796000004</v>
      </c>
      <c r="I3255" s="15">
        <f>IF(H3255&lt;=Rmax_Summary!$B$40,1,0)</f>
        <v>0</v>
      </c>
      <c r="J3255" s="15">
        <v>3</v>
      </c>
      <c r="K3255" s="21" t="s">
        <v>850</v>
      </c>
    </row>
    <row r="3256" spans="1:11" x14ac:dyDescent="0.15">
      <c r="A3256" s="15">
        <v>808</v>
      </c>
      <c r="B3256" s="16">
        <v>5</v>
      </c>
      <c r="C3256" s="15">
        <v>50</v>
      </c>
      <c r="D3256" s="17">
        <v>8000000</v>
      </c>
      <c r="E3256" s="18">
        <f t="shared" si="50"/>
        <v>8000</v>
      </c>
      <c r="F3256" s="19">
        <v>0.62464299999999995</v>
      </c>
      <c r="G3256" s="19">
        <v>4.9971418590000001</v>
      </c>
      <c r="H3256" s="20">
        <v>98.750714553999998</v>
      </c>
      <c r="I3256" s="15">
        <f>IF(H3256&lt;=Rmax_Summary!$B$40,1,0)</f>
        <v>0</v>
      </c>
      <c r="J3256" s="15">
        <v>3</v>
      </c>
      <c r="K3256" s="21" t="s">
        <v>850</v>
      </c>
    </row>
    <row r="3257" spans="1:11" x14ac:dyDescent="0.15">
      <c r="A3257" s="15">
        <v>813</v>
      </c>
      <c r="B3257" s="16">
        <v>5</v>
      </c>
      <c r="C3257" s="15">
        <v>50</v>
      </c>
      <c r="D3257" s="17">
        <v>8100000</v>
      </c>
      <c r="E3257" s="18">
        <f t="shared" si="50"/>
        <v>8100</v>
      </c>
      <c r="F3257" s="19">
        <v>0.61693399999999998</v>
      </c>
      <c r="G3257" s="19">
        <v>4.9971650079999996</v>
      </c>
      <c r="H3257" s="20">
        <v>98.766132137</v>
      </c>
      <c r="I3257" s="15">
        <f>IF(H3257&lt;=Rmax_Summary!$B$40,1,0)</f>
        <v>0</v>
      </c>
      <c r="J3257" s="15">
        <v>3</v>
      </c>
      <c r="K3257" s="21" t="s">
        <v>850</v>
      </c>
    </row>
    <row r="3258" spans="1:11" x14ac:dyDescent="0.15">
      <c r="A3258" s="15">
        <v>818</v>
      </c>
      <c r="B3258" s="16">
        <v>5</v>
      </c>
      <c r="C3258" s="15">
        <v>50</v>
      </c>
      <c r="D3258" s="17">
        <v>8200000</v>
      </c>
      <c r="E3258" s="18">
        <f t="shared" si="50"/>
        <v>8200</v>
      </c>
      <c r="F3258" s="19">
        <v>0.60941299999999998</v>
      </c>
      <c r="G3258" s="19">
        <v>4.9971875920000004</v>
      </c>
      <c r="H3258" s="20">
        <v>98.781173757999994</v>
      </c>
      <c r="I3258" s="15">
        <f>IF(H3258&lt;=Rmax_Summary!$B$40,1,0)</f>
        <v>0</v>
      </c>
      <c r="J3258" s="15">
        <v>3</v>
      </c>
      <c r="K3258" s="21" t="s">
        <v>850</v>
      </c>
    </row>
    <row r="3259" spans="1:11" x14ac:dyDescent="0.15">
      <c r="A3259" s="15">
        <v>823</v>
      </c>
      <c r="B3259" s="16">
        <v>5</v>
      </c>
      <c r="C3259" s="15">
        <v>50</v>
      </c>
      <c r="D3259" s="17">
        <v>8300000</v>
      </c>
      <c r="E3259" s="18">
        <f t="shared" si="50"/>
        <v>8300</v>
      </c>
      <c r="F3259" s="19">
        <v>0.60207299999999997</v>
      </c>
      <c r="G3259" s="19">
        <v>4.9972096309999996</v>
      </c>
      <c r="H3259" s="20">
        <v>98.795853116999993</v>
      </c>
      <c r="I3259" s="15">
        <f>IF(H3259&lt;=Rmax_Summary!$B$40,1,0)</f>
        <v>0</v>
      </c>
      <c r="J3259" s="15">
        <v>3</v>
      </c>
      <c r="K3259" s="21" t="s">
        <v>850</v>
      </c>
    </row>
    <row r="3260" spans="1:11" x14ac:dyDescent="0.15">
      <c r="A3260" s="15">
        <v>828</v>
      </c>
      <c r="B3260" s="16">
        <v>5</v>
      </c>
      <c r="C3260" s="15">
        <v>50</v>
      </c>
      <c r="D3260" s="17">
        <v>8400000</v>
      </c>
      <c r="E3260" s="18">
        <f t="shared" si="50"/>
        <v>8400</v>
      </c>
      <c r="F3260" s="19">
        <v>0.59490799999999999</v>
      </c>
      <c r="G3260" s="19">
        <v>4.9972311469999999</v>
      </c>
      <c r="H3260" s="20">
        <v>98.810183058000007</v>
      </c>
      <c r="I3260" s="15">
        <f>IF(H3260&lt;=Rmax_Summary!$B$40,1,0)</f>
        <v>0</v>
      </c>
      <c r="J3260" s="15">
        <v>3</v>
      </c>
      <c r="K3260" s="21" t="s">
        <v>850</v>
      </c>
    </row>
    <row r="3261" spans="1:11" x14ac:dyDescent="0.15">
      <c r="A3261" s="15">
        <v>833</v>
      </c>
      <c r="B3261" s="16">
        <v>5</v>
      </c>
      <c r="C3261" s="15">
        <v>50</v>
      </c>
      <c r="D3261" s="17">
        <v>8500000</v>
      </c>
      <c r="E3261" s="18">
        <f t="shared" si="50"/>
        <v>8500</v>
      </c>
      <c r="F3261" s="19">
        <v>0.58791199999999999</v>
      </c>
      <c r="G3261" s="19">
        <v>4.9972521560000001</v>
      </c>
      <c r="H3261" s="20">
        <v>98.824175975000003</v>
      </c>
      <c r="I3261" s="15">
        <f>IF(H3261&lt;=Rmax_Summary!$B$40,1,0)</f>
        <v>0</v>
      </c>
      <c r="J3261" s="15">
        <v>3</v>
      </c>
      <c r="K3261" s="21" t="s">
        <v>850</v>
      </c>
    </row>
    <row r="3262" spans="1:11" x14ac:dyDescent="0.15">
      <c r="A3262" s="15">
        <v>838</v>
      </c>
      <c r="B3262" s="16">
        <v>5</v>
      </c>
      <c r="C3262" s="15">
        <v>50</v>
      </c>
      <c r="D3262" s="17">
        <v>8600000</v>
      </c>
      <c r="E3262" s="18">
        <f t="shared" si="50"/>
        <v>8600</v>
      </c>
      <c r="F3262" s="19">
        <v>0.58107799999999998</v>
      </c>
      <c r="G3262" s="19">
        <v>4.9972726759999997</v>
      </c>
      <c r="H3262" s="20">
        <v>98.837843577000001</v>
      </c>
      <c r="I3262" s="15">
        <f>IF(H3262&lt;=Rmax_Summary!$B$40,1,0)</f>
        <v>0</v>
      </c>
      <c r="J3262" s="15">
        <v>3</v>
      </c>
      <c r="K3262" s="21" t="s">
        <v>850</v>
      </c>
    </row>
    <row r="3263" spans="1:11" x14ac:dyDescent="0.15">
      <c r="A3263" s="15">
        <v>843</v>
      </c>
      <c r="B3263" s="16">
        <v>5</v>
      </c>
      <c r="C3263" s="15">
        <v>50</v>
      </c>
      <c r="D3263" s="17">
        <v>8700000</v>
      </c>
      <c r="E3263" s="18">
        <f t="shared" si="50"/>
        <v>8700</v>
      </c>
      <c r="F3263" s="19">
        <v>0.57440100000000005</v>
      </c>
      <c r="G3263" s="19">
        <v>4.9972927250000003</v>
      </c>
      <c r="H3263" s="20">
        <v>98.851197063000001</v>
      </c>
      <c r="I3263" s="15">
        <f>IF(H3263&lt;=Rmax_Summary!$B$40,1,0)</f>
        <v>0</v>
      </c>
      <c r="J3263" s="15">
        <v>3</v>
      </c>
      <c r="K3263" s="21" t="s">
        <v>850</v>
      </c>
    </row>
    <row r="3264" spans="1:11" x14ac:dyDescent="0.15">
      <c r="A3264" s="15">
        <v>848</v>
      </c>
      <c r="B3264" s="16">
        <v>5</v>
      </c>
      <c r="C3264" s="15">
        <v>50</v>
      </c>
      <c r="D3264" s="17">
        <v>8800000</v>
      </c>
      <c r="E3264" s="18">
        <f t="shared" si="50"/>
        <v>8800</v>
      </c>
      <c r="F3264" s="19">
        <v>0.56787600000000005</v>
      </c>
      <c r="G3264" s="19">
        <v>4.9973123199999998</v>
      </c>
      <c r="H3264" s="20">
        <v>98.864247175000003</v>
      </c>
      <c r="I3264" s="15">
        <f>IF(H3264&lt;=Rmax_Summary!$B$40,1,0)</f>
        <v>0</v>
      </c>
      <c r="J3264" s="15">
        <v>3</v>
      </c>
      <c r="K3264" s="21" t="s">
        <v>850</v>
      </c>
    </row>
    <row r="3265" spans="1:11" x14ac:dyDescent="0.15">
      <c r="A3265" s="15">
        <v>853</v>
      </c>
      <c r="B3265" s="16">
        <v>5</v>
      </c>
      <c r="C3265" s="15">
        <v>50</v>
      </c>
      <c r="D3265" s="17">
        <v>8900000</v>
      </c>
      <c r="E3265" s="18">
        <f t="shared" si="50"/>
        <v>8900</v>
      </c>
      <c r="F3265" s="19">
        <v>0.56149800000000005</v>
      </c>
      <c r="G3265" s="19">
        <v>4.9973314719999999</v>
      </c>
      <c r="H3265" s="20">
        <v>98.877004202999998</v>
      </c>
      <c r="I3265" s="15">
        <f>IF(H3265&lt;=Rmax_Summary!$B$40,1,0)</f>
        <v>0</v>
      </c>
      <c r="J3265" s="15">
        <v>3</v>
      </c>
      <c r="K3265" s="21" t="s">
        <v>850</v>
      </c>
    </row>
    <row r="3266" spans="1:11" x14ac:dyDescent="0.15">
      <c r="A3266" s="15">
        <v>858</v>
      </c>
      <c r="B3266" s="16">
        <v>5</v>
      </c>
      <c r="C3266" s="15">
        <v>50</v>
      </c>
      <c r="D3266" s="17">
        <v>9000000</v>
      </c>
      <c r="E3266" s="18">
        <f t="shared" ref="E3266:E3329" si="51">D3266/1000</f>
        <v>9000</v>
      </c>
      <c r="F3266" s="19">
        <v>0.555261</v>
      </c>
      <c r="G3266" s="19">
        <v>4.9973502009999997</v>
      </c>
      <c r="H3266" s="20">
        <v>98.889477694999997</v>
      </c>
      <c r="I3266" s="15">
        <f>IF(H3266&lt;=Rmax_Summary!$B$40,1,0)</f>
        <v>0</v>
      </c>
      <c r="J3266" s="15">
        <v>3</v>
      </c>
      <c r="K3266" s="21" t="s">
        <v>850</v>
      </c>
    </row>
    <row r="3267" spans="1:11" x14ac:dyDescent="0.15">
      <c r="A3267" s="15">
        <v>863</v>
      </c>
      <c r="B3267" s="16">
        <v>5</v>
      </c>
      <c r="C3267" s="15">
        <v>50</v>
      </c>
      <c r="D3267" s="17">
        <v>9100000</v>
      </c>
      <c r="E3267" s="18">
        <f t="shared" si="51"/>
        <v>9100</v>
      </c>
      <c r="F3267" s="19">
        <v>0.54916100000000001</v>
      </c>
      <c r="G3267" s="19">
        <v>4.997368517</v>
      </c>
      <c r="H3267" s="20">
        <v>98.901677258999996</v>
      </c>
      <c r="I3267" s="15">
        <f>IF(H3267&lt;=Rmax_Summary!$B$40,1,0)</f>
        <v>0</v>
      </c>
      <c r="J3267" s="15">
        <v>3</v>
      </c>
      <c r="K3267" s="21" t="s">
        <v>850</v>
      </c>
    </row>
    <row r="3268" spans="1:11" x14ac:dyDescent="0.15">
      <c r="A3268" s="15">
        <v>868</v>
      </c>
      <c r="B3268" s="16">
        <v>5</v>
      </c>
      <c r="C3268" s="15">
        <v>50</v>
      </c>
      <c r="D3268" s="17">
        <v>9200000</v>
      </c>
      <c r="E3268" s="18">
        <f t="shared" si="51"/>
        <v>9200</v>
      </c>
      <c r="F3268" s="19">
        <v>0.54319399999999995</v>
      </c>
      <c r="G3268" s="19">
        <v>4.9973864350000001</v>
      </c>
      <c r="H3268" s="20">
        <v>98.913611648</v>
      </c>
      <c r="I3268" s="15">
        <f>IF(H3268&lt;=Rmax_Summary!$B$40,1,0)</f>
        <v>0</v>
      </c>
      <c r="J3268" s="15">
        <v>3</v>
      </c>
      <c r="K3268" s="21" t="s">
        <v>850</v>
      </c>
    </row>
    <row r="3269" spans="1:11" x14ac:dyDescent="0.15">
      <c r="A3269" s="15">
        <v>873</v>
      </c>
      <c r="B3269" s="16">
        <v>5</v>
      </c>
      <c r="C3269" s="15">
        <v>50</v>
      </c>
      <c r="D3269" s="17">
        <v>9300000</v>
      </c>
      <c r="E3269" s="18">
        <f t="shared" si="51"/>
        <v>9300</v>
      </c>
      <c r="F3269" s="19">
        <v>0.53735500000000003</v>
      </c>
      <c r="G3269" s="19">
        <v>4.9974039689999996</v>
      </c>
      <c r="H3269" s="20">
        <v>98.925289446999997</v>
      </c>
      <c r="I3269" s="15">
        <f>IF(H3269&lt;=Rmax_Summary!$B$40,1,0)</f>
        <v>0</v>
      </c>
      <c r="J3269" s="15">
        <v>3</v>
      </c>
      <c r="K3269" s="21" t="s">
        <v>850</v>
      </c>
    </row>
    <row r="3270" spans="1:11" x14ac:dyDescent="0.15">
      <c r="A3270" s="15">
        <v>878</v>
      </c>
      <c r="B3270" s="16">
        <v>5</v>
      </c>
      <c r="C3270" s="15">
        <v>50</v>
      </c>
      <c r="D3270" s="17">
        <v>9400000</v>
      </c>
      <c r="E3270" s="18">
        <f t="shared" si="51"/>
        <v>9400</v>
      </c>
      <c r="F3270" s="19">
        <v>0.53164100000000003</v>
      </c>
      <c r="G3270" s="19">
        <v>4.9974211320000004</v>
      </c>
      <c r="H3270" s="20">
        <v>98.936718952000007</v>
      </c>
      <c r="I3270" s="15">
        <f>IF(H3270&lt;=Rmax_Summary!$B$40,1,0)</f>
        <v>0</v>
      </c>
      <c r="J3270" s="15">
        <v>3</v>
      </c>
      <c r="K3270" s="21" t="s">
        <v>850</v>
      </c>
    </row>
    <row r="3271" spans="1:11" x14ac:dyDescent="0.15">
      <c r="A3271" s="15">
        <v>883</v>
      </c>
      <c r="B3271" s="16">
        <v>5</v>
      </c>
      <c r="C3271" s="15">
        <v>50</v>
      </c>
      <c r="D3271" s="17">
        <v>9500000</v>
      </c>
      <c r="E3271" s="18">
        <f t="shared" si="51"/>
        <v>9500</v>
      </c>
      <c r="F3271" s="19">
        <v>0.52604600000000001</v>
      </c>
      <c r="G3271" s="19">
        <v>4.9974379280000001</v>
      </c>
      <c r="H3271" s="20">
        <v>98.947907841000003</v>
      </c>
      <c r="I3271" s="15">
        <f>IF(H3271&lt;=Rmax_Summary!$B$40,1,0)</f>
        <v>0</v>
      </c>
      <c r="J3271" s="15">
        <v>3</v>
      </c>
      <c r="K3271" s="21" t="s">
        <v>850</v>
      </c>
    </row>
    <row r="3272" spans="1:11" x14ac:dyDescent="0.15">
      <c r="A3272" s="15">
        <v>888</v>
      </c>
      <c r="B3272" s="16">
        <v>5</v>
      </c>
      <c r="C3272" s="15">
        <v>50</v>
      </c>
      <c r="D3272" s="17">
        <v>9600000</v>
      </c>
      <c r="E3272" s="18">
        <f t="shared" si="51"/>
        <v>9600</v>
      </c>
      <c r="F3272" s="19">
        <v>0.52056800000000003</v>
      </c>
      <c r="G3272" s="19">
        <v>4.9974543779999996</v>
      </c>
      <c r="H3272" s="20">
        <v>98.958863671000003</v>
      </c>
      <c r="I3272" s="15">
        <f>IF(H3272&lt;=Rmax_Summary!$B$40,1,0)</f>
        <v>0</v>
      </c>
      <c r="J3272" s="15">
        <v>3</v>
      </c>
      <c r="K3272" s="21" t="s">
        <v>850</v>
      </c>
    </row>
    <row r="3273" spans="1:11" x14ac:dyDescent="0.15">
      <c r="A3273" s="15">
        <v>893</v>
      </c>
      <c r="B3273" s="16">
        <v>5</v>
      </c>
      <c r="C3273" s="15">
        <v>50</v>
      </c>
      <c r="D3273" s="17">
        <v>9700000</v>
      </c>
      <c r="E3273" s="18">
        <f t="shared" si="51"/>
        <v>9700</v>
      </c>
      <c r="F3273" s="19">
        <v>0.51520299999999997</v>
      </c>
      <c r="G3273" s="19">
        <v>4.9974704860000001</v>
      </c>
      <c r="H3273" s="20">
        <v>98.969593719000002</v>
      </c>
      <c r="I3273" s="15">
        <f>IF(H3273&lt;=Rmax_Summary!$B$40,1,0)</f>
        <v>0</v>
      </c>
      <c r="J3273" s="15">
        <v>3</v>
      </c>
      <c r="K3273" s="21" t="s">
        <v>850</v>
      </c>
    </row>
    <row r="3274" spans="1:11" x14ac:dyDescent="0.15">
      <c r="A3274" s="15">
        <v>898</v>
      </c>
      <c r="B3274" s="16">
        <v>5</v>
      </c>
      <c r="C3274" s="15">
        <v>50</v>
      </c>
      <c r="D3274" s="17">
        <v>9800000</v>
      </c>
      <c r="E3274" s="18">
        <f t="shared" si="51"/>
        <v>9800</v>
      </c>
      <c r="F3274" s="19">
        <v>0.50994799999999996</v>
      </c>
      <c r="G3274" s="19">
        <v>4.9974862690000004</v>
      </c>
      <c r="H3274" s="20">
        <v>98.980104862999994</v>
      </c>
      <c r="I3274" s="15">
        <f>IF(H3274&lt;=Rmax_Summary!$B$40,1,0)</f>
        <v>0</v>
      </c>
      <c r="J3274" s="15">
        <v>3</v>
      </c>
      <c r="K3274" s="21" t="s">
        <v>850</v>
      </c>
    </row>
    <row r="3275" spans="1:11" x14ac:dyDescent="0.15">
      <c r="A3275" s="15">
        <v>903</v>
      </c>
      <c r="B3275" s="16">
        <v>5</v>
      </c>
      <c r="C3275" s="15">
        <v>50</v>
      </c>
      <c r="D3275" s="17">
        <v>9900000</v>
      </c>
      <c r="E3275" s="18">
        <f t="shared" si="51"/>
        <v>9900</v>
      </c>
      <c r="F3275" s="19">
        <v>0.50479799999999997</v>
      </c>
      <c r="G3275" s="19">
        <v>4.9975017319999999</v>
      </c>
      <c r="H3275" s="20">
        <v>98.990403697000005</v>
      </c>
      <c r="I3275" s="15">
        <f>IF(H3275&lt;=Rmax_Summary!$B$40,1,0)</f>
        <v>0</v>
      </c>
      <c r="J3275" s="15">
        <v>3</v>
      </c>
      <c r="K3275" s="21" t="s">
        <v>850</v>
      </c>
    </row>
    <row r="3276" spans="1:11" x14ac:dyDescent="0.15">
      <c r="A3276" s="15">
        <v>908</v>
      </c>
      <c r="B3276" s="16">
        <v>5</v>
      </c>
      <c r="C3276" s="15">
        <v>50</v>
      </c>
      <c r="D3276" s="17">
        <v>10000000</v>
      </c>
      <c r="E3276" s="18">
        <f t="shared" si="51"/>
        <v>10000</v>
      </c>
      <c r="F3276" s="19">
        <v>0.49975199999999997</v>
      </c>
      <c r="G3276" s="19">
        <v>4.9975168849999996</v>
      </c>
      <c r="H3276" s="20">
        <v>99.000496643999995</v>
      </c>
      <c r="I3276" s="15">
        <f>IF(H3276&lt;=Rmax_Summary!$B$40,1,0)</f>
        <v>0</v>
      </c>
      <c r="J3276" s="15">
        <v>3</v>
      </c>
      <c r="K3276" s="21" t="s">
        <v>850</v>
      </c>
    </row>
    <row r="3277" spans="1:11" x14ac:dyDescent="0.15">
      <c r="A3277" s="15">
        <v>959</v>
      </c>
      <c r="B3277" s="16">
        <v>5</v>
      </c>
      <c r="C3277" s="15">
        <v>100</v>
      </c>
      <c r="D3277" s="17">
        <v>10000</v>
      </c>
      <c r="E3277" s="18">
        <f t="shared" si="51"/>
        <v>10</v>
      </c>
      <c r="F3277" s="19">
        <v>99.762135999999998</v>
      </c>
      <c r="G3277" s="19">
        <v>0.99762137399999995</v>
      </c>
      <c r="H3277" s="20">
        <v>0.23786358099999999</v>
      </c>
      <c r="I3277" s="15">
        <f>IF(H3277&lt;=Rmax_Summary!$B$40,1,0)</f>
        <v>1</v>
      </c>
      <c r="J3277" s="15">
        <v>1</v>
      </c>
      <c r="K3277" s="21" t="s">
        <v>846</v>
      </c>
    </row>
    <row r="3278" spans="1:11" x14ac:dyDescent="0.15">
      <c r="A3278" s="15">
        <v>964</v>
      </c>
      <c r="B3278" s="16">
        <v>5</v>
      </c>
      <c r="C3278" s="15">
        <v>100</v>
      </c>
      <c r="D3278" s="17">
        <v>11000</v>
      </c>
      <c r="E3278" s="18">
        <f t="shared" si="51"/>
        <v>11</v>
      </c>
      <c r="F3278" s="19">
        <v>99.761866999999995</v>
      </c>
      <c r="G3278" s="19">
        <v>1.097380536</v>
      </c>
      <c r="H3278" s="20">
        <v>0.23813285200000001</v>
      </c>
      <c r="I3278" s="15">
        <f>IF(H3278&lt;=Rmax_Summary!$B$40,1,0)</f>
        <v>1</v>
      </c>
      <c r="J3278" s="15">
        <v>1</v>
      </c>
      <c r="K3278" s="21" t="s">
        <v>846</v>
      </c>
    </row>
    <row r="3279" spans="1:11" x14ac:dyDescent="0.15">
      <c r="A3279" s="15">
        <v>969</v>
      </c>
      <c r="B3279" s="16">
        <v>5</v>
      </c>
      <c r="C3279" s="15">
        <v>100</v>
      </c>
      <c r="D3279" s="17">
        <v>12000</v>
      </c>
      <c r="E3279" s="18">
        <f t="shared" si="51"/>
        <v>12</v>
      </c>
      <c r="F3279" s="19">
        <v>99.761591999999993</v>
      </c>
      <c r="G3279" s="19">
        <v>1.197139105</v>
      </c>
      <c r="H3279" s="20">
        <v>0.23840819499999999</v>
      </c>
      <c r="I3279" s="15">
        <f>IF(H3279&lt;=Rmax_Summary!$B$40,1,0)</f>
        <v>1</v>
      </c>
      <c r="J3279" s="15">
        <v>1</v>
      </c>
      <c r="K3279" s="21" t="s">
        <v>846</v>
      </c>
    </row>
    <row r="3280" spans="1:11" x14ac:dyDescent="0.15">
      <c r="A3280" s="15">
        <v>974</v>
      </c>
      <c r="B3280" s="16">
        <v>5</v>
      </c>
      <c r="C3280" s="15">
        <v>100</v>
      </c>
      <c r="D3280" s="17">
        <v>13000</v>
      </c>
      <c r="E3280" s="18">
        <f t="shared" si="51"/>
        <v>13</v>
      </c>
      <c r="F3280" s="19">
        <v>99.761309999999995</v>
      </c>
      <c r="G3280" s="19">
        <v>1.2968970289999999</v>
      </c>
      <c r="H3280" s="20">
        <v>0.238690175</v>
      </c>
      <c r="I3280" s="15">
        <f>IF(H3280&lt;=Rmax_Summary!$B$40,1,0)</f>
        <v>1</v>
      </c>
      <c r="J3280" s="15">
        <v>1</v>
      </c>
      <c r="K3280" s="21" t="s">
        <v>846</v>
      </c>
    </row>
    <row r="3281" spans="1:11" x14ac:dyDescent="0.15">
      <c r="A3281" s="15">
        <v>979</v>
      </c>
      <c r="B3281" s="16">
        <v>5</v>
      </c>
      <c r="C3281" s="15">
        <v>100</v>
      </c>
      <c r="D3281" s="17">
        <v>14000</v>
      </c>
      <c r="E3281" s="18">
        <f t="shared" si="51"/>
        <v>14</v>
      </c>
      <c r="F3281" s="19">
        <v>99.761021</v>
      </c>
      <c r="G3281" s="19">
        <v>1.3966542980000001</v>
      </c>
      <c r="H3281" s="20">
        <v>0.23897908300000001</v>
      </c>
      <c r="I3281" s="15">
        <f>IF(H3281&lt;=Rmax_Summary!$B$40,1,0)</f>
        <v>1</v>
      </c>
      <c r="J3281" s="15">
        <v>1</v>
      </c>
      <c r="K3281" s="21" t="s">
        <v>846</v>
      </c>
    </row>
    <row r="3282" spans="1:11" x14ac:dyDescent="0.15">
      <c r="A3282" s="15">
        <v>984</v>
      </c>
      <c r="B3282" s="16">
        <v>5</v>
      </c>
      <c r="C3282" s="15">
        <v>100</v>
      </c>
      <c r="D3282" s="17">
        <v>15000</v>
      </c>
      <c r="E3282" s="18">
        <f t="shared" si="51"/>
        <v>15</v>
      </c>
      <c r="F3282" s="19">
        <v>99.760724999999994</v>
      </c>
      <c r="G3282" s="19">
        <v>1.496410877</v>
      </c>
      <c r="H3282" s="20">
        <v>0.23927516900000001</v>
      </c>
      <c r="I3282" s="15">
        <f>IF(H3282&lt;=Rmax_Summary!$B$40,1,0)</f>
        <v>1</v>
      </c>
      <c r="J3282" s="15">
        <v>1</v>
      </c>
      <c r="K3282" s="21" t="s">
        <v>846</v>
      </c>
    </row>
    <row r="3283" spans="1:11" x14ac:dyDescent="0.15">
      <c r="A3283" s="15">
        <v>989</v>
      </c>
      <c r="B3283" s="16">
        <v>5</v>
      </c>
      <c r="C3283" s="15">
        <v>100</v>
      </c>
      <c r="D3283" s="17">
        <v>16000</v>
      </c>
      <c r="E3283" s="18">
        <f t="shared" si="51"/>
        <v>16</v>
      </c>
      <c r="F3283" s="19">
        <v>99.760420999999994</v>
      </c>
      <c r="G3283" s="19">
        <v>1.596166738</v>
      </c>
      <c r="H3283" s="20">
        <v>0.239578825</v>
      </c>
      <c r="I3283" s="15">
        <f>IF(H3283&lt;=Rmax_Summary!$B$40,1,0)</f>
        <v>1</v>
      </c>
      <c r="J3283" s="15">
        <v>1</v>
      </c>
      <c r="K3283" s="21" t="s">
        <v>846</v>
      </c>
    </row>
    <row r="3284" spans="1:11" x14ac:dyDescent="0.15">
      <c r="A3284" s="15">
        <v>994</v>
      </c>
      <c r="B3284" s="16">
        <v>5</v>
      </c>
      <c r="C3284" s="15">
        <v>100</v>
      </c>
      <c r="D3284" s="17">
        <v>17000</v>
      </c>
      <c r="E3284" s="18">
        <f t="shared" si="51"/>
        <v>17</v>
      </c>
      <c r="F3284" s="19">
        <v>99.760109</v>
      </c>
      <c r="G3284" s="19">
        <v>1.6959218730000001</v>
      </c>
      <c r="H3284" s="20">
        <v>0.23989064500000001</v>
      </c>
      <c r="I3284" s="15">
        <f>IF(H3284&lt;=Rmax_Summary!$B$40,1,0)</f>
        <v>1</v>
      </c>
      <c r="J3284" s="15">
        <v>1</v>
      </c>
      <c r="K3284" s="21" t="s">
        <v>846</v>
      </c>
    </row>
    <row r="3285" spans="1:11" x14ac:dyDescent="0.15">
      <c r="A3285" s="15">
        <v>999</v>
      </c>
      <c r="B3285" s="16">
        <v>5</v>
      </c>
      <c r="C3285" s="15">
        <v>100</v>
      </c>
      <c r="D3285" s="17">
        <v>18000</v>
      </c>
      <c r="E3285" s="18">
        <f t="shared" si="51"/>
        <v>18</v>
      </c>
      <c r="F3285" s="19">
        <v>99.759789999999995</v>
      </c>
      <c r="G3285" s="19">
        <v>1.7956762040000001</v>
      </c>
      <c r="H3285" s="20">
        <v>0.24021013999999999</v>
      </c>
      <c r="I3285" s="15">
        <f>IF(H3285&lt;=Rmax_Summary!$B$40,1,0)</f>
        <v>1</v>
      </c>
      <c r="J3285" s="15">
        <v>1</v>
      </c>
      <c r="K3285" s="21" t="s">
        <v>846</v>
      </c>
    </row>
    <row r="3286" spans="1:11" x14ac:dyDescent="0.15">
      <c r="A3286" s="15">
        <v>1004</v>
      </c>
      <c r="B3286" s="16">
        <v>5</v>
      </c>
      <c r="C3286" s="15">
        <v>100</v>
      </c>
      <c r="D3286" s="17">
        <v>19000</v>
      </c>
      <c r="E3286" s="18">
        <f t="shared" si="51"/>
        <v>19</v>
      </c>
      <c r="F3286" s="19">
        <v>99.759461000000002</v>
      </c>
      <c r="G3286" s="19">
        <v>1.895429756</v>
      </c>
      <c r="H3286" s="20">
        <v>0.24053929499999999</v>
      </c>
      <c r="I3286" s="15">
        <f>IF(H3286&lt;=Rmax_Summary!$B$40,1,0)</f>
        <v>1</v>
      </c>
      <c r="J3286" s="15">
        <v>1</v>
      </c>
      <c r="K3286" s="21" t="s">
        <v>846</v>
      </c>
    </row>
    <row r="3287" spans="1:11" x14ac:dyDescent="0.15">
      <c r="A3287" s="15">
        <v>1009</v>
      </c>
      <c r="B3287" s="16">
        <v>5</v>
      </c>
      <c r="C3287" s="15">
        <v>100</v>
      </c>
      <c r="D3287" s="17">
        <v>20000</v>
      </c>
      <c r="E3287" s="18">
        <f t="shared" si="51"/>
        <v>20</v>
      </c>
      <c r="F3287" s="19">
        <v>99.759123000000002</v>
      </c>
      <c r="G3287" s="19">
        <v>1.9951824460000001</v>
      </c>
      <c r="H3287" s="20">
        <v>0.24087742500000001</v>
      </c>
      <c r="I3287" s="15">
        <f>IF(H3287&lt;=Rmax_Summary!$B$40,1,0)</f>
        <v>1</v>
      </c>
      <c r="J3287" s="15">
        <v>1</v>
      </c>
      <c r="K3287" s="21" t="s">
        <v>846</v>
      </c>
    </row>
    <row r="3288" spans="1:11" x14ac:dyDescent="0.15">
      <c r="A3288" s="15">
        <v>1014</v>
      </c>
      <c r="B3288" s="16">
        <v>5</v>
      </c>
      <c r="C3288" s="15">
        <v>100</v>
      </c>
      <c r="D3288" s="17">
        <v>21000</v>
      </c>
      <c r="E3288" s="18">
        <f t="shared" si="51"/>
        <v>21</v>
      </c>
      <c r="F3288" s="19">
        <v>99.758774000000003</v>
      </c>
      <c r="G3288" s="19">
        <v>2.0949342620000002</v>
      </c>
      <c r="H3288" s="20">
        <v>0.241225669</v>
      </c>
      <c r="I3288" s="15">
        <f>IF(H3288&lt;=Rmax_Summary!$B$40,1,0)</f>
        <v>1</v>
      </c>
      <c r="J3288" s="15">
        <v>1</v>
      </c>
      <c r="K3288" s="21" t="s">
        <v>846</v>
      </c>
    </row>
    <row r="3289" spans="1:11" x14ac:dyDescent="0.15">
      <c r="A3289" s="15">
        <v>1019</v>
      </c>
      <c r="B3289" s="16">
        <v>5</v>
      </c>
      <c r="C3289" s="15">
        <v>100</v>
      </c>
      <c r="D3289" s="17">
        <v>22000</v>
      </c>
      <c r="E3289" s="18">
        <f t="shared" si="51"/>
        <v>22</v>
      </c>
      <c r="F3289" s="19">
        <v>99.758414999999999</v>
      </c>
      <c r="G3289" s="19">
        <v>2.194685142</v>
      </c>
      <c r="H3289" s="20">
        <v>0.24158457999999999</v>
      </c>
      <c r="I3289" s="15">
        <f>IF(H3289&lt;=Rmax_Summary!$B$40,1,0)</f>
        <v>1</v>
      </c>
      <c r="J3289" s="15">
        <v>1</v>
      </c>
      <c r="K3289" s="21" t="s">
        <v>846</v>
      </c>
    </row>
    <row r="3290" spans="1:11" x14ac:dyDescent="0.15">
      <c r="A3290" s="15">
        <v>1024</v>
      </c>
      <c r="B3290" s="16">
        <v>5</v>
      </c>
      <c r="C3290" s="15">
        <v>100</v>
      </c>
      <c r="D3290" s="17">
        <v>23000</v>
      </c>
      <c r="E3290" s="18">
        <f t="shared" si="51"/>
        <v>23</v>
      </c>
      <c r="F3290" s="19">
        <v>99.758045999999993</v>
      </c>
      <c r="G3290" s="19">
        <v>2.2944350440000001</v>
      </c>
      <c r="H3290" s="20">
        <v>0.24195446600000001</v>
      </c>
      <c r="I3290" s="15">
        <f>IF(H3290&lt;=Rmax_Summary!$B$40,1,0)</f>
        <v>1</v>
      </c>
      <c r="J3290" s="15">
        <v>1</v>
      </c>
      <c r="K3290" s="21" t="s">
        <v>846</v>
      </c>
    </row>
    <row r="3291" spans="1:11" x14ac:dyDescent="0.15">
      <c r="A3291" s="15">
        <v>1029</v>
      </c>
      <c r="B3291" s="16">
        <v>5</v>
      </c>
      <c r="C3291" s="15">
        <v>100</v>
      </c>
      <c r="D3291" s="17">
        <v>24000</v>
      </c>
      <c r="E3291" s="18">
        <f t="shared" si="51"/>
        <v>24</v>
      </c>
      <c r="F3291" s="19">
        <v>99.757664000000005</v>
      </c>
      <c r="G3291" s="19">
        <v>2.3941839470000001</v>
      </c>
      <c r="H3291" s="20">
        <v>0.24233634600000001</v>
      </c>
      <c r="I3291" s="15">
        <f>IF(H3291&lt;=Rmax_Summary!$B$40,1,0)</f>
        <v>1</v>
      </c>
      <c r="J3291" s="15">
        <v>1</v>
      </c>
      <c r="K3291" s="21" t="s">
        <v>846</v>
      </c>
    </row>
    <row r="3292" spans="1:11" x14ac:dyDescent="0.15">
      <c r="A3292" s="15">
        <v>1034</v>
      </c>
      <c r="B3292" s="16">
        <v>5</v>
      </c>
      <c r="C3292" s="15">
        <v>100</v>
      </c>
      <c r="D3292" s="17">
        <v>25000</v>
      </c>
      <c r="E3292" s="18">
        <f t="shared" si="51"/>
        <v>25</v>
      </c>
      <c r="F3292" s="19">
        <v>99.757268999999994</v>
      </c>
      <c r="G3292" s="19">
        <v>2.4939317339999998</v>
      </c>
      <c r="H3292" s="20">
        <v>0.24273060799999999</v>
      </c>
      <c r="I3292" s="15">
        <f>IF(H3292&lt;=Rmax_Summary!$B$40,1,0)</f>
        <v>1</v>
      </c>
      <c r="J3292" s="15">
        <v>1</v>
      </c>
      <c r="K3292" s="21" t="s">
        <v>846</v>
      </c>
    </row>
    <row r="3293" spans="1:11" x14ac:dyDescent="0.15">
      <c r="A3293" s="15">
        <v>1039</v>
      </c>
      <c r="B3293" s="16">
        <v>5</v>
      </c>
      <c r="C3293" s="15">
        <v>100</v>
      </c>
      <c r="D3293" s="17">
        <v>26000</v>
      </c>
      <c r="E3293" s="18">
        <f t="shared" si="51"/>
        <v>26</v>
      </c>
      <c r="F3293" s="19">
        <v>99.756861999999998</v>
      </c>
      <c r="G3293" s="19">
        <v>2.5936784049999999</v>
      </c>
      <c r="H3293" s="20">
        <v>0.243138032</v>
      </c>
      <c r="I3293" s="15">
        <f>IF(H3293&lt;=Rmax_Summary!$B$40,1,0)</f>
        <v>1</v>
      </c>
      <c r="J3293" s="15">
        <v>1</v>
      </c>
      <c r="K3293" s="21" t="s">
        <v>846</v>
      </c>
    </row>
    <row r="3294" spans="1:11" x14ac:dyDescent="0.15">
      <c r="A3294" s="15">
        <v>1044</v>
      </c>
      <c r="B3294" s="16">
        <v>5</v>
      </c>
      <c r="C3294" s="15">
        <v>100</v>
      </c>
      <c r="D3294" s="17">
        <v>27000</v>
      </c>
      <c r="E3294" s="18">
        <f t="shared" si="51"/>
        <v>27</v>
      </c>
      <c r="F3294" s="19">
        <v>99.756439</v>
      </c>
      <c r="G3294" s="19">
        <v>2.6934238700000002</v>
      </c>
      <c r="H3294" s="20">
        <v>0.24356082000000001</v>
      </c>
      <c r="I3294" s="15">
        <f>IF(H3294&lt;=Rmax_Summary!$B$40,1,0)</f>
        <v>1</v>
      </c>
      <c r="J3294" s="15">
        <v>1</v>
      </c>
      <c r="K3294" s="21" t="s">
        <v>846</v>
      </c>
    </row>
    <row r="3295" spans="1:11" x14ac:dyDescent="0.15">
      <c r="A3295" s="15">
        <v>1049</v>
      </c>
      <c r="B3295" s="16">
        <v>5</v>
      </c>
      <c r="C3295" s="15">
        <v>100</v>
      </c>
      <c r="D3295" s="17">
        <v>28000</v>
      </c>
      <c r="E3295" s="18">
        <f t="shared" si="51"/>
        <v>28</v>
      </c>
      <c r="F3295" s="19">
        <v>99.756001999999995</v>
      </c>
      <c r="G3295" s="19">
        <v>2.7931680380000001</v>
      </c>
      <c r="H3295" s="20">
        <v>0.24399848199999999</v>
      </c>
      <c r="I3295" s="15">
        <f>IF(H3295&lt;=Rmax_Summary!$B$40,1,0)</f>
        <v>1</v>
      </c>
      <c r="J3295" s="15">
        <v>1</v>
      </c>
      <c r="K3295" s="21" t="s">
        <v>846</v>
      </c>
    </row>
    <row r="3296" spans="1:11" x14ac:dyDescent="0.15">
      <c r="A3296" s="15">
        <v>1054</v>
      </c>
      <c r="B3296" s="16">
        <v>5</v>
      </c>
      <c r="C3296" s="15">
        <v>100</v>
      </c>
      <c r="D3296" s="17">
        <v>29000</v>
      </c>
      <c r="E3296" s="18">
        <f t="shared" si="51"/>
        <v>29</v>
      </c>
      <c r="F3296" s="19">
        <v>99.755547000000007</v>
      </c>
      <c r="G3296" s="19">
        <v>2.8929108590000001</v>
      </c>
      <c r="H3296" s="20">
        <v>0.24445339299999999</v>
      </c>
      <c r="I3296" s="15">
        <f>IF(H3296&lt;=Rmax_Summary!$B$40,1,0)</f>
        <v>1</v>
      </c>
      <c r="J3296" s="15">
        <v>1</v>
      </c>
      <c r="K3296" s="21" t="s">
        <v>846</v>
      </c>
    </row>
    <row r="3297" spans="1:11" x14ac:dyDescent="0.15">
      <c r="A3297" s="15">
        <v>1059</v>
      </c>
      <c r="B3297" s="16">
        <v>5</v>
      </c>
      <c r="C3297" s="15">
        <v>100</v>
      </c>
      <c r="D3297" s="17">
        <v>30000</v>
      </c>
      <c r="E3297" s="18">
        <f t="shared" si="51"/>
        <v>30</v>
      </c>
      <c r="F3297" s="19">
        <v>99.755073999999993</v>
      </c>
      <c r="G3297" s="19">
        <v>2.9926522279999999</v>
      </c>
      <c r="H3297" s="20">
        <v>0.244925586</v>
      </c>
      <c r="I3297" s="15">
        <f>IF(H3297&lt;=Rmax_Summary!$B$40,1,0)</f>
        <v>1</v>
      </c>
      <c r="J3297" s="15">
        <v>1</v>
      </c>
      <c r="K3297" s="21" t="s">
        <v>846</v>
      </c>
    </row>
    <row r="3298" spans="1:11" x14ac:dyDescent="0.15">
      <c r="A3298" s="15">
        <v>1064</v>
      </c>
      <c r="B3298" s="16">
        <v>5</v>
      </c>
      <c r="C3298" s="15">
        <v>100</v>
      </c>
      <c r="D3298" s="17">
        <v>31000</v>
      </c>
      <c r="E3298" s="18">
        <f t="shared" si="51"/>
        <v>31</v>
      </c>
      <c r="F3298" s="19">
        <v>99.754581999999999</v>
      </c>
      <c r="G3298" s="19">
        <v>3.0923920439999999</v>
      </c>
      <c r="H3298" s="20">
        <v>0.24541813200000001</v>
      </c>
      <c r="I3298" s="15">
        <f>IF(H3298&lt;=Rmax_Summary!$B$40,1,0)</f>
        <v>1</v>
      </c>
      <c r="J3298" s="15">
        <v>1</v>
      </c>
      <c r="K3298" s="21" t="s">
        <v>846</v>
      </c>
    </row>
    <row r="3299" spans="1:11" x14ac:dyDescent="0.15">
      <c r="A3299" s="15">
        <v>1069</v>
      </c>
      <c r="B3299" s="16">
        <v>5</v>
      </c>
      <c r="C3299" s="15">
        <v>100</v>
      </c>
      <c r="D3299" s="17">
        <v>32000</v>
      </c>
      <c r="E3299" s="18">
        <f t="shared" si="51"/>
        <v>32</v>
      </c>
      <c r="F3299" s="19">
        <v>99.754069000000001</v>
      </c>
      <c r="G3299" s="19">
        <v>3.1921301959999999</v>
      </c>
      <c r="H3299" s="20">
        <v>0.24593126800000001</v>
      </c>
      <c r="I3299" s="15">
        <f>IF(H3299&lt;=Rmax_Summary!$B$40,1,0)</f>
        <v>1</v>
      </c>
      <c r="J3299" s="15">
        <v>1</v>
      </c>
      <c r="K3299" s="21" t="s">
        <v>846</v>
      </c>
    </row>
    <row r="3300" spans="1:11" x14ac:dyDescent="0.15">
      <c r="A3300" s="15">
        <v>1074</v>
      </c>
      <c r="B3300" s="16">
        <v>5</v>
      </c>
      <c r="C3300" s="15">
        <v>100</v>
      </c>
      <c r="D3300" s="17">
        <v>33000</v>
      </c>
      <c r="E3300" s="18">
        <f t="shared" si="51"/>
        <v>33</v>
      </c>
      <c r="F3300" s="19">
        <v>99.753532000000007</v>
      </c>
      <c r="G3300" s="19">
        <v>3.291866556</v>
      </c>
      <c r="H3300" s="20">
        <v>0.246467832</v>
      </c>
      <c r="I3300" s="15">
        <f>IF(H3300&lt;=Rmax_Summary!$B$40,1,0)</f>
        <v>1</v>
      </c>
      <c r="J3300" s="15">
        <v>1</v>
      </c>
      <c r="K3300" s="21" t="s">
        <v>846</v>
      </c>
    </row>
    <row r="3301" spans="1:11" x14ac:dyDescent="0.15">
      <c r="A3301" s="15">
        <v>1079</v>
      </c>
      <c r="B3301" s="16">
        <v>5</v>
      </c>
      <c r="C3301" s="15">
        <v>100</v>
      </c>
      <c r="D3301" s="17">
        <v>34000</v>
      </c>
      <c r="E3301" s="18">
        <f t="shared" si="51"/>
        <v>34</v>
      </c>
      <c r="F3301" s="19">
        <v>99.752970000000005</v>
      </c>
      <c r="G3301" s="19">
        <v>3.391600972</v>
      </c>
      <c r="H3301" s="20">
        <v>0.247030361</v>
      </c>
      <c r="I3301" s="15">
        <f>IF(H3301&lt;=Rmax_Summary!$B$40,1,0)</f>
        <v>1</v>
      </c>
      <c r="J3301" s="15">
        <v>1</v>
      </c>
      <c r="K3301" s="21" t="s">
        <v>846</v>
      </c>
    </row>
    <row r="3302" spans="1:11" x14ac:dyDescent="0.15">
      <c r="A3302" s="15">
        <v>1084</v>
      </c>
      <c r="B3302" s="16">
        <v>5</v>
      </c>
      <c r="C3302" s="15">
        <v>100</v>
      </c>
      <c r="D3302" s="17">
        <v>35000</v>
      </c>
      <c r="E3302" s="18">
        <f t="shared" si="51"/>
        <v>35</v>
      </c>
      <c r="F3302" s="19">
        <v>99.752379000000005</v>
      </c>
      <c r="G3302" s="19">
        <v>3.4913332709999998</v>
      </c>
      <c r="H3302" s="20">
        <v>0.24762078200000001</v>
      </c>
      <c r="I3302" s="15">
        <f>IF(H3302&lt;=Rmax_Summary!$B$40,1,0)</f>
        <v>1</v>
      </c>
      <c r="J3302" s="15">
        <v>1</v>
      </c>
      <c r="K3302" s="21" t="s">
        <v>846</v>
      </c>
    </row>
    <row r="3303" spans="1:11" x14ac:dyDescent="0.15">
      <c r="A3303" s="15">
        <v>1089</v>
      </c>
      <c r="B3303" s="16">
        <v>5</v>
      </c>
      <c r="C3303" s="15">
        <v>100</v>
      </c>
      <c r="D3303" s="17">
        <v>36000</v>
      </c>
      <c r="E3303" s="18">
        <f t="shared" si="51"/>
        <v>36</v>
      </c>
      <c r="F3303" s="19">
        <v>99.751756999999998</v>
      </c>
      <c r="G3303" s="19">
        <v>3.5910632589999998</v>
      </c>
      <c r="H3303" s="20">
        <v>0.248242714</v>
      </c>
      <c r="I3303" s="15">
        <f>IF(H3303&lt;=Rmax_Summary!$B$40,1,0)</f>
        <v>1</v>
      </c>
      <c r="J3303" s="15">
        <v>1</v>
      </c>
      <c r="K3303" s="21" t="s">
        <v>846</v>
      </c>
    </row>
    <row r="3304" spans="1:11" x14ac:dyDescent="0.15">
      <c r="A3304" s="15">
        <v>1094</v>
      </c>
      <c r="B3304" s="16">
        <v>5</v>
      </c>
      <c r="C3304" s="15">
        <v>100</v>
      </c>
      <c r="D3304" s="17">
        <v>37000</v>
      </c>
      <c r="E3304" s="18">
        <f t="shared" si="51"/>
        <v>37</v>
      </c>
      <c r="F3304" s="19">
        <v>99.751099999999994</v>
      </c>
      <c r="G3304" s="19">
        <v>3.6907906879999999</v>
      </c>
      <c r="H3304" s="20">
        <v>0.24890003399999999</v>
      </c>
      <c r="I3304" s="15">
        <f>IF(H3304&lt;=Rmax_Summary!$B$40,1,0)</f>
        <v>1</v>
      </c>
      <c r="J3304" s="15">
        <v>1</v>
      </c>
      <c r="K3304" s="21" t="s">
        <v>846</v>
      </c>
    </row>
    <row r="3305" spans="1:11" x14ac:dyDescent="0.15">
      <c r="A3305" s="15">
        <v>1099</v>
      </c>
      <c r="B3305" s="16">
        <v>5</v>
      </c>
      <c r="C3305" s="15">
        <v>100</v>
      </c>
      <c r="D3305" s="17">
        <v>38000</v>
      </c>
      <c r="E3305" s="18">
        <f t="shared" si="51"/>
        <v>38</v>
      </c>
      <c r="F3305" s="19">
        <v>99.750401999999994</v>
      </c>
      <c r="G3305" s="19">
        <v>3.7905152599999998</v>
      </c>
      <c r="H3305" s="20">
        <v>0.24959833200000001</v>
      </c>
      <c r="I3305" s="15">
        <f>IF(H3305&lt;=Rmax_Summary!$B$40,1,0)</f>
        <v>1</v>
      </c>
      <c r="J3305" s="15">
        <v>1</v>
      </c>
      <c r="K3305" s="21" t="s">
        <v>846</v>
      </c>
    </row>
    <row r="3306" spans="1:11" x14ac:dyDescent="0.15">
      <c r="A3306" s="15">
        <v>1104</v>
      </c>
      <c r="B3306" s="16">
        <v>5</v>
      </c>
      <c r="C3306" s="15">
        <v>100</v>
      </c>
      <c r="D3306" s="17">
        <v>39000</v>
      </c>
      <c r="E3306" s="18">
        <f t="shared" si="51"/>
        <v>39</v>
      </c>
      <c r="F3306" s="19">
        <v>99.749656000000002</v>
      </c>
      <c r="G3306" s="19">
        <v>3.8902366060000002</v>
      </c>
      <c r="H3306" s="20">
        <v>0.25034355800000002</v>
      </c>
      <c r="I3306" s="15">
        <f>IF(H3306&lt;=Rmax_Summary!$B$40,1,0)</f>
        <v>1</v>
      </c>
      <c r="J3306" s="15">
        <v>1</v>
      </c>
      <c r="K3306" s="21" t="s">
        <v>846</v>
      </c>
    </row>
    <row r="3307" spans="1:11" x14ac:dyDescent="0.15">
      <c r="A3307" s="15">
        <v>1109</v>
      </c>
      <c r="B3307" s="16">
        <v>5</v>
      </c>
      <c r="C3307" s="15">
        <v>100</v>
      </c>
      <c r="D3307" s="17">
        <v>40000</v>
      </c>
      <c r="E3307" s="18">
        <f t="shared" si="51"/>
        <v>40</v>
      </c>
      <c r="F3307" s="19">
        <v>99.748855000000006</v>
      </c>
      <c r="G3307" s="19">
        <v>3.9899542119999998</v>
      </c>
      <c r="H3307" s="20">
        <v>0.25114476699999999</v>
      </c>
      <c r="I3307" s="15">
        <f>IF(H3307&lt;=Rmax_Summary!$B$40,1,0)</f>
        <v>1</v>
      </c>
      <c r="J3307" s="15">
        <v>1</v>
      </c>
      <c r="K3307" s="21" t="s">
        <v>846</v>
      </c>
    </row>
    <row r="3308" spans="1:11" x14ac:dyDescent="0.15">
      <c r="A3308" s="15">
        <v>1114</v>
      </c>
      <c r="B3308" s="16">
        <v>5</v>
      </c>
      <c r="C3308" s="15">
        <v>100</v>
      </c>
      <c r="D3308" s="17">
        <v>41000</v>
      </c>
      <c r="E3308" s="18">
        <f t="shared" si="51"/>
        <v>41</v>
      </c>
      <c r="F3308" s="19">
        <v>99.747984000000002</v>
      </c>
      <c r="G3308" s="19">
        <v>4.0896673530000003</v>
      </c>
      <c r="H3308" s="20">
        <v>0.25201592</v>
      </c>
      <c r="I3308" s="15">
        <f>IF(H3308&lt;=Rmax_Summary!$B$40,1,0)</f>
        <v>1</v>
      </c>
      <c r="J3308" s="15">
        <v>1</v>
      </c>
      <c r="K3308" s="21" t="s">
        <v>846</v>
      </c>
    </row>
    <row r="3309" spans="1:11" x14ac:dyDescent="0.15">
      <c r="A3309" s="15">
        <v>1119</v>
      </c>
      <c r="B3309" s="16">
        <v>5</v>
      </c>
      <c r="C3309" s="15">
        <v>100</v>
      </c>
      <c r="D3309" s="17">
        <v>42000</v>
      </c>
      <c r="E3309" s="18">
        <f t="shared" si="51"/>
        <v>42</v>
      </c>
      <c r="F3309" s="19">
        <v>99.747021000000004</v>
      </c>
      <c r="G3309" s="19">
        <v>4.1893748909999999</v>
      </c>
      <c r="H3309" s="20">
        <v>0.25297911099999998</v>
      </c>
      <c r="I3309" s="15">
        <f>IF(H3309&lt;=Rmax_Summary!$B$40,1,0)</f>
        <v>1</v>
      </c>
      <c r="J3309" s="15">
        <v>1</v>
      </c>
      <c r="K3309" s="21" t="s">
        <v>846</v>
      </c>
    </row>
    <row r="3310" spans="1:11" x14ac:dyDescent="0.15">
      <c r="A3310" s="15">
        <v>1124</v>
      </c>
      <c r="B3310" s="16">
        <v>5</v>
      </c>
      <c r="C3310" s="15">
        <v>100</v>
      </c>
      <c r="D3310" s="17">
        <v>43000</v>
      </c>
      <c r="E3310" s="18">
        <f t="shared" si="51"/>
        <v>43</v>
      </c>
      <c r="F3310" s="19">
        <v>99.745924000000002</v>
      </c>
      <c r="G3310" s="19">
        <v>4.289074748</v>
      </c>
      <c r="H3310" s="20">
        <v>0.25407578800000002</v>
      </c>
      <c r="I3310" s="15">
        <f>IF(H3310&lt;=Rmax_Summary!$B$40,1,0)</f>
        <v>1</v>
      </c>
      <c r="J3310" s="15">
        <v>1</v>
      </c>
      <c r="K3310" s="21" t="s">
        <v>846</v>
      </c>
    </row>
    <row r="3311" spans="1:11" x14ac:dyDescent="0.15">
      <c r="A3311" s="15">
        <v>1129</v>
      </c>
      <c r="B3311" s="16">
        <v>5</v>
      </c>
      <c r="C3311" s="15">
        <v>100</v>
      </c>
      <c r="D3311" s="17">
        <v>44000</v>
      </c>
      <c r="E3311" s="18">
        <f t="shared" si="51"/>
        <v>44</v>
      </c>
      <c r="F3311" s="19">
        <v>99.744600000000005</v>
      </c>
      <c r="G3311" s="19">
        <v>4.3887623920000003</v>
      </c>
      <c r="H3311" s="20">
        <v>0.25539999000000002</v>
      </c>
      <c r="I3311" s="15">
        <f>IF(H3311&lt;=Rmax_Summary!$B$40,1,0)</f>
        <v>1</v>
      </c>
      <c r="J3311" s="15">
        <v>1</v>
      </c>
      <c r="K3311" s="21" t="s">
        <v>846</v>
      </c>
    </row>
    <row r="3312" spans="1:11" x14ac:dyDescent="0.15">
      <c r="A3312" s="15">
        <v>1134</v>
      </c>
      <c r="B3312" s="16">
        <v>5</v>
      </c>
      <c r="C3312" s="15">
        <v>100</v>
      </c>
      <c r="D3312" s="17">
        <v>45000</v>
      </c>
      <c r="E3312" s="18">
        <f t="shared" si="51"/>
        <v>45</v>
      </c>
      <c r="F3312" s="19">
        <v>99.742778000000001</v>
      </c>
      <c r="G3312" s="19">
        <v>4.4884249970000001</v>
      </c>
      <c r="H3312" s="20">
        <v>0.25722236700000001</v>
      </c>
      <c r="I3312" s="15">
        <f>IF(H3312&lt;=Rmax_Summary!$B$40,1,0)</f>
        <v>1</v>
      </c>
      <c r="J3312" s="15">
        <v>1</v>
      </c>
      <c r="K3312" s="21" t="s">
        <v>846</v>
      </c>
    </row>
    <row r="3313" spans="1:11" x14ac:dyDescent="0.15">
      <c r="A3313" s="15">
        <v>1139</v>
      </c>
      <c r="B3313" s="16">
        <v>5</v>
      </c>
      <c r="C3313" s="15">
        <v>100</v>
      </c>
      <c r="D3313" s="17">
        <v>46000</v>
      </c>
      <c r="E3313" s="18">
        <f t="shared" si="51"/>
        <v>46</v>
      </c>
      <c r="F3313" s="19">
        <v>99.739289999999997</v>
      </c>
      <c r="G3313" s="19">
        <v>4.588007331</v>
      </c>
      <c r="H3313" s="20">
        <v>0.26071012100000002</v>
      </c>
      <c r="I3313" s="15">
        <f>IF(H3313&lt;=Rmax_Summary!$B$40,1,0)</f>
        <v>1</v>
      </c>
      <c r="J3313" s="15">
        <v>1</v>
      </c>
      <c r="K3313" s="21" t="s">
        <v>846</v>
      </c>
    </row>
    <row r="3314" spans="1:11" x14ac:dyDescent="0.15">
      <c r="A3314" s="15">
        <v>1144</v>
      </c>
      <c r="B3314" s="16">
        <v>5</v>
      </c>
      <c r="C3314" s="15">
        <v>100</v>
      </c>
      <c r="D3314" s="17">
        <v>47000</v>
      </c>
      <c r="E3314" s="18">
        <f t="shared" si="51"/>
        <v>47</v>
      </c>
      <c r="F3314" s="19">
        <v>99.715599999999995</v>
      </c>
      <c r="G3314" s="19">
        <v>4.6866332059999998</v>
      </c>
      <c r="H3314" s="20">
        <v>0.28439978700000001</v>
      </c>
      <c r="I3314" s="15">
        <f>IF(H3314&lt;=Rmax_Summary!$B$40,1,0)</f>
        <v>1</v>
      </c>
      <c r="J3314" s="15">
        <v>1</v>
      </c>
      <c r="K3314" s="21" t="s">
        <v>846</v>
      </c>
    </row>
    <row r="3315" spans="1:11" x14ac:dyDescent="0.15">
      <c r="A3315" s="15">
        <v>2</v>
      </c>
      <c r="B3315" s="16">
        <v>5</v>
      </c>
      <c r="C3315" s="15">
        <v>100</v>
      </c>
      <c r="D3315" s="17">
        <v>47100</v>
      </c>
      <c r="E3315" s="18">
        <f t="shared" si="51"/>
        <v>47.1</v>
      </c>
      <c r="F3315" s="19">
        <v>99.689749000000006</v>
      </c>
      <c r="G3315" s="19">
        <v>4.6953871659999997</v>
      </c>
      <c r="H3315" s="20">
        <v>0.31025138899999999</v>
      </c>
      <c r="I3315" s="15">
        <f>IF(H3315&lt;=Rmax_Summary!$B$40,1,0)</f>
        <v>1</v>
      </c>
      <c r="J3315" s="15">
        <v>5</v>
      </c>
      <c r="K3315" s="21" t="s">
        <v>851</v>
      </c>
    </row>
    <row r="3316" spans="1:11" x14ac:dyDescent="0.15">
      <c r="A3316" s="15">
        <v>3</v>
      </c>
      <c r="B3316" s="16">
        <v>5</v>
      </c>
      <c r="C3316" s="15">
        <v>100</v>
      </c>
      <c r="D3316" s="17">
        <v>47200</v>
      </c>
      <c r="E3316" s="18">
        <f t="shared" si="51"/>
        <v>47.2</v>
      </c>
      <c r="F3316" s="19">
        <v>99.567856000000006</v>
      </c>
      <c r="G3316" s="19">
        <v>4.6996027820000004</v>
      </c>
      <c r="H3316" s="20">
        <v>0.43214442400000003</v>
      </c>
      <c r="I3316" s="15">
        <f>IF(H3316&lt;=Rmax_Summary!$B$40,1,0)</f>
        <v>1</v>
      </c>
      <c r="J3316" s="15">
        <v>5</v>
      </c>
      <c r="K3316" s="21" t="s">
        <v>851</v>
      </c>
    </row>
    <row r="3317" spans="1:11" x14ac:dyDescent="0.15">
      <c r="A3317" s="15">
        <v>4</v>
      </c>
      <c r="B3317" s="16">
        <v>5</v>
      </c>
      <c r="C3317" s="15">
        <v>100</v>
      </c>
      <c r="D3317" s="17">
        <v>47300</v>
      </c>
      <c r="E3317" s="18">
        <f t="shared" si="51"/>
        <v>47.3</v>
      </c>
      <c r="F3317" s="19">
        <v>99.376811000000004</v>
      </c>
      <c r="G3317" s="19">
        <v>4.7005231409999997</v>
      </c>
      <c r="H3317" s="20">
        <v>0.62318891200000004</v>
      </c>
      <c r="I3317" s="15">
        <f>IF(H3317&lt;=Rmax_Summary!$B$40,1,0)</f>
        <v>1</v>
      </c>
      <c r="J3317" s="15">
        <v>5</v>
      </c>
      <c r="K3317" s="21" t="s">
        <v>851</v>
      </c>
    </row>
    <row r="3318" spans="1:11" x14ac:dyDescent="0.15">
      <c r="A3318" s="15">
        <v>5</v>
      </c>
      <c r="B3318" s="16">
        <v>5</v>
      </c>
      <c r="C3318" s="15">
        <v>100</v>
      </c>
      <c r="D3318" s="17">
        <v>47400</v>
      </c>
      <c r="E3318" s="18">
        <f t="shared" si="51"/>
        <v>47.4</v>
      </c>
      <c r="F3318" s="19">
        <v>99.180481</v>
      </c>
      <c r="G3318" s="19">
        <v>4.7011548059999999</v>
      </c>
      <c r="H3318" s="20">
        <v>0.819519094</v>
      </c>
      <c r="I3318" s="15">
        <f>IF(H3318&lt;=Rmax_Summary!$B$40,1,0)</f>
        <v>1</v>
      </c>
      <c r="J3318" s="15">
        <v>5</v>
      </c>
      <c r="K3318" s="21" t="s">
        <v>851</v>
      </c>
    </row>
    <row r="3319" spans="1:11" x14ac:dyDescent="0.15">
      <c r="A3319" s="15">
        <v>2</v>
      </c>
      <c r="B3319" s="16">
        <v>5</v>
      </c>
      <c r="C3319" s="15">
        <v>100</v>
      </c>
      <c r="D3319" s="17">
        <v>47410</v>
      </c>
      <c r="E3319" s="18">
        <f t="shared" si="51"/>
        <v>47.41</v>
      </c>
      <c r="F3319" s="19">
        <v>99.160807000000005</v>
      </c>
      <c r="G3319" s="19">
        <v>4.7012139040000003</v>
      </c>
      <c r="H3319" s="20">
        <v>0.83919328299999996</v>
      </c>
      <c r="I3319" s="15">
        <f>IF(H3319&lt;=Rmax_Summary!$B$40,1,0)</f>
        <v>1</v>
      </c>
      <c r="J3319" s="15">
        <v>6</v>
      </c>
      <c r="K3319" s="21" t="s">
        <v>848</v>
      </c>
    </row>
    <row r="3320" spans="1:11" x14ac:dyDescent="0.15">
      <c r="A3320" s="15">
        <v>3</v>
      </c>
      <c r="B3320" s="16">
        <v>5</v>
      </c>
      <c r="C3320" s="15">
        <v>100</v>
      </c>
      <c r="D3320" s="17">
        <v>47420</v>
      </c>
      <c r="E3320" s="18">
        <f t="shared" si="51"/>
        <v>47.42</v>
      </c>
      <c r="F3320" s="19">
        <v>99.141142000000002</v>
      </c>
      <c r="G3320" s="19">
        <v>4.7012729750000002</v>
      </c>
      <c r="H3320" s="20">
        <v>0.858857804</v>
      </c>
      <c r="I3320" s="15">
        <f>IF(H3320&lt;=Rmax_Summary!$B$40,1,0)</f>
        <v>1</v>
      </c>
      <c r="J3320" s="15">
        <v>6</v>
      </c>
      <c r="K3320" s="21" t="s">
        <v>848</v>
      </c>
    </row>
    <row r="3321" spans="1:11" x14ac:dyDescent="0.15">
      <c r="A3321" s="15">
        <v>4</v>
      </c>
      <c r="B3321" s="16">
        <v>5</v>
      </c>
      <c r="C3321" s="15">
        <v>100</v>
      </c>
      <c r="D3321" s="17">
        <v>47430</v>
      </c>
      <c r="E3321" s="18">
        <f t="shared" si="51"/>
        <v>47.43</v>
      </c>
      <c r="F3321" s="19">
        <v>99.121483999999995</v>
      </c>
      <c r="G3321" s="19">
        <v>4.7013320179999996</v>
      </c>
      <c r="H3321" s="20">
        <v>0.87851557300000005</v>
      </c>
      <c r="I3321" s="15">
        <f>IF(H3321&lt;=Rmax_Summary!$B$40,1,0)</f>
        <v>1</v>
      </c>
      <c r="J3321" s="15">
        <v>6</v>
      </c>
      <c r="K3321" s="21" t="s">
        <v>848</v>
      </c>
    </row>
    <row r="3322" spans="1:11" x14ac:dyDescent="0.15">
      <c r="A3322" s="15">
        <v>5</v>
      </c>
      <c r="B3322" s="16">
        <v>5</v>
      </c>
      <c r="C3322" s="15">
        <v>100</v>
      </c>
      <c r="D3322" s="17">
        <v>47440</v>
      </c>
      <c r="E3322" s="18">
        <f t="shared" si="51"/>
        <v>47.44</v>
      </c>
      <c r="F3322" s="19">
        <v>99.101834999999994</v>
      </c>
      <c r="G3322" s="19">
        <v>4.7013910460000004</v>
      </c>
      <c r="H3322" s="20">
        <v>0.89816492000000003</v>
      </c>
      <c r="I3322" s="15">
        <f>IF(H3322&lt;=Rmax_Summary!$B$40,1,0)</f>
        <v>1</v>
      </c>
      <c r="J3322" s="15">
        <v>6</v>
      </c>
      <c r="K3322" s="21" t="s">
        <v>848</v>
      </c>
    </row>
    <row r="3323" spans="1:11" x14ac:dyDescent="0.15">
      <c r="A3323" s="15">
        <v>6</v>
      </c>
      <c r="B3323" s="16">
        <v>5</v>
      </c>
      <c r="C3323" s="15">
        <v>100</v>
      </c>
      <c r="D3323" s="17">
        <v>47450</v>
      </c>
      <c r="E3323" s="18">
        <f t="shared" si="51"/>
        <v>47.45</v>
      </c>
      <c r="F3323" s="19">
        <v>99.082194000000001</v>
      </c>
      <c r="G3323" s="19">
        <v>4.7014500459999997</v>
      </c>
      <c r="H3323" s="20">
        <v>0.91780636900000001</v>
      </c>
      <c r="I3323" s="15">
        <f>IF(H3323&lt;=Rmax_Summary!$B$40,1,0)</f>
        <v>1</v>
      </c>
      <c r="J3323" s="15">
        <v>6</v>
      </c>
      <c r="K3323" s="21" t="s">
        <v>848</v>
      </c>
    </row>
    <row r="3324" spans="1:11" x14ac:dyDescent="0.15">
      <c r="A3324" s="15">
        <v>7</v>
      </c>
      <c r="B3324" s="16">
        <v>5</v>
      </c>
      <c r="C3324" s="15">
        <v>100</v>
      </c>
      <c r="D3324" s="17">
        <v>47460</v>
      </c>
      <c r="E3324" s="18">
        <f t="shared" si="51"/>
        <v>47.46</v>
      </c>
      <c r="F3324" s="19">
        <v>99.062558999999993</v>
      </c>
      <c r="G3324" s="19">
        <v>4.701509025</v>
      </c>
      <c r="H3324" s="20">
        <v>0.93744053900000002</v>
      </c>
      <c r="I3324" s="15">
        <f>IF(H3324&lt;=Rmax_Summary!$B$40,1,0)</f>
        <v>1</v>
      </c>
      <c r="J3324" s="15">
        <v>6</v>
      </c>
      <c r="K3324" s="21" t="s">
        <v>848</v>
      </c>
    </row>
    <row r="3325" spans="1:11" x14ac:dyDescent="0.15">
      <c r="A3325" s="15">
        <v>8</v>
      </c>
      <c r="B3325" s="16">
        <v>5</v>
      </c>
      <c r="C3325" s="15">
        <v>100</v>
      </c>
      <c r="D3325" s="17">
        <v>47470</v>
      </c>
      <c r="E3325" s="18">
        <f t="shared" si="51"/>
        <v>47.47</v>
      </c>
      <c r="F3325" s="19">
        <v>99.042933000000005</v>
      </c>
      <c r="G3325" s="19">
        <v>4.7015679779999999</v>
      </c>
      <c r="H3325" s="20">
        <v>0.95706743599999999</v>
      </c>
      <c r="I3325" s="15">
        <f>IF(H3325&lt;=Rmax_Summary!$B$40,1,0)</f>
        <v>1</v>
      </c>
      <c r="J3325" s="15">
        <v>6</v>
      </c>
      <c r="K3325" s="21" t="s">
        <v>848</v>
      </c>
    </row>
    <row r="3326" spans="1:11" x14ac:dyDescent="0.15">
      <c r="A3326" s="15">
        <v>9</v>
      </c>
      <c r="B3326" s="16">
        <v>5</v>
      </c>
      <c r="C3326" s="15">
        <v>100</v>
      </c>
      <c r="D3326" s="17">
        <v>47480</v>
      </c>
      <c r="E3326" s="18">
        <f t="shared" si="51"/>
        <v>47.48</v>
      </c>
      <c r="F3326" s="19">
        <v>99.023313000000002</v>
      </c>
      <c r="G3326" s="19">
        <v>4.701626912</v>
      </c>
      <c r="H3326" s="20">
        <v>0.976687054</v>
      </c>
      <c r="I3326" s="15">
        <f>IF(H3326&lt;=Rmax_Summary!$B$40,1,0)</f>
        <v>1</v>
      </c>
      <c r="J3326" s="15">
        <v>6</v>
      </c>
      <c r="K3326" s="21" t="s">
        <v>848</v>
      </c>
    </row>
    <row r="3327" spans="1:11" x14ac:dyDescent="0.15">
      <c r="A3327" s="15">
        <v>10</v>
      </c>
      <c r="B3327" s="16">
        <v>5</v>
      </c>
      <c r="C3327" s="15">
        <v>100</v>
      </c>
      <c r="D3327" s="17">
        <v>47490</v>
      </c>
      <c r="E3327" s="18">
        <f t="shared" si="51"/>
        <v>47.49</v>
      </c>
      <c r="F3327" s="19">
        <v>99.003703999999999</v>
      </c>
      <c r="G3327" s="19">
        <v>4.7016858199999998</v>
      </c>
      <c r="H3327" s="20">
        <v>0.99629575999999997</v>
      </c>
      <c r="I3327" s="15">
        <f>IF(H3327&lt;=Rmax_Summary!$B$40,1,0)</f>
        <v>1</v>
      </c>
      <c r="J3327" s="15">
        <v>6</v>
      </c>
      <c r="K3327" s="21" t="s">
        <v>848</v>
      </c>
    </row>
    <row r="3328" spans="1:11" x14ac:dyDescent="0.15">
      <c r="A3328" s="15">
        <v>2</v>
      </c>
      <c r="B3328" s="16">
        <v>5</v>
      </c>
      <c r="C3328" s="15">
        <v>100</v>
      </c>
      <c r="D3328" s="17">
        <v>47491</v>
      </c>
      <c r="E3328" s="18">
        <f t="shared" si="51"/>
        <v>47.491</v>
      </c>
      <c r="F3328" s="19">
        <v>99.001739999999998</v>
      </c>
      <c r="G3328" s="19">
        <v>4.7016917109999996</v>
      </c>
      <c r="H3328" s="20">
        <v>0.99826026899999998</v>
      </c>
      <c r="I3328" s="15">
        <f>IF(H3328&lt;=Rmax_Summary!$B$40,1,0)</f>
        <v>1</v>
      </c>
      <c r="J3328" s="15">
        <v>7</v>
      </c>
      <c r="K3328" s="21" t="s">
        <v>849</v>
      </c>
    </row>
    <row r="3329" spans="1:11" x14ac:dyDescent="0.15">
      <c r="A3329" s="15">
        <v>3</v>
      </c>
      <c r="B3329" s="16">
        <v>5</v>
      </c>
      <c r="C3329" s="15">
        <v>100</v>
      </c>
      <c r="D3329" s="17">
        <v>47492</v>
      </c>
      <c r="E3329" s="18">
        <f t="shared" si="51"/>
        <v>47.491999999999997</v>
      </c>
      <c r="F3329" s="19">
        <v>98.999781999999996</v>
      </c>
      <c r="G3329" s="19">
        <v>4.7016976020000003</v>
      </c>
      <c r="H3329" s="20">
        <v>1.0002175010000001</v>
      </c>
      <c r="I3329" s="15">
        <f>IF(H3329&lt;=Rmax_Summary!$B$40,1,0)</f>
        <v>1</v>
      </c>
      <c r="J3329" s="15">
        <v>7</v>
      </c>
      <c r="K3329" s="21" t="s">
        <v>849</v>
      </c>
    </row>
    <row r="3330" spans="1:11" x14ac:dyDescent="0.15">
      <c r="A3330" s="15">
        <v>4</v>
      </c>
      <c r="B3330" s="16">
        <v>5</v>
      </c>
      <c r="C3330" s="15">
        <v>100</v>
      </c>
      <c r="D3330" s="17">
        <v>47493</v>
      </c>
      <c r="E3330" s="18">
        <f t="shared" ref="E3330:E3393" si="52">D3330/1000</f>
        <v>47.493000000000002</v>
      </c>
      <c r="F3330" s="19">
        <v>98.997821000000002</v>
      </c>
      <c r="G3330" s="19">
        <v>4.7017034840000003</v>
      </c>
      <c r="H3330" s="20">
        <v>1.0021794390000001</v>
      </c>
      <c r="I3330" s="15">
        <f>IF(H3330&lt;=Rmax_Summary!$B$40,1,0)</f>
        <v>1</v>
      </c>
      <c r="J3330" s="15">
        <v>7</v>
      </c>
      <c r="K3330" s="21" t="s">
        <v>849</v>
      </c>
    </row>
    <row r="3331" spans="1:11" x14ac:dyDescent="0.15">
      <c r="A3331" s="15">
        <v>5</v>
      </c>
      <c r="B3331" s="16">
        <v>5</v>
      </c>
      <c r="C3331" s="15">
        <v>100</v>
      </c>
      <c r="D3331" s="17">
        <v>47494</v>
      </c>
      <c r="E3331" s="18">
        <f t="shared" si="52"/>
        <v>47.494</v>
      </c>
      <c r="F3331" s="19">
        <v>98.995861000000005</v>
      </c>
      <c r="G3331" s="19">
        <v>4.7017093750000001</v>
      </c>
      <c r="H3331" s="20">
        <v>1.0041392419999999</v>
      </c>
      <c r="I3331" s="15">
        <f>IF(H3331&lt;=Rmax_Summary!$B$40,1,0)</f>
        <v>1</v>
      </c>
      <c r="J3331" s="15">
        <v>7</v>
      </c>
      <c r="K3331" s="21" t="s">
        <v>849</v>
      </c>
    </row>
    <row r="3332" spans="1:11" x14ac:dyDescent="0.15">
      <c r="A3332" s="15">
        <v>6</v>
      </c>
      <c r="B3332" s="16">
        <v>5</v>
      </c>
      <c r="C3332" s="15">
        <v>100</v>
      </c>
      <c r="D3332" s="17">
        <v>47495</v>
      </c>
      <c r="E3332" s="18">
        <f t="shared" si="52"/>
        <v>47.494999999999997</v>
      </c>
      <c r="F3332" s="19">
        <v>98.993899999999996</v>
      </c>
      <c r="G3332" s="19">
        <v>4.7017152619999996</v>
      </c>
      <c r="H3332" s="20">
        <v>1.0061001140000001</v>
      </c>
      <c r="I3332" s="15">
        <f>IF(H3332&lt;=Rmax_Summary!$B$40,1,0)</f>
        <v>1</v>
      </c>
      <c r="J3332" s="15">
        <v>7</v>
      </c>
      <c r="K3332" s="21" t="s">
        <v>849</v>
      </c>
    </row>
    <row r="3333" spans="1:11" x14ac:dyDescent="0.15">
      <c r="A3333" s="15">
        <v>7</v>
      </c>
      <c r="B3333" s="16">
        <v>5</v>
      </c>
      <c r="C3333" s="15">
        <v>100</v>
      </c>
      <c r="D3333" s="17">
        <v>47496</v>
      </c>
      <c r="E3333" s="18">
        <f t="shared" si="52"/>
        <v>47.496000000000002</v>
      </c>
      <c r="F3333" s="19">
        <v>98.991939000000002</v>
      </c>
      <c r="G3333" s="19">
        <v>4.7017211479999999</v>
      </c>
      <c r="H3333" s="20">
        <v>1.0080609840000001</v>
      </c>
      <c r="I3333" s="15">
        <f>IF(H3333&lt;=Rmax_Summary!$B$40,1,0)</f>
        <v>1</v>
      </c>
      <c r="J3333" s="15">
        <v>7</v>
      </c>
      <c r="K3333" s="21" t="s">
        <v>849</v>
      </c>
    </row>
    <row r="3334" spans="1:11" x14ac:dyDescent="0.15">
      <c r="A3334" s="15">
        <v>8</v>
      </c>
      <c r="B3334" s="16">
        <v>5</v>
      </c>
      <c r="C3334" s="15">
        <v>100</v>
      </c>
      <c r="D3334" s="17">
        <v>47497</v>
      </c>
      <c r="E3334" s="18">
        <f t="shared" si="52"/>
        <v>47.497</v>
      </c>
      <c r="F3334" s="19">
        <v>98.989977999999994</v>
      </c>
      <c r="G3334" s="19">
        <v>4.7017270419999999</v>
      </c>
      <c r="H3334" s="20">
        <v>1.0100218560000001</v>
      </c>
      <c r="I3334" s="15">
        <f>IF(H3334&lt;=Rmax_Summary!$B$40,1,0)</f>
        <v>1</v>
      </c>
      <c r="J3334" s="15">
        <v>7</v>
      </c>
      <c r="K3334" s="21" t="s">
        <v>849</v>
      </c>
    </row>
    <row r="3335" spans="1:11" x14ac:dyDescent="0.15">
      <c r="A3335" s="15">
        <v>9</v>
      </c>
      <c r="B3335" s="16">
        <v>5</v>
      </c>
      <c r="C3335" s="15">
        <v>100</v>
      </c>
      <c r="D3335" s="17">
        <v>47498</v>
      </c>
      <c r="E3335" s="18">
        <f t="shared" si="52"/>
        <v>47.497999999999998</v>
      </c>
      <c r="F3335" s="19">
        <v>98.988016999999999</v>
      </c>
      <c r="G3335" s="19">
        <v>4.7017329280000002</v>
      </c>
      <c r="H3335" s="20">
        <v>1.011982725</v>
      </c>
      <c r="I3335" s="15">
        <f>IF(H3335&lt;=Rmax_Summary!$B$40,1,0)</f>
        <v>1</v>
      </c>
      <c r="J3335" s="15">
        <v>7</v>
      </c>
      <c r="K3335" s="21" t="s">
        <v>849</v>
      </c>
    </row>
    <row r="3336" spans="1:11" x14ac:dyDescent="0.15">
      <c r="A3336" s="15">
        <v>10</v>
      </c>
      <c r="B3336" s="16">
        <v>5</v>
      </c>
      <c r="C3336" s="15">
        <v>100</v>
      </c>
      <c r="D3336" s="17">
        <v>47499</v>
      </c>
      <c r="E3336" s="18">
        <f t="shared" si="52"/>
        <v>47.499000000000002</v>
      </c>
      <c r="F3336" s="19">
        <v>98.986059999999995</v>
      </c>
      <c r="G3336" s="19">
        <v>4.701738819</v>
      </c>
      <c r="H3336" s="20">
        <v>1.0139399570000001</v>
      </c>
      <c r="I3336" s="15">
        <f>IF(H3336&lt;=Rmax_Summary!$B$40,1,0)</f>
        <v>1</v>
      </c>
      <c r="J3336" s="15">
        <v>7</v>
      </c>
      <c r="K3336" s="21" t="s">
        <v>849</v>
      </c>
    </row>
    <row r="3337" spans="1:11" x14ac:dyDescent="0.15">
      <c r="A3337" s="15">
        <v>6</v>
      </c>
      <c r="B3337" s="16">
        <v>5</v>
      </c>
      <c r="C3337" s="15">
        <v>100</v>
      </c>
      <c r="D3337" s="17">
        <v>47500</v>
      </c>
      <c r="E3337" s="18">
        <f t="shared" si="52"/>
        <v>47.5</v>
      </c>
      <c r="F3337" s="19">
        <v>98.984099000000001</v>
      </c>
      <c r="G3337" s="19">
        <v>4.7017447030000001</v>
      </c>
      <c r="H3337" s="20">
        <v>1.015900829</v>
      </c>
      <c r="I3337" s="15">
        <f>IF(H3337&lt;=Rmax_Summary!$B$40,1,0)</f>
        <v>1</v>
      </c>
      <c r="J3337" s="15">
        <v>5</v>
      </c>
      <c r="K3337" s="21" t="s">
        <v>851</v>
      </c>
    </row>
    <row r="3338" spans="1:11" x14ac:dyDescent="0.15">
      <c r="A3338" s="15">
        <v>7</v>
      </c>
      <c r="B3338" s="16">
        <v>5</v>
      </c>
      <c r="C3338" s="15">
        <v>100</v>
      </c>
      <c r="D3338" s="17">
        <v>47600</v>
      </c>
      <c r="E3338" s="18">
        <f t="shared" si="52"/>
        <v>47.6</v>
      </c>
      <c r="F3338" s="19">
        <v>98.788492000000005</v>
      </c>
      <c r="G3338" s="19">
        <v>4.7023322580000002</v>
      </c>
      <c r="H3338" s="20">
        <v>1.2115076739999999</v>
      </c>
      <c r="I3338" s="15">
        <f>IF(H3338&lt;=Rmax_Summary!$B$40,1,0)</f>
        <v>1</v>
      </c>
      <c r="J3338" s="15">
        <v>5</v>
      </c>
      <c r="K3338" s="21" t="s">
        <v>851</v>
      </c>
    </row>
    <row r="3339" spans="1:11" x14ac:dyDescent="0.15">
      <c r="A3339" s="15">
        <v>8</v>
      </c>
      <c r="B3339" s="16">
        <v>5</v>
      </c>
      <c r="C3339" s="15">
        <v>100</v>
      </c>
      <c r="D3339" s="17">
        <v>47700</v>
      </c>
      <c r="E3339" s="18">
        <f t="shared" si="52"/>
        <v>47.7</v>
      </c>
      <c r="F3339" s="19">
        <v>98.59366</v>
      </c>
      <c r="G3339" s="19">
        <v>4.702917502</v>
      </c>
      <c r="H3339" s="20">
        <v>1.4063396269999999</v>
      </c>
      <c r="I3339" s="15">
        <f>IF(H3339&lt;=Rmax_Summary!$B$40,1,0)</f>
        <v>1</v>
      </c>
      <c r="J3339" s="15">
        <v>5</v>
      </c>
      <c r="K3339" s="21" t="s">
        <v>851</v>
      </c>
    </row>
    <row r="3340" spans="1:11" x14ac:dyDescent="0.15">
      <c r="A3340" s="15">
        <v>2</v>
      </c>
      <c r="B3340" s="16">
        <v>5</v>
      </c>
      <c r="C3340" s="15">
        <v>100</v>
      </c>
      <c r="D3340" s="17">
        <v>47710</v>
      </c>
      <c r="E3340" s="18">
        <f t="shared" si="52"/>
        <v>47.71</v>
      </c>
      <c r="F3340" s="19">
        <v>98.574214999999995</v>
      </c>
      <c r="G3340" s="19">
        <v>4.7029759010000003</v>
      </c>
      <c r="H3340" s="20">
        <v>1.4257846249999999</v>
      </c>
      <c r="I3340" s="15">
        <f>IF(H3340&lt;=Rmax_Summary!$B$40,1,0)</f>
        <v>1</v>
      </c>
      <c r="J3340" s="15">
        <v>8</v>
      </c>
      <c r="K3340" s="21" t="s">
        <v>848</v>
      </c>
    </row>
    <row r="3341" spans="1:11" x14ac:dyDescent="0.15">
      <c r="A3341" s="15">
        <v>3</v>
      </c>
      <c r="B3341" s="16">
        <v>5</v>
      </c>
      <c r="C3341" s="15">
        <v>100</v>
      </c>
      <c r="D3341" s="17">
        <v>47720</v>
      </c>
      <c r="E3341" s="18">
        <f t="shared" si="52"/>
        <v>47.72</v>
      </c>
      <c r="F3341" s="19">
        <v>98.554784999999995</v>
      </c>
      <c r="G3341" s="19">
        <v>4.703034282</v>
      </c>
      <c r="H3341" s="20">
        <v>1.4452150690000001</v>
      </c>
      <c r="I3341" s="15">
        <f>IF(H3341&lt;=Rmax_Summary!$B$40,1,0)</f>
        <v>1</v>
      </c>
      <c r="J3341" s="15">
        <v>8</v>
      </c>
      <c r="K3341" s="21" t="s">
        <v>848</v>
      </c>
    </row>
    <row r="3342" spans="1:11" x14ac:dyDescent="0.15">
      <c r="A3342" s="15">
        <v>4</v>
      </c>
      <c r="B3342" s="16">
        <v>5</v>
      </c>
      <c r="C3342" s="15">
        <v>100</v>
      </c>
      <c r="D3342" s="17">
        <v>47730</v>
      </c>
      <c r="E3342" s="18">
        <f t="shared" si="52"/>
        <v>47.73</v>
      </c>
      <c r="F3342" s="19">
        <v>98.535358000000002</v>
      </c>
      <c r="G3342" s="19">
        <v>4.7030926209999997</v>
      </c>
      <c r="H3342" s="20">
        <v>1.464641876</v>
      </c>
      <c r="I3342" s="15">
        <f>IF(H3342&lt;=Rmax_Summary!$B$40,1,0)</f>
        <v>1</v>
      </c>
      <c r="J3342" s="15">
        <v>8</v>
      </c>
      <c r="K3342" s="21" t="s">
        <v>848</v>
      </c>
    </row>
    <row r="3343" spans="1:11" x14ac:dyDescent="0.15">
      <c r="A3343" s="15">
        <v>5</v>
      </c>
      <c r="B3343" s="16">
        <v>5</v>
      </c>
      <c r="C3343" s="15">
        <v>100</v>
      </c>
      <c r="D3343" s="17">
        <v>47740</v>
      </c>
      <c r="E3343" s="18">
        <f t="shared" si="52"/>
        <v>47.74</v>
      </c>
      <c r="F3343" s="19">
        <v>98.515939000000003</v>
      </c>
      <c r="G3343" s="19">
        <v>4.7031509580000002</v>
      </c>
      <c r="H3343" s="20">
        <v>1.4840614059999999</v>
      </c>
      <c r="I3343" s="15">
        <f>IF(H3343&lt;=Rmax_Summary!$B$40,1,0)</f>
        <v>1</v>
      </c>
      <c r="J3343" s="15">
        <v>8</v>
      </c>
      <c r="K3343" s="21" t="s">
        <v>848</v>
      </c>
    </row>
    <row r="3344" spans="1:11" x14ac:dyDescent="0.15">
      <c r="A3344" s="15">
        <v>2</v>
      </c>
      <c r="B3344" s="16">
        <v>5</v>
      </c>
      <c r="C3344" s="15">
        <v>100</v>
      </c>
      <c r="D3344" s="17">
        <v>47741</v>
      </c>
      <c r="E3344" s="18">
        <f t="shared" si="52"/>
        <v>47.741</v>
      </c>
      <c r="F3344" s="19">
        <v>98.513999999999996</v>
      </c>
      <c r="G3344" s="19">
        <v>4.7031567839999999</v>
      </c>
      <c r="H3344" s="20">
        <v>1.486000451</v>
      </c>
      <c r="I3344" s="15">
        <f>IF(H3344&lt;=Rmax_Summary!$B$40,1,0)</f>
        <v>1</v>
      </c>
      <c r="J3344" s="15">
        <v>9</v>
      </c>
      <c r="K3344" s="21" t="s">
        <v>849</v>
      </c>
    </row>
    <row r="3345" spans="1:11" x14ac:dyDescent="0.15">
      <c r="A3345" s="15">
        <v>3</v>
      </c>
      <c r="B3345" s="16">
        <v>5</v>
      </c>
      <c r="C3345" s="15">
        <v>100</v>
      </c>
      <c r="D3345" s="17">
        <v>47742</v>
      </c>
      <c r="E3345" s="18">
        <f t="shared" si="52"/>
        <v>47.741999999999997</v>
      </c>
      <c r="F3345" s="19">
        <v>98.512056999999999</v>
      </c>
      <c r="G3345" s="19">
        <v>4.7031626170000003</v>
      </c>
      <c r="H3345" s="20">
        <v>1.487943131</v>
      </c>
      <c r="I3345" s="15">
        <f>IF(H3345&lt;=Rmax_Summary!$B$40,1,0)</f>
        <v>1</v>
      </c>
      <c r="J3345" s="15">
        <v>9</v>
      </c>
      <c r="K3345" s="21" t="s">
        <v>849</v>
      </c>
    </row>
    <row r="3346" spans="1:11" x14ac:dyDescent="0.15">
      <c r="A3346" s="15">
        <v>4</v>
      </c>
      <c r="B3346" s="16">
        <v>5</v>
      </c>
      <c r="C3346" s="15">
        <v>100</v>
      </c>
      <c r="D3346" s="17">
        <v>47743</v>
      </c>
      <c r="E3346" s="18">
        <f t="shared" si="52"/>
        <v>47.743000000000002</v>
      </c>
      <c r="F3346" s="19">
        <v>98.510116999999994</v>
      </c>
      <c r="G3346" s="19">
        <v>4.7031684519999999</v>
      </c>
      <c r="H3346" s="20">
        <v>1.4898830199999999</v>
      </c>
      <c r="I3346" s="15">
        <f>IF(H3346&lt;=Rmax_Summary!$B$40,1,0)</f>
        <v>1</v>
      </c>
      <c r="J3346" s="15">
        <v>9</v>
      </c>
      <c r="K3346" s="21" t="s">
        <v>849</v>
      </c>
    </row>
    <row r="3347" spans="1:11" x14ac:dyDescent="0.15">
      <c r="A3347" s="15">
        <v>5</v>
      </c>
      <c r="B3347" s="16">
        <v>5</v>
      </c>
      <c r="C3347" s="15">
        <v>100</v>
      </c>
      <c r="D3347" s="17">
        <v>47744</v>
      </c>
      <c r="E3347" s="18">
        <f t="shared" si="52"/>
        <v>47.744</v>
      </c>
      <c r="F3347" s="19">
        <v>98.508174999999994</v>
      </c>
      <c r="G3347" s="19">
        <v>4.7031742779999997</v>
      </c>
      <c r="H3347" s="20">
        <v>1.491824853</v>
      </c>
      <c r="I3347" s="15">
        <f>IF(H3347&lt;=Rmax_Summary!$B$40,1,0)</f>
        <v>1</v>
      </c>
      <c r="J3347" s="15">
        <v>9</v>
      </c>
      <c r="K3347" s="21" t="s">
        <v>849</v>
      </c>
    </row>
    <row r="3348" spans="1:11" x14ac:dyDescent="0.15">
      <c r="A3348" s="15">
        <v>6</v>
      </c>
      <c r="B3348" s="16">
        <v>5</v>
      </c>
      <c r="C3348" s="15">
        <v>100</v>
      </c>
      <c r="D3348" s="17">
        <v>47745</v>
      </c>
      <c r="E3348" s="18">
        <f t="shared" si="52"/>
        <v>47.744999999999997</v>
      </c>
      <c r="F3348" s="19">
        <v>98.506231999999997</v>
      </c>
      <c r="G3348" s="19">
        <v>4.7031801099999999</v>
      </c>
      <c r="H3348" s="20">
        <v>1.4937675340000001</v>
      </c>
      <c r="I3348" s="15">
        <f>IF(H3348&lt;=Rmax_Summary!$B$40,1,0)</f>
        <v>1</v>
      </c>
      <c r="J3348" s="15">
        <v>9</v>
      </c>
      <c r="K3348" s="21" t="s">
        <v>849</v>
      </c>
    </row>
    <row r="3349" spans="1:11" x14ac:dyDescent="0.15">
      <c r="A3349" s="15">
        <v>7</v>
      </c>
      <c r="B3349" s="16">
        <v>5</v>
      </c>
      <c r="C3349" s="15">
        <v>100</v>
      </c>
      <c r="D3349" s="17">
        <v>47746</v>
      </c>
      <c r="E3349" s="18">
        <f t="shared" si="52"/>
        <v>47.746000000000002</v>
      </c>
      <c r="F3349" s="19">
        <v>98.504289999999997</v>
      </c>
      <c r="G3349" s="19">
        <v>4.7031859459999996</v>
      </c>
      <c r="H3349" s="20">
        <v>1.4957102149999999</v>
      </c>
      <c r="I3349" s="15">
        <f>IF(H3349&lt;=Rmax_Summary!$B$40,1,0)</f>
        <v>1</v>
      </c>
      <c r="J3349" s="15">
        <v>9</v>
      </c>
      <c r="K3349" s="21" t="s">
        <v>849</v>
      </c>
    </row>
    <row r="3350" spans="1:11" x14ac:dyDescent="0.15">
      <c r="A3350" s="15">
        <v>8</v>
      </c>
      <c r="B3350" s="16">
        <v>5</v>
      </c>
      <c r="C3350" s="15">
        <v>100</v>
      </c>
      <c r="D3350" s="17">
        <v>47747</v>
      </c>
      <c r="E3350" s="18">
        <f t="shared" si="52"/>
        <v>47.747</v>
      </c>
      <c r="F3350" s="19">
        <v>98.502351000000004</v>
      </c>
      <c r="G3350" s="19">
        <v>4.7031917759999997</v>
      </c>
      <c r="H3350" s="20">
        <v>1.4976492589999999</v>
      </c>
      <c r="I3350" s="15">
        <f>IF(H3350&lt;=Rmax_Summary!$B$40,1,0)</f>
        <v>1</v>
      </c>
      <c r="J3350" s="15">
        <v>9</v>
      </c>
      <c r="K3350" s="21" t="s">
        <v>849</v>
      </c>
    </row>
    <row r="3351" spans="1:11" x14ac:dyDescent="0.15">
      <c r="A3351" s="15">
        <v>9</v>
      </c>
      <c r="B3351" s="16">
        <v>5</v>
      </c>
      <c r="C3351" s="15">
        <v>100</v>
      </c>
      <c r="D3351" s="17">
        <v>47748</v>
      </c>
      <c r="E3351" s="18">
        <f t="shared" si="52"/>
        <v>47.747999999999998</v>
      </c>
      <c r="F3351" s="19">
        <v>98.500411999999997</v>
      </c>
      <c r="G3351" s="19">
        <v>4.7031975990000001</v>
      </c>
      <c r="H3351" s="20">
        <v>1.4995883000000001</v>
      </c>
      <c r="I3351" s="15">
        <f>IF(H3351&lt;=Rmax_Summary!$B$40,1,0)</f>
        <v>1</v>
      </c>
      <c r="J3351" s="15">
        <v>9</v>
      </c>
      <c r="K3351" s="21" t="s">
        <v>849</v>
      </c>
    </row>
    <row r="3352" spans="1:11" x14ac:dyDescent="0.15">
      <c r="A3352" s="15">
        <v>10</v>
      </c>
      <c r="B3352" s="16">
        <v>5</v>
      </c>
      <c r="C3352" s="15">
        <v>100</v>
      </c>
      <c r="D3352" s="17">
        <v>47749</v>
      </c>
      <c r="E3352" s="18">
        <f t="shared" si="52"/>
        <v>47.749000000000002</v>
      </c>
      <c r="F3352" s="19">
        <v>98.498469</v>
      </c>
      <c r="G3352" s="19">
        <v>4.703203427</v>
      </c>
      <c r="H3352" s="20">
        <v>1.5015309809999999</v>
      </c>
      <c r="I3352" s="15">
        <f>IF(H3352&lt;=Rmax_Summary!$B$40,1,0)</f>
        <v>0</v>
      </c>
      <c r="J3352" s="15">
        <v>9</v>
      </c>
      <c r="K3352" s="21" t="s">
        <v>849</v>
      </c>
    </row>
    <row r="3353" spans="1:11" x14ac:dyDescent="0.15">
      <c r="A3353" s="15">
        <v>6</v>
      </c>
      <c r="B3353" s="16">
        <v>5</v>
      </c>
      <c r="C3353" s="15">
        <v>100</v>
      </c>
      <c r="D3353" s="17">
        <v>47750</v>
      </c>
      <c r="E3353" s="18">
        <f t="shared" si="52"/>
        <v>47.75</v>
      </c>
      <c r="F3353" s="19">
        <v>98.496530000000007</v>
      </c>
      <c r="G3353" s="19">
        <v>4.7032092609999996</v>
      </c>
      <c r="H3353" s="20">
        <v>1.5034700249999999</v>
      </c>
      <c r="I3353" s="15">
        <f>IF(H3353&lt;=Rmax_Summary!$B$40,1,0)</f>
        <v>0</v>
      </c>
      <c r="J3353" s="15">
        <v>8</v>
      </c>
      <c r="K3353" s="21" t="s">
        <v>848</v>
      </c>
    </row>
    <row r="3354" spans="1:11" x14ac:dyDescent="0.15">
      <c r="A3354" s="15">
        <v>7</v>
      </c>
      <c r="B3354" s="16">
        <v>5</v>
      </c>
      <c r="C3354" s="15">
        <v>100</v>
      </c>
      <c r="D3354" s="17">
        <v>47760</v>
      </c>
      <c r="E3354" s="18">
        <f t="shared" si="52"/>
        <v>47.76</v>
      </c>
      <c r="F3354" s="19">
        <v>98.477129000000005</v>
      </c>
      <c r="G3354" s="19">
        <v>4.7032675450000001</v>
      </c>
      <c r="H3354" s="20">
        <v>1.522871364</v>
      </c>
      <c r="I3354" s="15">
        <f>IF(H3354&lt;=Rmax_Summary!$B$40,1,0)</f>
        <v>0</v>
      </c>
      <c r="J3354" s="15">
        <v>8</v>
      </c>
      <c r="K3354" s="21" t="s">
        <v>848</v>
      </c>
    </row>
    <row r="3355" spans="1:11" x14ac:dyDescent="0.15">
      <c r="A3355" s="15">
        <v>8</v>
      </c>
      <c r="B3355" s="16">
        <v>5</v>
      </c>
      <c r="C3355" s="15">
        <v>100</v>
      </c>
      <c r="D3355" s="17">
        <v>47770</v>
      </c>
      <c r="E3355" s="18">
        <f t="shared" si="52"/>
        <v>47.77</v>
      </c>
      <c r="F3355" s="19">
        <v>98.457730999999995</v>
      </c>
      <c r="G3355" s="19">
        <v>4.7033258050000004</v>
      </c>
      <c r="H3355" s="20">
        <v>1.5422690670000001</v>
      </c>
      <c r="I3355" s="15">
        <f>IF(H3355&lt;=Rmax_Summary!$B$40,1,0)</f>
        <v>0</v>
      </c>
      <c r="J3355" s="15">
        <v>8</v>
      </c>
      <c r="K3355" s="21" t="s">
        <v>848</v>
      </c>
    </row>
    <row r="3356" spans="1:11" x14ac:dyDescent="0.15">
      <c r="A3356" s="15">
        <v>9</v>
      </c>
      <c r="B3356" s="16">
        <v>5</v>
      </c>
      <c r="C3356" s="15">
        <v>100</v>
      </c>
      <c r="D3356" s="17">
        <v>47780</v>
      </c>
      <c r="E3356" s="18">
        <f t="shared" si="52"/>
        <v>47.78</v>
      </c>
      <c r="F3356" s="19">
        <v>98.438344000000001</v>
      </c>
      <c r="G3356" s="19">
        <v>4.7033840419999997</v>
      </c>
      <c r="H3356" s="20">
        <v>1.561655858</v>
      </c>
      <c r="I3356" s="15">
        <f>IF(H3356&lt;=Rmax_Summary!$B$40,1,0)</f>
        <v>0</v>
      </c>
      <c r="J3356" s="15">
        <v>8</v>
      </c>
      <c r="K3356" s="21" t="s">
        <v>848</v>
      </c>
    </row>
    <row r="3357" spans="1:11" x14ac:dyDescent="0.15">
      <c r="A3357" s="15">
        <v>10</v>
      </c>
      <c r="B3357" s="16">
        <v>5</v>
      </c>
      <c r="C3357" s="15">
        <v>100</v>
      </c>
      <c r="D3357" s="17">
        <v>47790</v>
      </c>
      <c r="E3357" s="18">
        <f t="shared" si="52"/>
        <v>47.79</v>
      </c>
      <c r="F3357" s="19">
        <v>98.418960999999996</v>
      </c>
      <c r="G3357" s="19">
        <v>4.7034422610000002</v>
      </c>
      <c r="H3357" s="20">
        <v>1.5810390089999999</v>
      </c>
      <c r="I3357" s="15">
        <f>IF(H3357&lt;=Rmax_Summary!$B$40,1,0)</f>
        <v>0</v>
      </c>
      <c r="J3357" s="15">
        <v>8</v>
      </c>
      <c r="K3357" s="21" t="s">
        <v>848</v>
      </c>
    </row>
    <row r="3358" spans="1:11" x14ac:dyDescent="0.15">
      <c r="A3358" s="15">
        <v>9</v>
      </c>
      <c r="B3358" s="16">
        <v>5</v>
      </c>
      <c r="C3358" s="15">
        <v>100</v>
      </c>
      <c r="D3358" s="17">
        <v>47800</v>
      </c>
      <c r="E3358" s="18">
        <f t="shared" si="52"/>
        <v>47.8</v>
      </c>
      <c r="F3358" s="19">
        <v>98.399589000000006</v>
      </c>
      <c r="G3358" s="19">
        <v>4.7035004420000002</v>
      </c>
      <c r="H3358" s="20">
        <v>1.6004112450000001</v>
      </c>
      <c r="I3358" s="15">
        <f>IF(H3358&lt;=Rmax_Summary!$B$40,1,0)</f>
        <v>0</v>
      </c>
      <c r="J3358" s="15">
        <v>5</v>
      </c>
      <c r="K3358" s="21" t="s">
        <v>851</v>
      </c>
    </row>
    <row r="3359" spans="1:11" x14ac:dyDescent="0.15">
      <c r="A3359" s="15">
        <v>10</v>
      </c>
      <c r="B3359" s="16">
        <v>5</v>
      </c>
      <c r="C3359" s="15">
        <v>100</v>
      </c>
      <c r="D3359" s="17">
        <v>47900</v>
      </c>
      <c r="E3359" s="18">
        <f t="shared" si="52"/>
        <v>47.9</v>
      </c>
      <c r="F3359" s="19">
        <v>98.206284999999994</v>
      </c>
      <c r="G3359" s="19">
        <v>4.7040810940000002</v>
      </c>
      <c r="H3359" s="20">
        <v>1.79371525</v>
      </c>
      <c r="I3359" s="15">
        <f>IF(H3359&lt;=Rmax_Summary!$B$40,1,0)</f>
        <v>0</v>
      </c>
      <c r="J3359" s="15">
        <v>5</v>
      </c>
      <c r="K3359" s="21" t="s">
        <v>851</v>
      </c>
    </row>
    <row r="3360" spans="1:11" x14ac:dyDescent="0.15">
      <c r="A3360" s="15">
        <v>1149</v>
      </c>
      <c r="B3360" s="16">
        <v>5</v>
      </c>
      <c r="C3360" s="15">
        <v>100</v>
      </c>
      <c r="D3360" s="17">
        <v>48000</v>
      </c>
      <c r="E3360" s="18">
        <f t="shared" si="52"/>
        <v>48</v>
      </c>
      <c r="F3360" s="19">
        <v>98.013737000000006</v>
      </c>
      <c r="G3360" s="19">
        <v>4.7046594620000004</v>
      </c>
      <c r="H3360" s="20">
        <v>1.986262553</v>
      </c>
      <c r="I3360" s="15">
        <f>IF(H3360&lt;=Rmax_Summary!$B$40,1,0)</f>
        <v>0</v>
      </c>
      <c r="J3360" s="15">
        <v>1</v>
      </c>
      <c r="K3360" s="21" t="s">
        <v>846</v>
      </c>
    </row>
    <row r="3361" spans="1:11" x14ac:dyDescent="0.15">
      <c r="A3361" s="15">
        <v>1154</v>
      </c>
      <c r="B3361" s="16">
        <v>5</v>
      </c>
      <c r="C3361" s="15">
        <v>100</v>
      </c>
      <c r="D3361" s="17">
        <v>49000</v>
      </c>
      <c r="E3361" s="18">
        <f t="shared" si="52"/>
        <v>49</v>
      </c>
      <c r="F3361" s="19">
        <v>96.128998999999993</v>
      </c>
      <c r="G3361" s="19">
        <v>4.7103208009999999</v>
      </c>
      <c r="H3361" s="20">
        <v>3.8710011519999998</v>
      </c>
      <c r="I3361" s="15">
        <f>IF(H3361&lt;=Rmax_Summary!$B$40,1,0)</f>
        <v>0</v>
      </c>
      <c r="J3361" s="15">
        <v>1</v>
      </c>
      <c r="K3361" s="21" t="s">
        <v>846</v>
      </c>
    </row>
    <row r="3362" spans="1:11" x14ac:dyDescent="0.15">
      <c r="A3362" s="15">
        <v>1159</v>
      </c>
      <c r="B3362" s="16">
        <v>5</v>
      </c>
      <c r="C3362" s="15">
        <v>100</v>
      </c>
      <c r="D3362" s="17">
        <v>50000</v>
      </c>
      <c r="E3362" s="18">
        <f t="shared" si="52"/>
        <v>50</v>
      </c>
      <c r="F3362" s="19">
        <v>94.315371999999996</v>
      </c>
      <c r="G3362" s="19">
        <v>4.7157684709999996</v>
      </c>
      <c r="H3362" s="20">
        <v>5.6846281750000003</v>
      </c>
      <c r="I3362" s="15">
        <f>IF(H3362&lt;=Rmax_Summary!$B$40,1,0)</f>
        <v>0</v>
      </c>
      <c r="J3362" s="15">
        <v>1</v>
      </c>
      <c r="K3362" s="21" t="s">
        <v>846</v>
      </c>
    </row>
    <row r="3363" spans="1:11" x14ac:dyDescent="0.15">
      <c r="A3363" s="15">
        <v>1164</v>
      </c>
      <c r="B3363" s="16">
        <v>5</v>
      </c>
      <c r="C3363" s="15">
        <v>100</v>
      </c>
      <c r="D3363" s="17">
        <v>51000</v>
      </c>
      <c r="E3363" s="18">
        <f t="shared" si="52"/>
        <v>51</v>
      </c>
      <c r="F3363" s="19">
        <v>92.568909000000005</v>
      </c>
      <c r="G3363" s="19">
        <v>4.721014351</v>
      </c>
      <c r="H3363" s="20">
        <v>7.4310908329999998</v>
      </c>
      <c r="I3363" s="15">
        <f>IF(H3363&lt;=Rmax_Summary!$B$40,1,0)</f>
        <v>0</v>
      </c>
      <c r="J3363" s="15">
        <v>1</v>
      </c>
      <c r="K3363" s="21" t="s">
        <v>846</v>
      </c>
    </row>
    <row r="3364" spans="1:11" x14ac:dyDescent="0.15">
      <c r="A3364" s="15">
        <v>1169</v>
      </c>
      <c r="B3364" s="16">
        <v>5</v>
      </c>
      <c r="C3364" s="15">
        <v>100</v>
      </c>
      <c r="D3364" s="17">
        <v>52000</v>
      </c>
      <c r="E3364" s="18">
        <f t="shared" si="52"/>
        <v>52</v>
      </c>
      <c r="F3364" s="19">
        <v>90.885951000000006</v>
      </c>
      <c r="G3364" s="19">
        <v>4.7260694499999998</v>
      </c>
      <c r="H3364" s="20">
        <v>9.1140489329999994</v>
      </c>
      <c r="I3364" s="15">
        <f>IF(H3364&lt;=Rmax_Summary!$B$40,1,0)</f>
        <v>0</v>
      </c>
      <c r="J3364" s="15">
        <v>1</v>
      </c>
      <c r="K3364" s="21" t="s">
        <v>846</v>
      </c>
    </row>
    <row r="3365" spans="1:11" x14ac:dyDescent="0.15">
      <c r="A3365" s="15">
        <v>1174</v>
      </c>
      <c r="B3365" s="16">
        <v>5</v>
      </c>
      <c r="C3365" s="15">
        <v>100</v>
      </c>
      <c r="D3365" s="17">
        <v>53000</v>
      </c>
      <c r="E3365" s="18">
        <f t="shared" si="52"/>
        <v>53</v>
      </c>
      <c r="F3365" s="19">
        <v>89.263092</v>
      </c>
      <c r="G3365" s="19">
        <v>4.730943978</v>
      </c>
      <c r="H3365" s="20">
        <v>10.736907623</v>
      </c>
      <c r="I3365" s="15">
        <f>IF(H3365&lt;=Rmax_Summary!$B$40,1,0)</f>
        <v>0</v>
      </c>
      <c r="J3365" s="15">
        <v>1</v>
      </c>
      <c r="K3365" s="21" t="s">
        <v>846</v>
      </c>
    </row>
    <row r="3366" spans="1:11" x14ac:dyDescent="0.15">
      <c r="A3366" s="15">
        <v>1179</v>
      </c>
      <c r="B3366" s="16">
        <v>5</v>
      </c>
      <c r="C3366" s="15">
        <v>100</v>
      </c>
      <c r="D3366" s="17">
        <v>54000</v>
      </c>
      <c r="E3366" s="18">
        <f t="shared" si="52"/>
        <v>54</v>
      </c>
      <c r="F3366" s="19">
        <v>87.697175000000001</v>
      </c>
      <c r="G3366" s="19">
        <v>4.7356474410000002</v>
      </c>
      <c r="H3366" s="20">
        <v>12.302824685999999</v>
      </c>
      <c r="I3366" s="15">
        <f>IF(H3366&lt;=Rmax_Summary!$B$40,1,0)</f>
        <v>0</v>
      </c>
      <c r="J3366" s="15">
        <v>1</v>
      </c>
      <c r="K3366" s="21" t="s">
        <v>846</v>
      </c>
    </row>
    <row r="3367" spans="1:11" x14ac:dyDescent="0.15">
      <c r="A3367" s="15">
        <v>1184</v>
      </c>
      <c r="B3367" s="16">
        <v>5</v>
      </c>
      <c r="C3367" s="15">
        <v>100</v>
      </c>
      <c r="D3367" s="17">
        <v>55000</v>
      </c>
      <c r="E3367" s="18">
        <f t="shared" si="52"/>
        <v>55</v>
      </c>
      <c r="F3367" s="19">
        <v>86.185249999999996</v>
      </c>
      <c r="G3367" s="19">
        <v>4.7401887030000003</v>
      </c>
      <c r="H3367" s="20">
        <v>13.814750467</v>
      </c>
      <c r="I3367" s="15">
        <f>IF(H3367&lt;=Rmax_Summary!$B$40,1,0)</f>
        <v>0</v>
      </c>
      <c r="J3367" s="15">
        <v>1</v>
      </c>
      <c r="K3367" s="21" t="s">
        <v>846</v>
      </c>
    </row>
    <row r="3368" spans="1:11" x14ac:dyDescent="0.15">
      <c r="A3368" s="15">
        <v>1189</v>
      </c>
      <c r="B3368" s="16">
        <v>5</v>
      </c>
      <c r="C3368" s="15">
        <v>100</v>
      </c>
      <c r="D3368" s="17">
        <v>56000</v>
      </c>
      <c r="E3368" s="18">
        <f t="shared" si="52"/>
        <v>56</v>
      </c>
      <c r="F3368" s="19">
        <v>84.724571999999995</v>
      </c>
      <c r="G3368" s="19">
        <v>4.744576007</v>
      </c>
      <c r="H3368" s="20">
        <v>15.275428069</v>
      </c>
      <c r="I3368" s="15">
        <f>IF(H3368&lt;=Rmax_Summary!$B$40,1,0)</f>
        <v>0</v>
      </c>
      <c r="J3368" s="15">
        <v>1</v>
      </c>
      <c r="K3368" s="21" t="s">
        <v>846</v>
      </c>
    </row>
    <row r="3369" spans="1:11" x14ac:dyDescent="0.15">
      <c r="A3369" s="15">
        <v>1194</v>
      </c>
      <c r="B3369" s="16">
        <v>5</v>
      </c>
      <c r="C3369" s="15">
        <v>100</v>
      </c>
      <c r="D3369" s="17">
        <v>57000</v>
      </c>
      <c r="E3369" s="18">
        <f t="shared" si="52"/>
        <v>57</v>
      </c>
      <c r="F3369" s="19">
        <v>83.312580999999994</v>
      </c>
      <c r="G3369" s="19">
        <v>4.748817056</v>
      </c>
      <c r="H3369" s="20">
        <v>16.68741859</v>
      </c>
      <c r="I3369" s="15">
        <f>IF(H3369&lt;=Rmax_Summary!$B$40,1,0)</f>
        <v>0</v>
      </c>
      <c r="J3369" s="15">
        <v>1</v>
      </c>
      <c r="K3369" s="21" t="s">
        <v>846</v>
      </c>
    </row>
    <row r="3370" spans="1:11" x14ac:dyDescent="0.15">
      <c r="A3370" s="15">
        <v>1199</v>
      </c>
      <c r="B3370" s="16">
        <v>5</v>
      </c>
      <c r="C3370" s="15">
        <v>100</v>
      </c>
      <c r="D3370" s="17">
        <v>58000</v>
      </c>
      <c r="E3370" s="18">
        <f t="shared" si="52"/>
        <v>58</v>
      </c>
      <c r="F3370" s="19">
        <v>81.946877000000001</v>
      </c>
      <c r="G3370" s="19">
        <v>4.7529190259999998</v>
      </c>
      <c r="H3370" s="20">
        <v>18.053123110000001</v>
      </c>
      <c r="I3370" s="15">
        <f>IF(H3370&lt;=Rmax_Summary!$B$40,1,0)</f>
        <v>0</v>
      </c>
      <c r="J3370" s="15">
        <v>1</v>
      </c>
      <c r="K3370" s="21" t="s">
        <v>846</v>
      </c>
    </row>
    <row r="3371" spans="1:11" x14ac:dyDescent="0.15">
      <c r="A3371" s="15">
        <v>1204</v>
      </c>
      <c r="B3371" s="16">
        <v>5</v>
      </c>
      <c r="C3371" s="15">
        <v>100</v>
      </c>
      <c r="D3371" s="17">
        <v>59000</v>
      </c>
      <c r="E3371" s="18">
        <f t="shared" si="52"/>
        <v>59</v>
      </c>
      <c r="F3371" s="19">
        <v>80.625228000000007</v>
      </c>
      <c r="G3371" s="19">
        <v>4.7568886729999997</v>
      </c>
      <c r="H3371" s="20">
        <v>19.374771707000001</v>
      </c>
      <c r="I3371" s="15">
        <f>IF(H3371&lt;=Rmax_Summary!$B$40,1,0)</f>
        <v>0</v>
      </c>
      <c r="J3371" s="15">
        <v>1</v>
      </c>
      <c r="K3371" s="21" t="s">
        <v>846</v>
      </c>
    </row>
    <row r="3372" spans="1:11" x14ac:dyDescent="0.15">
      <c r="A3372" s="15">
        <v>1209</v>
      </c>
      <c r="B3372" s="16">
        <v>5</v>
      </c>
      <c r="C3372" s="15">
        <v>100</v>
      </c>
      <c r="D3372" s="17">
        <v>60000</v>
      </c>
      <c r="E3372" s="18">
        <f t="shared" si="52"/>
        <v>60</v>
      </c>
      <c r="F3372" s="19">
        <v>79.34554</v>
      </c>
      <c r="G3372" s="19">
        <v>4.7607322779999999</v>
      </c>
      <c r="H3372" s="20">
        <v>20.654459855999999</v>
      </c>
      <c r="I3372" s="15">
        <f>IF(H3372&lt;=Rmax_Summary!$B$40,1,0)</f>
        <v>0</v>
      </c>
      <c r="J3372" s="15">
        <v>1</v>
      </c>
      <c r="K3372" s="21" t="s">
        <v>846</v>
      </c>
    </row>
    <row r="3373" spans="1:11" x14ac:dyDescent="0.15">
      <c r="A3373" s="15">
        <v>1214</v>
      </c>
      <c r="B3373" s="16">
        <v>5</v>
      </c>
      <c r="C3373" s="15">
        <v>100</v>
      </c>
      <c r="D3373" s="17">
        <v>61000</v>
      </c>
      <c r="E3373" s="18">
        <f t="shared" si="52"/>
        <v>61</v>
      </c>
      <c r="F3373" s="19">
        <v>78.105833000000004</v>
      </c>
      <c r="G3373" s="19">
        <v>4.7644557580000004</v>
      </c>
      <c r="H3373" s="20">
        <v>21.894166619</v>
      </c>
      <c r="I3373" s="15">
        <f>IF(H3373&lt;=Rmax_Summary!$B$40,1,0)</f>
        <v>0</v>
      </c>
      <c r="J3373" s="15">
        <v>1</v>
      </c>
      <c r="K3373" s="21" t="s">
        <v>846</v>
      </c>
    </row>
    <row r="3374" spans="1:11" x14ac:dyDescent="0.15">
      <c r="A3374" s="15">
        <v>1219</v>
      </c>
      <c r="B3374" s="16">
        <v>5</v>
      </c>
      <c r="C3374" s="15">
        <v>100</v>
      </c>
      <c r="D3374" s="17">
        <v>62000</v>
      </c>
      <c r="E3374" s="18">
        <f t="shared" si="52"/>
        <v>62</v>
      </c>
      <c r="F3374" s="19">
        <v>76.904267000000004</v>
      </c>
      <c r="G3374" s="19">
        <v>4.7680646629999996</v>
      </c>
      <c r="H3374" s="20">
        <v>23.095732811000001</v>
      </c>
      <c r="I3374" s="15">
        <f>IF(H3374&lt;=Rmax_Summary!$B$40,1,0)</f>
        <v>0</v>
      </c>
      <c r="J3374" s="15">
        <v>1</v>
      </c>
      <c r="K3374" s="21" t="s">
        <v>846</v>
      </c>
    </row>
    <row r="3375" spans="1:11" x14ac:dyDescent="0.15">
      <c r="A3375" s="15">
        <v>1224</v>
      </c>
      <c r="B3375" s="16">
        <v>5</v>
      </c>
      <c r="C3375" s="15">
        <v>100</v>
      </c>
      <c r="D3375" s="17">
        <v>63000</v>
      </c>
      <c r="E3375" s="18">
        <f t="shared" si="52"/>
        <v>63</v>
      </c>
      <c r="F3375" s="19">
        <v>75.739116999999993</v>
      </c>
      <c r="G3375" s="19">
        <v>4.7715641929999997</v>
      </c>
      <c r="H3375" s="20">
        <v>24.260882835</v>
      </c>
      <c r="I3375" s="15">
        <f>IF(H3375&lt;=Rmax_Summary!$B$40,1,0)</f>
        <v>0</v>
      </c>
      <c r="J3375" s="15">
        <v>1</v>
      </c>
      <c r="K3375" s="21" t="s">
        <v>846</v>
      </c>
    </row>
    <row r="3376" spans="1:11" x14ac:dyDescent="0.15">
      <c r="A3376" s="15">
        <v>1229</v>
      </c>
      <c r="B3376" s="16">
        <v>5</v>
      </c>
      <c r="C3376" s="15">
        <v>100</v>
      </c>
      <c r="D3376" s="17">
        <v>64000</v>
      </c>
      <c r="E3376" s="18">
        <f t="shared" si="52"/>
        <v>64</v>
      </c>
      <c r="F3376" s="19">
        <v>74.608739</v>
      </c>
      <c r="G3376" s="19">
        <v>4.7749592510000003</v>
      </c>
      <c r="H3376" s="20">
        <v>25.391261058000001</v>
      </c>
      <c r="I3376" s="15">
        <f>IF(H3376&lt;=Rmax_Summary!$B$40,1,0)</f>
        <v>0</v>
      </c>
      <c r="J3376" s="15">
        <v>1</v>
      </c>
      <c r="K3376" s="21" t="s">
        <v>846</v>
      </c>
    </row>
    <row r="3377" spans="1:11" x14ac:dyDescent="0.15">
      <c r="A3377" s="15">
        <v>1234</v>
      </c>
      <c r="B3377" s="16">
        <v>5</v>
      </c>
      <c r="C3377" s="15">
        <v>100</v>
      </c>
      <c r="D3377" s="17">
        <v>65000</v>
      </c>
      <c r="E3377" s="18">
        <f t="shared" si="52"/>
        <v>65</v>
      </c>
      <c r="F3377" s="19">
        <v>73.511605000000003</v>
      </c>
      <c r="G3377" s="19">
        <v>4.7782544490000003</v>
      </c>
      <c r="H3377" s="20">
        <v>26.488395431000001</v>
      </c>
      <c r="I3377" s="15">
        <f>IF(H3377&lt;=Rmax_Summary!$B$40,1,0)</f>
        <v>0</v>
      </c>
      <c r="J3377" s="15">
        <v>1</v>
      </c>
      <c r="K3377" s="21" t="s">
        <v>846</v>
      </c>
    </row>
    <row r="3378" spans="1:11" x14ac:dyDescent="0.15">
      <c r="A3378" s="15">
        <v>1239</v>
      </c>
      <c r="B3378" s="16">
        <v>5</v>
      </c>
      <c r="C3378" s="15">
        <v>100</v>
      </c>
      <c r="D3378" s="17">
        <v>66000</v>
      </c>
      <c r="E3378" s="18">
        <f t="shared" si="52"/>
        <v>66</v>
      </c>
      <c r="F3378" s="19">
        <v>72.446273000000005</v>
      </c>
      <c r="G3378" s="19">
        <v>4.7814541239999997</v>
      </c>
      <c r="H3378" s="20">
        <v>27.553726593</v>
      </c>
      <c r="I3378" s="15">
        <f>IF(H3378&lt;=Rmax_Summary!$B$40,1,0)</f>
        <v>0</v>
      </c>
      <c r="J3378" s="15">
        <v>1</v>
      </c>
      <c r="K3378" s="21" t="s">
        <v>846</v>
      </c>
    </row>
    <row r="3379" spans="1:11" x14ac:dyDescent="0.15">
      <c r="A3379" s="15">
        <v>1244</v>
      </c>
      <c r="B3379" s="16">
        <v>5</v>
      </c>
      <c r="C3379" s="15">
        <v>100</v>
      </c>
      <c r="D3379" s="17">
        <v>67000</v>
      </c>
      <c r="E3379" s="18">
        <f t="shared" si="52"/>
        <v>67</v>
      </c>
      <c r="F3379" s="19">
        <v>71.411381000000006</v>
      </c>
      <c r="G3379" s="19">
        <v>4.7845623719999999</v>
      </c>
      <c r="H3379" s="20">
        <v>28.588618782000001</v>
      </c>
      <c r="I3379" s="15">
        <f>IF(H3379&lt;=Rmax_Summary!$B$40,1,0)</f>
        <v>0</v>
      </c>
      <c r="J3379" s="15">
        <v>1</v>
      </c>
      <c r="K3379" s="21" t="s">
        <v>846</v>
      </c>
    </row>
    <row r="3380" spans="1:11" x14ac:dyDescent="0.15">
      <c r="A3380" s="15">
        <v>1249</v>
      </c>
      <c r="B3380" s="16">
        <v>5</v>
      </c>
      <c r="C3380" s="15">
        <v>100</v>
      </c>
      <c r="D3380" s="17">
        <v>68000</v>
      </c>
      <c r="E3380" s="18">
        <f t="shared" si="52"/>
        <v>68</v>
      </c>
      <c r="F3380" s="19">
        <v>70.405632999999995</v>
      </c>
      <c r="G3380" s="19">
        <v>4.7875830529999996</v>
      </c>
      <c r="H3380" s="20">
        <v>29.594367145</v>
      </c>
      <c r="I3380" s="15">
        <f>IF(H3380&lt;=Rmax_Summary!$B$40,1,0)</f>
        <v>0</v>
      </c>
      <c r="J3380" s="15">
        <v>1</v>
      </c>
      <c r="K3380" s="21" t="s">
        <v>846</v>
      </c>
    </row>
    <row r="3381" spans="1:11" x14ac:dyDescent="0.15">
      <c r="A3381" s="15">
        <v>1254</v>
      </c>
      <c r="B3381" s="16">
        <v>5</v>
      </c>
      <c r="C3381" s="15">
        <v>100</v>
      </c>
      <c r="D3381" s="17">
        <v>69000</v>
      </c>
      <c r="E3381" s="18">
        <f t="shared" si="52"/>
        <v>69</v>
      </c>
      <c r="F3381" s="19">
        <v>69.427820999999994</v>
      </c>
      <c r="G3381" s="19">
        <v>4.790519819</v>
      </c>
      <c r="H3381" s="20">
        <v>30.572179436999999</v>
      </c>
      <c r="I3381" s="15">
        <f>IF(H3381&lt;=Rmax_Summary!$B$40,1,0)</f>
        <v>0</v>
      </c>
      <c r="J3381" s="15">
        <v>1</v>
      </c>
      <c r="K3381" s="21" t="s">
        <v>846</v>
      </c>
    </row>
    <row r="3382" spans="1:11" x14ac:dyDescent="0.15">
      <c r="A3382" s="15">
        <v>1259</v>
      </c>
      <c r="B3382" s="16">
        <v>5</v>
      </c>
      <c r="C3382" s="15">
        <v>100</v>
      </c>
      <c r="D3382" s="17">
        <v>70000</v>
      </c>
      <c r="E3382" s="18">
        <f t="shared" si="52"/>
        <v>70</v>
      </c>
      <c r="F3382" s="19">
        <v>68.476802000000006</v>
      </c>
      <c r="G3382" s="19">
        <v>4.7933761329999998</v>
      </c>
      <c r="H3382" s="20">
        <v>31.523198029</v>
      </c>
      <c r="I3382" s="15">
        <f>IF(H3382&lt;=Rmax_Summary!$B$40,1,0)</f>
        <v>0</v>
      </c>
      <c r="J3382" s="15">
        <v>1</v>
      </c>
      <c r="K3382" s="21" t="s">
        <v>846</v>
      </c>
    </row>
    <row r="3383" spans="1:11" x14ac:dyDescent="0.15">
      <c r="A3383" s="15">
        <v>1264</v>
      </c>
      <c r="B3383" s="16">
        <v>5</v>
      </c>
      <c r="C3383" s="15">
        <v>100</v>
      </c>
      <c r="D3383" s="17">
        <v>71000</v>
      </c>
      <c r="E3383" s="18">
        <f t="shared" si="52"/>
        <v>71</v>
      </c>
      <c r="F3383" s="19">
        <v>67.551481999999993</v>
      </c>
      <c r="G3383" s="19">
        <v>4.796155229</v>
      </c>
      <c r="H3383" s="20">
        <v>32.448517938999998</v>
      </c>
      <c r="I3383" s="15">
        <f>IF(H3383&lt;=Rmax_Summary!$B$40,1,0)</f>
        <v>0</v>
      </c>
      <c r="J3383" s="15">
        <v>1</v>
      </c>
      <c r="K3383" s="21" t="s">
        <v>846</v>
      </c>
    </row>
    <row r="3384" spans="1:11" x14ac:dyDescent="0.15">
      <c r="A3384" s="15">
        <v>1269</v>
      </c>
      <c r="B3384" s="16">
        <v>5</v>
      </c>
      <c r="C3384" s="15">
        <v>100</v>
      </c>
      <c r="D3384" s="17">
        <v>72000</v>
      </c>
      <c r="E3384" s="18">
        <f t="shared" si="52"/>
        <v>72</v>
      </c>
      <c r="F3384" s="19">
        <v>66.650835000000001</v>
      </c>
      <c r="G3384" s="19">
        <v>4.7988602069999997</v>
      </c>
      <c r="H3384" s="20">
        <v>33.349165075999998</v>
      </c>
      <c r="I3384" s="15">
        <f>IF(H3384&lt;=Rmax_Summary!$B$40,1,0)</f>
        <v>0</v>
      </c>
      <c r="J3384" s="15">
        <v>1</v>
      </c>
      <c r="K3384" s="21" t="s">
        <v>846</v>
      </c>
    </row>
    <row r="3385" spans="1:11" x14ac:dyDescent="0.15">
      <c r="A3385" s="15">
        <v>1274</v>
      </c>
      <c r="B3385" s="16">
        <v>5</v>
      </c>
      <c r="C3385" s="15">
        <v>100</v>
      </c>
      <c r="D3385" s="17">
        <v>73000</v>
      </c>
      <c r="E3385" s="18">
        <f t="shared" si="52"/>
        <v>73</v>
      </c>
      <c r="F3385" s="19">
        <v>65.773893000000001</v>
      </c>
      <c r="G3385" s="19">
        <v>4.8014940099999999</v>
      </c>
      <c r="H3385" s="20">
        <v>34.226107143</v>
      </c>
      <c r="I3385" s="15">
        <f>IF(H3385&lt;=Rmax_Summary!$B$40,1,0)</f>
        <v>0</v>
      </c>
      <c r="J3385" s="15">
        <v>1</v>
      </c>
      <c r="K3385" s="21" t="s">
        <v>846</v>
      </c>
    </row>
    <row r="3386" spans="1:11" x14ac:dyDescent="0.15">
      <c r="A3386" s="15">
        <v>1279</v>
      </c>
      <c r="B3386" s="16">
        <v>5</v>
      </c>
      <c r="C3386" s="15">
        <v>100</v>
      </c>
      <c r="D3386" s="17">
        <v>74000</v>
      </c>
      <c r="E3386" s="18">
        <f t="shared" si="52"/>
        <v>74</v>
      </c>
      <c r="F3386" s="19">
        <v>64.919720999999996</v>
      </c>
      <c r="G3386" s="19">
        <v>4.804059391</v>
      </c>
      <c r="H3386" s="20">
        <v>35.080279109000003</v>
      </c>
      <c r="I3386" s="15">
        <f>IF(H3386&lt;=Rmax_Summary!$B$40,1,0)</f>
        <v>0</v>
      </c>
      <c r="J3386" s="15">
        <v>1</v>
      </c>
      <c r="K3386" s="21" t="s">
        <v>846</v>
      </c>
    </row>
    <row r="3387" spans="1:11" x14ac:dyDescent="0.15">
      <c r="A3387" s="15">
        <v>1284</v>
      </c>
      <c r="B3387" s="16">
        <v>5</v>
      </c>
      <c r="C3387" s="15">
        <v>100</v>
      </c>
      <c r="D3387" s="17">
        <v>75000</v>
      </c>
      <c r="E3387" s="18">
        <f t="shared" si="52"/>
        <v>75</v>
      </c>
      <c r="F3387" s="19">
        <v>64.087452999999996</v>
      </c>
      <c r="G3387" s="19">
        <v>4.806558989</v>
      </c>
      <c r="H3387" s="20">
        <v>35.912546792000001</v>
      </c>
      <c r="I3387" s="15">
        <f>IF(H3387&lt;=Rmax_Summary!$B$40,1,0)</f>
        <v>0</v>
      </c>
      <c r="J3387" s="15">
        <v>1</v>
      </c>
      <c r="K3387" s="21" t="s">
        <v>846</v>
      </c>
    </row>
    <row r="3388" spans="1:11" x14ac:dyDescent="0.15">
      <c r="A3388" s="15">
        <v>1289</v>
      </c>
      <c r="B3388" s="16">
        <v>5</v>
      </c>
      <c r="C3388" s="15">
        <v>100</v>
      </c>
      <c r="D3388" s="17">
        <v>76000</v>
      </c>
      <c r="E3388" s="18">
        <f t="shared" si="52"/>
        <v>76</v>
      </c>
      <c r="F3388" s="19">
        <v>63.276252999999997</v>
      </c>
      <c r="G3388" s="19">
        <v>4.8089953059999999</v>
      </c>
      <c r="H3388" s="20">
        <v>36.723746941999998</v>
      </c>
      <c r="I3388" s="15">
        <f>IF(H3388&lt;=Rmax_Summary!$B$40,1,0)</f>
        <v>0</v>
      </c>
      <c r="J3388" s="15">
        <v>1</v>
      </c>
      <c r="K3388" s="21" t="s">
        <v>846</v>
      </c>
    </row>
    <row r="3389" spans="1:11" x14ac:dyDescent="0.15">
      <c r="A3389" s="15">
        <v>1294</v>
      </c>
      <c r="B3389" s="16">
        <v>5</v>
      </c>
      <c r="C3389" s="15">
        <v>100</v>
      </c>
      <c r="D3389" s="17">
        <v>77000</v>
      </c>
      <c r="E3389" s="18">
        <f t="shared" si="52"/>
        <v>77</v>
      </c>
      <c r="F3389" s="19">
        <v>62.485334999999999</v>
      </c>
      <c r="G3389" s="19">
        <v>4.8113707010000004</v>
      </c>
      <c r="H3389" s="20">
        <v>37.514665362000002</v>
      </c>
      <c r="I3389" s="15">
        <f>IF(H3389&lt;=Rmax_Summary!$B$40,1,0)</f>
        <v>0</v>
      </c>
      <c r="J3389" s="15">
        <v>1</v>
      </c>
      <c r="K3389" s="21" t="s">
        <v>846</v>
      </c>
    </row>
    <row r="3390" spans="1:11" x14ac:dyDescent="0.15">
      <c r="A3390" s="15">
        <v>1299</v>
      </c>
      <c r="B3390" s="16">
        <v>5</v>
      </c>
      <c r="C3390" s="15">
        <v>100</v>
      </c>
      <c r="D3390" s="17">
        <v>78000</v>
      </c>
      <c r="E3390" s="18">
        <f t="shared" si="52"/>
        <v>78</v>
      </c>
      <c r="F3390" s="19">
        <v>61.713940999999998</v>
      </c>
      <c r="G3390" s="19">
        <v>4.8136874460000003</v>
      </c>
      <c r="H3390" s="20">
        <v>38.286058761</v>
      </c>
      <c r="I3390" s="15">
        <f>IF(H3390&lt;=Rmax_Summary!$B$40,1,0)</f>
        <v>0</v>
      </c>
      <c r="J3390" s="15">
        <v>1</v>
      </c>
      <c r="K3390" s="21" t="s">
        <v>846</v>
      </c>
    </row>
    <row r="3391" spans="1:11" x14ac:dyDescent="0.15">
      <c r="A3391" s="15">
        <v>1304</v>
      </c>
      <c r="B3391" s="16">
        <v>5</v>
      </c>
      <c r="C3391" s="15">
        <v>100</v>
      </c>
      <c r="D3391" s="17">
        <v>79000</v>
      </c>
      <c r="E3391" s="18">
        <f t="shared" si="52"/>
        <v>79</v>
      </c>
      <c r="F3391" s="19">
        <v>60.961362999999999</v>
      </c>
      <c r="G3391" s="19">
        <v>4.8159476889999997</v>
      </c>
      <c r="H3391" s="20">
        <v>39.038636511999997</v>
      </c>
      <c r="I3391" s="15">
        <f>IF(H3391&lt;=Rmax_Summary!$B$40,1,0)</f>
        <v>0</v>
      </c>
      <c r="J3391" s="15">
        <v>1</v>
      </c>
      <c r="K3391" s="21" t="s">
        <v>846</v>
      </c>
    </row>
    <row r="3392" spans="1:11" x14ac:dyDescent="0.15">
      <c r="A3392" s="15">
        <v>1309</v>
      </c>
      <c r="B3392" s="16">
        <v>5</v>
      </c>
      <c r="C3392" s="15">
        <v>100</v>
      </c>
      <c r="D3392" s="17">
        <v>80000</v>
      </c>
      <c r="E3392" s="18">
        <f t="shared" si="52"/>
        <v>80</v>
      </c>
      <c r="F3392" s="19">
        <v>60.226917</v>
      </c>
      <c r="G3392" s="19">
        <v>4.8181534560000001</v>
      </c>
      <c r="H3392" s="20">
        <v>39.773082588000001</v>
      </c>
      <c r="I3392" s="15">
        <f>IF(H3392&lt;=Rmax_Summary!$B$40,1,0)</f>
        <v>0</v>
      </c>
      <c r="J3392" s="15">
        <v>1</v>
      </c>
      <c r="K3392" s="21" t="s">
        <v>846</v>
      </c>
    </row>
    <row r="3393" spans="1:11" x14ac:dyDescent="0.15">
      <c r="A3393" s="15">
        <v>1314</v>
      </c>
      <c r="B3393" s="16">
        <v>5</v>
      </c>
      <c r="C3393" s="15">
        <v>100</v>
      </c>
      <c r="D3393" s="17">
        <v>81000</v>
      </c>
      <c r="E3393" s="18">
        <f t="shared" si="52"/>
        <v>81</v>
      </c>
      <c r="F3393" s="19">
        <v>59.509959000000002</v>
      </c>
      <c r="G3393" s="19">
        <v>4.820306703</v>
      </c>
      <c r="H3393" s="20">
        <v>40.490040899</v>
      </c>
      <c r="I3393" s="15">
        <f>IF(H3393&lt;=Rmax_Summary!$B$40,1,0)</f>
        <v>0</v>
      </c>
      <c r="J3393" s="15">
        <v>1</v>
      </c>
      <c r="K3393" s="21" t="s">
        <v>846</v>
      </c>
    </row>
    <row r="3394" spans="1:11" x14ac:dyDescent="0.15">
      <c r="A3394" s="15">
        <v>1319</v>
      </c>
      <c r="B3394" s="16">
        <v>5</v>
      </c>
      <c r="C3394" s="15">
        <v>100</v>
      </c>
      <c r="D3394" s="17">
        <v>82000</v>
      </c>
      <c r="E3394" s="18">
        <f t="shared" ref="E3394:E3457" si="53">D3394/1000</f>
        <v>82</v>
      </c>
      <c r="F3394" s="19">
        <v>58.809869999999997</v>
      </c>
      <c r="G3394" s="19">
        <v>4.8224092799999996</v>
      </c>
      <c r="H3394" s="20">
        <v>41.190129902999999</v>
      </c>
      <c r="I3394" s="15">
        <f>IF(H3394&lt;=Rmax_Summary!$B$40,1,0)</f>
        <v>0</v>
      </c>
      <c r="J3394" s="15">
        <v>1</v>
      </c>
      <c r="K3394" s="21" t="s">
        <v>846</v>
      </c>
    </row>
    <row r="3395" spans="1:11" x14ac:dyDescent="0.15">
      <c r="A3395" s="15">
        <v>1324</v>
      </c>
      <c r="B3395" s="16">
        <v>5</v>
      </c>
      <c r="C3395" s="15">
        <v>100</v>
      </c>
      <c r="D3395" s="17">
        <v>83000</v>
      </c>
      <c r="E3395" s="18">
        <f t="shared" si="53"/>
        <v>83</v>
      </c>
      <c r="F3395" s="19">
        <v>58.126058999999998</v>
      </c>
      <c r="G3395" s="19">
        <v>4.8244629589999999</v>
      </c>
      <c r="H3395" s="20">
        <v>41.873940769999997</v>
      </c>
      <c r="I3395" s="15">
        <f>IF(H3395&lt;=Rmax_Summary!$B$40,1,0)</f>
        <v>0</v>
      </c>
      <c r="J3395" s="15">
        <v>1</v>
      </c>
      <c r="K3395" s="21" t="s">
        <v>846</v>
      </c>
    </row>
    <row r="3396" spans="1:11" x14ac:dyDescent="0.15">
      <c r="A3396" s="15">
        <v>1329</v>
      </c>
      <c r="B3396" s="16">
        <v>5</v>
      </c>
      <c r="C3396" s="15">
        <v>100</v>
      </c>
      <c r="D3396" s="17">
        <v>84000</v>
      </c>
      <c r="E3396" s="18">
        <f t="shared" si="53"/>
        <v>84</v>
      </c>
      <c r="F3396" s="19">
        <v>57.457968000000001</v>
      </c>
      <c r="G3396" s="19">
        <v>4.8264694209999996</v>
      </c>
      <c r="H3396" s="20">
        <v>42.542031930999997</v>
      </c>
      <c r="I3396" s="15">
        <f>IF(H3396&lt;=Rmax_Summary!$B$40,1,0)</f>
        <v>0</v>
      </c>
      <c r="J3396" s="15">
        <v>1</v>
      </c>
      <c r="K3396" s="21" t="s">
        <v>846</v>
      </c>
    </row>
    <row r="3397" spans="1:11" x14ac:dyDescent="0.15">
      <c r="A3397" s="15">
        <v>1334</v>
      </c>
      <c r="B3397" s="16">
        <v>5</v>
      </c>
      <c r="C3397" s="15">
        <v>100</v>
      </c>
      <c r="D3397" s="17">
        <v>85000</v>
      </c>
      <c r="E3397" s="18">
        <f t="shared" si="53"/>
        <v>85</v>
      </c>
      <c r="F3397" s="19">
        <v>56.805064000000002</v>
      </c>
      <c r="G3397" s="19">
        <v>4.8284302889999999</v>
      </c>
      <c r="H3397" s="20">
        <v>43.194936331999997</v>
      </c>
      <c r="I3397" s="15">
        <f>IF(H3397&lt;=Rmax_Summary!$B$40,1,0)</f>
        <v>0</v>
      </c>
      <c r="J3397" s="15">
        <v>1</v>
      </c>
      <c r="K3397" s="21" t="s">
        <v>846</v>
      </c>
    </row>
    <row r="3398" spans="1:11" x14ac:dyDescent="0.15">
      <c r="A3398" s="15">
        <v>1339</v>
      </c>
      <c r="B3398" s="16">
        <v>5</v>
      </c>
      <c r="C3398" s="15">
        <v>100</v>
      </c>
      <c r="D3398" s="17">
        <v>86000</v>
      </c>
      <c r="E3398" s="18">
        <f t="shared" si="53"/>
        <v>86</v>
      </c>
      <c r="F3398" s="19">
        <v>56.166828000000002</v>
      </c>
      <c r="G3398" s="19">
        <v>4.8303470839999996</v>
      </c>
      <c r="H3398" s="20">
        <v>43.833172437999998</v>
      </c>
      <c r="I3398" s="15">
        <f>IF(H3398&lt;=Rmax_Summary!$B$40,1,0)</f>
        <v>0</v>
      </c>
      <c r="J3398" s="15">
        <v>1</v>
      </c>
      <c r="K3398" s="21" t="s">
        <v>846</v>
      </c>
    </row>
    <row r="3399" spans="1:11" x14ac:dyDescent="0.15">
      <c r="A3399" s="15">
        <v>1344</v>
      </c>
      <c r="B3399" s="16">
        <v>5</v>
      </c>
      <c r="C3399" s="15">
        <v>100</v>
      </c>
      <c r="D3399" s="17">
        <v>87000</v>
      </c>
      <c r="E3399" s="18">
        <f t="shared" si="53"/>
        <v>87</v>
      </c>
      <c r="F3399" s="19">
        <v>55.542771999999999</v>
      </c>
      <c r="G3399" s="19">
        <v>4.8322212809999998</v>
      </c>
      <c r="H3399" s="20">
        <v>44.457227666999998</v>
      </c>
      <c r="I3399" s="15">
        <f>IF(H3399&lt;=Rmax_Summary!$B$40,1,0)</f>
        <v>0</v>
      </c>
      <c r="J3399" s="15">
        <v>1</v>
      </c>
      <c r="K3399" s="21" t="s">
        <v>846</v>
      </c>
    </row>
    <row r="3400" spans="1:11" x14ac:dyDescent="0.15">
      <c r="A3400" s="15">
        <v>1349</v>
      </c>
      <c r="B3400" s="16">
        <v>5</v>
      </c>
      <c r="C3400" s="15">
        <v>100</v>
      </c>
      <c r="D3400" s="17">
        <v>88000</v>
      </c>
      <c r="E3400" s="18">
        <f t="shared" si="53"/>
        <v>88</v>
      </c>
      <c r="F3400" s="19">
        <v>54.932436000000003</v>
      </c>
      <c r="G3400" s="19">
        <v>4.8340542839999996</v>
      </c>
      <c r="H3400" s="20">
        <v>45.06756412</v>
      </c>
      <c r="I3400" s="15">
        <f>IF(H3400&lt;=Rmax_Summary!$B$40,1,0)</f>
        <v>0</v>
      </c>
      <c r="J3400" s="15">
        <v>1</v>
      </c>
      <c r="K3400" s="21" t="s">
        <v>846</v>
      </c>
    </row>
    <row r="3401" spans="1:11" x14ac:dyDescent="0.15">
      <c r="A3401" s="15">
        <v>1354</v>
      </c>
      <c r="B3401" s="16">
        <v>5</v>
      </c>
      <c r="C3401" s="15">
        <v>100</v>
      </c>
      <c r="D3401" s="17">
        <v>89000</v>
      </c>
      <c r="E3401" s="18">
        <f t="shared" si="53"/>
        <v>89</v>
      </c>
      <c r="F3401" s="19">
        <v>54.335363999999998</v>
      </c>
      <c r="G3401" s="19">
        <v>4.8358474390000001</v>
      </c>
      <c r="H3401" s="20">
        <v>45.664636471000001</v>
      </c>
      <c r="I3401" s="15">
        <f>IF(H3401&lt;=Rmax_Summary!$B$40,1,0)</f>
        <v>0</v>
      </c>
      <c r="J3401" s="15">
        <v>1</v>
      </c>
      <c r="K3401" s="21" t="s">
        <v>846</v>
      </c>
    </row>
    <row r="3402" spans="1:11" x14ac:dyDescent="0.15">
      <c r="A3402" s="15">
        <v>1359</v>
      </c>
      <c r="B3402" s="16">
        <v>5</v>
      </c>
      <c r="C3402" s="15">
        <v>100</v>
      </c>
      <c r="D3402" s="17">
        <v>90000</v>
      </c>
      <c r="E3402" s="18">
        <f t="shared" si="53"/>
        <v>90</v>
      </c>
      <c r="F3402" s="19">
        <v>53.751133000000003</v>
      </c>
      <c r="G3402" s="19">
        <v>4.8376020280000001</v>
      </c>
      <c r="H3402" s="20">
        <v>46.248866772</v>
      </c>
      <c r="I3402" s="15">
        <f>IF(H3402&lt;=Rmax_Summary!$B$40,1,0)</f>
        <v>0</v>
      </c>
      <c r="J3402" s="15">
        <v>1</v>
      </c>
      <c r="K3402" s="21" t="s">
        <v>846</v>
      </c>
    </row>
    <row r="3403" spans="1:11" x14ac:dyDescent="0.15">
      <c r="A3403" s="15">
        <v>1364</v>
      </c>
      <c r="B3403" s="16">
        <v>5</v>
      </c>
      <c r="C3403" s="15">
        <v>100</v>
      </c>
      <c r="D3403" s="17">
        <v>91000</v>
      </c>
      <c r="E3403" s="18">
        <f t="shared" si="53"/>
        <v>91</v>
      </c>
      <c r="F3403" s="19">
        <v>53.179333999999997</v>
      </c>
      <c r="G3403" s="19">
        <v>4.8393192809999999</v>
      </c>
      <c r="H3403" s="20">
        <v>46.820666082000002</v>
      </c>
      <c r="I3403" s="15">
        <f>IF(H3403&lt;=Rmax_Summary!$B$40,1,0)</f>
        <v>0</v>
      </c>
      <c r="J3403" s="15">
        <v>1</v>
      </c>
      <c r="K3403" s="21" t="s">
        <v>846</v>
      </c>
    </row>
    <row r="3404" spans="1:11" x14ac:dyDescent="0.15">
      <c r="A3404" s="15">
        <v>1369</v>
      </c>
      <c r="B3404" s="16">
        <v>5</v>
      </c>
      <c r="C3404" s="15">
        <v>100</v>
      </c>
      <c r="D3404" s="17">
        <v>92000</v>
      </c>
      <c r="E3404" s="18">
        <f t="shared" si="53"/>
        <v>92</v>
      </c>
      <c r="F3404" s="19">
        <v>52.619568999999998</v>
      </c>
      <c r="G3404" s="19">
        <v>4.8410003860000002</v>
      </c>
      <c r="H3404" s="20">
        <v>47.380430967000002</v>
      </c>
      <c r="I3404" s="15">
        <f>IF(H3404&lt;=Rmax_Summary!$B$40,1,0)</f>
        <v>0</v>
      </c>
      <c r="J3404" s="15">
        <v>1</v>
      </c>
      <c r="K3404" s="21" t="s">
        <v>846</v>
      </c>
    </row>
    <row r="3405" spans="1:11" x14ac:dyDescent="0.15">
      <c r="A3405" s="15">
        <v>1374</v>
      </c>
      <c r="B3405" s="16">
        <v>5</v>
      </c>
      <c r="C3405" s="15">
        <v>100</v>
      </c>
      <c r="D3405" s="17">
        <v>93000</v>
      </c>
      <c r="E3405" s="18">
        <f t="shared" si="53"/>
        <v>93</v>
      </c>
      <c r="F3405" s="19">
        <v>52.071468000000003</v>
      </c>
      <c r="G3405" s="19">
        <v>4.8426464649999996</v>
      </c>
      <c r="H3405" s="20">
        <v>47.928532492000002</v>
      </c>
      <c r="I3405" s="15">
        <f>IF(H3405&lt;=Rmax_Summary!$B$40,1,0)</f>
        <v>0</v>
      </c>
      <c r="J3405" s="15">
        <v>1</v>
      </c>
      <c r="K3405" s="21" t="s">
        <v>846</v>
      </c>
    </row>
    <row r="3406" spans="1:11" x14ac:dyDescent="0.15">
      <c r="A3406" s="15">
        <v>1379</v>
      </c>
      <c r="B3406" s="16">
        <v>5</v>
      </c>
      <c r="C3406" s="15">
        <v>100</v>
      </c>
      <c r="D3406" s="17">
        <v>94000</v>
      </c>
      <c r="E3406" s="18">
        <f t="shared" si="53"/>
        <v>94</v>
      </c>
      <c r="F3406" s="19">
        <v>51.534666000000001</v>
      </c>
      <c r="G3406" s="19">
        <v>4.8442585989999998</v>
      </c>
      <c r="H3406" s="20">
        <v>48.465334464999998</v>
      </c>
      <c r="I3406" s="15">
        <f>IF(H3406&lt;=Rmax_Summary!$B$40,1,0)</f>
        <v>0</v>
      </c>
      <c r="J3406" s="15">
        <v>1</v>
      </c>
      <c r="K3406" s="21" t="s">
        <v>846</v>
      </c>
    </row>
    <row r="3407" spans="1:11" x14ac:dyDescent="0.15">
      <c r="A3407" s="15">
        <v>1384</v>
      </c>
      <c r="B3407" s="16">
        <v>5</v>
      </c>
      <c r="C3407" s="15">
        <v>100</v>
      </c>
      <c r="D3407" s="17">
        <v>95000</v>
      </c>
      <c r="E3407" s="18">
        <f t="shared" si="53"/>
        <v>95</v>
      </c>
      <c r="F3407" s="19">
        <v>51.008817999999998</v>
      </c>
      <c r="G3407" s="19">
        <v>4.8458378309999999</v>
      </c>
      <c r="H3407" s="20">
        <v>48.991182463999998</v>
      </c>
      <c r="I3407" s="15">
        <f>IF(H3407&lt;=Rmax_Summary!$B$40,1,0)</f>
        <v>0</v>
      </c>
      <c r="J3407" s="15">
        <v>1</v>
      </c>
      <c r="K3407" s="21" t="s">
        <v>846</v>
      </c>
    </row>
    <row r="3408" spans="1:11" x14ac:dyDescent="0.15">
      <c r="A3408" s="15">
        <v>1389</v>
      </c>
      <c r="B3408" s="16">
        <v>5</v>
      </c>
      <c r="C3408" s="15">
        <v>100</v>
      </c>
      <c r="D3408" s="17">
        <v>96000</v>
      </c>
      <c r="E3408" s="18">
        <f t="shared" si="53"/>
        <v>96</v>
      </c>
      <c r="F3408" s="19">
        <v>50.493595999999997</v>
      </c>
      <c r="G3408" s="19">
        <v>4.8473851610000001</v>
      </c>
      <c r="H3408" s="20">
        <v>49.506403937000002</v>
      </c>
      <c r="I3408" s="15">
        <f>IF(H3408&lt;=Rmax_Summary!$B$40,1,0)</f>
        <v>0</v>
      </c>
      <c r="J3408" s="15">
        <v>1</v>
      </c>
      <c r="K3408" s="21" t="s">
        <v>846</v>
      </c>
    </row>
    <row r="3409" spans="1:11" x14ac:dyDescent="0.15">
      <c r="A3409" s="15">
        <v>1394</v>
      </c>
      <c r="B3409" s="16">
        <v>5</v>
      </c>
      <c r="C3409" s="15">
        <v>100</v>
      </c>
      <c r="D3409" s="17">
        <v>97000</v>
      </c>
      <c r="E3409" s="18">
        <f t="shared" si="53"/>
        <v>97</v>
      </c>
      <c r="F3409" s="19">
        <v>49.988677000000003</v>
      </c>
      <c r="G3409" s="19">
        <v>4.84890154</v>
      </c>
      <c r="H3409" s="20">
        <v>50.011322653000001</v>
      </c>
      <c r="I3409" s="15">
        <f>IF(H3409&lt;=Rmax_Summary!$B$40,1,0)</f>
        <v>0</v>
      </c>
      <c r="J3409" s="15">
        <v>1</v>
      </c>
      <c r="K3409" s="21" t="s">
        <v>846</v>
      </c>
    </row>
    <row r="3410" spans="1:11" x14ac:dyDescent="0.15">
      <c r="A3410" s="15">
        <v>1399</v>
      </c>
      <c r="B3410" s="16">
        <v>5</v>
      </c>
      <c r="C3410" s="15">
        <v>100</v>
      </c>
      <c r="D3410" s="17">
        <v>98000</v>
      </c>
      <c r="E3410" s="18">
        <f t="shared" si="53"/>
        <v>98</v>
      </c>
      <c r="F3410" s="19">
        <v>49.493754000000003</v>
      </c>
      <c r="G3410" s="19">
        <v>4.8503878909999996</v>
      </c>
      <c r="H3410" s="20">
        <v>50.506246044000001</v>
      </c>
      <c r="I3410" s="15">
        <f>IF(H3410&lt;=Rmax_Summary!$B$40,1,0)</f>
        <v>0</v>
      </c>
      <c r="J3410" s="15">
        <v>1</v>
      </c>
      <c r="K3410" s="21" t="s">
        <v>846</v>
      </c>
    </row>
    <row r="3411" spans="1:11" x14ac:dyDescent="0.15">
      <c r="A3411" s="15">
        <v>1404</v>
      </c>
      <c r="B3411" s="16">
        <v>5</v>
      </c>
      <c r="C3411" s="15">
        <v>100</v>
      </c>
      <c r="D3411" s="17">
        <v>99000</v>
      </c>
      <c r="E3411" s="18">
        <f t="shared" si="53"/>
        <v>99</v>
      </c>
      <c r="F3411" s="19">
        <v>49.008536999999997</v>
      </c>
      <c r="G3411" s="19">
        <v>4.8518451010000003</v>
      </c>
      <c r="H3411" s="20">
        <v>50.991463265</v>
      </c>
      <c r="I3411" s="15">
        <f>IF(H3411&lt;=Rmax_Summary!$B$40,1,0)</f>
        <v>0</v>
      </c>
      <c r="J3411" s="15">
        <v>1</v>
      </c>
      <c r="K3411" s="21" t="s">
        <v>846</v>
      </c>
    </row>
    <row r="3412" spans="1:11" x14ac:dyDescent="0.15">
      <c r="A3412" s="15">
        <v>1409</v>
      </c>
      <c r="B3412" s="16">
        <v>5</v>
      </c>
      <c r="C3412" s="15">
        <v>100</v>
      </c>
      <c r="D3412" s="17">
        <v>100000</v>
      </c>
      <c r="E3412" s="18">
        <f t="shared" si="53"/>
        <v>100</v>
      </c>
      <c r="F3412" s="19">
        <v>48.532739999999997</v>
      </c>
      <c r="G3412" s="19">
        <v>4.8532740099999998</v>
      </c>
      <c r="H3412" s="20">
        <v>51.467259962</v>
      </c>
      <c r="I3412" s="15">
        <f>IF(H3412&lt;=Rmax_Summary!$B$40,1,0)</f>
        <v>0</v>
      </c>
      <c r="J3412" s="15">
        <v>1</v>
      </c>
      <c r="K3412" s="21" t="s">
        <v>846</v>
      </c>
    </row>
    <row r="3413" spans="1:11" x14ac:dyDescent="0.15">
      <c r="A3413" s="15">
        <v>1414</v>
      </c>
      <c r="B3413" s="16">
        <v>5</v>
      </c>
      <c r="C3413" s="15">
        <v>100</v>
      </c>
      <c r="D3413" s="17">
        <v>101000</v>
      </c>
      <c r="E3413" s="18">
        <f t="shared" si="53"/>
        <v>101</v>
      </c>
      <c r="F3413" s="19">
        <v>48.066094999999997</v>
      </c>
      <c r="G3413" s="19">
        <v>4.8546754380000001</v>
      </c>
      <c r="H3413" s="20">
        <v>51.933905322000001</v>
      </c>
      <c r="I3413" s="15">
        <f>IF(H3413&lt;=Rmax_Summary!$B$40,1,0)</f>
        <v>0</v>
      </c>
      <c r="J3413" s="15">
        <v>1</v>
      </c>
      <c r="K3413" s="21" t="s">
        <v>846</v>
      </c>
    </row>
    <row r="3414" spans="1:11" x14ac:dyDescent="0.15">
      <c r="A3414" s="15">
        <v>1419</v>
      </c>
      <c r="B3414" s="16">
        <v>5</v>
      </c>
      <c r="C3414" s="15">
        <v>100</v>
      </c>
      <c r="D3414" s="17">
        <v>102000</v>
      </c>
      <c r="E3414" s="18">
        <f t="shared" si="53"/>
        <v>102</v>
      </c>
      <c r="F3414" s="19">
        <v>47.608334999999997</v>
      </c>
      <c r="G3414" s="19">
        <v>4.8560501739999999</v>
      </c>
      <c r="H3414" s="20">
        <v>52.391664916000003</v>
      </c>
      <c r="I3414" s="15">
        <f>IF(H3414&lt;=Rmax_Summary!$B$40,1,0)</f>
        <v>0</v>
      </c>
      <c r="J3414" s="15">
        <v>1</v>
      </c>
      <c r="K3414" s="21" t="s">
        <v>846</v>
      </c>
    </row>
    <row r="3415" spans="1:11" x14ac:dyDescent="0.15">
      <c r="A3415" s="15">
        <v>1424</v>
      </c>
      <c r="B3415" s="16">
        <v>5</v>
      </c>
      <c r="C3415" s="15">
        <v>100</v>
      </c>
      <c r="D3415" s="17">
        <v>103000</v>
      </c>
      <c r="E3415" s="18">
        <f t="shared" si="53"/>
        <v>103</v>
      </c>
      <c r="F3415" s="19">
        <v>47.159213999999999</v>
      </c>
      <c r="G3415" s="19">
        <v>4.8573989720000004</v>
      </c>
      <c r="H3415" s="20">
        <v>52.840786135999998</v>
      </c>
      <c r="I3415" s="15">
        <f>IF(H3415&lt;=Rmax_Summary!$B$40,1,0)</f>
        <v>0</v>
      </c>
      <c r="J3415" s="15">
        <v>1</v>
      </c>
      <c r="K3415" s="21" t="s">
        <v>846</v>
      </c>
    </row>
    <row r="3416" spans="1:11" x14ac:dyDescent="0.15">
      <c r="A3416" s="15">
        <v>1429</v>
      </c>
      <c r="B3416" s="16">
        <v>5</v>
      </c>
      <c r="C3416" s="15">
        <v>100</v>
      </c>
      <c r="D3416" s="17">
        <v>104000</v>
      </c>
      <c r="E3416" s="18">
        <f t="shared" si="53"/>
        <v>104</v>
      </c>
      <c r="F3416" s="19">
        <v>46.718487000000003</v>
      </c>
      <c r="G3416" s="19">
        <v>4.8587225529999998</v>
      </c>
      <c r="H3416" s="20">
        <v>53.281512716999998</v>
      </c>
      <c r="I3416" s="15">
        <f>IF(H3416&lt;=Rmax_Summary!$B$40,1,0)</f>
        <v>0</v>
      </c>
      <c r="J3416" s="15">
        <v>1</v>
      </c>
      <c r="K3416" s="21" t="s">
        <v>846</v>
      </c>
    </row>
    <row r="3417" spans="1:11" x14ac:dyDescent="0.15">
      <c r="A3417" s="15">
        <v>1434</v>
      </c>
      <c r="B3417" s="16">
        <v>5</v>
      </c>
      <c r="C3417" s="15">
        <v>100</v>
      </c>
      <c r="D3417" s="17">
        <v>105000</v>
      </c>
      <c r="E3417" s="18">
        <f t="shared" si="53"/>
        <v>105</v>
      </c>
      <c r="F3417" s="19">
        <v>46.285921000000002</v>
      </c>
      <c r="G3417" s="19">
        <v>4.8600216209999996</v>
      </c>
      <c r="H3417" s="20">
        <v>53.714079310999999</v>
      </c>
      <c r="I3417" s="15">
        <f>IF(H3417&lt;=Rmax_Summary!$B$40,1,0)</f>
        <v>0</v>
      </c>
      <c r="J3417" s="15">
        <v>1</v>
      </c>
      <c r="K3417" s="21" t="s">
        <v>846</v>
      </c>
    </row>
    <row r="3418" spans="1:11" x14ac:dyDescent="0.15">
      <c r="A3418" s="15">
        <v>1439</v>
      </c>
      <c r="B3418" s="16">
        <v>5</v>
      </c>
      <c r="C3418" s="15">
        <v>100</v>
      </c>
      <c r="D3418" s="17">
        <v>106000</v>
      </c>
      <c r="E3418" s="18">
        <f t="shared" si="53"/>
        <v>106</v>
      </c>
      <c r="F3418" s="19">
        <v>45.861289999999997</v>
      </c>
      <c r="G3418" s="19">
        <v>4.8612968580000002</v>
      </c>
      <c r="H3418" s="20">
        <v>54.138709654000003</v>
      </c>
      <c r="I3418" s="15">
        <f>IF(H3418&lt;=Rmax_Summary!$B$40,1,0)</f>
        <v>0</v>
      </c>
      <c r="J3418" s="15">
        <v>1</v>
      </c>
      <c r="K3418" s="21" t="s">
        <v>846</v>
      </c>
    </row>
    <row r="3419" spans="1:11" x14ac:dyDescent="0.15">
      <c r="A3419" s="15">
        <v>1444</v>
      </c>
      <c r="B3419" s="16">
        <v>5</v>
      </c>
      <c r="C3419" s="15">
        <v>100</v>
      </c>
      <c r="D3419" s="17">
        <v>107000</v>
      </c>
      <c r="E3419" s="18">
        <f t="shared" si="53"/>
        <v>107</v>
      </c>
      <c r="F3419" s="19">
        <v>45.444383000000002</v>
      </c>
      <c r="G3419" s="19">
        <v>4.8625489030000004</v>
      </c>
      <c r="H3419" s="20">
        <v>54.555616569000001</v>
      </c>
      <c r="I3419" s="15">
        <f>IF(H3419&lt;=Rmax_Summary!$B$40,1,0)</f>
        <v>0</v>
      </c>
      <c r="J3419" s="15">
        <v>1</v>
      </c>
      <c r="K3419" s="21" t="s">
        <v>846</v>
      </c>
    </row>
    <row r="3420" spans="1:11" x14ac:dyDescent="0.15">
      <c r="A3420" s="15">
        <v>1449</v>
      </c>
      <c r="B3420" s="16">
        <v>5</v>
      </c>
      <c r="C3420" s="15">
        <v>100</v>
      </c>
      <c r="D3420" s="17">
        <v>108000</v>
      </c>
      <c r="E3420" s="18">
        <f t="shared" si="53"/>
        <v>108</v>
      </c>
      <c r="F3420" s="19">
        <v>45.034982999999997</v>
      </c>
      <c r="G3420" s="19">
        <v>4.8637783900000002</v>
      </c>
      <c r="H3420" s="20">
        <v>54.965016513999998</v>
      </c>
      <c r="I3420" s="15">
        <f>IF(H3420&lt;=Rmax_Summary!$B$40,1,0)</f>
        <v>0</v>
      </c>
      <c r="J3420" s="15">
        <v>1</v>
      </c>
      <c r="K3420" s="21" t="s">
        <v>846</v>
      </c>
    </row>
    <row r="3421" spans="1:11" x14ac:dyDescent="0.15">
      <c r="A3421" s="15">
        <v>1454</v>
      </c>
      <c r="B3421" s="16">
        <v>5</v>
      </c>
      <c r="C3421" s="15">
        <v>100</v>
      </c>
      <c r="D3421" s="17">
        <v>109000</v>
      </c>
      <c r="E3421" s="18">
        <f t="shared" si="53"/>
        <v>109</v>
      </c>
      <c r="F3421" s="19">
        <v>44.632899999999999</v>
      </c>
      <c r="G3421" s="19">
        <v>4.8649859199999996</v>
      </c>
      <c r="H3421" s="20">
        <v>55.367100483000002</v>
      </c>
      <c r="I3421" s="15">
        <f>IF(H3421&lt;=Rmax_Summary!$B$40,1,0)</f>
        <v>0</v>
      </c>
      <c r="J3421" s="15">
        <v>1</v>
      </c>
      <c r="K3421" s="21" t="s">
        <v>846</v>
      </c>
    </row>
    <row r="3422" spans="1:11" x14ac:dyDescent="0.15">
      <c r="A3422" s="15">
        <v>1459</v>
      </c>
      <c r="B3422" s="16">
        <v>5</v>
      </c>
      <c r="C3422" s="15">
        <v>100</v>
      </c>
      <c r="D3422" s="17">
        <v>110000</v>
      </c>
      <c r="E3422" s="18">
        <f t="shared" si="53"/>
        <v>110</v>
      </c>
      <c r="F3422" s="19">
        <v>44.237927999999997</v>
      </c>
      <c r="G3422" s="19">
        <v>4.8661720749999997</v>
      </c>
      <c r="H3422" s="20">
        <v>55.762072203999999</v>
      </c>
      <c r="I3422" s="15">
        <f>IF(H3422&lt;=Rmax_Summary!$B$40,1,0)</f>
        <v>0</v>
      </c>
      <c r="J3422" s="15">
        <v>1</v>
      </c>
      <c r="K3422" s="21" t="s">
        <v>846</v>
      </c>
    </row>
    <row r="3423" spans="1:11" x14ac:dyDescent="0.15">
      <c r="A3423" s="15">
        <v>1464</v>
      </c>
      <c r="B3423" s="16">
        <v>5</v>
      </c>
      <c r="C3423" s="15">
        <v>100</v>
      </c>
      <c r="D3423" s="17">
        <v>111000</v>
      </c>
      <c r="E3423" s="18">
        <f t="shared" si="53"/>
        <v>111</v>
      </c>
      <c r="F3423" s="19">
        <v>43.849885999999998</v>
      </c>
      <c r="G3423" s="19">
        <v>4.8673374279999999</v>
      </c>
      <c r="H3423" s="20">
        <v>56.150113576000003</v>
      </c>
      <c r="I3423" s="15">
        <f>IF(H3423&lt;=Rmax_Summary!$B$40,1,0)</f>
        <v>0</v>
      </c>
      <c r="J3423" s="15">
        <v>1</v>
      </c>
      <c r="K3423" s="21" t="s">
        <v>846</v>
      </c>
    </row>
    <row r="3424" spans="1:11" x14ac:dyDescent="0.15">
      <c r="A3424" s="15">
        <v>1469</v>
      </c>
      <c r="B3424" s="16">
        <v>5</v>
      </c>
      <c r="C3424" s="15">
        <v>100</v>
      </c>
      <c r="D3424" s="17">
        <v>112000</v>
      </c>
      <c r="E3424" s="18">
        <f t="shared" si="53"/>
        <v>112</v>
      </c>
      <c r="F3424" s="19">
        <v>43.468594000000003</v>
      </c>
      <c r="G3424" s="19">
        <v>4.8684825079999996</v>
      </c>
      <c r="H3424" s="20">
        <v>56.531406496999999</v>
      </c>
      <c r="I3424" s="15">
        <f>IF(H3424&lt;=Rmax_Summary!$B$40,1,0)</f>
        <v>0</v>
      </c>
      <c r="J3424" s="15">
        <v>1</v>
      </c>
      <c r="K3424" s="21" t="s">
        <v>846</v>
      </c>
    </row>
    <row r="3425" spans="1:11" x14ac:dyDescent="0.15">
      <c r="A3425" s="15">
        <v>1474</v>
      </c>
      <c r="B3425" s="16">
        <v>5</v>
      </c>
      <c r="C3425" s="15">
        <v>100</v>
      </c>
      <c r="D3425" s="17">
        <v>113000</v>
      </c>
      <c r="E3425" s="18">
        <f t="shared" si="53"/>
        <v>113</v>
      </c>
      <c r="F3425" s="19">
        <v>43.093874</v>
      </c>
      <c r="G3425" s="19">
        <v>4.869607845</v>
      </c>
      <c r="H3425" s="20">
        <v>56.906125572999997</v>
      </c>
      <c r="I3425" s="15">
        <f>IF(H3425&lt;=Rmax_Summary!$B$40,1,0)</f>
        <v>0</v>
      </c>
      <c r="J3425" s="15">
        <v>1</v>
      </c>
      <c r="K3425" s="21" t="s">
        <v>846</v>
      </c>
    </row>
    <row r="3426" spans="1:11" x14ac:dyDescent="0.15">
      <c r="A3426" s="15">
        <v>1479</v>
      </c>
      <c r="B3426" s="16">
        <v>5</v>
      </c>
      <c r="C3426" s="15">
        <v>100</v>
      </c>
      <c r="D3426" s="17">
        <v>114000</v>
      </c>
      <c r="E3426" s="18">
        <f t="shared" si="53"/>
        <v>114</v>
      </c>
      <c r="F3426" s="19">
        <v>42.725561999999996</v>
      </c>
      <c r="G3426" s="19">
        <v>4.8707139489999998</v>
      </c>
      <c r="H3426" s="20">
        <v>57.274438201999999</v>
      </c>
      <c r="I3426" s="15">
        <f>IF(H3426&lt;=Rmax_Summary!$B$40,1,0)</f>
        <v>0</v>
      </c>
      <c r="J3426" s="15">
        <v>1</v>
      </c>
      <c r="K3426" s="21" t="s">
        <v>846</v>
      </c>
    </row>
    <row r="3427" spans="1:11" x14ac:dyDescent="0.15">
      <c r="A3427" s="15">
        <v>1484</v>
      </c>
      <c r="B3427" s="16">
        <v>5</v>
      </c>
      <c r="C3427" s="15">
        <v>100</v>
      </c>
      <c r="D3427" s="17">
        <v>115000</v>
      </c>
      <c r="E3427" s="18">
        <f t="shared" si="53"/>
        <v>115</v>
      </c>
      <c r="F3427" s="19">
        <v>42.363487999999997</v>
      </c>
      <c r="G3427" s="19">
        <v>4.8718012939999999</v>
      </c>
      <c r="H3427" s="20">
        <v>57.636511681000002</v>
      </c>
      <c r="I3427" s="15">
        <f>IF(H3427&lt;=Rmax_Summary!$B$40,1,0)</f>
        <v>0</v>
      </c>
      <c r="J3427" s="15">
        <v>1</v>
      </c>
      <c r="K3427" s="21" t="s">
        <v>846</v>
      </c>
    </row>
    <row r="3428" spans="1:11" x14ac:dyDescent="0.15">
      <c r="A3428" s="15">
        <v>1489</v>
      </c>
      <c r="B3428" s="16">
        <v>5</v>
      </c>
      <c r="C3428" s="15">
        <v>100</v>
      </c>
      <c r="D3428" s="17">
        <v>116000</v>
      </c>
      <c r="E3428" s="18">
        <f t="shared" si="53"/>
        <v>116</v>
      </c>
      <c r="F3428" s="19">
        <v>42.007503</v>
      </c>
      <c r="G3428" s="19">
        <v>4.8728703629999996</v>
      </c>
      <c r="H3428" s="20">
        <v>57.992497000999997</v>
      </c>
      <c r="I3428" s="15">
        <f>IF(H3428&lt;=Rmax_Summary!$B$40,1,0)</f>
        <v>0</v>
      </c>
      <c r="J3428" s="15">
        <v>1</v>
      </c>
      <c r="K3428" s="21" t="s">
        <v>846</v>
      </c>
    </row>
    <row r="3429" spans="1:11" x14ac:dyDescent="0.15">
      <c r="A3429" s="15">
        <v>1494</v>
      </c>
      <c r="B3429" s="16">
        <v>5</v>
      </c>
      <c r="C3429" s="15">
        <v>100</v>
      </c>
      <c r="D3429" s="17">
        <v>117000</v>
      </c>
      <c r="E3429" s="18">
        <f t="shared" si="53"/>
        <v>117</v>
      </c>
      <c r="F3429" s="19">
        <v>41.657451000000002</v>
      </c>
      <c r="G3429" s="19">
        <v>4.8739216250000004</v>
      </c>
      <c r="H3429" s="20">
        <v>58.342548780000001</v>
      </c>
      <c r="I3429" s="15">
        <f>IF(H3429&lt;=Rmax_Summary!$B$40,1,0)</f>
        <v>0</v>
      </c>
      <c r="J3429" s="15">
        <v>1</v>
      </c>
      <c r="K3429" s="21" t="s">
        <v>846</v>
      </c>
    </row>
    <row r="3430" spans="1:11" x14ac:dyDescent="0.15">
      <c r="A3430" s="15">
        <v>1499</v>
      </c>
      <c r="B3430" s="16">
        <v>5</v>
      </c>
      <c r="C3430" s="15">
        <v>100</v>
      </c>
      <c r="D3430" s="17">
        <v>118000</v>
      </c>
      <c r="E3430" s="18">
        <f t="shared" si="53"/>
        <v>118</v>
      </c>
      <c r="F3430" s="19">
        <v>41.313181999999998</v>
      </c>
      <c r="G3430" s="19">
        <v>4.874955505</v>
      </c>
      <c r="H3430" s="20">
        <v>58.686817990000002</v>
      </c>
      <c r="I3430" s="15">
        <f>IF(H3430&lt;=Rmax_Summary!$B$40,1,0)</f>
        <v>0</v>
      </c>
      <c r="J3430" s="15">
        <v>1</v>
      </c>
      <c r="K3430" s="21" t="s">
        <v>846</v>
      </c>
    </row>
    <row r="3431" spans="1:11" x14ac:dyDescent="0.15">
      <c r="A3431" s="15">
        <v>1504</v>
      </c>
      <c r="B3431" s="16">
        <v>5</v>
      </c>
      <c r="C3431" s="15">
        <v>100</v>
      </c>
      <c r="D3431" s="17">
        <v>119000</v>
      </c>
      <c r="E3431" s="18">
        <f t="shared" si="53"/>
        <v>119</v>
      </c>
      <c r="F3431" s="19">
        <v>40.974558999999999</v>
      </c>
      <c r="G3431" s="19">
        <v>4.8759724350000004</v>
      </c>
      <c r="H3431" s="20">
        <v>59.025441057999998</v>
      </c>
      <c r="I3431" s="15">
        <f>IF(H3431&lt;=Rmax_Summary!$B$40,1,0)</f>
        <v>0</v>
      </c>
      <c r="J3431" s="15">
        <v>1</v>
      </c>
      <c r="K3431" s="21" t="s">
        <v>846</v>
      </c>
    </row>
    <row r="3432" spans="1:11" x14ac:dyDescent="0.15">
      <c r="A3432" s="15">
        <v>1509</v>
      </c>
      <c r="B3432" s="16">
        <v>5</v>
      </c>
      <c r="C3432" s="15">
        <v>100</v>
      </c>
      <c r="D3432" s="17">
        <v>120000</v>
      </c>
      <c r="E3432" s="18">
        <f t="shared" si="53"/>
        <v>120</v>
      </c>
      <c r="F3432" s="19">
        <v>40.641440000000003</v>
      </c>
      <c r="G3432" s="19">
        <v>4.8769728319999999</v>
      </c>
      <c r="H3432" s="20">
        <v>59.358559863000004</v>
      </c>
      <c r="I3432" s="15">
        <f>IF(H3432&lt;=Rmax_Summary!$B$40,1,0)</f>
        <v>0</v>
      </c>
      <c r="J3432" s="15">
        <v>1</v>
      </c>
      <c r="K3432" s="21" t="s">
        <v>846</v>
      </c>
    </row>
    <row r="3433" spans="1:11" x14ac:dyDescent="0.15">
      <c r="A3433" s="15">
        <v>1514</v>
      </c>
      <c r="B3433" s="16">
        <v>5</v>
      </c>
      <c r="C3433" s="15">
        <v>100</v>
      </c>
      <c r="D3433" s="17">
        <v>121000</v>
      </c>
      <c r="E3433" s="18">
        <f t="shared" si="53"/>
        <v>121</v>
      </c>
      <c r="F3433" s="19">
        <v>40.313695000000003</v>
      </c>
      <c r="G3433" s="19">
        <v>4.8779570909999999</v>
      </c>
      <c r="H3433" s="20">
        <v>59.686305374</v>
      </c>
      <c r="I3433" s="15">
        <f>IF(H3433&lt;=Rmax_Summary!$B$40,1,0)</f>
        <v>0</v>
      </c>
      <c r="J3433" s="15">
        <v>1</v>
      </c>
      <c r="K3433" s="21" t="s">
        <v>846</v>
      </c>
    </row>
    <row r="3434" spans="1:11" x14ac:dyDescent="0.15">
      <c r="A3434" s="15">
        <v>1519</v>
      </c>
      <c r="B3434" s="16">
        <v>5</v>
      </c>
      <c r="C3434" s="15">
        <v>100</v>
      </c>
      <c r="D3434" s="17">
        <v>122000</v>
      </c>
      <c r="E3434" s="18">
        <f t="shared" si="53"/>
        <v>122</v>
      </c>
      <c r="F3434" s="19">
        <v>39.991194999999998</v>
      </c>
      <c r="G3434" s="19">
        <v>4.8789255989999996</v>
      </c>
      <c r="H3434" s="20">
        <v>60.008804918999999</v>
      </c>
      <c r="I3434" s="15">
        <f>IF(H3434&lt;=Rmax_Summary!$B$40,1,0)</f>
        <v>0</v>
      </c>
      <c r="J3434" s="15">
        <v>1</v>
      </c>
      <c r="K3434" s="21" t="s">
        <v>846</v>
      </c>
    </row>
    <row r="3435" spans="1:11" x14ac:dyDescent="0.15">
      <c r="A3435" s="15">
        <v>1524</v>
      </c>
      <c r="B3435" s="16">
        <v>5</v>
      </c>
      <c r="C3435" s="15">
        <v>100</v>
      </c>
      <c r="D3435" s="17">
        <v>123000</v>
      </c>
      <c r="E3435" s="18">
        <f t="shared" si="53"/>
        <v>123</v>
      </c>
      <c r="F3435" s="19">
        <v>39.673811000000001</v>
      </c>
      <c r="G3435" s="19">
        <v>4.8798787350000001</v>
      </c>
      <c r="H3435" s="20">
        <v>60.326188531</v>
      </c>
      <c r="I3435" s="15">
        <f>IF(H3435&lt;=Rmax_Summary!$B$40,1,0)</f>
        <v>0</v>
      </c>
      <c r="J3435" s="15">
        <v>1</v>
      </c>
      <c r="K3435" s="21" t="s">
        <v>846</v>
      </c>
    </row>
    <row r="3436" spans="1:11" x14ac:dyDescent="0.15">
      <c r="A3436" s="15">
        <v>1529</v>
      </c>
      <c r="B3436" s="16">
        <v>5</v>
      </c>
      <c r="C3436" s="15">
        <v>100</v>
      </c>
      <c r="D3436" s="17">
        <v>124000</v>
      </c>
      <c r="E3436" s="18">
        <f t="shared" si="53"/>
        <v>124</v>
      </c>
      <c r="F3436" s="19">
        <v>39.361424999999997</v>
      </c>
      <c r="G3436" s="19">
        <v>4.8808168619999996</v>
      </c>
      <c r="H3436" s="20">
        <v>60.638575430000003</v>
      </c>
      <c r="I3436" s="15">
        <f>IF(H3436&lt;=Rmax_Summary!$B$40,1,0)</f>
        <v>0</v>
      </c>
      <c r="J3436" s="15">
        <v>1</v>
      </c>
      <c r="K3436" s="21" t="s">
        <v>846</v>
      </c>
    </row>
    <row r="3437" spans="1:11" x14ac:dyDescent="0.15">
      <c r="A3437" s="15">
        <v>1534</v>
      </c>
      <c r="B3437" s="16">
        <v>5</v>
      </c>
      <c r="C3437" s="15">
        <v>100</v>
      </c>
      <c r="D3437" s="17">
        <v>125000</v>
      </c>
      <c r="E3437" s="18">
        <f t="shared" si="53"/>
        <v>125</v>
      </c>
      <c r="F3437" s="19">
        <v>39.053924000000002</v>
      </c>
      <c r="G3437" s="19">
        <v>4.8817403319999997</v>
      </c>
      <c r="H3437" s="20">
        <v>60.946075589000003</v>
      </c>
      <c r="I3437" s="15">
        <f>IF(H3437&lt;=Rmax_Summary!$B$40,1,0)</f>
        <v>0</v>
      </c>
      <c r="J3437" s="15">
        <v>1</v>
      </c>
      <c r="K3437" s="21" t="s">
        <v>846</v>
      </c>
    </row>
    <row r="3438" spans="1:11" x14ac:dyDescent="0.15">
      <c r="A3438" s="15">
        <v>1539</v>
      </c>
      <c r="B3438" s="16">
        <v>5</v>
      </c>
      <c r="C3438" s="15">
        <v>100</v>
      </c>
      <c r="D3438" s="17">
        <v>126000</v>
      </c>
      <c r="E3438" s="18">
        <f t="shared" si="53"/>
        <v>126</v>
      </c>
      <c r="F3438" s="19">
        <v>38.751185999999997</v>
      </c>
      <c r="G3438" s="19">
        <v>4.8826494800000004</v>
      </c>
      <c r="H3438" s="20">
        <v>61.248813634000001</v>
      </c>
      <c r="I3438" s="15">
        <f>IF(H3438&lt;=Rmax_Summary!$B$40,1,0)</f>
        <v>0</v>
      </c>
      <c r="J3438" s="15">
        <v>1</v>
      </c>
      <c r="K3438" s="21" t="s">
        <v>846</v>
      </c>
    </row>
    <row r="3439" spans="1:11" x14ac:dyDescent="0.15">
      <c r="A3439" s="15">
        <v>1544</v>
      </c>
      <c r="B3439" s="16">
        <v>5</v>
      </c>
      <c r="C3439" s="15">
        <v>100</v>
      </c>
      <c r="D3439" s="17">
        <v>127000</v>
      </c>
      <c r="E3439" s="18">
        <f t="shared" si="53"/>
        <v>127</v>
      </c>
      <c r="F3439" s="19">
        <v>38.453108999999998</v>
      </c>
      <c r="G3439" s="19">
        <v>4.8835446420000004</v>
      </c>
      <c r="H3439" s="20">
        <v>61.546891426999998</v>
      </c>
      <c r="I3439" s="15">
        <f>IF(H3439&lt;=Rmax_Summary!$B$40,1,0)</f>
        <v>0</v>
      </c>
      <c r="J3439" s="15">
        <v>1</v>
      </c>
      <c r="K3439" s="21" t="s">
        <v>846</v>
      </c>
    </row>
    <row r="3440" spans="1:11" x14ac:dyDescent="0.15">
      <c r="A3440" s="15">
        <v>1549</v>
      </c>
      <c r="B3440" s="16">
        <v>5</v>
      </c>
      <c r="C3440" s="15">
        <v>100</v>
      </c>
      <c r="D3440" s="17">
        <v>128000</v>
      </c>
      <c r="E3440" s="18">
        <f t="shared" si="53"/>
        <v>128</v>
      </c>
      <c r="F3440" s="19">
        <v>38.159578000000003</v>
      </c>
      <c r="G3440" s="19">
        <v>4.8844261390000003</v>
      </c>
      <c r="H3440" s="20">
        <v>61.840421747000001</v>
      </c>
      <c r="I3440" s="15">
        <f>IF(H3440&lt;=Rmax_Summary!$B$40,1,0)</f>
        <v>0</v>
      </c>
      <c r="J3440" s="15">
        <v>1</v>
      </c>
      <c r="K3440" s="21" t="s">
        <v>846</v>
      </c>
    </row>
    <row r="3441" spans="1:11" x14ac:dyDescent="0.15">
      <c r="A3441" s="15">
        <v>1554</v>
      </c>
      <c r="B3441" s="16">
        <v>5</v>
      </c>
      <c r="C3441" s="15">
        <v>100</v>
      </c>
      <c r="D3441" s="17">
        <v>129000</v>
      </c>
      <c r="E3441" s="18">
        <f t="shared" si="53"/>
        <v>129</v>
      </c>
      <c r="F3441" s="19">
        <v>37.870497</v>
      </c>
      <c r="G3441" s="19">
        <v>4.8852942769999999</v>
      </c>
      <c r="H3441" s="20">
        <v>62.129502819000002</v>
      </c>
      <c r="I3441" s="15">
        <f>IF(H3441&lt;=Rmax_Summary!$B$40,1,0)</f>
        <v>0</v>
      </c>
      <c r="J3441" s="15">
        <v>1</v>
      </c>
      <c r="K3441" s="21" t="s">
        <v>846</v>
      </c>
    </row>
    <row r="3442" spans="1:11" x14ac:dyDescent="0.15">
      <c r="A3442" s="15">
        <v>1559</v>
      </c>
      <c r="B3442" s="16">
        <v>5</v>
      </c>
      <c r="C3442" s="15">
        <v>100</v>
      </c>
      <c r="D3442" s="17">
        <v>130000</v>
      </c>
      <c r="E3442" s="18">
        <f t="shared" si="53"/>
        <v>130</v>
      </c>
      <c r="F3442" s="19">
        <v>37.585763</v>
      </c>
      <c r="G3442" s="19">
        <v>4.8861493620000003</v>
      </c>
      <c r="H3442" s="20">
        <v>62.414236506999998</v>
      </c>
      <c r="I3442" s="15">
        <f>IF(H3442&lt;=Rmax_Summary!$B$40,1,0)</f>
        <v>0</v>
      </c>
      <c r="J3442" s="15">
        <v>1</v>
      </c>
      <c r="K3442" s="21" t="s">
        <v>846</v>
      </c>
    </row>
    <row r="3443" spans="1:11" x14ac:dyDescent="0.15">
      <c r="A3443" s="15">
        <v>1564</v>
      </c>
      <c r="B3443" s="16">
        <v>5</v>
      </c>
      <c r="C3443" s="15">
        <v>100</v>
      </c>
      <c r="D3443" s="17">
        <v>131000</v>
      </c>
      <c r="E3443" s="18">
        <f t="shared" si="53"/>
        <v>131</v>
      </c>
      <c r="F3443" s="19">
        <v>37.305278999999999</v>
      </c>
      <c r="G3443" s="19">
        <v>4.8869916849999999</v>
      </c>
      <c r="H3443" s="20">
        <v>62.694721012000002</v>
      </c>
      <c r="I3443" s="15">
        <f>IF(H3443&lt;=Rmax_Summary!$B$40,1,0)</f>
        <v>0</v>
      </c>
      <c r="J3443" s="15">
        <v>1</v>
      </c>
      <c r="K3443" s="21" t="s">
        <v>846</v>
      </c>
    </row>
    <row r="3444" spans="1:11" x14ac:dyDescent="0.15">
      <c r="A3444" s="15">
        <v>1569</v>
      </c>
      <c r="B3444" s="16">
        <v>5</v>
      </c>
      <c r="C3444" s="15">
        <v>100</v>
      </c>
      <c r="D3444" s="17">
        <v>132000</v>
      </c>
      <c r="E3444" s="18">
        <f t="shared" si="53"/>
        <v>132</v>
      </c>
      <c r="F3444" s="19">
        <v>37.028950999999999</v>
      </c>
      <c r="G3444" s="19">
        <v>4.8878215220000003</v>
      </c>
      <c r="H3444" s="20">
        <v>62.971049172999997</v>
      </c>
      <c r="I3444" s="15">
        <f>IF(H3444&lt;=Rmax_Summary!$B$40,1,0)</f>
        <v>0</v>
      </c>
      <c r="J3444" s="15">
        <v>1</v>
      </c>
      <c r="K3444" s="21" t="s">
        <v>846</v>
      </c>
    </row>
    <row r="3445" spans="1:11" x14ac:dyDescent="0.15">
      <c r="A3445" s="15">
        <v>1574</v>
      </c>
      <c r="B3445" s="16">
        <v>5</v>
      </c>
      <c r="C3445" s="15">
        <v>100</v>
      </c>
      <c r="D3445" s="17">
        <v>133000</v>
      </c>
      <c r="E3445" s="18">
        <f t="shared" si="53"/>
        <v>133</v>
      </c>
      <c r="F3445" s="19">
        <v>36.756686000000002</v>
      </c>
      <c r="G3445" s="19">
        <v>4.8886391600000003</v>
      </c>
      <c r="H3445" s="20">
        <v>63.243313686999997</v>
      </c>
      <c r="I3445" s="15">
        <f>IF(H3445&lt;=Rmax_Summary!$B$40,1,0)</f>
        <v>0</v>
      </c>
      <c r="J3445" s="15">
        <v>1</v>
      </c>
      <c r="K3445" s="21" t="s">
        <v>846</v>
      </c>
    </row>
    <row r="3446" spans="1:11" x14ac:dyDescent="0.15">
      <c r="A3446" s="15">
        <v>1579</v>
      </c>
      <c r="B3446" s="16">
        <v>5</v>
      </c>
      <c r="C3446" s="15">
        <v>100</v>
      </c>
      <c r="D3446" s="17">
        <v>134000</v>
      </c>
      <c r="E3446" s="18">
        <f t="shared" si="53"/>
        <v>134</v>
      </c>
      <c r="F3446" s="19">
        <v>36.488396000000002</v>
      </c>
      <c r="G3446" s="19">
        <v>4.8894448649999998</v>
      </c>
      <c r="H3446" s="20">
        <v>63.511603710000003</v>
      </c>
      <c r="I3446" s="15">
        <f>IF(H3446&lt;=Rmax_Summary!$B$40,1,0)</f>
        <v>0</v>
      </c>
      <c r="J3446" s="15">
        <v>1</v>
      </c>
      <c r="K3446" s="21" t="s">
        <v>846</v>
      </c>
    </row>
    <row r="3447" spans="1:11" x14ac:dyDescent="0.15">
      <c r="A3447" s="15">
        <v>1584</v>
      </c>
      <c r="B3447" s="16">
        <v>5</v>
      </c>
      <c r="C3447" s="15">
        <v>100</v>
      </c>
      <c r="D3447" s="17">
        <v>135000</v>
      </c>
      <c r="E3447" s="18">
        <f t="shared" si="53"/>
        <v>135</v>
      </c>
      <c r="F3447" s="19">
        <v>36.223992000000003</v>
      </c>
      <c r="G3447" s="19">
        <v>4.8902388889999999</v>
      </c>
      <c r="H3447" s="20">
        <v>63.776008371000003</v>
      </c>
      <c r="I3447" s="15">
        <f>IF(H3447&lt;=Rmax_Summary!$B$40,1,0)</f>
        <v>0</v>
      </c>
      <c r="J3447" s="15">
        <v>1</v>
      </c>
      <c r="K3447" s="21" t="s">
        <v>846</v>
      </c>
    </row>
    <row r="3448" spans="1:11" x14ac:dyDescent="0.15">
      <c r="A3448" s="15">
        <v>1589</v>
      </c>
      <c r="B3448" s="16">
        <v>5</v>
      </c>
      <c r="C3448" s="15">
        <v>100</v>
      </c>
      <c r="D3448" s="17">
        <v>136000</v>
      </c>
      <c r="E3448" s="18">
        <f t="shared" si="53"/>
        <v>136</v>
      </c>
      <c r="F3448" s="19">
        <v>35.963391999999999</v>
      </c>
      <c r="G3448" s="19">
        <v>4.8910214859999996</v>
      </c>
      <c r="H3448" s="20">
        <v>64.036607707000002</v>
      </c>
      <c r="I3448" s="15">
        <f>IF(H3448&lt;=Rmax_Summary!$B$40,1,0)</f>
        <v>0</v>
      </c>
      <c r="J3448" s="15">
        <v>1</v>
      </c>
      <c r="K3448" s="21" t="s">
        <v>846</v>
      </c>
    </row>
    <row r="3449" spans="1:11" x14ac:dyDescent="0.15">
      <c r="A3449" s="15">
        <v>1594</v>
      </c>
      <c r="B3449" s="16">
        <v>5</v>
      </c>
      <c r="C3449" s="15">
        <v>100</v>
      </c>
      <c r="D3449" s="17">
        <v>137000</v>
      </c>
      <c r="E3449" s="18">
        <f t="shared" si="53"/>
        <v>137</v>
      </c>
      <c r="F3449" s="19">
        <v>35.706518000000003</v>
      </c>
      <c r="G3449" s="19">
        <v>4.891792905</v>
      </c>
      <c r="H3449" s="20">
        <v>64.293481752999995</v>
      </c>
      <c r="I3449" s="15">
        <f>IF(H3449&lt;=Rmax_Summary!$B$40,1,0)</f>
        <v>0</v>
      </c>
      <c r="J3449" s="15">
        <v>1</v>
      </c>
      <c r="K3449" s="21" t="s">
        <v>846</v>
      </c>
    </row>
    <row r="3450" spans="1:11" x14ac:dyDescent="0.15">
      <c r="A3450" s="15">
        <v>1599</v>
      </c>
      <c r="B3450" s="16">
        <v>5</v>
      </c>
      <c r="C3450" s="15">
        <v>100</v>
      </c>
      <c r="D3450" s="17">
        <v>138000</v>
      </c>
      <c r="E3450" s="18">
        <f t="shared" si="53"/>
        <v>138</v>
      </c>
      <c r="F3450" s="19">
        <v>35.453283999999996</v>
      </c>
      <c r="G3450" s="19">
        <v>4.8925533789999998</v>
      </c>
      <c r="H3450" s="20">
        <v>64.546716016000005</v>
      </c>
      <c r="I3450" s="15">
        <f>IF(H3450&lt;=Rmax_Summary!$B$40,1,0)</f>
        <v>0</v>
      </c>
      <c r="J3450" s="15">
        <v>1</v>
      </c>
      <c r="K3450" s="21" t="s">
        <v>846</v>
      </c>
    </row>
    <row r="3451" spans="1:11" x14ac:dyDescent="0.15">
      <c r="A3451" s="15">
        <v>1604</v>
      </c>
      <c r="B3451" s="16">
        <v>5</v>
      </c>
      <c r="C3451" s="15">
        <v>100</v>
      </c>
      <c r="D3451" s="17">
        <v>139000</v>
      </c>
      <c r="E3451" s="18">
        <f t="shared" si="53"/>
        <v>139</v>
      </c>
      <c r="F3451" s="19">
        <v>35.203619000000003</v>
      </c>
      <c r="G3451" s="19">
        <v>4.8933031480000002</v>
      </c>
      <c r="H3451" s="20">
        <v>64.796381390999997</v>
      </c>
      <c r="I3451" s="15">
        <f>IF(H3451&lt;=Rmax_Summary!$B$40,1,0)</f>
        <v>0</v>
      </c>
      <c r="J3451" s="15">
        <v>1</v>
      </c>
      <c r="K3451" s="21" t="s">
        <v>846</v>
      </c>
    </row>
    <row r="3452" spans="1:11" x14ac:dyDescent="0.15">
      <c r="A3452" s="15">
        <v>1609</v>
      </c>
      <c r="B3452" s="16">
        <v>5</v>
      </c>
      <c r="C3452" s="15">
        <v>100</v>
      </c>
      <c r="D3452" s="17">
        <v>140000</v>
      </c>
      <c r="E3452" s="18">
        <f t="shared" si="53"/>
        <v>140</v>
      </c>
      <c r="F3452" s="19">
        <v>34.957447000000002</v>
      </c>
      <c r="G3452" s="19">
        <v>4.8940424250000003</v>
      </c>
      <c r="H3452" s="20">
        <v>65.042552502999996</v>
      </c>
      <c r="I3452" s="15">
        <f>IF(H3452&lt;=Rmax_Summary!$B$40,1,0)</f>
        <v>0</v>
      </c>
      <c r="J3452" s="15">
        <v>1</v>
      </c>
      <c r="K3452" s="21" t="s">
        <v>846</v>
      </c>
    </row>
    <row r="3453" spans="1:11" x14ac:dyDescent="0.15">
      <c r="A3453" s="15">
        <v>1614</v>
      </c>
      <c r="B3453" s="16">
        <v>5</v>
      </c>
      <c r="C3453" s="15">
        <v>100</v>
      </c>
      <c r="D3453" s="17">
        <v>141000</v>
      </c>
      <c r="E3453" s="18">
        <f t="shared" si="53"/>
        <v>141</v>
      </c>
      <c r="F3453" s="19">
        <v>34.714691000000002</v>
      </c>
      <c r="G3453" s="19">
        <v>4.8947714380000003</v>
      </c>
      <c r="H3453" s="20">
        <v>65.285309354000006</v>
      </c>
      <c r="I3453" s="15">
        <f>IF(H3453&lt;=Rmax_Summary!$B$40,1,0)</f>
        <v>0</v>
      </c>
      <c r="J3453" s="15">
        <v>1</v>
      </c>
      <c r="K3453" s="21" t="s">
        <v>846</v>
      </c>
    </row>
    <row r="3454" spans="1:11" x14ac:dyDescent="0.15">
      <c r="A3454" s="15">
        <v>1619</v>
      </c>
      <c r="B3454" s="16">
        <v>5</v>
      </c>
      <c r="C3454" s="15">
        <v>100</v>
      </c>
      <c r="D3454" s="17">
        <v>142000</v>
      </c>
      <c r="E3454" s="18">
        <f t="shared" si="53"/>
        <v>142</v>
      </c>
      <c r="F3454" s="19">
        <v>34.475284000000002</v>
      </c>
      <c r="G3454" s="19">
        <v>4.8954903940000003</v>
      </c>
      <c r="H3454" s="20">
        <v>65.524715642000004</v>
      </c>
      <c r="I3454" s="15">
        <f>IF(H3454&lt;=Rmax_Summary!$B$40,1,0)</f>
        <v>0</v>
      </c>
      <c r="J3454" s="15">
        <v>1</v>
      </c>
      <c r="K3454" s="21" t="s">
        <v>846</v>
      </c>
    </row>
    <row r="3455" spans="1:11" x14ac:dyDescent="0.15">
      <c r="A3455" s="15">
        <v>1624</v>
      </c>
      <c r="B3455" s="16">
        <v>5</v>
      </c>
      <c r="C3455" s="15">
        <v>100</v>
      </c>
      <c r="D3455" s="17">
        <v>143000</v>
      </c>
      <c r="E3455" s="18">
        <f t="shared" si="53"/>
        <v>143</v>
      </c>
      <c r="F3455" s="19">
        <v>34.239158000000003</v>
      </c>
      <c r="G3455" s="19">
        <v>4.8961994950000003</v>
      </c>
      <c r="H3455" s="20">
        <v>65.760842315000005</v>
      </c>
      <c r="I3455" s="15">
        <f>IF(H3455&lt;=Rmax_Summary!$B$40,1,0)</f>
        <v>0</v>
      </c>
      <c r="J3455" s="15">
        <v>1</v>
      </c>
      <c r="K3455" s="21" t="s">
        <v>846</v>
      </c>
    </row>
    <row r="3456" spans="1:11" x14ac:dyDescent="0.15">
      <c r="A3456" s="15">
        <v>1629</v>
      </c>
      <c r="B3456" s="16">
        <v>5</v>
      </c>
      <c r="C3456" s="15">
        <v>100</v>
      </c>
      <c r="D3456" s="17">
        <v>144000</v>
      </c>
      <c r="E3456" s="18">
        <f t="shared" si="53"/>
        <v>144</v>
      </c>
      <c r="F3456" s="19">
        <v>34.006242999999998</v>
      </c>
      <c r="G3456" s="19">
        <v>4.8968989550000002</v>
      </c>
      <c r="H3456" s="20">
        <v>65.993756632</v>
      </c>
      <c r="I3456" s="15">
        <f>IF(H3456&lt;=Rmax_Summary!$B$40,1,0)</f>
        <v>0</v>
      </c>
      <c r="J3456" s="15">
        <v>1</v>
      </c>
      <c r="K3456" s="21" t="s">
        <v>846</v>
      </c>
    </row>
    <row r="3457" spans="1:11" x14ac:dyDescent="0.15">
      <c r="A3457" s="15">
        <v>1634</v>
      </c>
      <c r="B3457" s="16">
        <v>5</v>
      </c>
      <c r="C3457" s="15">
        <v>100</v>
      </c>
      <c r="D3457" s="17">
        <v>145000</v>
      </c>
      <c r="E3457" s="18">
        <f t="shared" si="53"/>
        <v>145</v>
      </c>
      <c r="F3457" s="19">
        <v>33.776476000000002</v>
      </c>
      <c r="G3457" s="19">
        <v>4.8975889610000003</v>
      </c>
      <c r="H3457" s="20">
        <v>66.223524097999999</v>
      </c>
      <c r="I3457" s="15">
        <f>IF(H3457&lt;=Rmax_Summary!$B$40,1,0)</f>
        <v>0</v>
      </c>
      <c r="J3457" s="15">
        <v>1</v>
      </c>
      <c r="K3457" s="21" t="s">
        <v>846</v>
      </c>
    </row>
    <row r="3458" spans="1:11" x14ac:dyDescent="0.15">
      <c r="A3458" s="15">
        <v>1639</v>
      </c>
      <c r="B3458" s="16">
        <v>5</v>
      </c>
      <c r="C3458" s="15">
        <v>100</v>
      </c>
      <c r="D3458" s="17">
        <v>146000</v>
      </c>
      <c r="E3458" s="18">
        <f t="shared" ref="E3458:E3521" si="54">D3458/1000</f>
        <v>146</v>
      </c>
      <c r="F3458" s="19">
        <v>33.549793000000001</v>
      </c>
      <c r="G3458" s="19">
        <v>4.8982697030000004</v>
      </c>
      <c r="H3458" s="20">
        <v>66.450206557000001</v>
      </c>
      <c r="I3458" s="15">
        <f>IF(H3458&lt;=Rmax_Summary!$B$40,1,0)</f>
        <v>0</v>
      </c>
      <c r="J3458" s="15">
        <v>1</v>
      </c>
      <c r="K3458" s="21" t="s">
        <v>846</v>
      </c>
    </row>
    <row r="3459" spans="1:11" x14ac:dyDescent="0.15">
      <c r="A3459" s="15">
        <v>1644</v>
      </c>
      <c r="B3459" s="16">
        <v>5</v>
      </c>
      <c r="C3459" s="15">
        <v>100</v>
      </c>
      <c r="D3459" s="17">
        <v>147000</v>
      </c>
      <c r="E3459" s="18">
        <f t="shared" si="54"/>
        <v>147</v>
      </c>
      <c r="F3459" s="19">
        <v>33.326132000000001</v>
      </c>
      <c r="G3459" s="19">
        <v>4.8989413720000003</v>
      </c>
      <c r="H3459" s="20">
        <v>66.673867676</v>
      </c>
      <c r="I3459" s="15">
        <f>IF(H3459&lt;=Rmax_Summary!$B$40,1,0)</f>
        <v>0</v>
      </c>
      <c r="J3459" s="15">
        <v>1</v>
      </c>
      <c r="K3459" s="21" t="s">
        <v>846</v>
      </c>
    </row>
    <row r="3460" spans="1:11" x14ac:dyDescent="0.15">
      <c r="A3460" s="15">
        <v>1649</v>
      </c>
      <c r="B3460" s="16">
        <v>5</v>
      </c>
      <c r="C3460" s="15">
        <v>100</v>
      </c>
      <c r="D3460" s="17">
        <v>148000</v>
      </c>
      <c r="E3460" s="18">
        <f t="shared" si="54"/>
        <v>148</v>
      </c>
      <c r="F3460" s="19">
        <v>33.105434000000002</v>
      </c>
      <c r="G3460" s="19">
        <v>4.8996041400000001</v>
      </c>
      <c r="H3460" s="20">
        <v>66.894565666999995</v>
      </c>
      <c r="I3460" s="15">
        <f>IF(H3460&lt;=Rmax_Summary!$B$40,1,0)</f>
        <v>0</v>
      </c>
      <c r="J3460" s="15">
        <v>1</v>
      </c>
      <c r="K3460" s="21" t="s">
        <v>846</v>
      </c>
    </row>
    <row r="3461" spans="1:11" x14ac:dyDescent="0.15">
      <c r="A3461" s="15">
        <v>1654</v>
      </c>
      <c r="B3461" s="16">
        <v>5</v>
      </c>
      <c r="C3461" s="15">
        <v>100</v>
      </c>
      <c r="D3461" s="17">
        <v>149000</v>
      </c>
      <c r="E3461" s="18">
        <f t="shared" si="54"/>
        <v>149</v>
      </c>
      <c r="F3461" s="19">
        <v>32.887638000000003</v>
      </c>
      <c r="G3461" s="19">
        <v>4.9002581909999998</v>
      </c>
      <c r="H3461" s="20">
        <v>67.112362356000006</v>
      </c>
      <c r="I3461" s="15">
        <f>IF(H3461&lt;=Rmax_Summary!$B$40,1,0)</f>
        <v>0</v>
      </c>
      <c r="J3461" s="15">
        <v>1</v>
      </c>
      <c r="K3461" s="21" t="s">
        <v>846</v>
      </c>
    </row>
    <row r="3462" spans="1:11" x14ac:dyDescent="0.15">
      <c r="A3462" s="15">
        <v>1659</v>
      </c>
      <c r="B3462" s="16">
        <v>5</v>
      </c>
      <c r="C3462" s="15">
        <v>100</v>
      </c>
      <c r="D3462" s="17">
        <v>150000</v>
      </c>
      <c r="E3462" s="18">
        <f t="shared" si="54"/>
        <v>150</v>
      </c>
      <c r="F3462" s="19">
        <v>32.672691</v>
      </c>
      <c r="G3462" s="19">
        <v>4.9009036909999999</v>
      </c>
      <c r="H3462" s="20">
        <v>67.327308696000003</v>
      </c>
      <c r="I3462" s="15">
        <f>IF(H3462&lt;=Rmax_Summary!$B$40,1,0)</f>
        <v>0</v>
      </c>
      <c r="J3462" s="15">
        <v>1</v>
      </c>
      <c r="K3462" s="21" t="s">
        <v>846</v>
      </c>
    </row>
    <row r="3463" spans="1:11" x14ac:dyDescent="0.15">
      <c r="A3463" s="15">
        <v>1664</v>
      </c>
      <c r="B3463" s="16">
        <v>5</v>
      </c>
      <c r="C3463" s="15">
        <v>100</v>
      </c>
      <c r="D3463" s="17">
        <v>151000</v>
      </c>
      <c r="E3463" s="18">
        <f t="shared" si="54"/>
        <v>151</v>
      </c>
      <c r="F3463" s="19">
        <v>32.460535</v>
      </c>
      <c r="G3463" s="19">
        <v>4.901540808</v>
      </c>
      <c r="H3463" s="20">
        <v>67.539464706000004</v>
      </c>
      <c r="I3463" s="15">
        <f>IF(H3463&lt;=Rmax_Summary!$B$40,1,0)</f>
        <v>0</v>
      </c>
      <c r="J3463" s="15">
        <v>1</v>
      </c>
      <c r="K3463" s="21" t="s">
        <v>846</v>
      </c>
    </row>
    <row r="3464" spans="1:11" x14ac:dyDescent="0.15">
      <c r="A3464" s="15">
        <v>1669</v>
      </c>
      <c r="B3464" s="16">
        <v>5</v>
      </c>
      <c r="C3464" s="15">
        <v>100</v>
      </c>
      <c r="D3464" s="17">
        <v>152000</v>
      </c>
      <c r="E3464" s="18">
        <f t="shared" si="54"/>
        <v>152</v>
      </c>
      <c r="F3464" s="19">
        <v>32.251117000000001</v>
      </c>
      <c r="G3464" s="19">
        <v>4.9021697020000001</v>
      </c>
      <c r="H3464" s="20">
        <v>67.748883140000004</v>
      </c>
      <c r="I3464" s="15">
        <f>IF(H3464&lt;=Rmax_Summary!$B$40,1,0)</f>
        <v>0</v>
      </c>
      <c r="J3464" s="15">
        <v>1</v>
      </c>
      <c r="K3464" s="21" t="s">
        <v>846</v>
      </c>
    </row>
    <row r="3465" spans="1:11" x14ac:dyDescent="0.15">
      <c r="A3465" s="15">
        <v>1674</v>
      </c>
      <c r="B3465" s="16">
        <v>5</v>
      </c>
      <c r="C3465" s="15">
        <v>100</v>
      </c>
      <c r="D3465" s="17">
        <v>153000</v>
      </c>
      <c r="E3465" s="18">
        <f t="shared" si="54"/>
        <v>153</v>
      </c>
      <c r="F3465" s="19">
        <v>32.044383000000003</v>
      </c>
      <c r="G3465" s="19">
        <v>4.9027905350000003</v>
      </c>
      <c r="H3465" s="20">
        <v>67.955616739000007</v>
      </c>
      <c r="I3465" s="15">
        <f>IF(H3465&lt;=Rmax_Summary!$B$40,1,0)</f>
        <v>0</v>
      </c>
      <c r="J3465" s="15">
        <v>1</v>
      </c>
      <c r="K3465" s="21" t="s">
        <v>846</v>
      </c>
    </row>
    <row r="3466" spans="1:11" x14ac:dyDescent="0.15">
      <c r="A3466" s="15">
        <v>1679</v>
      </c>
      <c r="B3466" s="16">
        <v>5</v>
      </c>
      <c r="C3466" s="15">
        <v>100</v>
      </c>
      <c r="D3466" s="17">
        <v>154000</v>
      </c>
      <c r="E3466" s="18">
        <f t="shared" si="54"/>
        <v>154</v>
      </c>
      <c r="F3466" s="19">
        <v>31.840284</v>
      </c>
      <c r="G3466" s="19">
        <v>4.9034034579999997</v>
      </c>
      <c r="H3466" s="20">
        <v>68.159716447999998</v>
      </c>
      <c r="I3466" s="15">
        <f>IF(H3466&lt;=Rmax_Summary!$B$40,1,0)</f>
        <v>0</v>
      </c>
      <c r="J3466" s="15">
        <v>1</v>
      </c>
      <c r="K3466" s="21" t="s">
        <v>846</v>
      </c>
    </row>
    <row r="3467" spans="1:11" x14ac:dyDescent="0.15">
      <c r="A3467" s="15">
        <v>1684</v>
      </c>
      <c r="B3467" s="16">
        <v>5</v>
      </c>
      <c r="C3467" s="15">
        <v>100</v>
      </c>
      <c r="D3467" s="17">
        <v>155000</v>
      </c>
      <c r="E3467" s="18">
        <f t="shared" si="54"/>
        <v>155</v>
      </c>
      <c r="F3467" s="19">
        <v>31.638764999999999</v>
      </c>
      <c r="G3467" s="19">
        <v>4.9040086230000002</v>
      </c>
      <c r="H3467" s="20">
        <v>68.361235003000004</v>
      </c>
      <c r="I3467" s="15">
        <f>IF(H3467&lt;=Rmax_Summary!$B$40,1,0)</f>
        <v>0</v>
      </c>
      <c r="J3467" s="15">
        <v>1</v>
      </c>
      <c r="K3467" s="21" t="s">
        <v>846</v>
      </c>
    </row>
    <row r="3468" spans="1:11" x14ac:dyDescent="0.15">
      <c r="A3468" s="15">
        <v>1689</v>
      </c>
      <c r="B3468" s="16">
        <v>5</v>
      </c>
      <c r="C3468" s="15">
        <v>100</v>
      </c>
      <c r="D3468" s="17">
        <v>156000</v>
      </c>
      <c r="E3468" s="18">
        <f t="shared" si="54"/>
        <v>156</v>
      </c>
      <c r="F3468" s="19">
        <v>31.439784</v>
      </c>
      <c r="G3468" s="19">
        <v>4.9046061749999996</v>
      </c>
      <c r="H3468" s="20">
        <v>68.560216075</v>
      </c>
      <c r="I3468" s="15">
        <f>IF(H3468&lt;=Rmax_Summary!$B$40,1,0)</f>
        <v>0</v>
      </c>
      <c r="J3468" s="15">
        <v>1</v>
      </c>
      <c r="K3468" s="21" t="s">
        <v>846</v>
      </c>
    </row>
    <row r="3469" spans="1:11" x14ac:dyDescent="0.15">
      <c r="A3469" s="15">
        <v>1694</v>
      </c>
      <c r="B3469" s="16">
        <v>5</v>
      </c>
      <c r="C3469" s="15">
        <v>100</v>
      </c>
      <c r="D3469" s="17">
        <v>157000</v>
      </c>
      <c r="E3469" s="18">
        <f t="shared" si="54"/>
        <v>157</v>
      </c>
      <c r="F3469" s="19">
        <v>31.243289000000001</v>
      </c>
      <c r="G3469" s="19">
        <v>4.9051962570000001</v>
      </c>
      <c r="H3469" s="20">
        <v>68.756710587000001</v>
      </c>
      <c r="I3469" s="15">
        <f>IF(H3469&lt;=Rmax_Summary!$B$40,1,0)</f>
        <v>0</v>
      </c>
      <c r="J3469" s="15">
        <v>1</v>
      </c>
      <c r="K3469" s="21" t="s">
        <v>846</v>
      </c>
    </row>
    <row r="3470" spans="1:11" x14ac:dyDescent="0.15">
      <c r="A3470" s="15">
        <v>1699</v>
      </c>
      <c r="B3470" s="16">
        <v>5</v>
      </c>
      <c r="C3470" s="15">
        <v>100</v>
      </c>
      <c r="D3470" s="17">
        <v>158000</v>
      </c>
      <c r="E3470" s="18">
        <f t="shared" si="54"/>
        <v>158</v>
      </c>
      <c r="F3470" s="19">
        <v>31.049233999999998</v>
      </c>
      <c r="G3470" s="19">
        <v>4.9057790130000001</v>
      </c>
      <c r="H3470" s="20">
        <v>68.950765818999997</v>
      </c>
      <c r="I3470" s="15">
        <f>IF(H3470&lt;=Rmax_Summary!$B$40,1,0)</f>
        <v>0</v>
      </c>
      <c r="J3470" s="15">
        <v>1</v>
      </c>
      <c r="K3470" s="21" t="s">
        <v>846</v>
      </c>
    </row>
    <row r="3471" spans="1:11" x14ac:dyDescent="0.15">
      <c r="A3471" s="15">
        <v>1704</v>
      </c>
      <c r="B3471" s="16">
        <v>5</v>
      </c>
      <c r="C3471" s="15">
        <v>100</v>
      </c>
      <c r="D3471" s="17">
        <v>159000</v>
      </c>
      <c r="E3471" s="18">
        <f t="shared" si="54"/>
        <v>159</v>
      </c>
      <c r="F3471" s="19">
        <v>30.857576000000002</v>
      </c>
      <c r="G3471" s="19">
        <v>4.9063545680000002</v>
      </c>
      <c r="H3471" s="20">
        <v>69.142423652000005</v>
      </c>
      <c r="I3471" s="15">
        <f>IF(H3471&lt;=Rmax_Summary!$B$40,1,0)</f>
        <v>0</v>
      </c>
      <c r="J3471" s="15">
        <v>1</v>
      </c>
      <c r="K3471" s="21" t="s">
        <v>846</v>
      </c>
    </row>
    <row r="3472" spans="1:11" x14ac:dyDescent="0.15">
      <c r="A3472" s="15">
        <v>1709</v>
      </c>
      <c r="B3472" s="16">
        <v>5</v>
      </c>
      <c r="C3472" s="15">
        <v>100</v>
      </c>
      <c r="D3472" s="17">
        <v>160000</v>
      </c>
      <c r="E3472" s="18">
        <f t="shared" si="54"/>
        <v>160</v>
      </c>
      <c r="F3472" s="19">
        <v>30.66827</v>
      </c>
      <c r="G3472" s="19">
        <v>4.9069230629999998</v>
      </c>
      <c r="H3472" s="20">
        <v>69.331729516999999</v>
      </c>
      <c r="I3472" s="15">
        <f>IF(H3472&lt;=Rmax_Summary!$B$40,1,0)</f>
        <v>0</v>
      </c>
      <c r="J3472" s="15">
        <v>1</v>
      </c>
      <c r="K3472" s="21" t="s">
        <v>846</v>
      </c>
    </row>
    <row r="3473" spans="1:11" x14ac:dyDescent="0.15">
      <c r="A3473" s="15">
        <v>1714</v>
      </c>
      <c r="B3473" s="16">
        <v>5</v>
      </c>
      <c r="C3473" s="15">
        <v>100</v>
      </c>
      <c r="D3473" s="17">
        <v>161000</v>
      </c>
      <c r="E3473" s="18">
        <f t="shared" si="54"/>
        <v>161</v>
      </c>
      <c r="F3473" s="19">
        <v>30.481271</v>
      </c>
      <c r="G3473" s="19">
        <v>4.9074846250000004</v>
      </c>
      <c r="H3473" s="20">
        <v>69.518728904</v>
      </c>
      <c r="I3473" s="15">
        <f>IF(H3473&lt;=Rmax_Summary!$B$40,1,0)</f>
        <v>0</v>
      </c>
      <c r="J3473" s="15">
        <v>1</v>
      </c>
      <c r="K3473" s="21" t="s">
        <v>846</v>
      </c>
    </row>
    <row r="3474" spans="1:11" x14ac:dyDescent="0.15">
      <c r="A3474" s="15">
        <v>1719</v>
      </c>
      <c r="B3474" s="16">
        <v>5</v>
      </c>
      <c r="C3474" s="15">
        <v>100</v>
      </c>
      <c r="D3474" s="17">
        <v>162000</v>
      </c>
      <c r="E3474" s="18">
        <f t="shared" si="54"/>
        <v>162</v>
      </c>
      <c r="F3474" s="19">
        <v>30.296538999999999</v>
      </c>
      <c r="G3474" s="19">
        <v>4.9080393820000001</v>
      </c>
      <c r="H3474" s="20">
        <v>69.703460921000001</v>
      </c>
      <c r="I3474" s="15">
        <f>IF(H3474&lt;=Rmax_Summary!$B$40,1,0)</f>
        <v>0</v>
      </c>
      <c r="J3474" s="15">
        <v>1</v>
      </c>
      <c r="K3474" s="21" t="s">
        <v>846</v>
      </c>
    </row>
    <row r="3475" spans="1:11" x14ac:dyDescent="0.15">
      <c r="A3475" s="15">
        <v>1724</v>
      </c>
      <c r="B3475" s="16">
        <v>5</v>
      </c>
      <c r="C3475" s="15">
        <v>100</v>
      </c>
      <c r="D3475" s="17">
        <v>163000</v>
      </c>
      <c r="E3475" s="18">
        <f t="shared" si="54"/>
        <v>163</v>
      </c>
      <c r="F3475" s="19">
        <v>30.114034</v>
      </c>
      <c r="G3475" s="19">
        <v>4.9085874550000002</v>
      </c>
      <c r="H3475" s="20">
        <v>69.885966488999998</v>
      </c>
      <c r="I3475" s="15">
        <f>IF(H3475&lt;=Rmax_Summary!$B$40,1,0)</f>
        <v>0</v>
      </c>
      <c r="J3475" s="15">
        <v>1</v>
      </c>
      <c r="K3475" s="21" t="s">
        <v>846</v>
      </c>
    </row>
    <row r="3476" spans="1:11" x14ac:dyDescent="0.15">
      <c r="A3476" s="15">
        <v>1729</v>
      </c>
      <c r="B3476" s="16">
        <v>5</v>
      </c>
      <c r="C3476" s="15">
        <v>100</v>
      </c>
      <c r="D3476" s="17">
        <v>164000</v>
      </c>
      <c r="E3476" s="18">
        <f t="shared" si="54"/>
        <v>164</v>
      </c>
      <c r="F3476" s="19">
        <v>29.933713000000001</v>
      </c>
      <c r="G3476" s="19">
        <v>4.9091289600000003</v>
      </c>
      <c r="H3476" s="20">
        <v>70.066286551000005</v>
      </c>
      <c r="I3476" s="15">
        <f>IF(H3476&lt;=Rmax_Summary!$B$40,1,0)</f>
        <v>0</v>
      </c>
      <c r="J3476" s="15">
        <v>1</v>
      </c>
      <c r="K3476" s="21" t="s">
        <v>846</v>
      </c>
    </row>
    <row r="3477" spans="1:11" x14ac:dyDescent="0.15">
      <c r="A3477" s="15">
        <v>1734</v>
      </c>
      <c r="B3477" s="16">
        <v>5</v>
      </c>
      <c r="C3477" s="15">
        <v>100</v>
      </c>
      <c r="D3477" s="17">
        <v>165000</v>
      </c>
      <c r="E3477" s="18">
        <f t="shared" si="54"/>
        <v>165</v>
      </c>
      <c r="F3477" s="19">
        <v>29.75554</v>
      </c>
      <c r="G3477" s="19">
        <v>4.9096640230000004</v>
      </c>
      <c r="H3477" s="20">
        <v>70.244460201999999</v>
      </c>
      <c r="I3477" s="15">
        <f>IF(H3477&lt;=Rmax_Summary!$B$40,1,0)</f>
        <v>0</v>
      </c>
      <c r="J3477" s="15">
        <v>1</v>
      </c>
      <c r="K3477" s="21" t="s">
        <v>846</v>
      </c>
    </row>
    <row r="3478" spans="1:11" x14ac:dyDescent="0.15">
      <c r="A3478" s="15">
        <v>1739</v>
      </c>
      <c r="B3478" s="16">
        <v>5</v>
      </c>
      <c r="C3478" s="15">
        <v>100</v>
      </c>
      <c r="D3478" s="17">
        <v>166000</v>
      </c>
      <c r="E3478" s="18">
        <f t="shared" si="54"/>
        <v>166</v>
      </c>
      <c r="F3478" s="19">
        <v>29.579474000000001</v>
      </c>
      <c r="G3478" s="19">
        <v>4.9101927559999998</v>
      </c>
      <c r="H3478" s="20">
        <v>70.420525622</v>
      </c>
      <c r="I3478" s="15">
        <f>IF(H3478&lt;=Rmax_Summary!$B$40,1,0)</f>
        <v>0</v>
      </c>
      <c r="J3478" s="15">
        <v>1</v>
      </c>
      <c r="K3478" s="21" t="s">
        <v>846</v>
      </c>
    </row>
    <row r="3479" spans="1:11" x14ac:dyDescent="0.15">
      <c r="A3479" s="15">
        <v>1744</v>
      </c>
      <c r="B3479" s="16">
        <v>5</v>
      </c>
      <c r="C3479" s="15">
        <v>100</v>
      </c>
      <c r="D3479" s="17">
        <v>167000</v>
      </c>
      <c r="E3479" s="18">
        <f t="shared" si="54"/>
        <v>167</v>
      </c>
      <c r="F3479" s="19">
        <v>29.405481000000002</v>
      </c>
      <c r="G3479" s="19">
        <v>4.9107152630000002</v>
      </c>
      <c r="H3479" s="20">
        <v>70.594519254000005</v>
      </c>
      <c r="I3479" s="15">
        <f>IF(H3479&lt;=Rmax_Summary!$B$40,1,0)</f>
        <v>0</v>
      </c>
      <c r="J3479" s="15">
        <v>1</v>
      </c>
      <c r="K3479" s="21" t="s">
        <v>846</v>
      </c>
    </row>
    <row r="3480" spans="1:11" x14ac:dyDescent="0.15">
      <c r="A3480" s="15">
        <v>1749</v>
      </c>
      <c r="B3480" s="16">
        <v>5</v>
      </c>
      <c r="C3480" s="15">
        <v>100</v>
      </c>
      <c r="D3480" s="17">
        <v>168000</v>
      </c>
      <c r="E3480" s="18">
        <f t="shared" si="54"/>
        <v>168</v>
      </c>
      <c r="F3480" s="19">
        <v>29.233522000000001</v>
      </c>
      <c r="G3480" s="19">
        <v>4.9112316570000001</v>
      </c>
      <c r="H3480" s="20">
        <v>70.766478333999999</v>
      </c>
      <c r="I3480" s="15">
        <f>IF(H3480&lt;=Rmax_Summary!$B$40,1,0)</f>
        <v>0</v>
      </c>
      <c r="J3480" s="15">
        <v>1</v>
      </c>
      <c r="K3480" s="21" t="s">
        <v>846</v>
      </c>
    </row>
    <row r="3481" spans="1:11" x14ac:dyDescent="0.15">
      <c r="A3481" s="15">
        <v>1754</v>
      </c>
      <c r="B3481" s="16">
        <v>5</v>
      </c>
      <c r="C3481" s="15">
        <v>100</v>
      </c>
      <c r="D3481" s="17">
        <v>169000</v>
      </c>
      <c r="E3481" s="18">
        <f t="shared" si="54"/>
        <v>169</v>
      </c>
      <c r="F3481" s="19">
        <v>29.063562999999998</v>
      </c>
      <c r="G3481" s="19">
        <v>4.91174205</v>
      </c>
      <c r="H3481" s="20">
        <v>70.936437420999994</v>
      </c>
      <c r="I3481" s="15">
        <f>IF(H3481&lt;=Rmax_Summary!$B$40,1,0)</f>
        <v>0</v>
      </c>
      <c r="J3481" s="15">
        <v>1</v>
      </c>
      <c r="K3481" s="21" t="s">
        <v>846</v>
      </c>
    </row>
    <row r="3482" spans="1:11" x14ac:dyDescent="0.15">
      <c r="A3482" s="15">
        <v>1759</v>
      </c>
      <c r="B3482" s="16">
        <v>5</v>
      </c>
      <c r="C3482" s="15">
        <v>100</v>
      </c>
      <c r="D3482" s="17">
        <v>170000</v>
      </c>
      <c r="E3482" s="18">
        <f t="shared" si="54"/>
        <v>170</v>
      </c>
      <c r="F3482" s="19">
        <v>28.895568000000001</v>
      </c>
      <c r="G3482" s="19">
        <v>4.9122465450000004</v>
      </c>
      <c r="H3482" s="20">
        <v>71.104431989999995</v>
      </c>
      <c r="I3482" s="15">
        <f>IF(H3482&lt;=Rmax_Summary!$B$40,1,0)</f>
        <v>0</v>
      </c>
      <c r="J3482" s="15">
        <v>1</v>
      </c>
      <c r="K3482" s="21" t="s">
        <v>846</v>
      </c>
    </row>
    <row r="3483" spans="1:11" x14ac:dyDescent="0.15">
      <c r="A3483" s="15">
        <v>1764</v>
      </c>
      <c r="B3483" s="16">
        <v>5</v>
      </c>
      <c r="C3483" s="15">
        <v>100</v>
      </c>
      <c r="D3483" s="17">
        <v>171000</v>
      </c>
      <c r="E3483" s="18">
        <f t="shared" si="54"/>
        <v>171</v>
      </c>
      <c r="F3483" s="19">
        <v>28.729503999999999</v>
      </c>
      <c r="G3483" s="19">
        <v>4.9127452360000001</v>
      </c>
      <c r="H3483" s="20">
        <v>71.270495736000001</v>
      </c>
      <c r="I3483" s="15">
        <f>IF(H3483&lt;=Rmax_Summary!$B$40,1,0)</f>
        <v>0</v>
      </c>
      <c r="J3483" s="15">
        <v>1</v>
      </c>
      <c r="K3483" s="21" t="s">
        <v>846</v>
      </c>
    </row>
    <row r="3484" spans="1:11" x14ac:dyDescent="0.15">
      <c r="A3484" s="15">
        <v>1769</v>
      </c>
      <c r="B3484" s="16">
        <v>5</v>
      </c>
      <c r="C3484" s="15">
        <v>100</v>
      </c>
      <c r="D3484" s="17">
        <v>172000</v>
      </c>
      <c r="E3484" s="18">
        <f t="shared" si="54"/>
        <v>172</v>
      </c>
      <c r="F3484" s="19">
        <v>28.565339000000002</v>
      </c>
      <c r="G3484" s="19">
        <v>4.9132382320000003</v>
      </c>
      <c r="H3484" s="20">
        <v>71.434661325999997</v>
      </c>
      <c r="I3484" s="15">
        <f>IF(H3484&lt;=Rmax_Summary!$B$40,1,0)</f>
        <v>0</v>
      </c>
      <c r="J3484" s="15">
        <v>1</v>
      </c>
      <c r="K3484" s="21" t="s">
        <v>846</v>
      </c>
    </row>
    <row r="3485" spans="1:11" x14ac:dyDescent="0.15">
      <c r="A3485" s="15">
        <v>1774</v>
      </c>
      <c r="B3485" s="16">
        <v>5</v>
      </c>
      <c r="C3485" s="15">
        <v>100</v>
      </c>
      <c r="D3485" s="17">
        <v>173000</v>
      </c>
      <c r="E3485" s="18">
        <f t="shared" si="54"/>
        <v>173</v>
      </c>
      <c r="F3485" s="19">
        <v>28.403037999999999</v>
      </c>
      <c r="G3485" s="19">
        <v>4.913725619</v>
      </c>
      <c r="H3485" s="20">
        <v>71.596961592</v>
      </c>
      <c r="I3485" s="15">
        <f>IF(H3485&lt;=Rmax_Summary!$B$40,1,0)</f>
        <v>0</v>
      </c>
      <c r="J3485" s="15">
        <v>1</v>
      </c>
      <c r="K3485" s="21" t="s">
        <v>846</v>
      </c>
    </row>
    <row r="3486" spans="1:11" x14ac:dyDescent="0.15">
      <c r="A3486" s="15">
        <v>1779</v>
      </c>
      <c r="B3486" s="16">
        <v>5</v>
      </c>
      <c r="C3486" s="15">
        <v>100</v>
      </c>
      <c r="D3486" s="17">
        <v>174000</v>
      </c>
      <c r="E3486" s="18">
        <f t="shared" si="54"/>
        <v>174</v>
      </c>
      <c r="F3486" s="19">
        <v>28.242571999999999</v>
      </c>
      <c r="G3486" s="19">
        <v>4.9142075050000003</v>
      </c>
      <c r="H3486" s="20">
        <v>71.757428284</v>
      </c>
      <c r="I3486" s="15">
        <f>IF(H3486&lt;=Rmax_Summary!$B$40,1,0)</f>
        <v>0</v>
      </c>
      <c r="J3486" s="15">
        <v>1</v>
      </c>
      <c r="K3486" s="21" t="s">
        <v>846</v>
      </c>
    </row>
    <row r="3487" spans="1:11" x14ac:dyDescent="0.15">
      <c r="A3487" s="15">
        <v>1784</v>
      </c>
      <c r="B3487" s="16">
        <v>5</v>
      </c>
      <c r="C3487" s="15">
        <v>100</v>
      </c>
      <c r="D3487" s="17">
        <v>175000</v>
      </c>
      <c r="E3487" s="18">
        <f t="shared" si="54"/>
        <v>175</v>
      </c>
      <c r="F3487" s="19">
        <v>28.083908999999998</v>
      </c>
      <c r="G3487" s="19">
        <v>4.914683975</v>
      </c>
      <c r="H3487" s="20">
        <v>71.916091453999996</v>
      </c>
      <c r="I3487" s="15">
        <f>IF(H3487&lt;=Rmax_Summary!$B$40,1,0)</f>
        <v>0</v>
      </c>
      <c r="J3487" s="15">
        <v>1</v>
      </c>
      <c r="K3487" s="21" t="s">
        <v>846</v>
      </c>
    </row>
    <row r="3488" spans="1:11" x14ac:dyDescent="0.15">
      <c r="A3488" s="15">
        <v>1789</v>
      </c>
      <c r="B3488" s="16">
        <v>5</v>
      </c>
      <c r="C3488" s="15">
        <v>100</v>
      </c>
      <c r="D3488" s="17">
        <v>176000</v>
      </c>
      <c r="E3488" s="18">
        <f t="shared" si="54"/>
        <v>176</v>
      </c>
      <c r="F3488" s="19">
        <v>27.927016999999999</v>
      </c>
      <c r="G3488" s="19">
        <v>4.9151551160000002</v>
      </c>
      <c r="H3488" s="20">
        <v>72.072982928000002</v>
      </c>
      <c r="I3488" s="15">
        <f>IF(H3488&lt;=Rmax_Summary!$B$40,1,0)</f>
        <v>0</v>
      </c>
      <c r="J3488" s="15">
        <v>1</v>
      </c>
      <c r="K3488" s="21" t="s">
        <v>846</v>
      </c>
    </row>
    <row r="3489" spans="1:11" x14ac:dyDescent="0.15">
      <c r="A3489" s="15">
        <v>1794</v>
      </c>
      <c r="B3489" s="16">
        <v>5</v>
      </c>
      <c r="C3489" s="15">
        <v>100</v>
      </c>
      <c r="D3489" s="17">
        <v>177000</v>
      </c>
      <c r="E3489" s="18">
        <f t="shared" si="54"/>
        <v>177</v>
      </c>
      <c r="F3489" s="19">
        <v>27.77187</v>
      </c>
      <c r="G3489" s="19">
        <v>4.9156210290000004</v>
      </c>
      <c r="H3489" s="20">
        <v>72.228129989999999</v>
      </c>
      <c r="I3489" s="15">
        <f>IF(H3489&lt;=Rmax_Summary!$B$40,1,0)</f>
        <v>0</v>
      </c>
      <c r="J3489" s="15">
        <v>1</v>
      </c>
      <c r="K3489" s="21" t="s">
        <v>846</v>
      </c>
    </row>
    <row r="3490" spans="1:11" x14ac:dyDescent="0.15">
      <c r="A3490" s="15">
        <v>1799</v>
      </c>
      <c r="B3490" s="16">
        <v>5</v>
      </c>
      <c r="C3490" s="15">
        <v>100</v>
      </c>
      <c r="D3490" s="17">
        <v>178000</v>
      </c>
      <c r="E3490" s="18">
        <f t="shared" si="54"/>
        <v>178</v>
      </c>
      <c r="F3490" s="19">
        <v>27.618435999999999</v>
      </c>
      <c r="G3490" s="19">
        <v>4.916081792</v>
      </c>
      <c r="H3490" s="20">
        <v>72.381563561999997</v>
      </c>
      <c r="I3490" s="15">
        <f>IF(H3490&lt;=Rmax_Summary!$B$40,1,0)</f>
        <v>0</v>
      </c>
      <c r="J3490" s="15">
        <v>1</v>
      </c>
      <c r="K3490" s="21" t="s">
        <v>846</v>
      </c>
    </row>
    <row r="3491" spans="1:11" x14ac:dyDescent="0.15">
      <c r="A3491" s="15">
        <v>1804</v>
      </c>
      <c r="B3491" s="16">
        <v>5</v>
      </c>
      <c r="C3491" s="15">
        <v>100</v>
      </c>
      <c r="D3491" s="17">
        <v>179000</v>
      </c>
      <c r="E3491" s="18">
        <f t="shared" si="54"/>
        <v>179</v>
      </c>
      <c r="F3491" s="19">
        <v>27.46669</v>
      </c>
      <c r="G3491" s="19">
        <v>4.9165374929999999</v>
      </c>
      <c r="H3491" s="20">
        <v>72.533310440999998</v>
      </c>
      <c r="I3491" s="15">
        <f>IF(H3491&lt;=Rmax_Summary!$B$40,1,0)</f>
        <v>0</v>
      </c>
      <c r="J3491" s="15">
        <v>1</v>
      </c>
      <c r="K3491" s="21" t="s">
        <v>846</v>
      </c>
    </row>
    <row r="3492" spans="1:11" x14ac:dyDescent="0.15">
      <c r="A3492" s="15">
        <v>1809</v>
      </c>
      <c r="B3492" s="16">
        <v>5</v>
      </c>
      <c r="C3492" s="15">
        <v>100</v>
      </c>
      <c r="D3492" s="17">
        <v>180000</v>
      </c>
      <c r="E3492" s="18">
        <f t="shared" si="54"/>
        <v>180</v>
      </c>
      <c r="F3492" s="19">
        <v>27.316600999999999</v>
      </c>
      <c r="G3492" s="19">
        <v>4.9169882090000003</v>
      </c>
      <c r="H3492" s="20">
        <v>72.683399391999998</v>
      </c>
      <c r="I3492" s="15">
        <f>IF(H3492&lt;=Rmax_Summary!$B$40,1,0)</f>
        <v>0</v>
      </c>
      <c r="J3492" s="15">
        <v>1</v>
      </c>
      <c r="K3492" s="21" t="s">
        <v>846</v>
      </c>
    </row>
    <row r="3493" spans="1:11" x14ac:dyDescent="0.15">
      <c r="A3493" s="15">
        <v>1814</v>
      </c>
      <c r="B3493" s="16">
        <v>5</v>
      </c>
      <c r="C3493" s="15">
        <v>100</v>
      </c>
      <c r="D3493" s="17">
        <v>181000</v>
      </c>
      <c r="E3493" s="18">
        <f t="shared" si="54"/>
        <v>181</v>
      </c>
      <c r="F3493" s="19">
        <v>27.168144000000002</v>
      </c>
      <c r="G3493" s="19">
        <v>4.9174340289999998</v>
      </c>
      <c r="H3493" s="20">
        <v>72.831856212000005</v>
      </c>
      <c r="I3493" s="15">
        <f>IF(H3493&lt;=Rmax_Summary!$B$40,1,0)</f>
        <v>0</v>
      </c>
      <c r="J3493" s="15">
        <v>1</v>
      </c>
      <c r="K3493" s="21" t="s">
        <v>846</v>
      </c>
    </row>
    <row r="3494" spans="1:11" x14ac:dyDescent="0.15">
      <c r="A3494" s="15">
        <v>1819</v>
      </c>
      <c r="B3494" s="16">
        <v>5</v>
      </c>
      <c r="C3494" s="15">
        <v>100</v>
      </c>
      <c r="D3494" s="17">
        <v>182000</v>
      </c>
      <c r="E3494" s="18">
        <f t="shared" si="54"/>
        <v>182</v>
      </c>
      <c r="F3494" s="19">
        <v>27.021291000000002</v>
      </c>
      <c r="G3494" s="19">
        <v>4.9178750259999999</v>
      </c>
      <c r="H3494" s="20">
        <v>72.978708690000005</v>
      </c>
      <c r="I3494" s="15">
        <f>IF(H3494&lt;=Rmax_Summary!$B$40,1,0)</f>
        <v>0</v>
      </c>
      <c r="J3494" s="15">
        <v>1</v>
      </c>
      <c r="K3494" s="21" t="s">
        <v>846</v>
      </c>
    </row>
    <row r="3495" spans="1:11" x14ac:dyDescent="0.15">
      <c r="A3495" s="15">
        <v>1824</v>
      </c>
      <c r="B3495" s="16">
        <v>5</v>
      </c>
      <c r="C3495" s="15">
        <v>100</v>
      </c>
      <c r="D3495" s="17">
        <v>183000</v>
      </c>
      <c r="E3495" s="18">
        <f t="shared" si="54"/>
        <v>183</v>
      </c>
      <c r="F3495" s="19">
        <v>26.876017999999998</v>
      </c>
      <c r="G3495" s="19">
        <v>4.9183112830000004</v>
      </c>
      <c r="H3495" s="20">
        <v>73.123982272000006</v>
      </c>
      <c r="I3495" s="15">
        <f>IF(H3495&lt;=Rmax_Summary!$B$40,1,0)</f>
        <v>0</v>
      </c>
      <c r="J3495" s="15">
        <v>1</v>
      </c>
      <c r="K3495" s="21" t="s">
        <v>846</v>
      </c>
    </row>
    <row r="3496" spans="1:11" x14ac:dyDescent="0.15">
      <c r="A3496" s="15">
        <v>1829</v>
      </c>
      <c r="B3496" s="16">
        <v>5</v>
      </c>
      <c r="C3496" s="15">
        <v>100</v>
      </c>
      <c r="D3496" s="17">
        <v>184000</v>
      </c>
      <c r="E3496" s="18">
        <f t="shared" si="54"/>
        <v>184</v>
      </c>
      <c r="F3496" s="19">
        <v>26.732298</v>
      </c>
      <c r="G3496" s="19">
        <v>4.9187428769999997</v>
      </c>
      <c r="H3496" s="20">
        <v>73.267701525999996</v>
      </c>
      <c r="I3496" s="15">
        <f>IF(H3496&lt;=Rmax_Summary!$B$40,1,0)</f>
        <v>0</v>
      </c>
      <c r="J3496" s="15">
        <v>1</v>
      </c>
      <c r="K3496" s="21" t="s">
        <v>846</v>
      </c>
    </row>
    <row r="3497" spans="1:11" x14ac:dyDescent="0.15">
      <c r="A3497" s="15">
        <v>1834</v>
      </c>
      <c r="B3497" s="16">
        <v>5</v>
      </c>
      <c r="C3497" s="15">
        <v>100</v>
      </c>
      <c r="D3497" s="17">
        <v>185000</v>
      </c>
      <c r="E3497" s="18">
        <f t="shared" si="54"/>
        <v>185</v>
      </c>
      <c r="F3497" s="19">
        <v>26.590107</v>
      </c>
      <c r="G3497" s="19">
        <v>4.9191698730000004</v>
      </c>
      <c r="H3497" s="20">
        <v>73.409892846000005</v>
      </c>
      <c r="I3497" s="15">
        <f>IF(H3497&lt;=Rmax_Summary!$B$40,1,0)</f>
        <v>0</v>
      </c>
      <c r="J3497" s="15">
        <v>1</v>
      </c>
      <c r="K3497" s="21" t="s">
        <v>846</v>
      </c>
    </row>
    <row r="3498" spans="1:11" x14ac:dyDescent="0.15">
      <c r="A3498" s="15">
        <v>1839</v>
      </c>
      <c r="B3498" s="16">
        <v>5</v>
      </c>
      <c r="C3498" s="15">
        <v>100</v>
      </c>
      <c r="D3498" s="17">
        <v>186000</v>
      </c>
      <c r="E3498" s="18">
        <f t="shared" si="54"/>
        <v>186</v>
      </c>
      <c r="F3498" s="19">
        <v>26.449421999999998</v>
      </c>
      <c r="G3498" s="19">
        <v>4.9195923559999999</v>
      </c>
      <c r="H3498" s="20">
        <v>73.550578035000001</v>
      </c>
      <c r="I3498" s="15">
        <f>IF(H3498&lt;=Rmax_Summary!$B$40,1,0)</f>
        <v>0</v>
      </c>
      <c r="J3498" s="15">
        <v>1</v>
      </c>
      <c r="K3498" s="21" t="s">
        <v>846</v>
      </c>
    </row>
    <row r="3499" spans="1:11" x14ac:dyDescent="0.15">
      <c r="A3499" s="15">
        <v>1844</v>
      </c>
      <c r="B3499" s="16">
        <v>5</v>
      </c>
      <c r="C3499" s="15">
        <v>100</v>
      </c>
      <c r="D3499" s="17">
        <v>187000</v>
      </c>
      <c r="E3499" s="18">
        <f t="shared" si="54"/>
        <v>187</v>
      </c>
      <c r="F3499" s="19">
        <v>26.310216</v>
      </c>
      <c r="G3499" s="19">
        <v>4.9200103940000002</v>
      </c>
      <c r="H3499" s="20">
        <v>73.689784365999998</v>
      </c>
      <c r="I3499" s="15">
        <f>IF(H3499&lt;=Rmax_Summary!$B$40,1,0)</f>
        <v>0</v>
      </c>
      <c r="J3499" s="15">
        <v>1</v>
      </c>
      <c r="K3499" s="21" t="s">
        <v>846</v>
      </c>
    </row>
    <row r="3500" spans="1:11" x14ac:dyDescent="0.15">
      <c r="A3500" s="15">
        <v>1849</v>
      </c>
      <c r="B3500" s="16">
        <v>5</v>
      </c>
      <c r="C3500" s="15">
        <v>100</v>
      </c>
      <c r="D3500" s="17">
        <v>188000</v>
      </c>
      <c r="E3500" s="18">
        <f t="shared" si="54"/>
        <v>188</v>
      </c>
      <c r="F3500" s="19">
        <v>26.172467999999999</v>
      </c>
      <c r="G3500" s="19">
        <v>4.9204240459999999</v>
      </c>
      <c r="H3500" s="20">
        <v>73.827531902999993</v>
      </c>
      <c r="I3500" s="15">
        <f>IF(H3500&lt;=Rmax_Summary!$B$40,1,0)</f>
        <v>0</v>
      </c>
      <c r="J3500" s="15">
        <v>1</v>
      </c>
      <c r="K3500" s="21" t="s">
        <v>846</v>
      </c>
    </row>
    <row r="3501" spans="1:11" x14ac:dyDescent="0.15">
      <c r="A3501" s="15">
        <v>1854</v>
      </c>
      <c r="B3501" s="16">
        <v>5</v>
      </c>
      <c r="C3501" s="15">
        <v>100</v>
      </c>
      <c r="D3501" s="17">
        <v>189000</v>
      </c>
      <c r="E3501" s="18">
        <f t="shared" si="54"/>
        <v>189</v>
      </c>
      <c r="F3501" s="19">
        <v>26.036155999999998</v>
      </c>
      <c r="G3501" s="19">
        <v>4.9208333949999998</v>
      </c>
      <c r="H3501" s="20">
        <v>73.963844242999997</v>
      </c>
      <c r="I3501" s="15">
        <f>IF(H3501&lt;=Rmax_Summary!$B$40,1,0)</f>
        <v>0</v>
      </c>
      <c r="J3501" s="15">
        <v>1</v>
      </c>
      <c r="K3501" s="21" t="s">
        <v>846</v>
      </c>
    </row>
    <row r="3502" spans="1:11" x14ac:dyDescent="0.15">
      <c r="A3502" s="15">
        <v>1859</v>
      </c>
      <c r="B3502" s="16">
        <v>5</v>
      </c>
      <c r="C3502" s="15">
        <v>100</v>
      </c>
      <c r="D3502" s="17">
        <v>190000</v>
      </c>
      <c r="E3502" s="18">
        <f t="shared" si="54"/>
        <v>190</v>
      </c>
      <c r="F3502" s="19">
        <v>25.901256</v>
      </c>
      <c r="G3502" s="19">
        <v>4.9212385010000004</v>
      </c>
      <c r="H3502" s="20">
        <v>74.098744132999997</v>
      </c>
      <c r="I3502" s="15">
        <f>IF(H3502&lt;=Rmax_Summary!$B$40,1,0)</f>
        <v>0</v>
      </c>
      <c r="J3502" s="15">
        <v>1</v>
      </c>
      <c r="K3502" s="21" t="s">
        <v>846</v>
      </c>
    </row>
    <row r="3503" spans="1:11" x14ac:dyDescent="0.15">
      <c r="A3503" s="15">
        <v>1864</v>
      </c>
      <c r="B3503" s="16">
        <v>5</v>
      </c>
      <c r="C3503" s="15">
        <v>100</v>
      </c>
      <c r="D3503" s="17">
        <v>191000</v>
      </c>
      <c r="E3503" s="18">
        <f t="shared" si="54"/>
        <v>191</v>
      </c>
      <c r="F3503" s="19">
        <v>25.767745999999999</v>
      </c>
      <c r="G3503" s="19">
        <v>4.9216394320000001</v>
      </c>
      <c r="H3503" s="20">
        <v>74.232254307999995</v>
      </c>
      <c r="I3503" s="15">
        <f>IF(H3503&lt;=Rmax_Summary!$B$40,1,0)</f>
        <v>0</v>
      </c>
      <c r="J3503" s="15">
        <v>1</v>
      </c>
      <c r="K3503" s="21" t="s">
        <v>846</v>
      </c>
    </row>
    <row r="3504" spans="1:11" x14ac:dyDescent="0.15">
      <c r="A3504" s="15">
        <v>1869</v>
      </c>
      <c r="B3504" s="16">
        <v>5</v>
      </c>
      <c r="C3504" s="15">
        <v>100</v>
      </c>
      <c r="D3504" s="17">
        <v>192000</v>
      </c>
      <c r="E3504" s="18">
        <f t="shared" si="54"/>
        <v>192</v>
      </c>
      <c r="F3504" s="19">
        <v>25.635605000000002</v>
      </c>
      <c r="G3504" s="19">
        <v>4.9220362470000003</v>
      </c>
      <c r="H3504" s="20">
        <v>74.364394802000007</v>
      </c>
      <c r="I3504" s="15">
        <f>IF(H3504&lt;=Rmax_Summary!$B$40,1,0)</f>
        <v>0</v>
      </c>
      <c r="J3504" s="15">
        <v>1</v>
      </c>
      <c r="K3504" s="21" t="s">
        <v>846</v>
      </c>
    </row>
    <row r="3505" spans="1:11" x14ac:dyDescent="0.15">
      <c r="A3505" s="15">
        <v>1874</v>
      </c>
      <c r="B3505" s="16">
        <v>5</v>
      </c>
      <c r="C3505" s="15">
        <v>100</v>
      </c>
      <c r="D3505" s="17">
        <v>193000</v>
      </c>
      <c r="E3505" s="18">
        <f t="shared" si="54"/>
        <v>193</v>
      </c>
      <c r="F3505" s="19">
        <v>25.504812999999999</v>
      </c>
      <c r="G3505" s="19">
        <v>4.9224290179999999</v>
      </c>
      <c r="H3505" s="20">
        <v>74.495186507</v>
      </c>
      <c r="I3505" s="15">
        <f>IF(H3505&lt;=Rmax_Summary!$B$40,1,0)</f>
        <v>0</v>
      </c>
      <c r="J3505" s="15">
        <v>1</v>
      </c>
      <c r="K3505" s="21" t="s">
        <v>846</v>
      </c>
    </row>
    <row r="3506" spans="1:11" x14ac:dyDescent="0.15">
      <c r="A3506" s="15">
        <v>1879</v>
      </c>
      <c r="B3506" s="16">
        <v>5</v>
      </c>
      <c r="C3506" s="15">
        <v>100</v>
      </c>
      <c r="D3506" s="17">
        <v>194000</v>
      </c>
      <c r="E3506" s="18">
        <f t="shared" si="54"/>
        <v>194</v>
      </c>
      <c r="F3506" s="19">
        <v>25.375350000000001</v>
      </c>
      <c r="G3506" s="19">
        <v>4.9228177960000004</v>
      </c>
      <c r="H3506" s="20">
        <v>74.624650349000007</v>
      </c>
      <c r="I3506" s="15">
        <f>IF(H3506&lt;=Rmax_Summary!$B$40,1,0)</f>
        <v>0</v>
      </c>
      <c r="J3506" s="15">
        <v>1</v>
      </c>
      <c r="K3506" s="21" t="s">
        <v>846</v>
      </c>
    </row>
    <row r="3507" spans="1:11" x14ac:dyDescent="0.15">
      <c r="A3507" s="15">
        <v>1884</v>
      </c>
      <c r="B3507" s="16">
        <v>5</v>
      </c>
      <c r="C3507" s="15">
        <v>100</v>
      </c>
      <c r="D3507" s="17">
        <v>195000</v>
      </c>
      <c r="E3507" s="18">
        <f t="shared" si="54"/>
        <v>195</v>
      </c>
      <c r="F3507" s="19">
        <v>25.247194</v>
      </c>
      <c r="G3507" s="19">
        <v>4.9232026480000002</v>
      </c>
      <c r="H3507" s="20">
        <v>74.752806337999999</v>
      </c>
      <c r="I3507" s="15">
        <f>IF(H3507&lt;=Rmax_Summary!$B$40,1,0)</f>
        <v>0</v>
      </c>
      <c r="J3507" s="15">
        <v>1</v>
      </c>
      <c r="K3507" s="21" t="s">
        <v>846</v>
      </c>
    </row>
    <row r="3508" spans="1:11" x14ac:dyDescent="0.15">
      <c r="A3508" s="15">
        <v>1889</v>
      </c>
      <c r="B3508" s="16">
        <v>5</v>
      </c>
      <c r="C3508" s="15">
        <v>100</v>
      </c>
      <c r="D3508" s="17">
        <v>196000</v>
      </c>
      <c r="E3508" s="18">
        <f t="shared" si="54"/>
        <v>196</v>
      </c>
      <c r="F3508" s="19">
        <v>25.120325000000001</v>
      </c>
      <c r="G3508" s="19">
        <v>4.9235836309999996</v>
      </c>
      <c r="H3508" s="20">
        <v>74.879675392999999</v>
      </c>
      <c r="I3508" s="15">
        <f>IF(H3508&lt;=Rmax_Summary!$B$40,1,0)</f>
        <v>0</v>
      </c>
      <c r="J3508" s="15">
        <v>1</v>
      </c>
      <c r="K3508" s="21" t="s">
        <v>846</v>
      </c>
    </row>
    <row r="3509" spans="1:11" x14ac:dyDescent="0.15">
      <c r="A3509" s="15">
        <v>1894</v>
      </c>
      <c r="B3509" s="16">
        <v>5</v>
      </c>
      <c r="C3509" s="15">
        <v>100</v>
      </c>
      <c r="D3509" s="17">
        <v>197000</v>
      </c>
      <c r="E3509" s="18">
        <f t="shared" si="54"/>
        <v>197</v>
      </c>
      <c r="F3509" s="19">
        <v>24.994724000000001</v>
      </c>
      <c r="G3509" s="19">
        <v>4.9239608090000004</v>
      </c>
      <c r="H3509" s="20">
        <v>75.005275701000002</v>
      </c>
      <c r="I3509" s="15">
        <f>IF(H3509&lt;=Rmax_Summary!$B$40,1,0)</f>
        <v>0</v>
      </c>
      <c r="J3509" s="15">
        <v>1</v>
      </c>
      <c r="K3509" s="21" t="s">
        <v>846</v>
      </c>
    </row>
    <row r="3510" spans="1:11" x14ac:dyDescent="0.15">
      <c r="A3510" s="15">
        <v>1899</v>
      </c>
      <c r="B3510" s="16">
        <v>5</v>
      </c>
      <c r="C3510" s="15">
        <v>100</v>
      </c>
      <c r="D3510" s="17">
        <v>198000</v>
      </c>
      <c r="E3510" s="18">
        <f t="shared" si="54"/>
        <v>198</v>
      </c>
      <c r="F3510" s="19">
        <v>24.870374999999999</v>
      </c>
      <c r="G3510" s="19">
        <v>4.9243342319999996</v>
      </c>
      <c r="H3510" s="20">
        <v>75.129625454000006</v>
      </c>
      <c r="I3510" s="15">
        <f>IF(H3510&lt;=Rmax_Summary!$B$40,1,0)</f>
        <v>0</v>
      </c>
      <c r="J3510" s="15">
        <v>1</v>
      </c>
      <c r="K3510" s="21" t="s">
        <v>846</v>
      </c>
    </row>
    <row r="3511" spans="1:11" x14ac:dyDescent="0.15">
      <c r="A3511" s="15">
        <v>1904</v>
      </c>
      <c r="B3511" s="16">
        <v>5</v>
      </c>
      <c r="C3511" s="15">
        <v>100</v>
      </c>
      <c r="D3511" s="17">
        <v>199000</v>
      </c>
      <c r="E3511" s="18">
        <f t="shared" si="54"/>
        <v>199</v>
      </c>
      <c r="F3511" s="19">
        <v>24.747256</v>
      </c>
      <c r="G3511" s="19">
        <v>4.9247039570000002</v>
      </c>
      <c r="H3511" s="20">
        <v>75.252743752000001</v>
      </c>
      <c r="I3511" s="15">
        <f>IF(H3511&lt;=Rmax_Summary!$B$40,1,0)</f>
        <v>0</v>
      </c>
      <c r="J3511" s="15">
        <v>1</v>
      </c>
      <c r="K3511" s="21" t="s">
        <v>846</v>
      </c>
    </row>
    <row r="3512" spans="1:11" x14ac:dyDescent="0.15">
      <c r="A3512" s="15">
        <v>1909</v>
      </c>
      <c r="B3512" s="16">
        <v>5</v>
      </c>
      <c r="C3512" s="15">
        <v>100</v>
      </c>
      <c r="D3512" s="17">
        <v>200000</v>
      </c>
      <c r="E3512" s="18">
        <f t="shared" si="54"/>
        <v>200</v>
      </c>
      <c r="F3512" s="19">
        <v>24.625350000000001</v>
      </c>
      <c r="G3512" s="19">
        <v>4.9250700399999996</v>
      </c>
      <c r="H3512" s="20">
        <v>75.374649688999995</v>
      </c>
      <c r="I3512" s="15">
        <f>IF(H3512&lt;=Rmax_Summary!$B$40,1,0)</f>
        <v>0</v>
      </c>
      <c r="J3512" s="15">
        <v>1</v>
      </c>
      <c r="K3512" s="21" t="s">
        <v>846</v>
      </c>
    </row>
    <row r="3513" spans="1:11" x14ac:dyDescent="0.15">
      <c r="A3513" s="15">
        <v>414</v>
      </c>
      <c r="B3513" s="16">
        <v>5</v>
      </c>
      <c r="C3513" s="15">
        <v>100</v>
      </c>
      <c r="D3513" s="17">
        <v>210000</v>
      </c>
      <c r="E3513" s="18">
        <f t="shared" si="54"/>
        <v>210</v>
      </c>
      <c r="F3513" s="19">
        <v>23.469245999999998</v>
      </c>
      <c r="G3513" s="19">
        <v>4.9285418019999998</v>
      </c>
      <c r="H3513" s="20">
        <v>76.530753883000003</v>
      </c>
      <c r="I3513" s="15">
        <f>IF(H3513&lt;=Rmax_Summary!$B$40,1,0)</f>
        <v>0</v>
      </c>
      <c r="J3513" s="15">
        <v>2</v>
      </c>
      <c r="K3513" s="21" t="s">
        <v>847</v>
      </c>
    </row>
    <row r="3514" spans="1:11" x14ac:dyDescent="0.15">
      <c r="A3514" s="15">
        <v>419</v>
      </c>
      <c r="B3514" s="16">
        <v>5</v>
      </c>
      <c r="C3514" s="15">
        <v>100</v>
      </c>
      <c r="D3514" s="17">
        <v>220000</v>
      </c>
      <c r="E3514" s="18">
        <f t="shared" si="54"/>
        <v>220</v>
      </c>
      <c r="F3514" s="19">
        <v>22.416827999999999</v>
      </c>
      <c r="G3514" s="19">
        <v>4.9317021910000003</v>
      </c>
      <c r="H3514" s="20">
        <v>77.583172042000001</v>
      </c>
      <c r="I3514" s="15">
        <f>IF(H3514&lt;=Rmax_Summary!$B$40,1,0)</f>
        <v>0</v>
      </c>
      <c r="J3514" s="15">
        <v>2</v>
      </c>
      <c r="K3514" s="21" t="s">
        <v>847</v>
      </c>
    </row>
    <row r="3515" spans="1:11" x14ac:dyDescent="0.15">
      <c r="A3515" s="15">
        <v>424</v>
      </c>
      <c r="B3515" s="16">
        <v>5</v>
      </c>
      <c r="C3515" s="15">
        <v>100</v>
      </c>
      <c r="D3515" s="17">
        <v>230000</v>
      </c>
      <c r="E3515" s="18">
        <f t="shared" si="54"/>
        <v>230</v>
      </c>
      <c r="F3515" s="19">
        <v>21.454744999999999</v>
      </c>
      <c r="G3515" s="19">
        <v>4.9345913010000002</v>
      </c>
      <c r="H3515" s="20">
        <v>78.545254632999999</v>
      </c>
      <c r="I3515" s="15">
        <f>IF(H3515&lt;=Rmax_Summary!$B$40,1,0)</f>
        <v>0</v>
      </c>
      <c r="J3515" s="15">
        <v>2</v>
      </c>
      <c r="K3515" s="21" t="s">
        <v>847</v>
      </c>
    </row>
    <row r="3516" spans="1:11" x14ac:dyDescent="0.15">
      <c r="A3516" s="15">
        <v>429</v>
      </c>
      <c r="B3516" s="16">
        <v>5</v>
      </c>
      <c r="C3516" s="15">
        <v>100</v>
      </c>
      <c r="D3516" s="17">
        <v>240000</v>
      </c>
      <c r="E3516" s="18">
        <f t="shared" si="54"/>
        <v>240</v>
      </c>
      <c r="F3516" s="19">
        <v>20.571843999999999</v>
      </c>
      <c r="G3516" s="19">
        <v>4.937242618</v>
      </c>
      <c r="H3516" s="20">
        <v>79.428155711000002</v>
      </c>
      <c r="I3516" s="15">
        <f>IF(H3516&lt;=Rmax_Summary!$B$40,1,0)</f>
        <v>0</v>
      </c>
      <c r="J3516" s="15">
        <v>2</v>
      </c>
      <c r="K3516" s="21" t="s">
        <v>847</v>
      </c>
    </row>
    <row r="3517" spans="1:11" x14ac:dyDescent="0.15">
      <c r="A3517" s="15">
        <v>434</v>
      </c>
      <c r="B3517" s="16">
        <v>5</v>
      </c>
      <c r="C3517" s="15">
        <v>100</v>
      </c>
      <c r="D3517" s="17">
        <v>250000</v>
      </c>
      <c r="E3517" s="18">
        <f t="shared" si="54"/>
        <v>250</v>
      </c>
      <c r="F3517" s="19">
        <v>19.758737</v>
      </c>
      <c r="G3517" s="19">
        <v>4.9396843429999997</v>
      </c>
      <c r="H3517" s="20">
        <v>80.241263075000006</v>
      </c>
      <c r="I3517" s="15">
        <f>IF(H3517&lt;=Rmax_Summary!$B$40,1,0)</f>
        <v>0</v>
      </c>
      <c r="J3517" s="15">
        <v>2</v>
      </c>
      <c r="K3517" s="21" t="s">
        <v>847</v>
      </c>
    </row>
    <row r="3518" spans="1:11" x14ac:dyDescent="0.15">
      <c r="A3518" s="15">
        <v>439</v>
      </c>
      <c r="B3518" s="16">
        <v>5</v>
      </c>
      <c r="C3518" s="15">
        <v>100</v>
      </c>
      <c r="D3518" s="17">
        <v>260000</v>
      </c>
      <c r="E3518" s="18">
        <f t="shared" si="54"/>
        <v>260</v>
      </c>
      <c r="F3518" s="19">
        <v>19.007463000000001</v>
      </c>
      <c r="G3518" s="19">
        <v>4.9419403839999996</v>
      </c>
      <c r="H3518" s="20">
        <v>80.992536620999999</v>
      </c>
      <c r="I3518" s="15">
        <f>IF(H3518&lt;=Rmax_Summary!$B$40,1,0)</f>
        <v>0</v>
      </c>
      <c r="J3518" s="15">
        <v>2</v>
      </c>
      <c r="K3518" s="21" t="s">
        <v>847</v>
      </c>
    </row>
    <row r="3519" spans="1:11" x14ac:dyDescent="0.15">
      <c r="A3519" s="15">
        <v>444</v>
      </c>
      <c r="B3519" s="16">
        <v>5</v>
      </c>
      <c r="C3519" s="15">
        <v>100</v>
      </c>
      <c r="D3519" s="17">
        <v>270000</v>
      </c>
      <c r="E3519" s="18">
        <f t="shared" si="54"/>
        <v>270</v>
      </c>
      <c r="F3519" s="19">
        <v>18.311226000000001</v>
      </c>
      <c r="G3519" s="19">
        <v>4.9440311440000002</v>
      </c>
      <c r="H3519" s="20">
        <v>81.688773916000002</v>
      </c>
      <c r="I3519" s="15">
        <f>IF(H3519&lt;=Rmax_Summary!$B$40,1,0)</f>
        <v>0</v>
      </c>
      <c r="J3519" s="15">
        <v>2</v>
      </c>
      <c r="K3519" s="21" t="s">
        <v>847</v>
      </c>
    </row>
    <row r="3520" spans="1:11" x14ac:dyDescent="0.15">
      <c r="A3520" s="15">
        <v>449</v>
      </c>
      <c r="B3520" s="16">
        <v>5</v>
      </c>
      <c r="C3520" s="15">
        <v>100</v>
      </c>
      <c r="D3520" s="17">
        <v>280000</v>
      </c>
      <c r="E3520" s="18">
        <f t="shared" si="54"/>
        <v>280</v>
      </c>
      <c r="F3520" s="19">
        <v>17.664193000000001</v>
      </c>
      <c r="G3520" s="19">
        <v>4.9459741470000003</v>
      </c>
      <c r="H3520" s="20">
        <v>82.335806634999997</v>
      </c>
      <c r="I3520" s="15">
        <f>IF(H3520&lt;=Rmax_Summary!$B$40,1,0)</f>
        <v>0</v>
      </c>
      <c r="J3520" s="15">
        <v>2</v>
      </c>
      <c r="K3520" s="21" t="s">
        <v>847</v>
      </c>
    </row>
    <row r="3521" spans="1:11" x14ac:dyDescent="0.15">
      <c r="A3521" s="15">
        <v>454</v>
      </c>
      <c r="B3521" s="16">
        <v>5</v>
      </c>
      <c r="C3521" s="15">
        <v>100</v>
      </c>
      <c r="D3521" s="17">
        <v>290000</v>
      </c>
      <c r="E3521" s="18">
        <f t="shared" si="54"/>
        <v>290</v>
      </c>
      <c r="F3521" s="19">
        <v>17.061326000000001</v>
      </c>
      <c r="G3521" s="19">
        <v>4.947784521</v>
      </c>
      <c r="H3521" s="20">
        <v>82.938674289000005</v>
      </c>
      <c r="I3521" s="15">
        <f>IF(H3521&lt;=Rmax_Summary!$B$40,1,0)</f>
        <v>0</v>
      </c>
      <c r="J3521" s="15">
        <v>2</v>
      </c>
      <c r="K3521" s="21" t="s">
        <v>847</v>
      </c>
    </row>
    <row r="3522" spans="1:11" x14ac:dyDescent="0.15">
      <c r="A3522" s="15">
        <v>459</v>
      </c>
      <c r="B3522" s="16">
        <v>5</v>
      </c>
      <c r="C3522" s="15">
        <v>100</v>
      </c>
      <c r="D3522" s="17">
        <v>300000</v>
      </c>
      <c r="E3522" s="18">
        <f t="shared" ref="E3522:E3585" si="55">D3522/1000</f>
        <v>300</v>
      </c>
      <c r="F3522" s="19">
        <v>16.498252000000001</v>
      </c>
      <c r="G3522" s="19">
        <v>4.9494753950000003</v>
      </c>
      <c r="H3522" s="20">
        <v>83.50174792</v>
      </c>
      <c r="I3522" s="15">
        <f>IF(H3522&lt;=Rmax_Summary!$B$40,1,0)</f>
        <v>0</v>
      </c>
      <c r="J3522" s="15">
        <v>2</v>
      </c>
      <c r="K3522" s="21" t="s">
        <v>847</v>
      </c>
    </row>
    <row r="3523" spans="1:11" x14ac:dyDescent="0.15">
      <c r="A3523" s="15">
        <v>464</v>
      </c>
      <c r="B3523" s="16">
        <v>5</v>
      </c>
      <c r="C3523" s="15">
        <v>100</v>
      </c>
      <c r="D3523" s="17">
        <v>310000</v>
      </c>
      <c r="E3523" s="18">
        <f t="shared" si="55"/>
        <v>310</v>
      </c>
      <c r="F3523" s="19">
        <v>15.971156000000001</v>
      </c>
      <c r="G3523" s="19">
        <v>4.9510582259999998</v>
      </c>
      <c r="H3523" s="20">
        <v>84.028843754999997</v>
      </c>
      <c r="I3523" s="15">
        <f>IF(H3523&lt;=Rmax_Summary!$B$40,1,0)</f>
        <v>0</v>
      </c>
      <c r="J3523" s="15">
        <v>2</v>
      </c>
      <c r="K3523" s="21" t="s">
        <v>847</v>
      </c>
    </row>
    <row r="3524" spans="1:11" x14ac:dyDescent="0.15">
      <c r="A3524" s="15">
        <v>469</v>
      </c>
      <c r="B3524" s="16">
        <v>5</v>
      </c>
      <c r="C3524" s="15">
        <v>100</v>
      </c>
      <c r="D3524" s="17">
        <v>320000</v>
      </c>
      <c r="E3524" s="18">
        <f t="shared" si="55"/>
        <v>320</v>
      </c>
      <c r="F3524" s="19">
        <v>15.476697</v>
      </c>
      <c r="G3524" s="19">
        <v>4.9525430469999998</v>
      </c>
      <c r="H3524" s="20">
        <v>84.523303283999994</v>
      </c>
      <c r="I3524" s="15">
        <f>IF(H3524&lt;=Rmax_Summary!$B$40,1,0)</f>
        <v>0</v>
      </c>
      <c r="J3524" s="15">
        <v>2</v>
      </c>
      <c r="K3524" s="21" t="s">
        <v>847</v>
      </c>
    </row>
    <row r="3525" spans="1:11" x14ac:dyDescent="0.15">
      <c r="A3525" s="15">
        <v>474</v>
      </c>
      <c r="B3525" s="16">
        <v>5</v>
      </c>
      <c r="C3525" s="15">
        <v>100</v>
      </c>
      <c r="D3525" s="17">
        <v>330000</v>
      </c>
      <c r="E3525" s="18">
        <f t="shared" si="55"/>
        <v>330</v>
      </c>
      <c r="F3525" s="19">
        <v>15.011934999999999</v>
      </c>
      <c r="G3525" s="19">
        <v>4.9539386859999999</v>
      </c>
      <c r="H3525" s="20">
        <v>84.988064636000004</v>
      </c>
      <c r="I3525" s="15">
        <f>IF(H3525&lt;=Rmax_Summary!$B$40,1,0)</f>
        <v>0</v>
      </c>
      <c r="J3525" s="15">
        <v>2</v>
      </c>
      <c r="K3525" s="21" t="s">
        <v>847</v>
      </c>
    </row>
    <row r="3526" spans="1:11" x14ac:dyDescent="0.15">
      <c r="A3526" s="15">
        <v>479</v>
      </c>
      <c r="B3526" s="16">
        <v>5</v>
      </c>
      <c r="C3526" s="15">
        <v>100</v>
      </c>
      <c r="D3526" s="17">
        <v>340000</v>
      </c>
      <c r="E3526" s="18">
        <f t="shared" si="55"/>
        <v>340</v>
      </c>
      <c r="F3526" s="19">
        <v>14.574273</v>
      </c>
      <c r="G3526" s="19">
        <v>4.9552529520000004</v>
      </c>
      <c r="H3526" s="20">
        <v>85.425726666000003</v>
      </c>
      <c r="I3526" s="15">
        <f>IF(H3526&lt;=Rmax_Summary!$B$40,1,0)</f>
        <v>0</v>
      </c>
      <c r="J3526" s="15">
        <v>2</v>
      </c>
      <c r="K3526" s="21" t="s">
        <v>847</v>
      </c>
    </row>
    <row r="3527" spans="1:11" x14ac:dyDescent="0.15">
      <c r="A3527" s="15">
        <v>484</v>
      </c>
      <c r="B3527" s="16">
        <v>5</v>
      </c>
      <c r="C3527" s="15">
        <v>100</v>
      </c>
      <c r="D3527" s="17">
        <v>350000</v>
      </c>
      <c r="E3527" s="18">
        <f t="shared" si="55"/>
        <v>350</v>
      </c>
      <c r="F3527" s="19">
        <v>14.161408</v>
      </c>
      <c r="G3527" s="19">
        <v>4.9564927560000003</v>
      </c>
      <c r="H3527" s="20">
        <v>85.838592231000007</v>
      </c>
      <c r="I3527" s="15">
        <f>IF(H3527&lt;=Rmax_Summary!$B$40,1,0)</f>
        <v>0</v>
      </c>
      <c r="J3527" s="15">
        <v>2</v>
      </c>
      <c r="K3527" s="21" t="s">
        <v>847</v>
      </c>
    </row>
    <row r="3528" spans="1:11" x14ac:dyDescent="0.15">
      <c r="A3528" s="15">
        <v>489</v>
      </c>
      <c r="B3528" s="16">
        <v>5</v>
      </c>
      <c r="C3528" s="15">
        <v>100</v>
      </c>
      <c r="D3528" s="17">
        <v>360000</v>
      </c>
      <c r="E3528" s="18">
        <f t="shared" si="55"/>
        <v>360</v>
      </c>
      <c r="F3528" s="19">
        <v>13.77129</v>
      </c>
      <c r="G3528" s="19">
        <v>4.9576642450000001</v>
      </c>
      <c r="H3528" s="20">
        <v>86.228710437999993</v>
      </c>
      <c r="I3528" s="15">
        <f>IF(H3528&lt;=Rmax_Summary!$B$40,1,0)</f>
        <v>0</v>
      </c>
      <c r="J3528" s="15">
        <v>2</v>
      </c>
      <c r="K3528" s="21" t="s">
        <v>847</v>
      </c>
    </row>
    <row r="3529" spans="1:11" x14ac:dyDescent="0.15">
      <c r="A3529" s="15">
        <v>494</v>
      </c>
      <c r="B3529" s="16">
        <v>5</v>
      </c>
      <c r="C3529" s="15">
        <v>100</v>
      </c>
      <c r="D3529" s="17">
        <v>370000</v>
      </c>
      <c r="E3529" s="18">
        <f t="shared" si="55"/>
        <v>370</v>
      </c>
      <c r="F3529" s="19">
        <v>13.402089</v>
      </c>
      <c r="G3529" s="19">
        <v>4.9587729209999996</v>
      </c>
      <c r="H3529" s="20">
        <v>86.597911173</v>
      </c>
      <c r="I3529" s="15">
        <f>IF(H3529&lt;=Rmax_Summary!$B$40,1,0)</f>
        <v>0</v>
      </c>
      <c r="J3529" s="15">
        <v>2</v>
      </c>
      <c r="K3529" s="21" t="s">
        <v>847</v>
      </c>
    </row>
    <row r="3530" spans="1:11" x14ac:dyDescent="0.15">
      <c r="A3530" s="15">
        <v>499</v>
      </c>
      <c r="B3530" s="16">
        <v>5</v>
      </c>
      <c r="C3530" s="15">
        <v>100</v>
      </c>
      <c r="D3530" s="17">
        <v>380000</v>
      </c>
      <c r="E3530" s="18">
        <f t="shared" si="55"/>
        <v>380</v>
      </c>
      <c r="F3530" s="19">
        <v>13.052168</v>
      </c>
      <c r="G3530" s="19">
        <v>4.9598237010000004</v>
      </c>
      <c r="H3530" s="20">
        <v>86.947832439999999</v>
      </c>
      <c r="I3530" s="15">
        <f>IF(H3530&lt;=Rmax_Summary!$B$40,1,0)</f>
        <v>0</v>
      </c>
      <c r="J3530" s="15">
        <v>2</v>
      </c>
      <c r="K3530" s="21" t="s">
        <v>847</v>
      </c>
    </row>
    <row r="3531" spans="1:11" x14ac:dyDescent="0.15">
      <c r="A3531" s="15">
        <v>504</v>
      </c>
      <c r="B3531" s="16">
        <v>5</v>
      </c>
      <c r="C3531" s="15">
        <v>100</v>
      </c>
      <c r="D3531" s="17">
        <v>390000</v>
      </c>
      <c r="E3531" s="18">
        <f t="shared" si="55"/>
        <v>390</v>
      </c>
      <c r="F3531" s="19">
        <v>12.720053999999999</v>
      </c>
      <c r="G3531" s="19">
        <v>4.9608210069999998</v>
      </c>
      <c r="H3531" s="20">
        <v>87.279946253000006</v>
      </c>
      <c r="I3531" s="15">
        <f>IF(H3531&lt;=Rmax_Summary!$B$40,1,0)</f>
        <v>0</v>
      </c>
      <c r="J3531" s="15">
        <v>2</v>
      </c>
      <c r="K3531" s="21" t="s">
        <v>847</v>
      </c>
    </row>
    <row r="3532" spans="1:11" x14ac:dyDescent="0.15">
      <c r="A3532" s="15">
        <v>509</v>
      </c>
      <c r="B3532" s="16">
        <v>5</v>
      </c>
      <c r="C3532" s="15">
        <v>100</v>
      </c>
      <c r="D3532" s="17">
        <v>400000</v>
      </c>
      <c r="E3532" s="18">
        <f t="shared" si="55"/>
        <v>400</v>
      </c>
      <c r="F3532" s="19">
        <v>12.404422</v>
      </c>
      <c r="G3532" s="19">
        <v>4.9617688190000004</v>
      </c>
      <c r="H3532" s="20">
        <v>87.595578204999995</v>
      </c>
      <c r="I3532" s="15">
        <f>IF(H3532&lt;=Rmax_Summary!$B$40,1,0)</f>
        <v>0</v>
      </c>
      <c r="J3532" s="15">
        <v>2</v>
      </c>
      <c r="K3532" s="21" t="s">
        <v>847</v>
      </c>
    </row>
    <row r="3533" spans="1:11" x14ac:dyDescent="0.15">
      <c r="A3533" s="15">
        <v>514</v>
      </c>
      <c r="B3533" s="16">
        <v>5</v>
      </c>
      <c r="C3533" s="15">
        <v>100</v>
      </c>
      <c r="D3533" s="17">
        <v>410000</v>
      </c>
      <c r="E3533" s="18">
        <f t="shared" si="55"/>
        <v>410</v>
      </c>
      <c r="F3533" s="19">
        <v>12.104075</v>
      </c>
      <c r="G3533" s="19">
        <v>4.9626707320000003</v>
      </c>
      <c r="H3533" s="20">
        <v>87.895924730999994</v>
      </c>
      <c r="I3533" s="15">
        <f>IF(H3533&lt;=Rmax_Summary!$B$40,1,0)</f>
        <v>0</v>
      </c>
      <c r="J3533" s="15">
        <v>2</v>
      </c>
      <c r="K3533" s="21" t="s">
        <v>847</v>
      </c>
    </row>
    <row r="3534" spans="1:11" x14ac:dyDescent="0.15">
      <c r="A3534" s="15">
        <v>519</v>
      </c>
      <c r="B3534" s="16">
        <v>5</v>
      </c>
      <c r="C3534" s="15">
        <v>100</v>
      </c>
      <c r="D3534" s="17">
        <v>420000</v>
      </c>
      <c r="E3534" s="18">
        <f t="shared" si="55"/>
        <v>420</v>
      </c>
      <c r="F3534" s="19">
        <v>11.817928999999999</v>
      </c>
      <c r="G3534" s="19">
        <v>4.9635300000000004</v>
      </c>
      <c r="H3534" s="20">
        <v>88.182071320000006</v>
      </c>
      <c r="I3534" s="15">
        <f>IF(H3534&lt;=Rmax_Summary!$B$40,1,0)</f>
        <v>0</v>
      </c>
      <c r="J3534" s="15">
        <v>2</v>
      </c>
      <c r="K3534" s="21" t="s">
        <v>847</v>
      </c>
    </row>
    <row r="3535" spans="1:11" x14ac:dyDescent="0.15">
      <c r="A3535" s="15">
        <v>524</v>
      </c>
      <c r="B3535" s="16">
        <v>5</v>
      </c>
      <c r="C3535" s="15">
        <v>100</v>
      </c>
      <c r="D3535" s="17">
        <v>430000</v>
      </c>
      <c r="E3535" s="18">
        <f t="shared" si="55"/>
        <v>430</v>
      </c>
      <c r="F3535" s="19">
        <v>11.544999000000001</v>
      </c>
      <c r="G3535" s="19">
        <v>4.9643495790000003</v>
      </c>
      <c r="H3535" s="20">
        <v>88.455001129999999</v>
      </c>
      <c r="I3535" s="15">
        <f>IF(H3535&lt;=Rmax_Summary!$B$40,1,0)</f>
        <v>0</v>
      </c>
      <c r="J3535" s="15">
        <v>2</v>
      </c>
      <c r="K3535" s="21" t="s">
        <v>847</v>
      </c>
    </row>
    <row r="3536" spans="1:11" x14ac:dyDescent="0.15">
      <c r="A3536" s="15">
        <v>529</v>
      </c>
      <c r="B3536" s="16">
        <v>5</v>
      </c>
      <c r="C3536" s="15">
        <v>100</v>
      </c>
      <c r="D3536" s="17">
        <v>440000</v>
      </c>
      <c r="E3536" s="18">
        <f t="shared" si="55"/>
        <v>440</v>
      </c>
      <c r="F3536" s="19">
        <v>11.284390999999999</v>
      </c>
      <c r="G3536" s="19">
        <v>4.9651321570000002</v>
      </c>
      <c r="H3536" s="20">
        <v>88.715608650999997</v>
      </c>
      <c r="I3536" s="15">
        <f>IF(H3536&lt;=Rmax_Summary!$B$40,1,0)</f>
        <v>0</v>
      </c>
      <c r="J3536" s="15">
        <v>2</v>
      </c>
      <c r="K3536" s="21" t="s">
        <v>847</v>
      </c>
    </row>
    <row r="3537" spans="1:11" x14ac:dyDescent="0.15">
      <c r="A3537" s="15">
        <v>534</v>
      </c>
      <c r="B3537" s="16">
        <v>5</v>
      </c>
      <c r="C3537" s="15">
        <v>100</v>
      </c>
      <c r="D3537" s="17">
        <v>450000</v>
      </c>
      <c r="E3537" s="18">
        <f t="shared" si="55"/>
        <v>450</v>
      </c>
      <c r="F3537" s="19">
        <v>11.035289000000001</v>
      </c>
      <c r="G3537" s="19">
        <v>4.9658801810000002</v>
      </c>
      <c r="H3537" s="20">
        <v>88.964710613999998</v>
      </c>
      <c r="I3537" s="15">
        <f>IF(H3537&lt;=Rmax_Summary!$B$40,1,0)</f>
        <v>0</v>
      </c>
      <c r="J3537" s="15">
        <v>2</v>
      </c>
      <c r="K3537" s="21" t="s">
        <v>847</v>
      </c>
    </row>
    <row r="3538" spans="1:11" x14ac:dyDescent="0.15">
      <c r="A3538" s="15">
        <v>539</v>
      </c>
      <c r="B3538" s="16">
        <v>5</v>
      </c>
      <c r="C3538" s="15">
        <v>100</v>
      </c>
      <c r="D3538" s="17">
        <v>460000</v>
      </c>
      <c r="E3538" s="18">
        <f t="shared" si="55"/>
        <v>460</v>
      </c>
      <c r="F3538" s="19">
        <v>10.796948</v>
      </c>
      <c r="G3538" s="19">
        <v>4.9665958970000004</v>
      </c>
      <c r="H3538" s="20">
        <v>89.203052338000006</v>
      </c>
      <c r="I3538" s="15">
        <f>IF(H3538&lt;=Rmax_Summary!$B$40,1,0)</f>
        <v>0</v>
      </c>
      <c r="J3538" s="15">
        <v>2</v>
      </c>
      <c r="K3538" s="21" t="s">
        <v>847</v>
      </c>
    </row>
    <row r="3539" spans="1:11" x14ac:dyDescent="0.15">
      <c r="A3539" s="15">
        <v>544</v>
      </c>
      <c r="B3539" s="16">
        <v>5</v>
      </c>
      <c r="C3539" s="15">
        <v>100</v>
      </c>
      <c r="D3539" s="17">
        <v>470000</v>
      </c>
      <c r="E3539" s="18">
        <f t="shared" si="55"/>
        <v>470</v>
      </c>
      <c r="F3539" s="19">
        <v>10.568683999999999</v>
      </c>
      <c r="G3539" s="19">
        <v>4.9672813519999997</v>
      </c>
      <c r="H3539" s="20">
        <v>89.431315944999994</v>
      </c>
      <c r="I3539" s="15">
        <f>IF(H3539&lt;=Rmax_Summary!$B$40,1,0)</f>
        <v>0</v>
      </c>
      <c r="J3539" s="15">
        <v>2</v>
      </c>
      <c r="K3539" s="21" t="s">
        <v>847</v>
      </c>
    </row>
    <row r="3540" spans="1:11" x14ac:dyDescent="0.15">
      <c r="A3540" s="15">
        <v>549</v>
      </c>
      <c r="B3540" s="16">
        <v>5</v>
      </c>
      <c r="C3540" s="15">
        <v>100</v>
      </c>
      <c r="D3540" s="17">
        <v>480000</v>
      </c>
      <c r="E3540" s="18">
        <f t="shared" si="55"/>
        <v>480</v>
      </c>
      <c r="F3540" s="19">
        <v>10.349871</v>
      </c>
      <c r="G3540" s="19">
        <v>4.967938416</v>
      </c>
      <c r="H3540" s="20">
        <v>89.650128554000005</v>
      </c>
      <c r="I3540" s="15">
        <f>IF(H3540&lt;=Rmax_Summary!$B$40,1,0)</f>
        <v>0</v>
      </c>
      <c r="J3540" s="15">
        <v>2</v>
      </c>
      <c r="K3540" s="21" t="s">
        <v>847</v>
      </c>
    </row>
    <row r="3541" spans="1:11" x14ac:dyDescent="0.15">
      <c r="A3541" s="15">
        <v>554</v>
      </c>
      <c r="B3541" s="16">
        <v>5</v>
      </c>
      <c r="C3541" s="15">
        <v>100</v>
      </c>
      <c r="D3541" s="17">
        <v>490000</v>
      </c>
      <c r="E3541" s="18">
        <f t="shared" si="55"/>
        <v>490</v>
      </c>
      <c r="F3541" s="19">
        <v>10.139936000000001</v>
      </c>
      <c r="G3541" s="19">
        <v>4.9685688280000004</v>
      </c>
      <c r="H3541" s="20">
        <v>89.860063577000005</v>
      </c>
      <c r="I3541" s="15">
        <f>IF(H3541&lt;=Rmax_Summary!$B$40,1,0)</f>
        <v>0</v>
      </c>
      <c r="J3541" s="15">
        <v>2</v>
      </c>
      <c r="K3541" s="21" t="s">
        <v>847</v>
      </c>
    </row>
    <row r="3542" spans="1:11" x14ac:dyDescent="0.15">
      <c r="A3542" s="15">
        <v>559</v>
      </c>
      <c r="B3542" s="16">
        <v>5</v>
      </c>
      <c r="C3542" s="15">
        <v>100</v>
      </c>
      <c r="D3542" s="17">
        <v>500000</v>
      </c>
      <c r="E3542" s="18">
        <f t="shared" si="55"/>
        <v>500</v>
      </c>
      <c r="F3542" s="19">
        <v>9.9383490000000005</v>
      </c>
      <c r="G3542" s="19">
        <v>4.9691741739999999</v>
      </c>
      <c r="H3542" s="20">
        <v>90.061651260000005</v>
      </c>
      <c r="I3542" s="15">
        <f>IF(H3542&lt;=Rmax_Summary!$B$40,1,0)</f>
        <v>0</v>
      </c>
      <c r="J3542" s="15">
        <v>2</v>
      </c>
      <c r="K3542" s="21" t="s">
        <v>847</v>
      </c>
    </row>
    <row r="3543" spans="1:11" x14ac:dyDescent="0.15">
      <c r="A3543" s="15">
        <v>564</v>
      </c>
      <c r="B3543" s="16">
        <v>5</v>
      </c>
      <c r="C3543" s="15">
        <v>100</v>
      </c>
      <c r="D3543" s="17">
        <v>510000</v>
      </c>
      <c r="E3543" s="18">
        <f t="shared" si="55"/>
        <v>510</v>
      </c>
      <c r="F3543" s="19">
        <v>9.7446190000000001</v>
      </c>
      <c r="G3543" s="19">
        <v>4.9697559189999998</v>
      </c>
      <c r="H3543" s="20">
        <v>90.255380907000003</v>
      </c>
      <c r="I3543" s="15">
        <f>IF(H3543&lt;=Rmax_Summary!$B$40,1,0)</f>
        <v>0</v>
      </c>
      <c r="J3543" s="15">
        <v>2</v>
      </c>
      <c r="K3543" s="21" t="s">
        <v>847</v>
      </c>
    </row>
    <row r="3544" spans="1:11" x14ac:dyDescent="0.15">
      <c r="A3544" s="15">
        <v>569</v>
      </c>
      <c r="B3544" s="16">
        <v>5</v>
      </c>
      <c r="C3544" s="15">
        <v>100</v>
      </c>
      <c r="D3544" s="17">
        <v>520000</v>
      </c>
      <c r="E3544" s="18">
        <f t="shared" si="55"/>
        <v>520</v>
      </c>
      <c r="F3544" s="19">
        <v>9.5582989999999999</v>
      </c>
      <c r="G3544" s="19">
        <v>4.9703154139999999</v>
      </c>
      <c r="H3544" s="20">
        <v>90.441701363999996</v>
      </c>
      <c r="I3544" s="15">
        <f>IF(H3544&lt;=Rmax_Summary!$B$40,1,0)</f>
        <v>0</v>
      </c>
      <c r="J3544" s="15">
        <v>2</v>
      </c>
      <c r="K3544" s="21" t="s">
        <v>847</v>
      </c>
    </row>
    <row r="3545" spans="1:11" x14ac:dyDescent="0.15">
      <c r="A3545" s="15">
        <v>574</v>
      </c>
      <c r="B3545" s="16">
        <v>5</v>
      </c>
      <c r="C3545" s="15">
        <v>100</v>
      </c>
      <c r="D3545" s="17">
        <v>530000</v>
      </c>
      <c r="E3545" s="18">
        <f t="shared" si="55"/>
        <v>530</v>
      </c>
      <c r="F3545" s="19">
        <v>9.3789689999999997</v>
      </c>
      <c r="G3545" s="19">
        <v>4.970853923</v>
      </c>
      <c r="H3545" s="20">
        <v>90.621030516999994</v>
      </c>
      <c r="I3545" s="15">
        <f>IF(H3545&lt;=Rmax_Summary!$B$40,1,0)</f>
        <v>0</v>
      </c>
      <c r="J3545" s="15">
        <v>2</v>
      </c>
      <c r="K3545" s="21" t="s">
        <v>847</v>
      </c>
    </row>
    <row r="3546" spans="1:11" x14ac:dyDescent="0.15">
      <c r="A3546" s="15">
        <v>579</v>
      </c>
      <c r="B3546" s="16">
        <v>5</v>
      </c>
      <c r="C3546" s="15">
        <v>100</v>
      </c>
      <c r="D3546" s="17">
        <v>540000</v>
      </c>
      <c r="E3546" s="18">
        <f t="shared" si="55"/>
        <v>540</v>
      </c>
      <c r="F3546" s="19">
        <v>9.2062460000000002</v>
      </c>
      <c r="G3546" s="19">
        <v>4.971372594</v>
      </c>
      <c r="H3546" s="20">
        <v>90.793754473000007</v>
      </c>
      <c r="I3546" s="15">
        <f>IF(H3546&lt;=Rmax_Summary!$B$40,1,0)</f>
        <v>0</v>
      </c>
      <c r="J3546" s="15">
        <v>2</v>
      </c>
      <c r="K3546" s="21" t="s">
        <v>847</v>
      </c>
    </row>
    <row r="3547" spans="1:11" x14ac:dyDescent="0.15">
      <c r="A3547" s="15">
        <v>584</v>
      </c>
      <c r="B3547" s="16">
        <v>5</v>
      </c>
      <c r="C3547" s="15">
        <v>100</v>
      </c>
      <c r="D3547" s="17">
        <v>550000</v>
      </c>
      <c r="E3547" s="18">
        <f t="shared" si="55"/>
        <v>550</v>
      </c>
      <c r="F3547" s="19">
        <v>9.0397680000000005</v>
      </c>
      <c r="G3547" s="19">
        <v>4.9718725030000002</v>
      </c>
      <c r="H3547" s="20">
        <v>90.960232026</v>
      </c>
      <c r="I3547" s="15">
        <f>IF(H3547&lt;=Rmax_Summary!$B$40,1,0)</f>
        <v>0</v>
      </c>
      <c r="J3547" s="15">
        <v>2</v>
      </c>
      <c r="K3547" s="21" t="s">
        <v>847</v>
      </c>
    </row>
    <row r="3548" spans="1:11" x14ac:dyDescent="0.15">
      <c r="A3548" s="15">
        <v>589</v>
      </c>
      <c r="B3548" s="16">
        <v>5</v>
      </c>
      <c r="C3548" s="15">
        <v>100</v>
      </c>
      <c r="D3548" s="17">
        <v>560000</v>
      </c>
      <c r="E3548" s="18">
        <f t="shared" si="55"/>
        <v>560</v>
      </c>
      <c r="F3548" s="19">
        <v>8.8792050000000007</v>
      </c>
      <c r="G3548" s="19">
        <v>4.9723546550000002</v>
      </c>
      <c r="H3548" s="20">
        <v>91.120795130000005</v>
      </c>
      <c r="I3548" s="15">
        <f>IF(H3548&lt;=Rmax_Summary!$B$40,1,0)</f>
        <v>0</v>
      </c>
      <c r="J3548" s="15">
        <v>2</v>
      </c>
      <c r="K3548" s="21" t="s">
        <v>847</v>
      </c>
    </row>
    <row r="3549" spans="1:11" x14ac:dyDescent="0.15">
      <c r="A3549" s="15">
        <v>594</v>
      </c>
      <c r="B3549" s="16">
        <v>5</v>
      </c>
      <c r="C3549" s="15">
        <v>100</v>
      </c>
      <c r="D3549" s="17">
        <v>570000</v>
      </c>
      <c r="E3549" s="18">
        <f t="shared" si="55"/>
        <v>570</v>
      </c>
      <c r="F3549" s="19">
        <v>8.7242460000000008</v>
      </c>
      <c r="G3549" s="19">
        <v>4.9728199799999997</v>
      </c>
      <c r="H3549" s="20">
        <v>91.275754488999993</v>
      </c>
      <c r="I3549" s="15">
        <f>IF(H3549&lt;=Rmax_Summary!$B$40,1,0)</f>
        <v>0</v>
      </c>
      <c r="J3549" s="15">
        <v>2</v>
      </c>
      <c r="K3549" s="21" t="s">
        <v>847</v>
      </c>
    </row>
    <row r="3550" spans="1:11" x14ac:dyDescent="0.15">
      <c r="A3550" s="15">
        <v>599</v>
      </c>
      <c r="B3550" s="16">
        <v>5</v>
      </c>
      <c r="C3550" s="15">
        <v>100</v>
      </c>
      <c r="D3550" s="17">
        <v>580000</v>
      </c>
      <c r="E3550" s="18">
        <f t="shared" si="55"/>
        <v>580</v>
      </c>
      <c r="F3550" s="19">
        <v>8.5746020000000005</v>
      </c>
      <c r="G3550" s="19">
        <v>4.9732693350000003</v>
      </c>
      <c r="H3550" s="20">
        <v>91.425397645000004</v>
      </c>
      <c r="I3550" s="15">
        <f>IF(H3550&lt;=Rmax_Summary!$B$40,1,0)</f>
        <v>0</v>
      </c>
      <c r="J3550" s="15">
        <v>2</v>
      </c>
      <c r="K3550" s="21" t="s">
        <v>847</v>
      </c>
    </row>
    <row r="3551" spans="1:11" x14ac:dyDescent="0.15">
      <c r="A3551" s="15">
        <v>604</v>
      </c>
      <c r="B3551" s="16">
        <v>5</v>
      </c>
      <c r="C3551" s="15">
        <v>100</v>
      </c>
      <c r="D3551" s="17">
        <v>590000</v>
      </c>
      <c r="E3551" s="18">
        <f t="shared" si="55"/>
        <v>590</v>
      </c>
      <c r="F3551" s="19">
        <v>8.4300060000000006</v>
      </c>
      <c r="G3551" s="19">
        <v>4.9737035430000001</v>
      </c>
      <c r="H3551" s="20">
        <v>91.569994108000003</v>
      </c>
      <c r="I3551" s="15">
        <f>IF(H3551&lt;=Rmax_Summary!$B$40,1,0)</f>
        <v>0</v>
      </c>
      <c r="J3551" s="15">
        <v>2</v>
      </c>
      <c r="K3551" s="21" t="s">
        <v>847</v>
      </c>
    </row>
    <row r="3552" spans="1:11" x14ac:dyDescent="0.15">
      <c r="A3552" s="15">
        <v>609</v>
      </c>
      <c r="B3552" s="16">
        <v>5</v>
      </c>
      <c r="C3552" s="15">
        <v>100</v>
      </c>
      <c r="D3552" s="17">
        <v>600000</v>
      </c>
      <c r="E3552" s="18">
        <f t="shared" si="55"/>
        <v>600</v>
      </c>
      <c r="F3552" s="19">
        <v>8.2902059999999995</v>
      </c>
      <c r="G3552" s="19">
        <v>4.9741233459999998</v>
      </c>
      <c r="H3552" s="20">
        <v>91.709794357999996</v>
      </c>
      <c r="I3552" s="15">
        <f>IF(H3552&lt;=Rmax_Summary!$B$40,1,0)</f>
        <v>0</v>
      </c>
      <c r="J3552" s="15">
        <v>2</v>
      </c>
      <c r="K3552" s="21" t="s">
        <v>847</v>
      </c>
    </row>
    <row r="3553" spans="1:11" x14ac:dyDescent="0.15">
      <c r="A3553" s="15">
        <v>614</v>
      </c>
      <c r="B3553" s="16">
        <v>5</v>
      </c>
      <c r="C3553" s="15">
        <v>100</v>
      </c>
      <c r="D3553" s="17">
        <v>610000</v>
      </c>
      <c r="E3553" s="18">
        <f t="shared" si="55"/>
        <v>610</v>
      </c>
      <c r="F3553" s="19">
        <v>8.1549659999999999</v>
      </c>
      <c r="G3553" s="19">
        <v>4.9745294519999996</v>
      </c>
      <c r="H3553" s="20">
        <v>91.845033946000001</v>
      </c>
      <c r="I3553" s="15">
        <f>IF(H3553&lt;=Rmax_Summary!$B$40,1,0)</f>
        <v>0</v>
      </c>
      <c r="J3553" s="15">
        <v>2</v>
      </c>
      <c r="K3553" s="21" t="s">
        <v>847</v>
      </c>
    </row>
    <row r="3554" spans="1:11" x14ac:dyDescent="0.15">
      <c r="A3554" s="15">
        <v>619</v>
      </c>
      <c r="B3554" s="16">
        <v>5</v>
      </c>
      <c r="C3554" s="15">
        <v>100</v>
      </c>
      <c r="D3554" s="17">
        <v>620000</v>
      </c>
      <c r="E3554" s="18">
        <f t="shared" si="55"/>
        <v>620</v>
      </c>
      <c r="F3554" s="19">
        <v>8.0240690000000008</v>
      </c>
      <c r="G3554" s="19">
        <v>4.974922522</v>
      </c>
      <c r="H3554" s="20">
        <v>91.975931152000001</v>
      </c>
      <c r="I3554" s="15">
        <f>IF(H3554&lt;=Rmax_Summary!$B$40,1,0)</f>
        <v>0</v>
      </c>
      <c r="J3554" s="15">
        <v>2</v>
      </c>
      <c r="K3554" s="21" t="s">
        <v>847</v>
      </c>
    </row>
    <row r="3555" spans="1:11" x14ac:dyDescent="0.15">
      <c r="A3555" s="15">
        <v>624</v>
      </c>
      <c r="B3555" s="16">
        <v>5</v>
      </c>
      <c r="C3555" s="15">
        <v>100</v>
      </c>
      <c r="D3555" s="17">
        <v>630000</v>
      </c>
      <c r="E3555" s="18">
        <f t="shared" si="55"/>
        <v>630</v>
      </c>
      <c r="F3555" s="19">
        <v>7.8973060000000004</v>
      </c>
      <c r="G3555" s="19">
        <v>4.9753031700000001</v>
      </c>
      <c r="H3555" s="20">
        <v>92.102693650999996</v>
      </c>
      <c r="I3555" s="15">
        <f>IF(H3555&lt;=Rmax_Summary!$B$40,1,0)</f>
        <v>0</v>
      </c>
      <c r="J3555" s="15">
        <v>2</v>
      </c>
      <c r="K3555" s="21" t="s">
        <v>847</v>
      </c>
    </row>
    <row r="3556" spans="1:11" x14ac:dyDescent="0.15">
      <c r="A3556" s="15">
        <v>629</v>
      </c>
      <c r="B3556" s="16">
        <v>5</v>
      </c>
      <c r="C3556" s="15">
        <v>100</v>
      </c>
      <c r="D3556" s="17">
        <v>640000</v>
      </c>
      <c r="E3556" s="18">
        <f t="shared" si="55"/>
        <v>640</v>
      </c>
      <c r="F3556" s="19">
        <v>7.7744879999999998</v>
      </c>
      <c r="G3556" s="19">
        <v>4.9756719829999998</v>
      </c>
      <c r="H3556" s="20">
        <v>92.225512410999997</v>
      </c>
      <c r="I3556" s="15">
        <f>IF(H3556&lt;=Rmax_Summary!$B$40,1,0)</f>
        <v>0</v>
      </c>
      <c r="J3556" s="15">
        <v>2</v>
      </c>
      <c r="K3556" s="21" t="s">
        <v>847</v>
      </c>
    </row>
    <row r="3557" spans="1:11" x14ac:dyDescent="0.15">
      <c r="A3557" s="15">
        <v>634</v>
      </c>
      <c r="B3557" s="16">
        <v>5</v>
      </c>
      <c r="C3557" s="15">
        <v>100</v>
      </c>
      <c r="D3557" s="17">
        <v>650000</v>
      </c>
      <c r="E3557" s="18">
        <f t="shared" si="55"/>
        <v>650</v>
      </c>
      <c r="F3557" s="19">
        <v>7.65543</v>
      </c>
      <c r="G3557" s="19">
        <v>4.9760294969999999</v>
      </c>
      <c r="H3557" s="20">
        <v>92.344569815</v>
      </c>
      <c r="I3557" s="15">
        <f>IF(H3557&lt;=Rmax_Summary!$B$40,1,0)</f>
        <v>0</v>
      </c>
      <c r="J3557" s="15">
        <v>2</v>
      </c>
      <c r="K3557" s="21" t="s">
        <v>847</v>
      </c>
    </row>
    <row r="3558" spans="1:11" x14ac:dyDescent="0.15">
      <c r="A3558" s="15">
        <v>639</v>
      </c>
      <c r="B3558" s="16">
        <v>5</v>
      </c>
      <c r="C3558" s="15">
        <v>100</v>
      </c>
      <c r="D3558" s="17">
        <v>660000</v>
      </c>
      <c r="E3558" s="18">
        <f t="shared" si="55"/>
        <v>660</v>
      </c>
      <c r="F3558" s="19">
        <v>7.5399640000000003</v>
      </c>
      <c r="G3558" s="19">
        <v>4.9763762280000003</v>
      </c>
      <c r="H3558" s="20">
        <v>92.460036076999998</v>
      </c>
      <c r="I3558" s="15">
        <f>IF(H3558&lt;=Rmax_Summary!$B$40,1,0)</f>
        <v>0</v>
      </c>
      <c r="J3558" s="15">
        <v>2</v>
      </c>
      <c r="K3558" s="21" t="s">
        <v>847</v>
      </c>
    </row>
    <row r="3559" spans="1:11" x14ac:dyDescent="0.15">
      <c r="A3559" s="15">
        <v>644</v>
      </c>
      <c r="B3559" s="16">
        <v>5</v>
      </c>
      <c r="C3559" s="15">
        <v>100</v>
      </c>
      <c r="D3559" s="17">
        <v>670000</v>
      </c>
      <c r="E3559" s="18">
        <f t="shared" si="55"/>
        <v>670</v>
      </c>
      <c r="F3559" s="19">
        <v>7.4279289999999998</v>
      </c>
      <c r="G3559" s="19">
        <v>4.9767126509999997</v>
      </c>
      <c r="H3559" s="20">
        <v>92.572070593000007</v>
      </c>
      <c r="I3559" s="15">
        <f>IF(H3559&lt;=Rmax_Summary!$B$40,1,0)</f>
        <v>0</v>
      </c>
      <c r="J3559" s="15">
        <v>2</v>
      </c>
      <c r="K3559" s="21" t="s">
        <v>847</v>
      </c>
    </row>
    <row r="3560" spans="1:11" x14ac:dyDescent="0.15">
      <c r="A3560" s="15">
        <v>649</v>
      </c>
      <c r="B3560" s="16">
        <v>5</v>
      </c>
      <c r="C3560" s="15">
        <v>100</v>
      </c>
      <c r="D3560" s="17">
        <v>680000</v>
      </c>
      <c r="E3560" s="18">
        <f t="shared" si="55"/>
        <v>680</v>
      </c>
      <c r="F3560" s="19">
        <v>7.3191750000000004</v>
      </c>
      <c r="G3560" s="19">
        <v>4.9770392210000001</v>
      </c>
      <c r="H3560" s="20">
        <v>92.680824792999999</v>
      </c>
      <c r="I3560" s="15">
        <f>IF(H3560&lt;=Rmax_Summary!$B$40,1,0)</f>
        <v>0</v>
      </c>
      <c r="J3560" s="15">
        <v>2</v>
      </c>
      <c r="K3560" s="21" t="s">
        <v>847</v>
      </c>
    </row>
    <row r="3561" spans="1:11" x14ac:dyDescent="0.15">
      <c r="A3561" s="15">
        <v>654</v>
      </c>
      <c r="B3561" s="16">
        <v>5</v>
      </c>
      <c r="C3561" s="15">
        <v>100</v>
      </c>
      <c r="D3561" s="17">
        <v>690000</v>
      </c>
      <c r="E3561" s="18">
        <f t="shared" si="55"/>
        <v>690</v>
      </c>
      <c r="F3561" s="19">
        <v>7.2135600000000002</v>
      </c>
      <c r="G3561" s="19">
        <v>4.9773563709999999</v>
      </c>
      <c r="H3561" s="20">
        <v>92.786440091000003</v>
      </c>
      <c r="I3561" s="15">
        <f>IF(H3561&lt;=Rmax_Summary!$B$40,1,0)</f>
        <v>0</v>
      </c>
      <c r="J3561" s="15">
        <v>2</v>
      </c>
      <c r="K3561" s="21" t="s">
        <v>847</v>
      </c>
    </row>
    <row r="3562" spans="1:11" x14ac:dyDescent="0.15">
      <c r="A3562" s="15">
        <v>659</v>
      </c>
      <c r="B3562" s="16">
        <v>5</v>
      </c>
      <c r="C3562" s="15">
        <v>100</v>
      </c>
      <c r="D3562" s="17">
        <v>700000</v>
      </c>
      <c r="E3562" s="18">
        <f t="shared" si="55"/>
        <v>700</v>
      </c>
      <c r="F3562" s="19">
        <v>7.1109489999999997</v>
      </c>
      <c r="G3562" s="19">
        <v>4.977664495</v>
      </c>
      <c r="H3562" s="20">
        <v>92.889050648999998</v>
      </c>
      <c r="I3562" s="15">
        <f>IF(H3562&lt;=Rmax_Summary!$B$40,1,0)</f>
        <v>0</v>
      </c>
      <c r="J3562" s="15">
        <v>2</v>
      </c>
      <c r="K3562" s="21" t="s">
        <v>847</v>
      </c>
    </row>
    <row r="3563" spans="1:11" x14ac:dyDescent="0.15">
      <c r="A3563" s="15">
        <v>664</v>
      </c>
      <c r="B3563" s="16">
        <v>5</v>
      </c>
      <c r="C3563" s="15">
        <v>100</v>
      </c>
      <c r="D3563" s="17">
        <v>710000</v>
      </c>
      <c r="E3563" s="18">
        <f t="shared" si="55"/>
        <v>710</v>
      </c>
      <c r="F3563" s="19">
        <v>7.0112170000000003</v>
      </c>
      <c r="G3563" s="19">
        <v>4.9779639790000001</v>
      </c>
      <c r="H3563" s="20">
        <v>92.988783107000003</v>
      </c>
      <c r="I3563" s="15">
        <f>IF(H3563&lt;=Rmax_Summary!$B$40,1,0)</f>
        <v>0</v>
      </c>
      <c r="J3563" s="15">
        <v>2</v>
      </c>
      <c r="K3563" s="21" t="s">
        <v>847</v>
      </c>
    </row>
    <row r="3564" spans="1:11" x14ac:dyDescent="0.15">
      <c r="A3564" s="15">
        <v>669</v>
      </c>
      <c r="B3564" s="16">
        <v>5</v>
      </c>
      <c r="C3564" s="15">
        <v>100</v>
      </c>
      <c r="D3564" s="17">
        <v>720000</v>
      </c>
      <c r="E3564" s="18">
        <f t="shared" si="55"/>
        <v>720</v>
      </c>
      <c r="F3564" s="19">
        <v>6.9142429999999999</v>
      </c>
      <c r="G3564" s="19">
        <v>4.9782551789999996</v>
      </c>
      <c r="H3564" s="20">
        <v>93.085756841000006</v>
      </c>
      <c r="I3564" s="15">
        <f>IF(H3564&lt;=Rmax_Summary!$B$40,1,0)</f>
        <v>0</v>
      </c>
      <c r="J3564" s="15">
        <v>2</v>
      </c>
      <c r="K3564" s="21" t="s">
        <v>847</v>
      </c>
    </row>
    <row r="3565" spans="1:11" x14ac:dyDescent="0.15">
      <c r="A3565" s="15">
        <v>674</v>
      </c>
      <c r="B3565" s="16">
        <v>5</v>
      </c>
      <c r="C3565" s="15">
        <v>100</v>
      </c>
      <c r="D3565" s="17">
        <v>730000</v>
      </c>
      <c r="E3565" s="18">
        <f t="shared" si="55"/>
        <v>730</v>
      </c>
      <c r="F3565" s="19">
        <v>6.8199160000000001</v>
      </c>
      <c r="G3565" s="19">
        <v>4.9785384309999996</v>
      </c>
      <c r="H3565" s="20">
        <v>93.180084210999993</v>
      </c>
      <c r="I3565" s="15">
        <f>IF(H3565&lt;=Rmax_Summary!$B$40,1,0)</f>
        <v>0</v>
      </c>
      <c r="J3565" s="15">
        <v>2</v>
      </c>
      <c r="K3565" s="21" t="s">
        <v>847</v>
      </c>
    </row>
    <row r="3566" spans="1:11" x14ac:dyDescent="0.15">
      <c r="A3566" s="15">
        <v>679</v>
      </c>
      <c r="B3566" s="16">
        <v>5</v>
      </c>
      <c r="C3566" s="15">
        <v>100</v>
      </c>
      <c r="D3566" s="17">
        <v>740000</v>
      </c>
      <c r="E3566" s="18">
        <f t="shared" si="55"/>
        <v>740</v>
      </c>
      <c r="F3566" s="19">
        <v>6.7281269999999997</v>
      </c>
      <c r="G3566" s="19">
        <v>4.9788140609999996</v>
      </c>
      <c r="H3566" s="20">
        <v>93.271872881999997</v>
      </c>
      <c r="I3566" s="15">
        <f>IF(H3566&lt;=Rmax_Summary!$B$40,1,0)</f>
        <v>0</v>
      </c>
      <c r="J3566" s="15">
        <v>2</v>
      </c>
      <c r="K3566" s="21" t="s">
        <v>847</v>
      </c>
    </row>
    <row r="3567" spans="1:11" x14ac:dyDescent="0.15">
      <c r="A3567" s="15">
        <v>684</v>
      </c>
      <c r="B3567" s="16">
        <v>5</v>
      </c>
      <c r="C3567" s="15">
        <v>100</v>
      </c>
      <c r="D3567" s="17">
        <v>750000</v>
      </c>
      <c r="E3567" s="18">
        <f t="shared" si="55"/>
        <v>750</v>
      </c>
      <c r="F3567" s="19">
        <v>6.6387770000000002</v>
      </c>
      <c r="G3567" s="19">
        <v>4.9790823680000003</v>
      </c>
      <c r="H3567" s="20">
        <v>93.361223460000005</v>
      </c>
      <c r="I3567" s="15">
        <f>IF(H3567&lt;=Rmax_Summary!$B$40,1,0)</f>
        <v>0</v>
      </c>
      <c r="J3567" s="15">
        <v>2</v>
      </c>
      <c r="K3567" s="21" t="s">
        <v>847</v>
      </c>
    </row>
    <row r="3568" spans="1:11" x14ac:dyDescent="0.15">
      <c r="A3568" s="15">
        <v>689</v>
      </c>
      <c r="B3568" s="16">
        <v>5</v>
      </c>
      <c r="C3568" s="15">
        <v>100</v>
      </c>
      <c r="D3568" s="17">
        <v>760000</v>
      </c>
      <c r="E3568" s="18">
        <f t="shared" si="55"/>
        <v>760</v>
      </c>
      <c r="F3568" s="19">
        <v>6.551768</v>
      </c>
      <c r="G3568" s="19">
        <v>4.9793436440000001</v>
      </c>
      <c r="H3568" s="20">
        <v>93.448232087999997</v>
      </c>
      <c r="I3568" s="15">
        <f>IF(H3568&lt;=Rmax_Summary!$B$40,1,0)</f>
        <v>0</v>
      </c>
      <c r="J3568" s="15">
        <v>2</v>
      </c>
      <c r="K3568" s="21" t="s">
        <v>847</v>
      </c>
    </row>
    <row r="3569" spans="1:11" x14ac:dyDescent="0.15">
      <c r="A3569" s="15">
        <v>694</v>
      </c>
      <c r="B3569" s="16">
        <v>5</v>
      </c>
      <c r="C3569" s="15">
        <v>100</v>
      </c>
      <c r="D3569" s="17">
        <v>770000</v>
      </c>
      <c r="E3569" s="18">
        <f t="shared" si="55"/>
        <v>770</v>
      </c>
      <c r="F3569" s="19">
        <v>6.4670110000000003</v>
      </c>
      <c r="G3569" s="19">
        <v>4.9795981559999998</v>
      </c>
      <c r="H3569" s="20">
        <v>93.532989266000001</v>
      </c>
      <c r="I3569" s="15">
        <f>IF(H3569&lt;=Rmax_Summary!$B$40,1,0)</f>
        <v>0</v>
      </c>
      <c r="J3569" s="15">
        <v>2</v>
      </c>
      <c r="K3569" s="21" t="s">
        <v>847</v>
      </c>
    </row>
    <row r="3570" spans="1:11" x14ac:dyDescent="0.15">
      <c r="A3570" s="15">
        <v>699</v>
      </c>
      <c r="B3570" s="16">
        <v>5</v>
      </c>
      <c r="C3570" s="15">
        <v>100</v>
      </c>
      <c r="D3570" s="17">
        <v>780000</v>
      </c>
      <c r="E3570" s="18">
        <f t="shared" si="55"/>
        <v>780</v>
      </c>
      <c r="F3570" s="19">
        <v>6.3844180000000001</v>
      </c>
      <c r="G3570" s="19">
        <v>4.9798461730000003</v>
      </c>
      <c r="H3570" s="20">
        <v>93.615581800000001</v>
      </c>
      <c r="I3570" s="15">
        <f>IF(H3570&lt;=Rmax_Summary!$B$40,1,0)</f>
        <v>0</v>
      </c>
      <c r="J3570" s="15">
        <v>2</v>
      </c>
      <c r="K3570" s="21" t="s">
        <v>847</v>
      </c>
    </row>
    <row r="3571" spans="1:11" x14ac:dyDescent="0.15">
      <c r="A3571" s="15">
        <v>704</v>
      </c>
      <c r="B3571" s="16">
        <v>5</v>
      </c>
      <c r="C3571" s="15">
        <v>100</v>
      </c>
      <c r="D3571" s="17">
        <v>790000</v>
      </c>
      <c r="E3571" s="18">
        <f t="shared" si="55"/>
        <v>790</v>
      </c>
      <c r="F3571" s="19">
        <v>6.303909</v>
      </c>
      <c r="G3571" s="19">
        <v>4.9800879289999997</v>
      </c>
      <c r="H3571" s="20">
        <v>93.696091224</v>
      </c>
      <c r="I3571" s="15">
        <f>IF(H3571&lt;=Rmax_Summary!$B$40,1,0)</f>
        <v>0</v>
      </c>
      <c r="J3571" s="15">
        <v>2</v>
      </c>
      <c r="K3571" s="21" t="s">
        <v>847</v>
      </c>
    </row>
    <row r="3572" spans="1:11" x14ac:dyDescent="0.15">
      <c r="A3572" s="15">
        <v>709</v>
      </c>
      <c r="B3572" s="16">
        <v>5</v>
      </c>
      <c r="C3572" s="15">
        <v>100</v>
      </c>
      <c r="D3572" s="17">
        <v>800000</v>
      </c>
      <c r="E3572" s="18">
        <f t="shared" si="55"/>
        <v>800</v>
      </c>
      <c r="F3572" s="19">
        <v>6.2254050000000003</v>
      </c>
      <c r="G3572" s="19">
        <v>4.9803236660000003</v>
      </c>
      <c r="H3572" s="20">
        <v>93.774595395999995</v>
      </c>
      <c r="I3572" s="15">
        <f>IF(H3572&lt;=Rmax_Summary!$B$40,1,0)</f>
        <v>0</v>
      </c>
      <c r="J3572" s="15">
        <v>2</v>
      </c>
      <c r="K3572" s="21" t="s">
        <v>847</v>
      </c>
    </row>
    <row r="3573" spans="1:11" x14ac:dyDescent="0.15">
      <c r="A3573" s="15">
        <v>714</v>
      </c>
      <c r="B3573" s="16">
        <v>5</v>
      </c>
      <c r="C3573" s="15">
        <v>100</v>
      </c>
      <c r="D3573" s="17">
        <v>810000</v>
      </c>
      <c r="E3573" s="18">
        <f t="shared" si="55"/>
        <v>810</v>
      </c>
      <c r="F3573" s="19">
        <v>6.1488319999999996</v>
      </c>
      <c r="G3573" s="19">
        <v>4.9805536039999998</v>
      </c>
      <c r="H3573" s="20">
        <v>93.851168482999995</v>
      </c>
      <c r="I3573" s="15">
        <f>IF(H3573&lt;=Rmax_Summary!$B$40,1,0)</f>
        <v>0</v>
      </c>
      <c r="J3573" s="15">
        <v>2</v>
      </c>
      <c r="K3573" s="21" t="s">
        <v>847</v>
      </c>
    </row>
    <row r="3574" spans="1:11" x14ac:dyDescent="0.15">
      <c r="A3574" s="15">
        <v>719</v>
      </c>
      <c r="B3574" s="16">
        <v>5</v>
      </c>
      <c r="C3574" s="15">
        <v>100</v>
      </c>
      <c r="D3574" s="17">
        <v>820000</v>
      </c>
      <c r="E3574" s="18">
        <f t="shared" si="55"/>
        <v>820</v>
      </c>
      <c r="F3574" s="19">
        <v>6.0741189999999996</v>
      </c>
      <c r="G3574" s="19">
        <v>4.9807779549999998</v>
      </c>
      <c r="H3574" s="20">
        <v>93.925880515000003</v>
      </c>
      <c r="I3574" s="15">
        <f>IF(H3574&lt;=Rmax_Summary!$B$40,1,0)</f>
        <v>0</v>
      </c>
      <c r="J3574" s="15">
        <v>2</v>
      </c>
      <c r="K3574" s="21" t="s">
        <v>847</v>
      </c>
    </row>
    <row r="3575" spans="1:11" x14ac:dyDescent="0.15">
      <c r="A3575" s="15">
        <v>724</v>
      </c>
      <c r="B3575" s="16">
        <v>5</v>
      </c>
      <c r="C3575" s="15">
        <v>100</v>
      </c>
      <c r="D3575" s="17">
        <v>830000</v>
      </c>
      <c r="E3575" s="18">
        <f t="shared" si="55"/>
        <v>830</v>
      </c>
      <c r="F3575" s="19">
        <v>6.001201</v>
      </c>
      <c r="G3575" s="19">
        <v>4.9809969159999996</v>
      </c>
      <c r="H3575" s="20">
        <v>93.998798801999996</v>
      </c>
      <c r="I3575" s="15">
        <f>IF(H3575&lt;=Rmax_Summary!$B$40,1,0)</f>
        <v>0</v>
      </c>
      <c r="J3575" s="15">
        <v>2</v>
      </c>
      <c r="K3575" s="21" t="s">
        <v>847</v>
      </c>
    </row>
    <row r="3576" spans="1:11" x14ac:dyDescent="0.15">
      <c r="A3576" s="15">
        <v>729</v>
      </c>
      <c r="B3576" s="16">
        <v>5</v>
      </c>
      <c r="C3576" s="15">
        <v>100</v>
      </c>
      <c r="D3576" s="17">
        <v>840000</v>
      </c>
      <c r="E3576" s="18">
        <f t="shared" si="55"/>
        <v>840</v>
      </c>
      <c r="F3576" s="19">
        <v>5.9300129999999998</v>
      </c>
      <c r="G3576" s="19">
        <v>4.9812106849999997</v>
      </c>
      <c r="H3576" s="20">
        <v>94.069987452000007</v>
      </c>
      <c r="I3576" s="15">
        <f>IF(H3576&lt;=Rmax_Summary!$B$40,1,0)</f>
        <v>0</v>
      </c>
      <c r="J3576" s="15">
        <v>2</v>
      </c>
      <c r="K3576" s="21" t="s">
        <v>847</v>
      </c>
    </row>
    <row r="3577" spans="1:11" x14ac:dyDescent="0.15">
      <c r="A3577" s="15">
        <v>734</v>
      </c>
      <c r="B3577" s="16">
        <v>5</v>
      </c>
      <c r="C3577" s="15">
        <v>100</v>
      </c>
      <c r="D3577" s="17">
        <v>850000</v>
      </c>
      <c r="E3577" s="18">
        <f t="shared" si="55"/>
        <v>850</v>
      </c>
      <c r="F3577" s="19">
        <v>5.860493</v>
      </c>
      <c r="G3577" s="19">
        <v>4.981419442</v>
      </c>
      <c r="H3577" s="20">
        <v>94.139506725000004</v>
      </c>
      <c r="I3577" s="15">
        <f>IF(H3577&lt;=Rmax_Summary!$B$40,1,0)</f>
        <v>0</v>
      </c>
      <c r="J3577" s="15">
        <v>2</v>
      </c>
      <c r="K3577" s="21" t="s">
        <v>847</v>
      </c>
    </row>
    <row r="3578" spans="1:11" x14ac:dyDescent="0.15">
      <c r="A3578" s="15">
        <v>739</v>
      </c>
      <c r="B3578" s="16">
        <v>5</v>
      </c>
      <c r="C3578" s="15">
        <v>100</v>
      </c>
      <c r="D3578" s="17">
        <v>860000</v>
      </c>
      <c r="E3578" s="18">
        <f t="shared" si="55"/>
        <v>860</v>
      </c>
      <c r="F3578" s="19">
        <v>5.7925849999999999</v>
      </c>
      <c r="G3578" s="19">
        <v>4.9816233600000004</v>
      </c>
      <c r="H3578" s="20">
        <v>94.207414830000005</v>
      </c>
      <c r="I3578" s="15">
        <f>IF(H3578&lt;=Rmax_Summary!$B$40,1,0)</f>
        <v>0</v>
      </c>
      <c r="J3578" s="15">
        <v>2</v>
      </c>
      <c r="K3578" s="21" t="s">
        <v>847</v>
      </c>
    </row>
    <row r="3579" spans="1:11" x14ac:dyDescent="0.15">
      <c r="A3579" s="15">
        <v>744</v>
      </c>
      <c r="B3579" s="16">
        <v>5</v>
      </c>
      <c r="C3579" s="15">
        <v>100</v>
      </c>
      <c r="D3579" s="17">
        <v>870000</v>
      </c>
      <c r="E3579" s="18">
        <f t="shared" si="55"/>
        <v>870</v>
      </c>
      <c r="F3579" s="19">
        <v>5.7262329999999997</v>
      </c>
      <c r="G3579" s="19">
        <v>4.9818226059999997</v>
      </c>
      <c r="H3579" s="20">
        <v>94.273767148000005</v>
      </c>
      <c r="I3579" s="15">
        <f>IF(H3579&lt;=Rmax_Summary!$B$40,1,0)</f>
        <v>0</v>
      </c>
      <c r="J3579" s="15">
        <v>2</v>
      </c>
      <c r="K3579" s="21" t="s">
        <v>847</v>
      </c>
    </row>
    <row r="3580" spans="1:11" x14ac:dyDescent="0.15">
      <c r="A3580" s="15">
        <v>749</v>
      </c>
      <c r="B3580" s="16">
        <v>5</v>
      </c>
      <c r="C3580" s="15">
        <v>100</v>
      </c>
      <c r="D3580" s="17">
        <v>880000</v>
      </c>
      <c r="E3580" s="18">
        <f t="shared" si="55"/>
        <v>880</v>
      </c>
      <c r="F3580" s="19">
        <v>5.6613829999999998</v>
      </c>
      <c r="G3580" s="19">
        <v>4.9820173380000004</v>
      </c>
      <c r="H3580" s="20">
        <v>94.338616604999999</v>
      </c>
      <c r="I3580" s="15">
        <f>IF(H3580&lt;=Rmax_Summary!$B$40,1,0)</f>
        <v>0</v>
      </c>
      <c r="J3580" s="15">
        <v>2</v>
      </c>
      <c r="K3580" s="21" t="s">
        <v>847</v>
      </c>
    </row>
    <row r="3581" spans="1:11" x14ac:dyDescent="0.15">
      <c r="A3581" s="15">
        <v>754</v>
      </c>
      <c r="B3581" s="16">
        <v>5</v>
      </c>
      <c r="C3581" s="15">
        <v>100</v>
      </c>
      <c r="D3581" s="17">
        <v>890000</v>
      </c>
      <c r="E3581" s="18">
        <f t="shared" si="55"/>
        <v>890</v>
      </c>
      <c r="F3581" s="19">
        <v>5.5979859999999997</v>
      </c>
      <c r="G3581" s="19">
        <v>4.9822077150000004</v>
      </c>
      <c r="H3581" s="20">
        <v>94.402013725000003</v>
      </c>
      <c r="I3581" s="15">
        <f>IF(H3581&lt;=Rmax_Summary!$B$40,1,0)</f>
        <v>0</v>
      </c>
      <c r="J3581" s="15">
        <v>2</v>
      </c>
      <c r="K3581" s="21" t="s">
        <v>847</v>
      </c>
    </row>
    <row r="3582" spans="1:11" x14ac:dyDescent="0.15">
      <c r="A3582" s="15">
        <v>759</v>
      </c>
      <c r="B3582" s="16">
        <v>5</v>
      </c>
      <c r="C3582" s="15">
        <v>100</v>
      </c>
      <c r="D3582" s="17">
        <v>900000</v>
      </c>
      <c r="E3582" s="18">
        <f t="shared" si="55"/>
        <v>900</v>
      </c>
      <c r="F3582" s="19">
        <v>5.5359930000000004</v>
      </c>
      <c r="G3582" s="19">
        <v>4.9823938700000001</v>
      </c>
      <c r="H3582" s="20">
        <v>94.464006932000004</v>
      </c>
      <c r="I3582" s="15">
        <f>IF(H3582&lt;=Rmax_Summary!$B$40,1,0)</f>
        <v>0</v>
      </c>
      <c r="J3582" s="15">
        <v>2</v>
      </c>
      <c r="K3582" s="21" t="s">
        <v>847</v>
      </c>
    </row>
    <row r="3583" spans="1:11" x14ac:dyDescent="0.15">
      <c r="A3583" s="15">
        <v>764</v>
      </c>
      <c r="B3583" s="16">
        <v>5</v>
      </c>
      <c r="C3583" s="15">
        <v>100</v>
      </c>
      <c r="D3583" s="17">
        <v>910000</v>
      </c>
      <c r="E3583" s="18">
        <f t="shared" si="55"/>
        <v>910</v>
      </c>
      <c r="F3583" s="19">
        <v>5.4753579999999999</v>
      </c>
      <c r="G3583" s="19">
        <v>4.9825759469999999</v>
      </c>
      <c r="H3583" s="20">
        <v>94.524641807999998</v>
      </c>
      <c r="I3583" s="15">
        <f>IF(H3583&lt;=Rmax_Summary!$B$40,1,0)</f>
        <v>0</v>
      </c>
      <c r="J3583" s="15">
        <v>2</v>
      </c>
      <c r="K3583" s="21" t="s">
        <v>847</v>
      </c>
    </row>
    <row r="3584" spans="1:11" x14ac:dyDescent="0.15">
      <c r="A3584" s="15">
        <v>769</v>
      </c>
      <c r="B3584" s="16">
        <v>5</v>
      </c>
      <c r="C3584" s="15">
        <v>100</v>
      </c>
      <c r="D3584" s="17">
        <v>920000</v>
      </c>
      <c r="E3584" s="18">
        <f t="shared" si="55"/>
        <v>920</v>
      </c>
      <c r="F3584" s="19">
        <v>5.4160370000000002</v>
      </c>
      <c r="G3584" s="19">
        <v>4.9827540829999997</v>
      </c>
      <c r="H3584" s="20">
        <v>94.583962913999997</v>
      </c>
      <c r="I3584" s="15">
        <f>IF(H3584&lt;=Rmax_Summary!$B$40,1,0)</f>
        <v>0</v>
      </c>
      <c r="J3584" s="15">
        <v>2</v>
      </c>
      <c r="K3584" s="21" t="s">
        <v>847</v>
      </c>
    </row>
    <row r="3585" spans="1:11" x14ac:dyDescent="0.15">
      <c r="A3585" s="15">
        <v>774</v>
      </c>
      <c r="B3585" s="16">
        <v>5</v>
      </c>
      <c r="C3585" s="15">
        <v>100</v>
      </c>
      <c r="D3585" s="17">
        <v>930000</v>
      </c>
      <c r="E3585" s="18">
        <f t="shared" si="55"/>
        <v>930</v>
      </c>
      <c r="F3585" s="19">
        <v>5.3579869999999996</v>
      </c>
      <c r="G3585" s="19">
        <v>4.982928394</v>
      </c>
      <c r="H3585" s="20">
        <v>94.642012553000001</v>
      </c>
      <c r="I3585" s="15">
        <f>IF(H3585&lt;=Rmax_Summary!$B$40,1,0)</f>
        <v>0</v>
      </c>
      <c r="J3585" s="15">
        <v>2</v>
      </c>
      <c r="K3585" s="21" t="s">
        <v>847</v>
      </c>
    </row>
    <row r="3586" spans="1:11" x14ac:dyDescent="0.15">
      <c r="A3586" s="15">
        <v>779</v>
      </c>
      <c r="B3586" s="16">
        <v>5</v>
      </c>
      <c r="C3586" s="15">
        <v>100</v>
      </c>
      <c r="D3586" s="17">
        <v>940000</v>
      </c>
      <c r="E3586" s="18">
        <f t="shared" ref="E3586:E3649" si="56">D3586/1000</f>
        <v>940</v>
      </c>
      <c r="F3586" s="19">
        <v>5.3011689999999998</v>
      </c>
      <c r="G3586" s="19">
        <v>4.9830990120000003</v>
      </c>
      <c r="H3586" s="20">
        <v>94.698830732999994</v>
      </c>
      <c r="I3586" s="15">
        <f>IF(H3586&lt;=Rmax_Summary!$B$40,1,0)</f>
        <v>0</v>
      </c>
      <c r="J3586" s="15">
        <v>2</v>
      </c>
      <c r="K3586" s="21" t="s">
        <v>847</v>
      </c>
    </row>
    <row r="3587" spans="1:11" x14ac:dyDescent="0.15">
      <c r="A3587" s="15">
        <v>784</v>
      </c>
      <c r="B3587" s="16">
        <v>5</v>
      </c>
      <c r="C3587" s="15">
        <v>100</v>
      </c>
      <c r="D3587" s="17">
        <v>950000</v>
      </c>
      <c r="E3587" s="18">
        <f t="shared" si="56"/>
        <v>950</v>
      </c>
      <c r="F3587" s="19">
        <v>5.2455429999999996</v>
      </c>
      <c r="G3587" s="19">
        <v>4.9832660479999999</v>
      </c>
      <c r="H3587" s="20">
        <v>94.754456566000002</v>
      </c>
      <c r="I3587" s="15">
        <f>IF(H3587&lt;=Rmax_Summary!$B$40,1,0)</f>
        <v>0</v>
      </c>
      <c r="J3587" s="15">
        <v>2</v>
      </c>
      <c r="K3587" s="21" t="s">
        <v>847</v>
      </c>
    </row>
    <row r="3588" spans="1:11" x14ac:dyDescent="0.15">
      <c r="A3588" s="15">
        <v>789</v>
      </c>
      <c r="B3588" s="16">
        <v>5</v>
      </c>
      <c r="C3588" s="15">
        <v>100</v>
      </c>
      <c r="D3588" s="17">
        <v>960000</v>
      </c>
      <c r="E3588" s="18">
        <f t="shared" si="56"/>
        <v>960</v>
      </c>
      <c r="F3588" s="19">
        <v>5.1910720000000001</v>
      </c>
      <c r="G3588" s="19">
        <v>4.9834296140000003</v>
      </c>
      <c r="H3588" s="20">
        <v>94.808927569999994</v>
      </c>
      <c r="I3588" s="15">
        <f>IF(H3588&lt;=Rmax_Summary!$B$40,1,0)</f>
        <v>0</v>
      </c>
      <c r="J3588" s="15">
        <v>2</v>
      </c>
      <c r="K3588" s="21" t="s">
        <v>847</v>
      </c>
    </row>
    <row r="3589" spans="1:11" x14ac:dyDescent="0.15">
      <c r="A3589" s="15">
        <v>794</v>
      </c>
      <c r="B3589" s="16">
        <v>5</v>
      </c>
      <c r="C3589" s="15">
        <v>100</v>
      </c>
      <c r="D3589" s="17">
        <v>970000</v>
      </c>
      <c r="E3589" s="18">
        <f t="shared" si="56"/>
        <v>970</v>
      </c>
      <c r="F3589" s="19">
        <v>5.137721</v>
      </c>
      <c r="G3589" s="19">
        <v>4.9835898199999997</v>
      </c>
      <c r="H3589" s="20">
        <v>94.862278527000001</v>
      </c>
      <c r="I3589" s="15">
        <f>IF(H3589&lt;=Rmax_Summary!$B$40,1,0)</f>
        <v>0</v>
      </c>
      <c r="J3589" s="15">
        <v>2</v>
      </c>
      <c r="K3589" s="21" t="s">
        <v>847</v>
      </c>
    </row>
    <row r="3590" spans="1:11" x14ac:dyDescent="0.15">
      <c r="A3590" s="15">
        <v>799</v>
      </c>
      <c r="B3590" s="16">
        <v>5</v>
      </c>
      <c r="C3590" s="15">
        <v>100</v>
      </c>
      <c r="D3590" s="17">
        <v>980000</v>
      </c>
      <c r="E3590" s="18">
        <f t="shared" si="56"/>
        <v>980</v>
      </c>
      <c r="F3590" s="19">
        <v>5.0854559999999998</v>
      </c>
      <c r="G3590" s="19">
        <v>4.9837467640000002</v>
      </c>
      <c r="H3590" s="20">
        <v>94.914544007000003</v>
      </c>
      <c r="I3590" s="15">
        <f>IF(H3590&lt;=Rmax_Summary!$B$40,1,0)</f>
        <v>0</v>
      </c>
      <c r="J3590" s="15">
        <v>2</v>
      </c>
      <c r="K3590" s="21" t="s">
        <v>847</v>
      </c>
    </row>
    <row r="3591" spans="1:11" x14ac:dyDescent="0.15">
      <c r="A3591" s="15">
        <v>804</v>
      </c>
      <c r="B3591" s="16">
        <v>5</v>
      </c>
      <c r="C3591" s="15">
        <v>100</v>
      </c>
      <c r="D3591" s="17">
        <v>990000</v>
      </c>
      <c r="E3591" s="18">
        <f t="shared" si="56"/>
        <v>990</v>
      </c>
      <c r="F3591" s="19">
        <v>5.034243</v>
      </c>
      <c r="G3591" s="19">
        <v>4.9839005519999997</v>
      </c>
      <c r="H3591" s="20">
        <v>94.965757195999998</v>
      </c>
      <c r="I3591" s="15">
        <f>IF(H3591&lt;=Rmax_Summary!$B$40,1,0)</f>
        <v>0</v>
      </c>
      <c r="J3591" s="15">
        <v>2</v>
      </c>
      <c r="K3591" s="21" t="s">
        <v>847</v>
      </c>
    </row>
    <row r="3592" spans="1:11" x14ac:dyDescent="0.15">
      <c r="A3592" s="15">
        <v>809</v>
      </c>
      <c r="B3592" s="16">
        <v>5</v>
      </c>
      <c r="C3592" s="15">
        <v>100</v>
      </c>
      <c r="D3592" s="17">
        <v>1000000</v>
      </c>
      <c r="E3592" s="18">
        <f t="shared" si="56"/>
        <v>1000</v>
      </c>
      <c r="F3592" s="19">
        <v>4.984051</v>
      </c>
      <c r="G3592" s="19">
        <v>4.9840512700000001</v>
      </c>
      <c r="H3592" s="20">
        <v>95.015948570999996</v>
      </c>
      <c r="I3592" s="15">
        <f>IF(H3592&lt;=Rmax_Summary!$B$40,1,0)</f>
        <v>0</v>
      </c>
      <c r="J3592" s="15">
        <v>2</v>
      </c>
      <c r="K3592" s="21" t="s">
        <v>847</v>
      </c>
    </row>
    <row r="3593" spans="1:11" x14ac:dyDescent="0.15">
      <c r="A3593" s="15">
        <v>464</v>
      </c>
      <c r="B3593" s="16">
        <v>5</v>
      </c>
      <c r="C3593" s="15">
        <v>100</v>
      </c>
      <c r="D3593" s="17">
        <v>1100000</v>
      </c>
      <c r="E3593" s="18">
        <f t="shared" si="56"/>
        <v>1100</v>
      </c>
      <c r="F3593" s="19">
        <v>4.5321889999999998</v>
      </c>
      <c r="G3593" s="19">
        <v>4.985408144</v>
      </c>
      <c r="H3593" s="20">
        <v>95.467810775999993</v>
      </c>
      <c r="I3593" s="15">
        <f>IF(H3593&lt;=Rmax_Summary!$B$40,1,0)</f>
        <v>0</v>
      </c>
      <c r="J3593" s="15">
        <v>3</v>
      </c>
      <c r="K3593" s="21" t="s">
        <v>850</v>
      </c>
    </row>
    <row r="3594" spans="1:11" x14ac:dyDescent="0.15">
      <c r="A3594" s="15">
        <v>469</v>
      </c>
      <c r="B3594" s="16">
        <v>5</v>
      </c>
      <c r="C3594" s="15">
        <v>100</v>
      </c>
      <c r="D3594" s="17">
        <v>1200000</v>
      </c>
      <c r="E3594" s="18">
        <f t="shared" si="56"/>
        <v>1200</v>
      </c>
      <c r="F3594" s="19">
        <v>4.1554500000000001</v>
      </c>
      <c r="G3594" s="19">
        <v>4.9865394329999999</v>
      </c>
      <c r="H3594" s="20">
        <v>95.844550314000003</v>
      </c>
      <c r="I3594" s="15">
        <f>IF(H3594&lt;=Rmax_Summary!$B$40,1,0)</f>
        <v>0</v>
      </c>
      <c r="J3594" s="15">
        <v>3</v>
      </c>
      <c r="K3594" s="21" t="s">
        <v>850</v>
      </c>
    </row>
    <row r="3595" spans="1:11" x14ac:dyDescent="0.15">
      <c r="A3595" s="15">
        <v>474</v>
      </c>
      <c r="B3595" s="16">
        <v>5</v>
      </c>
      <c r="C3595" s="15">
        <v>100</v>
      </c>
      <c r="D3595" s="17">
        <v>1300000</v>
      </c>
      <c r="E3595" s="18">
        <f t="shared" si="56"/>
        <v>1300</v>
      </c>
      <c r="F3595" s="19">
        <v>3.8365360000000002</v>
      </c>
      <c r="G3595" s="19">
        <v>4.9874970809999999</v>
      </c>
      <c r="H3595" s="20">
        <v>96.163463720999999</v>
      </c>
      <c r="I3595" s="15">
        <f>IF(H3595&lt;=Rmax_Summary!$B$40,1,0)</f>
        <v>0</v>
      </c>
      <c r="J3595" s="15">
        <v>3</v>
      </c>
      <c r="K3595" s="21" t="s">
        <v>850</v>
      </c>
    </row>
    <row r="3596" spans="1:11" x14ac:dyDescent="0.15">
      <c r="A3596" s="15">
        <v>479</v>
      </c>
      <c r="B3596" s="16">
        <v>5</v>
      </c>
      <c r="C3596" s="15">
        <v>100</v>
      </c>
      <c r="D3596" s="17">
        <v>1400000</v>
      </c>
      <c r="E3596" s="18">
        <f t="shared" si="56"/>
        <v>1400</v>
      </c>
      <c r="F3596" s="19">
        <v>3.5630850000000001</v>
      </c>
      <c r="G3596" s="19">
        <v>4.9883182149999996</v>
      </c>
      <c r="H3596" s="20">
        <v>96.436915490999993</v>
      </c>
      <c r="I3596" s="15">
        <f>IF(H3596&lt;=Rmax_Summary!$B$40,1,0)</f>
        <v>0</v>
      </c>
      <c r="J3596" s="15">
        <v>3</v>
      </c>
      <c r="K3596" s="21" t="s">
        <v>850</v>
      </c>
    </row>
    <row r="3597" spans="1:11" x14ac:dyDescent="0.15">
      <c r="A3597" s="15">
        <v>484</v>
      </c>
      <c r="B3597" s="16">
        <v>5</v>
      </c>
      <c r="C3597" s="15">
        <v>100</v>
      </c>
      <c r="D3597" s="17">
        <v>1500000</v>
      </c>
      <c r="E3597" s="18">
        <f t="shared" si="56"/>
        <v>1500</v>
      </c>
      <c r="F3597" s="19">
        <v>3.3260200000000002</v>
      </c>
      <c r="G3597" s="19">
        <v>4.9890300810000001</v>
      </c>
      <c r="H3597" s="20">
        <v>96.673979922000001</v>
      </c>
      <c r="I3597" s="15">
        <f>IF(H3597&lt;=Rmax_Summary!$B$40,1,0)</f>
        <v>0</v>
      </c>
      <c r="J3597" s="15">
        <v>3</v>
      </c>
      <c r="K3597" s="21" t="s">
        <v>850</v>
      </c>
    </row>
    <row r="3598" spans="1:11" x14ac:dyDescent="0.15">
      <c r="A3598" s="15">
        <v>489</v>
      </c>
      <c r="B3598" s="16">
        <v>5</v>
      </c>
      <c r="C3598" s="15">
        <v>100</v>
      </c>
      <c r="D3598" s="17">
        <v>1600000</v>
      </c>
      <c r="E3598" s="18">
        <f t="shared" si="56"/>
        <v>1600</v>
      </c>
      <c r="F3598" s="19">
        <v>3.1185330000000002</v>
      </c>
      <c r="G3598" s="19">
        <v>4.9896531250000002</v>
      </c>
      <c r="H3598" s="20">
        <v>96.881466817000003</v>
      </c>
      <c r="I3598" s="15">
        <f>IF(H3598&lt;=Rmax_Summary!$B$40,1,0)</f>
        <v>0</v>
      </c>
      <c r="J3598" s="15">
        <v>3</v>
      </c>
      <c r="K3598" s="21" t="s">
        <v>850</v>
      </c>
    </row>
    <row r="3599" spans="1:11" x14ac:dyDescent="0.15">
      <c r="A3599" s="15">
        <v>494</v>
      </c>
      <c r="B3599" s="16">
        <v>5</v>
      </c>
      <c r="C3599" s="15">
        <v>100</v>
      </c>
      <c r="D3599" s="17">
        <v>1700000</v>
      </c>
      <c r="E3599" s="18">
        <f t="shared" si="56"/>
        <v>1700</v>
      </c>
      <c r="F3599" s="19">
        <v>2.9354140000000002</v>
      </c>
      <c r="G3599" s="19">
        <v>4.9902030110000002</v>
      </c>
      <c r="H3599" s="20">
        <v>97.064586409</v>
      </c>
      <c r="I3599" s="15">
        <f>IF(H3599&lt;=Rmax_Summary!$B$40,1,0)</f>
        <v>0</v>
      </c>
      <c r="J3599" s="15">
        <v>3</v>
      </c>
      <c r="K3599" s="21" t="s">
        <v>850</v>
      </c>
    </row>
    <row r="3600" spans="1:11" x14ac:dyDescent="0.15">
      <c r="A3600" s="15">
        <v>499</v>
      </c>
      <c r="B3600" s="16">
        <v>5</v>
      </c>
      <c r="C3600" s="15">
        <v>100</v>
      </c>
      <c r="D3600" s="17">
        <v>1800000</v>
      </c>
      <c r="E3600" s="18">
        <f t="shared" si="56"/>
        <v>1800</v>
      </c>
      <c r="F3600" s="19">
        <v>2.7726069999999998</v>
      </c>
      <c r="G3600" s="19">
        <v>4.9906918920000001</v>
      </c>
      <c r="H3600" s="20">
        <v>97.227393351000003</v>
      </c>
      <c r="I3600" s="15">
        <f>IF(H3600&lt;=Rmax_Summary!$B$40,1,0)</f>
        <v>0</v>
      </c>
      <c r="J3600" s="15">
        <v>3</v>
      </c>
      <c r="K3600" s="21" t="s">
        <v>850</v>
      </c>
    </row>
    <row r="3601" spans="1:11" x14ac:dyDescent="0.15">
      <c r="A3601" s="15">
        <v>504</v>
      </c>
      <c r="B3601" s="16">
        <v>5</v>
      </c>
      <c r="C3601" s="15">
        <v>100</v>
      </c>
      <c r="D3601" s="17">
        <v>1900000</v>
      </c>
      <c r="E3601" s="18">
        <f t="shared" si="56"/>
        <v>1900</v>
      </c>
      <c r="F3601" s="19">
        <v>2.6269100000000001</v>
      </c>
      <c r="G3601" s="19">
        <v>4.9911293929999996</v>
      </c>
      <c r="H3601" s="20">
        <v>97.373089741000001</v>
      </c>
      <c r="I3601" s="15">
        <f>IF(H3601&lt;=Rmax_Summary!$B$40,1,0)</f>
        <v>0</v>
      </c>
      <c r="J3601" s="15">
        <v>3</v>
      </c>
      <c r="K3601" s="21" t="s">
        <v>850</v>
      </c>
    </row>
    <row r="3602" spans="1:11" x14ac:dyDescent="0.15">
      <c r="A3602" s="15">
        <v>509</v>
      </c>
      <c r="B3602" s="16">
        <v>5</v>
      </c>
      <c r="C3602" s="15">
        <v>100</v>
      </c>
      <c r="D3602" s="17">
        <v>2000000</v>
      </c>
      <c r="E3602" s="18">
        <f t="shared" si="56"/>
        <v>2000</v>
      </c>
      <c r="F3602" s="19">
        <v>2.495762</v>
      </c>
      <c r="G3602" s="19">
        <v>4.9915232109999996</v>
      </c>
      <c r="H3602" s="20">
        <v>97.504238423000004</v>
      </c>
      <c r="I3602" s="15">
        <f>IF(H3602&lt;=Rmax_Summary!$B$40,1,0)</f>
        <v>0</v>
      </c>
      <c r="J3602" s="15">
        <v>3</v>
      </c>
      <c r="K3602" s="21" t="s">
        <v>850</v>
      </c>
    </row>
    <row r="3603" spans="1:11" x14ac:dyDescent="0.15">
      <c r="A3603" s="15">
        <v>514</v>
      </c>
      <c r="B3603" s="16">
        <v>5</v>
      </c>
      <c r="C3603" s="15">
        <v>100</v>
      </c>
      <c r="D3603" s="17">
        <v>2100000</v>
      </c>
      <c r="E3603" s="18">
        <f t="shared" si="56"/>
        <v>2100</v>
      </c>
      <c r="F3603" s="19">
        <v>2.3770850000000001</v>
      </c>
      <c r="G3603" s="19">
        <v>4.9918795749999996</v>
      </c>
      <c r="H3603" s="20">
        <v>97.622914520999998</v>
      </c>
      <c r="I3603" s="15">
        <f>IF(H3603&lt;=Rmax_Summary!$B$40,1,0)</f>
        <v>0</v>
      </c>
      <c r="J3603" s="15">
        <v>3</v>
      </c>
      <c r="K3603" s="21" t="s">
        <v>850</v>
      </c>
    </row>
    <row r="3604" spans="1:11" x14ac:dyDescent="0.15">
      <c r="A3604" s="15">
        <v>519</v>
      </c>
      <c r="B3604" s="16">
        <v>5</v>
      </c>
      <c r="C3604" s="15">
        <v>100</v>
      </c>
      <c r="D3604" s="17">
        <v>2200000</v>
      </c>
      <c r="E3604" s="18">
        <f t="shared" si="56"/>
        <v>2200</v>
      </c>
      <c r="F3604" s="19">
        <v>2.269183</v>
      </c>
      <c r="G3604" s="19">
        <v>4.9922035869999997</v>
      </c>
      <c r="H3604" s="20">
        <v>97.730816630999996</v>
      </c>
      <c r="I3604" s="15">
        <f>IF(H3604&lt;=Rmax_Summary!$B$40,1,0)</f>
        <v>0</v>
      </c>
      <c r="J3604" s="15">
        <v>3</v>
      </c>
      <c r="K3604" s="21" t="s">
        <v>850</v>
      </c>
    </row>
    <row r="3605" spans="1:11" x14ac:dyDescent="0.15">
      <c r="A3605" s="15">
        <v>524</v>
      </c>
      <c r="B3605" s="16">
        <v>5</v>
      </c>
      <c r="C3605" s="15">
        <v>100</v>
      </c>
      <c r="D3605" s="17">
        <v>2300000</v>
      </c>
      <c r="E3605" s="18">
        <f t="shared" si="56"/>
        <v>2300</v>
      </c>
      <c r="F3605" s="19">
        <v>2.170652</v>
      </c>
      <c r="G3605" s="19">
        <v>4.9924994600000003</v>
      </c>
      <c r="H3605" s="20">
        <v>97.829348021000001</v>
      </c>
      <c r="I3605" s="15">
        <f>IF(H3605&lt;=Rmax_Summary!$B$40,1,0)</f>
        <v>0</v>
      </c>
      <c r="J3605" s="15">
        <v>3</v>
      </c>
      <c r="K3605" s="21" t="s">
        <v>850</v>
      </c>
    </row>
    <row r="3606" spans="1:11" x14ac:dyDescent="0.15">
      <c r="A3606" s="15">
        <v>529</v>
      </c>
      <c r="B3606" s="16">
        <v>5</v>
      </c>
      <c r="C3606" s="15">
        <v>100</v>
      </c>
      <c r="D3606" s="17">
        <v>2400000</v>
      </c>
      <c r="E3606" s="18">
        <f t="shared" si="56"/>
        <v>2400</v>
      </c>
      <c r="F3606" s="19">
        <v>2.0803210000000001</v>
      </c>
      <c r="G3606" s="19">
        <v>4.9927707100000003</v>
      </c>
      <c r="H3606" s="20">
        <v>97.91967889</v>
      </c>
      <c r="I3606" s="15">
        <f>IF(H3606&lt;=Rmax_Summary!$B$40,1,0)</f>
        <v>0</v>
      </c>
      <c r="J3606" s="15">
        <v>3</v>
      </c>
      <c r="K3606" s="21" t="s">
        <v>850</v>
      </c>
    </row>
    <row r="3607" spans="1:11" x14ac:dyDescent="0.15">
      <c r="A3607" s="15">
        <v>534</v>
      </c>
      <c r="B3607" s="16">
        <v>5</v>
      </c>
      <c r="C3607" s="15">
        <v>100</v>
      </c>
      <c r="D3607" s="17">
        <v>2500000</v>
      </c>
      <c r="E3607" s="18">
        <f t="shared" si="56"/>
        <v>2500</v>
      </c>
      <c r="F3607" s="19">
        <v>1.9972080000000001</v>
      </c>
      <c r="G3607" s="19">
        <v>4.9930202899999996</v>
      </c>
      <c r="H3607" s="20">
        <v>98.002791923999993</v>
      </c>
      <c r="I3607" s="15">
        <f>IF(H3607&lt;=Rmax_Summary!$B$40,1,0)</f>
        <v>0</v>
      </c>
      <c r="J3607" s="15">
        <v>3</v>
      </c>
      <c r="K3607" s="21" t="s">
        <v>850</v>
      </c>
    </row>
    <row r="3608" spans="1:11" x14ac:dyDescent="0.15">
      <c r="A3608" s="15">
        <v>539</v>
      </c>
      <c r="B3608" s="16">
        <v>5</v>
      </c>
      <c r="C3608" s="15">
        <v>100</v>
      </c>
      <c r="D3608" s="17">
        <v>2600000</v>
      </c>
      <c r="E3608" s="18">
        <f t="shared" si="56"/>
        <v>2600</v>
      </c>
      <c r="F3608" s="19">
        <v>1.9204810000000001</v>
      </c>
      <c r="G3608" s="19">
        <v>4.9932506820000002</v>
      </c>
      <c r="H3608" s="20">
        <v>98.079518945999993</v>
      </c>
      <c r="I3608" s="15">
        <f>IF(H3608&lt;=Rmax_Summary!$B$40,1,0)</f>
        <v>0</v>
      </c>
      <c r="J3608" s="15">
        <v>3</v>
      </c>
      <c r="K3608" s="21" t="s">
        <v>850</v>
      </c>
    </row>
    <row r="3609" spans="1:11" x14ac:dyDescent="0.15">
      <c r="A3609" s="15">
        <v>544</v>
      </c>
      <c r="B3609" s="16">
        <v>5</v>
      </c>
      <c r="C3609" s="15">
        <v>100</v>
      </c>
      <c r="D3609" s="17">
        <v>2700000</v>
      </c>
      <c r="E3609" s="18">
        <f t="shared" si="56"/>
        <v>2700</v>
      </c>
      <c r="F3609" s="19">
        <v>1.849431</v>
      </c>
      <c r="G3609" s="19">
        <v>4.9934640320000003</v>
      </c>
      <c r="H3609" s="20">
        <v>98.150568899999996</v>
      </c>
      <c r="I3609" s="15">
        <f>IF(H3609&lt;=Rmax_Summary!$B$40,1,0)</f>
        <v>0</v>
      </c>
      <c r="J3609" s="15">
        <v>3</v>
      </c>
      <c r="K3609" s="21" t="s">
        <v>850</v>
      </c>
    </row>
    <row r="3610" spans="1:11" x14ac:dyDescent="0.15">
      <c r="A3610" s="15">
        <v>549</v>
      </c>
      <c r="B3610" s="16">
        <v>5</v>
      </c>
      <c r="C3610" s="15">
        <v>100</v>
      </c>
      <c r="D3610" s="17">
        <v>2800000</v>
      </c>
      <c r="E3610" s="18">
        <f t="shared" si="56"/>
        <v>2800</v>
      </c>
      <c r="F3610" s="19">
        <v>1.7834509999999999</v>
      </c>
      <c r="G3610" s="19">
        <v>4.9936621619999997</v>
      </c>
      <c r="H3610" s="20">
        <v>98.216549263999994</v>
      </c>
      <c r="I3610" s="15">
        <f>IF(H3610&lt;=Rmax_Summary!$B$40,1,0)</f>
        <v>0</v>
      </c>
      <c r="J3610" s="15">
        <v>3</v>
      </c>
      <c r="K3610" s="21" t="s">
        <v>850</v>
      </c>
    </row>
    <row r="3611" spans="1:11" x14ac:dyDescent="0.15">
      <c r="A3611" s="15">
        <v>554</v>
      </c>
      <c r="B3611" s="16">
        <v>5</v>
      </c>
      <c r="C3611" s="15">
        <v>100</v>
      </c>
      <c r="D3611" s="17">
        <v>2900000</v>
      </c>
      <c r="E3611" s="18">
        <f t="shared" si="56"/>
        <v>2900</v>
      </c>
      <c r="F3611" s="19">
        <v>1.722016</v>
      </c>
      <c r="G3611" s="19">
        <v>4.993846639</v>
      </c>
      <c r="H3611" s="20">
        <v>98.277983934000005</v>
      </c>
      <c r="I3611" s="15">
        <f>IF(H3611&lt;=Rmax_Summary!$B$40,1,0)</f>
        <v>0</v>
      </c>
      <c r="J3611" s="15">
        <v>3</v>
      </c>
      <c r="K3611" s="21" t="s">
        <v>850</v>
      </c>
    </row>
    <row r="3612" spans="1:11" x14ac:dyDescent="0.15">
      <c r="A3612" s="15">
        <v>559</v>
      </c>
      <c r="B3612" s="16">
        <v>5</v>
      </c>
      <c r="C3612" s="15">
        <v>100</v>
      </c>
      <c r="D3612" s="17">
        <v>3000000</v>
      </c>
      <c r="E3612" s="18">
        <f t="shared" si="56"/>
        <v>3000</v>
      </c>
      <c r="F3612" s="19">
        <v>1.6646730000000001</v>
      </c>
      <c r="G3612" s="19">
        <v>4.994018831</v>
      </c>
      <c r="H3612" s="20">
        <v>98.335327050000004</v>
      </c>
      <c r="I3612" s="15">
        <f>IF(H3612&lt;=Rmax_Summary!$B$40,1,0)</f>
        <v>0</v>
      </c>
      <c r="J3612" s="15">
        <v>3</v>
      </c>
      <c r="K3612" s="21" t="s">
        <v>850</v>
      </c>
    </row>
    <row r="3613" spans="1:11" x14ac:dyDescent="0.15">
      <c r="A3613" s="15">
        <v>564</v>
      </c>
      <c r="B3613" s="16">
        <v>5</v>
      </c>
      <c r="C3613" s="15">
        <v>100</v>
      </c>
      <c r="D3613" s="17">
        <v>3100000</v>
      </c>
      <c r="E3613" s="18">
        <f t="shared" si="56"/>
        <v>3100</v>
      </c>
      <c r="F3613" s="19">
        <v>1.6110260000000001</v>
      </c>
      <c r="G3613" s="19">
        <v>4.994179924</v>
      </c>
      <c r="H3613" s="20">
        <v>98.388974234000003</v>
      </c>
      <c r="I3613" s="15">
        <f>IF(H3613&lt;=Rmax_Summary!$B$40,1,0)</f>
        <v>0</v>
      </c>
      <c r="J3613" s="15">
        <v>3</v>
      </c>
      <c r="K3613" s="21" t="s">
        <v>850</v>
      </c>
    </row>
    <row r="3614" spans="1:11" x14ac:dyDescent="0.15">
      <c r="A3614" s="15">
        <v>569</v>
      </c>
      <c r="B3614" s="16">
        <v>5</v>
      </c>
      <c r="C3614" s="15">
        <v>100</v>
      </c>
      <c r="D3614" s="17">
        <v>3200000</v>
      </c>
      <c r="E3614" s="18">
        <f t="shared" si="56"/>
        <v>3200</v>
      </c>
      <c r="F3614" s="19">
        <v>1.5607279999999999</v>
      </c>
      <c r="G3614" s="19">
        <v>4.9943309640000004</v>
      </c>
      <c r="H3614" s="20">
        <v>98.439271597000001</v>
      </c>
      <c r="I3614" s="15">
        <f>IF(H3614&lt;=Rmax_Summary!$B$40,1,0)</f>
        <v>0</v>
      </c>
      <c r="J3614" s="15">
        <v>3</v>
      </c>
      <c r="K3614" s="21" t="s">
        <v>850</v>
      </c>
    </row>
    <row r="3615" spans="1:11" x14ac:dyDescent="0.15">
      <c r="A3615" s="15">
        <v>574</v>
      </c>
      <c r="B3615" s="16">
        <v>5</v>
      </c>
      <c r="C3615" s="15">
        <v>100</v>
      </c>
      <c r="D3615" s="17">
        <v>3300000</v>
      </c>
      <c r="E3615" s="18">
        <f t="shared" si="56"/>
        <v>3300</v>
      </c>
      <c r="F3615" s="19">
        <v>1.513477</v>
      </c>
      <c r="G3615" s="19">
        <v>4.9944728490000001</v>
      </c>
      <c r="H3615" s="20">
        <v>98.486523337999998</v>
      </c>
      <c r="I3615" s="15">
        <f>IF(H3615&lt;=Rmax_Summary!$B$40,1,0)</f>
        <v>0</v>
      </c>
      <c r="J3615" s="15">
        <v>3</v>
      </c>
      <c r="K3615" s="21" t="s">
        <v>850</v>
      </c>
    </row>
    <row r="3616" spans="1:11" x14ac:dyDescent="0.15">
      <c r="A3616" s="15">
        <v>579</v>
      </c>
      <c r="B3616" s="16">
        <v>5</v>
      </c>
      <c r="C3616" s="15">
        <v>100</v>
      </c>
      <c r="D3616" s="17">
        <v>3400000</v>
      </c>
      <c r="E3616" s="18">
        <f t="shared" si="56"/>
        <v>3400</v>
      </c>
      <c r="F3616" s="19">
        <v>1.4690019999999999</v>
      </c>
      <c r="G3616" s="19">
        <v>4.9946063970000001</v>
      </c>
      <c r="H3616" s="20">
        <v>98.530998084000004</v>
      </c>
      <c r="I3616" s="15">
        <f>IF(H3616&lt;=Rmax_Summary!$B$40,1,0)</f>
        <v>0</v>
      </c>
      <c r="J3616" s="15">
        <v>3</v>
      </c>
      <c r="K3616" s="21" t="s">
        <v>850</v>
      </c>
    </row>
    <row r="3617" spans="1:11" x14ac:dyDescent="0.15">
      <c r="A3617" s="15">
        <v>584</v>
      </c>
      <c r="B3617" s="16">
        <v>5</v>
      </c>
      <c r="C3617" s="15">
        <v>100</v>
      </c>
      <c r="D3617" s="17">
        <v>3500000</v>
      </c>
      <c r="E3617" s="18">
        <f t="shared" si="56"/>
        <v>3500</v>
      </c>
      <c r="F3617" s="19">
        <v>1.4270659999999999</v>
      </c>
      <c r="G3617" s="19">
        <v>4.9947323240000001</v>
      </c>
      <c r="H3617" s="20">
        <v>98.572933633999995</v>
      </c>
      <c r="I3617" s="15">
        <f>IF(H3617&lt;=Rmax_Summary!$B$40,1,0)</f>
        <v>0</v>
      </c>
      <c r="J3617" s="15">
        <v>3</v>
      </c>
      <c r="K3617" s="21" t="s">
        <v>850</v>
      </c>
    </row>
    <row r="3618" spans="1:11" x14ac:dyDescent="0.15">
      <c r="A3618" s="15">
        <v>589</v>
      </c>
      <c r="B3618" s="16">
        <v>5</v>
      </c>
      <c r="C3618" s="15">
        <v>100</v>
      </c>
      <c r="D3618" s="17">
        <v>3600000</v>
      </c>
      <c r="E3618" s="18">
        <f t="shared" si="56"/>
        <v>3600</v>
      </c>
      <c r="F3618" s="19">
        <v>1.387459</v>
      </c>
      <c r="G3618" s="19">
        <v>4.9948512559999996</v>
      </c>
      <c r="H3618" s="20">
        <v>98.612541332999996</v>
      </c>
      <c r="I3618" s="15">
        <f>IF(H3618&lt;=Rmax_Summary!$B$40,1,0)</f>
        <v>0</v>
      </c>
      <c r="J3618" s="15">
        <v>3</v>
      </c>
      <c r="K3618" s="21" t="s">
        <v>850</v>
      </c>
    </row>
    <row r="3619" spans="1:11" x14ac:dyDescent="0.15">
      <c r="A3619" s="15">
        <v>594</v>
      </c>
      <c r="B3619" s="16">
        <v>5</v>
      </c>
      <c r="C3619" s="15">
        <v>100</v>
      </c>
      <c r="D3619" s="17">
        <v>3700000</v>
      </c>
      <c r="E3619" s="18">
        <f t="shared" si="56"/>
        <v>3700</v>
      </c>
      <c r="F3619" s="19">
        <v>1.34999</v>
      </c>
      <c r="G3619" s="19">
        <v>4.9949637679999999</v>
      </c>
      <c r="H3619" s="20">
        <v>98.650009785999998</v>
      </c>
      <c r="I3619" s="15">
        <f>IF(H3619&lt;=Rmax_Summary!$B$40,1,0)</f>
        <v>0</v>
      </c>
      <c r="J3619" s="15">
        <v>3</v>
      </c>
      <c r="K3619" s="21" t="s">
        <v>850</v>
      </c>
    </row>
    <row r="3620" spans="1:11" x14ac:dyDescent="0.15">
      <c r="A3620" s="15">
        <v>599</v>
      </c>
      <c r="B3620" s="16">
        <v>5</v>
      </c>
      <c r="C3620" s="15">
        <v>100</v>
      </c>
      <c r="D3620" s="17">
        <v>3800000</v>
      </c>
      <c r="E3620" s="18">
        <f t="shared" si="56"/>
        <v>3800</v>
      </c>
      <c r="F3620" s="19">
        <v>1.314492</v>
      </c>
      <c r="G3620" s="19">
        <v>4.9950703619999999</v>
      </c>
      <c r="H3620" s="20">
        <v>98.685507783000006</v>
      </c>
      <c r="I3620" s="15">
        <f>IF(H3620&lt;=Rmax_Summary!$B$40,1,0)</f>
        <v>0</v>
      </c>
      <c r="J3620" s="15">
        <v>3</v>
      </c>
      <c r="K3620" s="21" t="s">
        <v>850</v>
      </c>
    </row>
    <row r="3621" spans="1:11" x14ac:dyDescent="0.15">
      <c r="A3621" s="15">
        <v>604</v>
      </c>
      <c r="B3621" s="16">
        <v>5</v>
      </c>
      <c r="C3621" s="15">
        <v>100</v>
      </c>
      <c r="D3621" s="17">
        <v>3900000</v>
      </c>
      <c r="E3621" s="18">
        <f t="shared" si="56"/>
        <v>3900</v>
      </c>
      <c r="F3621" s="19">
        <v>1.280813</v>
      </c>
      <c r="G3621" s="19">
        <v>4.9951714960000002</v>
      </c>
      <c r="H3621" s="20">
        <v>98.719186749000002</v>
      </c>
      <c r="I3621" s="15">
        <f>IF(H3621&lt;=Rmax_Summary!$B$40,1,0)</f>
        <v>0</v>
      </c>
      <c r="J3621" s="15">
        <v>3</v>
      </c>
      <c r="K3621" s="21" t="s">
        <v>850</v>
      </c>
    </row>
    <row r="3622" spans="1:11" x14ac:dyDescent="0.15">
      <c r="A3622" s="15">
        <v>609</v>
      </c>
      <c r="B3622" s="16">
        <v>5</v>
      </c>
      <c r="C3622" s="15">
        <v>100</v>
      </c>
      <c r="D3622" s="17">
        <v>4000000</v>
      </c>
      <c r="E3622" s="18">
        <f t="shared" si="56"/>
        <v>4000</v>
      </c>
      <c r="F3622" s="19">
        <v>1.2488170000000001</v>
      </c>
      <c r="G3622" s="19">
        <v>4.9952675759999998</v>
      </c>
      <c r="H3622" s="20">
        <v>98.751183112999996</v>
      </c>
      <c r="I3622" s="15">
        <f>IF(H3622&lt;=Rmax_Summary!$B$40,1,0)</f>
        <v>0</v>
      </c>
      <c r="J3622" s="15">
        <v>3</v>
      </c>
      <c r="K3622" s="21" t="s">
        <v>850</v>
      </c>
    </row>
    <row r="3623" spans="1:11" x14ac:dyDescent="0.15">
      <c r="A3623" s="15">
        <v>614</v>
      </c>
      <c r="B3623" s="16">
        <v>5</v>
      </c>
      <c r="C3623" s="15">
        <v>100</v>
      </c>
      <c r="D3623" s="17">
        <v>4100000</v>
      </c>
      <c r="E3623" s="18">
        <f t="shared" si="56"/>
        <v>4100</v>
      </c>
      <c r="F3623" s="19">
        <v>1.21838</v>
      </c>
      <c r="G3623" s="19">
        <v>4.9953589709999999</v>
      </c>
      <c r="H3623" s="20">
        <v>98.781619809000006</v>
      </c>
      <c r="I3623" s="15">
        <f>IF(H3623&lt;=Rmax_Summary!$B$40,1,0)</f>
        <v>0</v>
      </c>
      <c r="J3623" s="15">
        <v>3</v>
      </c>
      <c r="K3623" s="21" t="s">
        <v>850</v>
      </c>
    </row>
    <row r="3624" spans="1:11" x14ac:dyDescent="0.15">
      <c r="A3624" s="15">
        <v>619</v>
      </c>
      <c r="B3624" s="16">
        <v>5</v>
      </c>
      <c r="C3624" s="15">
        <v>100</v>
      </c>
      <c r="D3624" s="17">
        <v>4200000</v>
      </c>
      <c r="E3624" s="18">
        <f t="shared" si="56"/>
        <v>4200</v>
      </c>
      <c r="F3624" s="19">
        <v>1.189392</v>
      </c>
      <c r="G3624" s="19">
        <v>4.9954460129999996</v>
      </c>
      <c r="H3624" s="20">
        <v>98.810608134000006</v>
      </c>
      <c r="I3624" s="15">
        <f>IF(H3624&lt;=Rmax_Summary!$B$40,1,0)</f>
        <v>0</v>
      </c>
      <c r="J3624" s="15">
        <v>3</v>
      </c>
      <c r="K3624" s="21" t="s">
        <v>850</v>
      </c>
    </row>
    <row r="3625" spans="1:11" x14ac:dyDescent="0.15">
      <c r="A3625" s="15">
        <v>624</v>
      </c>
      <c r="B3625" s="16">
        <v>5</v>
      </c>
      <c r="C3625" s="15">
        <v>100</v>
      </c>
      <c r="D3625" s="17">
        <v>4300000</v>
      </c>
      <c r="E3625" s="18">
        <f t="shared" si="56"/>
        <v>4300</v>
      </c>
      <c r="F3625" s="19">
        <v>1.161751</v>
      </c>
      <c r="G3625" s="19">
        <v>4.995529018</v>
      </c>
      <c r="H3625" s="20">
        <v>98.838249098000006</v>
      </c>
      <c r="I3625" s="15">
        <f>IF(H3625&lt;=Rmax_Summary!$B$40,1,0)</f>
        <v>0</v>
      </c>
      <c r="J3625" s="15">
        <v>3</v>
      </c>
      <c r="K3625" s="21" t="s">
        <v>850</v>
      </c>
    </row>
    <row r="3626" spans="1:11" x14ac:dyDescent="0.15">
      <c r="A3626" s="15">
        <v>629</v>
      </c>
      <c r="B3626" s="16">
        <v>5</v>
      </c>
      <c r="C3626" s="15">
        <v>100</v>
      </c>
      <c r="D3626" s="17">
        <v>4400000</v>
      </c>
      <c r="E3626" s="18">
        <f t="shared" si="56"/>
        <v>4400</v>
      </c>
      <c r="F3626" s="19">
        <v>1.1353660000000001</v>
      </c>
      <c r="G3626" s="19">
        <v>4.995608249</v>
      </c>
      <c r="H3626" s="20">
        <v>98.864634448999993</v>
      </c>
      <c r="I3626" s="15">
        <f>IF(H3626&lt;=Rmax_Summary!$B$40,1,0)</f>
        <v>0</v>
      </c>
      <c r="J3626" s="15">
        <v>3</v>
      </c>
      <c r="K3626" s="21" t="s">
        <v>850</v>
      </c>
    </row>
    <row r="3627" spans="1:11" x14ac:dyDescent="0.15">
      <c r="A3627" s="15">
        <v>634</v>
      </c>
      <c r="B3627" s="16">
        <v>5</v>
      </c>
      <c r="C3627" s="15">
        <v>100</v>
      </c>
      <c r="D3627" s="17">
        <v>4500000</v>
      </c>
      <c r="E3627" s="18">
        <f t="shared" si="56"/>
        <v>4500</v>
      </c>
      <c r="F3627" s="19">
        <v>1.110152</v>
      </c>
      <c r="G3627" s="19">
        <v>4.9956839559999997</v>
      </c>
      <c r="H3627" s="20">
        <v>98.889848002999997</v>
      </c>
      <c r="I3627" s="15">
        <f>IF(H3627&lt;=Rmax_Summary!$B$40,1,0)</f>
        <v>0</v>
      </c>
      <c r="J3627" s="15">
        <v>3</v>
      </c>
      <c r="K3627" s="21" t="s">
        <v>850</v>
      </c>
    </row>
    <row r="3628" spans="1:11" x14ac:dyDescent="0.15">
      <c r="A3628" s="15">
        <v>639</v>
      </c>
      <c r="B3628" s="16">
        <v>5</v>
      </c>
      <c r="C3628" s="15">
        <v>100</v>
      </c>
      <c r="D3628" s="17">
        <v>4600000</v>
      </c>
      <c r="E3628" s="18">
        <f t="shared" si="56"/>
        <v>4600</v>
      </c>
      <c r="F3628" s="19">
        <v>1.0860339999999999</v>
      </c>
      <c r="G3628" s="19">
        <v>4.9957563829999998</v>
      </c>
      <c r="H3628" s="20">
        <v>98.913966009999996</v>
      </c>
      <c r="I3628" s="15">
        <f>IF(H3628&lt;=Rmax_Summary!$B$40,1,0)</f>
        <v>0</v>
      </c>
      <c r="J3628" s="15">
        <v>3</v>
      </c>
      <c r="K3628" s="21" t="s">
        <v>850</v>
      </c>
    </row>
    <row r="3629" spans="1:11" x14ac:dyDescent="0.15">
      <c r="A3629" s="15">
        <v>644</v>
      </c>
      <c r="B3629" s="16">
        <v>5</v>
      </c>
      <c r="C3629" s="15">
        <v>100</v>
      </c>
      <c r="D3629" s="17">
        <v>4700000</v>
      </c>
      <c r="E3629" s="18">
        <f t="shared" si="56"/>
        <v>4700</v>
      </c>
      <c r="F3629" s="19">
        <v>1.0629420000000001</v>
      </c>
      <c r="G3629" s="19">
        <v>4.9958257269999997</v>
      </c>
      <c r="H3629" s="20">
        <v>98.937058364999999</v>
      </c>
      <c r="I3629" s="15">
        <f>IF(H3629&lt;=Rmax_Summary!$B$40,1,0)</f>
        <v>0</v>
      </c>
      <c r="J3629" s="15">
        <v>3</v>
      </c>
      <c r="K3629" s="21" t="s">
        <v>850</v>
      </c>
    </row>
    <row r="3630" spans="1:11" x14ac:dyDescent="0.15">
      <c r="A3630" s="15">
        <v>649</v>
      </c>
      <c r="B3630" s="16">
        <v>5</v>
      </c>
      <c r="C3630" s="15">
        <v>100</v>
      </c>
      <c r="D3630" s="17">
        <v>4800000</v>
      </c>
      <c r="E3630" s="18">
        <f t="shared" si="56"/>
        <v>4800</v>
      </c>
      <c r="F3630" s="19">
        <v>1.0408109999999999</v>
      </c>
      <c r="G3630" s="19">
        <v>4.9958921829999996</v>
      </c>
      <c r="H3630" s="20">
        <v>98.959189099</v>
      </c>
      <c r="I3630" s="15">
        <f>IF(H3630&lt;=Rmax_Summary!$B$40,1,0)</f>
        <v>0</v>
      </c>
      <c r="J3630" s="15">
        <v>3</v>
      </c>
      <c r="K3630" s="21" t="s">
        <v>850</v>
      </c>
    </row>
    <row r="3631" spans="1:11" x14ac:dyDescent="0.15">
      <c r="A3631" s="15">
        <v>654</v>
      </c>
      <c r="B3631" s="16">
        <v>5</v>
      </c>
      <c r="C3631" s="15">
        <v>100</v>
      </c>
      <c r="D3631" s="17">
        <v>4900000</v>
      </c>
      <c r="E3631" s="18">
        <f t="shared" si="56"/>
        <v>4900</v>
      </c>
      <c r="F3631" s="19">
        <v>1.0195829999999999</v>
      </c>
      <c r="G3631" s="19">
        <v>4.9959559240000004</v>
      </c>
      <c r="H3631" s="20">
        <v>98.980417161000005</v>
      </c>
      <c r="I3631" s="15">
        <f>IF(H3631&lt;=Rmax_Summary!$B$40,1,0)</f>
        <v>0</v>
      </c>
      <c r="J3631" s="15">
        <v>3</v>
      </c>
      <c r="K3631" s="21" t="s">
        <v>850</v>
      </c>
    </row>
    <row r="3632" spans="1:11" x14ac:dyDescent="0.15">
      <c r="A3632" s="15">
        <v>659</v>
      </c>
      <c r="B3632" s="16">
        <v>5</v>
      </c>
      <c r="C3632" s="15">
        <v>100</v>
      </c>
      <c r="D3632" s="17">
        <v>5000000</v>
      </c>
      <c r="E3632" s="18">
        <f t="shared" si="56"/>
        <v>5000</v>
      </c>
      <c r="F3632" s="19">
        <v>0.99920299999999995</v>
      </c>
      <c r="G3632" s="19">
        <v>4.9960171170000001</v>
      </c>
      <c r="H3632" s="20">
        <v>99.000796606999998</v>
      </c>
      <c r="I3632" s="15">
        <f>IF(H3632&lt;=Rmax_Summary!$B$40,1,0)</f>
        <v>0</v>
      </c>
      <c r="J3632" s="15">
        <v>3</v>
      </c>
      <c r="K3632" s="21" t="s">
        <v>850</v>
      </c>
    </row>
    <row r="3633" spans="1:11" x14ac:dyDescent="0.15">
      <c r="A3633" s="15">
        <v>664</v>
      </c>
      <c r="B3633" s="16">
        <v>5</v>
      </c>
      <c r="C3633" s="15">
        <v>100</v>
      </c>
      <c r="D3633" s="17">
        <v>5100000</v>
      </c>
      <c r="E3633" s="18">
        <f t="shared" si="56"/>
        <v>5100</v>
      </c>
      <c r="F3633" s="19">
        <v>0.97962300000000002</v>
      </c>
      <c r="G3633" s="19">
        <v>4.9960759140000004</v>
      </c>
      <c r="H3633" s="20">
        <v>99.020377288999995</v>
      </c>
      <c r="I3633" s="15">
        <f>IF(H3633&lt;=Rmax_Summary!$B$40,1,0)</f>
        <v>0</v>
      </c>
      <c r="J3633" s="15">
        <v>3</v>
      </c>
      <c r="K3633" s="21" t="s">
        <v>850</v>
      </c>
    </row>
    <row r="3634" spans="1:11" x14ac:dyDescent="0.15">
      <c r="A3634" s="15">
        <v>669</v>
      </c>
      <c r="B3634" s="16">
        <v>5</v>
      </c>
      <c r="C3634" s="15">
        <v>100</v>
      </c>
      <c r="D3634" s="17">
        <v>5200000</v>
      </c>
      <c r="E3634" s="18">
        <f t="shared" si="56"/>
        <v>5200</v>
      </c>
      <c r="F3634" s="19">
        <v>0.96079499999999995</v>
      </c>
      <c r="G3634" s="19">
        <v>4.9961324500000002</v>
      </c>
      <c r="H3634" s="20">
        <v>99.039205281999998</v>
      </c>
      <c r="I3634" s="15">
        <f>IF(H3634&lt;=Rmax_Summary!$B$40,1,0)</f>
        <v>0</v>
      </c>
      <c r="J3634" s="15">
        <v>3</v>
      </c>
      <c r="K3634" s="21" t="s">
        <v>850</v>
      </c>
    </row>
    <row r="3635" spans="1:11" x14ac:dyDescent="0.15">
      <c r="A3635" s="15">
        <v>674</v>
      </c>
      <c r="B3635" s="16">
        <v>5</v>
      </c>
      <c r="C3635" s="15">
        <v>100</v>
      </c>
      <c r="D3635" s="17">
        <v>5300000</v>
      </c>
      <c r="E3635" s="18">
        <f t="shared" si="56"/>
        <v>5300</v>
      </c>
      <c r="F3635" s="19">
        <v>0.94267699999999999</v>
      </c>
      <c r="G3635" s="19">
        <v>4.9961868599999999</v>
      </c>
      <c r="H3635" s="20">
        <v>99.057323237000006</v>
      </c>
      <c r="I3635" s="15">
        <f>IF(H3635&lt;=Rmax_Summary!$B$40,1,0)</f>
        <v>0</v>
      </c>
      <c r="J3635" s="15">
        <v>3</v>
      </c>
      <c r="K3635" s="21" t="s">
        <v>850</v>
      </c>
    </row>
    <row r="3636" spans="1:11" x14ac:dyDescent="0.15">
      <c r="A3636" s="15">
        <v>679</v>
      </c>
      <c r="B3636" s="16">
        <v>5</v>
      </c>
      <c r="C3636" s="15">
        <v>100</v>
      </c>
      <c r="D3636" s="17">
        <v>5400000</v>
      </c>
      <c r="E3636" s="18">
        <f t="shared" si="56"/>
        <v>5400</v>
      </c>
      <c r="F3636" s="19">
        <v>0.92523</v>
      </c>
      <c r="G3636" s="19">
        <v>4.9962392519999996</v>
      </c>
      <c r="H3636" s="20">
        <v>99.0747705</v>
      </c>
      <c r="I3636" s="15">
        <f>IF(H3636&lt;=Rmax_Summary!$B$40,1,0)</f>
        <v>0</v>
      </c>
      <c r="J3636" s="15">
        <v>3</v>
      </c>
      <c r="K3636" s="21" t="s">
        <v>850</v>
      </c>
    </row>
    <row r="3637" spans="1:11" x14ac:dyDescent="0.15">
      <c r="A3637" s="15">
        <v>684</v>
      </c>
      <c r="B3637" s="16">
        <v>5</v>
      </c>
      <c r="C3637" s="15">
        <v>100</v>
      </c>
      <c r="D3637" s="17">
        <v>5500000</v>
      </c>
      <c r="E3637" s="18">
        <f t="shared" si="56"/>
        <v>5500</v>
      </c>
      <c r="F3637" s="19">
        <v>0.908416</v>
      </c>
      <c r="G3637" s="19">
        <v>4.9962897379999998</v>
      </c>
      <c r="H3637" s="20">
        <v>99.091583674999995</v>
      </c>
      <c r="I3637" s="15">
        <f>IF(H3637&lt;=Rmax_Summary!$B$40,1,0)</f>
        <v>0</v>
      </c>
      <c r="J3637" s="15">
        <v>3</v>
      </c>
      <c r="K3637" s="21" t="s">
        <v>850</v>
      </c>
    </row>
    <row r="3638" spans="1:11" x14ac:dyDescent="0.15">
      <c r="A3638" s="15">
        <v>689</v>
      </c>
      <c r="B3638" s="16">
        <v>5</v>
      </c>
      <c r="C3638" s="15">
        <v>100</v>
      </c>
      <c r="D3638" s="17">
        <v>5600000</v>
      </c>
      <c r="E3638" s="18">
        <f t="shared" si="56"/>
        <v>5600</v>
      </c>
      <c r="F3638" s="19">
        <v>0.89220299999999997</v>
      </c>
      <c r="G3638" s="19">
        <v>4.9963384189999998</v>
      </c>
      <c r="H3638" s="20">
        <v>99.107796702000002</v>
      </c>
      <c r="I3638" s="15">
        <f>IF(H3638&lt;=Rmax_Summary!$B$40,1,0)</f>
        <v>0</v>
      </c>
      <c r="J3638" s="15">
        <v>3</v>
      </c>
      <c r="K3638" s="21" t="s">
        <v>850</v>
      </c>
    </row>
    <row r="3639" spans="1:11" x14ac:dyDescent="0.15">
      <c r="A3639" s="15">
        <v>694</v>
      </c>
      <c r="B3639" s="16">
        <v>5</v>
      </c>
      <c r="C3639" s="15">
        <v>100</v>
      </c>
      <c r="D3639" s="17">
        <v>5700000</v>
      </c>
      <c r="E3639" s="18">
        <f t="shared" si="56"/>
        <v>5700</v>
      </c>
      <c r="F3639" s="19">
        <v>0.87655899999999998</v>
      </c>
      <c r="G3639" s="19">
        <v>4.9963854010000004</v>
      </c>
      <c r="H3639" s="20">
        <v>99.123441170999996</v>
      </c>
      <c r="I3639" s="15">
        <f>IF(H3639&lt;=Rmax_Summary!$B$40,1,0)</f>
        <v>0</v>
      </c>
      <c r="J3639" s="15">
        <v>3</v>
      </c>
      <c r="K3639" s="21" t="s">
        <v>850</v>
      </c>
    </row>
    <row r="3640" spans="1:11" x14ac:dyDescent="0.15">
      <c r="A3640" s="15">
        <v>699</v>
      </c>
      <c r="B3640" s="16">
        <v>5</v>
      </c>
      <c r="C3640" s="15">
        <v>100</v>
      </c>
      <c r="D3640" s="17">
        <v>5800000</v>
      </c>
      <c r="E3640" s="18">
        <f t="shared" si="56"/>
        <v>5800</v>
      </c>
      <c r="F3640" s="19">
        <v>0.86145400000000005</v>
      </c>
      <c r="G3640" s="19">
        <v>4.99643076</v>
      </c>
      <c r="H3640" s="20">
        <v>99.138546427999998</v>
      </c>
      <c r="I3640" s="15">
        <f>IF(H3640&lt;=Rmax_Summary!$B$40,1,0)</f>
        <v>0</v>
      </c>
      <c r="J3640" s="15">
        <v>3</v>
      </c>
      <c r="K3640" s="21" t="s">
        <v>850</v>
      </c>
    </row>
    <row r="3641" spans="1:11" x14ac:dyDescent="0.15">
      <c r="A3641" s="15">
        <v>704</v>
      </c>
      <c r="B3641" s="16">
        <v>5</v>
      </c>
      <c r="C3641" s="15">
        <v>100</v>
      </c>
      <c r="D3641" s="17">
        <v>5900000</v>
      </c>
      <c r="E3641" s="18">
        <f t="shared" si="56"/>
        <v>5900</v>
      </c>
      <c r="F3641" s="19">
        <v>0.84685999999999995</v>
      </c>
      <c r="G3641" s="19">
        <v>4.9964745810000002</v>
      </c>
      <c r="H3641" s="20">
        <v>99.153139895999999</v>
      </c>
      <c r="I3641" s="15">
        <f>IF(H3641&lt;=Rmax_Summary!$B$40,1,0)</f>
        <v>0</v>
      </c>
      <c r="J3641" s="15">
        <v>3</v>
      </c>
      <c r="K3641" s="21" t="s">
        <v>850</v>
      </c>
    </row>
    <row r="3642" spans="1:11" x14ac:dyDescent="0.15">
      <c r="A3642" s="15">
        <v>709</v>
      </c>
      <c r="B3642" s="16">
        <v>5</v>
      </c>
      <c r="C3642" s="15">
        <v>100</v>
      </c>
      <c r="D3642" s="17">
        <v>6000000</v>
      </c>
      <c r="E3642" s="18">
        <f t="shared" si="56"/>
        <v>6000</v>
      </c>
      <c r="F3642" s="19">
        <v>0.83275299999999997</v>
      </c>
      <c r="G3642" s="19">
        <v>4.9965169420000004</v>
      </c>
      <c r="H3642" s="20">
        <v>99.167247181999997</v>
      </c>
      <c r="I3642" s="15">
        <f>IF(H3642&lt;=Rmax_Summary!$B$40,1,0)</f>
        <v>0</v>
      </c>
      <c r="J3642" s="15">
        <v>3</v>
      </c>
      <c r="K3642" s="21" t="s">
        <v>850</v>
      </c>
    </row>
    <row r="3643" spans="1:11" x14ac:dyDescent="0.15">
      <c r="A3643" s="15">
        <v>714</v>
      </c>
      <c r="B3643" s="16">
        <v>5</v>
      </c>
      <c r="C3643" s="15">
        <v>100</v>
      </c>
      <c r="D3643" s="17">
        <v>6100000</v>
      </c>
      <c r="E3643" s="18">
        <f t="shared" si="56"/>
        <v>6100</v>
      </c>
      <c r="F3643" s="19">
        <v>0.81910799999999995</v>
      </c>
      <c r="G3643" s="19">
        <v>4.9965579150000003</v>
      </c>
      <c r="H3643" s="20">
        <v>99.180892133</v>
      </c>
      <c r="I3643" s="15">
        <f>IF(H3643&lt;=Rmax_Summary!$B$40,1,0)</f>
        <v>0</v>
      </c>
      <c r="J3643" s="15">
        <v>3</v>
      </c>
      <c r="K3643" s="21" t="s">
        <v>850</v>
      </c>
    </row>
    <row r="3644" spans="1:11" x14ac:dyDescent="0.15">
      <c r="A3644" s="15">
        <v>719</v>
      </c>
      <c r="B3644" s="16">
        <v>5</v>
      </c>
      <c r="C3644" s="15">
        <v>100</v>
      </c>
      <c r="D3644" s="17">
        <v>6200000</v>
      </c>
      <c r="E3644" s="18">
        <f t="shared" si="56"/>
        <v>6200</v>
      </c>
      <c r="F3644" s="19">
        <v>0.80590300000000004</v>
      </c>
      <c r="G3644" s="19">
        <v>4.9965975680000003</v>
      </c>
      <c r="H3644" s="20">
        <v>99.194097170999996</v>
      </c>
      <c r="I3644" s="15">
        <f>IF(H3644&lt;=Rmax_Summary!$B$40,1,0)</f>
        <v>0</v>
      </c>
      <c r="J3644" s="15">
        <v>3</v>
      </c>
      <c r="K3644" s="21" t="s">
        <v>850</v>
      </c>
    </row>
    <row r="3645" spans="1:11" x14ac:dyDescent="0.15">
      <c r="A3645" s="15">
        <v>724</v>
      </c>
      <c r="B3645" s="16">
        <v>5</v>
      </c>
      <c r="C3645" s="15">
        <v>100</v>
      </c>
      <c r="D3645" s="17">
        <v>6300000</v>
      </c>
      <c r="E3645" s="18">
        <f t="shared" si="56"/>
        <v>6300</v>
      </c>
      <c r="F3645" s="19">
        <v>0.79311699999999996</v>
      </c>
      <c r="G3645" s="19">
        <v>4.996635962</v>
      </c>
      <c r="H3645" s="20">
        <v>99.206883160000004</v>
      </c>
      <c r="I3645" s="15">
        <f>IF(H3645&lt;=Rmax_Summary!$B$40,1,0)</f>
        <v>0</v>
      </c>
      <c r="J3645" s="15">
        <v>3</v>
      </c>
      <c r="K3645" s="21" t="s">
        <v>850</v>
      </c>
    </row>
    <row r="3646" spans="1:11" x14ac:dyDescent="0.15">
      <c r="A3646" s="15">
        <v>729</v>
      </c>
      <c r="B3646" s="16">
        <v>5</v>
      </c>
      <c r="C3646" s="15">
        <v>100</v>
      </c>
      <c r="D3646" s="17">
        <v>6400000</v>
      </c>
      <c r="E3646" s="18">
        <f t="shared" si="56"/>
        <v>6400</v>
      </c>
      <c r="F3646" s="19">
        <v>0.78073000000000004</v>
      </c>
      <c r="G3646" s="19">
        <v>4.996673157</v>
      </c>
      <c r="H3646" s="20">
        <v>99.219269823999994</v>
      </c>
      <c r="I3646" s="15">
        <f>IF(H3646&lt;=Rmax_Summary!$B$40,1,0)</f>
        <v>0</v>
      </c>
      <c r="J3646" s="15">
        <v>3</v>
      </c>
      <c r="K3646" s="21" t="s">
        <v>850</v>
      </c>
    </row>
    <row r="3647" spans="1:11" x14ac:dyDescent="0.15">
      <c r="A3647" s="15">
        <v>734</v>
      </c>
      <c r="B3647" s="16">
        <v>5</v>
      </c>
      <c r="C3647" s="15">
        <v>100</v>
      </c>
      <c r="D3647" s="17">
        <v>6500000</v>
      </c>
      <c r="E3647" s="18">
        <f t="shared" si="56"/>
        <v>6500</v>
      </c>
      <c r="F3647" s="19">
        <v>0.76872499999999999</v>
      </c>
      <c r="G3647" s="19">
        <v>4.9967092089999996</v>
      </c>
      <c r="H3647" s="20">
        <v>99.231275495000006</v>
      </c>
      <c r="I3647" s="15">
        <f>IF(H3647&lt;=Rmax_Summary!$B$40,1,0)</f>
        <v>0</v>
      </c>
      <c r="J3647" s="15">
        <v>3</v>
      </c>
      <c r="K3647" s="21" t="s">
        <v>850</v>
      </c>
    </row>
    <row r="3648" spans="1:11" x14ac:dyDescent="0.15">
      <c r="A3648" s="15">
        <v>739</v>
      </c>
      <c r="B3648" s="16">
        <v>5</v>
      </c>
      <c r="C3648" s="15">
        <v>100</v>
      </c>
      <c r="D3648" s="17">
        <v>6600000</v>
      </c>
      <c r="E3648" s="18">
        <f t="shared" si="56"/>
        <v>6600</v>
      </c>
      <c r="F3648" s="19">
        <v>0.75708200000000003</v>
      </c>
      <c r="G3648" s="19">
        <v>4.9967441670000001</v>
      </c>
      <c r="H3648" s="20">
        <v>99.242917567999996</v>
      </c>
      <c r="I3648" s="15">
        <f>IF(H3648&lt;=Rmax_Summary!$B$40,1,0)</f>
        <v>0</v>
      </c>
      <c r="J3648" s="15">
        <v>3</v>
      </c>
      <c r="K3648" s="21" t="s">
        <v>850</v>
      </c>
    </row>
    <row r="3649" spans="1:11" x14ac:dyDescent="0.15">
      <c r="A3649" s="15">
        <v>744</v>
      </c>
      <c r="B3649" s="16">
        <v>5</v>
      </c>
      <c r="C3649" s="15">
        <v>100</v>
      </c>
      <c r="D3649" s="17">
        <v>6700000</v>
      </c>
      <c r="E3649" s="18">
        <f t="shared" si="56"/>
        <v>6700</v>
      </c>
      <c r="F3649" s="19">
        <v>0.74578800000000001</v>
      </c>
      <c r="G3649" s="19">
        <v>4.9967780829999997</v>
      </c>
      <c r="H3649" s="20">
        <v>99.254212213000002</v>
      </c>
      <c r="I3649" s="15">
        <f>IF(H3649&lt;=Rmax_Summary!$B$40,1,0)</f>
        <v>0</v>
      </c>
      <c r="J3649" s="15">
        <v>3</v>
      </c>
      <c r="K3649" s="21" t="s">
        <v>850</v>
      </c>
    </row>
    <row r="3650" spans="1:11" x14ac:dyDescent="0.15">
      <c r="A3650" s="15">
        <v>749</v>
      </c>
      <c r="B3650" s="16">
        <v>5</v>
      </c>
      <c r="C3650" s="15">
        <v>100</v>
      </c>
      <c r="D3650" s="17">
        <v>6800000</v>
      </c>
      <c r="E3650" s="18">
        <f t="shared" ref="E3650:E3713" si="57">D3650/1000</f>
        <v>6800</v>
      </c>
      <c r="F3650" s="19">
        <v>0.73482499999999995</v>
      </c>
      <c r="G3650" s="19">
        <v>4.9968110020000003</v>
      </c>
      <c r="H3650" s="20">
        <v>99.265174864000002</v>
      </c>
      <c r="I3650" s="15">
        <f>IF(H3650&lt;=Rmax_Summary!$B$40,1,0)</f>
        <v>0</v>
      </c>
      <c r="J3650" s="15">
        <v>3</v>
      </c>
      <c r="K3650" s="21" t="s">
        <v>850</v>
      </c>
    </row>
    <row r="3651" spans="1:11" x14ac:dyDescent="0.15">
      <c r="A3651" s="15">
        <v>754</v>
      </c>
      <c r="B3651" s="16">
        <v>5</v>
      </c>
      <c r="C3651" s="15">
        <v>100</v>
      </c>
      <c r="D3651" s="17">
        <v>6900000</v>
      </c>
      <c r="E3651" s="18">
        <f t="shared" si="57"/>
        <v>6900</v>
      </c>
      <c r="F3651" s="19">
        <v>0.72418000000000005</v>
      </c>
      <c r="G3651" s="19">
        <v>4.996842966</v>
      </c>
      <c r="H3651" s="20">
        <v>99.275819855999998</v>
      </c>
      <c r="I3651" s="15">
        <f>IF(H3651&lt;=Rmax_Summary!$B$40,1,0)</f>
        <v>0</v>
      </c>
      <c r="J3651" s="15">
        <v>3</v>
      </c>
      <c r="K3651" s="21" t="s">
        <v>850</v>
      </c>
    </row>
    <row r="3652" spans="1:11" x14ac:dyDescent="0.15">
      <c r="A3652" s="15">
        <v>759</v>
      </c>
      <c r="B3652" s="16">
        <v>5</v>
      </c>
      <c r="C3652" s="15">
        <v>100</v>
      </c>
      <c r="D3652" s="17">
        <v>7000000</v>
      </c>
      <c r="E3652" s="18">
        <f t="shared" si="57"/>
        <v>7000</v>
      </c>
      <c r="F3652" s="19">
        <v>0.713839</v>
      </c>
      <c r="G3652" s="19">
        <v>4.996874021</v>
      </c>
      <c r="H3652" s="20">
        <v>99.286160838000001</v>
      </c>
      <c r="I3652" s="15">
        <f>IF(H3652&lt;=Rmax_Summary!$B$40,1,0)</f>
        <v>0</v>
      </c>
      <c r="J3652" s="15">
        <v>3</v>
      </c>
      <c r="K3652" s="21" t="s">
        <v>850</v>
      </c>
    </row>
    <row r="3653" spans="1:11" x14ac:dyDescent="0.15">
      <c r="A3653" s="15">
        <v>764</v>
      </c>
      <c r="B3653" s="16">
        <v>5</v>
      </c>
      <c r="C3653" s="15">
        <v>100</v>
      </c>
      <c r="D3653" s="17">
        <v>7100000</v>
      </c>
      <c r="E3653" s="18">
        <f t="shared" si="57"/>
        <v>7100</v>
      </c>
      <c r="F3653" s="19">
        <v>0.703789</v>
      </c>
      <c r="G3653" s="19">
        <v>4.9969041980000002</v>
      </c>
      <c r="H3653" s="20">
        <v>99.296210689000006</v>
      </c>
      <c r="I3653" s="15">
        <f>IF(H3653&lt;=Rmax_Summary!$B$40,1,0)</f>
        <v>0</v>
      </c>
      <c r="J3653" s="15">
        <v>3</v>
      </c>
      <c r="K3653" s="21" t="s">
        <v>850</v>
      </c>
    </row>
    <row r="3654" spans="1:11" x14ac:dyDescent="0.15">
      <c r="A3654" s="15">
        <v>769</v>
      </c>
      <c r="B3654" s="16">
        <v>5</v>
      </c>
      <c r="C3654" s="15">
        <v>100</v>
      </c>
      <c r="D3654" s="17">
        <v>7200000</v>
      </c>
      <c r="E3654" s="18">
        <f t="shared" si="57"/>
        <v>7200</v>
      </c>
      <c r="F3654" s="19">
        <v>0.69401900000000005</v>
      </c>
      <c r="G3654" s="19">
        <v>4.9969335380000004</v>
      </c>
      <c r="H3654" s="20">
        <v>99.305981446999994</v>
      </c>
      <c r="I3654" s="15">
        <f>IF(H3654&lt;=Rmax_Summary!$B$40,1,0)</f>
        <v>0</v>
      </c>
      <c r="J3654" s="15">
        <v>3</v>
      </c>
      <c r="K3654" s="21" t="s">
        <v>850</v>
      </c>
    </row>
    <row r="3655" spans="1:11" x14ac:dyDescent="0.15">
      <c r="A3655" s="15">
        <v>774</v>
      </c>
      <c r="B3655" s="16">
        <v>5</v>
      </c>
      <c r="C3655" s="15">
        <v>100</v>
      </c>
      <c r="D3655" s="17">
        <v>7300000</v>
      </c>
      <c r="E3655" s="18">
        <f t="shared" si="57"/>
        <v>7300</v>
      </c>
      <c r="F3655" s="19">
        <v>0.68451499999999998</v>
      </c>
      <c r="G3655" s="19">
        <v>4.9969620770000001</v>
      </c>
      <c r="H3655" s="20">
        <v>99.315484643000005</v>
      </c>
      <c r="I3655" s="15">
        <f>IF(H3655&lt;=Rmax_Summary!$B$40,1,0)</f>
        <v>0</v>
      </c>
      <c r="J3655" s="15">
        <v>3</v>
      </c>
      <c r="K3655" s="21" t="s">
        <v>850</v>
      </c>
    </row>
    <row r="3656" spans="1:11" x14ac:dyDescent="0.15">
      <c r="A3656" s="15">
        <v>779</v>
      </c>
      <c r="B3656" s="16">
        <v>5</v>
      </c>
      <c r="C3656" s="15">
        <v>100</v>
      </c>
      <c r="D3656" s="17">
        <v>7400000</v>
      </c>
      <c r="E3656" s="18">
        <f t="shared" si="57"/>
        <v>7400</v>
      </c>
      <c r="F3656" s="19">
        <v>0.67526900000000001</v>
      </c>
      <c r="G3656" s="19">
        <v>4.9969898390000003</v>
      </c>
      <c r="H3656" s="20">
        <v>99.324731077999999</v>
      </c>
      <c r="I3656" s="15">
        <f>IF(H3656&lt;=Rmax_Summary!$B$40,1,0)</f>
        <v>0</v>
      </c>
      <c r="J3656" s="15">
        <v>3</v>
      </c>
      <c r="K3656" s="21" t="s">
        <v>850</v>
      </c>
    </row>
    <row r="3657" spans="1:11" x14ac:dyDescent="0.15">
      <c r="A3657" s="15">
        <v>784</v>
      </c>
      <c r="B3657" s="16">
        <v>5</v>
      </c>
      <c r="C3657" s="15">
        <v>100</v>
      </c>
      <c r="D3657" s="17">
        <v>7500000</v>
      </c>
      <c r="E3657" s="18">
        <f t="shared" si="57"/>
        <v>7500</v>
      </c>
      <c r="F3657" s="19">
        <v>0.666269</v>
      </c>
      <c r="G3657" s="19">
        <v>4.9970168629999998</v>
      </c>
      <c r="H3657" s="20">
        <v>99.333731094000001</v>
      </c>
      <c r="I3657" s="15">
        <f>IF(H3657&lt;=Rmax_Summary!$B$40,1,0)</f>
        <v>0</v>
      </c>
      <c r="J3657" s="15">
        <v>3</v>
      </c>
      <c r="K3657" s="21" t="s">
        <v>850</v>
      </c>
    </row>
    <row r="3658" spans="1:11" x14ac:dyDescent="0.15">
      <c r="A3658" s="15">
        <v>789</v>
      </c>
      <c r="B3658" s="16">
        <v>5</v>
      </c>
      <c r="C3658" s="15">
        <v>100</v>
      </c>
      <c r="D3658" s="17">
        <v>7600000</v>
      </c>
      <c r="E3658" s="18">
        <f t="shared" si="57"/>
        <v>7600</v>
      </c>
      <c r="F3658" s="19">
        <v>0.65750600000000003</v>
      </c>
      <c r="G3658" s="19">
        <v>4.9970431770000001</v>
      </c>
      <c r="H3658" s="20">
        <v>99.342494307999999</v>
      </c>
      <c r="I3658" s="15">
        <f>IF(H3658&lt;=Rmax_Summary!$B$40,1,0)</f>
        <v>0</v>
      </c>
      <c r="J3658" s="15">
        <v>3</v>
      </c>
      <c r="K3658" s="21" t="s">
        <v>850</v>
      </c>
    </row>
    <row r="3659" spans="1:11" x14ac:dyDescent="0.15">
      <c r="A3659" s="15">
        <v>794</v>
      </c>
      <c r="B3659" s="16">
        <v>5</v>
      </c>
      <c r="C3659" s="15">
        <v>100</v>
      </c>
      <c r="D3659" s="17">
        <v>7700000</v>
      </c>
      <c r="E3659" s="18">
        <f t="shared" si="57"/>
        <v>7700</v>
      </c>
      <c r="F3659" s="19">
        <v>0.64897000000000005</v>
      </c>
      <c r="G3659" s="19">
        <v>4.9970688079999999</v>
      </c>
      <c r="H3659" s="20">
        <v>99.351030026999993</v>
      </c>
      <c r="I3659" s="15">
        <f>IF(H3659&lt;=Rmax_Summary!$B$40,1,0)</f>
        <v>0</v>
      </c>
      <c r="J3659" s="15">
        <v>3</v>
      </c>
      <c r="K3659" s="21" t="s">
        <v>850</v>
      </c>
    </row>
    <row r="3660" spans="1:11" x14ac:dyDescent="0.15">
      <c r="A3660" s="15">
        <v>799</v>
      </c>
      <c r="B3660" s="16">
        <v>5</v>
      </c>
      <c r="C3660" s="15">
        <v>100</v>
      </c>
      <c r="D3660" s="17">
        <v>7800000</v>
      </c>
      <c r="E3660" s="18">
        <f t="shared" si="57"/>
        <v>7800</v>
      </c>
      <c r="F3660" s="19">
        <v>0.64065300000000003</v>
      </c>
      <c r="G3660" s="19">
        <v>4.9970937839999996</v>
      </c>
      <c r="H3660" s="20">
        <v>99.359346930000001</v>
      </c>
      <c r="I3660" s="15">
        <f>IF(H3660&lt;=Rmax_Summary!$B$40,1,0)</f>
        <v>0</v>
      </c>
      <c r="J3660" s="15">
        <v>3</v>
      </c>
      <c r="K3660" s="21" t="s">
        <v>850</v>
      </c>
    </row>
    <row r="3661" spans="1:11" x14ac:dyDescent="0.15">
      <c r="A3661" s="15">
        <v>804</v>
      </c>
      <c r="B3661" s="16">
        <v>5</v>
      </c>
      <c r="C3661" s="15">
        <v>100</v>
      </c>
      <c r="D3661" s="17">
        <v>7900000</v>
      </c>
      <c r="E3661" s="18">
        <f t="shared" si="57"/>
        <v>7900</v>
      </c>
      <c r="F3661" s="19">
        <v>0.63254699999999997</v>
      </c>
      <c r="G3661" s="19">
        <v>4.9971181270000002</v>
      </c>
      <c r="H3661" s="20">
        <v>99.367453397999995</v>
      </c>
      <c r="I3661" s="15">
        <f>IF(H3661&lt;=Rmax_Summary!$B$40,1,0)</f>
        <v>0</v>
      </c>
      <c r="J3661" s="15">
        <v>3</v>
      </c>
      <c r="K3661" s="21" t="s">
        <v>850</v>
      </c>
    </row>
    <row r="3662" spans="1:11" x14ac:dyDescent="0.15">
      <c r="A3662" s="15">
        <v>809</v>
      </c>
      <c r="B3662" s="16">
        <v>5</v>
      </c>
      <c r="C3662" s="15">
        <v>100</v>
      </c>
      <c r="D3662" s="17">
        <v>8000000</v>
      </c>
      <c r="E3662" s="18">
        <f t="shared" si="57"/>
        <v>8000</v>
      </c>
      <c r="F3662" s="19">
        <v>0.62464299999999995</v>
      </c>
      <c r="G3662" s="19">
        <v>4.9971418620000003</v>
      </c>
      <c r="H3662" s="20">
        <v>99.375357276000003</v>
      </c>
      <c r="I3662" s="15">
        <f>IF(H3662&lt;=Rmax_Summary!$B$40,1,0)</f>
        <v>0</v>
      </c>
      <c r="J3662" s="15">
        <v>3</v>
      </c>
      <c r="K3662" s="21" t="s">
        <v>850</v>
      </c>
    </row>
    <row r="3663" spans="1:11" x14ac:dyDescent="0.15">
      <c r="A3663" s="15">
        <v>814</v>
      </c>
      <c r="B3663" s="16">
        <v>5</v>
      </c>
      <c r="C3663" s="15">
        <v>100</v>
      </c>
      <c r="D3663" s="17">
        <v>8100000</v>
      </c>
      <c r="E3663" s="18">
        <f t="shared" si="57"/>
        <v>8100</v>
      </c>
      <c r="F3663" s="19">
        <v>0.61693399999999998</v>
      </c>
      <c r="G3663" s="19">
        <v>4.9971650099999998</v>
      </c>
      <c r="H3663" s="20">
        <v>99.383066068000005</v>
      </c>
      <c r="I3663" s="15">
        <f>IF(H3663&lt;=Rmax_Summary!$B$40,1,0)</f>
        <v>0</v>
      </c>
      <c r="J3663" s="15">
        <v>3</v>
      </c>
      <c r="K3663" s="21" t="s">
        <v>850</v>
      </c>
    </row>
    <row r="3664" spans="1:11" x14ac:dyDescent="0.15">
      <c r="A3664" s="15">
        <v>819</v>
      </c>
      <c r="B3664" s="16">
        <v>5</v>
      </c>
      <c r="C3664" s="15">
        <v>100</v>
      </c>
      <c r="D3664" s="17">
        <v>8200000</v>
      </c>
      <c r="E3664" s="18">
        <f t="shared" si="57"/>
        <v>8200</v>
      </c>
      <c r="F3664" s="19">
        <v>0.60941299999999998</v>
      </c>
      <c r="G3664" s="19">
        <v>4.9971875910000003</v>
      </c>
      <c r="H3664" s="20">
        <v>99.390586878999997</v>
      </c>
      <c r="I3664" s="15">
        <f>IF(H3664&lt;=Rmax_Summary!$B$40,1,0)</f>
        <v>0</v>
      </c>
      <c r="J3664" s="15">
        <v>3</v>
      </c>
      <c r="K3664" s="21" t="s">
        <v>850</v>
      </c>
    </row>
    <row r="3665" spans="1:11" x14ac:dyDescent="0.15">
      <c r="A3665" s="15">
        <v>824</v>
      </c>
      <c r="B3665" s="16">
        <v>5</v>
      </c>
      <c r="C3665" s="15">
        <v>100</v>
      </c>
      <c r="D3665" s="17">
        <v>8300000</v>
      </c>
      <c r="E3665" s="18">
        <f t="shared" si="57"/>
        <v>8300</v>
      </c>
      <c r="F3665" s="19">
        <v>0.60207299999999997</v>
      </c>
      <c r="G3665" s="19">
        <v>4.9972096260000001</v>
      </c>
      <c r="H3665" s="20">
        <v>99.397926558999998</v>
      </c>
      <c r="I3665" s="15">
        <f>IF(H3665&lt;=Rmax_Summary!$B$40,1,0)</f>
        <v>0</v>
      </c>
      <c r="J3665" s="15">
        <v>3</v>
      </c>
      <c r="K3665" s="21" t="s">
        <v>850</v>
      </c>
    </row>
    <row r="3666" spans="1:11" x14ac:dyDescent="0.15">
      <c r="A3666" s="15">
        <v>829</v>
      </c>
      <c r="B3666" s="16">
        <v>5</v>
      </c>
      <c r="C3666" s="15">
        <v>100</v>
      </c>
      <c r="D3666" s="17">
        <v>8400000</v>
      </c>
      <c r="E3666" s="18">
        <f t="shared" si="57"/>
        <v>8400</v>
      </c>
      <c r="F3666" s="19">
        <v>0.59490799999999999</v>
      </c>
      <c r="G3666" s="19">
        <v>4.9972311420000004</v>
      </c>
      <c r="H3666" s="20">
        <v>99.405091530000007</v>
      </c>
      <c r="I3666" s="15">
        <f>IF(H3666&lt;=Rmax_Summary!$B$40,1,0)</f>
        <v>0</v>
      </c>
      <c r="J3666" s="15">
        <v>3</v>
      </c>
      <c r="K3666" s="21" t="s">
        <v>850</v>
      </c>
    </row>
    <row r="3667" spans="1:11" x14ac:dyDescent="0.15">
      <c r="A3667" s="15">
        <v>834</v>
      </c>
      <c r="B3667" s="16">
        <v>5</v>
      </c>
      <c r="C3667" s="15">
        <v>100</v>
      </c>
      <c r="D3667" s="17">
        <v>8500000</v>
      </c>
      <c r="E3667" s="18">
        <f t="shared" si="57"/>
        <v>8500</v>
      </c>
      <c r="F3667" s="19">
        <v>0.58791199999999999</v>
      </c>
      <c r="G3667" s="19">
        <v>4.9972521509999996</v>
      </c>
      <c r="H3667" s="20">
        <v>99.412087987999996</v>
      </c>
      <c r="I3667" s="15">
        <f>IF(H3667&lt;=Rmax_Summary!$B$40,1,0)</f>
        <v>0</v>
      </c>
      <c r="J3667" s="15">
        <v>3</v>
      </c>
      <c r="K3667" s="21" t="s">
        <v>850</v>
      </c>
    </row>
    <row r="3668" spans="1:11" x14ac:dyDescent="0.15">
      <c r="A3668" s="15">
        <v>839</v>
      </c>
      <c r="B3668" s="16">
        <v>5</v>
      </c>
      <c r="C3668" s="15">
        <v>100</v>
      </c>
      <c r="D3668" s="17">
        <v>8600000</v>
      </c>
      <c r="E3668" s="18">
        <f t="shared" si="57"/>
        <v>8600</v>
      </c>
      <c r="F3668" s="19">
        <v>0.58107799999999998</v>
      </c>
      <c r="G3668" s="19">
        <v>4.9972726779999999</v>
      </c>
      <c r="H3668" s="20">
        <v>99.418921788999995</v>
      </c>
      <c r="I3668" s="15">
        <f>IF(H3668&lt;=Rmax_Summary!$B$40,1,0)</f>
        <v>0</v>
      </c>
      <c r="J3668" s="15">
        <v>3</v>
      </c>
      <c r="K3668" s="21" t="s">
        <v>850</v>
      </c>
    </row>
    <row r="3669" spans="1:11" x14ac:dyDescent="0.15">
      <c r="A3669" s="15">
        <v>844</v>
      </c>
      <c r="B3669" s="16">
        <v>5</v>
      </c>
      <c r="C3669" s="15">
        <v>100</v>
      </c>
      <c r="D3669" s="17">
        <v>8700000</v>
      </c>
      <c r="E3669" s="18">
        <f t="shared" si="57"/>
        <v>8700</v>
      </c>
      <c r="F3669" s="19">
        <v>0.57440100000000005</v>
      </c>
      <c r="G3669" s="19">
        <v>4.9972927240000002</v>
      </c>
      <c r="H3669" s="20">
        <v>99.425598531999995</v>
      </c>
      <c r="I3669" s="15">
        <f>IF(H3669&lt;=Rmax_Summary!$B$40,1,0)</f>
        <v>0</v>
      </c>
      <c r="J3669" s="15">
        <v>3</v>
      </c>
      <c r="K3669" s="21" t="s">
        <v>850</v>
      </c>
    </row>
    <row r="3670" spans="1:11" x14ac:dyDescent="0.15">
      <c r="A3670" s="15">
        <v>849</v>
      </c>
      <c r="B3670" s="16">
        <v>5</v>
      </c>
      <c r="C3670" s="15">
        <v>100</v>
      </c>
      <c r="D3670" s="17">
        <v>8800000</v>
      </c>
      <c r="E3670" s="18">
        <f t="shared" si="57"/>
        <v>8800</v>
      </c>
      <c r="F3670" s="19">
        <v>0.56787600000000005</v>
      </c>
      <c r="G3670" s="19">
        <v>4.9973123209999999</v>
      </c>
      <c r="H3670" s="20">
        <v>99.432123587000007</v>
      </c>
      <c r="I3670" s="15">
        <f>IF(H3670&lt;=Rmax_Summary!$B$40,1,0)</f>
        <v>0</v>
      </c>
      <c r="J3670" s="15">
        <v>3</v>
      </c>
      <c r="K3670" s="21" t="s">
        <v>850</v>
      </c>
    </row>
    <row r="3671" spans="1:11" x14ac:dyDescent="0.15">
      <c r="A3671" s="15">
        <v>854</v>
      </c>
      <c r="B3671" s="16">
        <v>5</v>
      </c>
      <c r="C3671" s="15">
        <v>100</v>
      </c>
      <c r="D3671" s="17">
        <v>8900000</v>
      </c>
      <c r="E3671" s="18">
        <f t="shared" si="57"/>
        <v>8900</v>
      </c>
      <c r="F3671" s="19">
        <v>0.56149800000000005</v>
      </c>
      <c r="G3671" s="19">
        <v>4.9973314660000003</v>
      </c>
      <c r="H3671" s="20">
        <v>99.438502102000001</v>
      </c>
      <c r="I3671" s="15">
        <f>IF(H3671&lt;=Rmax_Summary!$B$40,1,0)</f>
        <v>0</v>
      </c>
      <c r="J3671" s="15">
        <v>3</v>
      </c>
      <c r="K3671" s="21" t="s">
        <v>850</v>
      </c>
    </row>
    <row r="3672" spans="1:11" x14ac:dyDescent="0.15">
      <c r="A3672" s="15">
        <v>859</v>
      </c>
      <c r="B3672" s="16">
        <v>5</v>
      </c>
      <c r="C3672" s="15">
        <v>100</v>
      </c>
      <c r="D3672" s="17">
        <v>9000000</v>
      </c>
      <c r="E3672" s="18">
        <f t="shared" si="57"/>
        <v>9000</v>
      </c>
      <c r="F3672" s="19">
        <v>0.555261</v>
      </c>
      <c r="G3672" s="19">
        <v>4.9973502009999997</v>
      </c>
      <c r="H3672" s="20">
        <v>99.444738876000002</v>
      </c>
      <c r="I3672" s="15">
        <f>IF(H3672&lt;=Rmax_Summary!$B$40,1,0)</f>
        <v>0</v>
      </c>
      <c r="J3672" s="15">
        <v>3</v>
      </c>
      <c r="K3672" s="21" t="s">
        <v>850</v>
      </c>
    </row>
    <row r="3673" spans="1:11" x14ac:dyDescent="0.15">
      <c r="A3673" s="15">
        <v>864</v>
      </c>
      <c r="B3673" s="16">
        <v>5</v>
      </c>
      <c r="C3673" s="15">
        <v>100</v>
      </c>
      <c r="D3673" s="17">
        <v>9100000</v>
      </c>
      <c r="E3673" s="18">
        <f t="shared" si="57"/>
        <v>9100</v>
      </c>
      <c r="F3673" s="19">
        <v>0.54916100000000001</v>
      </c>
      <c r="G3673" s="19">
        <v>4.9973685190000001</v>
      </c>
      <c r="H3673" s="20">
        <v>99.450838606999994</v>
      </c>
      <c r="I3673" s="15">
        <f>IF(H3673&lt;=Rmax_Summary!$B$40,1,0)</f>
        <v>0</v>
      </c>
      <c r="J3673" s="15">
        <v>3</v>
      </c>
      <c r="K3673" s="21" t="s">
        <v>850</v>
      </c>
    </row>
    <row r="3674" spans="1:11" x14ac:dyDescent="0.15">
      <c r="A3674" s="15">
        <v>869</v>
      </c>
      <c r="B3674" s="16">
        <v>5</v>
      </c>
      <c r="C3674" s="15">
        <v>100</v>
      </c>
      <c r="D3674" s="17">
        <v>9200000</v>
      </c>
      <c r="E3674" s="18">
        <f t="shared" si="57"/>
        <v>9200</v>
      </c>
      <c r="F3674" s="19">
        <v>0.54319399999999995</v>
      </c>
      <c r="G3674" s="19">
        <v>4.9973864360000002</v>
      </c>
      <c r="H3674" s="20">
        <v>99.456805824</v>
      </c>
      <c r="I3674" s="15">
        <f>IF(H3674&lt;=Rmax_Summary!$B$40,1,0)</f>
        <v>0</v>
      </c>
      <c r="J3674" s="15">
        <v>3</v>
      </c>
      <c r="K3674" s="21" t="s">
        <v>850</v>
      </c>
    </row>
    <row r="3675" spans="1:11" x14ac:dyDescent="0.15">
      <c r="A3675" s="15">
        <v>874</v>
      </c>
      <c r="B3675" s="16">
        <v>5</v>
      </c>
      <c r="C3675" s="15">
        <v>100</v>
      </c>
      <c r="D3675" s="17">
        <v>9300000</v>
      </c>
      <c r="E3675" s="18">
        <f t="shared" si="57"/>
        <v>9300</v>
      </c>
      <c r="F3675" s="19">
        <v>0.53735500000000003</v>
      </c>
      <c r="G3675" s="19">
        <v>4.9974039680000004</v>
      </c>
      <c r="H3675" s="20">
        <v>99.462644722999997</v>
      </c>
      <c r="I3675" s="15">
        <f>IF(H3675&lt;=Rmax_Summary!$B$40,1,0)</f>
        <v>0</v>
      </c>
      <c r="J3675" s="15">
        <v>3</v>
      </c>
      <c r="K3675" s="21" t="s">
        <v>850</v>
      </c>
    </row>
    <row r="3676" spans="1:11" x14ac:dyDescent="0.15">
      <c r="A3676" s="15">
        <v>879</v>
      </c>
      <c r="B3676" s="16">
        <v>5</v>
      </c>
      <c r="C3676" s="15">
        <v>100</v>
      </c>
      <c r="D3676" s="17">
        <v>9400000</v>
      </c>
      <c r="E3676" s="18">
        <f t="shared" si="57"/>
        <v>9400</v>
      </c>
      <c r="F3676" s="19">
        <v>0.53164100000000003</v>
      </c>
      <c r="G3676" s="19">
        <v>4.9974211329999996</v>
      </c>
      <c r="H3676" s="20">
        <v>99.468359448000001</v>
      </c>
      <c r="I3676" s="15">
        <f>IF(H3676&lt;=Rmax_Summary!$B$40,1,0)</f>
        <v>0</v>
      </c>
      <c r="J3676" s="15">
        <v>3</v>
      </c>
      <c r="K3676" s="21" t="s">
        <v>850</v>
      </c>
    </row>
    <row r="3677" spans="1:11" x14ac:dyDescent="0.15">
      <c r="A3677" s="15">
        <v>884</v>
      </c>
      <c r="B3677" s="16">
        <v>5</v>
      </c>
      <c r="C3677" s="15">
        <v>100</v>
      </c>
      <c r="D3677" s="17">
        <v>9500000</v>
      </c>
      <c r="E3677" s="18">
        <f t="shared" si="57"/>
        <v>9500</v>
      </c>
      <c r="F3677" s="19">
        <v>0.52604600000000001</v>
      </c>
      <c r="G3677" s="19">
        <v>4.9974379310000003</v>
      </c>
      <c r="H3677" s="20">
        <v>99.473953891999997</v>
      </c>
      <c r="I3677" s="15">
        <f>IF(H3677&lt;=Rmax_Summary!$B$40,1,0)</f>
        <v>0</v>
      </c>
      <c r="J3677" s="15">
        <v>3</v>
      </c>
      <c r="K3677" s="21" t="s">
        <v>850</v>
      </c>
    </row>
    <row r="3678" spans="1:11" x14ac:dyDescent="0.15">
      <c r="A3678" s="15">
        <v>889</v>
      </c>
      <c r="B3678" s="16">
        <v>5</v>
      </c>
      <c r="C3678" s="15">
        <v>100</v>
      </c>
      <c r="D3678" s="17">
        <v>9600000</v>
      </c>
      <c r="E3678" s="18">
        <f t="shared" si="57"/>
        <v>9600</v>
      </c>
      <c r="F3678" s="19">
        <v>0.52056800000000003</v>
      </c>
      <c r="G3678" s="19">
        <v>4.9974543770000004</v>
      </c>
      <c r="H3678" s="20">
        <v>99.479431835</v>
      </c>
      <c r="I3678" s="15">
        <f>IF(H3678&lt;=Rmax_Summary!$B$40,1,0)</f>
        <v>0</v>
      </c>
      <c r="J3678" s="15">
        <v>3</v>
      </c>
      <c r="K3678" s="21" t="s">
        <v>850</v>
      </c>
    </row>
    <row r="3679" spans="1:11" x14ac:dyDescent="0.15">
      <c r="A3679" s="15">
        <v>894</v>
      </c>
      <c r="B3679" s="16">
        <v>5</v>
      </c>
      <c r="C3679" s="15">
        <v>100</v>
      </c>
      <c r="D3679" s="17">
        <v>9700000</v>
      </c>
      <c r="E3679" s="18">
        <f t="shared" si="57"/>
        <v>9700</v>
      </c>
      <c r="F3679" s="19">
        <v>0.51520299999999997</v>
      </c>
      <c r="G3679" s="19">
        <v>4.9974704870000002</v>
      </c>
      <c r="H3679" s="20">
        <v>99.484796845999995</v>
      </c>
      <c r="I3679" s="15">
        <f>IF(H3679&lt;=Rmax_Summary!$B$40,1,0)</f>
        <v>0</v>
      </c>
      <c r="J3679" s="15">
        <v>3</v>
      </c>
      <c r="K3679" s="21" t="s">
        <v>850</v>
      </c>
    </row>
    <row r="3680" spans="1:11" x14ac:dyDescent="0.15">
      <c r="A3680" s="15">
        <v>899</v>
      </c>
      <c r="B3680" s="16">
        <v>5</v>
      </c>
      <c r="C3680" s="15">
        <v>100</v>
      </c>
      <c r="D3680" s="17">
        <v>9800000</v>
      </c>
      <c r="E3680" s="18">
        <f t="shared" si="57"/>
        <v>9800</v>
      </c>
      <c r="F3680" s="19">
        <v>0.50994799999999996</v>
      </c>
      <c r="G3680" s="19">
        <v>4.9974862690000004</v>
      </c>
      <c r="H3680" s="20">
        <v>99.490052403000007</v>
      </c>
      <c r="I3680" s="15">
        <f>IF(H3680&lt;=Rmax_Summary!$B$40,1,0)</f>
        <v>0</v>
      </c>
      <c r="J3680" s="15">
        <v>3</v>
      </c>
      <c r="K3680" s="21" t="s">
        <v>850</v>
      </c>
    </row>
    <row r="3681" spans="1:11" x14ac:dyDescent="0.15">
      <c r="A3681" s="15">
        <v>904</v>
      </c>
      <c r="B3681" s="16">
        <v>5</v>
      </c>
      <c r="C3681" s="15">
        <v>100</v>
      </c>
      <c r="D3681" s="17">
        <v>9900000</v>
      </c>
      <c r="E3681" s="18">
        <f t="shared" si="57"/>
        <v>9900</v>
      </c>
      <c r="F3681" s="19">
        <v>0.50479799999999997</v>
      </c>
      <c r="G3681" s="19">
        <v>4.9975017350000002</v>
      </c>
      <c r="H3681" s="20">
        <v>99.495201847999994</v>
      </c>
      <c r="I3681" s="15">
        <f>IF(H3681&lt;=Rmax_Summary!$B$40,1,0)</f>
        <v>0</v>
      </c>
      <c r="J3681" s="15">
        <v>3</v>
      </c>
      <c r="K3681" s="21" t="s">
        <v>850</v>
      </c>
    </row>
    <row r="3682" spans="1:11" x14ac:dyDescent="0.15">
      <c r="A3682" s="15">
        <v>909</v>
      </c>
      <c r="B3682" s="16">
        <v>5</v>
      </c>
      <c r="C3682" s="15">
        <v>100</v>
      </c>
      <c r="D3682" s="17">
        <v>10000000</v>
      </c>
      <c r="E3682" s="18">
        <f t="shared" si="57"/>
        <v>10000</v>
      </c>
      <c r="F3682" s="19">
        <v>0.49975199999999997</v>
      </c>
      <c r="G3682" s="19">
        <v>4.9975168859999997</v>
      </c>
      <c r="H3682" s="20">
        <v>99.500248322000004</v>
      </c>
      <c r="I3682" s="15">
        <f>IF(H3682&lt;=Rmax_Summary!$B$40,1,0)</f>
        <v>0</v>
      </c>
      <c r="J3682" s="15">
        <v>3</v>
      </c>
      <c r="K3682" s="21" t="s">
        <v>850</v>
      </c>
    </row>
    <row r="3683" spans="1:11" x14ac:dyDescent="0.15">
      <c r="A3683" s="15">
        <v>960</v>
      </c>
      <c r="B3683" s="16">
        <v>5</v>
      </c>
      <c r="C3683" s="15">
        <v>200</v>
      </c>
      <c r="D3683" s="17">
        <v>10000</v>
      </c>
      <c r="E3683" s="18">
        <f t="shared" si="57"/>
        <v>10</v>
      </c>
      <c r="F3683" s="19">
        <v>199.710035</v>
      </c>
      <c r="G3683" s="19">
        <v>1.997100359</v>
      </c>
      <c r="H3683" s="20">
        <v>0.14498249899999999</v>
      </c>
      <c r="I3683" s="15">
        <f>IF(H3683&lt;=Rmax_Summary!$B$40,1,0)</f>
        <v>1</v>
      </c>
      <c r="J3683" s="15">
        <v>1</v>
      </c>
      <c r="K3683" s="21" t="s">
        <v>846</v>
      </c>
    </row>
    <row r="3684" spans="1:11" x14ac:dyDescent="0.15">
      <c r="A3684" s="15">
        <v>965</v>
      </c>
      <c r="B3684" s="16">
        <v>5</v>
      </c>
      <c r="C3684" s="15">
        <v>200</v>
      </c>
      <c r="D3684" s="17">
        <v>11000</v>
      </c>
      <c r="E3684" s="18">
        <f t="shared" si="57"/>
        <v>11</v>
      </c>
      <c r="F3684" s="19">
        <v>199.70925500000001</v>
      </c>
      <c r="G3684" s="19">
        <v>2.1968018030000001</v>
      </c>
      <c r="H3684" s="20">
        <v>0.14537230600000001</v>
      </c>
      <c r="I3684" s="15">
        <f>IF(H3684&lt;=Rmax_Summary!$B$40,1,0)</f>
        <v>1</v>
      </c>
      <c r="J3684" s="15">
        <v>1</v>
      </c>
      <c r="K3684" s="21" t="s">
        <v>846</v>
      </c>
    </row>
    <row r="3685" spans="1:11" x14ac:dyDescent="0.15">
      <c r="A3685" s="15">
        <v>970</v>
      </c>
      <c r="B3685" s="16">
        <v>5</v>
      </c>
      <c r="C3685" s="15">
        <v>200</v>
      </c>
      <c r="D3685" s="17">
        <v>12000</v>
      </c>
      <c r="E3685" s="18">
        <f t="shared" si="57"/>
        <v>12</v>
      </c>
      <c r="F3685" s="19">
        <v>199.70842099999999</v>
      </c>
      <c r="G3685" s="19">
        <v>2.3965010549999999</v>
      </c>
      <c r="H3685" s="20">
        <v>0.14578929299999999</v>
      </c>
      <c r="I3685" s="15">
        <f>IF(H3685&lt;=Rmax_Summary!$B$40,1,0)</f>
        <v>1</v>
      </c>
      <c r="J3685" s="15">
        <v>1</v>
      </c>
      <c r="K3685" s="21" t="s">
        <v>846</v>
      </c>
    </row>
    <row r="3686" spans="1:11" x14ac:dyDescent="0.15">
      <c r="A3686" s="15">
        <v>975</v>
      </c>
      <c r="B3686" s="16">
        <v>5</v>
      </c>
      <c r="C3686" s="15">
        <v>200</v>
      </c>
      <c r="D3686" s="17">
        <v>13000</v>
      </c>
      <c r="E3686" s="18">
        <f t="shared" si="57"/>
        <v>13</v>
      </c>
      <c r="F3686" s="19">
        <v>199.707527</v>
      </c>
      <c r="G3686" s="19">
        <v>2.5961978449999998</v>
      </c>
      <c r="H3686" s="20">
        <v>0.146236483</v>
      </c>
      <c r="I3686" s="15">
        <f>IF(H3686&lt;=Rmax_Summary!$B$40,1,0)</f>
        <v>1</v>
      </c>
      <c r="J3686" s="15">
        <v>1</v>
      </c>
      <c r="K3686" s="21" t="s">
        <v>846</v>
      </c>
    </row>
    <row r="3687" spans="1:11" x14ac:dyDescent="0.15">
      <c r="A3687" s="15">
        <v>980</v>
      </c>
      <c r="B3687" s="16">
        <v>5</v>
      </c>
      <c r="C3687" s="15">
        <v>200</v>
      </c>
      <c r="D3687" s="17">
        <v>14000</v>
      </c>
      <c r="E3687" s="18">
        <f t="shared" si="57"/>
        <v>14</v>
      </c>
      <c r="F3687" s="19">
        <v>199.70656199999999</v>
      </c>
      <c r="G3687" s="19">
        <v>2.7958918499999998</v>
      </c>
      <c r="H3687" s="20">
        <v>0.146719139</v>
      </c>
      <c r="I3687" s="15">
        <f>IF(H3687&lt;=Rmax_Summary!$B$40,1,0)</f>
        <v>1</v>
      </c>
      <c r="J3687" s="15">
        <v>1</v>
      </c>
      <c r="K3687" s="21" t="s">
        <v>846</v>
      </c>
    </row>
    <row r="3688" spans="1:11" x14ac:dyDescent="0.15">
      <c r="A3688" s="15">
        <v>985</v>
      </c>
      <c r="B3688" s="16">
        <v>5</v>
      </c>
      <c r="C3688" s="15">
        <v>200</v>
      </c>
      <c r="D3688" s="17">
        <v>15000</v>
      </c>
      <c r="E3688" s="18">
        <f t="shared" si="57"/>
        <v>15</v>
      </c>
      <c r="F3688" s="19">
        <v>199.70551399999999</v>
      </c>
      <c r="G3688" s="19">
        <v>2.9955827089999998</v>
      </c>
      <c r="H3688" s="20">
        <v>0.14724305600000001</v>
      </c>
      <c r="I3688" s="15">
        <f>IF(H3688&lt;=Rmax_Summary!$B$40,1,0)</f>
        <v>1</v>
      </c>
      <c r="J3688" s="15">
        <v>1</v>
      </c>
      <c r="K3688" s="21" t="s">
        <v>846</v>
      </c>
    </row>
    <row r="3689" spans="1:11" x14ac:dyDescent="0.15">
      <c r="A3689" s="15">
        <v>990</v>
      </c>
      <c r="B3689" s="16">
        <v>5</v>
      </c>
      <c r="C3689" s="15">
        <v>200</v>
      </c>
      <c r="D3689" s="17">
        <v>16000</v>
      </c>
      <c r="E3689" s="18">
        <f t="shared" si="57"/>
        <v>16</v>
      </c>
      <c r="F3689" s="19">
        <v>199.70436799999999</v>
      </c>
      <c r="G3689" s="19">
        <v>3.1952698860000002</v>
      </c>
      <c r="H3689" s="20">
        <v>0.14781597699999999</v>
      </c>
      <c r="I3689" s="15">
        <f>IF(H3689&lt;=Rmax_Summary!$B$40,1,0)</f>
        <v>1</v>
      </c>
      <c r="J3689" s="15">
        <v>1</v>
      </c>
      <c r="K3689" s="21" t="s">
        <v>846</v>
      </c>
    </row>
    <row r="3690" spans="1:11" x14ac:dyDescent="0.15">
      <c r="A3690" s="15">
        <v>995</v>
      </c>
      <c r="B3690" s="16">
        <v>5</v>
      </c>
      <c r="C3690" s="15">
        <v>200</v>
      </c>
      <c r="D3690" s="17">
        <v>17000</v>
      </c>
      <c r="E3690" s="18">
        <f t="shared" si="57"/>
        <v>17</v>
      </c>
      <c r="F3690" s="19">
        <v>199.70310000000001</v>
      </c>
      <c r="G3690" s="19">
        <v>3.3949527060000002</v>
      </c>
      <c r="H3690" s="20">
        <v>0.148449884</v>
      </c>
      <c r="I3690" s="15">
        <f>IF(H3690&lt;=Rmax_Summary!$B$40,1,0)</f>
        <v>1</v>
      </c>
      <c r="J3690" s="15">
        <v>1</v>
      </c>
      <c r="K3690" s="21" t="s">
        <v>846</v>
      </c>
    </row>
    <row r="3691" spans="1:11" x14ac:dyDescent="0.15">
      <c r="A3691" s="15">
        <v>1000</v>
      </c>
      <c r="B3691" s="16">
        <v>5</v>
      </c>
      <c r="C3691" s="15">
        <v>200</v>
      </c>
      <c r="D3691" s="17">
        <v>18000</v>
      </c>
      <c r="E3691" s="18">
        <f t="shared" si="57"/>
        <v>18</v>
      </c>
      <c r="F3691" s="19">
        <v>199.70167900000001</v>
      </c>
      <c r="G3691" s="19">
        <v>3.5946302320000001</v>
      </c>
      <c r="H3691" s="20">
        <v>0.14916053000000001</v>
      </c>
      <c r="I3691" s="15">
        <f>IF(H3691&lt;=Rmax_Summary!$B$40,1,0)</f>
        <v>1</v>
      </c>
      <c r="J3691" s="15">
        <v>1</v>
      </c>
      <c r="K3691" s="21" t="s">
        <v>846</v>
      </c>
    </row>
    <row r="3692" spans="1:11" x14ac:dyDescent="0.15">
      <c r="A3692" s="15">
        <v>1005</v>
      </c>
      <c r="B3692" s="16">
        <v>5</v>
      </c>
      <c r="C3692" s="15">
        <v>200</v>
      </c>
      <c r="D3692" s="17">
        <v>19000</v>
      </c>
      <c r="E3692" s="18">
        <f t="shared" si="57"/>
        <v>19</v>
      </c>
      <c r="F3692" s="19">
        <v>199.700042</v>
      </c>
      <c r="G3692" s="19">
        <v>3.7943008059999999</v>
      </c>
      <c r="H3692" s="20">
        <v>0.14997888100000001</v>
      </c>
      <c r="I3692" s="15">
        <f>IF(H3692&lt;=Rmax_Summary!$B$40,1,0)</f>
        <v>1</v>
      </c>
      <c r="J3692" s="15">
        <v>1</v>
      </c>
      <c r="K3692" s="21" t="s">
        <v>846</v>
      </c>
    </row>
    <row r="3693" spans="1:11" x14ac:dyDescent="0.15">
      <c r="A3693" s="15">
        <v>1010</v>
      </c>
      <c r="B3693" s="16">
        <v>5</v>
      </c>
      <c r="C3693" s="15">
        <v>200</v>
      </c>
      <c r="D3693" s="17">
        <v>20000</v>
      </c>
      <c r="E3693" s="18">
        <f t="shared" si="57"/>
        <v>20</v>
      </c>
      <c r="F3693" s="19">
        <v>199.698037</v>
      </c>
      <c r="G3693" s="19">
        <v>3.9939607349999999</v>
      </c>
      <c r="H3693" s="20">
        <v>0.15098154899999999</v>
      </c>
      <c r="I3693" s="15">
        <f>IF(H3693&lt;=Rmax_Summary!$B$40,1,0)</f>
        <v>1</v>
      </c>
      <c r="J3693" s="15">
        <v>1</v>
      </c>
      <c r="K3693" s="21" t="s">
        <v>846</v>
      </c>
    </row>
    <row r="3694" spans="1:11" x14ac:dyDescent="0.15">
      <c r="A3694" s="15">
        <v>1015</v>
      </c>
      <c r="B3694" s="16">
        <v>5</v>
      </c>
      <c r="C3694" s="15">
        <v>200</v>
      </c>
      <c r="D3694" s="17">
        <v>21000</v>
      </c>
      <c r="E3694" s="18">
        <f t="shared" si="57"/>
        <v>21</v>
      </c>
      <c r="F3694" s="19">
        <v>199.69494599999999</v>
      </c>
      <c r="G3694" s="19">
        <v>4.1935938659999996</v>
      </c>
      <c r="H3694" s="20">
        <v>0.15252696499999999</v>
      </c>
      <c r="I3694" s="15">
        <f>IF(H3694&lt;=Rmax_Summary!$B$40,1,0)</f>
        <v>1</v>
      </c>
      <c r="J3694" s="15">
        <v>1</v>
      </c>
      <c r="K3694" s="21" t="s">
        <v>846</v>
      </c>
    </row>
    <row r="3695" spans="1:11" x14ac:dyDescent="0.15">
      <c r="A3695" s="15">
        <v>1020</v>
      </c>
      <c r="B3695" s="16">
        <v>5</v>
      </c>
      <c r="C3695" s="15">
        <v>200</v>
      </c>
      <c r="D3695" s="17">
        <v>22000</v>
      </c>
      <c r="E3695" s="18">
        <f t="shared" si="57"/>
        <v>22</v>
      </c>
      <c r="F3695" s="19">
        <v>199.65648400000001</v>
      </c>
      <c r="G3695" s="19">
        <v>4.3924426409999997</v>
      </c>
      <c r="H3695" s="20">
        <v>0.171758041</v>
      </c>
      <c r="I3695" s="15">
        <f>IF(H3695&lt;=Rmax_Summary!$B$40,1,0)</f>
        <v>1</v>
      </c>
      <c r="J3695" s="15">
        <v>1</v>
      </c>
      <c r="K3695" s="21" t="s">
        <v>846</v>
      </c>
    </row>
    <row r="3696" spans="1:11" x14ac:dyDescent="0.15">
      <c r="A3696" s="15">
        <v>2</v>
      </c>
      <c r="B3696" s="16">
        <v>5</v>
      </c>
      <c r="C3696" s="15">
        <v>200</v>
      </c>
      <c r="D3696" s="17">
        <v>22100</v>
      </c>
      <c r="E3696" s="18">
        <f t="shared" si="57"/>
        <v>22.1</v>
      </c>
      <c r="F3696" s="19">
        <v>199.13127399999999</v>
      </c>
      <c r="G3696" s="19">
        <v>4.4008011409999996</v>
      </c>
      <c r="H3696" s="20">
        <v>0.43436286099999999</v>
      </c>
      <c r="I3696" s="15">
        <f>IF(H3696&lt;=Rmax_Summary!$B$40,1,0)</f>
        <v>1</v>
      </c>
      <c r="J3696" s="15">
        <v>5</v>
      </c>
      <c r="K3696" s="21" t="s">
        <v>851</v>
      </c>
    </row>
    <row r="3697" spans="1:11" x14ac:dyDescent="0.15">
      <c r="A3697" s="15">
        <v>3</v>
      </c>
      <c r="B3697" s="16">
        <v>5</v>
      </c>
      <c r="C3697" s="15">
        <v>200</v>
      </c>
      <c r="D3697" s="17">
        <v>22200</v>
      </c>
      <c r="E3697" s="18">
        <f t="shared" si="57"/>
        <v>22.2</v>
      </c>
      <c r="F3697" s="19">
        <v>198.34128000000001</v>
      </c>
      <c r="G3697" s="19">
        <v>4.4031765710000004</v>
      </c>
      <c r="H3697" s="20">
        <v>0.82935983099999999</v>
      </c>
      <c r="I3697" s="15">
        <f>IF(H3697&lt;=Rmax_Summary!$B$40,1,0)</f>
        <v>1</v>
      </c>
      <c r="J3697" s="15">
        <v>5</v>
      </c>
      <c r="K3697" s="21" t="s">
        <v>851</v>
      </c>
    </row>
    <row r="3698" spans="1:11" x14ac:dyDescent="0.15">
      <c r="A3698" s="15">
        <v>2</v>
      </c>
      <c r="B3698" s="16">
        <v>5</v>
      </c>
      <c r="C3698" s="15">
        <v>200</v>
      </c>
      <c r="D3698" s="17">
        <v>22210</v>
      </c>
      <c r="E3698" s="18">
        <f t="shared" si="57"/>
        <v>22.21</v>
      </c>
      <c r="F3698" s="19">
        <v>198.26262700000001</v>
      </c>
      <c r="G3698" s="19">
        <v>4.4034130569999999</v>
      </c>
      <c r="H3698" s="20">
        <v>0.86868638200000003</v>
      </c>
      <c r="I3698" s="15">
        <f>IF(H3698&lt;=Rmax_Summary!$B$40,1,0)</f>
        <v>1</v>
      </c>
      <c r="J3698" s="15">
        <v>6</v>
      </c>
      <c r="K3698" s="21" t="s">
        <v>848</v>
      </c>
    </row>
    <row r="3699" spans="1:11" x14ac:dyDescent="0.15">
      <c r="A3699" s="15">
        <v>3</v>
      </c>
      <c r="B3699" s="16">
        <v>5</v>
      </c>
      <c r="C3699" s="15">
        <v>200</v>
      </c>
      <c r="D3699" s="17">
        <v>22220</v>
      </c>
      <c r="E3699" s="18">
        <f t="shared" si="57"/>
        <v>22.22</v>
      </c>
      <c r="F3699" s="19">
        <v>198.18404000000001</v>
      </c>
      <c r="G3699" s="19">
        <v>4.4036493600000002</v>
      </c>
      <c r="H3699" s="20">
        <v>0.90798019500000005</v>
      </c>
      <c r="I3699" s="15">
        <f>IF(H3699&lt;=Rmax_Summary!$B$40,1,0)</f>
        <v>1</v>
      </c>
      <c r="J3699" s="15">
        <v>6</v>
      </c>
      <c r="K3699" s="21" t="s">
        <v>848</v>
      </c>
    </row>
    <row r="3700" spans="1:11" x14ac:dyDescent="0.15">
      <c r="A3700" s="15">
        <v>4</v>
      </c>
      <c r="B3700" s="16">
        <v>5</v>
      </c>
      <c r="C3700" s="15">
        <v>200</v>
      </c>
      <c r="D3700" s="17">
        <v>22230</v>
      </c>
      <c r="E3700" s="18">
        <f t="shared" si="57"/>
        <v>22.23</v>
      </c>
      <c r="F3700" s="19">
        <v>198.10551000000001</v>
      </c>
      <c r="G3700" s="19">
        <v>4.4038855139999997</v>
      </c>
      <c r="H3700" s="20">
        <v>0.94724489599999995</v>
      </c>
      <c r="I3700" s="15">
        <f>IF(H3700&lt;=Rmax_Summary!$B$40,1,0)</f>
        <v>1</v>
      </c>
      <c r="J3700" s="15">
        <v>6</v>
      </c>
      <c r="K3700" s="21" t="s">
        <v>848</v>
      </c>
    </row>
    <row r="3701" spans="1:11" x14ac:dyDescent="0.15">
      <c r="A3701" s="15">
        <v>5</v>
      </c>
      <c r="B3701" s="16">
        <v>5</v>
      </c>
      <c r="C3701" s="15">
        <v>200</v>
      </c>
      <c r="D3701" s="17">
        <v>22240</v>
      </c>
      <c r="E3701" s="18">
        <f t="shared" si="57"/>
        <v>22.24</v>
      </c>
      <c r="F3701" s="19">
        <v>198.02704600000001</v>
      </c>
      <c r="G3701" s="19">
        <v>4.4041214589999997</v>
      </c>
      <c r="H3701" s="20">
        <v>0.98647685100000004</v>
      </c>
      <c r="I3701" s="15">
        <f>IF(H3701&lt;=Rmax_Summary!$B$40,1,0)</f>
        <v>1</v>
      </c>
      <c r="J3701" s="15">
        <v>6</v>
      </c>
      <c r="K3701" s="21" t="s">
        <v>848</v>
      </c>
    </row>
    <row r="3702" spans="1:11" x14ac:dyDescent="0.15">
      <c r="A3702" s="15">
        <v>2</v>
      </c>
      <c r="B3702" s="16">
        <v>5</v>
      </c>
      <c r="C3702" s="15">
        <v>200</v>
      </c>
      <c r="D3702" s="17">
        <v>22241</v>
      </c>
      <c r="E3702" s="18">
        <f t="shared" si="57"/>
        <v>22.241</v>
      </c>
      <c r="F3702" s="19">
        <v>198.019203</v>
      </c>
      <c r="G3702" s="19">
        <v>4.4041450319999997</v>
      </c>
      <c r="H3702" s="20">
        <v>0.99039860099999999</v>
      </c>
      <c r="I3702" s="15">
        <f>IF(H3702&lt;=Rmax_Summary!$B$40,1,0)</f>
        <v>1</v>
      </c>
      <c r="J3702" s="15">
        <v>7</v>
      </c>
      <c r="K3702" s="21" t="s">
        <v>849</v>
      </c>
    </row>
    <row r="3703" spans="1:11" x14ac:dyDescent="0.15">
      <c r="A3703" s="15">
        <v>3</v>
      </c>
      <c r="B3703" s="16">
        <v>5</v>
      </c>
      <c r="C3703" s="15">
        <v>200</v>
      </c>
      <c r="D3703" s="17">
        <v>22242</v>
      </c>
      <c r="E3703" s="18">
        <f t="shared" si="57"/>
        <v>22.242000000000001</v>
      </c>
      <c r="F3703" s="19">
        <v>198.011359</v>
      </c>
      <c r="G3703" s="19">
        <v>4.4041686049999997</v>
      </c>
      <c r="H3703" s="20">
        <v>0.99432035100000005</v>
      </c>
      <c r="I3703" s="15">
        <f>IF(H3703&lt;=Rmax_Summary!$B$40,1,0)</f>
        <v>1</v>
      </c>
      <c r="J3703" s="15">
        <v>7</v>
      </c>
      <c r="K3703" s="21" t="s">
        <v>849</v>
      </c>
    </row>
    <row r="3704" spans="1:11" x14ac:dyDescent="0.15">
      <c r="A3704" s="15">
        <v>4</v>
      </c>
      <c r="B3704" s="16">
        <v>5</v>
      </c>
      <c r="C3704" s="15">
        <v>200</v>
      </c>
      <c r="D3704" s="17">
        <v>22243</v>
      </c>
      <c r="E3704" s="18">
        <f t="shared" si="57"/>
        <v>22.242999999999999</v>
      </c>
      <c r="F3704" s="19">
        <v>198.00351599999999</v>
      </c>
      <c r="G3704" s="19">
        <v>4.4041922089999996</v>
      </c>
      <c r="H3704" s="20">
        <v>0.99824208299999995</v>
      </c>
      <c r="I3704" s="15">
        <f>IF(H3704&lt;=Rmax_Summary!$B$40,1,0)</f>
        <v>1</v>
      </c>
      <c r="J3704" s="15">
        <v>7</v>
      </c>
      <c r="K3704" s="21" t="s">
        <v>849</v>
      </c>
    </row>
    <row r="3705" spans="1:11" x14ac:dyDescent="0.15">
      <c r="A3705" s="15">
        <v>5</v>
      </c>
      <c r="B3705" s="16">
        <v>5</v>
      </c>
      <c r="C3705" s="15">
        <v>200</v>
      </c>
      <c r="D3705" s="17">
        <v>22244</v>
      </c>
      <c r="E3705" s="18">
        <f t="shared" si="57"/>
        <v>22.244</v>
      </c>
      <c r="F3705" s="19">
        <v>197.99567200000001</v>
      </c>
      <c r="G3705" s="19">
        <v>4.4042157829999997</v>
      </c>
      <c r="H3705" s="20">
        <v>1.0021638150000001</v>
      </c>
      <c r="I3705" s="15">
        <f>IF(H3705&lt;=Rmax_Summary!$B$40,1,0)</f>
        <v>1</v>
      </c>
      <c r="J3705" s="15">
        <v>7</v>
      </c>
      <c r="K3705" s="21" t="s">
        <v>849</v>
      </c>
    </row>
    <row r="3706" spans="1:11" x14ac:dyDescent="0.15">
      <c r="A3706" s="15">
        <v>6</v>
      </c>
      <c r="B3706" s="16">
        <v>5</v>
      </c>
      <c r="C3706" s="15">
        <v>200</v>
      </c>
      <c r="D3706" s="17">
        <v>22245</v>
      </c>
      <c r="E3706" s="18">
        <f t="shared" si="57"/>
        <v>22.245000000000001</v>
      </c>
      <c r="F3706" s="19">
        <v>197.98783599999999</v>
      </c>
      <c r="G3706" s="19">
        <v>4.4042393430000004</v>
      </c>
      <c r="H3706" s="20">
        <v>1.0060819409999999</v>
      </c>
      <c r="I3706" s="15">
        <f>IF(H3706&lt;=Rmax_Summary!$B$40,1,0)</f>
        <v>1</v>
      </c>
      <c r="J3706" s="15">
        <v>7</v>
      </c>
      <c r="K3706" s="21" t="s">
        <v>849</v>
      </c>
    </row>
    <row r="3707" spans="1:11" x14ac:dyDescent="0.15">
      <c r="A3707" s="15">
        <v>7</v>
      </c>
      <c r="B3707" s="16">
        <v>5</v>
      </c>
      <c r="C3707" s="15">
        <v>200</v>
      </c>
      <c r="D3707" s="17">
        <v>22246</v>
      </c>
      <c r="E3707" s="18">
        <f t="shared" si="57"/>
        <v>22.245999999999999</v>
      </c>
      <c r="F3707" s="19">
        <v>197.97999899999999</v>
      </c>
      <c r="G3707" s="19">
        <v>4.404262922</v>
      </c>
      <c r="H3707" s="20">
        <v>1.0100003449999999</v>
      </c>
      <c r="I3707" s="15">
        <f>IF(H3707&lt;=Rmax_Summary!$B$40,1,0)</f>
        <v>1</v>
      </c>
      <c r="J3707" s="15">
        <v>7</v>
      </c>
      <c r="K3707" s="21" t="s">
        <v>849</v>
      </c>
    </row>
    <row r="3708" spans="1:11" x14ac:dyDescent="0.15">
      <c r="A3708" s="15">
        <v>8</v>
      </c>
      <c r="B3708" s="16">
        <v>5</v>
      </c>
      <c r="C3708" s="15">
        <v>200</v>
      </c>
      <c r="D3708" s="17">
        <v>22247</v>
      </c>
      <c r="E3708" s="18">
        <f t="shared" si="57"/>
        <v>22.247</v>
      </c>
      <c r="F3708" s="19">
        <v>197.97215600000001</v>
      </c>
      <c r="G3708" s="19">
        <v>4.4042865039999999</v>
      </c>
      <c r="H3708" s="20">
        <v>1.0139217629999999</v>
      </c>
      <c r="I3708" s="15">
        <f>IF(H3708&lt;=Rmax_Summary!$B$40,1,0)</f>
        <v>1</v>
      </c>
      <c r="J3708" s="15">
        <v>7</v>
      </c>
      <c r="K3708" s="21" t="s">
        <v>849</v>
      </c>
    </row>
    <row r="3709" spans="1:11" x14ac:dyDescent="0.15">
      <c r="A3709" s="15">
        <v>9</v>
      </c>
      <c r="B3709" s="16">
        <v>5</v>
      </c>
      <c r="C3709" s="15">
        <v>200</v>
      </c>
      <c r="D3709" s="17">
        <v>22248</v>
      </c>
      <c r="E3709" s="18">
        <f t="shared" si="57"/>
        <v>22.248000000000001</v>
      </c>
      <c r="F3709" s="19">
        <v>197.964313</v>
      </c>
      <c r="G3709" s="19">
        <v>4.4043100470000001</v>
      </c>
      <c r="H3709" s="20">
        <v>1.0178435219999999</v>
      </c>
      <c r="I3709" s="15">
        <f>IF(H3709&lt;=Rmax_Summary!$B$40,1,0)</f>
        <v>1</v>
      </c>
      <c r="J3709" s="15">
        <v>7</v>
      </c>
      <c r="K3709" s="21" t="s">
        <v>849</v>
      </c>
    </row>
    <row r="3710" spans="1:11" x14ac:dyDescent="0.15">
      <c r="A3710" s="15">
        <v>10</v>
      </c>
      <c r="B3710" s="16">
        <v>5</v>
      </c>
      <c r="C3710" s="15">
        <v>200</v>
      </c>
      <c r="D3710" s="17">
        <v>22249</v>
      </c>
      <c r="E3710" s="18">
        <f t="shared" si="57"/>
        <v>22.248999999999999</v>
      </c>
      <c r="F3710" s="19">
        <v>197.95647700000001</v>
      </c>
      <c r="G3710" s="19">
        <v>4.4043336210000001</v>
      </c>
      <c r="H3710" s="20">
        <v>1.0217616199999999</v>
      </c>
      <c r="I3710" s="15">
        <f>IF(H3710&lt;=Rmax_Summary!$B$40,1,0)</f>
        <v>1</v>
      </c>
      <c r="J3710" s="15">
        <v>7</v>
      </c>
      <c r="K3710" s="21" t="s">
        <v>849</v>
      </c>
    </row>
    <row r="3711" spans="1:11" x14ac:dyDescent="0.15">
      <c r="A3711" s="15">
        <v>6</v>
      </c>
      <c r="B3711" s="16">
        <v>5</v>
      </c>
      <c r="C3711" s="15">
        <v>200</v>
      </c>
      <c r="D3711" s="17">
        <v>22250</v>
      </c>
      <c r="E3711" s="18">
        <f t="shared" si="57"/>
        <v>22.25</v>
      </c>
      <c r="F3711" s="19">
        <v>197.94864100000001</v>
      </c>
      <c r="G3711" s="19">
        <v>4.4043571950000002</v>
      </c>
      <c r="H3711" s="20">
        <v>1.0256797099999999</v>
      </c>
      <c r="I3711" s="15">
        <f>IF(H3711&lt;=Rmax_Summary!$B$40,1,0)</f>
        <v>1</v>
      </c>
      <c r="J3711" s="15">
        <v>6</v>
      </c>
      <c r="K3711" s="21" t="s">
        <v>848</v>
      </c>
    </row>
    <row r="3712" spans="1:11" x14ac:dyDescent="0.15">
      <c r="A3712" s="15">
        <v>7</v>
      </c>
      <c r="B3712" s="16">
        <v>5</v>
      </c>
      <c r="C3712" s="15">
        <v>200</v>
      </c>
      <c r="D3712" s="17">
        <v>22260</v>
      </c>
      <c r="E3712" s="18">
        <f t="shared" si="57"/>
        <v>22.26</v>
      </c>
      <c r="F3712" s="19">
        <v>197.870293</v>
      </c>
      <c r="G3712" s="19">
        <v>4.4045927530000002</v>
      </c>
      <c r="H3712" s="20">
        <v>1.064853466</v>
      </c>
      <c r="I3712" s="15">
        <f>IF(H3712&lt;=Rmax_Summary!$B$40,1,0)</f>
        <v>1</v>
      </c>
      <c r="J3712" s="15">
        <v>6</v>
      </c>
      <c r="K3712" s="21" t="s">
        <v>848</v>
      </c>
    </row>
    <row r="3713" spans="1:11" x14ac:dyDescent="0.15">
      <c r="A3713" s="15">
        <v>8</v>
      </c>
      <c r="B3713" s="16">
        <v>5</v>
      </c>
      <c r="C3713" s="15">
        <v>200</v>
      </c>
      <c r="D3713" s="17">
        <v>22270</v>
      </c>
      <c r="E3713" s="18">
        <f t="shared" si="57"/>
        <v>22.27</v>
      </c>
      <c r="F3713" s="19">
        <v>197.79201800000001</v>
      </c>
      <c r="G3713" s="19">
        <v>4.4048281449999998</v>
      </c>
      <c r="H3713" s="20">
        <v>1.103990842</v>
      </c>
      <c r="I3713" s="15">
        <f>IF(H3713&lt;=Rmax_Summary!$B$40,1,0)</f>
        <v>1</v>
      </c>
      <c r="J3713" s="15">
        <v>6</v>
      </c>
      <c r="K3713" s="21" t="s">
        <v>848</v>
      </c>
    </row>
    <row r="3714" spans="1:11" x14ac:dyDescent="0.15">
      <c r="A3714" s="15">
        <v>9</v>
      </c>
      <c r="B3714" s="16">
        <v>5</v>
      </c>
      <c r="C3714" s="15">
        <v>200</v>
      </c>
      <c r="D3714" s="17">
        <v>22280</v>
      </c>
      <c r="E3714" s="18">
        <f t="shared" ref="E3714:E3777" si="58">D3714/1000</f>
        <v>22.28</v>
      </c>
      <c r="F3714" s="19">
        <v>197.71379400000001</v>
      </c>
      <c r="G3714" s="19">
        <v>4.4050633460000004</v>
      </c>
      <c r="H3714" s="20">
        <v>1.1431027739999999</v>
      </c>
      <c r="I3714" s="15">
        <f>IF(H3714&lt;=Rmax_Summary!$B$40,1,0)</f>
        <v>1</v>
      </c>
      <c r="J3714" s="15">
        <v>6</v>
      </c>
      <c r="K3714" s="21" t="s">
        <v>848</v>
      </c>
    </row>
    <row r="3715" spans="1:11" x14ac:dyDescent="0.15">
      <c r="A3715" s="15">
        <v>10</v>
      </c>
      <c r="B3715" s="16">
        <v>5</v>
      </c>
      <c r="C3715" s="15">
        <v>200</v>
      </c>
      <c r="D3715" s="17">
        <v>22290</v>
      </c>
      <c r="E3715" s="18">
        <f t="shared" si="58"/>
        <v>22.29</v>
      </c>
      <c r="F3715" s="19">
        <v>197.63563600000001</v>
      </c>
      <c r="G3715" s="19">
        <v>4.4052983530000001</v>
      </c>
      <c r="H3715" s="20">
        <v>1.1821819250000001</v>
      </c>
      <c r="I3715" s="15">
        <f>IF(H3715&lt;=Rmax_Summary!$B$40,1,0)</f>
        <v>1</v>
      </c>
      <c r="J3715" s="15">
        <v>6</v>
      </c>
      <c r="K3715" s="21" t="s">
        <v>848</v>
      </c>
    </row>
    <row r="3716" spans="1:11" x14ac:dyDescent="0.15">
      <c r="A3716" s="15">
        <v>4</v>
      </c>
      <c r="B3716" s="16">
        <v>5</v>
      </c>
      <c r="C3716" s="15">
        <v>200</v>
      </c>
      <c r="D3716" s="17">
        <v>22300</v>
      </c>
      <c r="E3716" s="18">
        <f t="shared" si="58"/>
        <v>22.3</v>
      </c>
      <c r="F3716" s="19">
        <v>197.55754300000001</v>
      </c>
      <c r="G3716" s="19">
        <v>4.4055331649999996</v>
      </c>
      <c r="H3716" s="20">
        <v>1.2212283559999999</v>
      </c>
      <c r="I3716" s="15">
        <f>IF(H3716&lt;=Rmax_Summary!$B$40,1,0)</f>
        <v>1</v>
      </c>
      <c r="J3716" s="15">
        <v>5</v>
      </c>
      <c r="K3716" s="21" t="s">
        <v>851</v>
      </c>
    </row>
    <row r="3717" spans="1:11" x14ac:dyDescent="0.15">
      <c r="A3717" s="15">
        <v>2</v>
      </c>
      <c r="B3717" s="16">
        <v>5</v>
      </c>
      <c r="C3717" s="15">
        <v>200</v>
      </c>
      <c r="D3717" s="17">
        <v>22310</v>
      </c>
      <c r="E3717" s="18">
        <f t="shared" si="58"/>
        <v>22.31</v>
      </c>
      <c r="F3717" s="19">
        <v>197.479501</v>
      </c>
      <c r="G3717" s="19">
        <v>4.4057677990000004</v>
      </c>
      <c r="H3717" s="20">
        <v>1.2602493079999999</v>
      </c>
      <c r="I3717" s="15">
        <f>IF(H3717&lt;=Rmax_Summary!$B$40,1,0)</f>
        <v>1</v>
      </c>
      <c r="J3717" s="15">
        <v>8</v>
      </c>
      <c r="K3717" s="21" t="s">
        <v>848</v>
      </c>
    </row>
    <row r="3718" spans="1:11" x14ac:dyDescent="0.15">
      <c r="A3718" s="15">
        <v>3</v>
      </c>
      <c r="B3718" s="16">
        <v>5</v>
      </c>
      <c r="C3718" s="15">
        <v>200</v>
      </c>
      <c r="D3718" s="17">
        <v>22320</v>
      </c>
      <c r="E3718" s="18">
        <f t="shared" si="58"/>
        <v>22.32</v>
      </c>
      <c r="F3718" s="19">
        <v>197.401532</v>
      </c>
      <c r="G3718" s="19">
        <v>4.4060022529999996</v>
      </c>
      <c r="H3718" s="20">
        <v>1.299233906</v>
      </c>
      <c r="I3718" s="15">
        <f>IF(H3718&lt;=Rmax_Summary!$B$40,1,0)</f>
        <v>1</v>
      </c>
      <c r="J3718" s="15">
        <v>8</v>
      </c>
      <c r="K3718" s="21" t="s">
        <v>848</v>
      </c>
    </row>
    <row r="3719" spans="1:11" x14ac:dyDescent="0.15">
      <c r="A3719" s="15">
        <v>4</v>
      </c>
      <c r="B3719" s="16">
        <v>5</v>
      </c>
      <c r="C3719" s="15">
        <v>200</v>
      </c>
      <c r="D3719" s="17">
        <v>22330</v>
      </c>
      <c r="E3719" s="18">
        <f t="shared" si="58"/>
        <v>22.33</v>
      </c>
      <c r="F3719" s="19">
        <v>197.323621</v>
      </c>
      <c r="G3719" s="19">
        <v>4.4062364990000003</v>
      </c>
      <c r="H3719" s="20">
        <v>1.3381893840000001</v>
      </c>
      <c r="I3719" s="15">
        <f>IF(H3719&lt;=Rmax_Summary!$B$40,1,0)</f>
        <v>1</v>
      </c>
      <c r="J3719" s="15">
        <v>8</v>
      </c>
      <c r="K3719" s="21" t="s">
        <v>848</v>
      </c>
    </row>
    <row r="3720" spans="1:11" x14ac:dyDescent="0.15">
      <c r="A3720" s="15">
        <v>5</v>
      </c>
      <c r="B3720" s="16">
        <v>5</v>
      </c>
      <c r="C3720" s="15">
        <v>200</v>
      </c>
      <c r="D3720" s="17">
        <v>22340</v>
      </c>
      <c r="E3720" s="18">
        <f t="shared" si="58"/>
        <v>22.34</v>
      </c>
      <c r="F3720" s="19">
        <v>197.24577600000001</v>
      </c>
      <c r="G3720" s="19">
        <v>4.4064705970000002</v>
      </c>
      <c r="H3720" s="20">
        <v>1.377112106</v>
      </c>
      <c r="I3720" s="15">
        <f>IF(H3720&lt;=Rmax_Summary!$B$40,1,0)</f>
        <v>1</v>
      </c>
      <c r="J3720" s="15">
        <v>8</v>
      </c>
      <c r="K3720" s="21" t="s">
        <v>848</v>
      </c>
    </row>
    <row r="3721" spans="1:11" x14ac:dyDescent="0.15">
      <c r="A3721" s="15">
        <v>6</v>
      </c>
      <c r="B3721" s="16">
        <v>5</v>
      </c>
      <c r="C3721" s="15">
        <v>200</v>
      </c>
      <c r="D3721" s="17">
        <v>22350</v>
      </c>
      <c r="E3721" s="18">
        <f t="shared" si="58"/>
        <v>22.35</v>
      </c>
      <c r="F3721" s="19">
        <v>197.16798900000001</v>
      </c>
      <c r="G3721" s="19">
        <v>4.4067044859999998</v>
      </c>
      <c r="H3721" s="20">
        <v>1.416005733</v>
      </c>
      <c r="I3721" s="15">
        <f>IF(H3721&lt;=Rmax_Summary!$B$40,1,0)</f>
        <v>1</v>
      </c>
      <c r="J3721" s="15">
        <v>8</v>
      </c>
      <c r="K3721" s="21" t="s">
        <v>848</v>
      </c>
    </row>
    <row r="3722" spans="1:11" x14ac:dyDescent="0.15">
      <c r="A3722" s="15">
        <v>7</v>
      </c>
      <c r="B3722" s="16">
        <v>5</v>
      </c>
      <c r="C3722" s="15">
        <v>200</v>
      </c>
      <c r="D3722" s="17">
        <v>22360</v>
      </c>
      <c r="E3722" s="18">
        <f t="shared" si="58"/>
        <v>22.36</v>
      </c>
      <c r="F3722" s="19">
        <v>197.090259</v>
      </c>
      <c r="G3722" s="19">
        <v>4.4069381959999996</v>
      </c>
      <c r="H3722" s="20">
        <v>1.4548702650000001</v>
      </c>
      <c r="I3722" s="15">
        <f>IF(H3722&lt;=Rmax_Summary!$B$40,1,0)</f>
        <v>1</v>
      </c>
      <c r="J3722" s="15">
        <v>8</v>
      </c>
      <c r="K3722" s="21" t="s">
        <v>848</v>
      </c>
    </row>
    <row r="3723" spans="1:11" x14ac:dyDescent="0.15">
      <c r="A3723" s="15">
        <v>8</v>
      </c>
      <c r="B3723" s="16">
        <v>5</v>
      </c>
      <c r="C3723" s="15">
        <v>200</v>
      </c>
      <c r="D3723" s="17">
        <v>22370</v>
      </c>
      <c r="E3723" s="18">
        <f t="shared" si="58"/>
        <v>22.37</v>
      </c>
      <c r="F3723" s="19">
        <v>197.012596</v>
      </c>
      <c r="G3723" s="19">
        <v>4.4071717059999997</v>
      </c>
      <c r="H3723" s="20">
        <v>1.49370205</v>
      </c>
      <c r="I3723" s="15">
        <f>IF(H3723&lt;=Rmax_Summary!$B$40,1,0)</f>
        <v>1</v>
      </c>
      <c r="J3723" s="15">
        <v>8</v>
      </c>
      <c r="K3723" s="21" t="s">
        <v>848</v>
      </c>
    </row>
    <row r="3724" spans="1:11" x14ac:dyDescent="0.15">
      <c r="A3724" s="15">
        <v>2</v>
      </c>
      <c r="B3724" s="16">
        <v>5</v>
      </c>
      <c r="C3724" s="15">
        <v>200</v>
      </c>
      <c r="D3724" s="17">
        <v>22371</v>
      </c>
      <c r="E3724" s="18">
        <f t="shared" si="58"/>
        <v>22.370999999999999</v>
      </c>
      <c r="F3724" s="19">
        <v>197.00483199999999</v>
      </c>
      <c r="G3724" s="19">
        <v>4.4071950610000004</v>
      </c>
      <c r="H3724" s="20">
        <v>1.4975837780000001</v>
      </c>
      <c r="I3724" s="15">
        <f>IF(H3724&lt;=Rmax_Summary!$B$40,1,0)</f>
        <v>1</v>
      </c>
      <c r="J3724" s="15">
        <v>9</v>
      </c>
      <c r="K3724" s="21" t="s">
        <v>849</v>
      </c>
    </row>
    <row r="3725" spans="1:11" x14ac:dyDescent="0.15">
      <c r="A3725" s="15">
        <v>3</v>
      </c>
      <c r="B3725" s="16">
        <v>5</v>
      </c>
      <c r="C3725" s="15">
        <v>200</v>
      </c>
      <c r="D3725" s="17">
        <v>22372</v>
      </c>
      <c r="E3725" s="18">
        <f t="shared" si="58"/>
        <v>22.372</v>
      </c>
      <c r="F3725" s="19">
        <v>196.99706900000001</v>
      </c>
      <c r="G3725" s="19">
        <v>4.4072183960000002</v>
      </c>
      <c r="H3725" s="20">
        <v>1.5014655059999999</v>
      </c>
      <c r="I3725" s="15">
        <f>IF(H3725&lt;=Rmax_Summary!$B$40,1,0)</f>
        <v>0</v>
      </c>
      <c r="J3725" s="15">
        <v>9</v>
      </c>
      <c r="K3725" s="21" t="s">
        <v>849</v>
      </c>
    </row>
    <row r="3726" spans="1:11" x14ac:dyDescent="0.15">
      <c r="A3726" s="15">
        <v>4</v>
      </c>
      <c r="B3726" s="16">
        <v>5</v>
      </c>
      <c r="C3726" s="15">
        <v>200</v>
      </c>
      <c r="D3726" s="17">
        <v>22373</v>
      </c>
      <c r="E3726" s="18">
        <f t="shared" si="58"/>
        <v>22.373000000000001</v>
      </c>
      <c r="F3726" s="19">
        <v>196.989306</v>
      </c>
      <c r="G3726" s="19">
        <v>4.4072417320000001</v>
      </c>
      <c r="H3726" s="20">
        <v>1.505347234</v>
      </c>
      <c r="I3726" s="15">
        <f>IF(H3726&lt;=Rmax_Summary!$B$40,1,0)</f>
        <v>0</v>
      </c>
      <c r="J3726" s="15">
        <v>9</v>
      </c>
      <c r="K3726" s="21" t="s">
        <v>849</v>
      </c>
    </row>
    <row r="3727" spans="1:11" x14ac:dyDescent="0.15">
      <c r="A3727" s="15">
        <v>5</v>
      </c>
      <c r="B3727" s="16">
        <v>5</v>
      </c>
      <c r="C3727" s="15">
        <v>200</v>
      </c>
      <c r="D3727" s="17">
        <v>22374</v>
      </c>
      <c r="E3727" s="18">
        <f t="shared" si="58"/>
        <v>22.373999999999999</v>
      </c>
      <c r="F3727" s="19">
        <v>196.98154199999999</v>
      </c>
      <c r="G3727" s="19">
        <v>4.4072650969999998</v>
      </c>
      <c r="H3727" s="20">
        <v>1.509228944</v>
      </c>
      <c r="I3727" s="15">
        <f>IF(H3727&lt;=Rmax_Summary!$B$40,1,0)</f>
        <v>0</v>
      </c>
      <c r="J3727" s="15">
        <v>9</v>
      </c>
      <c r="K3727" s="21" t="s">
        <v>849</v>
      </c>
    </row>
    <row r="3728" spans="1:11" x14ac:dyDescent="0.15">
      <c r="A3728" s="15">
        <v>6</v>
      </c>
      <c r="B3728" s="16">
        <v>5</v>
      </c>
      <c r="C3728" s="15">
        <v>200</v>
      </c>
      <c r="D3728" s="17">
        <v>22375</v>
      </c>
      <c r="E3728" s="18">
        <f t="shared" si="58"/>
        <v>22.375</v>
      </c>
      <c r="F3728" s="19">
        <v>196.97378599999999</v>
      </c>
      <c r="G3728" s="19">
        <v>4.4072884029999999</v>
      </c>
      <c r="H3728" s="20">
        <v>1.5131070289999999</v>
      </c>
      <c r="I3728" s="15">
        <f>IF(H3728&lt;=Rmax_Summary!$B$40,1,0)</f>
        <v>0</v>
      </c>
      <c r="J3728" s="15">
        <v>9</v>
      </c>
      <c r="K3728" s="21" t="s">
        <v>849</v>
      </c>
    </row>
    <row r="3729" spans="1:11" x14ac:dyDescent="0.15">
      <c r="A3729" s="15">
        <v>7</v>
      </c>
      <c r="B3729" s="16">
        <v>5</v>
      </c>
      <c r="C3729" s="15">
        <v>200</v>
      </c>
      <c r="D3729" s="17">
        <v>22376</v>
      </c>
      <c r="E3729" s="18">
        <f t="shared" si="58"/>
        <v>22.376000000000001</v>
      </c>
      <c r="F3729" s="19">
        <v>196.96602300000001</v>
      </c>
      <c r="G3729" s="19">
        <v>4.4073117379999998</v>
      </c>
      <c r="H3729" s="20">
        <v>1.5169887479999999</v>
      </c>
      <c r="I3729" s="15">
        <f>IF(H3729&lt;=Rmax_Summary!$B$40,1,0)</f>
        <v>0</v>
      </c>
      <c r="J3729" s="15">
        <v>9</v>
      </c>
      <c r="K3729" s="21" t="s">
        <v>849</v>
      </c>
    </row>
    <row r="3730" spans="1:11" x14ac:dyDescent="0.15">
      <c r="A3730" s="15">
        <v>8</v>
      </c>
      <c r="B3730" s="16">
        <v>5</v>
      </c>
      <c r="C3730" s="15">
        <v>200</v>
      </c>
      <c r="D3730" s="17">
        <v>22377</v>
      </c>
      <c r="E3730" s="18">
        <f t="shared" si="58"/>
        <v>22.376999999999999</v>
      </c>
      <c r="F3730" s="19">
        <v>196.95826600000001</v>
      </c>
      <c r="G3730" s="19">
        <v>4.4073350720000004</v>
      </c>
      <c r="H3730" s="20">
        <v>1.5208668510000001</v>
      </c>
      <c r="I3730" s="15">
        <f>IF(H3730&lt;=Rmax_Summary!$B$40,1,0)</f>
        <v>0</v>
      </c>
      <c r="J3730" s="15">
        <v>9</v>
      </c>
      <c r="K3730" s="21" t="s">
        <v>849</v>
      </c>
    </row>
    <row r="3731" spans="1:11" x14ac:dyDescent="0.15">
      <c r="A3731" s="15">
        <v>9</v>
      </c>
      <c r="B3731" s="16">
        <v>5</v>
      </c>
      <c r="C3731" s="15">
        <v>200</v>
      </c>
      <c r="D3731" s="17">
        <v>22378</v>
      </c>
      <c r="E3731" s="18">
        <f t="shared" si="58"/>
        <v>22.378</v>
      </c>
      <c r="F3731" s="19">
        <v>196.950503</v>
      </c>
      <c r="G3731" s="19">
        <v>4.4073584080000003</v>
      </c>
      <c r="H3731" s="20">
        <v>1.5247485700000001</v>
      </c>
      <c r="I3731" s="15">
        <f>IF(H3731&lt;=Rmax_Summary!$B$40,1,0)</f>
        <v>0</v>
      </c>
      <c r="J3731" s="15">
        <v>9</v>
      </c>
      <c r="K3731" s="21" t="s">
        <v>849</v>
      </c>
    </row>
    <row r="3732" spans="1:11" x14ac:dyDescent="0.15">
      <c r="A3732" s="15">
        <v>10</v>
      </c>
      <c r="B3732" s="16">
        <v>5</v>
      </c>
      <c r="C3732" s="15">
        <v>200</v>
      </c>
      <c r="D3732" s="17">
        <v>22379</v>
      </c>
      <c r="E3732" s="18">
        <f t="shared" si="58"/>
        <v>22.379000000000001</v>
      </c>
      <c r="F3732" s="19">
        <v>196.942747</v>
      </c>
      <c r="G3732" s="19">
        <v>4.4073817430000002</v>
      </c>
      <c r="H3732" s="20">
        <v>1.5286266470000001</v>
      </c>
      <c r="I3732" s="15">
        <f>IF(H3732&lt;=Rmax_Summary!$B$40,1,0)</f>
        <v>0</v>
      </c>
      <c r="J3732" s="15">
        <v>9</v>
      </c>
      <c r="K3732" s="21" t="s">
        <v>849</v>
      </c>
    </row>
    <row r="3733" spans="1:11" x14ac:dyDescent="0.15">
      <c r="A3733" s="15">
        <v>9</v>
      </c>
      <c r="B3733" s="16">
        <v>5</v>
      </c>
      <c r="C3733" s="15">
        <v>200</v>
      </c>
      <c r="D3733" s="17">
        <v>22380</v>
      </c>
      <c r="E3733" s="18">
        <f t="shared" si="58"/>
        <v>22.38</v>
      </c>
      <c r="F3733" s="19">
        <v>196.934991</v>
      </c>
      <c r="G3733" s="19">
        <v>4.4074050790000001</v>
      </c>
      <c r="H3733" s="20">
        <v>1.532504732</v>
      </c>
      <c r="I3733" s="15">
        <f>IF(H3733&lt;=Rmax_Summary!$B$40,1,0)</f>
        <v>0</v>
      </c>
      <c r="J3733" s="15">
        <v>8</v>
      </c>
      <c r="K3733" s="21" t="s">
        <v>848</v>
      </c>
    </row>
    <row r="3734" spans="1:11" x14ac:dyDescent="0.15">
      <c r="A3734" s="15">
        <v>10</v>
      </c>
      <c r="B3734" s="16">
        <v>5</v>
      </c>
      <c r="C3734" s="15">
        <v>200</v>
      </c>
      <c r="D3734" s="17">
        <v>22390</v>
      </c>
      <c r="E3734" s="18">
        <f t="shared" si="58"/>
        <v>22.39</v>
      </c>
      <c r="F3734" s="19">
        <v>196.85744299999999</v>
      </c>
      <c r="G3734" s="19">
        <v>4.4076382220000001</v>
      </c>
      <c r="H3734" s="20">
        <v>1.5712783100000001</v>
      </c>
      <c r="I3734" s="15">
        <f>IF(H3734&lt;=Rmax_Summary!$B$40,1,0)</f>
        <v>0</v>
      </c>
      <c r="J3734" s="15">
        <v>8</v>
      </c>
      <c r="K3734" s="21" t="s">
        <v>848</v>
      </c>
    </row>
    <row r="3735" spans="1:11" x14ac:dyDescent="0.15">
      <c r="A3735" s="15">
        <v>5</v>
      </c>
      <c r="B3735" s="16">
        <v>5</v>
      </c>
      <c r="C3735" s="15">
        <v>200</v>
      </c>
      <c r="D3735" s="17">
        <v>22400</v>
      </c>
      <c r="E3735" s="18">
        <f t="shared" si="58"/>
        <v>22.4</v>
      </c>
      <c r="F3735" s="19">
        <v>196.77996200000001</v>
      </c>
      <c r="G3735" s="19">
        <v>4.4078711869999996</v>
      </c>
      <c r="H3735" s="20">
        <v>1.6100191509999999</v>
      </c>
      <c r="I3735" s="15">
        <f>IF(H3735&lt;=Rmax_Summary!$B$40,1,0)</f>
        <v>0</v>
      </c>
      <c r="J3735" s="15">
        <v>5</v>
      </c>
      <c r="K3735" s="21" t="s">
        <v>851</v>
      </c>
    </row>
    <row r="3736" spans="1:11" x14ac:dyDescent="0.15">
      <c r="A3736" s="15">
        <v>6</v>
      </c>
      <c r="B3736" s="16">
        <v>5</v>
      </c>
      <c r="C3736" s="15">
        <v>200</v>
      </c>
      <c r="D3736" s="17">
        <v>22500</v>
      </c>
      <c r="E3736" s="18">
        <f t="shared" si="58"/>
        <v>22.5</v>
      </c>
      <c r="F3736" s="19">
        <v>196.00848500000001</v>
      </c>
      <c r="G3736" s="19">
        <v>4.4101908380000001</v>
      </c>
      <c r="H3736" s="20">
        <v>1.9957576859999999</v>
      </c>
      <c r="I3736" s="15">
        <f>IF(H3736&lt;=Rmax_Summary!$B$40,1,0)</f>
        <v>0</v>
      </c>
      <c r="J3736" s="15">
        <v>5</v>
      </c>
      <c r="K3736" s="21" t="s">
        <v>851</v>
      </c>
    </row>
    <row r="3737" spans="1:11" x14ac:dyDescent="0.15">
      <c r="A3737" s="15">
        <v>7</v>
      </c>
      <c r="B3737" s="16">
        <v>5</v>
      </c>
      <c r="C3737" s="15">
        <v>200</v>
      </c>
      <c r="D3737" s="17">
        <v>22600</v>
      </c>
      <c r="E3737" s="18">
        <f t="shared" si="58"/>
        <v>22.6</v>
      </c>
      <c r="F3737" s="19">
        <v>195.24302499999999</v>
      </c>
      <c r="G3737" s="19">
        <v>4.4124923650000003</v>
      </c>
      <c r="H3737" s="20">
        <v>2.3784876050000001</v>
      </c>
      <c r="I3737" s="15">
        <f>IF(H3737&lt;=Rmax_Summary!$B$40,1,0)</f>
        <v>0</v>
      </c>
      <c r="J3737" s="15">
        <v>5</v>
      </c>
      <c r="K3737" s="21" t="s">
        <v>851</v>
      </c>
    </row>
    <row r="3738" spans="1:11" x14ac:dyDescent="0.15">
      <c r="A3738" s="15">
        <v>8</v>
      </c>
      <c r="B3738" s="16">
        <v>5</v>
      </c>
      <c r="C3738" s="15">
        <v>200</v>
      </c>
      <c r="D3738" s="17">
        <v>22700</v>
      </c>
      <c r="E3738" s="18">
        <f t="shared" si="58"/>
        <v>22.7</v>
      </c>
      <c r="F3738" s="19">
        <v>194.48352399999999</v>
      </c>
      <c r="G3738" s="19">
        <v>4.414775938</v>
      </c>
      <c r="H3738" s="20">
        <v>2.758238022</v>
      </c>
      <c r="I3738" s="15">
        <f>IF(H3738&lt;=Rmax_Summary!$B$40,1,0)</f>
        <v>0</v>
      </c>
      <c r="J3738" s="15">
        <v>5</v>
      </c>
      <c r="K3738" s="21" t="s">
        <v>851</v>
      </c>
    </row>
    <row r="3739" spans="1:11" x14ac:dyDescent="0.15">
      <c r="A3739" s="15">
        <v>9</v>
      </c>
      <c r="B3739" s="16">
        <v>5</v>
      </c>
      <c r="C3739" s="15">
        <v>200</v>
      </c>
      <c r="D3739" s="17">
        <v>22800</v>
      </c>
      <c r="E3739" s="18">
        <f t="shared" si="58"/>
        <v>22.8</v>
      </c>
      <c r="F3739" s="19">
        <v>193.72990899999999</v>
      </c>
      <c r="G3739" s="19">
        <v>4.4170417789999998</v>
      </c>
      <c r="H3739" s="20">
        <v>3.1350453150000002</v>
      </c>
      <c r="I3739" s="15">
        <f>IF(H3739&lt;=Rmax_Summary!$B$40,1,0)</f>
        <v>0</v>
      </c>
      <c r="J3739" s="15">
        <v>5</v>
      </c>
      <c r="K3739" s="21" t="s">
        <v>851</v>
      </c>
    </row>
    <row r="3740" spans="1:11" x14ac:dyDescent="0.15">
      <c r="A3740" s="15">
        <v>10</v>
      </c>
      <c r="B3740" s="16">
        <v>5</v>
      </c>
      <c r="C3740" s="15">
        <v>200</v>
      </c>
      <c r="D3740" s="17">
        <v>22900</v>
      </c>
      <c r="E3740" s="18">
        <f t="shared" si="58"/>
        <v>22.9</v>
      </c>
      <c r="F3740" s="19">
        <v>192.982101</v>
      </c>
      <c r="G3740" s="19">
        <v>4.4192901249999998</v>
      </c>
      <c r="H3740" s="20">
        <v>3.508949501</v>
      </c>
      <c r="I3740" s="15">
        <f>IF(H3740&lt;=Rmax_Summary!$B$40,1,0)</f>
        <v>0</v>
      </c>
      <c r="J3740" s="15">
        <v>5</v>
      </c>
      <c r="K3740" s="21" t="s">
        <v>851</v>
      </c>
    </row>
    <row r="3741" spans="1:11" x14ac:dyDescent="0.15">
      <c r="A3741" s="15">
        <v>1025</v>
      </c>
      <c r="B3741" s="16">
        <v>5</v>
      </c>
      <c r="C3741" s="15">
        <v>200</v>
      </c>
      <c r="D3741" s="17">
        <v>23000</v>
      </c>
      <c r="E3741" s="18">
        <f t="shared" si="58"/>
        <v>23</v>
      </c>
      <c r="F3741" s="19">
        <v>192.24005500000001</v>
      </c>
      <c r="G3741" s="19">
        <v>4.4215211270000001</v>
      </c>
      <c r="H3741" s="20">
        <v>3.879972408</v>
      </c>
      <c r="I3741" s="15">
        <f>IF(H3741&lt;=Rmax_Summary!$B$40,1,0)</f>
        <v>0</v>
      </c>
      <c r="J3741" s="15">
        <v>1</v>
      </c>
      <c r="K3741" s="21" t="s">
        <v>846</v>
      </c>
    </row>
    <row r="3742" spans="1:11" x14ac:dyDescent="0.15">
      <c r="A3742" s="15">
        <v>1030</v>
      </c>
      <c r="B3742" s="16">
        <v>5</v>
      </c>
      <c r="C3742" s="15">
        <v>200</v>
      </c>
      <c r="D3742" s="17">
        <v>24000</v>
      </c>
      <c r="E3742" s="18">
        <f t="shared" si="58"/>
        <v>24</v>
      </c>
      <c r="F3742" s="19">
        <v>185.121724</v>
      </c>
      <c r="G3742" s="19">
        <v>4.4429212810000003</v>
      </c>
      <c r="H3742" s="20">
        <v>7.4391380419999997</v>
      </c>
      <c r="I3742" s="15">
        <f>IF(H3742&lt;=Rmax_Summary!$B$40,1,0)</f>
        <v>0</v>
      </c>
      <c r="J3742" s="15">
        <v>1</v>
      </c>
      <c r="K3742" s="21" t="s">
        <v>846</v>
      </c>
    </row>
    <row r="3743" spans="1:11" x14ac:dyDescent="0.15">
      <c r="A3743" s="15">
        <v>1035</v>
      </c>
      <c r="B3743" s="16">
        <v>5</v>
      </c>
      <c r="C3743" s="15">
        <v>200</v>
      </c>
      <c r="D3743" s="17">
        <v>25000</v>
      </c>
      <c r="E3743" s="18">
        <f t="shared" si="58"/>
        <v>25</v>
      </c>
      <c r="F3743" s="19">
        <v>178.51164700000001</v>
      </c>
      <c r="G3743" s="19">
        <v>4.4627912939999996</v>
      </c>
      <c r="H3743" s="20">
        <v>10.744176304</v>
      </c>
      <c r="I3743" s="15">
        <f>IF(H3743&lt;=Rmax_Summary!$B$40,1,0)</f>
        <v>0</v>
      </c>
      <c r="J3743" s="15">
        <v>1</v>
      </c>
      <c r="K3743" s="21" t="s">
        <v>846</v>
      </c>
    </row>
    <row r="3744" spans="1:11" x14ac:dyDescent="0.15">
      <c r="A3744" s="15">
        <v>1040</v>
      </c>
      <c r="B3744" s="16">
        <v>5</v>
      </c>
      <c r="C3744" s="15">
        <v>200</v>
      </c>
      <c r="D3744" s="17">
        <v>26000</v>
      </c>
      <c r="E3744" s="18">
        <f t="shared" si="58"/>
        <v>26</v>
      </c>
      <c r="F3744" s="19">
        <v>172.357293</v>
      </c>
      <c r="G3744" s="19">
        <v>4.4812896850000001</v>
      </c>
      <c r="H3744" s="20">
        <v>13.821353402</v>
      </c>
      <c r="I3744" s="15">
        <f>IF(H3744&lt;=Rmax_Summary!$B$40,1,0)</f>
        <v>0</v>
      </c>
      <c r="J3744" s="15">
        <v>1</v>
      </c>
      <c r="K3744" s="21" t="s">
        <v>846</v>
      </c>
    </row>
    <row r="3745" spans="1:11" x14ac:dyDescent="0.15">
      <c r="A3745" s="15">
        <v>1045</v>
      </c>
      <c r="B3745" s="16">
        <v>5</v>
      </c>
      <c r="C3745" s="15">
        <v>200</v>
      </c>
      <c r="D3745" s="17">
        <v>27000</v>
      </c>
      <c r="E3745" s="18">
        <f t="shared" si="58"/>
        <v>27</v>
      </c>
      <c r="F3745" s="19">
        <v>166.613114</v>
      </c>
      <c r="G3745" s="19">
        <v>4.4985539320000001</v>
      </c>
      <c r="H3745" s="20">
        <v>16.693443082999998</v>
      </c>
      <c r="I3745" s="15">
        <f>IF(H3745&lt;=Rmax_Summary!$B$40,1,0)</f>
        <v>0</v>
      </c>
      <c r="J3745" s="15">
        <v>1</v>
      </c>
      <c r="K3745" s="21" t="s">
        <v>846</v>
      </c>
    </row>
    <row r="3746" spans="1:11" x14ac:dyDescent="0.15">
      <c r="A3746" s="15">
        <v>1050</v>
      </c>
      <c r="B3746" s="16">
        <v>5</v>
      </c>
      <c r="C3746" s="15">
        <v>200</v>
      </c>
      <c r="D3746" s="17">
        <v>28000</v>
      </c>
      <c r="E3746" s="18">
        <f t="shared" si="58"/>
        <v>28</v>
      </c>
      <c r="F3746" s="19">
        <v>161.23941199999999</v>
      </c>
      <c r="G3746" s="19">
        <v>4.5147035569999998</v>
      </c>
      <c r="H3746" s="20">
        <v>19.380294159000002</v>
      </c>
      <c r="I3746" s="15">
        <f>IF(H3746&lt;=Rmax_Summary!$B$40,1,0)</f>
        <v>0</v>
      </c>
      <c r="J3746" s="15">
        <v>1</v>
      </c>
      <c r="K3746" s="21" t="s">
        <v>846</v>
      </c>
    </row>
    <row r="3747" spans="1:11" x14ac:dyDescent="0.15">
      <c r="A3747" s="15">
        <v>1055</v>
      </c>
      <c r="B3747" s="16">
        <v>5</v>
      </c>
      <c r="C3747" s="15">
        <v>200</v>
      </c>
      <c r="D3747" s="17">
        <v>29000</v>
      </c>
      <c r="E3747" s="18">
        <f t="shared" si="58"/>
        <v>29</v>
      </c>
      <c r="F3747" s="19">
        <v>156.20149499999999</v>
      </c>
      <c r="G3747" s="19">
        <v>4.5298432110000002</v>
      </c>
      <c r="H3747" s="20">
        <v>21.899252513</v>
      </c>
      <c r="I3747" s="15">
        <f>IF(H3747&lt;=Rmax_Summary!$B$40,1,0)</f>
        <v>0</v>
      </c>
      <c r="J3747" s="15">
        <v>1</v>
      </c>
      <c r="K3747" s="21" t="s">
        <v>846</v>
      </c>
    </row>
    <row r="3748" spans="1:11" x14ac:dyDescent="0.15">
      <c r="A3748" s="15">
        <v>1060</v>
      </c>
      <c r="B3748" s="16">
        <v>5</v>
      </c>
      <c r="C3748" s="15">
        <v>200</v>
      </c>
      <c r="D3748" s="17">
        <v>30000</v>
      </c>
      <c r="E3748" s="18">
        <f t="shared" si="58"/>
        <v>30</v>
      </c>
      <c r="F3748" s="19">
        <v>151.468896</v>
      </c>
      <c r="G3748" s="19">
        <v>4.5440668970000004</v>
      </c>
      <c r="H3748" s="20">
        <v>24.265552147000001</v>
      </c>
      <c r="I3748" s="15">
        <f>IF(H3748&lt;=Rmax_Summary!$B$40,1,0)</f>
        <v>0</v>
      </c>
      <c r="J3748" s="15">
        <v>1</v>
      </c>
      <c r="K3748" s="21" t="s">
        <v>846</v>
      </c>
    </row>
    <row r="3749" spans="1:11" x14ac:dyDescent="0.15">
      <c r="A3749" s="15">
        <v>1065</v>
      </c>
      <c r="B3749" s="16">
        <v>5</v>
      </c>
      <c r="C3749" s="15">
        <v>200</v>
      </c>
      <c r="D3749" s="17">
        <v>31000</v>
      </c>
      <c r="E3749" s="18">
        <f t="shared" si="58"/>
        <v>31</v>
      </c>
      <c r="F3749" s="19">
        <v>147.01449299999999</v>
      </c>
      <c r="G3749" s="19">
        <v>4.5574494149999998</v>
      </c>
      <c r="H3749" s="20">
        <v>26.49275373</v>
      </c>
      <c r="I3749" s="15">
        <f>IF(H3749&lt;=Rmax_Summary!$B$40,1,0)</f>
        <v>0</v>
      </c>
      <c r="J3749" s="15">
        <v>1</v>
      </c>
      <c r="K3749" s="21" t="s">
        <v>846</v>
      </c>
    </row>
    <row r="3750" spans="1:11" x14ac:dyDescent="0.15">
      <c r="A3750" s="15">
        <v>1070</v>
      </c>
      <c r="B3750" s="16">
        <v>5</v>
      </c>
      <c r="C3750" s="15">
        <v>200</v>
      </c>
      <c r="D3750" s="17">
        <v>32000</v>
      </c>
      <c r="E3750" s="18">
        <f t="shared" si="58"/>
        <v>32</v>
      </c>
      <c r="F3750" s="19">
        <v>142.81465</v>
      </c>
      <c r="G3750" s="19">
        <v>4.5700688359999999</v>
      </c>
      <c r="H3750" s="20">
        <v>28.592675133</v>
      </c>
      <c r="I3750" s="15">
        <f>IF(H3750&lt;=Rmax_Summary!$B$40,1,0)</f>
        <v>0</v>
      </c>
      <c r="J3750" s="15">
        <v>1</v>
      </c>
      <c r="K3750" s="21" t="s">
        <v>846</v>
      </c>
    </row>
    <row r="3751" spans="1:11" x14ac:dyDescent="0.15">
      <c r="A3751" s="15">
        <v>1075</v>
      </c>
      <c r="B3751" s="16">
        <v>5</v>
      </c>
      <c r="C3751" s="15">
        <v>200</v>
      </c>
      <c r="D3751" s="17">
        <v>33000</v>
      </c>
      <c r="E3751" s="18">
        <f t="shared" si="58"/>
        <v>33</v>
      </c>
      <c r="F3751" s="19">
        <v>138.84815599999999</v>
      </c>
      <c r="G3751" s="19">
        <v>4.5819891000000004</v>
      </c>
      <c r="H3751" s="20">
        <v>30.575922175999999</v>
      </c>
      <c r="I3751" s="15">
        <f>IF(H3751&lt;=Rmax_Summary!$B$40,1,0)</f>
        <v>0</v>
      </c>
      <c r="J3751" s="15">
        <v>1</v>
      </c>
      <c r="K3751" s="21" t="s">
        <v>846</v>
      </c>
    </row>
    <row r="3752" spans="1:11" x14ac:dyDescent="0.15">
      <c r="A3752" s="15">
        <v>1080</v>
      </c>
      <c r="B3752" s="16">
        <v>5</v>
      </c>
      <c r="C3752" s="15">
        <v>200</v>
      </c>
      <c r="D3752" s="17">
        <v>34000</v>
      </c>
      <c r="E3752" s="18">
        <f t="shared" si="58"/>
        <v>34</v>
      </c>
      <c r="F3752" s="19">
        <v>135.09589199999999</v>
      </c>
      <c r="G3752" s="19">
        <v>4.5932604670000003</v>
      </c>
      <c r="H3752" s="20">
        <v>32.452054054000001</v>
      </c>
      <c r="I3752" s="15">
        <f>IF(H3752&lt;=Rmax_Summary!$B$40,1,0)</f>
        <v>0</v>
      </c>
      <c r="J3752" s="15">
        <v>1</v>
      </c>
      <c r="K3752" s="21" t="s">
        <v>846</v>
      </c>
    </row>
    <row r="3753" spans="1:11" x14ac:dyDescent="0.15">
      <c r="A3753" s="15">
        <v>1085</v>
      </c>
      <c r="B3753" s="16">
        <v>5</v>
      </c>
      <c r="C3753" s="15">
        <v>200</v>
      </c>
      <c r="D3753" s="17">
        <v>35000</v>
      </c>
      <c r="E3753" s="18">
        <f t="shared" si="58"/>
        <v>35</v>
      </c>
      <c r="F3753" s="19">
        <v>131.541157</v>
      </c>
      <c r="G3753" s="19">
        <v>4.6039405169999998</v>
      </c>
      <c r="H3753" s="20">
        <v>34.229421338000002</v>
      </c>
      <c r="I3753" s="15">
        <f>IF(H3753&lt;=Rmax_Summary!$B$40,1,0)</f>
        <v>0</v>
      </c>
      <c r="J3753" s="15">
        <v>1</v>
      </c>
      <c r="K3753" s="21" t="s">
        <v>846</v>
      </c>
    </row>
    <row r="3754" spans="1:11" x14ac:dyDescent="0.15">
      <c r="A3754" s="15">
        <v>1090</v>
      </c>
      <c r="B3754" s="16">
        <v>5</v>
      </c>
      <c r="C3754" s="15">
        <v>200</v>
      </c>
      <c r="D3754" s="17">
        <v>36000</v>
      </c>
      <c r="E3754" s="18">
        <f t="shared" si="58"/>
        <v>36</v>
      </c>
      <c r="F3754" s="19">
        <v>128.16874000000001</v>
      </c>
      <c r="G3754" s="19">
        <v>4.6140746899999998</v>
      </c>
      <c r="H3754" s="20">
        <v>35.915629787</v>
      </c>
      <c r="I3754" s="15">
        <f>IF(H3754&lt;=Rmax_Summary!$B$40,1,0)</f>
        <v>0</v>
      </c>
      <c r="J3754" s="15">
        <v>1</v>
      </c>
      <c r="K3754" s="21" t="s">
        <v>846</v>
      </c>
    </row>
    <row r="3755" spans="1:11" x14ac:dyDescent="0.15">
      <c r="A3755" s="15">
        <v>1095</v>
      </c>
      <c r="B3755" s="16">
        <v>5</v>
      </c>
      <c r="C3755" s="15">
        <v>200</v>
      </c>
      <c r="D3755" s="17">
        <v>37000</v>
      </c>
      <c r="E3755" s="18">
        <f t="shared" si="58"/>
        <v>37</v>
      </c>
      <c r="F3755" s="19">
        <v>124.96481199999999</v>
      </c>
      <c r="G3755" s="19">
        <v>4.6236980560000003</v>
      </c>
      <c r="H3755" s="20">
        <v>37.517593939000001</v>
      </c>
      <c r="I3755" s="15">
        <f>IF(H3755&lt;=Rmax_Summary!$B$40,1,0)</f>
        <v>0</v>
      </c>
      <c r="J3755" s="15">
        <v>1</v>
      </c>
      <c r="K3755" s="21" t="s">
        <v>846</v>
      </c>
    </row>
    <row r="3756" spans="1:11" x14ac:dyDescent="0.15">
      <c r="A3756" s="15">
        <v>1100</v>
      </c>
      <c r="B3756" s="16">
        <v>5</v>
      </c>
      <c r="C3756" s="15">
        <v>200</v>
      </c>
      <c r="D3756" s="17">
        <v>38000</v>
      </c>
      <c r="E3756" s="18">
        <f t="shared" si="58"/>
        <v>38</v>
      </c>
      <c r="F3756" s="19">
        <v>121.917205</v>
      </c>
      <c r="G3756" s="19">
        <v>4.6328537760000001</v>
      </c>
      <c r="H3756" s="20">
        <v>39.041397738000001</v>
      </c>
      <c r="I3756" s="15">
        <f>IF(H3756&lt;=Rmax_Summary!$B$40,1,0)</f>
        <v>0</v>
      </c>
      <c r="J3756" s="15">
        <v>1</v>
      </c>
      <c r="K3756" s="21" t="s">
        <v>846</v>
      </c>
    </row>
    <row r="3757" spans="1:11" x14ac:dyDescent="0.15">
      <c r="A3757" s="15">
        <v>1105</v>
      </c>
      <c r="B3757" s="16">
        <v>5</v>
      </c>
      <c r="C3757" s="15">
        <v>200</v>
      </c>
      <c r="D3757" s="17">
        <v>39000</v>
      </c>
      <c r="E3757" s="18">
        <f t="shared" si="58"/>
        <v>39</v>
      </c>
      <c r="F3757" s="19">
        <v>119.014701</v>
      </c>
      <c r="G3757" s="19">
        <v>4.6415733990000003</v>
      </c>
      <c r="H3757" s="20">
        <v>40.492649329999999</v>
      </c>
      <c r="I3757" s="15">
        <f>IF(H3757&lt;=Rmax_Summary!$B$40,1,0)</f>
        <v>0</v>
      </c>
      <c r="J3757" s="15">
        <v>1</v>
      </c>
      <c r="K3757" s="21" t="s">
        <v>846</v>
      </c>
    </row>
    <row r="3758" spans="1:11" x14ac:dyDescent="0.15">
      <c r="A3758" s="15">
        <v>1110</v>
      </c>
      <c r="B3758" s="16">
        <v>5</v>
      </c>
      <c r="C3758" s="15">
        <v>200</v>
      </c>
      <c r="D3758" s="17">
        <v>40000</v>
      </c>
      <c r="E3758" s="18">
        <f t="shared" si="58"/>
        <v>40</v>
      </c>
      <c r="F3758" s="19">
        <v>116.247182</v>
      </c>
      <c r="G3758" s="19">
        <v>4.6498873630000004</v>
      </c>
      <c r="H3758" s="20">
        <v>41.876409184000003</v>
      </c>
      <c r="I3758" s="15">
        <f>IF(H3758&lt;=Rmax_Summary!$B$40,1,0)</f>
        <v>0</v>
      </c>
      <c r="J3758" s="15">
        <v>1</v>
      </c>
      <c r="K3758" s="21" t="s">
        <v>846</v>
      </c>
    </row>
    <row r="3759" spans="1:11" x14ac:dyDescent="0.15">
      <c r="A3759" s="15">
        <v>1115</v>
      </c>
      <c r="B3759" s="16">
        <v>5</v>
      </c>
      <c r="C3759" s="15">
        <v>200</v>
      </c>
      <c r="D3759" s="17">
        <v>41000</v>
      </c>
      <c r="E3759" s="18">
        <f t="shared" si="58"/>
        <v>41</v>
      </c>
      <c r="F3759" s="19">
        <v>113.605445</v>
      </c>
      <c r="G3759" s="19">
        <v>4.6578233390000001</v>
      </c>
      <c r="H3759" s="20">
        <v>43.197277391</v>
      </c>
      <c r="I3759" s="15">
        <f>IF(H3759&lt;=Rmax_Summary!$B$40,1,0)</f>
        <v>0</v>
      </c>
      <c r="J3759" s="15">
        <v>1</v>
      </c>
      <c r="K3759" s="21" t="s">
        <v>846</v>
      </c>
    </row>
    <row r="3760" spans="1:11" x14ac:dyDescent="0.15">
      <c r="A3760" s="15">
        <v>1120</v>
      </c>
      <c r="B3760" s="16">
        <v>5</v>
      </c>
      <c r="C3760" s="15">
        <v>200</v>
      </c>
      <c r="D3760" s="17">
        <v>42000</v>
      </c>
      <c r="E3760" s="18">
        <f t="shared" si="58"/>
        <v>42</v>
      </c>
      <c r="F3760" s="19">
        <v>111.08110600000001</v>
      </c>
      <c r="G3760" s="19">
        <v>4.665406495</v>
      </c>
      <c r="H3760" s="20">
        <v>44.459446851000003</v>
      </c>
      <c r="I3760" s="15">
        <f>IF(H3760&lt;=Rmax_Summary!$B$40,1,0)</f>
        <v>0</v>
      </c>
      <c r="J3760" s="15">
        <v>1</v>
      </c>
      <c r="K3760" s="21" t="s">
        <v>846</v>
      </c>
    </row>
    <row r="3761" spans="1:11" x14ac:dyDescent="0.15">
      <c r="A3761" s="15">
        <v>1125</v>
      </c>
      <c r="B3761" s="16">
        <v>5</v>
      </c>
      <c r="C3761" s="15">
        <v>200</v>
      </c>
      <c r="D3761" s="17">
        <v>43000</v>
      </c>
      <c r="E3761" s="18">
        <f t="shared" si="58"/>
        <v>43</v>
      </c>
      <c r="F3761" s="19">
        <v>108.666507</v>
      </c>
      <c r="G3761" s="19">
        <v>4.6726599039999996</v>
      </c>
      <c r="H3761" s="20">
        <v>45.666746498000002</v>
      </c>
      <c r="I3761" s="15">
        <f>IF(H3761&lt;=Rmax_Summary!$B$40,1,0)</f>
        <v>0</v>
      </c>
      <c r="J3761" s="15">
        <v>1</v>
      </c>
      <c r="K3761" s="21" t="s">
        <v>846</v>
      </c>
    </row>
    <row r="3762" spans="1:11" x14ac:dyDescent="0.15">
      <c r="A3762" s="15">
        <v>1130</v>
      </c>
      <c r="B3762" s="16">
        <v>5</v>
      </c>
      <c r="C3762" s="15">
        <v>200</v>
      </c>
      <c r="D3762" s="17">
        <v>44000</v>
      </c>
      <c r="E3762" s="18">
        <f t="shared" si="58"/>
        <v>44</v>
      </c>
      <c r="F3762" s="19">
        <v>106.35469500000001</v>
      </c>
      <c r="G3762" s="19">
        <v>4.6796066459999999</v>
      </c>
      <c r="H3762" s="20">
        <v>46.822652394999999</v>
      </c>
      <c r="I3762" s="15">
        <f>IF(H3762&lt;=Rmax_Summary!$B$40,1,0)</f>
        <v>0</v>
      </c>
      <c r="J3762" s="15">
        <v>1</v>
      </c>
      <c r="K3762" s="21" t="s">
        <v>846</v>
      </c>
    </row>
    <row r="3763" spans="1:11" x14ac:dyDescent="0.15">
      <c r="A3763" s="15">
        <v>1135</v>
      </c>
      <c r="B3763" s="16">
        <v>5</v>
      </c>
      <c r="C3763" s="15">
        <v>200</v>
      </c>
      <c r="D3763" s="17">
        <v>45000</v>
      </c>
      <c r="E3763" s="18">
        <f t="shared" si="58"/>
        <v>45</v>
      </c>
      <c r="F3763" s="19">
        <v>104.13910799999999</v>
      </c>
      <c r="G3763" s="19">
        <v>4.6862598660000003</v>
      </c>
      <c r="H3763" s="20">
        <v>47.930446068999998</v>
      </c>
      <c r="I3763" s="15">
        <f>IF(H3763&lt;=Rmax_Summary!$B$40,1,0)</f>
        <v>0</v>
      </c>
      <c r="J3763" s="15">
        <v>1</v>
      </c>
      <c r="K3763" s="21" t="s">
        <v>846</v>
      </c>
    </row>
    <row r="3764" spans="1:11" x14ac:dyDescent="0.15">
      <c r="A3764" s="15">
        <v>1140</v>
      </c>
      <c r="B3764" s="16">
        <v>5</v>
      </c>
      <c r="C3764" s="15">
        <v>200</v>
      </c>
      <c r="D3764" s="17">
        <v>46000</v>
      </c>
      <c r="E3764" s="18">
        <f t="shared" si="58"/>
        <v>46</v>
      </c>
      <c r="F3764" s="19">
        <v>102.014032</v>
      </c>
      <c r="G3764" s="19">
        <v>4.6926454690000003</v>
      </c>
      <c r="H3764" s="20">
        <v>48.992984213</v>
      </c>
      <c r="I3764" s="15">
        <f>IF(H3764&lt;=Rmax_Summary!$B$40,1,0)</f>
        <v>0</v>
      </c>
      <c r="J3764" s="15">
        <v>1</v>
      </c>
      <c r="K3764" s="21" t="s">
        <v>846</v>
      </c>
    </row>
    <row r="3765" spans="1:11" x14ac:dyDescent="0.15">
      <c r="A3765" s="15">
        <v>1145</v>
      </c>
      <c r="B3765" s="16">
        <v>5</v>
      </c>
      <c r="C3765" s="15">
        <v>200</v>
      </c>
      <c r="D3765" s="17">
        <v>47000</v>
      </c>
      <c r="E3765" s="18">
        <f t="shared" si="58"/>
        <v>47</v>
      </c>
      <c r="F3765" s="19">
        <v>99.973861999999997</v>
      </c>
      <c r="G3765" s="19">
        <v>4.6987716260000001</v>
      </c>
      <c r="H3765" s="20">
        <v>50.013068883000003</v>
      </c>
      <c r="I3765" s="15">
        <f>IF(H3765&lt;=Rmax_Summary!$B$40,1,0)</f>
        <v>0</v>
      </c>
      <c r="J3765" s="15">
        <v>1</v>
      </c>
      <c r="K3765" s="21" t="s">
        <v>846</v>
      </c>
    </row>
    <row r="3766" spans="1:11" x14ac:dyDescent="0.15">
      <c r="A3766" s="15">
        <v>1150</v>
      </c>
      <c r="B3766" s="16">
        <v>5</v>
      </c>
      <c r="C3766" s="15">
        <v>200</v>
      </c>
      <c r="D3766" s="17">
        <v>48000</v>
      </c>
      <c r="E3766" s="18">
        <f t="shared" si="58"/>
        <v>48</v>
      </c>
      <c r="F3766" s="19">
        <v>98.013737000000006</v>
      </c>
      <c r="G3766" s="19">
        <v>4.7046594539999997</v>
      </c>
      <c r="H3766" s="20">
        <v>50.993131279000004</v>
      </c>
      <c r="I3766" s="15">
        <f>IF(H3766&lt;=Rmax_Summary!$B$40,1,0)</f>
        <v>0</v>
      </c>
      <c r="J3766" s="15">
        <v>1</v>
      </c>
      <c r="K3766" s="21" t="s">
        <v>846</v>
      </c>
    </row>
    <row r="3767" spans="1:11" x14ac:dyDescent="0.15">
      <c r="A3767" s="15">
        <v>1155</v>
      </c>
      <c r="B3767" s="16">
        <v>5</v>
      </c>
      <c r="C3767" s="15">
        <v>200</v>
      </c>
      <c r="D3767" s="17">
        <v>49000</v>
      </c>
      <c r="E3767" s="18">
        <f t="shared" si="58"/>
        <v>49</v>
      </c>
      <c r="F3767" s="19">
        <v>96.128995000000003</v>
      </c>
      <c r="G3767" s="19">
        <v>4.7103208009999999</v>
      </c>
      <c r="H3767" s="20">
        <v>51.935502395999997</v>
      </c>
      <c r="I3767" s="15">
        <f>IF(H3767&lt;=Rmax_Summary!$B$40,1,0)</f>
        <v>0</v>
      </c>
      <c r="J3767" s="15">
        <v>1</v>
      </c>
      <c r="K3767" s="21" t="s">
        <v>846</v>
      </c>
    </row>
    <row r="3768" spans="1:11" x14ac:dyDescent="0.15">
      <c r="A3768" s="15">
        <v>1160</v>
      </c>
      <c r="B3768" s="16">
        <v>5</v>
      </c>
      <c r="C3768" s="15">
        <v>200</v>
      </c>
      <c r="D3768" s="17">
        <v>50000</v>
      </c>
      <c r="E3768" s="18">
        <f t="shared" si="58"/>
        <v>50</v>
      </c>
      <c r="F3768" s="19">
        <v>94.315409000000002</v>
      </c>
      <c r="G3768" s="19">
        <v>4.7157704320000002</v>
      </c>
      <c r="H3768" s="20">
        <v>52.842295735999997</v>
      </c>
      <c r="I3768" s="15">
        <f>IF(H3768&lt;=Rmax_Summary!$B$40,1,0)</f>
        <v>0</v>
      </c>
      <c r="J3768" s="15">
        <v>1</v>
      </c>
      <c r="K3768" s="21" t="s">
        <v>846</v>
      </c>
    </row>
    <row r="3769" spans="1:11" x14ac:dyDescent="0.15">
      <c r="A3769" s="15">
        <v>1165</v>
      </c>
      <c r="B3769" s="16">
        <v>5</v>
      </c>
      <c r="C3769" s="15">
        <v>200</v>
      </c>
      <c r="D3769" s="17">
        <v>51000</v>
      </c>
      <c r="E3769" s="18">
        <f t="shared" si="58"/>
        <v>51</v>
      </c>
      <c r="F3769" s="19">
        <v>92.568909000000005</v>
      </c>
      <c r="G3769" s="19">
        <v>4.721014351</v>
      </c>
      <c r="H3769" s="20">
        <v>53.715545415999998</v>
      </c>
      <c r="I3769" s="15">
        <f>IF(H3769&lt;=Rmax_Summary!$B$40,1,0)</f>
        <v>0</v>
      </c>
      <c r="J3769" s="15">
        <v>1</v>
      </c>
      <c r="K3769" s="21" t="s">
        <v>846</v>
      </c>
    </row>
    <row r="3770" spans="1:11" x14ac:dyDescent="0.15">
      <c r="A3770" s="15">
        <v>1170</v>
      </c>
      <c r="B3770" s="16">
        <v>5</v>
      </c>
      <c r="C3770" s="15">
        <v>200</v>
      </c>
      <c r="D3770" s="17">
        <v>52000</v>
      </c>
      <c r="E3770" s="18">
        <f t="shared" si="58"/>
        <v>52</v>
      </c>
      <c r="F3770" s="19">
        <v>90.885991000000004</v>
      </c>
      <c r="G3770" s="19">
        <v>4.7260714979999996</v>
      </c>
      <c r="H3770" s="20">
        <v>54.557004491999997</v>
      </c>
      <c r="I3770" s="15">
        <f>IF(H3770&lt;=Rmax_Summary!$B$40,1,0)</f>
        <v>0</v>
      </c>
      <c r="J3770" s="15">
        <v>1</v>
      </c>
      <c r="K3770" s="21" t="s">
        <v>846</v>
      </c>
    </row>
    <row r="3771" spans="1:11" x14ac:dyDescent="0.15">
      <c r="A3771" s="15">
        <v>1175</v>
      </c>
      <c r="B3771" s="16">
        <v>5</v>
      </c>
      <c r="C3771" s="15">
        <v>200</v>
      </c>
      <c r="D3771" s="17">
        <v>53000</v>
      </c>
      <c r="E3771" s="18">
        <f t="shared" si="58"/>
        <v>53</v>
      </c>
      <c r="F3771" s="19">
        <v>89.263092</v>
      </c>
      <c r="G3771" s="19">
        <v>4.7309439629999996</v>
      </c>
      <c r="H3771" s="20">
        <v>55.368453811000002</v>
      </c>
      <c r="I3771" s="15">
        <f>IF(H3771&lt;=Rmax_Summary!$B$40,1,0)</f>
        <v>0</v>
      </c>
      <c r="J3771" s="15">
        <v>1</v>
      </c>
      <c r="K3771" s="21" t="s">
        <v>846</v>
      </c>
    </row>
    <row r="3772" spans="1:11" x14ac:dyDescent="0.15">
      <c r="A3772" s="15">
        <v>1180</v>
      </c>
      <c r="B3772" s="16">
        <v>5</v>
      </c>
      <c r="C3772" s="15">
        <v>200</v>
      </c>
      <c r="D3772" s="17">
        <v>54000</v>
      </c>
      <c r="E3772" s="18">
        <f t="shared" si="58"/>
        <v>54</v>
      </c>
      <c r="F3772" s="19">
        <v>87.697175000000001</v>
      </c>
      <c r="G3772" s="19">
        <v>4.7356474400000002</v>
      </c>
      <c r="H3772" s="20">
        <v>56.151412334</v>
      </c>
      <c r="I3772" s="15">
        <f>IF(H3772&lt;=Rmax_Summary!$B$40,1,0)</f>
        <v>0</v>
      </c>
      <c r="J3772" s="15">
        <v>1</v>
      </c>
      <c r="K3772" s="21" t="s">
        <v>846</v>
      </c>
    </row>
    <row r="3773" spans="1:11" x14ac:dyDescent="0.15">
      <c r="A3773" s="15">
        <v>1185</v>
      </c>
      <c r="B3773" s="16">
        <v>5</v>
      </c>
      <c r="C3773" s="15">
        <v>200</v>
      </c>
      <c r="D3773" s="17">
        <v>55000</v>
      </c>
      <c r="E3773" s="18">
        <f t="shared" si="58"/>
        <v>55</v>
      </c>
      <c r="F3773" s="19">
        <v>86.185246000000006</v>
      </c>
      <c r="G3773" s="19">
        <v>4.7401887030000003</v>
      </c>
      <c r="H3773" s="20">
        <v>56.907377054999998</v>
      </c>
      <c r="I3773" s="15">
        <f>IF(H3773&lt;=Rmax_Summary!$B$40,1,0)</f>
        <v>0</v>
      </c>
      <c r="J3773" s="15">
        <v>1</v>
      </c>
      <c r="K3773" s="21" t="s">
        <v>846</v>
      </c>
    </row>
    <row r="3774" spans="1:11" x14ac:dyDescent="0.15">
      <c r="A3774" s="15">
        <v>1190</v>
      </c>
      <c r="B3774" s="16">
        <v>5</v>
      </c>
      <c r="C3774" s="15">
        <v>200</v>
      </c>
      <c r="D3774" s="17">
        <v>56000</v>
      </c>
      <c r="E3774" s="18">
        <f t="shared" si="58"/>
        <v>56</v>
      </c>
      <c r="F3774" s="19">
        <v>84.724571999999995</v>
      </c>
      <c r="G3774" s="19">
        <v>4.7445760080000001</v>
      </c>
      <c r="H3774" s="20">
        <v>57.637714017999997</v>
      </c>
      <c r="I3774" s="15">
        <f>IF(H3774&lt;=Rmax_Summary!$B$40,1,0)</f>
        <v>0</v>
      </c>
      <c r="J3774" s="15">
        <v>1</v>
      </c>
      <c r="K3774" s="21" t="s">
        <v>846</v>
      </c>
    </row>
    <row r="3775" spans="1:11" x14ac:dyDescent="0.15">
      <c r="A3775" s="15">
        <v>1195</v>
      </c>
      <c r="B3775" s="16">
        <v>5</v>
      </c>
      <c r="C3775" s="15">
        <v>200</v>
      </c>
      <c r="D3775" s="17">
        <v>57000</v>
      </c>
      <c r="E3775" s="18">
        <f t="shared" si="58"/>
        <v>57</v>
      </c>
      <c r="F3775" s="19">
        <v>83.312617000000003</v>
      </c>
      <c r="G3775" s="19">
        <v>4.7488191339999997</v>
      </c>
      <c r="H3775" s="20">
        <v>58.343691495000002</v>
      </c>
      <c r="I3775" s="15">
        <f>IF(H3775&lt;=Rmax_Summary!$B$40,1,0)</f>
        <v>0</v>
      </c>
      <c r="J3775" s="15">
        <v>1</v>
      </c>
      <c r="K3775" s="21" t="s">
        <v>846</v>
      </c>
    </row>
    <row r="3776" spans="1:11" x14ac:dyDescent="0.15">
      <c r="A3776" s="15">
        <v>1200</v>
      </c>
      <c r="B3776" s="16">
        <v>5</v>
      </c>
      <c r="C3776" s="15">
        <v>200</v>
      </c>
      <c r="D3776" s="17">
        <v>58000</v>
      </c>
      <c r="E3776" s="18">
        <f t="shared" si="58"/>
        <v>58</v>
      </c>
      <c r="F3776" s="19">
        <v>81.946877000000001</v>
      </c>
      <c r="G3776" s="19">
        <v>4.7529190259999998</v>
      </c>
      <c r="H3776" s="20">
        <v>59.026561555000001</v>
      </c>
      <c r="I3776" s="15">
        <f>IF(H3776&lt;=Rmax_Summary!$B$40,1,0)</f>
        <v>0</v>
      </c>
      <c r="J3776" s="15">
        <v>1</v>
      </c>
      <c r="K3776" s="21" t="s">
        <v>846</v>
      </c>
    </row>
    <row r="3777" spans="1:11" x14ac:dyDescent="0.15">
      <c r="A3777" s="15">
        <v>1205</v>
      </c>
      <c r="B3777" s="16">
        <v>5</v>
      </c>
      <c r="C3777" s="15">
        <v>200</v>
      </c>
      <c r="D3777" s="17">
        <v>59000</v>
      </c>
      <c r="E3777" s="18">
        <f t="shared" si="58"/>
        <v>59</v>
      </c>
      <c r="F3777" s="19">
        <v>80.625228000000007</v>
      </c>
      <c r="G3777" s="19">
        <v>4.7568886729999997</v>
      </c>
      <c r="H3777" s="20">
        <v>59.687385853999999</v>
      </c>
      <c r="I3777" s="15">
        <f>IF(H3777&lt;=Rmax_Summary!$B$40,1,0)</f>
        <v>0</v>
      </c>
      <c r="J3777" s="15">
        <v>1</v>
      </c>
      <c r="K3777" s="21" t="s">
        <v>846</v>
      </c>
    </row>
    <row r="3778" spans="1:11" x14ac:dyDescent="0.15">
      <c r="A3778" s="15">
        <v>1210</v>
      </c>
      <c r="B3778" s="16">
        <v>5</v>
      </c>
      <c r="C3778" s="15">
        <v>200</v>
      </c>
      <c r="D3778" s="17">
        <v>60000</v>
      </c>
      <c r="E3778" s="18">
        <f t="shared" ref="E3778:E3841" si="59">D3778/1000</f>
        <v>60</v>
      </c>
      <c r="F3778" s="19">
        <v>79.34554</v>
      </c>
      <c r="G3778" s="19">
        <v>4.7607322710000002</v>
      </c>
      <c r="H3778" s="20">
        <v>60.327229928000001</v>
      </c>
      <c r="I3778" s="15">
        <f>IF(H3778&lt;=Rmax_Summary!$B$40,1,0)</f>
        <v>0</v>
      </c>
      <c r="J3778" s="15">
        <v>1</v>
      </c>
      <c r="K3778" s="21" t="s">
        <v>846</v>
      </c>
    </row>
    <row r="3779" spans="1:11" x14ac:dyDescent="0.15">
      <c r="A3779" s="15">
        <v>1215</v>
      </c>
      <c r="B3779" s="16">
        <v>5</v>
      </c>
      <c r="C3779" s="15">
        <v>200</v>
      </c>
      <c r="D3779" s="17">
        <v>61000</v>
      </c>
      <c r="E3779" s="18">
        <f t="shared" si="59"/>
        <v>61</v>
      </c>
      <c r="F3779" s="19">
        <v>78.105833000000004</v>
      </c>
      <c r="G3779" s="19">
        <v>4.7644557580000004</v>
      </c>
      <c r="H3779" s="20">
        <v>60.947083309</v>
      </c>
      <c r="I3779" s="15">
        <f>IF(H3779&lt;=Rmax_Summary!$B$40,1,0)</f>
        <v>0</v>
      </c>
      <c r="J3779" s="15">
        <v>1</v>
      </c>
      <c r="K3779" s="21" t="s">
        <v>846</v>
      </c>
    </row>
    <row r="3780" spans="1:11" x14ac:dyDescent="0.15">
      <c r="A3780" s="15">
        <v>1220</v>
      </c>
      <c r="B3780" s="16">
        <v>5</v>
      </c>
      <c r="C3780" s="15">
        <v>200</v>
      </c>
      <c r="D3780" s="17">
        <v>62000</v>
      </c>
      <c r="E3780" s="18">
        <f t="shared" si="59"/>
        <v>62</v>
      </c>
      <c r="F3780" s="19">
        <v>76.904267000000004</v>
      </c>
      <c r="G3780" s="19">
        <v>4.7680646629999996</v>
      </c>
      <c r="H3780" s="20">
        <v>61.547866405999997</v>
      </c>
      <c r="I3780" s="15">
        <f>IF(H3780&lt;=Rmax_Summary!$B$40,1,0)</f>
        <v>0</v>
      </c>
      <c r="J3780" s="15">
        <v>1</v>
      </c>
      <c r="K3780" s="21" t="s">
        <v>846</v>
      </c>
    </row>
    <row r="3781" spans="1:11" x14ac:dyDescent="0.15">
      <c r="A3781" s="15">
        <v>1225</v>
      </c>
      <c r="B3781" s="16">
        <v>5</v>
      </c>
      <c r="C3781" s="15">
        <v>200</v>
      </c>
      <c r="D3781" s="17">
        <v>63000</v>
      </c>
      <c r="E3781" s="18">
        <f t="shared" si="59"/>
        <v>63</v>
      </c>
      <c r="F3781" s="19">
        <v>75.739116999999993</v>
      </c>
      <c r="G3781" s="19">
        <v>4.7715641929999997</v>
      </c>
      <c r="H3781" s="20">
        <v>62.130441417999997</v>
      </c>
      <c r="I3781" s="15">
        <f>IF(H3781&lt;=Rmax_Summary!$B$40,1,0)</f>
        <v>0</v>
      </c>
      <c r="J3781" s="15">
        <v>1</v>
      </c>
      <c r="K3781" s="21" t="s">
        <v>846</v>
      </c>
    </row>
    <row r="3782" spans="1:11" x14ac:dyDescent="0.15">
      <c r="A3782" s="15">
        <v>1230</v>
      </c>
      <c r="B3782" s="16">
        <v>5</v>
      </c>
      <c r="C3782" s="15">
        <v>200</v>
      </c>
      <c r="D3782" s="17">
        <v>64000</v>
      </c>
      <c r="E3782" s="18">
        <f t="shared" si="59"/>
        <v>64</v>
      </c>
      <c r="F3782" s="19">
        <v>74.608739</v>
      </c>
      <c r="G3782" s="19">
        <v>4.7749592510000003</v>
      </c>
      <c r="H3782" s="20">
        <v>62.695630528999999</v>
      </c>
      <c r="I3782" s="15">
        <f>IF(H3782&lt;=Rmax_Summary!$B$40,1,0)</f>
        <v>0</v>
      </c>
      <c r="J3782" s="15">
        <v>1</v>
      </c>
      <c r="K3782" s="21" t="s">
        <v>846</v>
      </c>
    </row>
    <row r="3783" spans="1:11" x14ac:dyDescent="0.15">
      <c r="A3783" s="15">
        <v>1235</v>
      </c>
      <c r="B3783" s="16">
        <v>5</v>
      </c>
      <c r="C3783" s="15">
        <v>200</v>
      </c>
      <c r="D3783" s="17">
        <v>65000</v>
      </c>
      <c r="E3783" s="18">
        <f t="shared" si="59"/>
        <v>65</v>
      </c>
      <c r="F3783" s="19">
        <v>73.511605000000003</v>
      </c>
      <c r="G3783" s="19">
        <v>4.7782544490000003</v>
      </c>
      <c r="H3783" s="20">
        <v>63.244197716000002</v>
      </c>
      <c r="I3783" s="15">
        <f>IF(H3783&lt;=Rmax_Summary!$B$40,1,0)</f>
        <v>0</v>
      </c>
      <c r="J3783" s="15">
        <v>1</v>
      </c>
      <c r="K3783" s="21" t="s">
        <v>846</v>
      </c>
    </row>
    <row r="3784" spans="1:11" x14ac:dyDescent="0.15">
      <c r="A3784" s="15">
        <v>1240</v>
      </c>
      <c r="B3784" s="16">
        <v>5</v>
      </c>
      <c r="C3784" s="15">
        <v>200</v>
      </c>
      <c r="D3784" s="17">
        <v>66000</v>
      </c>
      <c r="E3784" s="18">
        <f t="shared" si="59"/>
        <v>66</v>
      </c>
      <c r="F3784" s="19">
        <v>72.446303999999998</v>
      </c>
      <c r="G3784" s="19">
        <v>4.7814560760000004</v>
      </c>
      <c r="H3784" s="20">
        <v>63.776848203999997</v>
      </c>
      <c r="I3784" s="15">
        <f>IF(H3784&lt;=Rmax_Summary!$B$40,1,0)</f>
        <v>0</v>
      </c>
      <c r="J3784" s="15">
        <v>1</v>
      </c>
      <c r="K3784" s="21" t="s">
        <v>846</v>
      </c>
    </row>
    <row r="3785" spans="1:11" x14ac:dyDescent="0.15">
      <c r="A3785" s="15">
        <v>1245</v>
      </c>
      <c r="B3785" s="16">
        <v>5</v>
      </c>
      <c r="C3785" s="15">
        <v>200</v>
      </c>
      <c r="D3785" s="17">
        <v>67000</v>
      </c>
      <c r="E3785" s="18">
        <f t="shared" si="59"/>
        <v>67</v>
      </c>
      <c r="F3785" s="19">
        <v>71.411377999999999</v>
      </c>
      <c r="G3785" s="19">
        <v>4.7845623640000001</v>
      </c>
      <c r="H3785" s="20">
        <v>64.294311211999997</v>
      </c>
      <c r="I3785" s="15">
        <f>IF(H3785&lt;=Rmax_Summary!$B$40,1,0)</f>
        <v>0</v>
      </c>
      <c r="J3785" s="15">
        <v>1</v>
      </c>
      <c r="K3785" s="21" t="s">
        <v>846</v>
      </c>
    </row>
    <row r="3786" spans="1:11" x14ac:dyDescent="0.15">
      <c r="A3786" s="15">
        <v>1250</v>
      </c>
      <c r="B3786" s="16">
        <v>5</v>
      </c>
      <c r="C3786" s="15">
        <v>200</v>
      </c>
      <c r="D3786" s="17">
        <v>68000</v>
      </c>
      <c r="E3786" s="18">
        <f t="shared" si="59"/>
        <v>68</v>
      </c>
      <c r="F3786" s="19">
        <v>70.405632999999995</v>
      </c>
      <c r="G3786" s="19">
        <v>4.7875830529999996</v>
      </c>
      <c r="H3786" s="20">
        <v>64.797183563000004</v>
      </c>
      <c r="I3786" s="15">
        <f>IF(H3786&lt;=Rmax_Summary!$B$40,1,0)</f>
        <v>0</v>
      </c>
      <c r="J3786" s="15">
        <v>1</v>
      </c>
      <c r="K3786" s="21" t="s">
        <v>846</v>
      </c>
    </row>
    <row r="3787" spans="1:11" x14ac:dyDescent="0.15">
      <c r="A3787" s="15">
        <v>1255</v>
      </c>
      <c r="B3787" s="16">
        <v>5</v>
      </c>
      <c r="C3787" s="15">
        <v>200</v>
      </c>
      <c r="D3787" s="17">
        <v>69000</v>
      </c>
      <c r="E3787" s="18">
        <f t="shared" si="59"/>
        <v>69</v>
      </c>
      <c r="F3787" s="19">
        <v>69.427820999999994</v>
      </c>
      <c r="G3787" s="19">
        <v>4.7905198259999997</v>
      </c>
      <c r="H3787" s="20">
        <v>65.286089719000003</v>
      </c>
      <c r="I3787" s="15">
        <f>IF(H3787&lt;=Rmax_Summary!$B$40,1,0)</f>
        <v>0</v>
      </c>
      <c r="J3787" s="15">
        <v>1</v>
      </c>
      <c r="K3787" s="21" t="s">
        <v>846</v>
      </c>
    </row>
    <row r="3788" spans="1:11" x14ac:dyDescent="0.15">
      <c r="A3788" s="15">
        <v>1260</v>
      </c>
      <c r="B3788" s="16">
        <v>5</v>
      </c>
      <c r="C3788" s="15">
        <v>200</v>
      </c>
      <c r="D3788" s="17">
        <v>70000</v>
      </c>
      <c r="E3788" s="18">
        <f t="shared" si="59"/>
        <v>70</v>
      </c>
      <c r="F3788" s="19">
        <v>68.476802000000006</v>
      </c>
      <c r="G3788" s="19">
        <v>4.793376125</v>
      </c>
      <c r="H3788" s="20">
        <v>65.761599015000002</v>
      </c>
      <c r="I3788" s="15">
        <f>IF(H3788&lt;=Rmax_Summary!$B$40,1,0)</f>
        <v>0</v>
      </c>
      <c r="J3788" s="15">
        <v>1</v>
      </c>
      <c r="K3788" s="21" t="s">
        <v>846</v>
      </c>
    </row>
    <row r="3789" spans="1:11" x14ac:dyDescent="0.15">
      <c r="A3789" s="15">
        <v>1265</v>
      </c>
      <c r="B3789" s="16">
        <v>5</v>
      </c>
      <c r="C3789" s="15">
        <v>200</v>
      </c>
      <c r="D3789" s="17">
        <v>71000</v>
      </c>
      <c r="E3789" s="18">
        <f t="shared" si="59"/>
        <v>71</v>
      </c>
      <c r="F3789" s="19">
        <v>67.551511000000005</v>
      </c>
      <c r="G3789" s="19">
        <v>4.7961573209999999</v>
      </c>
      <c r="H3789" s="20">
        <v>66.224244382999998</v>
      </c>
      <c r="I3789" s="15">
        <f>IF(H3789&lt;=Rmax_Summary!$B$40,1,0)</f>
        <v>0</v>
      </c>
      <c r="J3789" s="15">
        <v>1</v>
      </c>
      <c r="K3789" s="21" t="s">
        <v>846</v>
      </c>
    </row>
    <row r="3790" spans="1:11" x14ac:dyDescent="0.15">
      <c r="A3790" s="15">
        <v>1270</v>
      </c>
      <c r="B3790" s="16">
        <v>5</v>
      </c>
      <c r="C3790" s="15">
        <v>200</v>
      </c>
      <c r="D3790" s="17">
        <v>72000</v>
      </c>
      <c r="E3790" s="18">
        <f t="shared" si="59"/>
        <v>72</v>
      </c>
      <c r="F3790" s="19">
        <v>66.650835000000001</v>
      </c>
      <c r="G3790" s="19">
        <v>4.7988602150000004</v>
      </c>
      <c r="H3790" s="20">
        <v>66.674582537999996</v>
      </c>
      <c r="I3790" s="15">
        <f>IF(H3790&lt;=Rmax_Summary!$B$40,1,0)</f>
        <v>0</v>
      </c>
      <c r="J3790" s="15">
        <v>1</v>
      </c>
      <c r="K3790" s="21" t="s">
        <v>846</v>
      </c>
    </row>
    <row r="3791" spans="1:11" x14ac:dyDescent="0.15">
      <c r="A3791" s="15">
        <v>1275</v>
      </c>
      <c r="B3791" s="16">
        <v>5</v>
      </c>
      <c r="C3791" s="15">
        <v>200</v>
      </c>
      <c r="D3791" s="17">
        <v>73000</v>
      </c>
      <c r="E3791" s="18">
        <f t="shared" si="59"/>
        <v>73</v>
      </c>
      <c r="F3791" s="19">
        <v>65.773893000000001</v>
      </c>
      <c r="G3791" s="19">
        <v>4.8014940099999999</v>
      </c>
      <c r="H3791" s="20">
        <v>67.113053571999998</v>
      </c>
      <c r="I3791" s="15">
        <f>IF(H3791&lt;=Rmax_Summary!$B$40,1,0)</f>
        <v>0</v>
      </c>
      <c r="J3791" s="15">
        <v>1</v>
      </c>
      <c r="K3791" s="21" t="s">
        <v>846</v>
      </c>
    </row>
    <row r="3792" spans="1:11" x14ac:dyDescent="0.15">
      <c r="A3792" s="15">
        <v>1280</v>
      </c>
      <c r="B3792" s="16">
        <v>5</v>
      </c>
      <c r="C3792" s="15">
        <v>200</v>
      </c>
      <c r="D3792" s="17">
        <v>74000</v>
      </c>
      <c r="E3792" s="18">
        <f t="shared" si="59"/>
        <v>74</v>
      </c>
      <c r="F3792" s="19">
        <v>64.919747000000001</v>
      </c>
      <c r="G3792" s="19">
        <v>4.8040612969999996</v>
      </c>
      <c r="H3792" s="20">
        <v>67.540126337000004</v>
      </c>
      <c r="I3792" s="15">
        <f>IF(H3792&lt;=Rmax_Summary!$B$40,1,0)</f>
        <v>0</v>
      </c>
      <c r="J3792" s="15">
        <v>1</v>
      </c>
      <c r="K3792" s="21" t="s">
        <v>846</v>
      </c>
    </row>
    <row r="3793" spans="1:11" x14ac:dyDescent="0.15">
      <c r="A3793" s="15">
        <v>1285</v>
      </c>
      <c r="B3793" s="16">
        <v>5</v>
      </c>
      <c r="C3793" s="15">
        <v>200</v>
      </c>
      <c r="D3793" s="17">
        <v>75000</v>
      </c>
      <c r="E3793" s="18">
        <f t="shared" si="59"/>
        <v>75</v>
      </c>
      <c r="F3793" s="19">
        <v>64.087452999999996</v>
      </c>
      <c r="G3793" s="19">
        <v>4.806558989</v>
      </c>
      <c r="H3793" s="20">
        <v>67.956273393000004</v>
      </c>
      <c r="I3793" s="15">
        <f>IF(H3793&lt;=Rmax_Summary!$B$40,1,0)</f>
        <v>0</v>
      </c>
      <c r="J3793" s="15">
        <v>1</v>
      </c>
      <c r="K3793" s="21" t="s">
        <v>846</v>
      </c>
    </row>
    <row r="3794" spans="1:11" x14ac:dyDescent="0.15">
      <c r="A3794" s="15">
        <v>1290</v>
      </c>
      <c r="B3794" s="16">
        <v>5</v>
      </c>
      <c r="C3794" s="15">
        <v>200</v>
      </c>
      <c r="D3794" s="17">
        <v>76000</v>
      </c>
      <c r="E3794" s="18">
        <f t="shared" si="59"/>
        <v>76</v>
      </c>
      <c r="F3794" s="19">
        <v>63.276280999999997</v>
      </c>
      <c r="G3794" s="19">
        <v>4.8089972400000001</v>
      </c>
      <c r="H3794" s="20">
        <v>68.361859714999994</v>
      </c>
      <c r="I3794" s="15">
        <f>IF(H3794&lt;=Rmax_Summary!$B$40,1,0)</f>
        <v>0</v>
      </c>
      <c r="J3794" s="15">
        <v>1</v>
      </c>
      <c r="K3794" s="21" t="s">
        <v>846</v>
      </c>
    </row>
    <row r="3795" spans="1:11" x14ac:dyDescent="0.15">
      <c r="A3795" s="15">
        <v>1295</v>
      </c>
      <c r="B3795" s="16">
        <v>5</v>
      </c>
      <c r="C3795" s="15">
        <v>200</v>
      </c>
      <c r="D3795" s="17">
        <v>77000</v>
      </c>
      <c r="E3795" s="18">
        <f t="shared" si="59"/>
        <v>77</v>
      </c>
      <c r="F3795" s="19">
        <v>62.485360999999997</v>
      </c>
      <c r="G3795" s="19">
        <v>4.811372735</v>
      </c>
      <c r="H3795" s="20">
        <v>68.757319684999999</v>
      </c>
      <c r="I3795" s="15">
        <f>IF(H3795&lt;=Rmax_Summary!$B$40,1,0)</f>
        <v>0</v>
      </c>
      <c r="J3795" s="15">
        <v>1</v>
      </c>
      <c r="K3795" s="21" t="s">
        <v>846</v>
      </c>
    </row>
    <row r="3796" spans="1:11" x14ac:dyDescent="0.15">
      <c r="A3796" s="15">
        <v>1300</v>
      </c>
      <c r="B3796" s="16">
        <v>5</v>
      </c>
      <c r="C3796" s="15">
        <v>200</v>
      </c>
      <c r="D3796" s="17">
        <v>78000</v>
      </c>
      <c r="E3796" s="18">
        <f t="shared" si="59"/>
        <v>78</v>
      </c>
      <c r="F3796" s="19">
        <v>61.713945000000002</v>
      </c>
      <c r="G3796" s="19">
        <v>4.8136874440000001</v>
      </c>
      <c r="H3796" s="20">
        <v>69.143027556000007</v>
      </c>
      <c r="I3796" s="15">
        <f>IF(H3796&lt;=Rmax_Summary!$B$40,1,0)</f>
        <v>0</v>
      </c>
      <c r="J3796" s="15">
        <v>1</v>
      </c>
      <c r="K3796" s="21" t="s">
        <v>846</v>
      </c>
    </row>
    <row r="3797" spans="1:11" x14ac:dyDescent="0.15">
      <c r="A3797" s="15">
        <v>1305</v>
      </c>
      <c r="B3797" s="16">
        <v>5</v>
      </c>
      <c r="C3797" s="15">
        <v>200</v>
      </c>
      <c r="D3797" s="17">
        <v>79000</v>
      </c>
      <c r="E3797" s="18">
        <f t="shared" si="59"/>
        <v>79</v>
      </c>
      <c r="F3797" s="19">
        <v>60.961362999999999</v>
      </c>
      <c r="G3797" s="19">
        <v>4.8159476830000001</v>
      </c>
      <c r="H3797" s="20">
        <v>69.519318260000006</v>
      </c>
      <c r="I3797" s="15">
        <f>IF(H3797&lt;=Rmax_Summary!$B$40,1,0)</f>
        <v>0</v>
      </c>
      <c r="J3797" s="15">
        <v>1</v>
      </c>
      <c r="K3797" s="21" t="s">
        <v>846</v>
      </c>
    </row>
    <row r="3798" spans="1:11" x14ac:dyDescent="0.15">
      <c r="A3798" s="15">
        <v>1310</v>
      </c>
      <c r="B3798" s="16">
        <v>5</v>
      </c>
      <c r="C3798" s="15">
        <v>200</v>
      </c>
      <c r="D3798" s="17">
        <v>80000</v>
      </c>
      <c r="E3798" s="18">
        <f t="shared" si="59"/>
        <v>80</v>
      </c>
      <c r="F3798" s="19">
        <v>60.226917</v>
      </c>
      <c r="G3798" s="19">
        <v>4.8181534560000001</v>
      </c>
      <c r="H3798" s="20">
        <v>69.886541293999997</v>
      </c>
      <c r="I3798" s="15">
        <f>IF(H3798&lt;=Rmax_Summary!$B$40,1,0)</f>
        <v>0</v>
      </c>
      <c r="J3798" s="15">
        <v>1</v>
      </c>
      <c r="K3798" s="21" t="s">
        <v>846</v>
      </c>
    </row>
    <row r="3799" spans="1:11" x14ac:dyDescent="0.15">
      <c r="A3799" s="15">
        <v>1315</v>
      </c>
      <c r="B3799" s="16">
        <v>5</v>
      </c>
      <c r="C3799" s="15">
        <v>200</v>
      </c>
      <c r="D3799" s="17">
        <v>81000</v>
      </c>
      <c r="E3799" s="18">
        <f t="shared" si="59"/>
        <v>81</v>
      </c>
      <c r="F3799" s="19">
        <v>59.509959000000002</v>
      </c>
      <c r="G3799" s="19">
        <v>4.820306703</v>
      </c>
      <c r="H3799" s="20">
        <v>70.245020449999998</v>
      </c>
      <c r="I3799" s="15">
        <f>IF(H3799&lt;=Rmax_Summary!$B$40,1,0)</f>
        <v>0</v>
      </c>
      <c r="J3799" s="15">
        <v>1</v>
      </c>
      <c r="K3799" s="21" t="s">
        <v>846</v>
      </c>
    </row>
    <row r="3800" spans="1:11" x14ac:dyDescent="0.15">
      <c r="A3800" s="15">
        <v>1320</v>
      </c>
      <c r="B3800" s="16">
        <v>5</v>
      </c>
      <c r="C3800" s="15">
        <v>200</v>
      </c>
      <c r="D3800" s="17">
        <v>82000</v>
      </c>
      <c r="E3800" s="18">
        <f t="shared" si="59"/>
        <v>82</v>
      </c>
      <c r="F3800" s="19">
        <v>58.809869999999997</v>
      </c>
      <c r="G3800" s="19">
        <v>4.8224092799999996</v>
      </c>
      <c r="H3800" s="20">
        <v>70.595064950999998</v>
      </c>
      <c r="I3800" s="15">
        <f>IF(H3800&lt;=Rmax_Summary!$B$40,1,0)</f>
        <v>0</v>
      </c>
      <c r="J3800" s="15">
        <v>1</v>
      </c>
      <c r="K3800" s="21" t="s">
        <v>846</v>
      </c>
    </row>
    <row r="3801" spans="1:11" x14ac:dyDescent="0.15">
      <c r="A3801" s="15">
        <v>1325</v>
      </c>
      <c r="B3801" s="16">
        <v>5</v>
      </c>
      <c r="C3801" s="15">
        <v>200</v>
      </c>
      <c r="D3801" s="17">
        <v>83000</v>
      </c>
      <c r="E3801" s="18">
        <f t="shared" si="59"/>
        <v>83</v>
      </c>
      <c r="F3801" s="19">
        <v>58.126085000000003</v>
      </c>
      <c r="G3801" s="19">
        <v>4.8244650370000004</v>
      </c>
      <c r="H3801" s="20">
        <v>70.936957441000004</v>
      </c>
      <c r="I3801" s="15">
        <f>IF(H3801&lt;=Rmax_Summary!$B$40,1,0)</f>
        <v>0</v>
      </c>
      <c r="J3801" s="15">
        <v>1</v>
      </c>
      <c r="K3801" s="21" t="s">
        <v>846</v>
      </c>
    </row>
    <row r="3802" spans="1:11" x14ac:dyDescent="0.15">
      <c r="A3802" s="15">
        <v>1330</v>
      </c>
      <c r="B3802" s="16">
        <v>5</v>
      </c>
      <c r="C3802" s="15">
        <v>200</v>
      </c>
      <c r="D3802" s="17">
        <v>84000</v>
      </c>
      <c r="E3802" s="18">
        <f t="shared" si="59"/>
        <v>84</v>
      </c>
      <c r="F3802" s="19">
        <v>57.457968000000001</v>
      </c>
      <c r="G3802" s="19">
        <v>4.8264694209999996</v>
      </c>
      <c r="H3802" s="20">
        <v>71.271015965999993</v>
      </c>
      <c r="I3802" s="15">
        <f>IF(H3802&lt;=Rmax_Summary!$B$40,1,0)</f>
        <v>0</v>
      </c>
      <c r="J3802" s="15">
        <v>1</v>
      </c>
      <c r="K3802" s="21" t="s">
        <v>846</v>
      </c>
    </row>
    <row r="3803" spans="1:11" x14ac:dyDescent="0.15">
      <c r="A3803" s="15">
        <v>1335</v>
      </c>
      <c r="B3803" s="16">
        <v>5</v>
      </c>
      <c r="C3803" s="15">
        <v>200</v>
      </c>
      <c r="D3803" s="17">
        <v>85000</v>
      </c>
      <c r="E3803" s="18">
        <f t="shared" si="59"/>
        <v>85</v>
      </c>
      <c r="F3803" s="19">
        <v>56.805062</v>
      </c>
      <c r="G3803" s="19">
        <v>4.8284302879999998</v>
      </c>
      <c r="H3803" s="20">
        <v>71.597469082999993</v>
      </c>
      <c r="I3803" s="15">
        <f>IF(H3803&lt;=Rmax_Summary!$B$40,1,0)</f>
        <v>0</v>
      </c>
      <c r="J3803" s="15">
        <v>1</v>
      </c>
      <c r="K3803" s="21" t="s">
        <v>846</v>
      </c>
    </row>
    <row r="3804" spans="1:11" x14ac:dyDescent="0.15">
      <c r="A3804" s="15">
        <v>1340</v>
      </c>
      <c r="B3804" s="16">
        <v>5</v>
      </c>
      <c r="C3804" s="15">
        <v>200</v>
      </c>
      <c r="D3804" s="17">
        <v>86000</v>
      </c>
      <c r="E3804" s="18">
        <f t="shared" si="59"/>
        <v>86</v>
      </c>
      <c r="F3804" s="19">
        <v>56.166828000000002</v>
      </c>
      <c r="G3804" s="19">
        <v>4.8303470839999996</v>
      </c>
      <c r="H3804" s="20">
        <v>71.916586218999996</v>
      </c>
      <c r="I3804" s="15">
        <f>IF(H3804&lt;=Rmax_Summary!$B$40,1,0)</f>
        <v>0</v>
      </c>
      <c r="J3804" s="15">
        <v>1</v>
      </c>
      <c r="K3804" s="21" t="s">
        <v>846</v>
      </c>
    </row>
    <row r="3805" spans="1:11" x14ac:dyDescent="0.15">
      <c r="A3805" s="15">
        <v>1345</v>
      </c>
      <c r="B3805" s="16">
        <v>5</v>
      </c>
      <c r="C3805" s="15">
        <v>200</v>
      </c>
      <c r="D3805" s="17">
        <v>87000</v>
      </c>
      <c r="E3805" s="18">
        <f t="shared" si="59"/>
        <v>87</v>
      </c>
      <c r="F3805" s="19">
        <v>55.542771999999999</v>
      </c>
      <c r="G3805" s="19">
        <v>4.8322212850000001</v>
      </c>
      <c r="H3805" s="20">
        <v>72.228613842000001</v>
      </c>
      <c r="I3805" s="15">
        <f>IF(H3805&lt;=Rmax_Summary!$B$40,1,0)</f>
        <v>0</v>
      </c>
      <c r="J3805" s="15">
        <v>1</v>
      </c>
      <c r="K3805" s="21" t="s">
        <v>846</v>
      </c>
    </row>
    <row r="3806" spans="1:11" x14ac:dyDescent="0.15">
      <c r="A3806" s="15">
        <v>1350</v>
      </c>
      <c r="B3806" s="16">
        <v>5</v>
      </c>
      <c r="C3806" s="15">
        <v>200</v>
      </c>
      <c r="D3806" s="17">
        <v>88000</v>
      </c>
      <c r="E3806" s="18">
        <f t="shared" si="59"/>
        <v>88</v>
      </c>
      <c r="F3806" s="19">
        <v>54.932436000000003</v>
      </c>
      <c r="G3806" s="19">
        <v>4.8340542839999996</v>
      </c>
      <c r="H3806" s="20">
        <v>72.533782056000007</v>
      </c>
      <c r="I3806" s="15">
        <f>IF(H3806&lt;=Rmax_Summary!$B$40,1,0)</f>
        <v>0</v>
      </c>
      <c r="J3806" s="15">
        <v>1</v>
      </c>
      <c r="K3806" s="21" t="s">
        <v>846</v>
      </c>
    </row>
    <row r="3807" spans="1:11" x14ac:dyDescent="0.15">
      <c r="A3807" s="15">
        <v>1355</v>
      </c>
      <c r="B3807" s="16">
        <v>5</v>
      </c>
      <c r="C3807" s="15">
        <v>200</v>
      </c>
      <c r="D3807" s="17">
        <v>89000</v>
      </c>
      <c r="E3807" s="18">
        <f t="shared" si="59"/>
        <v>89</v>
      </c>
      <c r="F3807" s="19">
        <v>54.335386</v>
      </c>
      <c r="G3807" s="19">
        <v>4.835849423</v>
      </c>
      <c r="H3807" s="20">
        <v>72.832306872000004</v>
      </c>
      <c r="I3807" s="15">
        <f>IF(H3807&lt;=Rmax_Summary!$B$40,1,0)</f>
        <v>0</v>
      </c>
      <c r="J3807" s="15">
        <v>1</v>
      </c>
      <c r="K3807" s="21" t="s">
        <v>846</v>
      </c>
    </row>
    <row r="3808" spans="1:11" x14ac:dyDescent="0.15">
      <c r="A3808" s="15">
        <v>1360</v>
      </c>
      <c r="B3808" s="16">
        <v>5</v>
      </c>
      <c r="C3808" s="15">
        <v>200</v>
      </c>
      <c r="D3808" s="17">
        <v>90000</v>
      </c>
      <c r="E3808" s="18">
        <f t="shared" si="59"/>
        <v>90</v>
      </c>
      <c r="F3808" s="19">
        <v>53.751133000000003</v>
      </c>
      <c r="G3808" s="19">
        <v>4.8376020339999997</v>
      </c>
      <c r="H3808" s="20">
        <v>73.124433382000007</v>
      </c>
      <c r="I3808" s="15">
        <f>IF(H3808&lt;=Rmax_Summary!$B$40,1,0)</f>
        <v>0</v>
      </c>
      <c r="J3808" s="15">
        <v>1</v>
      </c>
      <c r="K3808" s="21" t="s">
        <v>846</v>
      </c>
    </row>
    <row r="3809" spans="1:11" x14ac:dyDescent="0.15">
      <c r="A3809" s="15">
        <v>1365</v>
      </c>
      <c r="B3809" s="16">
        <v>5</v>
      </c>
      <c r="C3809" s="15">
        <v>200</v>
      </c>
      <c r="D3809" s="17">
        <v>91000</v>
      </c>
      <c r="E3809" s="18">
        <f t="shared" si="59"/>
        <v>91</v>
      </c>
      <c r="F3809" s="19">
        <v>53.179333</v>
      </c>
      <c r="G3809" s="19">
        <v>4.8393192880000004</v>
      </c>
      <c r="H3809" s="20">
        <v>73.410333598999998</v>
      </c>
      <c r="I3809" s="15">
        <f>IF(H3809&lt;=Rmax_Summary!$B$40,1,0)</f>
        <v>0</v>
      </c>
      <c r="J3809" s="15">
        <v>1</v>
      </c>
      <c r="K3809" s="21" t="s">
        <v>846</v>
      </c>
    </row>
    <row r="3810" spans="1:11" x14ac:dyDescent="0.15">
      <c r="A3810" s="15">
        <v>1370</v>
      </c>
      <c r="B3810" s="16">
        <v>5</v>
      </c>
      <c r="C3810" s="15">
        <v>200</v>
      </c>
      <c r="D3810" s="17">
        <v>92000</v>
      </c>
      <c r="E3810" s="18">
        <f t="shared" si="59"/>
        <v>92</v>
      </c>
      <c r="F3810" s="19">
        <v>52.619568999999998</v>
      </c>
      <c r="G3810" s="19">
        <v>4.8410003919999998</v>
      </c>
      <c r="H3810" s="20">
        <v>73.690215484000007</v>
      </c>
      <c r="I3810" s="15">
        <f>IF(H3810&lt;=Rmax_Summary!$B$40,1,0)</f>
        <v>0</v>
      </c>
      <c r="J3810" s="15">
        <v>1</v>
      </c>
      <c r="K3810" s="21" t="s">
        <v>846</v>
      </c>
    </row>
    <row r="3811" spans="1:11" x14ac:dyDescent="0.15">
      <c r="A3811" s="15">
        <v>1375</v>
      </c>
      <c r="B3811" s="16">
        <v>5</v>
      </c>
      <c r="C3811" s="15">
        <v>200</v>
      </c>
      <c r="D3811" s="17">
        <v>93000</v>
      </c>
      <c r="E3811" s="18">
        <f t="shared" si="59"/>
        <v>93</v>
      </c>
      <c r="F3811" s="19">
        <v>52.071468000000003</v>
      </c>
      <c r="G3811" s="19">
        <v>4.8426464649999996</v>
      </c>
      <c r="H3811" s="20">
        <v>73.964266245999994</v>
      </c>
      <c r="I3811" s="15">
        <f>IF(H3811&lt;=Rmax_Summary!$B$40,1,0)</f>
        <v>0</v>
      </c>
      <c r="J3811" s="15">
        <v>1</v>
      </c>
      <c r="K3811" s="21" t="s">
        <v>846</v>
      </c>
    </row>
    <row r="3812" spans="1:11" x14ac:dyDescent="0.15">
      <c r="A3812" s="15">
        <v>1380</v>
      </c>
      <c r="B3812" s="16">
        <v>5</v>
      </c>
      <c r="C3812" s="15">
        <v>200</v>
      </c>
      <c r="D3812" s="17">
        <v>94000</v>
      </c>
      <c r="E3812" s="18">
        <f t="shared" si="59"/>
        <v>94</v>
      </c>
      <c r="F3812" s="19">
        <v>51.534666000000001</v>
      </c>
      <c r="G3812" s="19">
        <v>4.8442585979999997</v>
      </c>
      <c r="H3812" s="20">
        <v>74.232667238000005</v>
      </c>
      <c r="I3812" s="15">
        <f>IF(H3812&lt;=Rmax_Summary!$B$40,1,0)</f>
        <v>0</v>
      </c>
      <c r="J3812" s="15">
        <v>1</v>
      </c>
      <c r="K3812" s="21" t="s">
        <v>846</v>
      </c>
    </row>
    <row r="3813" spans="1:11" x14ac:dyDescent="0.15">
      <c r="A3813" s="15">
        <v>1385</v>
      </c>
      <c r="B3813" s="16">
        <v>5</v>
      </c>
      <c r="C3813" s="15">
        <v>200</v>
      </c>
      <c r="D3813" s="17">
        <v>95000</v>
      </c>
      <c r="E3813" s="18">
        <f t="shared" si="59"/>
        <v>95</v>
      </c>
      <c r="F3813" s="19">
        <v>51.008839000000002</v>
      </c>
      <c r="G3813" s="19">
        <v>4.845839722</v>
      </c>
      <c r="H3813" s="20">
        <v>74.495580477999994</v>
      </c>
      <c r="I3813" s="15">
        <f>IF(H3813&lt;=Rmax_Summary!$B$40,1,0)</f>
        <v>0</v>
      </c>
      <c r="J3813" s="15">
        <v>1</v>
      </c>
      <c r="K3813" s="21" t="s">
        <v>846</v>
      </c>
    </row>
    <row r="3814" spans="1:11" x14ac:dyDescent="0.15">
      <c r="A3814" s="15">
        <v>1390</v>
      </c>
      <c r="B3814" s="16">
        <v>5</v>
      </c>
      <c r="C3814" s="15">
        <v>200</v>
      </c>
      <c r="D3814" s="17">
        <v>96000</v>
      </c>
      <c r="E3814" s="18">
        <f t="shared" si="59"/>
        <v>96</v>
      </c>
      <c r="F3814" s="19">
        <v>50.493595999999997</v>
      </c>
      <c r="G3814" s="19">
        <v>4.8473851610000001</v>
      </c>
      <c r="H3814" s="20">
        <v>74.753201967999999</v>
      </c>
      <c r="I3814" s="15">
        <f>IF(H3814&lt;=Rmax_Summary!$B$40,1,0)</f>
        <v>0</v>
      </c>
      <c r="J3814" s="15">
        <v>1</v>
      </c>
      <c r="K3814" s="21" t="s">
        <v>846</v>
      </c>
    </row>
    <row r="3815" spans="1:11" x14ac:dyDescent="0.15">
      <c r="A3815" s="15">
        <v>1395</v>
      </c>
      <c r="B3815" s="16">
        <v>5</v>
      </c>
      <c r="C3815" s="15">
        <v>200</v>
      </c>
      <c r="D3815" s="17">
        <v>97000</v>
      </c>
      <c r="E3815" s="18">
        <f t="shared" si="59"/>
        <v>97</v>
      </c>
      <c r="F3815" s="19">
        <v>49.988677000000003</v>
      </c>
      <c r="G3815" s="19">
        <v>4.84890154</v>
      </c>
      <c r="H3815" s="20">
        <v>75.005661326999999</v>
      </c>
      <c r="I3815" s="15">
        <f>IF(H3815&lt;=Rmax_Summary!$B$40,1,0)</f>
        <v>0</v>
      </c>
      <c r="J3815" s="15">
        <v>1</v>
      </c>
      <c r="K3815" s="21" t="s">
        <v>846</v>
      </c>
    </row>
    <row r="3816" spans="1:11" x14ac:dyDescent="0.15">
      <c r="A3816" s="15">
        <v>1400</v>
      </c>
      <c r="B3816" s="16">
        <v>5</v>
      </c>
      <c r="C3816" s="15">
        <v>200</v>
      </c>
      <c r="D3816" s="17">
        <v>98000</v>
      </c>
      <c r="E3816" s="18">
        <f t="shared" si="59"/>
        <v>98</v>
      </c>
      <c r="F3816" s="19">
        <v>49.493755999999998</v>
      </c>
      <c r="G3816" s="19">
        <v>4.8503878939999998</v>
      </c>
      <c r="H3816" s="20">
        <v>75.253122102000006</v>
      </c>
      <c r="I3816" s="15">
        <f>IF(H3816&lt;=Rmax_Summary!$B$40,1,0)</f>
        <v>0</v>
      </c>
      <c r="J3816" s="15">
        <v>1</v>
      </c>
      <c r="K3816" s="21" t="s">
        <v>846</v>
      </c>
    </row>
    <row r="3817" spans="1:11" x14ac:dyDescent="0.15">
      <c r="A3817" s="15">
        <v>1405</v>
      </c>
      <c r="B3817" s="16">
        <v>5</v>
      </c>
      <c r="C3817" s="15">
        <v>200</v>
      </c>
      <c r="D3817" s="17">
        <v>99000</v>
      </c>
      <c r="E3817" s="18">
        <f t="shared" si="59"/>
        <v>99</v>
      </c>
      <c r="F3817" s="19">
        <v>49.008536999999997</v>
      </c>
      <c r="G3817" s="19">
        <v>4.8518450990000002</v>
      </c>
      <c r="H3817" s="20">
        <v>75.495731632000002</v>
      </c>
      <c r="I3817" s="15">
        <f>IF(H3817&lt;=Rmax_Summary!$B$40,1,0)</f>
        <v>0</v>
      </c>
      <c r="J3817" s="15">
        <v>1</v>
      </c>
      <c r="K3817" s="21" t="s">
        <v>846</v>
      </c>
    </row>
    <row r="3818" spans="1:11" x14ac:dyDescent="0.15">
      <c r="A3818" s="15">
        <v>1410</v>
      </c>
      <c r="B3818" s="16">
        <v>5</v>
      </c>
      <c r="C3818" s="15">
        <v>200</v>
      </c>
      <c r="D3818" s="17">
        <v>100000</v>
      </c>
      <c r="E3818" s="18">
        <f t="shared" si="59"/>
        <v>100</v>
      </c>
      <c r="F3818" s="19">
        <v>48.532739999999997</v>
      </c>
      <c r="G3818" s="19">
        <v>4.8532740099999998</v>
      </c>
      <c r="H3818" s="20">
        <v>75.733629981000007</v>
      </c>
      <c r="I3818" s="15">
        <f>IF(H3818&lt;=Rmax_Summary!$B$40,1,0)</f>
        <v>0</v>
      </c>
      <c r="J3818" s="15">
        <v>1</v>
      </c>
      <c r="K3818" s="21" t="s">
        <v>846</v>
      </c>
    </row>
    <row r="3819" spans="1:11" x14ac:dyDescent="0.15">
      <c r="A3819" s="15">
        <v>1415</v>
      </c>
      <c r="B3819" s="16">
        <v>5</v>
      </c>
      <c r="C3819" s="15">
        <v>200</v>
      </c>
      <c r="D3819" s="17">
        <v>101000</v>
      </c>
      <c r="E3819" s="18">
        <f t="shared" si="59"/>
        <v>101</v>
      </c>
      <c r="F3819" s="19">
        <v>48.066093000000002</v>
      </c>
      <c r="G3819" s="19">
        <v>4.8546754419999996</v>
      </c>
      <c r="H3819" s="20">
        <v>75.966953571000005</v>
      </c>
      <c r="I3819" s="15">
        <f>IF(H3819&lt;=Rmax_Summary!$B$40,1,0)</f>
        <v>0</v>
      </c>
      <c r="J3819" s="15">
        <v>1</v>
      </c>
      <c r="K3819" s="21" t="s">
        <v>846</v>
      </c>
    </row>
    <row r="3820" spans="1:11" x14ac:dyDescent="0.15">
      <c r="A3820" s="15">
        <v>1420</v>
      </c>
      <c r="B3820" s="16">
        <v>5</v>
      </c>
      <c r="C3820" s="15">
        <v>200</v>
      </c>
      <c r="D3820" s="17">
        <v>102000</v>
      </c>
      <c r="E3820" s="18">
        <f t="shared" si="59"/>
        <v>102</v>
      </c>
      <c r="F3820" s="19">
        <v>47.608333000000002</v>
      </c>
      <c r="G3820" s="19">
        <v>4.8560501709999997</v>
      </c>
      <c r="H3820" s="20">
        <v>76.195833368999999</v>
      </c>
      <c r="I3820" s="15">
        <f>IF(H3820&lt;=Rmax_Summary!$B$40,1,0)</f>
        <v>0</v>
      </c>
      <c r="J3820" s="15">
        <v>1</v>
      </c>
      <c r="K3820" s="21" t="s">
        <v>846</v>
      </c>
    </row>
    <row r="3821" spans="1:11" x14ac:dyDescent="0.15">
      <c r="A3821" s="15">
        <v>1425</v>
      </c>
      <c r="B3821" s="16">
        <v>5</v>
      </c>
      <c r="C3821" s="15">
        <v>200</v>
      </c>
      <c r="D3821" s="17">
        <v>103000</v>
      </c>
      <c r="E3821" s="18">
        <f t="shared" si="59"/>
        <v>103</v>
      </c>
      <c r="F3821" s="19">
        <v>47.159232000000003</v>
      </c>
      <c r="G3821" s="19">
        <v>4.8574009650000001</v>
      </c>
      <c r="H3821" s="20">
        <v>76.420383805</v>
      </c>
      <c r="I3821" s="15">
        <f>IF(H3821&lt;=Rmax_Summary!$B$40,1,0)</f>
        <v>0</v>
      </c>
      <c r="J3821" s="15">
        <v>1</v>
      </c>
      <c r="K3821" s="21" t="s">
        <v>846</v>
      </c>
    </row>
    <row r="3822" spans="1:11" x14ac:dyDescent="0.15">
      <c r="A3822" s="15">
        <v>1430</v>
      </c>
      <c r="B3822" s="16">
        <v>5</v>
      </c>
      <c r="C3822" s="15">
        <v>200</v>
      </c>
      <c r="D3822" s="17">
        <v>104000</v>
      </c>
      <c r="E3822" s="18">
        <f t="shared" si="59"/>
        <v>104</v>
      </c>
      <c r="F3822" s="19">
        <v>46.718487000000003</v>
      </c>
      <c r="G3822" s="19">
        <v>4.8587225529999998</v>
      </c>
      <c r="H3822" s="20">
        <v>76.640756358000004</v>
      </c>
      <c r="I3822" s="15">
        <f>IF(H3822&lt;=Rmax_Summary!$B$40,1,0)</f>
        <v>0</v>
      </c>
      <c r="J3822" s="15">
        <v>1</v>
      </c>
      <c r="K3822" s="21" t="s">
        <v>846</v>
      </c>
    </row>
    <row r="3823" spans="1:11" x14ac:dyDescent="0.15">
      <c r="A3823" s="15">
        <v>1435</v>
      </c>
      <c r="B3823" s="16">
        <v>5</v>
      </c>
      <c r="C3823" s="15">
        <v>200</v>
      </c>
      <c r="D3823" s="17">
        <v>105000</v>
      </c>
      <c r="E3823" s="18">
        <f t="shared" si="59"/>
        <v>105</v>
      </c>
      <c r="F3823" s="19">
        <v>46.285921000000002</v>
      </c>
      <c r="G3823" s="19">
        <v>4.8600216209999996</v>
      </c>
      <c r="H3823" s="20">
        <v>76.857039655999998</v>
      </c>
      <c r="I3823" s="15">
        <f>IF(H3823&lt;=Rmax_Summary!$B$40,1,0)</f>
        <v>0</v>
      </c>
      <c r="J3823" s="15">
        <v>1</v>
      </c>
      <c r="K3823" s="21" t="s">
        <v>846</v>
      </c>
    </row>
    <row r="3824" spans="1:11" x14ac:dyDescent="0.15">
      <c r="A3824" s="15">
        <v>1440</v>
      </c>
      <c r="B3824" s="16">
        <v>5</v>
      </c>
      <c r="C3824" s="15">
        <v>200</v>
      </c>
      <c r="D3824" s="17">
        <v>106000</v>
      </c>
      <c r="E3824" s="18">
        <f t="shared" si="59"/>
        <v>106</v>
      </c>
      <c r="F3824" s="19">
        <v>45.861291999999999</v>
      </c>
      <c r="G3824" s="19">
        <v>4.861296855</v>
      </c>
      <c r="H3824" s="20">
        <v>77.069353918000004</v>
      </c>
      <c r="I3824" s="15">
        <f>IF(H3824&lt;=Rmax_Summary!$B$40,1,0)</f>
        <v>0</v>
      </c>
      <c r="J3824" s="15">
        <v>1</v>
      </c>
      <c r="K3824" s="21" t="s">
        <v>846</v>
      </c>
    </row>
    <row r="3825" spans="1:11" x14ac:dyDescent="0.15">
      <c r="A3825" s="15">
        <v>1445</v>
      </c>
      <c r="B3825" s="16">
        <v>5</v>
      </c>
      <c r="C3825" s="15">
        <v>200</v>
      </c>
      <c r="D3825" s="17">
        <v>107000</v>
      </c>
      <c r="E3825" s="18">
        <f t="shared" si="59"/>
        <v>107</v>
      </c>
      <c r="F3825" s="19">
        <v>45.444383000000002</v>
      </c>
      <c r="G3825" s="19">
        <v>4.8625489030000004</v>
      </c>
      <c r="H3825" s="20">
        <v>77.277808284000002</v>
      </c>
      <c r="I3825" s="15">
        <f>IF(H3825&lt;=Rmax_Summary!$B$40,1,0)</f>
        <v>0</v>
      </c>
      <c r="J3825" s="15">
        <v>1</v>
      </c>
      <c r="K3825" s="21" t="s">
        <v>846</v>
      </c>
    </row>
    <row r="3826" spans="1:11" x14ac:dyDescent="0.15">
      <c r="A3826" s="15">
        <v>1450</v>
      </c>
      <c r="B3826" s="16">
        <v>5</v>
      </c>
      <c r="C3826" s="15">
        <v>200</v>
      </c>
      <c r="D3826" s="17">
        <v>108000</v>
      </c>
      <c r="E3826" s="18">
        <f t="shared" si="59"/>
        <v>108</v>
      </c>
      <c r="F3826" s="19">
        <v>45.034984999999999</v>
      </c>
      <c r="G3826" s="19">
        <v>4.8637783959999998</v>
      </c>
      <c r="H3826" s="20">
        <v>77.482507347999999</v>
      </c>
      <c r="I3826" s="15">
        <f>IF(H3826&lt;=Rmax_Summary!$B$40,1,0)</f>
        <v>0</v>
      </c>
      <c r="J3826" s="15">
        <v>1</v>
      </c>
      <c r="K3826" s="21" t="s">
        <v>846</v>
      </c>
    </row>
    <row r="3827" spans="1:11" x14ac:dyDescent="0.15">
      <c r="A3827" s="15">
        <v>1455</v>
      </c>
      <c r="B3827" s="16">
        <v>5</v>
      </c>
      <c r="C3827" s="15">
        <v>200</v>
      </c>
      <c r="D3827" s="17">
        <v>109000</v>
      </c>
      <c r="E3827" s="18">
        <f t="shared" si="59"/>
        <v>109</v>
      </c>
      <c r="F3827" s="19">
        <v>44.632897999999997</v>
      </c>
      <c r="G3827" s="19">
        <v>4.8649859209999997</v>
      </c>
      <c r="H3827" s="20">
        <v>77.68355115</v>
      </c>
      <c r="I3827" s="15">
        <f>IF(H3827&lt;=Rmax_Summary!$B$40,1,0)</f>
        <v>0</v>
      </c>
      <c r="J3827" s="15">
        <v>1</v>
      </c>
      <c r="K3827" s="21" t="s">
        <v>846</v>
      </c>
    </row>
    <row r="3828" spans="1:11" x14ac:dyDescent="0.15">
      <c r="A3828" s="15">
        <v>1460</v>
      </c>
      <c r="B3828" s="16">
        <v>5</v>
      </c>
      <c r="C3828" s="15">
        <v>200</v>
      </c>
      <c r="D3828" s="17">
        <v>110000</v>
      </c>
      <c r="E3828" s="18">
        <f t="shared" si="59"/>
        <v>110</v>
      </c>
      <c r="F3828" s="19">
        <v>44.237927999999997</v>
      </c>
      <c r="G3828" s="19">
        <v>4.8661720830000004</v>
      </c>
      <c r="H3828" s="20">
        <v>77.881036101999996</v>
      </c>
      <c r="I3828" s="15">
        <f>IF(H3828&lt;=Rmax_Summary!$B$40,1,0)</f>
        <v>0</v>
      </c>
      <c r="J3828" s="15">
        <v>1</v>
      </c>
      <c r="K3828" s="21" t="s">
        <v>846</v>
      </c>
    </row>
    <row r="3829" spans="1:11" x14ac:dyDescent="0.15">
      <c r="A3829" s="15">
        <v>1465</v>
      </c>
      <c r="B3829" s="16">
        <v>5</v>
      </c>
      <c r="C3829" s="15">
        <v>200</v>
      </c>
      <c r="D3829" s="17">
        <v>111000</v>
      </c>
      <c r="E3829" s="18">
        <f t="shared" si="59"/>
        <v>111</v>
      </c>
      <c r="F3829" s="19">
        <v>43.849885999999998</v>
      </c>
      <c r="G3829" s="19">
        <v>4.8673374279999999</v>
      </c>
      <c r="H3829" s="20">
        <v>78.075056787999998</v>
      </c>
      <c r="I3829" s="15">
        <f>IF(H3829&lt;=Rmax_Summary!$B$40,1,0)</f>
        <v>0</v>
      </c>
      <c r="J3829" s="15">
        <v>1</v>
      </c>
      <c r="K3829" s="21" t="s">
        <v>846</v>
      </c>
    </row>
    <row r="3830" spans="1:11" x14ac:dyDescent="0.15">
      <c r="A3830" s="15">
        <v>1470</v>
      </c>
      <c r="B3830" s="16">
        <v>5</v>
      </c>
      <c r="C3830" s="15">
        <v>200</v>
      </c>
      <c r="D3830" s="17">
        <v>112000</v>
      </c>
      <c r="E3830" s="18">
        <f t="shared" si="59"/>
        <v>112</v>
      </c>
      <c r="F3830" s="19">
        <v>43.468594000000003</v>
      </c>
      <c r="G3830" s="19">
        <v>4.8684824999999998</v>
      </c>
      <c r="H3830" s="20">
        <v>78.265703247999994</v>
      </c>
      <c r="I3830" s="15">
        <f>IF(H3830&lt;=Rmax_Summary!$B$40,1,0)</f>
        <v>0</v>
      </c>
      <c r="J3830" s="15">
        <v>1</v>
      </c>
      <c r="K3830" s="21" t="s">
        <v>846</v>
      </c>
    </row>
    <row r="3831" spans="1:11" x14ac:dyDescent="0.15">
      <c r="A3831" s="15">
        <v>1475</v>
      </c>
      <c r="B3831" s="16">
        <v>5</v>
      </c>
      <c r="C3831" s="15">
        <v>200</v>
      </c>
      <c r="D3831" s="17">
        <v>113000</v>
      </c>
      <c r="E3831" s="18">
        <f t="shared" si="59"/>
        <v>113</v>
      </c>
      <c r="F3831" s="19">
        <v>43.093874</v>
      </c>
      <c r="G3831" s="19">
        <v>4.8696078429999998</v>
      </c>
      <c r="H3831" s="20">
        <v>78.453062794999994</v>
      </c>
      <c r="I3831" s="15">
        <f>IF(H3831&lt;=Rmax_Summary!$B$40,1,0)</f>
        <v>0</v>
      </c>
      <c r="J3831" s="15">
        <v>1</v>
      </c>
      <c r="K3831" s="21" t="s">
        <v>846</v>
      </c>
    </row>
    <row r="3832" spans="1:11" x14ac:dyDescent="0.15">
      <c r="A3832" s="15">
        <v>1480</v>
      </c>
      <c r="B3832" s="16">
        <v>5</v>
      </c>
      <c r="C3832" s="15">
        <v>200</v>
      </c>
      <c r="D3832" s="17">
        <v>114000</v>
      </c>
      <c r="E3832" s="18">
        <f t="shared" si="59"/>
        <v>114</v>
      </c>
      <c r="F3832" s="19">
        <v>42.725561999999996</v>
      </c>
      <c r="G3832" s="19">
        <v>4.8707139420000001</v>
      </c>
      <c r="H3832" s="20">
        <v>78.637219100999999</v>
      </c>
      <c r="I3832" s="15">
        <f>IF(H3832&lt;=Rmax_Summary!$B$40,1,0)</f>
        <v>0</v>
      </c>
      <c r="J3832" s="15">
        <v>1</v>
      </c>
      <c r="K3832" s="21" t="s">
        <v>846</v>
      </c>
    </row>
    <row r="3833" spans="1:11" x14ac:dyDescent="0.15">
      <c r="A3833" s="15">
        <v>1485</v>
      </c>
      <c r="B3833" s="16">
        <v>5</v>
      </c>
      <c r="C3833" s="15">
        <v>200</v>
      </c>
      <c r="D3833" s="17">
        <v>115000</v>
      </c>
      <c r="E3833" s="18">
        <f t="shared" si="59"/>
        <v>115</v>
      </c>
      <c r="F3833" s="19">
        <v>42.363489999999999</v>
      </c>
      <c r="G3833" s="19">
        <v>4.8718012919999998</v>
      </c>
      <c r="H3833" s="20">
        <v>78.818254929999995</v>
      </c>
      <c r="I3833" s="15">
        <f>IF(H3833&lt;=Rmax_Summary!$B$40,1,0)</f>
        <v>0</v>
      </c>
      <c r="J3833" s="15">
        <v>1</v>
      </c>
      <c r="K3833" s="21" t="s">
        <v>846</v>
      </c>
    </row>
    <row r="3834" spans="1:11" x14ac:dyDescent="0.15">
      <c r="A3834" s="15">
        <v>1490</v>
      </c>
      <c r="B3834" s="16">
        <v>5</v>
      </c>
      <c r="C3834" s="15">
        <v>200</v>
      </c>
      <c r="D3834" s="17">
        <v>116000</v>
      </c>
      <c r="E3834" s="18">
        <f t="shared" si="59"/>
        <v>116</v>
      </c>
      <c r="F3834" s="19">
        <v>42.007505000000002</v>
      </c>
      <c r="G3834" s="19">
        <v>4.8728703639999997</v>
      </c>
      <c r="H3834" s="20">
        <v>78.996247592000003</v>
      </c>
      <c r="I3834" s="15">
        <f>IF(H3834&lt;=Rmax_Summary!$B$40,1,0)</f>
        <v>0</v>
      </c>
      <c r="J3834" s="15">
        <v>1</v>
      </c>
      <c r="K3834" s="21" t="s">
        <v>846</v>
      </c>
    </row>
    <row r="3835" spans="1:11" x14ac:dyDescent="0.15">
      <c r="A3835" s="15">
        <v>1495</v>
      </c>
      <c r="B3835" s="16">
        <v>5</v>
      </c>
      <c r="C3835" s="15">
        <v>200</v>
      </c>
      <c r="D3835" s="17">
        <v>117000</v>
      </c>
      <c r="E3835" s="18">
        <f t="shared" si="59"/>
        <v>117</v>
      </c>
      <c r="F3835" s="19">
        <v>41.657449</v>
      </c>
      <c r="G3835" s="19">
        <v>4.8739216259999996</v>
      </c>
      <c r="H3835" s="20">
        <v>79.171275299000001</v>
      </c>
      <c r="I3835" s="15">
        <f>IF(H3835&lt;=Rmax_Summary!$B$40,1,0)</f>
        <v>0</v>
      </c>
      <c r="J3835" s="15">
        <v>1</v>
      </c>
      <c r="K3835" s="21" t="s">
        <v>846</v>
      </c>
    </row>
    <row r="3836" spans="1:11" x14ac:dyDescent="0.15">
      <c r="A3836" s="15">
        <v>1500</v>
      </c>
      <c r="B3836" s="16">
        <v>5</v>
      </c>
      <c r="C3836" s="15">
        <v>200</v>
      </c>
      <c r="D3836" s="17">
        <v>118000</v>
      </c>
      <c r="E3836" s="18">
        <f t="shared" si="59"/>
        <v>118</v>
      </c>
      <c r="F3836" s="19">
        <v>41.313181999999998</v>
      </c>
      <c r="G3836" s="19">
        <v>4.874955506</v>
      </c>
      <c r="H3836" s="20">
        <v>79.343408996999997</v>
      </c>
      <c r="I3836" s="15">
        <f>IF(H3836&lt;=Rmax_Summary!$B$40,1,0)</f>
        <v>0</v>
      </c>
      <c r="J3836" s="15">
        <v>1</v>
      </c>
      <c r="K3836" s="21" t="s">
        <v>846</v>
      </c>
    </row>
    <row r="3837" spans="1:11" x14ac:dyDescent="0.15">
      <c r="A3837" s="15">
        <v>1505</v>
      </c>
      <c r="B3837" s="16">
        <v>5</v>
      </c>
      <c r="C3837" s="15">
        <v>200</v>
      </c>
      <c r="D3837" s="17">
        <v>119000</v>
      </c>
      <c r="E3837" s="18">
        <f t="shared" si="59"/>
        <v>119</v>
      </c>
      <c r="F3837" s="19">
        <v>40.974558999999999</v>
      </c>
      <c r="G3837" s="19">
        <v>4.8759724350000004</v>
      </c>
      <c r="H3837" s="20">
        <v>79.512720529000006</v>
      </c>
      <c r="I3837" s="15">
        <f>IF(H3837&lt;=Rmax_Summary!$B$40,1,0)</f>
        <v>0</v>
      </c>
      <c r="J3837" s="15">
        <v>1</v>
      </c>
      <c r="K3837" s="21" t="s">
        <v>846</v>
      </c>
    </row>
    <row r="3838" spans="1:11" x14ac:dyDescent="0.15">
      <c r="A3838" s="15">
        <v>1510</v>
      </c>
      <c r="B3838" s="16">
        <v>5</v>
      </c>
      <c r="C3838" s="15">
        <v>200</v>
      </c>
      <c r="D3838" s="17">
        <v>120000</v>
      </c>
      <c r="E3838" s="18">
        <f t="shared" si="59"/>
        <v>120</v>
      </c>
      <c r="F3838" s="19">
        <v>40.641440000000003</v>
      </c>
      <c r="G3838" s="19">
        <v>4.8769728319999999</v>
      </c>
      <c r="H3838" s="20">
        <v>79.679279932</v>
      </c>
      <c r="I3838" s="15">
        <f>IF(H3838&lt;=Rmax_Summary!$B$40,1,0)</f>
        <v>0</v>
      </c>
      <c r="J3838" s="15">
        <v>1</v>
      </c>
      <c r="K3838" s="21" t="s">
        <v>846</v>
      </c>
    </row>
    <row r="3839" spans="1:11" x14ac:dyDescent="0.15">
      <c r="A3839" s="15">
        <v>1515</v>
      </c>
      <c r="B3839" s="16">
        <v>5</v>
      </c>
      <c r="C3839" s="15">
        <v>200</v>
      </c>
      <c r="D3839" s="17">
        <v>121000</v>
      </c>
      <c r="E3839" s="18">
        <f t="shared" si="59"/>
        <v>121</v>
      </c>
      <c r="F3839" s="19">
        <v>40.313695000000003</v>
      </c>
      <c r="G3839" s="19">
        <v>4.8779570909999999</v>
      </c>
      <c r="H3839" s="20">
        <v>79.843152687</v>
      </c>
      <c r="I3839" s="15">
        <f>IF(H3839&lt;=Rmax_Summary!$B$40,1,0)</f>
        <v>0</v>
      </c>
      <c r="J3839" s="15">
        <v>1</v>
      </c>
      <c r="K3839" s="21" t="s">
        <v>846</v>
      </c>
    </row>
    <row r="3840" spans="1:11" x14ac:dyDescent="0.15">
      <c r="A3840" s="15">
        <v>1520</v>
      </c>
      <c r="B3840" s="16">
        <v>5</v>
      </c>
      <c r="C3840" s="15">
        <v>200</v>
      </c>
      <c r="D3840" s="17">
        <v>122000</v>
      </c>
      <c r="E3840" s="18">
        <f t="shared" si="59"/>
        <v>122</v>
      </c>
      <c r="F3840" s="19">
        <v>39.991194999999998</v>
      </c>
      <c r="G3840" s="19">
        <v>4.8789255989999996</v>
      </c>
      <c r="H3840" s="20">
        <v>80.004402459999994</v>
      </c>
      <c r="I3840" s="15">
        <f>IF(H3840&lt;=Rmax_Summary!$B$40,1,0)</f>
        <v>0</v>
      </c>
      <c r="J3840" s="15">
        <v>1</v>
      </c>
      <c r="K3840" s="21" t="s">
        <v>846</v>
      </c>
    </row>
    <row r="3841" spans="1:11" x14ac:dyDescent="0.15">
      <c r="A3841" s="15">
        <v>1525</v>
      </c>
      <c r="B3841" s="16">
        <v>5</v>
      </c>
      <c r="C3841" s="15">
        <v>200</v>
      </c>
      <c r="D3841" s="17">
        <v>123000</v>
      </c>
      <c r="E3841" s="18">
        <f t="shared" si="59"/>
        <v>123</v>
      </c>
      <c r="F3841" s="19">
        <v>39.673811000000001</v>
      </c>
      <c r="G3841" s="19">
        <v>4.8798787380000004</v>
      </c>
      <c r="H3841" s="20">
        <v>80.163094729999997</v>
      </c>
      <c r="I3841" s="15">
        <f>IF(H3841&lt;=Rmax_Summary!$B$40,1,0)</f>
        <v>0</v>
      </c>
      <c r="J3841" s="15">
        <v>1</v>
      </c>
      <c r="K3841" s="21" t="s">
        <v>846</v>
      </c>
    </row>
    <row r="3842" spans="1:11" x14ac:dyDescent="0.15">
      <c r="A3842" s="15">
        <v>1530</v>
      </c>
      <c r="B3842" s="16">
        <v>5</v>
      </c>
      <c r="C3842" s="15">
        <v>200</v>
      </c>
      <c r="D3842" s="17">
        <v>124000</v>
      </c>
      <c r="E3842" s="18">
        <f t="shared" ref="E3842:E3905" si="60">D3842/1000</f>
        <v>124</v>
      </c>
      <c r="F3842" s="19">
        <v>39.361424999999997</v>
      </c>
      <c r="G3842" s="19">
        <v>4.880816866</v>
      </c>
      <c r="H3842" s="20">
        <v>80.319287715000002</v>
      </c>
      <c r="I3842" s="15">
        <f>IF(H3842&lt;=Rmax_Summary!$B$40,1,0)</f>
        <v>0</v>
      </c>
      <c r="J3842" s="15">
        <v>1</v>
      </c>
      <c r="K3842" s="21" t="s">
        <v>846</v>
      </c>
    </row>
    <row r="3843" spans="1:11" x14ac:dyDescent="0.15">
      <c r="A3843" s="15">
        <v>1535</v>
      </c>
      <c r="B3843" s="16">
        <v>5</v>
      </c>
      <c r="C3843" s="15">
        <v>200</v>
      </c>
      <c r="D3843" s="17">
        <v>125000</v>
      </c>
      <c r="E3843" s="18">
        <f t="shared" si="60"/>
        <v>125</v>
      </c>
      <c r="F3843" s="19">
        <v>39.053922999999998</v>
      </c>
      <c r="G3843" s="19">
        <v>4.8817403309999996</v>
      </c>
      <c r="H3843" s="20">
        <v>80.473038703</v>
      </c>
      <c r="I3843" s="15">
        <f>IF(H3843&lt;=Rmax_Summary!$B$40,1,0)</f>
        <v>0</v>
      </c>
      <c r="J3843" s="15">
        <v>1</v>
      </c>
      <c r="K3843" s="21" t="s">
        <v>846</v>
      </c>
    </row>
    <row r="3844" spans="1:11" x14ac:dyDescent="0.15">
      <c r="A3844" s="15">
        <v>1540</v>
      </c>
      <c r="B3844" s="16">
        <v>5</v>
      </c>
      <c r="C3844" s="15">
        <v>200</v>
      </c>
      <c r="D3844" s="17">
        <v>126000</v>
      </c>
      <c r="E3844" s="18">
        <f t="shared" si="60"/>
        <v>126</v>
      </c>
      <c r="F3844" s="19">
        <v>38.751185999999997</v>
      </c>
      <c r="G3844" s="19">
        <v>4.8826494829999998</v>
      </c>
      <c r="H3844" s="20">
        <v>80.624406809000007</v>
      </c>
      <c r="I3844" s="15">
        <f>IF(H3844&lt;=Rmax_Summary!$B$40,1,0)</f>
        <v>0</v>
      </c>
      <c r="J3844" s="15">
        <v>1</v>
      </c>
      <c r="K3844" s="21" t="s">
        <v>846</v>
      </c>
    </row>
    <row r="3845" spans="1:11" x14ac:dyDescent="0.15">
      <c r="A3845" s="15">
        <v>1545</v>
      </c>
      <c r="B3845" s="16">
        <v>5</v>
      </c>
      <c r="C3845" s="15">
        <v>200</v>
      </c>
      <c r="D3845" s="17">
        <v>127000</v>
      </c>
      <c r="E3845" s="18">
        <f t="shared" si="60"/>
        <v>127</v>
      </c>
      <c r="F3845" s="19">
        <v>38.453108999999998</v>
      </c>
      <c r="G3845" s="19">
        <v>4.8835446420000004</v>
      </c>
      <c r="H3845" s="20">
        <v>80.773445714000005</v>
      </c>
      <c r="I3845" s="15">
        <f>IF(H3845&lt;=Rmax_Summary!$B$40,1,0)</f>
        <v>0</v>
      </c>
      <c r="J3845" s="15">
        <v>1</v>
      </c>
      <c r="K3845" s="21" t="s">
        <v>846</v>
      </c>
    </row>
    <row r="3846" spans="1:11" x14ac:dyDescent="0.15">
      <c r="A3846" s="15">
        <v>1550</v>
      </c>
      <c r="B3846" s="16">
        <v>5</v>
      </c>
      <c r="C3846" s="15">
        <v>200</v>
      </c>
      <c r="D3846" s="17">
        <v>128000</v>
      </c>
      <c r="E3846" s="18">
        <f t="shared" si="60"/>
        <v>128</v>
      </c>
      <c r="F3846" s="19">
        <v>38.159578000000003</v>
      </c>
      <c r="G3846" s="19">
        <v>4.8844261390000003</v>
      </c>
      <c r="H3846" s="20">
        <v>80.920210874000006</v>
      </c>
      <c r="I3846" s="15">
        <f>IF(H3846&lt;=Rmax_Summary!$B$40,1,0)</f>
        <v>0</v>
      </c>
      <c r="J3846" s="15">
        <v>1</v>
      </c>
      <c r="K3846" s="21" t="s">
        <v>846</v>
      </c>
    </row>
    <row r="3847" spans="1:11" x14ac:dyDescent="0.15">
      <c r="A3847" s="15">
        <v>1555</v>
      </c>
      <c r="B3847" s="16">
        <v>5</v>
      </c>
      <c r="C3847" s="15">
        <v>200</v>
      </c>
      <c r="D3847" s="17">
        <v>129000</v>
      </c>
      <c r="E3847" s="18">
        <f t="shared" si="60"/>
        <v>129</v>
      </c>
      <c r="F3847" s="19">
        <v>37.870497</v>
      </c>
      <c r="G3847" s="19">
        <v>4.8852942769999999</v>
      </c>
      <c r="H3847" s="20">
        <v>81.06475141</v>
      </c>
      <c r="I3847" s="15">
        <f>IF(H3847&lt;=Rmax_Summary!$B$40,1,0)</f>
        <v>0</v>
      </c>
      <c r="J3847" s="15">
        <v>1</v>
      </c>
      <c r="K3847" s="21" t="s">
        <v>846</v>
      </c>
    </row>
    <row r="3848" spans="1:11" x14ac:dyDescent="0.15">
      <c r="A3848" s="15">
        <v>1560</v>
      </c>
      <c r="B3848" s="16">
        <v>5</v>
      </c>
      <c r="C3848" s="15">
        <v>200</v>
      </c>
      <c r="D3848" s="17">
        <v>130000</v>
      </c>
      <c r="E3848" s="18">
        <f t="shared" si="60"/>
        <v>130</v>
      </c>
      <c r="F3848" s="19">
        <v>37.585763</v>
      </c>
      <c r="G3848" s="19">
        <v>4.8861493620000003</v>
      </c>
      <c r="H3848" s="20">
        <v>81.207118253000004</v>
      </c>
      <c r="I3848" s="15">
        <f>IF(H3848&lt;=Rmax_Summary!$B$40,1,0)</f>
        <v>0</v>
      </c>
      <c r="J3848" s="15">
        <v>1</v>
      </c>
      <c r="K3848" s="21" t="s">
        <v>846</v>
      </c>
    </row>
    <row r="3849" spans="1:11" x14ac:dyDescent="0.15">
      <c r="A3849" s="15">
        <v>1565</v>
      </c>
      <c r="B3849" s="16">
        <v>5</v>
      </c>
      <c r="C3849" s="15">
        <v>200</v>
      </c>
      <c r="D3849" s="17">
        <v>131000</v>
      </c>
      <c r="E3849" s="18">
        <f t="shared" si="60"/>
        <v>131</v>
      </c>
      <c r="F3849" s="19">
        <v>37.305278999999999</v>
      </c>
      <c r="G3849" s="19">
        <v>4.8869916809999996</v>
      </c>
      <c r="H3849" s="20">
        <v>81.347360518000002</v>
      </c>
      <c r="I3849" s="15">
        <f>IF(H3849&lt;=Rmax_Summary!$B$40,1,0)</f>
        <v>0</v>
      </c>
      <c r="J3849" s="15">
        <v>1</v>
      </c>
      <c r="K3849" s="21" t="s">
        <v>846</v>
      </c>
    </row>
    <row r="3850" spans="1:11" x14ac:dyDescent="0.15">
      <c r="A3850" s="15">
        <v>1570</v>
      </c>
      <c r="B3850" s="16">
        <v>5</v>
      </c>
      <c r="C3850" s="15">
        <v>200</v>
      </c>
      <c r="D3850" s="17">
        <v>132000</v>
      </c>
      <c r="E3850" s="18">
        <f t="shared" si="60"/>
        <v>132</v>
      </c>
      <c r="F3850" s="19">
        <v>37.028953000000001</v>
      </c>
      <c r="G3850" s="19">
        <v>4.8878215249999997</v>
      </c>
      <c r="H3850" s="20">
        <v>81.485523676</v>
      </c>
      <c r="I3850" s="15">
        <f>IF(H3850&lt;=Rmax_Summary!$B$40,1,0)</f>
        <v>0</v>
      </c>
      <c r="J3850" s="15">
        <v>1</v>
      </c>
      <c r="K3850" s="21" t="s">
        <v>846</v>
      </c>
    </row>
    <row r="3851" spans="1:11" x14ac:dyDescent="0.15">
      <c r="A3851" s="15">
        <v>1575</v>
      </c>
      <c r="B3851" s="16">
        <v>5</v>
      </c>
      <c r="C3851" s="15">
        <v>200</v>
      </c>
      <c r="D3851" s="17">
        <v>133000</v>
      </c>
      <c r="E3851" s="18">
        <f t="shared" si="60"/>
        <v>133</v>
      </c>
      <c r="F3851" s="19">
        <v>36.756686000000002</v>
      </c>
      <c r="G3851" s="19">
        <v>4.8886391649999998</v>
      </c>
      <c r="H3851" s="20">
        <v>81.621656833000003</v>
      </c>
      <c r="I3851" s="15">
        <f>IF(H3851&lt;=Rmax_Summary!$B$40,1,0)</f>
        <v>0</v>
      </c>
      <c r="J3851" s="15">
        <v>1</v>
      </c>
      <c r="K3851" s="21" t="s">
        <v>846</v>
      </c>
    </row>
    <row r="3852" spans="1:11" x14ac:dyDescent="0.15">
      <c r="A3852" s="15">
        <v>1580</v>
      </c>
      <c r="B3852" s="16">
        <v>5</v>
      </c>
      <c r="C3852" s="15">
        <v>200</v>
      </c>
      <c r="D3852" s="17">
        <v>134000</v>
      </c>
      <c r="E3852" s="18">
        <f t="shared" si="60"/>
        <v>134</v>
      </c>
      <c r="F3852" s="19">
        <v>36.488394</v>
      </c>
      <c r="G3852" s="19">
        <v>4.8894448629999996</v>
      </c>
      <c r="H3852" s="20">
        <v>81.755802764999999</v>
      </c>
      <c r="I3852" s="15">
        <f>IF(H3852&lt;=Rmax_Summary!$B$40,1,0)</f>
        <v>0</v>
      </c>
      <c r="J3852" s="15">
        <v>1</v>
      </c>
      <c r="K3852" s="21" t="s">
        <v>846</v>
      </c>
    </row>
    <row r="3853" spans="1:11" x14ac:dyDescent="0.15">
      <c r="A3853" s="15">
        <v>1585</v>
      </c>
      <c r="B3853" s="16">
        <v>5</v>
      </c>
      <c r="C3853" s="15">
        <v>200</v>
      </c>
      <c r="D3853" s="17">
        <v>135000</v>
      </c>
      <c r="E3853" s="18">
        <f t="shared" si="60"/>
        <v>135</v>
      </c>
      <c r="F3853" s="19">
        <v>36.223992000000003</v>
      </c>
      <c r="G3853" s="19">
        <v>4.8902388889999999</v>
      </c>
      <c r="H3853" s="20">
        <v>81.888004186000003</v>
      </c>
      <c r="I3853" s="15">
        <f>IF(H3853&lt;=Rmax_Summary!$B$40,1,0)</f>
        <v>0</v>
      </c>
      <c r="J3853" s="15">
        <v>1</v>
      </c>
      <c r="K3853" s="21" t="s">
        <v>846</v>
      </c>
    </row>
    <row r="3854" spans="1:11" x14ac:dyDescent="0.15">
      <c r="A3854" s="15">
        <v>1590</v>
      </c>
      <c r="B3854" s="16">
        <v>5</v>
      </c>
      <c r="C3854" s="15">
        <v>200</v>
      </c>
      <c r="D3854" s="17">
        <v>136000</v>
      </c>
      <c r="E3854" s="18">
        <f t="shared" si="60"/>
        <v>136</v>
      </c>
      <c r="F3854" s="19">
        <v>35.963391999999999</v>
      </c>
      <c r="G3854" s="19">
        <v>4.8910214859999996</v>
      </c>
      <c r="H3854" s="20">
        <v>82.018303856000003</v>
      </c>
      <c r="I3854" s="15">
        <f>IF(H3854&lt;=Rmax_Summary!$B$40,1,0)</f>
        <v>0</v>
      </c>
      <c r="J3854" s="15">
        <v>1</v>
      </c>
      <c r="K3854" s="21" t="s">
        <v>846</v>
      </c>
    </row>
    <row r="3855" spans="1:11" x14ac:dyDescent="0.15">
      <c r="A3855" s="15">
        <v>1595</v>
      </c>
      <c r="B3855" s="16">
        <v>5</v>
      </c>
      <c r="C3855" s="15">
        <v>200</v>
      </c>
      <c r="D3855" s="17">
        <v>137000</v>
      </c>
      <c r="E3855" s="18">
        <f t="shared" si="60"/>
        <v>137</v>
      </c>
      <c r="F3855" s="19">
        <v>35.706518000000003</v>
      </c>
      <c r="G3855" s="19">
        <v>4.8917929039999999</v>
      </c>
      <c r="H3855" s="20">
        <v>82.146740879999996</v>
      </c>
      <c r="I3855" s="15">
        <f>IF(H3855&lt;=Rmax_Summary!$B$40,1,0)</f>
        <v>0</v>
      </c>
      <c r="J3855" s="15">
        <v>1</v>
      </c>
      <c r="K3855" s="21" t="s">
        <v>846</v>
      </c>
    </row>
    <row r="3856" spans="1:11" x14ac:dyDescent="0.15">
      <c r="A3856" s="15">
        <v>1600</v>
      </c>
      <c r="B3856" s="16">
        <v>5</v>
      </c>
      <c r="C3856" s="15">
        <v>200</v>
      </c>
      <c r="D3856" s="17">
        <v>138000</v>
      </c>
      <c r="E3856" s="18">
        <f t="shared" si="60"/>
        <v>138</v>
      </c>
      <c r="F3856" s="19">
        <v>35.453285999999999</v>
      </c>
      <c r="G3856" s="19">
        <v>4.892553382</v>
      </c>
      <c r="H3856" s="20">
        <v>82.273357090000005</v>
      </c>
      <c r="I3856" s="15">
        <f>IF(H3856&lt;=Rmax_Summary!$B$40,1,0)</f>
        <v>0</v>
      </c>
      <c r="J3856" s="15">
        <v>1</v>
      </c>
      <c r="K3856" s="21" t="s">
        <v>846</v>
      </c>
    </row>
    <row r="3857" spans="1:11" x14ac:dyDescent="0.15">
      <c r="A3857" s="15">
        <v>1605</v>
      </c>
      <c r="B3857" s="16">
        <v>5</v>
      </c>
      <c r="C3857" s="15">
        <v>200</v>
      </c>
      <c r="D3857" s="17">
        <v>139000</v>
      </c>
      <c r="E3857" s="18">
        <f t="shared" si="60"/>
        <v>139</v>
      </c>
      <c r="F3857" s="19">
        <v>35.203620000000001</v>
      </c>
      <c r="G3857" s="19">
        <v>4.893303146</v>
      </c>
      <c r="H3857" s="20">
        <v>82.398189787999996</v>
      </c>
      <c r="I3857" s="15">
        <f>IF(H3857&lt;=Rmax_Summary!$B$40,1,0)</f>
        <v>0</v>
      </c>
      <c r="J3857" s="15">
        <v>1</v>
      </c>
      <c r="K3857" s="21" t="s">
        <v>846</v>
      </c>
    </row>
    <row r="3858" spans="1:11" x14ac:dyDescent="0.15">
      <c r="A3858" s="15">
        <v>1610</v>
      </c>
      <c r="B3858" s="16">
        <v>5</v>
      </c>
      <c r="C3858" s="15">
        <v>200</v>
      </c>
      <c r="D3858" s="17">
        <v>140000</v>
      </c>
      <c r="E3858" s="18">
        <f t="shared" si="60"/>
        <v>140</v>
      </c>
      <c r="F3858" s="19">
        <v>34.957447000000002</v>
      </c>
      <c r="G3858" s="19">
        <v>4.8940424250000003</v>
      </c>
      <c r="H3858" s="20">
        <v>82.521276252000007</v>
      </c>
      <c r="I3858" s="15">
        <f>IF(H3858&lt;=Rmax_Summary!$B$40,1,0)</f>
        <v>0</v>
      </c>
      <c r="J3858" s="15">
        <v>1</v>
      </c>
      <c r="K3858" s="21" t="s">
        <v>846</v>
      </c>
    </row>
    <row r="3859" spans="1:11" x14ac:dyDescent="0.15">
      <c r="A3859" s="15">
        <v>1615</v>
      </c>
      <c r="B3859" s="16">
        <v>5</v>
      </c>
      <c r="C3859" s="15">
        <v>200</v>
      </c>
      <c r="D3859" s="17">
        <v>141000</v>
      </c>
      <c r="E3859" s="18">
        <f t="shared" si="60"/>
        <v>141</v>
      </c>
      <c r="F3859" s="19">
        <v>34.714691000000002</v>
      </c>
      <c r="G3859" s="19">
        <v>4.8947714339999999</v>
      </c>
      <c r="H3859" s="20">
        <v>82.642654692999997</v>
      </c>
      <c r="I3859" s="15">
        <f>IF(H3859&lt;=Rmax_Summary!$B$40,1,0)</f>
        <v>0</v>
      </c>
      <c r="J3859" s="15">
        <v>1</v>
      </c>
      <c r="K3859" s="21" t="s">
        <v>846</v>
      </c>
    </row>
    <row r="3860" spans="1:11" x14ac:dyDescent="0.15">
      <c r="A3860" s="15">
        <v>1620</v>
      </c>
      <c r="B3860" s="16">
        <v>5</v>
      </c>
      <c r="C3860" s="15">
        <v>200</v>
      </c>
      <c r="D3860" s="17">
        <v>142000</v>
      </c>
      <c r="E3860" s="18">
        <f t="shared" si="60"/>
        <v>142</v>
      </c>
      <c r="F3860" s="19">
        <v>34.475284000000002</v>
      </c>
      <c r="G3860" s="19">
        <v>4.8954903910000001</v>
      </c>
      <c r="H3860" s="20">
        <v>82.762357829999999</v>
      </c>
      <c r="I3860" s="15">
        <f>IF(H3860&lt;=Rmax_Summary!$B$40,1,0)</f>
        <v>0</v>
      </c>
      <c r="J3860" s="15">
        <v>1</v>
      </c>
      <c r="K3860" s="21" t="s">
        <v>846</v>
      </c>
    </row>
    <row r="3861" spans="1:11" x14ac:dyDescent="0.15">
      <c r="A3861" s="15">
        <v>1625</v>
      </c>
      <c r="B3861" s="16">
        <v>5</v>
      </c>
      <c r="C3861" s="15">
        <v>200</v>
      </c>
      <c r="D3861" s="17">
        <v>143000</v>
      </c>
      <c r="E3861" s="18">
        <f t="shared" si="60"/>
        <v>143</v>
      </c>
      <c r="F3861" s="19">
        <v>34.239158000000003</v>
      </c>
      <c r="G3861" s="19">
        <v>4.8961994969999996</v>
      </c>
      <c r="H3861" s="20">
        <v>82.880421158000004</v>
      </c>
      <c r="I3861" s="15">
        <f>IF(H3861&lt;=Rmax_Summary!$B$40,1,0)</f>
        <v>0</v>
      </c>
      <c r="J3861" s="15">
        <v>1</v>
      </c>
      <c r="K3861" s="21" t="s">
        <v>846</v>
      </c>
    </row>
    <row r="3862" spans="1:11" x14ac:dyDescent="0.15">
      <c r="A3862" s="15">
        <v>1630</v>
      </c>
      <c r="B3862" s="16">
        <v>5</v>
      </c>
      <c r="C3862" s="15">
        <v>200</v>
      </c>
      <c r="D3862" s="17">
        <v>144000</v>
      </c>
      <c r="E3862" s="18">
        <f t="shared" si="60"/>
        <v>144</v>
      </c>
      <c r="F3862" s="19">
        <v>34.006242999999998</v>
      </c>
      <c r="G3862" s="19">
        <v>4.8968989550000002</v>
      </c>
      <c r="H3862" s="20">
        <v>82.996878315999993</v>
      </c>
      <c r="I3862" s="15">
        <f>IF(H3862&lt;=Rmax_Summary!$B$40,1,0)</f>
        <v>0</v>
      </c>
      <c r="J3862" s="15">
        <v>1</v>
      </c>
      <c r="K3862" s="21" t="s">
        <v>846</v>
      </c>
    </row>
    <row r="3863" spans="1:11" x14ac:dyDescent="0.15">
      <c r="A3863" s="15">
        <v>1635</v>
      </c>
      <c r="B3863" s="16">
        <v>5</v>
      </c>
      <c r="C3863" s="15">
        <v>200</v>
      </c>
      <c r="D3863" s="17">
        <v>145000</v>
      </c>
      <c r="E3863" s="18">
        <f t="shared" si="60"/>
        <v>145</v>
      </c>
      <c r="F3863" s="19">
        <v>33.776476000000002</v>
      </c>
      <c r="G3863" s="19">
        <v>4.8975889610000003</v>
      </c>
      <c r="H3863" s="20">
        <v>83.111762049000006</v>
      </c>
      <c r="I3863" s="15">
        <f>IF(H3863&lt;=Rmax_Summary!$B$40,1,0)</f>
        <v>0</v>
      </c>
      <c r="J3863" s="15">
        <v>1</v>
      </c>
      <c r="K3863" s="21" t="s">
        <v>846</v>
      </c>
    </row>
    <row r="3864" spans="1:11" x14ac:dyDescent="0.15">
      <c r="A3864" s="15">
        <v>1640</v>
      </c>
      <c r="B3864" s="16">
        <v>5</v>
      </c>
      <c r="C3864" s="15">
        <v>200</v>
      </c>
      <c r="D3864" s="17">
        <v>146000</v>
      </c>
      <c r="E3864" s="18">
        <f t="shared" si="60"/>
        <v>146</v>
      </c>
      <c r="F3864" s="19">
        <v>33.549793000000001</v>
      </c>
      <c r="G3864" s="19">
        <v>4.8982697049999997</v>
      </c>
      <c r="H3864" s="20">
        <v>83.225103278000006</v>
      </c>
      <c r="I3864" s="15">
        <f>IF(H3864&lt;=Rmax_Summary!$B$40,1,0)</f>
        <v>0</v>
      </c>
      <c r="J3864" s="15">
        <v>1</v>
      </c>
      <c r="K3864" s="21" t="s">
        <v>846</v>
      </c>
    </row>
    <row r="3865" spans="1:11" x14ac:dyDescent="0.15">
      <c r="A3865" s="15">
        <v>1645</v>
      </c>
      <c r="B3865" s="16">
        <v>5</v>
      </c>
      <c r="C3865" s="15">
        <v>200</v>
      </c>
      <c r="D3865" s="17">
        <v>147000</v>
      </c>
      <c r="E3865" s="18">
        <f t="shared" si="60"/>
        <v>147</v>
      </c>
      <c r="F3865" s="19">
        <v>33.326132000000001</v>
      </c>
      <c r="G3865" s="19">
        <v>4.8989413759999998</v>
      </c>
      <c r="H3865" s="20">
        <v>83.336933822000006</v>
      </c>
      <c r="I3865" s="15">
        <f>IF(H3865&lt;=Rmax_Summary!$B$40,1,0)</f>
        <v>0</v>
      </c>
      <c r="J3865" s="15">
        <v>1</v>
      </c>
      <c r="K3865" s="21" t="s">
        <v>846</v>
      </c>
    </row>
    <row r="3866" spans="1:11" x14ac:dyDescent="0.15">
      <c r="A3866" s="15">
        <v>1650</v>
      </c>
      <c r="B3866" s="16">
        <v>5</v>
      </c>
      <c r="C3866" s="15">
        <v>200</v>
      </c>
      <c r="D3866" s="17">
        <v>148000</v>
      </c>
      <c r="E3866" s="18">
        <f t="shared" si="60"/>
        <v>148</v>
      </c>
      <c r="F3866" s="19">
        <v>33.105434000000002</v>
      </c>
      <c r="G3866" s="19">
        <v>4.8996041359999998</v>
      </c>
      <c r="H3866" s="20">
        <v>83.447283064999993</v>
      </c>
      <c r="I3866" s="15">
        <f>IF(H3866&lt;=Rmax_Summary!$B$40,1,0)</f>
        <v>0</v>
      </c>
      <c r="J3866" s="15">
        <v>1</v>
      </c>
      <c r="K3866" s="21" t="s">
        <v>846</v>
      </c>
    </row>
    <row r="3867" spans="1:11" x14ac:dyDescent="0.15">
      <c r="A3867" s="15">
        <v>1655</v>
      </c>
      <c r="B3867" s="16">
        <v>5</v>
      </c>
      <c r="C3867" s="15">
        <v>200</v>
      </c>
      <c r="D3867" s="17">
        <v>149000</v>
      </c>
      <c r="E3867" s="18">
        <f t="shared" si="60"/>
        <v>149</v>
      </c>
      <c r="F3867" s="19">
        <v>32.887638000000003</v>
      </c>
      <c r="G3867" s="19">
        <v>4.9002581909999998</v>
      </c>
      <c r="H3867" s="20">
        <v>83.556181178000003</v>
      </c>
      <c r="I3867" s="15">
        <f>IF(H3867&lt;=Rmax_Summary!$B$40,1,0)</f>
        <v>0</v>
      </c>
      <c r="J3867" s="15">
        <v>1</v>
      </c>
      <c r="K3867" s="21" t="s">
        <v>846</v>
      </c>
    </row>
    <row r="3868" spans="1:11" x14ac:dyDescent="0.15">
      <c r="A3868" s="15">
        <v>1660</v>
      </c>
      <c r="B3868" s="16">
        <v>5</v>
      </c>
      <c r="C3868" s="15">
        <v>200</v>
      </c>
      <c r="D3868" s="17">
        <v>150000</v>
      </c>
      <c r="E3868" s="18">
        <f t="shared" si="60"/>
        <v>150</v>
      </c>
      <c r="F3868" s="19">
        <v>32.672691</v>
      </c>
      <c r="G3868" s="19">
        <v>4.9009036909999999</v>
      </c>
      <c r="H3868" s="20">
        <v>83.663654347000005</v>
      </c>
      <c r="I3868" s="15">
        <f>IF(H3868&lt;=Rmax_Summary!$B$40,1,0)</f>
        <v>0</v>
      </c>
      <c r="J3868" s="15">
        <v>1</v>
      </c>
      <c r="K3868" s="21" t="s">
        <v>846</v>
      </c>
    </row>
    <row r="3869" spans="1:11" x14ac:dyDescent="0.15">
      <c r="A3869" s="15">
        <v>1665</v>
      </c>
      <c r="B3869" s="16">
        <v>5</v>
      </c>
      <c r="C3869" s="15">
        <v>200</v>
      </c>
      <c r="D3869" s="17">
        <v>151000</v>
      </c>
      <c r="E3869" s="18">
        <f t="shared" si="60"/>
        <v>151</v>
      </c>
      <c r="F3869" s="19">
        <v>32.460535</v>
      </c>
      <c r="G3869" s="19">
        <v>4.9015408100000002</v>
      </c>
      <c r="H3869" s="20">
        <v>83.769732344000005</v>
      </c>
      <c r="I3869" s="15">
        <f>IF(H3869&lt;=Rmax_Summary!$B$40,1,0)</f>
        <v>0</v>
      </c>
      <c r="J3869" s="15">
        <v>1</v>
      </c>
      <c r="K3869" s="21" t="s">
        <v>846</v>
      </c>
    </row>
    <row r="3870" spans="1:11" x14ac:dyDescent="0.15">
      <c r="A3870" s="15">
        <v>1670</v>
      </c>
      <c r="B3870" s="16">
        <v>5</v>
      </c>
      <c r="C3870" s="15">
        <v>200</v>
      </c>
      <c r="D3870" s="17">
        <v>152000</v>
      </c>
      <c r="E3870" s="18">
        <f t="shared" si="60"/>
        <v>152</v>
      </c>
      <c r="F3870" s="19">
        <v>32.251114999999999</v>
      </c>
      <c r="G3870" s="19">
        <v>4.9021697040000003</v>
      </c>
      <c r="H3870" s="20">
        <v>83.874442478000006</v>
      </c>
      <c r="I3870" s="15">
        <f>IF(H3870&lt;=Rmax_Summary!$B$40,1,0)</f>
        <v>0</v>
      </c>
      <c r="J3870" s="15">
        <v>1</v>
      </c>
      <c r="K3870" s="21" t="s">
        <v>846</v>
      </c>
    </row>
    <row r="3871" spans="1:11" x14ac:dyDescent="0.15">
      <c r="A3871" s="15">
        <v>1675</v>
      </c>
      <c r="B3871" s="16">
        <v>5</v>
      </c>
      <c r="C3871" s="15">
        <v>200</v>
      </c>
      <c r="D3871" s="17">
        <v>153000</v>
      </c>
      <c r="E3871" s="18">
        <f t="shared" si="60"/>
        <v>153</v>
      </c>
      <c r="F3871" s="19">
        <v>32.044383000000003</v>
      </c>
      <c r="G3871" s="19">
        <v>4.9027905379999996</v>
      </c>
      <c r="H3871" s="20">
        <v>83.977808358999994</v>
      </c>
      <c r="I3871" s="15">
        <f>IF(H3871&lt;=Rmax_Summary!$B$40,1,0)</f>
        <v>0</v>
      </c>
      <c r="J3871" s="15">
        <v>1</v>
      </c>
      <c r="K3871" s="21" t="s">
        <v>846</v>
      </c>
    </row>
    <row r="3872" spans="1:11" x14ac:dyDescent="0.15">
      <c r="A3872" s="15">
        <v>1680</v>
      </c>
      <c r="B3872" s="16">
        <v>5</v>
      </c>
      <c r="C3872" s="15">
        <v>200</v>
      </c>
      <c r="D3872" s="17">
        <v>154000</v>
      </c>
      <c r="E3872" s="18">
        <f t="shared" si="60"/>
        <v>154</v>
      </c>
      <c r="F3872" s="19">
        <v>31.840284</v>
      </c>
      <c r="G3872" s="19">
        <v>4.9034034589999997</v>
      </c>
      <c r="H3872" s="20">
        <v>84.079858221999999</v>
      </c>
      <c r="I3872" s="15">
        <f>IF(H3872&lt;=Rmax_Summary!$B$40,1,0)</f>
        <v>0</v>
      </c>
      <c r="J3872" s="15">
        <v>1</v>
      </c>
      <c r="K3872" s="21" t="s">
        <v>846</v>
      </c>
    </row>
    <row r="3873" spans="1:11" x14ac:dyDescent="0.15">
      <c r="A3873" s="15">
        <v>1685</v>
      </c>
      <c r="B3873" s="16">
        <v>5</v>
      </c>
      <c r="C3873" s="15">
        <v>200</v>
      </c>
      <c r="D3873" s="17">
        <v>155000</v>
      </c>
      <c r="E3873" s="18">
        <f t="shared" si="60"/>
        <v>155</v>
      </c>
      <c r="F3873" s="19">
        <v>31.638767000000001</v>
      </c>
      <c r="G3873" s="19">
        <v>4.9040086230000002</v>
      </c>
      <c r="H3873" s="20">
        <v>84.180616592000007</v>
      </c>
      <c r="I3873" s="15">
        <f>IF(H3873&lt;=Rmax_Summary!$B$40,1,0)</f>
        <v>0</v>
      </c>
      <c r="J3873" s="15">
        <v>1</v>
      </c>
      <c r="K3873" s="21" t="s">
        <v>846</v>
      </c>
    </row>
    <row r="3874" spans="1:11" x14ac:dyDescent="0.15">
      <c r="A3874" s="15">
        <v>1690</v>
      </c>
      <c r="B3874" s="16">
        <v>5</v>
      </c>
      <c r="C3874" s="15">
        <v>200</v>
      </c>
      <c r="D3874" s="17">
        <v>156000</v>
      </c>
      <c r="E3874" s="18">
        <f t="shared" si="60"/>
        <v>156</v>
      </c>
      <c r="F3874" s="19">
        <v>31.439784</v>
      </c>
      <c r="G3874" s="19">
        <v>4.9046061769999998</v>
      </c>
      <c r="H3874" s="20">
        <v>84.280108037999995</v>
      </c>
      <c r="I3874" s="15">
        <f>IF(H3874&lt;=Rmax_Summary!$B$40,1,0)</f>
        <v>0</v>
      </c>
      <c r="J3874" s="15">
        <v>1</v>
      </c>
      <c r="K3874" s="21" t="s">
        <v>846</v>
      </c>
    </row>
    <row r="3875" spans="1:11" x14ac:dyDescent="0.15">
      <c r="A3875" s="15">
        <v>1695</v>
      </c>
      <c r="B3875" s="16">
        <v>5</v>
      </c>
      <c r="C3875" s="15">
        <v>200</v>
      </c>
      <c r="D3875" s="17">
        <v>157000</v>
      </c>
      <c r="E3875" s="18">
        <f t="shared" si="60"/>
        <v>157</v>
      </c>
      <c r="F3875" s="19">
        <v>31.243289000000001</v>
      </c>
      <c r="G3875" s="19">
        <v>4.9051962610000004</v>
      </c>
      <c r="H3875" s="20">
        <v>84.378355292999998</v>
      </c>
      <c r="I3875" s="15">
        <f>IF(H3875&lt;=Rmax_Summary!$B$40,1,0)</f>
        <v>0</v>
      </c>
      <c r="J3875" s="15">
        <v>1</v>
      </c>
      <c r="K3875" s="21" t="s">
        <v>846</v>
      </c>
    </row>
    <row r="3876" spans="1:11" x14ac:dyDescent="0.15">
      <c r="A3876" s="15">
        <v>1700</v>
      </c>
      <c r="B3876" s="16">
        <v>5</v>
      </c>
      <c r="C3876" s="15">
        <v>200</v>
      </c>
      <c r="D3876" s="17">
        <v>158000</v>
      </c>
      <c r="E3876" s="18">
        <f t="shared" si="60"/>
        <v>158</v>
      </c>
      <c r="F3876" s="19">
        <v>31.049236000000001</v>
      </c>
      <c r="G3876" s="19">
        <v>4.905779012</v>
      </c>
      <c r="H3876" s="20">
        <v>84.475382006999993</v>
      </c>
      <c r="I3876" s="15">
        <f>IF(H3876&lt;=Rmax_Summary!$B$40,1,0)</f>
        <v>0</v>
      </c>
      <c r="J3876" s="15">
        <v>1</v>
      </c>
      <c r="K3876" s="21" t="s">
        <v>846</v>
      </c>
    </row>
    <row r="3877" spans="1:11" x14ac:dyDescent="0.15">
      <c r="A3877" s="15">
        <v>1705</v>
      </c>
      <c r="B3877" s="16">
        <v>5</v>
      </c>
      <c r="C3877" s="15">
        <v>200</v>
      </c>
      <c r="D3877" s="17">
        <v>159000</v>
      </c>
      <c r="E3877" s="18">
        <f t="shared" si="60"/>
        <v>159</v>
      </c>
      <c r="F3877" s="19">
        <v>30.857576000000002</v>
      </c>
      <c r="G3877" s="19">
        <v>4.9063545680000002</v>
      </c>
      <c r="H3877" s="20">
        <v>84.571211828000003</v>
      </c>
      <c r="I3877" s="15">
        <f>IF(H3877&lt;=Rmax_Summary!$B$40,1,0)</f>
        <v>0</v>
      </c>
      <c r="J3877" s="15">
        <v>1</v>
      </c>
      <c r="K3877" s="21" t="s">
        <v>846</v>
      </c>
    </row>
    <row r="3878" spans="1:11" x14ac:dyDescent="0.15">
      <c r="A3878" s="15">
        <v>1710</v>
      </c>
      <c r="B3878" s="16">
        <v>5</v>
      </c>
      <c r="C3878" s="15">
        <v>200</v>
      </c>
      <c r="D3878" s="17">
        <v>160000</v>
      </c>
      <c r="E3878" s="18">
        <f t="shared" si="60"/>
        <v>160</v>
      </c>
      <c r="F3878" s="19">
        <v>30.668268999999999</v>
      </c>
      <c r="G3878" s="19">
        <v>4.9069230629999998</v>
      </c>
      <c r="H3878" s="20">
        <v>84.665865672999999</v>
      </c>
      <c r="I3878" s="15">
        <f>IF(H3878&lt;=Rmax_Summary!$B$40,1,0)</f>
        <v>0</v>
      </c>
      <c r="J3878" s="15">
        <v>1</v>
      </c>
      <c r="K3878" s="21" t="s">
        <v>846</v>
      </c>
    </row>
    <row r="3879" spans="1:11" x14ac:dyDescent="0.15">
      <c r="A3879" s="15">
        <v>1715</v>
      </c>
      <c r="B3879" s="16">
        <v>5</v>
      </c>
      <c r="C3879" s="15">
        <v>200</v>
      </c>
      <c r="D3879" s="17">
        <v>161000</v>
      </c>
      <c r="E3879" s="18">
        <f t="shared" si="60"/>
        <v>161</v>
      </c>
      <c r="F3879" s="19">
        <v>30.481271</v>
      </c>
      <c r="G3879" s="19">
        <v>4.9074846269999997</v>
      </c>
      <c r="H3879" s="20">
        <v>84.759364671</v>
      </c>
      <c r="I3879" s="15">
        <f>IF(H3879&lt;=Rmax_Summary!$B$40,1,0)</f>
        <v>0</v>
      </c>
      <c r="J3879" s="15">
        <v>1</v>
      </c>
      <c r="K3879" s="21" t="s">
        <v>846</v>
      </c>
    </row>
    <row r="3880" spans="1:11" x14ac:dyDescent="0.15">
      <c r="A3880" s="15">
        <v>1720</v>
      </c>
      <c r="B3880" s="16">
        <v>5</v>
      </c>
      <c r="C3880" s="15">
        <v>200</v>
      </c>
      <c r="D3880" s="17">
        <v>162000</v>
      </c>
      <c r="E3880" s="18">
        <f t="shared" si="60"/>
        <v>162</v>
      </c>
      <c r="F3880" s="19">
        <v>30.296538999999999</v>
      </c>
      <c r="G3880" s="19">
        <v>4.9080393830000002</v>
      </c>
      <c r="H3880" s="20">
        <v>84.851730458000006</v>
      </c>
      <c r="I3880" s="15">
        <f>IF(H3880&lt;=Rmax_Summary!$B$40,1,0)</f>
        <v>0</v>
      </c>
      <c r="J3880" s="15">
        <v>1</v>
      </c>
      <c r="K3880" s="21" t="s">
        <v>846</v>
      </c>
    </row>
    <row r="3881" spans="1:11" x14ac:dyDescent="0.15">
      <c r="A3881" s="15">
        <v>1725</v>
      </c>
      <c r="B3881" s="16">
        <v>5</v>
      </c>
      <c r="C3881" s="15">
        <v>200</v>
      </c>
      <c r="D3881" s="17">
        <v>163000</v>
      </c>
      <c r="E3881" s="18">
        <f t="shared" si="60"/>
        <v>163</v>
      </c>
      <c r="F3881" s="19">
        <v>30.114034</v>
      </c>
      <c r="G3881" s="19">
        <v>4.9085874560000002</v>
      </c>
      <c r="H3881" s="20">
        <v>84.942983247000001</v>
      </c>
      <c r="I3881" s="15">
        <f>IF(H3881&lt;=Rmax_Summary!$B$40,1,0)</f>
        <v>0</v>
      </c>
      <c r="J3881" s="15">
        <v>1</v>
      </c>
      <c r="K3881" s="21" t="s">
        <v>846</v>
      </c>
    </row>
    <row r="3882" spans="1:11" x14ac:dyDescent="0.15">
      <c r="A3882" s="15">
        <v>1730</v>
      </c>
      <c r="B3882" s="16">
        <v>5</v>
      </c>
      <c r="C3882" s="15">
        <v>200</v>
      </c>
      <c r="D3882" s="17">
        <v>164000</v>
      </c>
      <c r="E3882" s="18">
        <f t="shared" si="60"/>
        <v>164</v>
      </c>
      <c r="F3882" s="19">
        <v>29.933713000000001</v>
      </c>
      <c r="G3882" s="19">
        <v>4.9091289639999998</v>
      </c>
      <c r="H3882" s="20">
        <v>85.033143275</v>
      </c>
      <c r="I3882" s="15">
        <f>IF(H3882&lt;=Rmax_Summary!$B$40,1,0)</f>
        <v>0</v>
      </c>
      <c r="J3882" s="15">
        <v>1</v>
      </c>
      <c r="K3882" s="21" t="s">
        <v>846</v>
      </c>
    </row>
    <row r="3883" spans="1:11" x14ac:dyDescent="0.15">
      <c r="A3883" s="15">
        <v>1735</v>
      </c>
      <c r="B3883" s="16">
        <v>5</v>
      </c>
      <c r="C3883" s="15">
        <v>200</v>
      </c>
      <c r="D3883" s="17">
        <v>165000</v>
      </c>
      <c r="E3883" s="18">
        <f t="shared" si="60"/>
        <v>165</v>
      </c>
      <c r="F3883" s="19">
        <v>29.75554</v>
      </c>
      <c r="G3883" s="19">
        <v>4.9096640239999996</v>
      </c>
      <c r="H3883" s="20">
        <v>85.122230099999996</v>
      </c>
      <c r="I3883" s="15">
        <f>IF(H3883&lt;=Rmax_Summary!$B$40,1,0)</f>
        <v>0</v>
      </c>
      <c r="J3883" s="15">
        <v>1</v>
      </c>
      <c r="K3883" s="21" t="s">
        <v>846</v>
      </c>
    </row>
    <row r="3884" spans="1:11" x14ac:dyDescent="0.15">
      <c r="A3884" s="15">
        <v>1740</v>
      </c>
      <c r="B3884" s="16">
        <v>5</v>
      </c>
      <c r="C3884" s="15">
        <v>200</v>
      </c>
      <c r="D3884" s="17">
        <v>166000</v>
      </c>
      <c r="E3884" s="18">
        <f t="shared" si="60"/>
        <v>166</v>
      </c>
      <c r="F3884" s="19">
        <v>29.579474000000001</v>
      </c>
      <c r="G3884" s="19">
        <v>4.9101927539999997</v>
      </c>
      <c r="H3884" s="20">
        <v>85.210262821000001</v>
      </c>
      <c r="I3884" s="15">
        <f>IF(H3884&lt;=Rmax_Summary!$B$40,1,0)</f>
        <v>0</v>
      </c>
      <c r="J3884" s="15">
        <v>1</v>
      </c>
      <c r="K3884" s="21" t="s">
        <v>846</v>
      </c>
    </row>
    <row r="3885" spans="1:11" x14ac:dyDescent="0.15">
      <c r="A3885" s="15">
        <v>1745</v>
      </c>
      <c r="B3885" s="16">
        <v>5</v>
      </c>
      <c r="C3885" s="15">
        <v>200</v>
      </c>
      <c r="D3885" s="17">
        <v>167000</v>
      </c>
      <c r="E3885" s="18">
        <f t="shared" si="60"/>
        <v>167</v>
      </c>
      <c r="F3885" s="19">
        <v>29.405481000000002</v>
      </c>
      <c r="G3885" s="19">
        <v>4.9107152599999999</v>
      </c>
      <c r="H3885" s="20">
        <v>85.297259627000003</v>
      </c>
      <c r="I3885" s="15">
        <f>IF(H3885&lt;=Rmax_Summary!$B$40,1,0)</f>
        <v>0</v>
      </c>
      <c r="J3885" s="15">
        <v>1</v>
      </c>
      <c r="K3885" s="21" t="s">
        <v>846</v>
      </c>
    </row>
    <row r="3886" spans="1:11" x14ac:dyDescent="0.15">
      <c r="A3886" s="15">
        <v>1750</v>
      </c>
      <c r="B3886" s="16">
        <v>5</v>
      </c>
      <c r="C3886" s="15">
        <v>200</v>
      </c>
      <c r="D3886" s="17">
        <v>168000</v>
      </c>
      <c r="E3886" s="18">
        <f t="shared" si="60"/>
        <v>168</v>
      </c>
      <c r="F3886" s="19">
        <v>29.233522000000001</v>
      </c>
      <c r="G3886" s="19">
        <v>4.9112316549999999</v>
      </c>
      <c r="H3886" s="20">
        <v>85.383239078000003</v>
      </c>
      <c r="I3886" s="15">
        <f>IF(H3886&lt;=Rmax_Summary!$B$40,1,0)</f>
        <v>0</v>
      </c>
      <c r="J3886" s="15">
        <v>1</v>
      </c>
      <c r="K3886" s="21" t="s">
        <v>846</v>
      </c>
    </row>
    <row r="3887" spans="1:11" x14ac:dyDescent="0.15">
      <c r="A3887" s="15">
        <v>1755</v>
      </c>
      <c r="B3887" s="16">
        <v>5</v>
      </c>
      <c r="C3887" s="15">
        <v>200</v>
      </c>
      <c r="D3887" s="17">
        <v>169000</v>
      </c>
      <c r="E3887" s="18">
        <f t="shared" si="60"/>
        <v>169</v>
      </c>
      <c r="F3887" s="19">
        <v>29.063562999999998</v>
      </c>
      <c r="G3887" s="19">
        <v>4.9117420449999996</v>
      </c>
      <c r="H3887" s="20">
        <v>85.468218726000003</v>
      </c>
      <c r="I3887" s="15">
        <f>IF(H3887&lt;=Rmax_Summary!$B$40,1,0)</f>
        <v>0</v>
      </c>
      <c r="J3887" s="15">
        <v>1</v>
      </c>
      <c r="K3887" s="21" t="s">
        <v>846</v>
      </c>
    </row>
    <row r="3888" spans="1:11" x14ac:dyDescent="0.15">
      <c r="A3888" s="15">
        <v>1760</v>
      </c>
      <c r="B3888" s="16">
        <v>5</v>
      </c>
      <c r="C3888" s="15">
        <v>200</v>
      </c>
      <c r="D3888" s="17">
        <v>170000</v>
      </c>
      <c r="E3888" s="18">
        <f t="shared" si="60"/>
        <v>170</v>
      </c>
      <c r="F3888" s="19">
        <v>28.895568000000001</v>
      </c>
      <c r="G3888" s="19">
        <v>4.9122465389999999</v>
      </c>
      <c r="H3888" s="20">
        <v>85.552216012000002</v>
      </c>
      <c r="I3888" s="15">
        <f>IF(H3888&lt;=Rmax_Summary!$B$40,1,0)</f>
        <v>0</v>
      </c>
      <c r="J3888" s="15">
        <v>1</v>
      </c>
      <c r="K3888" s="21" t="s">
        <v>846</v>
      </c>
    </row>
    <row r="3889" spans="1:11" x14ac:dyDescent="0.15">
      <c r="A3889" s="15">
        <v>1765</v>
      </c>
      <c r="B3889" s="16">
        <v>5</v>
      </c>
      <c r="C3889" s="15">
        <v>200</v>
      </c>
      <c r="D3889" s="17">
        <v>171000</v>
      </c>
      <c r="E3889" s="18">
        <f t="shared" si="60"/>
        <v>171</v>
      </c>
      <c r="F3889" s="19">
        <v>28.729503999999999</v>
      </c>
      <c r="G3889" s="19">
        <v>4.912745235</v>
      </c>
      <c r="H3889" s="20">
        <v>85.635247866</v>
      </c>
      <c r="I3889" s="15">
        <f>IF(H3889&lt;=Rmax_Summary!$B$40,1,0)</f>
        <v>0</v>
      </c>
      <c r="J3889" s="15">
        <v>1</v>
      </c>
      <c r="K3889" s="21" t="s">
        <v>846</v>
      </c>
    </row>
    <row r="3890" spans="1:11" x14ac:dyDescent="0.15">
      <c r="A3890" s="15">
        <v>1770</v>
      </c>
      <c r="B3890" s="16">
        <v>5</v>
      </c>
      <c r="C3890" s="15">
        <v>200</v>
      </c>
      <c r="D3890" s="17">
        <v>172000</v>
      </c>
      <c r="E3890" s="18">
        <f t="shared" si="60"/>
        <v>172</v>
      </c>
      <c r="F3890" s="19">
        <v>28.565339000000002</v>
      </c>
      <c r="G3890" s="19">
        <v>4.9132382269999999</v>
      </c>
      <c r="H3890" s="20">
        <v>85.717330673999996</v>
      </c>
      <c r="I3890" s="15">
        <f>IF(H3890&lt;=Rmax_Summary!$B$40,1,0)</f>
        <v>0</v>
      </c>
      <c r="J3890" s="15">
        <v>1</v>
      </c>
      <c r="K3890" s="21" t="s">
        <v>846</v>
      </c>
    </row>
    <row r="3891" spans="1:11" x14ac:dyDescent="0.15">
      <c r="A3891" s="15">
        <v>1775</v>
      </c>
      <c r="B3891" s="16">
        <v>5</v>
      </c>
      <c r="C3891" s="15">
        <v>200</v>
      </c>
      <c r="D3891" s="17">
        <v>173000</v>
      </c>
      <c r="E3891" s="18">
        <f t="shared" si="60"/>
        <v>173</v>
      </c>
      <c r="F3891" s="19">
        <v>28.403037999999999</v>
      </c>
      <c r="G3891" s="19">
        <v>4.913725619</v>
      </c>
      <c r="H3891" s="20">
        <v>85.798480794</v>
      </c>
      <c r="I3891" s="15">
        <f>IF(H3891&lt;=Rmax_Summary!$B$40,1,0)</f>
        <v>0</v>
      </c>
      <c r="J3891" s="15">
        <v>1</v>
      </c>
      <c r="K3891" s="21" t="s">
        <v>846</v>
      </c>
    </row>
    <row r="3892" spans="1:11" x14ac:dyDescent="0.15">
      <c r="A3892" s="15">
        <v>1780</v>
      </c>
      <c r="B3892" s="16">
        <v>5</v>
      </c>
      <c r="C3892" s="15">
        <v>200</v>
      </c>
      <c r="D3892" s="17">
        <v>174000</v>
      </c>
      <c r="E3892" s="18">
        <f t="shared" si="60"/>
        <v>174</v>
      </c>
      <c r="F3892" s="19">
        <v>28.242571999999999</v>
      </c>
      <c r="G3892" s="19">
        <v>4.9142075050000003</v>
      </c>
      <c r="H3892" s="20">
        <v>85.878714142000007</v>
      </c>
      <c r="I3892" s="15">
        <f>IF(H3892&lt;=Rmax_Summary!$B$40,1,0)</f>
        <v>0</v>
      </c>
      <c r="J3892" s="15">
        <v>1</v>
      </c>
      <c r="K3892" s="21" t="s">
        <v>846</v>
      </c>
    </row>
    <row r="3893" spans="1:11" x14ac:dyDescent="0.15">
      <c r="A3893" s="15">
        <v>1785</v>
      </c>
      <c r="B3893" s="16">
        <v>5</v>
      </c>
      <c r="C3893" s="15">
        <v>200</v>
      </c>
      <c r="D3893" s="17">
        <v>175000</v>
      </c>
      <c r="E3893" s="18">
        <f t="shared" si="60"/>
        <v>175</v>
      </c>
      <c r="F3893" s="19">
        <v>28.083908999999998</v>
      </c>
      <c r="G3893" s="19">
        <v>4.9146839739999999</v>
      </c>
      <c r="H3893" s="20">
        <v>85.958045725999995</v>
      </c>
      <c r="I3893" s="15">
        <f>IF(H3893&lt;=Rmax_Summary!$B$40,1,0)</f>
        <v>0</v>
      </c>
      <c r="J3893" s="15">
        <v>1</v>
      </c>
      <c r="K3893" s="21" t="s">
        <v>846</v>
      </c>
    </row>
    <row r="3894" spans="1:11" x14ac:dyDescent="0.15">
      <c r="A3894" s="15">
        <v>1790</v>
      </c>
      <c r="B3894" s="16">
        <v>5</v>
      </c>
      <c r="C3894" s="15">
        <v>200</v>
      </c>
      <c r="D3894" s="17">
        <v>176000</v>
      </c>
      <c r="E3894" s="18">
        <f t="shared" si="60"/>
        <v>176</v>
      </c>
      <c r="F3894" s="19">
        <v>27.927018</v>
      </c>
      <c r="G3894" s="19">
        <v>4.9151551209999997</v>
      </c>
      <c r="H3894" s="20">
        <v>86.036491002999995</v>
      </c>
      <c r="I3894" s="15">
        <f>IF(H3894&lt;=Rmax_Summary!$B$40,1,0)</f>
        <v>0</v>
      </c>
      <c r="J3894" s="15">
        <v>1</v>
      </c>
      <c r="K3894" s="21" t="s">
        <v>846</v>
      </c>
    </row>
    <row r="3895" spans="1:11" x14ac:dyDescent="0.15">
      <c r="A3895" s="15">
        <v>1795</v>
      </c>
      <c r="B3895" s="16">
        <v>5</v>
      </c>
      <c r="C3895" s="15">
        <v>200</v>
      </c>
      <c r="D3895" s="17">
        <v>177000</v>
      </c>
      <c r="E3895" s="18">
        <f t="shared" si="60"/>
        <v>177</v>
      </c>
      <c r="F3895" s="19">
        <v>27.77187</v>
      </c>
      <c r="G3895" s="19">
        <v>4.9156210270000003</v>
      </c>
      <c r="H3895" s="20">
        <v>86.114064995999996</v>
      </c>
      <c r="I3895" s="15">
        <f>IF(H3895&lt;=Rmax_Summary!$B$40,1,0)</f>
        <v>0</v>
      </c>
      <c r="J3895" s="15">
        <v>1</v>
      </c>
      <c r="K3895" s="21" t="s">
        <v>846</v>
      </c>
    </row>
    <row r="3896" spans="1:11" x14ac:dyDescent="0.15">
      <c r="A3896" s="15">
        <v>1800</v>
      </c>
      <c r="B3896" s="16">
        <v>5</v>
      </c>
      <c r="C3896" s="15">
        <v>200</v>
      </c>
      <c r="D3896" s="17">
        <v>178000</v>
      </c>
      <c r="E3896" s="18">
        <f t="shared" si="60"/>
        <v>178</v>
      </c>
      <c r="F3896" s="19">
        <v>27.618437</v>
      </c>
      <c r="G3896" s="19">
        <v>4.9160817870000004</v>
      </c>
      <c r="H3896" s="20">
        <v>86.190781338999997</v>
      </c>
      <c r="I3896" s="15">
        <f>IF(H3896&lt;=Rmax_Summary!$B$40,1,0)</f>
        <v>0</v>
      </c>
      <c r="J3896" s="15">
        <v>1</v>
      </c>
      <c r="K3896" s="21" t="s">
        <v>846</v>
      </c>
    </row>
    <row r="3897" spans="1:11" x14ac:dyDescent="0.15">
      <c r="A3897" s="15">
        <v>1805</v>
      </c>
      <c r="B3897" s="16">
        <v>5</v>
      </c>
      <c r="C3897" s="15">
        <v>200</v>
      </c>
      <c r="D3897" s="17">
        <v>179000</v>
      </c>
      <c r="E3897" s="18">
        <f t="shared" si="60"/>
        <v>179</v>
      </c>
      <c r="F3897" s="19">
        <v>27.46669</v>
      </c>
      <c r="G3897" s="19">
        <v>4.9165374899999996</v>
      </c>
      <c r="H3897" s="20">
        <v>86.266655034999999</v>
      </c>
      <c r="I3897" s="15">
        <f>IF(H3897&lt;=Rmax_Summary!$B$40,1,0)</f>
        <v>0</v>
      </c>
      <c r="J3897" s="15">
        <v>1</v>
      </c>
      <c r="K3897" s="21" t="s">
        <v>846</v>
      </c>
    </row>
    <row r="3898" spans="1:11" x14ac:dyDescent="0.15">
      <c r="A3898" s="15">
        <v>1810</v>
      </c>
      <c r="B3898" s="16">
        <v>5</v>
      </c>
      <c r="C3898" s="15">
        <v>200</v>
      </c>
      <c r="D3898" s="17">
        <v>180000</v>
      </c>
      <c r="E3898" s="18">
        <f t="shared" si="60"/>
        <v>180</v>
      </c>
      <c r="F3898" s="19">
        <v>27.316602</v>
      </c>
      <c r="G3898" s="19">
        <v>4.9169882119999997</v>
      </c>
      <c r="H3898" s="20">
        <v>86.341699231000007</v>
      </c>
      <c r="I3898" s="15">
        <f>IF(H3898&lt;=Rmax_Summary!$B$40,1,0)</f>
        <v>0</v>
      </c>
      <c r="J3898" s="15">
        <v>1</v>
      </c>
      <c r="K3898" s="21" t="s">
        <v>846</v>
      </c>
    </row>
    <row r="3899" spans="1:11" x14ac:dyDescent="0.15">
      <c r="A3899" s="15">
        <v>1815</v>
      </c>
      <c r="B3899" s="16">
        <v>5</v>
      </c>
      <c r="C3899" s="15">
        <v>200</v>
      </c>
      <c r="D3899" s="17">
        <v>181000</v>
      </c>
      <c r="E3899" s="18">
        <f t="shared" si="60"/>
        <v>181</v>
      </c>
      <c r="F3899" s="19">
        <v>27.168144000000002</v>
      </c>
      <c r="G3899" s="19">
        <v>4.9174340240000003</v>
      </c>
      <c r="H3899" s="20">
        <v>86.415928094999998</v>
      </c>
      <c r="I3899" s="15">
        <f>IF(H3899&lt;=Rmax_Summary!$B$40,1,0)</f>
        <v>0</v>
      </c>
      <c r="J3899" s="15">
        <v>1</v>
      </c>
      <c r="K3899" s="21" t="s">
        <v>846</v>
      </c>
    </row>
    <row r="3900" spans="1:11" x14ac:dyDescent="0.15">
      <c r="A3900" s="15">
        <v>1820</v>
      </c>
      <c r="B3900" s="16">
        <v>5</v>
      </c>
      <c r="C3900" s="15">
        <v>200</v>
      </c>
      <c r="D3900" s="17">
        <v>182000</v>
      </c>
      <c r="E3900" s="18">
        <f t="shared" si="60"/>
        <v>182</v>
      </c>
      <c r="F3900" s="19">
        <v>27.021291000000002</v>
      </c>
      <c r="G3900" s="19">
        <v>4.917875027</v>
      </c>
      <c r="H3900" s="20">
        <v>86.489354341999999</v>
      </c>
      <c r="I3900" s="15">
        <f>IF(H3900&lt;=Rmax_Summary!$B$40,1,0)</f>
        <v>0</v>
      </c>
      <c r="J3900" s="15">
        <v>1</v>
      </c>
      <c r="K3900" s="21" t="s">
        <v>846</v>
      </c>
    </row>
    <row r="3901" spans="1:11" x14ac:dyDescent="0.15">
      <c r="A3901" s="15">
        <v>1825</v>
      </c>
      <c r="B3901" s="16">
        <v>5</v>
      </c>
      <c r="C3901" s="15">
        <v>200</v>
      </c>
      <c r="D3901" s="17">
        <v>183000</v>
      </c>
      <c r="E3901" s="18">
        <f t="shared" si="60"/>
        <v>183</v>
      </c>
      <c r="F3901" s="19">
        <v>26.876017999999998</v>
      </c>
      <c r="G3901" s="19">
        <v>4.9183112859999998</v>
      </c>
      <c r="H3901" s="20">
        <v>86.561991132000003</v>
      </c>
      <c r="I3901" s="15">
        <f>IF(H3901&lt;=Rmax_Summary!$B$40,1,0)</f>
        <v>0</v>
      </c>
      <c r="J3901" s="15">
        <v>1</v>
      </c>
      <c r="K3901" s="21" t="s">
        <v>846</v>
      </c>
    </row>
    <row r="3902" spans="1:11" x14ac:dyDescent="0.15">
      <c r="A3902" s="15">
        <v>1830</v>
      </c>
      <c r="B3902" s="16">
        <v>5</v>
      </c>
      <c r="C3902" s="15">
        <v>200</v>
      </c>
      <c r="D3902" s="17">
        <v>184000</v>
      </c>
      <c r="E3902" s="18">
        <f t="shared" si="60"/>
        <v>184</v>
      </c>
      <c r="F3902" s="19">
        <v>26.732298</v>
      </c>
      <c r="G3902" s="19">
        <v>4.9187428710000001</v>
      </c>
      <c r="H3902" s="20">
        <v>86.633850890999994</v>
      </c>
      <c r="I3902" s="15">
        <f>IF(H3902&lt;=Rmax_Summary!$B$40,1,0)</f>
        <v>0</v>
      </c>
      <c r="J3902" s="15">
        <v>1</v>
      </c>
      <c r="K3902" s="21" t="s">
        <v>846</v>
      </c>
    </row>
    <row r="3903" spans="1:11" x14ac:dyDescent="0.15">
      <c r="A3903" s="15">
        <v>1835</v>
      </c>
      <c r="B3903" s="16">
        <v>5</v>
      </c>
      <c r="C3903" s="15">
        <v>200</v>
      </c>
      <c r="D3903" s="17">
        <v>185000</v>
      </c>
      <c r="E3903" s="18">
        <f t="shared" si="60"/>
        <v>185</v>
      </c>
      <c r="F3903" s="19">
        <v>26.590107</v>
      </c>
      <c r="G3903" s="19">
        <v>4.9191698779999999</v>
      </c>
      <c r="H3903" s="20">
        <v>86.704946414999995</v>
      </c>
      <c r="I3903" s="15">
        <f>IF(H3903&lt;=Rmax_Summary!$B$40,1,0)</f>
        <v>0</v>
      </c>
      <c r="J3903" s="15">
        <v>1</v>
      </c>
      <c r="K3903" s="21" t="s">
        <v>846</v>
      </c>
    </row>
    <row r="3904" spans="1:11" x14ac:dyDescent="0.15">
      <c r="A3904" s="15">
        <v>1840</v>
      </c>
      <c r="B3904" s="16">
        <v>5</v>
      </c>
      <c r="C3904" s="15">
        <v>200</v>
      </c>
      <c r="D3904" s="17">
        <v>186000</v>
      </c>
      <c r="E3904" s="18">
        <f t="shared" si="60"/>
        <v>186</v>
      </c>
      <c r="F3904" s="19">
        <v>26.449421000000001</v>
      </c>
      <c r="G3904" s="19">
        <v>4.9195923580000001</v>
      </c>
      <c r="H3904" s="20">
        <v>86.775289471999997</v>
      </c>
      <c r="I3904" s="15">
        <f>IF(H3904&lt;=Rmax_Summary!$B$40,1,0)</f>
        <v>0</v>
      </c>
      <c r="J3904" s="15">
        <v>1</v>
      </c>
      <c r="K3904" s="21" t="s">
        <v>846</v>
      </c>
    </row>
    <row r="3905" spans="1:11" x14ac:dyDescent="0.15">
      <c r="A3905" s="15">
        <v>1845</v>
      </c>
      <c r="B3905" s="16">
        <v>5</v>
      </c>
      <c r="C3905" s="15">
        <v>200</v>
      </c>
      <c r="D3905" s="17">
        <v>187000</v>
      </c>
      <c r="E3905" s="18">
        <f t="shared" si="60"/>
        <v>187</v>
      </c>
      <c r="F3905" s="19">
        <v>26.310216</v>
      </c>
      <c r="G3905" s="19">
        <v>4.920010392</v>
      </c>
      <c r="H3905" s="20">
        <v>86.844892192000003</v>
      </c>
      <c r="I3905" s="15">
        <f>IF(H3905&lt;=Rmax_Summary!$B$40,1,0)</f>
        <v>0</v>
      </c>
      <c r="J3905" s="15">
        <v>1</v>
      </c>
      <c r="K3905" s="21" t="s">
        <v>846</v>
      </c>
    </row>
    <row r="3906" spans="1:11" x14ac:dyDescent="0.15">
      <c r="A3906" s="15">
        <v>1850</v>
      </c>
      <c r="B3906" s="16">
        <v>5</v>
      </c>
      <c r="C3906" s="15">
        <v>200</v>
      </c>
      <c r="D3906" s="17">
        <v>188000</v>
      </c>
      <c r="E3906" s="18">
        <f t="shared" ref="E3906:E3969" si="61">D3906/1000</f>
        <v>188</v>
      </c>
      <c r="F3906" s="19">
        <v>26.172469</v>
      </c>
      <c r="G3906" s="19">
        <v>4.9204240510000004</v>
      </c>
      <c r="H3906" s="20">
        <v>86.913765487000006</v>
      </c>
      <c r="I3906" s="15">
        <f>IF(H3906&lt;=Rmax_Summary!$B$40,1,0)</f>
        <v>0</v>
      </c>
      <c r="J3906" s="15">
        <v>1</v>
      </c>
      <c r="K3906" s="21" t="s">
        <v>846</v>
      </c>
    </row>
    <row r="3907" spans="1:11" x14ac:dyDescent="0.15">
      <c r="A3907" s="15">
        <v>1855</v>
      </c>
      <c r="B3907" s="16">
        <v>5</v>
      </c>
      <c r="C3907" s="15">
        <v>200</v>
      </c>
      <c r="D3907" s="17">
        <v>189000</v>
      </c>
      <c r="E3907" s="18">
        <f t="shared" si="61"/>
        <v>189</v>
      </c>
      <c r="F3907" s="19">
        <v>26.036155999999998</v>
      </c>
      <c r="G3907" s="19">
        <v>4.9208333959999999</v>
      </c>
      <c r="H3907" s="20">
        <v>86.981922118</v>
      </c>
      <c r="I3907" s="15">
        <f>IF(H3907&lt;=Rmax_Summary!$B$40,1,0)</f>
        <v>0</v>
      </c>
      <c r="J3907" s="15">
        <v>1</v>
      </c>
      <c r="K3907" s="21" t="s">
        <v>846</v>
      </c>
    </row>
    <row r="3908" spans="1:11" x14ac:dyDescent="0.15">
      <c r="A3908" s="15">
        <v>1860</v>
      </c>
      <c r="B3908" s="16">
        <v>5</v>
      </c>
      <c r="C3908" s="15">
        <v>200</v>
      </c>
      <c r="D3908" s="17">
        <v>190000</v>
      </c>
      <c r="E3908" s="18">
        <f t="shared" si="61"/>
        <v>190</v>
      </c>
      <c r="F3908" s="19">
        <v>25.901254999999999</v>
      </c>
      <c r="G3908" s="19">
        <v>4.9212385019999996</v>
      </c>
      <c r="H3908" s="20">
        <v>87.049372519000002</v>
      </c>
      <c r="I3908" s="15">
        <f>IF(H3908&lt;=Rmax_Summary!$B$40,1,0)</f>
        <v>0</v>
      </c>
      <c r="J3908" s="15">
        <v>1</v>
      </c>
      <c r="K3908" s="21" t="s">
        <v>846</v>
      </c>
    </row>
    <row r="3909" spans="1:11" x14ac:dyDescent="0.15">
      <c r="A3909" s="15">
        <v>1865</v>
      </c>
      <c r="B3909" s="16">
        <v>5</v>
      </c>
      <c r="C3909" s="15">
        <v>200</v>
      </c>
      <c r="D3909" s="17">
        <v>191000</v>
      </c>
      <c r="E3909" s="18">
        <f t="shared" si="61"/>
        <v>191</v>
      </c>
      <c r="F3909" s="19">
        <v>25.767745999999999</v>
      </c>
      <c r="G3909" s="19">
        <v>4.921639431</v>
      </c>
      <c r="H3909" s="20">
        <v>87.116127159000001</v>
      </c>
      <c r="I3909" s="15">
        <f>IF(H3909&lt;=Rmax_Summary!$B$40,1,0)</f>
        <v>0</v>
      </c>
      <c r="J3909" s="15">
        <v>1</v>
      </c>
      <c r="K3909" s="21" t="s">
        <v>846</v>
      </c>
    </row>
    <row r="3910" spans="1:11" x14ac:dyDescent="0.15">
      <c r="A3910" s="15">
        <v>1870</v>
      </c>
      <c r="B3910" s="16">
        <v>5</v>
      </c>
      <c r="C3910" s="15">
        <v>200</v>
      </c>
      <c r="D3910" s="17">
        <v>192000</v>
      </c>
      <c r="E3910" s="18">
        <f t="shared" si="61"/>
        <v>192</v>
      </c>
      <c r="F3910" s="19">
        <v>25.635605999999999</v>
      </c>
      <c r="G3910" s="19">
        <v>4.9220362489999996</v>
      </c>
      <c r="H3910" s="20">
        <v>87.182196946000005</v>
      </c>
      <c r="I3910" s="15">
        <f>IF(H3910&lt;=Rmax_Summary!$B$40,1,0)</f>
        <v>0</v>
      </c>
      <c r="J3910" s="15">
        <v>1</v>
      </c>
      <c r="K3910" s="21" t="s">
        <v>846</v>
      </c>
    </row>
    <row r="3911" spans="1:11" x14ac:dyDescent="0.15">
      <c r="A3911" s="15">
        <v>1875</v>
      </c>
      <c r="B3911" s="16">
        <v>5</v>
      </c>
      <c r="C3911" s="15">
        <v>200</v>
      </c>
      <c r="D3911" s="17">
        <v>193000</v>
      </c>
      <c r="E3911" s="18">
        <f t="shared" si="61"/>
        <v>193</v>
      </c>
      <c r="F3911" s="19">
        <v>25.504814</v>
      </c>
      <c r="G3911" s="19">
        <v>4.9224290110000002</v>
      </c>
      <c r="H3911" s="20">
        <v>87.247593178000002</v>
      </c>
      <c r="I3911" s="15">
        <f>IF(H3911&lt;=Rmax_Summary!$B$40,1,0)</f>
        <v>0</v>
      </c>
      <c r="J3911" s="15">
        <v>1</v>
      </c>
      <c r="K3911" s="21" t="s">
        <v>846</v>
      </c>
    </row>
    <row r="3912" spans="1:11" x14ac:dyDescent="0.15">
      <c r="A3912" s="15">
        <v>1880</v>
      </c>
      <c r="B3912" s="16">
        <v>5</v>
      </c>
      <c r="C3912" s="15">
        <v>200</v>
      </c>
      <c r="D3912" s="17">
        <v>194000</v>
      </c>
      <c r="E3912" s="18">
        <f t="shared" si="61"/>
        <v>194</v>
      </c>
      <c r="F3912" s="19">
        <v>25.375350000000001</v>
      </c>
      <c r="G3912" s="19">
        <v>4.9228177950000003</v>
      </c>
      <c r="H3912" s="20">
        <v>87.312325177000005</v>
      </c>
      <c r="I3912" s="15">
        <f>IF(H3912&lt;=Rmax_Summary!$B$40,1,0)</f>
        <v>0</v>
      </c>
      <c r="J3912" s="15">
        <v>1</v>
      </c>
      <c r="K3912" s="21" t="s">
        <v>846</v>
      </c>
    </row>
    <row r="3913" spans="1:11" x14ac:dyDescent="0.15">
      <c r="A3913" s="15">
        <v>1885</v>
      </c>
      <c r="B3913" s="16">
        <v>5</v>
      </c>
      <c r="C3913" s="15">
        <v>200</v>
      </c>
      <c r="D3913" s="17">
        <v>195000</v>
      </c>
      <c r="E3913" s="18">
        <f t="shared" si="61"/>
        <v>195</v>
      </c>
      <c r="F3913" s="19">
        <v>25.247192999999999</v>
      </c>
      <c r="G3913" s="19">
        <v>4.9232026470000001</v>
      </c>
      <c r="H3913" s="20">
        <v>87.376403359999998</v>
      </c>
      <c r="I3913" s="15">
        <f>IF(H3913&lt;=Rmax_Summary!$B$40,1,0)</f>
        <v>0</v>
      </c>
      <c r="J3913" s="15">
        <v>1</v>
      </c>
      <c r="K3913" s="21" t="s">
        <v>846</v>
      </c>
    </row>
    <row r="3914" spans="1:11" x14ac:dyDescent="0.15">
      <c r="A3914" s="15">
        <v>1890</v>
      </c>
      <c r="B3914" s="16">
        <v>5</v>
      </c>
      <c r="C3914" s="15">
        <v>200</v>
      </c>
      <c r="D3914" s="17">
        <v>196000</v>
      </c>
      <c r="E3914" s="18">
        <f t="shared" si="61"/>
        <v>196</v>
      </c>
      <c r="F3914" s="19">
        <v>25.120325999999999</v>
      </c>
      <c r="G3914" s="19">
        <v>4.9235836339999999</v>
      </c>
      <c r="H3914" s="20">
        <v>87.439837241000006</v>
      </c>
      <c r="I3914" s="15">
        <f>IF(H3914&lt;=Rmax_Summary!$B$40,1,0)</f>
        <v>0</v>
      </c>
      <c r="J3914" s="15">
        <v>1</v>
      </c>
      <c r="K3914" s="21" t="s">
        <v>846</v>
      </c>
    </row>
    <row r="3915" spans="1:11" x14ac:dyDescent="0.15">
      <c r="A3915" s="15">
        <v>1895</v>
      </c>
      <c r="B3915" s="16">
        <v>5</v>
      </c>
      <c r="C3915" s="15">
        <v>200</v>
      </c>
      <c r="D3915" s="17">
        <v>197000</v>
      </c>
      <c r="E3915" s="18">
        <f t="shared" si="61"/>
        <v>197</v>
      </c>
      <c r="F3915" s="19">
        <v>24.994724000000001</v>
      </c>
      <c r="G3915" s="19">
        <v>4.9239608090000004</v>
      </c>
      <c r="H3915" s="20">
        <v>87.502637849999999</v>
      </c>
      <c r="I3915" s="15">
        <f>IF(H3915&lt;=Rmax_Summary!$B$40,1,0)</f>
        <v>0</v>
      </c>
      <c r="J3915" s="15">
        <v>1</v>
      </c>
      <c r="K3915" s="21" t="s">
        <v>846</v>
      </c>
    </row>
    <row r="3916" spans="1:11" x14ac:dyDescent="0.15">
      <c r="A3916" s="15">
        <v>1900</v>
      </c>
      <c r="B3916" s="16">
        <v>5</v>
      </c>
      <c r="C3916" s="15">
        <v>200</v>
      </c>
      <c r="D3916" s="17">
        <v>198000</v>
      </c>
      <c r="E3916" s="18">
        <f t="shared" si="61"/>
        <v>198</v>
      </c>
      <c r="F3916" s="19">
        <v>24.870374999999999</v>
      </c>
      <c r="G3916" s="19">
        <v>4.9243342319999996</v>
      </c>
      <c r="H3916" s="20">
        <v>87.564812727000003</v>
      </c>
      <c r="I3916" s="15">
        <f>IF(H3916&lt;=Rmax_Summary!$B$40,1,0)</f>
        <v>0</v>
      </c>
      <c r="J3916" s="15">
        <v>1</v>
      </c>
      <c r="K3916" s="21" t="s">
        <v>846</v>
      </c>
    </row>
    <row r="3917" spans="1:11" x14ac:dyDescent="0.15">
      <c r="A3917" s="15">
        <v>1905</v>
      </c>
      <c r="B3917" s="16">
        <v>5</v>
      </c>
      <c r="C3917" s="15">
        <v>200</v>
      </c>
      <c r="D3917" s="17">
        <v>199000</v>
      </c>
      <c r="E3917" s="18">
        <f t="shared" si="61"/>
        <v>199</v>
      </c>
      <c r="F3917" s="19">
        <v>24.747256</v>
      </c>
      <c r="G3917" s="19">
        <v>4.9247039619999997</v>
      </c>
      <c r="H3917" s="20">
        <v>87.626372033999999</v>
      </c>
      <c r="I3917" s="15">
        <f>IF(H3917&lt;=Rmax_Summary!$B$40,1,0)</f>
        <v>0</v>
      </c>
      <c r="J3917" s="15">
        <v>1</v>
      </c>
      <c r="K3917" s="21" t="s">
        <v>846</v>
      </c>
    </row>
    <row r="3918" spans="1:11" x14ac:dyDescent="0.15">
      <c r="A3918" s="15">
        <v>1910</v>
      </c>
      <c r="B3918" s="16">
        <v>5</v>
      </c>
      <c r="C3918" s="15">
        <v>200</v>
      </c>
      <c r="D3918" s="17">
        <v>200000</v>
      </c>
      <c r="E3918" s="18">
        <f t="shared" si="61"/>
        <v>200</v>
      </c>
      <c r="F3918" s="19">
        <v>24.625350000000001</v>
      </c>
      <c r="G3918" s="19">
        <v>4.9250700360000002</v>
      </c>
      <c r="H3918" s="20">
        <v>87.687324845999996</v>
      </c>
      <c r="I3918" s="15">
        <f>IF(H3918&lt;=Rmax_Summary!$B$40,1,0)</f>
        <v>0</v>
      </c>
      <c r="J3918" s="15">
        <v>1</v>
      </c>
      <c r="K3918" s="21" t="s">
        <v>846</v>
      </c>
    </row>
    <row r="3919" spans="1:11" x14ac:dyDescent="0.15">
      <c r="A3919" s="15">
        <v>415</v>
      </c>
      <c r="B3919" s="16">
        <v>5</v>
      </c>
      <c r="C3919" s="15">
        <v>200</v>
      </c>
      <c r="D3919" s="17">
        <v>210000</v>
      </c>
      <c r="E3919" s="18">
        <f t="shared" si="61"/>
        <v>210</v>
      </c>
      <c r="F3919" s="19">
        <v>23.469246999999999</v>
      </c>
      <c r="G3919" s="19">
        <v>4.928541804</v>
      </c>
      <c r="H3919" s="20">
        <v>88.265376481999994</v>
      </c>
      <c r="I3919" s="15">
        <f>IF(H3919&lt;=Rmax_Summary!$B$40,1,0)</f>
        <v>0</v>
      </c>
      <c r="J3919" s="15">
        <v>2</v>
      </c>
      <c r="K3919" s="21" t="s">
        <v>847</v>
      </c>
    </row>
    <row r="3920" spans="1:11" x14ac:dyDescent="0.15">
      <c r="A3920" s="15">
        <v>420</v>
      </c>
      <c r="B3920" s="16">
        <v>5</v>
      </c>
      <c r="C3920" s="15">
        <v>200</v>
      </c>
      <c r="D3920" s="17">
        <v>220000</v>
      </c>
      <c r="E3920" s="18">
        <f t="shared" si="61"/>
        <v>220</v>
      </c>
      <c r="F3920" s="19">
        <v>22.416829</v>
      </c>
      <c r="G3920" s="19">
        <v>4.9317021929999996</v>
      </c>
      <c r="H3920" s="20">
        <v>88.791585565000005</v>
      </c>
      <c r="I3920" s="15">
        <f>IF(H3920&lt;=Rmax_Summary!$B$40,1,0)</f>
        <v>0</v>
      </c>
      <c r="J3920" s="15">
        <v>2</v>
      </c>
      <c r="K3920" s="21" t="s">
        <v>847</v>
      </c>
    </row>
    <row r="3921" spans="1:11" x14ac:dyDescent="0.15">
      <c r="A3921" s="15">
        <v>425</v>
      </c>
      <c r="B3921" s="16">
        <v>5</v>
      </c>
      <c r="C3921" s="15">
        <v>200</v>
      </c>
      <c r="D3921" s="17">
        <v>230000</v>
      </c>
      <c r="E3921" s="18">
        <f t="shared" si="61"/>
        <v>230</v>
      </c>
      <c r="F3921" s="19">
        <v>21.454744999999999</v>
      </c>
      <c r="G3921" s="19">
        <v>4.934591298</v>
      </c>
      <c r="H3921" s="20">
        <v>89.272627317000001</v>
      </c>
      <c r="I3921" s="15">
        <f>IF(H3921&lt;=Rmax_Summary!$B$40,1,0)</f>
        <v>0</v>
      </c>
      <c r="J3921" s="15">
        <v>2</v>
      </c>
      <c r="K3921" s="21" t="s">
        <v>847</v>
      </c>
    </row>
    <row r="3922" spans="1:11" x14ac:dyDescent="0.15">
      <c r="A3922" s="15">
        <v>430</v>
      </c>
      <c r="B3922" s="16">
        <v>5</v>
      </c>
      <c r="C3922" s="15">
        <v>200</v>
      </c>
      <c r="D3922" s="17">
        <v>240000</v>
      </c>
      <c r="E3922" s="18">
        <f t="shared" si="61"/>
        <v>240</v>
      </c>
      <c r="F3922" s="19">
        <v>20.571843999999999</v>
      </c>
      <c r="G3922" s="19">
        <v>4.9372426159999998</v>
      </c>
      <c r="H3922" s="20">
        <v>89.714077856000003</v>
      </c>
      <c r="I3922" s="15">
        <f>IF(H3922&lt;=Rmax_Summary!$B$40,1,0)</f>
        <v>0</v>
      </c>
      <c r="J3922" s="15">
        <v>2</v>
      </c>
      <c r="K3922" s="21" t="s">
        <v>847</v>
      </c>
    </row>
    <row r="3923" spans="1:11" x14ac:dyDescent="0.15">
      <c r="A3923" s="15">
        <v>435</v>
      </c>
      <c r="B3923" s="16">
        <v>5</v>
      </c>
      <c r="C3923" s="15">
        <v>200</v>
      </c>
      <c r="D3923" s="17">
        <v>250000</v>
      </c>
      <c r="E3923" s="18">
        <f t="shared" si="61"/>
        <v>250</v>
      </c>
      <c r="F3923" s="19">
        <v>19.758738000000001</v>
      </c>
      <c r="G3923" s="19">
        <v>4.9396843449999999</v>
      </c>
      <c r="H3923" s="20">
        <v>90.120631078000002</v>
      </c>
      <c r="I3923" s="15">
        <f>IF(H3923&lt;=Rmax_Summary!$B$40,1,0)</f>
        <v>0</v>
      </c>
      <c r="J3923" s="15">
        <v>2</v>
      </c>
      <c r="K3923" s="21" t="s">
        <v>847</v>
      </c>
    </row>
    <row r="3924" spans="1:11" x14ac:dyDescent="0.15">
      <c r="A3924" s="15">
        <v>440</v>
      </c>
      <c r="B3924" s="16">
        <v>5</v>
      </c>
      <c r="C3924" s="15">
        <v>200</v>
      </c>
      <c r="D3924" s="17">
        <v>260000</v>
      </c>
      <c r="E3924" s="18">
        <f t="shared" si="61"/>
        <v>260</v>
      </c>
      <c r="F3924" s="19">
        <v>19.007463000000001</v>
      </c>
      <c r="G3924" s="19">
        <v>4.9419403820000003</v>
      </c>
      <c r="H3924" s="20">
        <v>90.496268313000002</v>
      </c>
      <c r="I3924" s="15">
        <f>IF(H3924&lt;=Rmax_Summary!$B$40,1,0)</f>
        <v>0</v>
      </c>
      <c r="J3924" s="15">
        <v>2</v>
      </c>
      <c r="K3924" s="21" t="s">
        <v>847</v>
      </c>
    </row>
    <row r="3925" spans="1:11" x14ac:dyDescent="0.15">
      <c r="A3925" s="15">
        <v>445</v>
      </c>
      <c r="B3925" s="16">
        <v>5</v>
      </c>
      <c r="C3925" s="15">
        <v>200</v>
      </c>
      <c r="D3925" s="17">
        <v>270000</v>
      </c>
      <c r="E3925" s="18">
        <f t="shared" si="61"/>
        <v>270</v>
      </c>
      <c r="F3925" s="19">
        <v>18.311226000000001</v>
      </c>
      <c r="G3925" s="19">
        <v>4.9440311489999997</v>
      </c>
      <c r="H3925" s="20">
        <v>90.844386881999995</v>
      </c>
      <c r="I3925" s="15">
        <f>IF(H3925&lt;=Rmax_Summary!$B$40,1,0)</f>
        <v>0</v>
      </c>
      <c r="J3925" s="15">
        <v>2</v>
      </c>
      <c r="K3925" s="21" t="s">
        <v>847</v>
      </c>
    </row>
    <row r="3926" spans="1:11" x14ac:dyDescent="0.15">
      <c r="A3926" s="15">
        <v>450</v>
      </c>
      <c r="B3926" s="16">
        <v>5</v>
      </c>
      <c r="C3926" s="15">
        <v>200</v>
      </c>
      <c r="D3926" s="17">
        <v>280000</v>
      </c>
      <c r="E3926" s="18">
        <f t="shared" si="61"/>
        <v>280</v>
      </c>
      <c r="F3926" s="19">
        <v>17.664193000000001</v>
      </c>
      <c r="G3926" s="19">
        <v>4.945974144</v>
      </c>
      <c r="H3926" s="20">
        <v>91.167903322000001</v>
      </c>
      <c r="I3926" s="15">
        <f>IF(H3926&lt;=Rmax_Summary!$B$40,1,0)</f>
        <v>0</v>
      </c>
      <c r="J3926" s="15">
        <v>2</v>
      </c>
      <c r="K3926" s="21" t="s">
        <v>847</v>
      </c>
    </row>
    <row r="3927" spans="1:11" x14ac:dyDescent="0.15">
      <c r="A3927" s="15">
        <v>455</v>
      </c>
      <c r="B3927" s="16">
        <v>5</v>
      </c>
      <c r="C3927" s="15">
        <v>200</v>
      </c>
      <c r="D3927" s="17">
        <v>290000</v>
      </c>
      <c r="E3927" s="18">
        <f t="shared" si="61"/>
        <v>290</v>
      </c>
      <c r="F3927" s="19">
        <v>17.061326000000001</v>
      </c>
      <c r="G3927" s="19">
        <v>4.9477845189999998</v>
      </c>
      <c r="H3927" s="20">
        <v>91.469337147000005</v>
      </c>
      <c r="I3927" s="15">
        <f>IF(H3927&lt;=Rmax_Summary!$B$40,1,0)</f>
        <v>0</v>
      </c>
      <c r="J3927" s="15">
        <v>2</v>
      </c>
      <c r="K3927" s="21" t="s">
        <v>847</v>
      </c>
    </row>
    <row r="3928" spans="1:11" x14ac:dyDescent="0.15">
      <c r="A3928" s="15">
        <v>460</v>
      </c>
      <c r="B3928" s="16">
        <v>5</v>
      </c>
      <c r="C3928" s="15">
        <v>200</v>
      </c>
      <c r="D3928" s="17">
        <v>300000</v>
      </c>
      <c r="E3928" s="18">
        <f t="shared" si="61"/>
        <v>300</v>
      </c>
      <c r="F3928" s="19">
        <v>16.498252000000001</v>
      </c>
      <c r="G3928" s="19">
        <v>4.9494753950000003</v>
      </c>
      <c r="H3928" s="20">
        <v>91.750873960000007</v>
      </c>
      <c r="I3928" s="15">
        <f>IF(H3928&lt;=Rmax_Summary!$B$40,1,0)</f>
        <v>0</v>
      </c>
      <c r="J3928" s="15">
        <v>2</v>
      </c>
      <c r="K3928" s="21" t="s">
        <v>847</v>
      </c>
    </row>
    <row r="3929" spans="1:11" x14ac:dyDescent="0.15">
      <c r="A3929" s="15">
        <v>465</v>
      </c>
      <c r="B3929" s="16">
        <v>5</v>
      </c>
      <c r="C3929" s="15">
        <v>200</v>
      </c>
      <c r="D3929" s="17">
        <v>310000</v>
      </c>
      <c r="E3929" s="18">
        <f t="shared" si="61"/>
        <v>310</v>
      </c>
      <c r="F3929" s="19">
        <v>15.971156000000001</v>
      </c>
      <c r="G3929" s="19">
        <v>4.951058229</v>
      </c>
      <c r="H3929" s="20">
        <v>92.014422109999998</v>
      </c>
      <c r="I3929" s="15">
        <f>IF(H3929&lt;=Rmax_Summary!$B$40,1,0)</f>
        <v>0</v>
      </c>
      <c r="J3929" s="15">
        <v>2</v>
      </c>
      <c r="K3929" s="21" t="s">
        <v>847</v>
      </c>
    </row>
    <row r="3930" spans="1:11" x14ac:dyDescent="0.15">
      <c r="A3930" s="15">
        <v>470</v>
      </c>
      <c r="B3930" s="16">
        <v>5</v>
      </c>
      <c r="C3930" s="15">
        <v>200</v>
      </c>
      <c r="D3930" s="17">
        <v>320000</v>
      </c>
      <c r="E3930" s="18">
        <f t="shared" si="61"/>
        <v>320</v>
      </c>
      <c r="F3930" s="19">
        <v>15.476697</v>
      </c>
      <c r="G3930" s="19">
        <v>4.9525430449999996</v>
      </c>
      <c r="H3930" s="20">
        <v>92.261651645000001</v>
      </c>
      <c r="I3930" s="15">
        <f>IF(H3930&lt;=Rmax_Summary!$B$40,1,0)</f>
        <v>0</v>
      </c>
      <c r="J3930" s="15">
        <v>2</v>
      </c>
      <c r="K3930" s="21" t="s">
        <v>847</v>
      </c>
    </row>
    <row r="3931" spans="1:11" x14ac:dyDescent="0.15">
      <c r="A3931" s="15">
        <v>475</v>
      </c>
      <c r="B3931" s="16">
        <v>5</v>
      </c>
      <c r="C3931" s="15">
        <v>200</v>
      </c>
      <c r="D3931" s="17">
        <v>330000</v>
      </c>
      <c r="E3931" s="18">
        <f t="shared" si="61"/>
        <v>330</v>
      </c>
      <c r="F3931" s="19">
        <v>15.011936</v>
      </c>
      <c r="G3931" s="19">
        <v>4.9539386910000003</v>
      </c>
      <c r="H3931" s="20">
        <v>92.494032085000001</v>
      </c>
      <c r="I3931" s="15">
        <f>IF(H3931&lt;=Rmax_Summary!$B$40,1,0)</f>
        <v>0</v>
      </c>
      <c r="J3931" s="15">
        <v>2</v>
      </c>
      <c r="K3931" s="21" t="s">
        <v>847</v>
      </c>
    </row>
    <row r="3932" spans="1:11" x14ac:dyDescent="0.15">
      <c r="A3932" s="15">
        <v>480</v>
      </c>
      <c r="B3932" s="16">
        <v>5</v>
      </c>
      <c r="C3932" s="15">
        <v>200</v>
      </c>
      <c r="D3932" s="17">
        <v>340000</v>
      </c>
      <c r="E3932" s="18">
        <f t="shared" si="61"/>
        <v>340</v>
      </c>
      <c r="F3932" s="19">
        <v>14.574274000000001</v>
      </c>
      <c r="G3932" s="19">
        <v>4.9552529539999997</v>
      </c>
      <c r="H3932" s="20">
        <v>92.712863103000004</v>
      </c>
      <c r="I3932" s="15">
        <f>IF(H3932&lt;=Rmax_Summary!$B$40,1,0)</f>
        <v>0</v>
      </c>
      <c r="J3932" s="15">
        <v>2</v>
      </c>
      <c r="K3932" s="21" t="s">
        <v>847</v>
      </c>
    </row>
    <row r="3933" spans="1:11" x14ac:dyDescent="0.15">
      <c r="A3933" s="15">
        <v>485</v>
      </c>
      <c r="B3933" s="16">
        <v>5</v>
      </c>
      <c r="C3933" s="15">
        <v>200</v>
      </c>
      <c r="D3933" s="17">
        <v>350000</v>
      </c>
      <c r="E3933" s="18">
        <f t="shared" si="61"/>
        <v>350</v>
      </c>
      <c r="F3933" s="19">
        <v>14.161408</v>
      </c>
      <c r="G3933" s="19">
        <v>4.956492753</v>
      </c>
      <c r="H3933" s="20">
        <v>92.919296118999995</v>
      </c>
      <c r="I3933" s="15">
        <f>IF(H3933&lt;=Rmax_Summary!$B$40,1,0)</f>
        <v>0</v>
      </c>
      <c r="J3933" s="15">
        <v>2</v>
      </c>
      <c r="K3933" s="21" t="s">
        <v>847</v>
      </c>
    </row>
    <row r="3934" spans="1:11" x14ac:dyDescent="0.15">
      <c r="A3934" s="15">
        <v>490</v>
      </c>
      <c r="B3934" s="16">
        <v>5</v>
      </c>
      <c r="C3934" s="15">
        <v>200</v>
      </c>
      <c r="D3934" s="17">
        <v>360000</v>
      </c>
      <c r="E3934" s="18">
        <f t="shared" si="61"/>
        <v>360</v>
      </c>
      <c r="F3934" s="19">
        <v>13.77129</v>
      </c>
      <c r="G3934" s="19">
        <v>4.9576642480000004</v>
      </c>
      <c r="H3934" s="20">
        <v>93.114355216000007</v>
      </c>
      <c r="I3934" s="15">
        <f>IF(H3934&lt;=Rmax_Summary!$B$40,1,0)</f>
        <v>0</v>
      </c>
      <c r="J3934" s="15">
        <v>2</v>
      </c>
      <c r="K3934" s="21" t="s">
        <v>847</v>
      </c>
    </row>
    <row r="3935" spans="1:11" x14ac:dyDescent="0.15">
      <c r="A3935" s="15">
        <v>495</v>
      </c>
      <c r="B3935" s="16">
        <v>5</v>
      </c>
      <c r="C3935" s="15">
        <v>200</v>
      </c>
      <c r="D3935" s="17">
        <v>370000</v>
      </c>
      <c r="E3935" s="18">
        <f t="shared" si="61"/>
        <v>370</v>
      </c>
      <c r="F3935" s="19">
        <v>13.402089</v>
      </c>
      <c r="G3935" s="19">
        <v>4.9587729200000004</v>
      </c>
      <c r="H3935" s="20">
        <v>93.298955359999994</v>
      </c>
      <c r="I3935" s="15">
        <f>IF(H3935&lt;=Rmax_Summary!$B$40,1,0)</f>
        <v>0</v>
      </c>
      <c r="J3935" s="15">
        <v>2</v>
      </c>
      <c r="K3935" s="21" t="s">
        <v>847</v>
      </c>
    </row>
    <row r="3936" spans="1:11" x14ac:dyDescent="0.15">
      <c r="A3936" s="15">
        <v>500</v>
      </c>
      <c r="B3936" s="16">
        <v>5</v>
      </c>
      <c r="C3936" s="15">
        <v>200</v>
      </c>
      <c r="D3936" s="17">
        <v>380000</v>
      </c>
      <c r="E3936" s="18">
        <f t="shared" si="61"/>
        <v>380</v>
      </c>
      <c r="F3936" s="19">
        <v>13.052168</v>
      </c>
      <c r="G3936" s="19">
        <v>4.9598237039999997</v>
      </c>
      <c r="H3936" s="20">
        <v>93.473916216999996</v>
      </c>
      <c r="I3936" s="15">
        <f>IF(H3936&lt;=Rmax_Summary!$B$40,1,0)</f>
        <v>0</v>
      </c>
      <c r="J3936" s="15">
        <v>2</v>
      </c>
      <c r="K3936" s="21" t="s">
        <v>847</v>
      </c>
    </row>
    <row r="3937" spans="1:11" x14ac:dyDescent="0.15">
      <c r="A3937" s="15">
        <v>505</v>
      </c>
      <c r="B3937" s="16">
        <v>5</v>
      </c>
      <c r="C3937" s="15">
        <v>200</v>
      </c>
      <c r="D3937" s="17">
        <v>390000</v>
      </c>
      <c r="E3937" s="18">
        <f t="shared" si="61"/>
        <v>390</v>
      </c>
      <c r="F3937" s="19">
        <v>12.720053999999999</v>
      </c>
      <c r="G3937" s="19">
        <v>4.9608210049999997</v>
      </c>
      <c r="H3937" s="20">
        <v>93.639973029000004</v>
      </c>
      <c r="I3937" s="15">
        <f>IF(H3937&lt;=Rmax_Summary!$B$40,1,0)</f>
        <v>0</v>
      </c>
      <c r="J3937" s="15">
        <v>2</v>
      </c>
      <c r="K3937" s="21" t="s">
        <v>847</v>
      </c>
    </row>
    <row r="3938" spans="1:11" x14ac:dyDescent="0.15">
      <c r="A3938" s="15">
        <v>510</v>
      </c>
      <c r="B3938" s="16">
        <v>5</v>
      </c>
      <c r="C3938" s="15">
        <v>200</v>
      </c>
      <c r="D3938" s="17">
        <v>400000</v>
      </c>
      <c r="E3938" s="18">
        <f t="shared" si="61"/>
        <v>400</v>
      </c>
      <c r="F3938" s="19">
        <v>12.404422</v>
      </c>
      <c r="G3938" s="19">
        <v>4.9617688160000002</v>
      </c>
      <c r="H3938" s="20">
        <v>93.797789105999996</v>
      </c>
      <c r="I3938" s="15">
        <f>IF(H3938&lt;=Rmax_Summary!$B$40,1,0)</f>
        <v>0</v>
      </c>
      <c r="J3938" s="15">
        <v>2</v>
      </c>
      <c r="K3938" s="21" t="s">
        <v>847</v>
      </c>
    </row>
    <row r="3939" spans="1:11" x14ac:dyDescent="0.15">
      <c r="A3939" s="15">
        <v>515</v>
      </c>
      <c r="B3939" s="16">
        <v>5</v>
      </c>
      <c r="C3939" s="15">
        <v>200</v>
      </c>
      <c r="D3939" s="17">
        <v>410000</v>
      </c>
      <c r="E3939" s="18">
        <f t="shared" si="61"/>
        <v>410</v>
      </c>
      <c r="F3939" s="19">
        <v>12.104075</v>
      </c>
      <c r="G3939" s="19">
        <v>4.9626707320000003</v>
      </c>
      <c r="H3939" s="20">
        <v>93.947962591999996</v>
      </c>
      <c r="I3939" s="15">
        <f>IF(H3939&lt;=Rmax_Summary!$B$40,1,0)</f>
        <v>0</v>
      </c>
      <c r="J3939" s="15">
        <v>2</v>
      </c>
      <c r="K3939" s="21" t="s">
        <v>847</v>
      </c>
    </row>
    <row r="3940" spans="1:11" x14ac:dyDescent="0.15">
      <c r="A3940" s="15">
        <v>520</v>
      </c>
      <c r="B3940" s="16">
        <v>5</v>
      </c>
      <c r="C3940" s="15">
        <v>200</v>
      </c>
      <c r="D3940" s="17">
        <v>420000</v>
      </c>
      <c r="E3940" s="18">
        <f t="shared" si="61"/>
        <v>420</v>
      </c>
      <c r="F3940" s="19">
        <v>11.817928999999999</v>
      </c>
      <c r="G3940" s="19">
        <v>4.9635299980000003</v>
      </c>
      <c r="H3940" s="20">
        <v>94.091035661999996</v>
      </c>
      <c r="I3940" s="15">
        <f>IF(H3940&lt;=Rmax_Summary!$B$40,1,0)</f>
        <v>0</v>
      </c>
      <c r="J3940" s="15">
        <v>2</v>
      </c>
      <c r="K3940" s="21" t="s">
        <v>847</v>
      </c>
    </row>
    <row r="3941" spans="1:11" x14ac:dyDescent="0.15">
      <c r="A3941" s="15">
        <v>525</v>
      </c>
      <c r="B3941" s="16">
        <v>5</v>
      </c>
      <c r="C3941" s="15">
        <v>200</v>
      </c>
      <c r="D3941" s="17">
        <v>430000</v>
      </c>
      <c r="E3941" s="18">
        <f t="shared" si="61"/>
        <v>430</v>
      </c>
      <c r="F3941" s="19">
        <v>11.544999000000001</v>
      </c>
      <c r="G3941" s="19">
        <v>4.9643495790000003</v>
      </c>
      <c r="H3941" s="20">
        <v>94.227500336999995</v>
      </c>
      <c r="I3941" s="15">
        <f>IF(H3941&lt;=Rmax_Summary!$B$40,1,0)</f>
        <v>0</v>
      </c>
      <c r="J3941" s="15">
        <v>2</v>
      </c>
      <c r="K3941" s="21" t="s">
        <v>847</v>
      </c>
    </row>
    <row r="3942" spans="1:11" x14ac:dyDescent="0.15">
      <c r="A3942" s="15">
        <v>530</v>
      </c>
      <c r="B3942" s="16">
        <v>5</v>
      </c>
      <c r="C3942" s="15">
        <v>200</v>
      </c>
      <c r="D3942" s="17">
        <v>440000</v>
      </c>
      <c r="E3942" s="18">
        <f t="shared" si="61"/>
        <v>440</v>
      </c>
      <c r="F3942" s="19">
        <v>11.284390999999999</v>
      </c>
      <c r="G3942" s="19">
        <v>4.9651321590000004</v>
      </c>
      <c r="H3942" s="20">
        <v>94.357804322999996</v>
      </c>
      <c r="I3942" s="15">
        <f>IF(H3942&lt;=Rmax_Summary!$B$40,1,0)</f>
        <v>0</v>
      </c>
      <c r="J3942" s="15">
        <v>2</v>
      </c>
      <c r="K3942" s="21" t="s">
        <v>847</v>
      </c>
    </row>
    <row r="3943" spans="1:11" x14ac:dyDescent="0.15">
      <c r="A3943" s="15">
        <v>535</v>
      </c>
      <c r="B3943" s="16">
        <v>5</v>
      </c>
      <c r="C3943" s="15">
        <v>200</v>
      </c>
      <c r="D3943" s="17">
        <v>450000</v>
      </c>
      <c r="E3943" s="18">
        <f t="shared" si="61"/>
        <v>450</v>
      </c>
      <c r="F3943" s="19">
        <v>11.035289000000001</v>
      </c>
      <c r="G3943" s="19">
        <v>4.9658801810000002</v>
      </c>
      <c r="H3943" s="20">
        <v>94.482355307000006</v>
      </c>
      <c r="I3943" s="15">
        <f>IF(H3943&lt;=Rmax_Summary!$B$40,1,0)</f>
        <v>0</v>
      </c>
      <c r="J3943" s="15">
        <v>2</v>
      </c>
      <c r="K3943" s="21" t="s">
        <v>847</v>
      </c>
    </row>
    <row r="3944" spans="1:11" x14ac:dyDescent="0.15">
      <c r="A3944" s="15">
        <v>540</v>
      </c>
      <c r="B3944" s="16">
        <v>5</v>
      </c>
      <c r="C3944" s="15">
        <v>200</v>
      </c>
      <c r="D3944" s="17">
        <v>460000</v>
      </c>
      <c r="E3944" s="18">
        <f t="shared" si="61"/>
        <v>460</v>
      </c>
      <c r="F3944" s="19">
        <v>10.796946999999999</v>
      </c>
      <c r="G3944" s="19">
        <v>4.9665958899999998</v>
      </c>
      <c r="H3944" s="20">
        <v>94.601526261000004</v>
      </c>
      <c r="I3944" s="15">
        <f>IF(H3944&lt;=Rmax_Summary!$B$40,1,0)</f>
        <v>0</v>
      </c>
      <c r="J3944" s="15">
        <v>2</v>
      </c>
      <c r="K3944" s="21" t="s">
        <v>847</v>
      </c>
    </row>
    <row r="3945" spans="1:11" x14ac:dyDescent="0.15">
      <c r="A3945" s="15">
        <v>545</v>
      </c>
      <c r="B3945" s="16">
        <v>5</v>
      </c>
      <c r="C3945" s="15">
        <v>200</v>
      </c>
      <c r="D3945" s="17">
        <v>470000</v>
      </c>
      <c r="E3945" s="18">
        <f t="shared" si="61"/>
        <v>470</v>
      </c>
      <c r="F3945" s="19">
        <v>10.568683999999999</v>
      </c>
      <c r="G3945" s="19">
        <v>4.9672813500000004</v>
      </c>
      <c r="H3945" s="20">
        <v>94.715658202</v>
      </c>
      <c r="I3945" s="15">
        <f>IF(H3945&lt;=Rmax_Summary!$B$40,1,0)</f>
        <v>0</v>
      </c>
      <c r="J3945" s="15">
        <v>2</v>
      </c>
      <c r="K3945" s="21" t="s">
        <v>847</v>
      </c>
    </row>
    <row r="3946" spans="1:11" x14ac:dyDescent="0.15">
      <c r="A3946" s="15">
        <v>550</v>
      </c>
      <c r="B3946" s="16">
        <v>5</v>
      </c>
      <c r="C3946" s="15">
        <v>200</v>
      </c>
      <c r="D3946" s="17">
        <v>480000</v>
      </c>
      <c r="E3946" s="18">
        <f t="shared" si="61"/>
        <v>480</v>
      </c>
      <c r="F3946" s="19">
        <v>10.349871</v>
      </c>
      <c r="G3946" s="19">
        <v>4.9679384210000004</v>
      </c>
      <c r="H3946" s="20">
        <v>94.825064272000006</v>
      </c>
      <c r="I3946" s="15">
        <f>IF(H3946&lt;=Rmax_Summary!$B$40,1,0)</f>
        <v>0</v>
      </c>
      <c r="J3946" s="15">
        <v>2</v>
      </c>
      <c r="K3946" s="21" t="s">
        <v>847</v>
      </c>
    </row>
    <row r="3947" spans="1:11" x14ac:dyDescent="0.15">
      <c r="A3947" s="15">
        <v>555</v>
      </c>
      <c r="B3947" s="16">
        <v>5</v>
      </c>
      <c r="C3947" s="15">
        <v>200</v>
      </c>
      <c r="D3947" s="17">
        <v>490000</v>
      </c>
      <c r="E3947" s="18">
        <f t="shared" si="61"/>
        <v>490</v>
      </c>
      <c r="F3947" s="19">
        <v>10.139936000000001</v>
      </c>
      <c r="G3947" s="19">
        <v>4.9685688270000004</v>
      </c>
      <c r="H3947" s="20">
        <v>94.930031790000001</v>
      </c>
      <c r="I3947" s="15">
        <f>IF(H3947&lt;=Rmax_Summary!$B$40,1,0)</f>
        <v>0</v>
      </c>
      <c r="J3947" s="15">
        <v>2</v>
      </c>
      <c r="K3947" s="21" t="s">
        <v>847</v>
      </c>
    </row>
    <row r="3948" spans="1:11" x14ac:dyDescent="0.15">
      <c r="A3948" s="15">
        <v>560</v>
      </c>
      <c r="B3948" s="16">
        <v>5</v>
      </c>
      <c r="C3948" s="15">
        <v>200</v>
      </c>
      <c r="D3948" s="17">
        <v>500000</v>
      </c>
      <c r="E3948" s="18">
        <f t="shared" si="61"/>
        <v>500</v>
      </c>
      <c r="F3948" s="19">
        <v>9.9383490000000005</v>
      </c>
      <c r="G3948" s="19">
        <v>4.9691741709999997</v>
      </c>
      <c r="H3948" s="20">
        <v>95.030825691999993</v>
      </c>
      <c r="I3948" s="15">
        <f>IF(H3948&lt;=Rmax_Summary!$B$40,1,0)</f>
        <v>0</v>
      </c>
      <c r="J3948" s="15">
        <v>2</v>
      </c>
      <c r="K3948" s="21" t="s">
        <v>847</v>
      </c>
    </row>
    <row r="3949" spans="1:11" x14ac:dyDescent="0.15">
      <c r="A3949" s="15">
        <v>565</v>
      </c>
      <c r="B3949" s="16">
        <v>5</v>
      </c>
      <c r="C3949" s="15">
        <v>200</v>
      </c>
      <c r="D3949" s="17">
        <v>510000</v>
      </c>
      <c r="E3949" s="18">
        <f t="shared" si="61"/>
        <v>510</v>
      </c>
      <c r="F3949" s="19">
        <v>9.7446190000000001</v>
      </c>
      <c r="G3949" s="19">
        <v>4.9697559189999998</v>
      </c>
      <c r="H3949" s="20">
        <v>95.127690454000003</v>
      </c>
      <c r="I3949" s="15">
        <f>IF(H3949&lt;=Rmax_Summary!$B$40,1,0)</f>
        <v>0</v>
      </c>
      <c r="J3949" s="15">
        <v>2</v>
      </c>
      <c r="K3949" s="21" t="s">
        <v>847</v>
      </c>
    </row>
    <row r="3950" spans="1:11" x14ac:dyDescent="0.15">
      <c r="A3950" s="15">
        <v>570</v>
      </c>
      <c r="B3950" s="16">
        <v>5</v>
      </c>
      <c r="C3950" s="15">
        <v>200</v>
      </c>
      <c r="D3950" s="17">
        <v>520000</v>
      </c>
      <c r="E3950" s="18">
        <f t="shared" si="61"/>
        <v>520</v>
      </c>
      <c r="F3950" s="19">
        <v>9.5582989999999999</v>
      </c>
      <c r="G3950" s="19">
        <v>4.970315415</v>
      </c>
      <c r="H3950" s="20">
        <v>95.220850454000001</v>
      </c>
      <c r="I3950" s="15">
        <f>IF(H3950&lt;=Rmax_Summary!$B$40,1,0)</f>
        <v>0</v>
      </c>
      <c r="J3950" s="15">
        <v>2</v>
      </c>
      <c r="K3950" s="21" t="s">
        <v>847</v>
      </c>
    </row>
    <row r="3951" spans="1:11" x14ac:dyDescent="0.15">
      <c r="A3951" s="15">
        <v>575</v>
      </c>
      <c r="B3951" s="16">
        <v>5</v>
      </c>
      <c r="C3951" s="15">
        <v>200</v>
      </c>
      <c r="D3951" s="17">
        <v>530000</v>
      </c>
      <c r="E3951" s="18">
        <f t="shared" si="61"/>
        <v>530</v>
      </c>
      <c r="F3951" s="19">
        <v>9.3789689999999997</v>
      </c>
      <c r="G3951" s="19">
        <v>4.9708539219999999</v>
      </c>
      <c r="H3951" s="20">
        <v>95.310515260000003</v>
      </c>
      <c r="I3951" s="15">
        <f>IF(H3951&lt;=Rmax_Summary!$B$40,1,0)</f>
        <v>0</v>
      </c>
      <c r="J3951" s="15">
        <v>2</v>
      </c>
      <c r="K3951" s="21" t="s">
        <v>847</v>
      </c>
    </row>
    <row r="3952" spans="1:11" x14ac:dyDescent="0.15">
      <c r="A3952" s="15">
        <v>580</v>
      </c>
      <c r="B3952" s="16">
        <v>5</v>
      </c>
      <c r="C3952" s="15">
        <v>200</v>
      </c>
      <c r="D3952" s="17">
        <v>540000</v>
      </c>
      <c r="E3952" s="18">
        <f t="shared" si="61"/>
        <v>540</v>
      </c>
      <c r="F3952" s="19">
        <v>9.2062460000000002</v>
      </c>
      <c r="G3952" s="19">
        <v>4.9713725889999996</v>
      </c>
      <c r="H3952" s="20">
        <v>95.396877240999999</v>
      </c>
      <c r="I3952" s="15">
        <f>IF(H3952&lt;=Rmax_Summary!$B$40,1,0)</f>
        <v>0</v>
      </c>
      <c r="J3952" s="15">
        <v>2</v>
      </c>
      <c r="K3952" s="21" t="s">
        <v>847</v>
      </c>
    </row>
    <row r="3953" spans="1:11" x14ac:dyDescent="0.15">
      <c r="A3953" s="15">
        <v>585</v>
      </c>
      <c r="B3953" s="16">
        <v>5</v>
      </c>
      <c r="C3953" s="15">
        <v>200</v>
      </c>
      <c r="D3953" s="17">
        <v>550000</v>
      </c>
      <c r="E3953" s="18">
        <f t="shared" si="61"/>
        <v>550</v>
      </c>
      <c r="F3953" s="19">
        <v>9.0397680000000005</v>
      </c>
      <c r="G3953" s="19">
        <v>4.9718724989999998</v>
      </c>
      <c r="H3953" s="20">
        <v>95.480116015999997</v>
      </c>
      <c r="I3953" s="15">
        <f>IF(H3953&lt;=Rmax_Summary!$B$40,1,0)</f>
        <v>0</v>
      </c>
      <c r="J3953" s="15">
        <v>2</v>
      </c>
      <c r="K3953" s="21" t="s">
        <v>847</v>
      </c>
    </row>
    <row r="3954" spans="1:11" x14ac:dyDescent="0.15">
      <c r="A3954" s="15">
        <v>590</v>
      </c>
      <c r="B3954" s="16">
        <v>5</v>
      </c>
      <c r="C3954" s="15">
        <v>200</v>
      </c>
      <c r="D3954" s="17">
        <v>560000</v>
      </c>
      <c r="E3954" s="18">
        <f t="shared" si="61"/>
        <v>560</v>
      </c>
      <c r="F3954" s="19">
        <v>8.8792050000000007</v>
      </c>
      <c r="G3954" s="19">
        <v>4.9723546550000002</v>
      </c>
      <c r="H3954" s="20">
        <v>95.560397565000002</v>
      </c>
      <c r="I3954" s="15">
        <f>IF(H3954&lt;=Rmax_Summary!$B$40,1,0)</f>
        <v>0</v>
      </c>
      <c r="J3954" s="15">
        <v>2</v>
      </c>
      <c r="K3954" s="21" t="s">
        <v>847</v>
      </c>
    </row>
    <row r="3955" spans="1:11" x14ac:dyDescent="0.15">
      <c r="A3955" s="15">
        <v>595</v>
      </c>
      <c r="B3955" s="16">
        <v>5</v>
      </c>
      <c r="C3955" s="15">
        <v>200</v>
      </c>
      <c r="D3955" s="17">
        <v>570000</v>
      </c>
      <c r="E3955" s="18">
        <f t="shared" si="61"/>
        <v>570</v>
      </c>
      <c r="F3955" s="19">
        <v>8.7242460000000008</v>
      </c>
      <c r="G3955" s="19">
        <v>4.9728199780000004</v>
      </c>
      <c r="H3955" s="20">
        <v>95.637877191000001</v>
      </c>
      <c r="I3955" s="15">
        <f>IF(H3955&lt;=Rmax_Summary!$B$40,1,0)</f>
        <v>0</v>
      </c>
      <c r="J3955" s="15">
        <v>2</v>
      </c>
      <c r="K3955" s="21" t="s">
        <v>847</v>
      </c>
    </row>
    <row r="3956" spans="1:11" x14ac:dyDescent="0.15">
      <c r="A3956" s="15">
        <v>600</v>
      </c>
      <c r="B3956" s="16">
        <v>5</v>
      </c>
      <c r="C3956" s="15">
        <v>200</v>
      </c>
      <c r="D3956" s="17">
        <v>580000</v>
      </c>
      <c r="E3956" s="18">
        <f t="shared" si="61"/>
        <v>580</v>
      </c>
      <c r="F3956" s="19">
        <v>8.5746020000000005</v>
      </c>
      <c r="G3956" s="19">
        <v>4.9732693379999997</v>
      </c>
      <c r="H3956" s="20">
        <v>95.71269882</v>
      </c>
      <c r="I3956" s="15">
        <f>IF(H3956&lt;=Rmax_Summary!$B$40,1,0)</f>
        <v>0</v>
      </c>
      <c r="J3956" s="15">
        <v>2</v>
      </c>
      <c r="K3956" s="21" t="s">
        <v>847</v>
      </c>
    </row>
    <row r="3957" spans="1:11" x14ac:dyDescent="0.15">
      <c r="A3957" s="15">
        <v>605</v>
      </c>
      <c r="B3957" s="16">
        <v>5</v>
      </c>
      <c r="C3957" s="15">
        <v>200</v>
      </c>
      <c r="D3957" s="17">
        <v>590000</v>
      </c>
      <c r="E3957" s="18">
        <f t="shared" si="61"/>
        <v>590</v>
      </c>
      <c r="F3957" s="19">
        <v>8.4300060000000006</v>
      </c>
      <c r="G3957" s="19">
        <v>4.9737035379999996</v>
      </c>
      <c r="H3957" s="20">
        <v>95.784997016999995</v>
      </c>
      <c r="I3957" s="15">
        <f>IF(H3957&lt;=Rmax_Summary!$B$40,1,0)</f>
        <v>0</v>
      </c>
      <c r="J3957" s="15">
        <v>2</v>
      </c>
      <c r="K3957" s="21" t="s">
        <v>847</v>
      </c>
    </row>
    <row r="3958" spans="1:11" x14ac:dyDescent="0.15">
      <c r="A3958" s="15">
        <v>610</v>
      </c>
      <c r="B3958" s="16">
        <v>5</v>
      </c>
      <c r="C3958" s="15">
        <v>200</v>
      </c>
      <c r="D3958" s="17">
        <v>600000</v>
      </c>
      <c r="E3958" s="18">
        <f t="shared" si="61"/>
        <v>600</v>
      </c>
      <c r="F3958" s="19">
        <v>8.2902059999999995</v>
      </c>
      <c r="G3958" s="19">
        <v>4.9741233420000004</v>
      </c>
      <c r="H3958" s="20">
        <v>95.854897182000002</v>
      </c>
      <c r="I3958" s="15">
        <f>IF(H3958&lt;=Rmax_Summary!$B$40,1,0)</f>
        <v>0</v>
      </c>
      <c r="J3958" s="15">
        <v>2</v>
      </c>
      <c r="K3958" s="21" t="s">
        <v>847</v>
      </c>
    </row>
    <row r="3959" spans="1:11" x14ac:dyDescent="0.15">
      <c r="A3959" s="15">
        <v>615</v>
      </c>
      <c r="B3959" s="16">
        <v>5</v>
      </c>
      <c r="C3959" s="15">
        <v>200</v>
      </c>
      <c r="D3959" s="17">
        <v>610000</v>
      </c>
      <c r="E3959" s="18">
        <f t="shared" si="61"/>
        <v>610</v>
      </c>
      <c r="F3959" s="19">
        <v>8.1549669999999992</v>
      </c>
      <c r="G3959" s="19">
        <v>4.974529456</v>
      </c>
      <c r="H3959" s="20">
        <v>95.922516743000003</v>
      </c>
      <c r="I3959" s="15">
        <f>IF(H3959&lt;=Rmax_Summary!$B$40,1,0)</f>
        <v>0</v>
      </c>
      <c r="J3959" s="15">
        <v>2</v>
      </c>
      <c r="K3959" s="21" t="s">
        <v>847</v>
      </c>
    </row>
    <row r="3960" spans="1:11" x14ac:dyDescent="0.15">
      <c r="A3960" s="15">
        <v>620</v>
      </c>
      <c r="B3960" s="16">
        <v>5</v>
      </c>
      <c r="C3960" s="15">
        <v>200</v>
      </c>
      <c r="D3960" s="17">
        <v>620000</v>
      </c>
      <c r="E3960" s="18">
        <f t="shared" si="61"/>
        <v>620</v>
      </c>
      <c r="F3960" s="19">
        <v>8.0240679999999998</v>
      </c>
      <c r="G3960" s="19">
        <v>4.974922523</v>
      </c>
      <c r="H3960" s="20">
        <v>95.987965802000005</v>
      </c>
      <c r="I3960" s="15">
        <f>IF(H3960&lt;=Rmax_Summary!$B$40,1,0)</f>
        <v>0</v>
      </c>
      <c r="J3960" s="15">
        <v>2</v>
      </c>
      <c r="K3960" s="21" t="s">
        <v>847</v>
      </c>
    </row>
    <row r="3961" spans="1:11" x14ac:dyDescent="0.15">
      <c r="A3961" s="15">
        <v>625</v>
      </c>
      <c r="B3961" s="16">
        <v>5</v>
      </c>
      <c r="C3961" s="15">
        <v>200</v>
      </c>
      <c r="D3961" s="17">
        <v>630000</v>
      </c>
      <c r="E3961" s="18">
        <f t="shared" si="61"/>
        <v>630</v>
      </c>
      <c r="F3961" s="19">
        <v>7.8973069999999996</v>
      </c>
      <c r="G3961" s="19">
        <v>4.9753031730000004</v>
      </c>
      <c r="H3961" s="20">
        <v>96.051346667999994</v>
      </c>
      <c r="I3961" s="15">
        <f>IF(H3961&lt;=Rmax_Summary!$B$40,1,0)</f>
        <v>0</v>
      </c>
      <c r="J3961" s="15">
        <v>2</v>
      </c>
      <c r="K3961" s="21" t="s">
        <v>847</v>
      </c>
    </row>
    <row r="3962" spans="1:11" x14ac:dyDescent="0.15">
      <c r="A3962" s="15">
        <v>630</v>
      </c>
      <c r="B3962" s="16">
        <v>5</v>
      </c>
      <c r="C3962" s="15">
        <v>200</v>
      </c>
      <c r="D3962" s="17">
        <v>640000</v>
      </c>
      <c r="E3962" s="18">
        <f t="shared" si="61"/>
        <v>640</v>
      </c>
      <c r="F3962" s="19">
        <v>7.7744879999999998</v>
      </c>
      <c r="G3962" s="19">
        <v>4.9756719829999998</v>
      </c>
      <c r="H3962" s="20">
        <v>96.112756206</v>
      </c>
      <c r="I3962" s="15">
        <f>IF(H3962&lt;=Rmax_Summary!$B$40,1,0)</f>
        <v>0</v>
      </c>
      <c r="J3962" s="15">
        <v>2</v>
      </c>
      <c r="K3962" s="21" t="s">
        <v>847</v>
      </c>
    </row>
    <row r="3963" spans="1:11" x14ac:dyDescent="0.15">
      <c r="A3963" s="15">
        <v>635</v>
      </c>
      <c r="B3963" s="16">
        <v>5</v>
      </c>
      <c r="C3963" s="15">
        <v>200</v>
      </c>
      <c r="D3963" s="17">
        <v>650000</v>
      </c>
      <c r="E3963" s="18">
        <f t="shared" si="61"/>
        <v>650</v>
      </c>
      <c r="F3963" s="19">
        <v>7.65543</v>
      </c>
      <c r="G3963" s="19">
        <v>4.9760294949999997</v>
      </c>
      <c r="H3963" s="20">
        <v>96.172284908999998</v>
      </c>
      <c r="I3963" s="15">
        <f>IF(H3963&lt;=Rmax_Summary!$B$40,1,0)</f>
        <v>0</v>
      </c>
      <c r="J3963" s="15">
        <v>2</v>
      </c>
      <c r="K3963" s="21" t="s">
        <v>847</v>
      </c>
    </row>
    <row r="3964" spans="1:11" x14ac:dyDescent="0.15">
      <c r="A3964" s="15">
        <v>640</v>
      </c>
      <c r="B3964" s="16">
        <v>5</v>
      </c>
      <c r="C3964" s="15">
        <v>200</v>
      </c>
      <c r="D3964" s="17">
        <v>660000</v>
      </c>
      <c r="E3964" s="18">
        <f t="shared" si="61"/>
        <v>660</v>
      </c>
      <c r="F3964" s="19">
        <v>7.5399640000000003</v>
      </c>
      <c r="G3964" s="19">
        <v>4.9763762270000003</v>
      </c>
      <c r="H3964" s="20">
        <v>96.230017974000006</v>
      </c>
      <c r="I3964" s="15">
        <f>IF(H3964&lt;=Rmax_Summary!$B$40,1,0)</f>
        <v>0</v>
      </c>
      <c r="J3964" s="15">
        <v>2</v>
      </c>
      <c r="K3964" s="21" t="s">
        <v>847</v>
      </c>
    </row>
    <row r="3965" spans="1:11" x14ac:dyDescent="0.15">
      <c r="A3965" s="15">
        <v>645</v>
      </c>
      <c r="B3965" s="16">
        <v>5</v>
      </c>
      <c r="C3965" s="15">
        <v>200</v>
      </c>
      <c r="D3965" s="17">
        <v>670000</v>
      </c>
      <c r="E3965" s="18">
        <f t="shared" si="61"/>
        <v>670</v>
      </c>
      <c r="F3965" s="19">
        <v>7.4279289999999998</v>
      </c>
      <c r="G3965" s="19">
        <v>4.9767126499999996</v>
      </c>
      <c r="H3965" s="20">
        <v>96.286035296999998</v>
      </c>
      <c r="I3965" s="15">
        <f>IF(H3965&lt;=Rmax_Summary!$B$40,1,0)</f>
        <v>0</v>
      </c>
      <c r="J3965" s="15">
        <v>2</v>
      </c>
      <c r="K3965" s="21" t="s">
        <v>847</v>
      </c>
    </row>
    <row r="3966" spans="1:11" x14ac:dyDescent="0.15">
      <c r="A3966" s="15">
        <v>650</v>
      </c>
      <c r="B3966" s="16">
        <v>5</v>
      </c>
      <c r="C3966" s="15">
        <v>200</v>
      </c>
      <c r="D3966" s="17">
        <v>680000</v>
      </c>
      <c r="E3966" s="18">
        <f t="shared" si="61"/>
        <v>680</v>
      </c>
      <c r="F3966" s="19">
        <v>7.3191750000000004</v>
      </c>
      <c r="G3966" s="19">
        <v>4.9770392230000002</v>
      </c>
      <c r="H3966" s="20">
        <v>96.340412280999999</v>
      </c>
      <c r="I3966" s="15">
        <f>IF(H3966&lt;=Rmax_Summary!$B$40,1,0)</f>
        <v>0</v>
      </c>
      <c r="J3966" s="15">
        <v>2</v>
      </c>
      <c r="K3966" s="21" t="s">
        <v>847</v>
      </c>
    </row>
    <row r="3967" spans="1:11" x14ac:dyDescent="0.15">
      <c r="A3967" s="15">
        <v>655</v>
      </c>
      <c r="B3967" s="16">
        <v>5</v>
      </c>
      <c r="C3967" s="15">
        <v>200</v>
      </c>
      <c r="D3967" s="17">
        <v>690000</v>
      </c>
      <c r="E3967" s="18">
        <f t="shared" si="61"/>
        <v>690</v>
      </c>
      <c r="F3967" s="19">
        <v>7.2135600000000002</v>
      </c>
      <c r="G3967" s="19">
        <v>4.977356372</v>
      </c>
      <c r="H3967" s="20">
        <v>96.393220045000007</v>
      </c>
      <c r="I3967" s="15">
        <f>IF(H3967&lt;=Rmax_Summary!$B$40,1,0)</f>
        <v>0</v>
      </c>
      <c r="J3967" s="15">
        <v>2</v>
      </c>
      <c r="K3967" s="21" t="s">
        <v>847</v>
      </c>
    </row>
    <row r="3968" spans="1:11" x14ac:dyDescent="0.15">
      <c r="A3968" s="15">
        <v>660</v>
      </c>
      <c r="B3968" s="16">
        <v>5</v>
      </c>
      <c r="C3968" s="15">
        <v>200</v>
      </c>
      <c r="D3968" s="17">
        <v>700000</v>
      </c>
      <c r="E3968" s="18">
        <f t="shared" si="61"/>
        <v>700</v>
      </c>
      <c r="F3968" s="19">
        <v>7.1109489999999997</v>
      </c>
      <c r="G3968" s="19">
        <v>4.9776645000000004</v>
      </c>
      <c r="H3968" s="20">
        <v>96.444525397999996</v>
      </c>
      <c r="I3968" s="15">
        <f>IF(H3968&lt;=Rmax_Summary!$B$40,1,0)</f>
        <v>0</v>
      </c>
      <c r="J3968" s="15">
        <v>2</v>
      </c>
      <c r="K3968" s="21" t="s">
        <v>847</v>
      </c>
    </row>
    <row r="3969" spans="1:11" x14ac:dyDescent="0.15">
      <c r="A3969" s="15">
        <v>665</v>
      </c>
      <c r="B3969" s="16">
        <v>5</v>
      </c>
      <c r="C3969" s="15">
        <v>200</v>
      </c>
      <c r="D3969" s="17">
        <v>710000</v>
      </c>
      <c r="E3969" s="18">
        <f t="shared" si="61"/>
        <v>710</v>
      </c>
      <c r="F3969" s="19">
        <v>7.0112170000000003</v>
      </c>
      <c r="G3969" s="19">
        <v>4.9779639820000003</v>
      </c>
      <c r="H3969" s="20">
        <v>96.494391551999996</v>
      </c>
      <c r="I3969" s="15">
        <f>IF(H3969&lt;=Rmax_Summary!$B$40,1,0)</f>
        <v>0</v>
      </c>
      <c r="J3969" s="15">
        <v>2</v>
      </c>
      <c r="K3969" s="21" t="s">
        <v>847</v>
      </c>
    </row>
    <row r="3970" spans="1:11" x14ac:dyDescent="0.15">
      <c r="A3970" s="15">
        <v>670</v>
      </c>
      <c r="B3970" s="16">
        <v>5</v>
      </c>
      <c r="C3970" s="15">
        <v>200</v>
      </c>
      <c r="D3970" s="17">
        <v>720000</v>
      </c>
      <c r="E3970" s="18">
        <f t="shared" ref="E3970:E4033" si="62">D3970/1000</f>
        <v>720</v>
      </c>
      <c r="F3970" s="19">
        <v>6.9142429999999999</v>
      </c>
      <c r="G3970" s="19">
        <v>4.9782551789999996</v>
      </c>
      <c r="H3970" s="20">
        <v>96.542878306999995</v>
      </c>
      <c r="I3970" s="15">
        <f>IF(H3970&lt;=Rmax_Summary!$B$40,1,0)</f>
        <v>0</v>
      </c>
      <c r="J3970" s="15">
        <v>2</v>
      </c>
      <c r="K3970" s="21" t="s">
        <v>847</v>
      </c>
    </row>
    <row r="3971" spans="1:11" x14ac:dyDescent="0.15">
      <c r="A3971" s="15">
        <v>675</v>
      </c>
      <c r="B3971" s="16">
        <v>5</v>
      </c>
      <c r="C3971" s="15">
        <v>200</v>
      </c>
      <c r="D3971" s="17">
        <v>730000</v>
      </c>
      <c r="E3971" s="18">
        <f t="shared" si="62"/>
        <v>730</v>
      </c>
      <c r="F3971" s="19">
        <v>6.8199160000000001</v>
      </c>
      <c r="G3971" s="19">
        <v>4.9785384319999997</v>
      </c>
      <c r="H3971" s="20">
        <v>96.590042088000004</v>
      </c>
      <c r="I3971" s="15">
        <f>IF(H3971&lt;=Rmax_Summary!$B$40,1,0)</f>
        <v>0</v>
      </c>
      <c r="J3971" s="15">
        <v>2</v>
      </c>
      <c r="K3971" s="21" t="s">
        <v>847</v>
      </c>
    </row>
    <row r="3972" spans="1:11" x14ac:dyDescent="0.15">
      <c r="A3972" s="15">
        <v>680</v>
      </c>
      <c r="B3972" s="16">
        <v>5</v>
      </c>
      <c r="C3972" s="15">
        <v>200</v>
      </c>
      <c r="D3972" s="17">
        <v>740000</v>
      </c>
      <c r="E3972" s="18">
        <f t="shared" si="62"/>
        <v>740</v>
      </c>
      <c r="F3972" s="19">
        <v>6.7281269999999997</v>
      </c>
      <c r="G3972" s="19">
        <v>4.9788140600000004</v>
      </c>
      <c r="H3972" s="20">
        <v>96.635936440999998</v>
      </c>
      <c r="I3972" s="15">
        <f>IF(H3972&lt;=Rmax_Summary!$B$40,1,0)</f>
        <v>0</v>
      </c>
      <c r="J3972" s="15">
        <v>2</v>
      </c>
      <c r="K3972" s="21" t="s">
        <v>847</v>
      </c>
    </row>
    <row r="3973" spans="1:11" x14ac:dyDescent="0.15">
      <c r="A3973" s="15">
        <v>685</v>
      </c>
      <c r="B3973" s="16">
        <v>5</v>
      </c>
      <c r="C3973" s="15">
        <v>200</v>
      </c>
      <c r="D3973" s="17">
        <v>750000</v>
      </c>
      <c r="E3973" s="18">
        <f t="shared" si="62"/>
        <v>750</v>
      </c>
      <c r="F3973" s="19">
        <v>6.6387770000000002</v>
      </c>
      <c r="G3973" s="19">
        <v>4.9790823670000002</v>
      </c>
      <c r="H3973" s="20">
        <v>96.680611730999999</v>
      </c>
      <c r="I3973" s="15">
        <f>IF(H3973&lt;=Rmax_Summary!$B$40,1,0)</f>
        <v>0</v>
      </c>
      <c r="J3973" s="15">
        <v>2</v>
      </c>
      <c r="K3973" s="21" t="s">
        <v>847</v>
      </c>
    </row>
    <row r="3974" spans="1:11" x14ac:dyDescent="0.15">
      <c r="A3974" s="15">
        <v>690</v>
      </c>
      <c r="B3974" s="16">
        <v>5</v>
      </c>
      <c r="C3974" s="15">
        <v>200</v>
      </c>
      <c r="D3974" s="17">
        <v>760000</v>
      </c>
      <c r="E3974" s="18">
        <f t="shared" si="62"/>
        <v>760</v>
      </c>
      <c r="F3974" s="19">
        <v>6.551768</v>
      </c>
      <c r="G3974" s="19">
        <v>4.9793436409999998</v>
      </c>
      <c r="H3974" s="20">
        <v>96.724116046000006</v>
      </c>
      <c r="I3974" s="15">
        <f>IF(H3974&lt;=Rmax_Summary!$B$40,1,0)</f>
        <v>0</v>
      </c>
      <c r="J3974" s="15">
        <v>2</v>
      </c>
      <c r="K3974" s="21" t="s">
        <v>847</v>
      </c>
    </row>
    <row r="3975" spans="1:11" x14ac:dyDescent="0.15">
      <c r="A3975" s="15">
        <v>695</v>
      </c>
      <c r="B3975" s="16">
        <v>5</v>
      </c>
      <c r="C3975" s="15">
        <v>200</v>
      </c>
      <c r="D3975" s="17">
        <v>770000</v>
      </c>
      <c r="E3975" s="18">
        <f t="shared" si="62"/>
        <v>770</v>
      </c>
      <c r="F3975" s="19">
        <v>6.4670110000000003</v>
      </c>
      <c r="G3975" s="19">
        <v>4.9795981559999998</v>
      </c>
      <c r="H3975" s="20">
        <v>96.766494746999996</v>
      </c>
      <c r="I3975" s="15">
        <f>IF(H3975&lt;=Rmax_Summary!$B$40,1,0)</f>
        <v>0</v>
      </c>
      <c r="J3975" s="15">
        <v>2</v>
      </c>
      <c r="K3975" s="21" t="s">
        <v>847</v>
      </c>
    </row>
    <row r="3976" spans="1:11" x14ac:dyDescent="0.15">
      <c r="A3976" s="15">
        <v>700</v>
      </c>
      <c r="B3976" s="16">
        <v>5</v>
      </c>
      <c r="C3976" s="15">
        <v>200</v>
      </c>
      <c r="D3976" s="17">
        <v>780000</v>
      </c>
      <c r="E3976" s="18">
        <f t="shared" si="62"/>
        <v>780</v>
      </c>
      <c r="F3976" s="19">
        <v>6.3844180000000001</v>
      </c>
      <c r="G3976" s="19">
        <v>4.9798461710000002</v>
      </c>
      <c r="H3976" s="20">
        <v>96.807790921999995</v>
      </c>
      <c r="I3976" s="15">
        <f>IF(H3976&lt;=Rmax_Summary!$B$40,1,0)</f>
        <v>0</v>
      </c>
      <c r="J3976" s="15">
        <v>2</v>
      </c>
      <c r="K3976" s="21" t="s">
        <v>847</v>
      </c>
    </row>
    <row r="3977" spans="1:11" x14ac:dyDescent="0.15">
      <c r="A3977" s="15">
        <v>705</v>
      </c>
      <c r="B3977" s="16">
        <v>5</v>
      </c>
      <c r="C3977" s="15">
        <v>200</v>
      </c>
      <c r="D3977" s="17">
        <v>790000</v>
      </c>
      <c r="E3977" s="18">
        <f t="shared" si="62"/>
        <v>790</v>
      </c>
      <c r="F3977" s="19">
        <v>6.303909</v>
      </c>
      <c r="G3977" s="19">
        <v>4.9800879289999997</v>
      </c>
      <c r="H3977" s="20">
        <v>96.848045612000007</v>
      </c>
      <c r="I3977" s="15">
        <f>IF(H3977&lt;=Rmax_Summary!$B$40,1,0)</f>
        <v>0</v>
      </c>
      <c r="J3977" s="15">
        <v>2</v>
      </c>
      <c r="K3977" s="21" t="s">
        <v>847</v>
      </c>
    </row>
    <row r="3978" spans="1:11" x14ac:dyDescent="0.15">
      <c r="A3978" s="15">
        <v>710</v>
      </c>
      <c r="B3978" s="16">
        <v>5</v>
      </c>
      <c r="C3978" s="15">
        <v>200</v>
      </c>
      <c r="D3978" s="17">
        <v>800000</v>
      </c>
      <c r="E3978" s="18">
        <f t="shared" si="62"/>
        <v>800</v>
      </c>
      <c r="F3978" s="19">
        <v>6.2254050000000003</v>
      </c>
      <c r="G3978" s="19">
        <v>4.9803236689999997</v>
      </c>
      <c r="H3978" s="20">
        <v>96.887297696000005</v>
      </c>
      <c r="I3978" s="15">
        <f>IF(H3978&lt;=Rmax_Summary!$B$40,1,0)</f>
        <v>0</v>
      </c>
      <c r="J3978" s="15">
        <v>2</v>
      </c>
      <c r="K3978" s="21" t="s">
        <v>847</v>
      </c>
    </row>
    <row r="3979" spans="1:11" x14ac:dyDescent="0.15">
      <c r="A3979" s="15">
        <v>715</v>
      </c>
      <c r="B3979" s="16">
        <v>5</v>
      </c>
      <c r="C3979" s="15">
        <v>200</v>
      </c>
      <c r="D3979" s="17">
        <v>810000</v>
      </c>
      <c r="E3979" s="18">
        <f t="shared" si="62"/>
        <v>810</v>
      </c>
      <c r="F3979" s="19">
        <v>6.1488319999999996</v>
      </c>
      <c r="G3979" s="19">
        <v>4.9805536039999998</v>
      </c>
      <c r="H3979" s="20">
        <v>96.925584240999996</v>
      </c>
      <c r="I3979" s="15">
        <f>IF(H3979&lt;=Rmax_Summary!$B$40,1,0)</f>
        <v>0</v>
      </c>
      <c r="J3979" s="15">
        <v>2</v>
      </c>
      <c r="K3979" s="21" t="s">
        <v>847</v>
      </c>
    </row>
    <row r="3980" spans="1:11" x14ac:dyDescent="0.15">
      <c r="A3980" s="15">
        <v>720</v>
      </c>
      <c r="B3980" s="16">
        <v>5</v>
      </c>
      <c r="C3980" s="15">
        <v>200</v>
      </c>
      <c r="D3980" s="17">
        <v>820000</v>
      </c>
      <c r="E3980" s="18">
        <f t="shared" si="62"/>
        <v>820</v>
      </c>
      <c r="F3980" s="19">
        <v>6.0741189999999996</v>
      </c>
      <c r="G3980" s="19">
        <v>4.9807779500000002</v>
      </c>
      <c r="H3980" s="20">
        <v>96.962940261</v>
      </c>
      <c r="I3980" s="15">
        <f>IF(H3980&lt;=Rmax_Summary!$B$40,1,0)</f>
        <v>0</v>
      </c>
      <c r="J3980" s="15">
        <v>2</v>
      </c>
      <c r="K3980" s="21" t="s">
        <v>847</v>
      </c>
    </row>
    <row r="3981" spans="1:11" x14ac:dyDescent="0.15">
      <c r="A3981" s="15">
        <v>725</v>
      </c>
      <c r="B3981" s="16">
        <v>5</v>
      </c>
      <c r="C3981" s="15">
        <v>200</v>
      </c>
      <c r="D3981" s="17">
        <v>830000</v>
      </c>
      <c r="E3981" s="18">
        <f t="shared" si="62"/>
        <v>830</v>
      </c>
      <c r="F3981" s="19">
        <v>6.001201</v>
      </c>
      <c r="G3981" s="19">
        <v>4.9809969130000002</v>
      </c>
      <c r="H3981" s="20">
        <v>96.999399456999996</v>
      </c>
      <c r="I3981" s="15">
        <f>IF(H3981&lt;=Rmax_Summary!$B$40,1,0)</f>
        <v>0</v>
      </c>
      <c r="J3981" s="15">
        <v>2</v>
      </c>
      <c r="K3981" s="21" t="s">
        <v>847</v>
      </c>
    </row>
    <row r="3982" spans="1:11" x14ac:dyDescent="0.15">
      <c r="A3982" s="15">
        <v>730</v>
      </c>
      <c r="B3982" s="16">
        <v>5</v>
      </c>
      <c r="C3982" s="15">
        <v>200</v>
      </c>
      <c r="D3982" s="17">
        <v>840000</v>
      </c>
      <c r="E3982" s="18">
        <f t="shared" si="62"/>
        <v>840</v>
      </c>
      <c r="F3982" s="19">
        <v>5.9300129999999998</v>
      </c>
      <c r="G3982" s="19">
        <v>4.9812106839999997</v>
      </c>
      <c r="H3982" s="20">
        <v>97.034993714999999</v>
      </c>
      <c r="I3982" s="15">
        <f>IF(H3982&lt;=Rmax_Summary!$B$40,1,0)</f>
        <v>0</v>
      </c>
      <c r="J3982" s="15">
        <v>2</v>
      </c>
      <c r="K3982" s="21" t="s">
        <v>847</v>
      </c>
    </row>
    <row r="3983" spans="1:11" x14ac:dyDescent="0.15">
      <c r="A3983" s="15">
        <v>735</v>
      </c>
      <c r="B3983" s="16">
        <v>5</v>
      </c>
      <c r="C3983" s="15">
        <v>200</v>
      </c>
      <c r="D3983" s="17">
        <v>850000</v>
      </c>
      <c r="E3983" s="18">
        <f t="shared" si="62"/>
        <v>850</v>
      </c>
      <c r="F3983" s="19">
        <v>5.860493</v>
      </c>
      <c r="G3983" s="19">
        <v>4.9814194399999998</v>
      </c>
      <c r="H3983" s="20">
        <v>97.069753250000005</v>
      </c>
      <c r="I3983" s="15">
        <f>IF(H3983&lt;=Rmax_Summary!$B$40,1,0)</f>
        <v>0</v>
      </c>
      <c r="J3983" s="15">
        <v>2</v>
      </c>
      <c r="K3983" s="21" t="s">
        <v>847</v>
      </c>
    </row>
    <row r="3984" spans="1:11" x14ac:dyDescent="0.15">
      <c r="A3984" s="15">
        <v>740</v>
      </c>
      <c r="B3984" s="16">
        <v>5</v>
      </c>
      <c r="C3984" s="15">
        <v>200</v>
      </c>
      <c r="D3984" s="17">
        <v>860000</v>
      </c>
      <c r="E3984" s="18">
        <f t="shared" si="62"/>
        <v>860</v>
      </c>
      <c r="F3984" s="19">
        <v>5.7925849999999999</v>
      </c>
      <c r="G3984" s="19">
        <v>4.9816233609999996</v>
      </c>
      <c r="H3984" s="20">
        <v>97.103707413999999</v>
      </c>
      <c r="I3984" s="15">
        <f>IF(H3984&lt;=Rmax_Summary!$B$40,1,0)</f>
        <v>0</v>
      </c>
      <c r="J3984" s="15">
        <v>2</v>
      </c>
      <c r="K3984" s="21" t="s">
        <v>847</v>
      </c>
    </row>
    <row r="3985" spans="1:11" x14ac:dyDescent="0.15">
      <c r="A3985" s="15">
        <v>745</v>
      </c>
      <c r="B3985" s="16">
        <v>5</v>
      </c>
      <c r="C3985" s="15">
        <v>200</v>
      </c>
      <c r="D3985" s="17">
        <v>870000</v>
      </c>
      <c r="E3985" s="18">
        <f t="shared" si="62"/>
        <v>870</v>
      </c>
      <c r="F3985" s="19">
        <v>5.7262329999999997</v>
      </c>
      <c r="G3985" s="19">
        <v>4.9818226069999998</v>
      </c>
      <c r="H3985" s="20">
        <v>97.136883507999997</v>
      </c>
      <c r="I3985" s="15">
        <f>IF(H3985&lt;=Rmax_Summary!$B$40,1,0)</f>
        <v>0</v>
      </c>
      <c r="J3985" s="15">
        <v>2</v>
      </c>
      <c r="K3985" s="21" t="s">
        <v>847</v>
      </c>
    </row>
    <row r="3986" spans="1:11" x14ac:dyDescent="0.15">
      <c r="A3986" s="15">
        <v>750</v>
      </c>
      <c r="B3986" s="16">
        <v>5</v>
      </c>
      <c r="C3986" s="15">
        <v>200</v>
      </c>
      <c r="D3986" s="17">
        <v>880000</v>
      </c>
      <c r="E3986" s="18">
        <f t="shared" si="62"/>
        <v>880</v>
      </c>
      <c r="F3986" s="19">
        <v>5.6613829999999998</v>
      </c>
      <c r="G3986" s="19">
        <v>4.9820173399999996</v>
      </c>
      <c r="H3986" s="20">
        <v>97.169308358999999</v>
      </c>
      <c r="I3986" s="15">
        <f>IF(H3986&lt;=Rmax_Summary!$B$40,1,0)</f>
        <v>0</v>
      </c>
      <c r="J3986" s="15">
        <v>2</v>
      </c>
      <c r="K3986" s="21" t="s">
        <v>847</v>
      </c>
    </row>
    <row r="3987" spans="1:11" x14ac:dyDescent="0.15">
      <c r="A3987" s="15">
        <v>755</v>
      </c>
      <c r="B3987" s="16">
        <v>5</v>
      </c>
      <c r="C3987" s="15">
        <v>200</v>
      </c>
      <c r="D3987" s="17">
        <v>890000</v>
      </c>
      <c r="E3987" s="18">
        <f t="shared" si="62"/>
        <v>890</v>
      </c>
      <c r="F3987" s="19">
        <v>5.5979859999999997</v>
      </c>
      <c r="G3987" s="19">
        <v>4.9822077130000002</v>
      </c>
      <c r="H3987" s="20">
        <v>97.201006977000006</v>
      </c>
      <c r="I3987" s="15">
        <f>IF(H3987&lt;=Rmax_Summary!$B$40,1,0)</f>
        <v>0</v>
      </c>
      <c r="J3987" s="15">
        <v>2</v>
      </c>
      <c r="K3987" s="21" t="s">
        <v>847</v>
      </c>
    </row>
    <row r="3988" spans="1:11" x14ac:dyDescent="0.15">
      <c r="A3988" s="15">
        <v>760</v>
      </c>
      <c r="B3988" s="16">
        <v>5</v>
      </c>
      <c r="C3988" s="15">
        <v>200</v>
      </c>
      <c r="D3988" s="17">
        <v>900000</v>
      </c>
      <c r="E3988" s="18">
        <f t="shared" si="62"/>
        <v>900</v>
      </c>
      <c r="F3988" s="19">
        <v>5.5359930000000004</v>
      </c>
      <c r="G3988" s="19">
        <v>4.9823938669999999</v>
      </c>
      <c r="H3988" s="20">
        <v>97.232003466999998</v>
      </c>
      <c r="I3988" s="15">
        <f>IF(H3988&lt;=Rmax_Summary!$B$40,1,0)</f>
        <v>0</v>
      </c>
      <c r="J3988" s="15">
        <v>2</v>
      </c>
      <c r="K3988" s="21" t="s">
        <v>847</v>
      </c>
    </row>
    <row r="3989" spans="1:11" x14ac:dyDescent="0.15">
      <c r="A3989" s="15">
        <v>765</v>
      </c>
      <c r="B3989" s="16">
        <v>5</v>
      </c>
      <c r="C3989" s="15">
        <v>200</v>
      </c>
      <c r="D3989" s="17">
        <v>910000</v>
      </c>
      <c r="E3989" s="18">
        <f t="shared" si="62"/>
        <v>910</v>
      </c>
      <c r="F3989" s="19">
        <v>5.4753579999999999</v>
      </c>
      <c r="G3989" s="19">
        <v>4.9825759459999999</v>
      </c>
      <c r="H3989" s="20">
        <v>97.262320904999996</v>
      </c>
      <c r="I3989" s="15">
        <f>IF(H3989&lt;=Rmax_Summary!$B$40,1,0)</f>
        <v>0</v>
      </c>
      <c r="J3989" s="15">
        <v>2</v>
      </c>
      <c r="K3989" s="21" t="s">
        <v>847</v>
      </c>
    </row>
    <row r="3990" spans="1:11" x14ac:dyDescent="0.15">
      <c r="A3990" s="15">
        <v>770</v>
      </c>
      <c r="B3990" s="16">
        <v>5</v>
      </c>
      <c r="C3990" s="15">
        <v>200</v>
      </c>
      <c r="D3990" s="17">
        <v>920000</v>
      </c>
      <c r="E3990" s="18">
        <f t="shared" si="62"/>
        <v>920</v>
      </c>
      <c r="F3990" s="19">
        <v>5.4160370000000002</v>
      </c>
      <c r="G3990" s="19">
        <v>4.9827540790000002</v>
      </c>
      <c r="H3990" s="20">
        <v>97.291981458999999</v>
      </c>
      <c r="I3990" s="15">
        <f>IF(H3990&lt;=Rmax_Summary!$B$40,1,0)</f>
        <v>0</v>
      </c>
      <c r="J3990" s="15">
        <v>2</v>
      </c>
      <c r="K3990" s="21" t="s">
        <v>847</v>
      </c>
    </row>
    <row r="3991" spans="1:11" x14ac:dyDescent="0.15">
      <c r="A3991" s="15">
        <v>775</v>
      </c>
      <c r="B3991" s="16">
        <v>5</v>
      </c>
      <c r="C3991" s="15">
        <v>200</v>
      </c>
      <c r="D3991" s="17">
        <v>930000</v>
      </c>
      <c r="E3991" s="18">
        <f t="shared" si="62"/>
        <v>930</v>
      </c>
      <c r="F3991" s="19">
        <v>5.3579879999999998</v>
      </c>
      <c r="G3991" s="19">
        <v>4.9829283909999997</v>
      </c>
      <c r="H3991" s="20">
        <v>97.321006217000004</v>
      </c>
      <c r="I3991" s="15">
        <f>IF(H3991&lt;=Rmax_Summary!$B$40,1,0)</f>
        <v>0</v>
      </c>
      <c r="J3991" s="15">
        <v>2</v>
      </c>
      <c r="K3991" s="21" t="s">
        <v>847</v>
      </c>
    </row>
    <row r="3992" spans="1:11" x14ac:dyDescent="0.15">
      <c r="A3992" s="15">
        <v>780</v>
      </c>
      <c r="B3992" s="16">
        <v>5</v>
      </c>
      <c r="C3992" s="15">
        <v>200</v>
      </c>
      <c r="D3992" s="17">
        <v>940000</v>
      </c>
      <c r="E3992" s="18">
        <f t="shared" si="62"/>
        <v>940</v>
      </c>
      <c r="F3992" s="19">
        <v>5.3011689999999998</v>
      </c>
      <c r="G3992" s="19">
        <v>4.983099009</v>
      </c>
      <c r="H3992" s="20">
        <v>97.349415481999998</v>
      </c>
      <c r="I3992" s="15">
        <f>IF(H3992&lt;=Rmax_Summary!$B$40,1,0)</f>
        <v>0</v>
      </c>
      <c r="J3992" s="15">
        <v>2</v>
      </c>
      <c r="K3992" s="21" t="s">
        <v>847</v>
      </c>
    </row>
    <row r="3993" spans="1:11" x14ac:dyDescent="0.15">
      <c r="A3993" s="15">
        <v>785</v>
      </c>
      <c r="B3993" s="16">
        <v>5</v>
      </c>
      <c r="C3993" s="15">
        <v>200</v>
      </c>
      <c r="D3993" s="17">
        <v>950000</v>
      </c>
      <c r="E3993" s="18">
        <f t="shared" si="62"/>
        <v>950</v>
      </c>
      <c r="F3993" s="19">
        <v>5.2455429999999996</v>
      </c>
      <c r="G3993" s="19">
        <v>4.983266049</v>
      </c>
      <c r="H3993" s="20">
        <v>97.377228396999996</v>
      </c>
      <c r="I3993" s="15">
        <f>IF(H3993&lt;=Rmax_Summary!$B$40,1,0)</f>
        <v>0</v>
      </c>
      <c r="J3993" s="15">
        <v>2</v>
      </c>
      <c r="K3993" s="21" t="s">
        <v>847</v>
      </c>
    </row>
    <row r="3994" spans="1:11" x14ac:dyDescent="0.15">
      <c r="A3994" s="15">
        <v>790</v>
      </c>
      <c r="B3994" s="16">
        <v>5</v>
      </c>
      <c r="C3994" s="15">
        <v>200</v>
      </c>
      <c r="D3994" s="17">
        <v>960000</v>
      </c>
      <c r="E3994" s="18">
        <f t="shared" si="62"/>
        <v>960</v>
      </c>
      <c r="F3994" s="19">
        <v>5.1910720000000001</v>
      </c>
      <c r="G3994" s="19">
        <v>4.98342961</v>
      </c>
      <c r="H3994" s="20">
        <v>97.404463786999997</v>
      </c>
      <c r="I3994" s="15">
        <f>IF(H3994&lt;=Rmax_Summary!$B$40,1,0)</f>
        <v>0</v>
      </c>
      <c r="J3994" s="15">
        <v>2</v>
      </c>
      <c r="K3994" s="21" t="s">
        <v>847</v>
      </c>
    </row>
    <row r="3995" spans="1:11" x14ac:dyDescent="0.15">
      <c r="A3995" s="15">
        <v>795</v>
      </c>
      <c r="B3995" s="16">
        <v>5</v>
      </c>
      <c r="C3995" s="15">
        <v>200</v>
      </c>
      <c r="D3995" s="17">
        <v>970000</v>
      </c>
      <c r="E3995" s="18">
        <f t="shared" si="62"/>
        <v>970</v>
      </c>
      <c r="F3995" s="19">
        <v>5.137721</v>
      </c>
      <c r="G3995" s="19">
        <v>4.9835898150000002</v>
      </c>
      <c r="H3995" s="20">
        <v>97.431139267000006</v>
      </c>
      <c r="I3995" s="15">
        <f>IF(H3995&lt;=Rmax_Summary!$B$40,1,0)</f>
        <v>0</v>
      </c>
      <c r="J3995" s="15">
        <v>2</v>
      </c>
      <c r="K3995" s="21" t="s">
        <v>847</v>
      </c>
    </row>
    <row r="3996" spans="1:11" x14ac:dyDescent="0.15">
      <c r="A3996" s="15">
        <v>800</v>
      </c>
      <c r="B3996" s="16">
        <v>5</v>
      </c>
      <c r="C3996" s="15">
        <v>200</v>
      </c>
      <c r="D3996" s="17">
        <v>980000</v>
      </c>
      <c r="E3996" s="18">
        <f t="shared" si="62"/>
        <v>980</v>
      </c>
      <c r="F3996" s="19">
        <v>5.0854559999999998</v>
      </c>
      <c r="G3996" s="19">
        <v>4.9837467650000002</v>
      </c>
      <c r="H3996" s="20">
        <v>97.45727205</v>
      </c>
      <c r="I3996" s="15">
        <f>IF(H3996&lt;=Rmax_Summary!$B$40,1,0)</f>
        <v>0</v>
      </c>
      <c r="J3996" s="15">
        <v>2</v>
      </c>
      <c r="K3996" s="21" t="s">
        <v>847</v>
      </c>
    </row>
    <row r="3997" spans="1:11" x14ac:dyDescent="0.15">
      <c r="A3997" s="15">
        <v>805</v>
      </c>
      <c r="B3997" s="16">
        <v>5</v>
      </c>
      <c r="C3997" s="15">
        <v>200</v>
      </c>
      <c r="D3997" s="17">
        <v>990000</v>
      </c>
      <c r="E3997" s="18">
        <f t="shared" si="62"/>
        <v>990</v>
      </c>
      <c r="F3997" s="19">
        <v>5.034243</v>
      </c>
      <c r="G3997" s="19">
        <v>4.9839005470000002</v>
      </c>
      <c r="H3997" s="20">
        <v>97.482878486999994</v>
      </c>
      <c r="I3997" s="15">
        <f>IF(H3997&lt;=Rmax_Summary!$B$40,1,0)</f>
        <v>0</v>
      </c>
      <c r="J3997" s="15">
        <v>2</v>
      </c>
      <c r="K3997" s="21" t="s">
        <v>847</v>
      </c>
    </row>
    <row r="3998" spans="1:11" x14ac:dyDescent="0.15">
      <c r="A3998" s="15">
        <v>810</v>
      </c>
      <c r="B3998" s="16">
        <v>5</v>
      </c>
      <c r="C3998" s="15">
        <v>200</v>
      </c>
      <c r="D3998" s="17">
        <v>1000000</v>
      </c>
      <c r="E3998" s="18">
        <f t="shared" si="62"/>
        <v>1000</v>
      </c>
      <c r="F3998" s="19">
        <v>4.984051</v>
      </c>
      <c r="G3998" s="19">
        <v>4.9840512690000001</v>
      </c>
      <c r="H3998" s="20">
        <v>97.507974399999995</v>
      </c>
      <c r="I3998" s="15">
        <f>IF(H3998&lt;=Rmax_Summary!$B$40,1,0)</f>
        <v>0</v>
      </c>
      <c r="J3998" s="15">
        <v>2</v>
      </c>
      <c r="K3998" s="21" t="s">
        <v>847</v>
      </c>
    </row>
    <row r="3999" spans="1:11" x14ac:dyDescent="0.15">
      <c r="A3999" s="15">
        <v>465</v>
      </c>
      <c r="B3999" s="16">
        <v>5</v>
      </c>
      <c r="C3999" s="15">
        <v>200</v>
      </c>
      <c r="D3999" s="17">
        <v>1100000</v>
      </c>
      <c r="E3999" s="18">
        <f t="shared" si="62"/>
        <v>1100</v>
      </c>
      <c r="F3999" s="19">
        <v>4.5321889999999998</v>
      </c>
      <c r="G3999" s="19">
        <v>4.9854081429999999</v>
      </c>
      <c r="H3999" s="20">
        <v>97.733905389</v>
      </c>
      <c r="I3999" s="15">
        <f>IF(H3999&lt;=Rmax_Summary!$B$40,1,0)</f>
        <v>0</v>
      </c>
      <c r="J3999" s="15">
        <v>3</v>
      </c>
      <c r="K3999" s="21" t="s">
        <v>850</v>
      </c>
    </row>
    <row r="4000" spans="1:11" x14ac:dyDescent="0.15">
      <c r="A4000" s="15">
        <v>470</v>
      </c>
      <c r="B4000" s="16">
        <v>5</v>
      </c>
      <c r="C4000" s="15">
        <v>200</v>
      </c>
      <c r="D4000" s="17">
        <v>1200000</v>
      </c>
      <c r="E4000" s="18">
        <f t="shared" si="62"/>
        <v>1200</v>
      </c>
      <c r="F4000" s="19">
        <v>4.1554489999999999</v>
      </c>
      <c r="G4000" s="19">
        <v>4.9865394390000004</v>
      </c>
      <c r="H4000" s="20">
        <v>97.922275268000007</v>
      </c>
      <c r="I4000" s="15">
        <f>IF(H4000&lt;=Rmax_Summary!$B$40,1,0)</f>
        <v>0</v>
      </c>
      <c r="J4000" s="15">
        <v>3</v>
      </c>
      <c r="K4000" s="21" t="s">
        <v>850</v>
      </c>
    </row>
    <row r="4001" spans="1:11" x14ac:dyDescent="0.15">
      <c r="A4001" s="15">
        <v>475</v>
      </c>
      <c r="B4001" s="16">
        <v>5</v>
      </c>
      <c r="C4001" s="15">
        <v>200</v>
      </c>
      <c r="D4001" s="17">
        <v>1300000</v>
      </c>
      <c r="E4001" s="18">
        <f t="shared" si="62"/>
        <v>1300</v>
      </c>
      <c r="F4001" s="19">
        <v>3.8365360000000002</v>
      </c>
      <c r="G4001" s="19">
        <v>4.9874970789999997</v>
      </c>
      <c r="H4001" s="20">
        <v>98.081731955999999</v>
      </c>
      <c r="I4001" s="15">
        <f>IF(H4001&lt;=Rmax_Summary!$B$40,1,0)</f>
        <v>0</v>
      </c>
      <c r="J4001" s="15">
        <v>3</v>
      </c>
      <c r="K4001" s="21" t="s">
        <v>850</v>
      </c>
    </row>
    <row r="4002" spans="1:11" x14ac:dyDescent="0.15">
      <c r="A4002" s="15">
        <v>480</v>
      </c>
      <c r="B4002" s="16">
        <v>5</v>
      </c>
      <c r="C4002" s="15">
        <v>200</v>
      </c>
      <c r="D4002" s="17">
        <v>1400000</v>
      </c>
      <c r="E4002" s="18">
        <f t="shared" si="62"/>
        <v>1400</v>
      </c>
      <c r="F4002" s="19">
        <v>3.5630839999999999</v>
      </c>
      <c r="G4002" s="19">
        <v>4.9883182179999999</v>
      </c>
      <c r="H4002" s="20">
        <v>98.218457753999999</v>
      </c>
      <c r="I4002" s="15">
        <f>IF(H4002&lt;=Rmax_Summary!$B$40,1,0)</f>
        <v>0</v>
      </c>
      <c r="J4002" s="15">
        <v>3</v>
      </c>
      <c r="K4002" s="21" t="s">
        <v>850</v>
      </c>
    </row>
    <row r="4003" spans="1:11" x14ac:dyDescent="0.15">
      <c r="A4003" s="15">
        <v>485</v>
      </c>
      <c r="B4003" s="16">
        <v>5</v>
      </c>
      <c r="C4003" s="15">
        <v>200</v>
      </c>
      <c r="D4003" s="17">
        <v>1500000</v>
      </c>
      <c r="E4003" s="18">
        <f t="shared" si="62"/>
        <v>1500</v>
      </c>
      <c r="F4003" s="19">
        <v>3.3260200000000002</v>
      </c>
      <c r="G4003" s="19">
        <v>4.9890300830000003</v>
      </c>
      <c r="H4003" s="20">
        <v>98.336989959999997</v>
      </c>
      <c r="I4003" s="15">
        <f>IF(H4003&lt;=Rmax_Summary!$B$40,1,0)</f>
        <v>0</v>
      </c>
      <c r="J4003" s="15">
        <v>3</v>
      </c>
      <c r="K4003" s="21" t="s">
        <v>850</v>
      </c>
    </row>
    <row r="4004" spans="1:11" x14ac:dyDescent="0.15">
      <c r="A4004" s="15">
        <v>490</v>
      </c>
      <c r="B4004" s="16">
        <v>5</v>
      </c>
      <c r="C4004" s="15">
        <v>200</v>
      </c>
      <c r="D4004" s="17">
        <v>1600000</v>
      </c>
      <c r="E4004" s="18">
        <f t="shared" si="62"/>
        <v>1600</v>
      </c>
      <c r="F4004" s="19">
        <v>3.1185330000000002</v>
      </c>
      <c r="G4004" s="19">
        <v>4.9896531350000002</v>
      </c>
      <c r="H4004" s="20">
        <v>98.440733405000003</v>
      </c>
      <c r="I4004" s="15">
        <f>IF(H4004&lt;=Rmax_Summary!$B$40,1,0)</f>
        <v>0</v>
      </c>
      <c r="J4004" s="15">
        <v>3</v>
      </c>
      <c r="K4004" s="21" t="s">
        <v>850</v>
      </c>
    </row>
    <row r="4005" spans="1:11" x14ac:dyDescent="0.15">
      <c r="A4005" s="15">
        <v>495</v>
      </c>
      <c r="B4005" s="16">
        <v>5</v>
      </c>
      <c r="C4005" s="15">
        <v>200</v>
      </c>
      <c r="D4005" s="17">
        <v>1700000</v>
      </c>
      <c r="E4005" s="18">
        <f t="shared" si="62"/>
        <v>1700</v>
      </c>
      <c r="F4005" s="19">
        <v>2.9354140000000002</v>
      </c>
      <c r="G4005" s="19">
        <v>4.990203009</v>
      </c>
      <c r="H4005" s="20">
        <v>98.532293205000002</v>
      </c>
      <c r="I4005" s="15">
        <f>IF(H4005&lt;=Rmax_Summary!$B$40,1,0)</f>
        <v>0</v>
      </c>
      <c r="J4005" s="15">
        <v>3</v>
      </c>
      <c r="K4005" s="21" t="s">
        <v>850</v>
      </c>
    </row>
    <row r="4006" spans="1:11" x14ac:dyDescent="0.15">
      <c r="A4006" s="15">
        <v>500</v>
      </c>
      <c r="B4006" s="16">
        <v>5</v>
      </c>
      <c r="C4006" s="15">
        <v>200</v>
      </c>
      <c r="D4006" s="17">
        <v>1800000</v>
      </c>
      <c r="E4006" s="18">
        <f t="shared" si="62"/>
        <v>1800</v>
      </c>
      <c r="F4006" s="19">
        <v>2.7726069999999998</v>
      </c>
      <c r="G4006" s="19">
        <v>4.990691891</v>
      </c>
      <c r="H4006" s="20">
        <v>98.613696732999998</v>
      </c>
      <c r="I4006" s="15">
        <f>IF(H4006&lt;=Rmax_Summary!$B$40,1,0)</f>
        <v>0</v>
      </c>
      <c r="J4006" s="15">
        <v>3</v>
      </c>
      <c r="K4006" s="21" t="s">
        <v>850</v>
      </c>
    </row>
    <row r="4007" spans="1:11" x14ac:dyDescent="0.15">
      <c r="A4007" s="15">
        <v>505</v>
      </c>
      <c r="B4007" s="16">
        <v>5</v>
      </c>
      <c r="C4007" s="15">
        <v>200</v>
      </c>
      <c r="D4007" s="17">
        <v>1900000</v>
      </c>
      <c r="E4007" s="18">
        <f t="shared" si="62"/>
        <v>1900</v>
      </c>
      <c r="F4007" s="19">
        <v>2.6269100000000001</v>
      </c>
      <c r="G4007" s="19">
        <v>4.9911293949999997</v>
      </c>
      <c r="H4007" s="20">
        <v>98.686544870000006</v>
      </c>
      <c r="I4007" s="15">
        <f>IF(H4007&lt;=Rmax_Summary!$B$40,1,0)</f>
        <v>0</v>
      </c>
      <c r="J4007" s="15">
        <v>3</v>
      </c>
      <c r="K4007" s="21" t="s">
        <v>850</v>
      </c>
    </row>
    <row r="4008" spans="1:11" x14ac:dyDescent="0.15">
      <c r="A4008" s="15">
        <v>510</v>
      </c>
      <c r="B4008" s="16">
        <v>5</v>
      </c>
      <c r="C4008" s="15">
        <v>200</v>
      </c>
      <c r="D4008" s="17">
        <v>2000000</v>
      </c>
      <c r="E4008" s="18">
        <f t="shared" si="62"/>
        <v>2000</v>
      </c>
      <c r="F4008" s="19">
        <v>2.495762</v>
      </c>
      <c r="G4008" s="19">
        <v>4.991523216</v>
      </c>
      <c r="H4008" s="20">
        <v>98.752119210000004</v>
      </c>
      <c r="I4008" s="15">
        <f>IF(H4008&lt;=Rmax_Summary!$B$40,1,0)</f>
        <v>0</v>
      </c>
      <c r="J4008" s="15">
        <v>3</v>
      </c>
      <c r="K4008" s="21" t="s">
        <v>850</v>
      </c>
    </row>
    <row r="4009" spans="1:11" x14ac:dyDescent="0.15">
      <c r="A4009" s="15">
        <v>515</v>
      </c>
      <c r="B4009" s="16">
        <v>5</v>
      </c>
      <c r="C4009" s="15">
        <v>200</v>
      </c>
      <c r="D4009" s="17">
        <v>2100000</v>
      </c>
      <c r="E4009" s="18">
        <f t="shared" si="62"/>
        <v>2100</v>
      </c>
      <c r="F4009" s="19">
        <v>2.3770859999999998</v>
      </c>
      <c r="G4009" s="19">
        <v>4.9918795759999997</v>
      </c>
      <c r="H4009" s="20">
        <v>98.811457203000003</v>
      </c>
      <c r="I4009" s="15">
        <f>IF(H4009&lt;=Rmax_Summary!$B$40,1,0)</f>
        <v>0</v>
      </c>
      <c r="J4009" s="15">
        <v>3</v>
      </c>
      <c r="K4009" s="21" t="s">
        <v>850</v>
      </c>
    </row>
    <row r="4010" spans="1:11" x14ac:dyDescent="0.15">
      <c r="A4010" s="15">
        <v>520</v>
      </c>
      <c r="B4010" s="16">
        <v>5</v>
      </c>
      <c r="C4010" s="15">
        <v>200</v>
      </c>
      <c r="D4010" s="17">
        <v>2200000</v>
      </c>
      <c r="E4010" s="18">
        <f t="shared" si="62"/>
        <v>2200</v>
      </c>
      <c r="F4010" s="19">
        <v>2.269183</v>
      </c>
      <c r="G4010" s="19">
        <v>4.9922035859999996</v>
      </c>
      <c r="H4010" s="20">
        <v>98.865408316</v>
      </c>
      <c r="I4010" s="15">
        <f>IF(H4010&lt;=Rmax_Summary!$B$40,1,0)</f>
        <v>0</v>
      </c>
      <c r="J4010" s="15">
        <v>3</v>
      </c>
      <c r="K4010" s="21" t="s">
        <v>850</v>
      </c>
    </row>
    <row r="4011" spans="1:11" x14ac:dyDescent="0.15">
      <c r="A4011" s="15">
        <v>525</v>
      </c>
      <c r="B4011" s="16">
        <v>5</v>
      </c>
      <c r="C4011" s="15">
        <v>200</v>
      </c>
      <c r="D4011" s="17">
        <v>2300000</v>
      </c>
      <c r="E4011" s="18">
        <f t="shared" si="62"/>
        <v>2300</v>
      </c>
      <c r="F4011" s="19">
        <v>2.170652</v>
      </c>
      <c r="G4011" s="19">
        <v>4.9924994680000001</v>
      </c>
      <c r="H4011" s="20">
        <v>98.914674017999999</v>
      </c>
      <c r="I4011" s="15">
        <f>IF(H4011&lt;=Rmax_Summary!$B$40,1,0)</f>
        <v>0</v>
      </c>
      <c r="J4011" s="15">
        <v>3</v>
      </c>
      <c r="K4011" s="21" t="s">
        <v>850</v>
      </c>
    </row>
    <row r="4012" spans="1:11" x14ac:dyDescent="0.15">
      <c r="A4012" s="15">
        <v>530</v>
      </c>
      <c r="B4012" s="16">
        <v>5</v>
      </c>
      <c r="C4012" s="15">
        <v>200</v>
      </c>
      <c r="D4012" s="17">
        <v>2400000</v>
      </c>
      <c r="E4012" s="18">
        <f t="shared" si="62"/>
        <v>2400</v>
      </c>
      <c r="F4012" s="19">
        <v>2.0803210000000001</v>
      </c>
      <c r="G4012" s="19">
        <v>4.9927707110000004</v>
      </c>
      <c r="H4012" s="20">
        <v>98.959839445</v>
      </c>
      <c r="I4012" s="15">
        <f>IF(H4012&lt;=Rmax_Summary!$B$40,1,0)</f>
        <v>0</v>
      </c>
      <c r="J4012" s="15">
        <v>3</v>
      </c>
      <c r="K4012" s="21" t="s">
        <v>850</v>
      </c>
    </row>
    <row r="4013" spans="1:11" x14ac:dyDescent="0.15">
      <c r="A4013" s="15">
        <v>535</v>
      </c>
      <c r="B4013" s="16">
        <v>5</v>
      </c>
      <c r="C4013" s="15">
        <v>200</v>
      </c>
      <c r="D4013" s="17">
        <v>2500000</v>
      </c>
      <c r="E4013" s="18">
        <f t="shared" si="62"/>
        <v>2500</v>
      </c>
      <c r="F4013" s="19">
        <v>1.9972080000000001</v>
      </c>
      <c r="G4013" s="19">
        <v>4.993020284</v>
      </c>
      <c r="H4013" s="20">
        <v>99.001395962999993</v>
      </c>
      <c r="I4013" s="15">
        <f>IF(H4013&lt;=Rmax_Summary!$B$40,1,0)</f>
        <v>0</v>
      </c>
      <c r="J4013" s="15">
        <v>3</v>
      </c>
      <c r="K4013" s="21" t="s">
        <v>850</v>
      </c>
    </row>
    <row r="4014" spans="1:11" x14ac:dyDescent="0.15">
      <c r="A4014" s="15">
        <v>540</v>
      </c>
      <c r="B4014" s="16">
        <v>5</v>
      </c>
      <c r="C4014" s="15">
        <v>200</v>
      </c>
      <c r="D4014" s="17">
        <v>2600000</v>
      </c>
      <c r="E4014" s="18">
        <f t="shared" si="62"/>
        <v>2600</v>
      </c>
      <c r="F4014" s="19">
        <v>1.9204810000000001</v>
      </c>
      <c r="G4014" s="19">
        <v>4.9932506849999996</v>
      </c>
      <c r="H4014" s="20">
        <v>99.039759472</v>
      </c>
      <c r="I4014" s="15">
        <f>IF(H4014&lt;=Rmax_Summary!$B$40,1,0)</f>
        <v>0</v>
      </c>
      <c r="J4014" s="15">
        <v>3</v>
      </c>
      <c r="K4014" s="21" t="s">
        <v>850</v>
      </c>
    </row>
    <row r="4015" spans="1:11" x14ac:dyDescent="0.15">
      <c r="A4015" s="15">
        <v>545</v>
      </c>
      <c r="B4015" s="16">
        <v>5</v>
      </c>
      <c r="C4015" s="15">
        <v>200</v>
      </c>
      <c r="D4015" s="17">
        <v>2700000</v>
      </c>
      <c r="E4015" s="18">
        <f t="shared" si="62"/>
        <v>2700</v>
      </c>
      <c r="F4015" s="19">
        <v>1.849431</v>
      </c>
      <c r="G4015" s="19">
        <v>4.9934640339999996</v>
      </c>
      <c r="H4015" s="20">
        <v>99.075284448000005</v>
      </c>
      <c r="I4015" s="15">
        <f>IF(H4015&lt;=Rmax_Summary!$B$40,1,0)</f>
        <v>0</v>
      </c>
      <c r="J4015" s="15">
        <v>3</v>
      </c>
      <c r="K4015" s="21" t="s">
        <v>850</v>
      </c>
    </row>
    <row r="4016" spans="1:11" x14ac:dyDescent="0.15">
      <c r="A4016" s="15">
        <v>550</v>
      </c>
      <c r="B4016" s="16">
        <v>5</v>
      </c>
      <c r="C4016" s="15">
        <v>200</v>
      </c>
      <c r="D4016" s="17">
        <v>2800000</v>
      </c>
      <c r="E4016" s="18">
        <f t="shared" si="62"/>
        <v>2800</v>
      </c>
      <c r="F4016" s="19">
        <v>1.7834509999999999</v>
      </c>
      <c r="G4016" s="19">
        <v>4.9936621609999996</v>
      </c>
      <c r="H4016" s="20">
        <v>99.108274636000004</v>
      </c>
      <c r="I4016" s="15">
        <f>IF(H4016&lt;=Rmax_Summary!$B$40,1,0)</f>
        <v>0</v>
      </c>
      <c r="J4016" s="15">
        <v>3</v>
      </c>
      <c r="K4016" s="21" t="s">
        <v>850</v>
      </c>
    </row>
    <row r="4017" spans="1:11" x14ac:dyDescent="0.15">
      <c r="A4017" s="15">
        <v>555</v>
      </c>
      <c r="B4017" s="16">
        <v>5</v>
      </c>
      <c r="C4017" s="15">
        <v>200</v>
      </c>
      <c r="D4017" s="17">
        <v>2900000</v>
      </c>
      <c r="E4017" s="18">
        <f t="shared" si="62"/>
        <v>2900</v>
      </c>
      <c r="F4017" s="19">
        <v>1.722016</v>
      </c>
      <c r="G4017" s="19">
        <v>4.9938466359999998</v>
      </c>
      <c r="H4017" s="20">
        <v>99.138991967999999</v>
      </c>
      <c r="I4017" s="15">
        <f>IF(H4017&lt;=Rmax_Summary!$B$40,1,0)</f>
        <v>0</v>
      </c>
      <c r="J4017" s="15">
        <v>3</v>
      </c>
      <c r="K4017" s="21" t="s">
        <v>850</v>
      </c>
    </row>
    <row r="4018" spans="1:11" x14ac:dyDescent="0.15">
      <c r="A4018" s="15">
        <v>560</v>
      </c>
      <c r="B4018" s="16">
        <v>5</v>
      </c>
      <c r="C4018" s="15">
        <v>200</v>
      </c>
      <c r="D4018" s="17">
        <v>3000000</v>
      </c>
      <c r="E4018" s="18">
        <f t="shared" si="62"/>
        <v>3000</v>
      </c>
      <c r="F4018" s="19">
        <v>1.6646730000000001</v>
      </c>
      <c r="G4018" s="19">
        <v>4.9940188299999999</v>
      </c>
      <c r="H4018" s="20">
        <v>99.167663529999999</v>
      </c>
      <c r="I4018" s="15">
        <f>IF(H4018&lt;=Rmax_Summary!$B$40,1,0)</f>
        <v>0</v>
      </c>
      <c r="J4018" s="15">
        <v>3</v>
      </c>
      <c r="K4018" s="21" t="s">
        <v>850</v>
      </c>
    </row>
    <row r="4019" spans="1:11" x14ac:dyDescent="0.15">
      <c r="A4019" s="15">
        <v>565</v>
      </c>
      <c r="B4019" s="16">
        <v>5</v>
      </c>
      <c r="C4019" s="15">
        <v>200</v>
      </c>
      <c r="D4019" s="17">
        <v>3100000</v>
      </c>
      <c r="E4019" s="18">
        <f t="shared" si="62"/>
        <v>3100</v>
      </c>
      <c r="F4019" s="19">
        <v>1.6110260000000001</v>
      </c>
      <c r="G4019" s="19">
        <v>4.9941799209999997</v>
      </c>
      <c r="H4019" s="20">
        <v>99.194487111000001</v>
      </c>
      <c r="I4019" s="15">
        <f>IF(H4019&lt;=Rmax_Summary!$B$40,1,0)</f>
        <v>0</v>
      </c>
      <c r="J4019" s="15">
        <v>3</v>
      </c>
      <c r="K4019" s="21" t="s">
        <v>850</v>
      </c>
    </row>
    <row r="4020" spans="1:11" x14ac:dyDescent="0.15">
      <c r="A4020" s="15">
        <v>570</v>
      </c>
      <c r="B4020" s="16">
        <v>5</v>
      </c>
      <c r="C4020" s="15">
        <v>200</v>
      </c>
      <c r="D4020" s="17">
        <v>3200000</v>
      </c>
      <c r="E4020" s="18">
        <f t="shared" si="62"/>
        <v>3200</v>
      </c>
      <c r="F4020" s="19">
        <v>1.5607279999999999</v>
      </c>
      <c r="G4020" s="19">
        <v>4.9943309630000003</v>
      </c>
      <c r="H4020" s="20">
        <v>99.219635783000001</v>
      </c>
      <c r="I4020" s="15">
        <f>IF(H4020&lt;=Rmax_Summary!$B$40,1,0)</f>
        <v>0</v>
      </c>
      <c r="J4020" s="15">
        <v>3</v>
      </c>
      <c r="K4020" s="21" t="s">
        <v>850</v>
      </c>
    </row>
    <row r="4021" spans="1:11" x14ac:dyDescent="0.15">
      <c r="A4021" s="15">
        <v>575</v>
      </c>
      <c r="B4021" s="16">
        <v>5</v>
      </c>
      <c r="C4021" s="15">
        <v>200</v>
      </c>
      <c r="D4021" s="17">
        <v>3300000</v>
      </c>
      <c r="E4021" s="18">
        <f t="shared" si="62"/>
        <v>3300</v>
      </c>
      <c r="F4021" s="19">
        <v>1.513477</v>
      </c>
      <c r="G4021" s="19">
        <v>4.9944728469999999</v>
      </c>
      <c r="H4021" s="20">
        <v>99.243261697999998</v>
      </c>
      <c r="I4021" s="15">
        <f>IF(H4021&lt;=Rmax_Summary!$B$40,1,0)</f>
        <v>0</v>
      </c>
      <c r="J4021" s="15">
        <v>3</v>
      </c>
      <c r="K4021" s="21" t="s">
        <v>850</v>
      </c>
    </row>
    <row r="4022" spans="1:11" x14ac:dyDescent="0.15">
      <c r="A4022" s="15">
        <v>580</v>
      </c>
      <c r="B4022" s="16">
        <v>5</v>
      </c>
      <c r="C4022" s="15">
        <v>200</v>
      </c>
      <c r="D4022" s="17">
        <v>3400000</v>
      </c>
      <c r="E4022" s="18">
        <f t="shared" si="62"/>
        <v>3400</v>
      </c>
      <c r="F4022" s="19">
        <v>1.4690019999999999</v>
      </c>
      <c r="G4022" s="19">
        <v>4.9946063919999997</v>
      </c>
      <c r="H4022" s="20">
        <v>99.265499062000004</v>
      </c>
      <c r="I4022" s="15">
        <f>IF(H4022&lt;=Rmax_Summary!$B$40,1,0)</f>
        <v>0</v>
      </c>
      <c r="J4022" s="15">
        <v>3</v>
      </c>
      <c r="K4022" s="21" t="s">
        <v>850</v>
      </c>
    </row>
    <row r="4023" spans="1:11" x14ac:dyDescent="0.15">
      <c r="A4023" s="15">
        <v>585</v>
      </c>
      <c r="B4023" s="16">
        <v>5</v>
      </c>
      <c r="C4023" s="15">
        <v>200</v>
      </c>
      <c r="D4023" s="17">
        <v>3500000</v>
      </c>
      <c r="E4023" s="18">
        <f t="shared" si="62"/>
        <v>3500</v>
      </c>
      <c r="F4023" s="19">
        <v>1.4270659999999999</v>
      </c>
      <c r="G4023" s="19">
        <v>4.9947323199999998</v>
      </c>
      <c r="H4023" s="20">
        <v>99.286466817999994</v>
      </c>
      <c r="I4023" s="15">
        <f>IF(H4023&lt;=Rmax_Summary!$B$40,1,0)</f>
        <v>0</v>
      </c>
      <c r="J4023" s="15">
        <v>3</v>
      </c>
      <c r="K4023" s="21" t="s">
        <v>850</v>
      </c>
    </row>
    <row r="4024" spans="1:11" x14ac:dyDescent="0.15">
      <c r="A4024" s="15">
        <v>590</v>
      </c>
      <c r="B4024" s="16">
        <v>5</v>
      </c>
      <c r="C4024" s="15">
        <v>200</v>
      </c>
      <c r="D4024" s="17">
        <v>3600000</v>
      </c>
      <c r="E4024" s="18">
        <f t="shared" si="62"/>
        <v>3600</v>
      </c>
      <c r="F4024" s="19">
        <v>1.387459</v>
      </c>
      <c r="G4024" s="19">
        <v>4.9948512550000004</v>
      </c>
      <c r="H4024" s="20">
        <v>99.306270638000001</v>
      </c>
      <c r="I4024" s="15">
        <f>IF(H4024&lt;=Rmax_Summary!$B$40,1,0)</f>
        <v>0</v>
      </c>
      <c r="J4024" s="15">
        <v>3</v>
      </c>
      <c r="K4024" s="21" t="s">
        <v>850</v>
      </c>
    </row>
    <row r="4025" spans="1:11" x14ac:dyDescent="0.15">
      <c r="A4025" s="15">
        <v>595</v>
      </c>
      <c r="B4025" s="16">
        <v>5</v>
      </c>
      <c r="C4025" s="15">
        <v>200</v>
      </c>
      <c r="D4025" s="17">
        <v>3700000</v>
      </c>
      <c r="E4025" s="18">
        <f t="shared" si="62"/>
        <v>3700</v>
      </c>
      <c r="F4025" s="19">
        <v>1.34999</v>
      </c>
      <c r="G4025" s="19">
        <v>4.9949637740000004</v>
      </c>
      <c r="H4025" s="20">
        <v>99.325004895999996</v>
      </c>
      <c r="I4025" s="15">
        <f>IF(H4025&lt;=Rmax_Summary!$B$40,1,0)</f>
        <v>0</v>
      </c>
      <c r="J4025" s="15">
        <v>3</v>
      </c>
      <c r="K4025" s="21" t="s">
        <v>850</v>
      </c>
    </row>
    <row r="4026" spans="1:11" x14ac:dyDescent="0.15">
      <c r="A4026" s="15">
        <v>600</v>
      </c>
      <c r="B4026" s="16">
        <v>5</v>
      </c>
      <c r="C4026" s="15">
        <v>200</v>
      </c>
      <c r="D4026" s="17">
        <v>3800000</v>
      </c>
      <c r="E4026" s="18">
        <f t="shared" si="62"/>
        <v>3800</v>
      </c>
      <c r="F4026" s="19">
        <v>1.314492</v>
      </c>
      <c r="G4026" s="19">
        <v>4.9950703670000003</v>
      </c>
      <c r="H4026" s="20">
        <v>99.342753880999993</v>
      </c>
      <c r="I4026" s="15">
        <f>IF(H4026&lt;=Rmax_Summary!$B$40,1,0)</f>
        <v>0</v>
      </c>
      <c r="J4026" s="15">
        <v>3</v>
      </c>
      <c r="K4026" s="21" t="s">
        <v>850</v>
      </c>
    </row>
    <row r="4027" spans="1:11" x14ac:dyDescent="0.15">
      <c r="A4027" s="15">
        <v>605</v>
      </c>
      <c r="B4027" s="16">
        <v>5</v>
      </c>
      <c r="C4027" s="15">
        <v>200</v>
      </c>
      <c r="D4027" s="17">
        <v>3900000</v>
      </c>
      <c r="E4027" s="18">
        <f t="shared" si="62"/>
        <v>3900</v>
      </c>
      <c r="F4027" s="19">
        <v>1.280813</v>
      </c>
      <c r="G4027" s="19">
        <v>4.995171493</v>
      </c>
      <c r="H4027" s="20">
        <v>99.359593403000005</v>
      </c>
      <c r="I4027" s="15">
        <f>IF(H4027&lt;=Rmax_Summary!$B$40,1,0)</f>
        <v>0</v>
      </c>
      <c r="J4027" s="15">
        <v>3</v>
      </c>
      <c r="K4027" s="21" t="s">
        <v>850</v>
      </c>
    </row>
    <row r="4028" spans="1:11" x14ac:dyDescent="0.15">
      <c r="A4028" s="15">
        <v>610</v>
      </c>
      <c r="B4028" s="16">
        <v>5</v>
      </c>
      <c r="C4028" s="15">
        <v>200</v>
      </c>
      <c r="D4028" s="17">
        <v>4000000</v>
      </c>
      <c r="E4028" s="18">
        <f t="shared" si="62"/>
        <v>4000</v>
      </c>
      <c r="F4028" s="19">
        <v>1.2488170000000001</v>
      </c>
      <c r="G4028" s="19">
        <v>4.9952675739999997</v>
      </c>
      <c r="H4028" s="20">
        <v>99.375591544000002</v>
      </c>
      <c r="I4028" s="15">
        <f>IF(H4028&lt;=Rmax_Summary!$B$40,1,0)</f>
        <v>0</v>
      </c>
      <c r="J4028" s="15">
        <v>3</v>
      </c>
      <c r="K4028" s="21" t="s">
        <v>850</v>
      </c>
    </row>
    <row r="4029" spans="1:11" x14ac:dyDescent="0.15">
      <c r="A4029" s="15">
        <v>615</v>
      </c>
      <c r="B4029" s="16">
        <v>5</v>
      </c>
      <c r="C4029" s="15">
        <v>200</v>
      </c>
      <c r="D4029" s="17">
        <v>4100000</v>
      </c>
      <c r="E4029" s="18">
        <f t="shared" si="62"/>
        <v>4100</v>
      </c>
      <c r="F4029" s="19">
        <v>1.21838</v>
      </c>
      <c r="G4029" s="19">
        <v>4.9953589650000003</v>
      </c>
      <c r="H4029" s="20">
        <v>99.390809876999995</v>
      </c>
      <c r="I4029" s="15">
        <f>IF(H4029&lt;=Rmax_Summary!$B$40,1,0)</f>
        <v>0</v>
      </c>
      <c r="J4029" s="15">
        <v>3</v>
      </c>
      <c r="K4029" s="21" t="s">
        <v>850</v>
      </c>
    </row>
    <row r="4030" spans="1:11" x14ac:dyDescent="0.15">
      <c r="A4030" s="15">
        <v>620</v>
      </c>
      <c r="B4030" s="16">
        <v>5</v>
      </c>
      <c r="C4030" s="15">
        <v>200</v>
      </c>
      <c r="D4030" s="17">
        <v>4200000</v>
      </c>
      <c r="E4030" s="18">
        <f t="shared" si="62"/>
        <v>4200</v>
      </c>
      <c r="F4030" s="19">
        <v>1.189392</v>
      </c>
      <c r="G4030" s="19">
        <v>4.9954460149999997</v>
      </c>
      <c r="H4030" s="20">
        <v>99.405304043000001</v>
      </c>
      <c r="I4030" s="15">
        <f>IF(H4030&lt;=Rmax_Summary!$B$40,1,0)</f>
        <v>0</v>
      </c>
      <c r="J4030" s="15">
        <v>3</v>
      </c>
      <c r="K4030" s="21" t="s">
        <v>850</v>
      </c>
    </row>
    <row r="4031" spans="1:11" x14ac:dyDescent="0.15">
      <c r="A4031" s="15">
        <v>625</v>
      </c>
      <c r="B4031" s="16">
        <v>5</v>
      </c>
      <c r="C4031" s="15">
        <v>200</v>
      </c>
      <c r="D4031" s="17">
        <v>4300000</v>
      </c>
      <c r="E4031" s="18">
        <f t="shared" si="62"/>
        <v>4300</v>
      </c>
      <c r="F4031" s="19">
        <v>1.161751</v>
      </c>
      <c r="G4031" s="19">
        <v>4.9955290129999996</v>
      </c>
      <c r="H4031" s="20">
        <v>99.419124527999998</v>
      </c>
      <c r="I4031" s="15">
        <f>IF(H4031&lt;=Rmax_Summary!$B$40,1,0)</f>
        <v>0</v>
      </c>
      <c r="J4031" s="15">
        <v>3</v>
      </c>
      <c r="K4031" s="21" t="s">
        <v>850</v>
      </c>
    </row>
    <row r="4032" spans="1:11" x14ac:dyDescent="0.15">
      <c r="A4032" s="15">
        <v>630</v>
      </c>
      <c r="B4032" s="16">
        <v>5</v>
      </c>
      <c r="C4032" s="15">
        <v>200</v>
      </c>
      <c r="D4032" s="17">
        <v>4400000</v>
      </c>
      <c r="E4032" s="18">
        <f t="shared" si="62"/>
        <v>4400</v>
      </c>
      <c r="F4032" s="19">
        <v>1.135365</v>
      </c>
      <c r="G4032" s="19">
        <v>4.9956082439999996</v>
      </c>
      <c r="H4032" s="20">
        <v>99.432317252000004</v>
      </c>
      <c r="I4032" s="15">
        <f>IF(H4032&lt;=Rmax_Summary!$B$40,1,0)</f>
        <v>0</v>
      </c>
      <c r="J4032" s="15">
        <v>3</v>
      </c>
      <c r="K4032" s="21" t="s">
        <v>850</v>
      </c>
    </row>
    <row r="4033" spans="1:11" x14ac:dyDescent="0.15">
      <c r="A4033" s="15">
        <v>635</v>
      </c>
      <c r="B4033" s="16">
        <v>5</v>
      </c>
      <c r="C4033" s="15">
        <v>200</v>
      </c>
      <c r="D4033" s="17">
        <v>4500000</v>
      </c>
      <c r="E4033" s="18">
        <f t="shared" si="62"/>
        <v>4500</v>
      </c>
      <c r="F4033" s="19">
        <v>1.110152</v>
      </c>
      <c r="G4033" s="19">
        <v>4.9956839620000002</v>
      </c>
      <c r="H4033" s="20">
        <v>99.444924014999998</v>
      </c>
      <c r="I4033" s="15">
        <f>IF(H4033&lt;=Rmax_Summary!$B$40,1,0)</f>
        <v>0</v>
      </c>
      <c r="J4033" s="15">
        <v>3</v>
      </c>
      <c r="K4033" s="21" t="s">
        <v>850</v>
      </c>
    </row>
    <row r="4034" spans="1:11" x14ac:dyDescent="0.15">
      <c r="A4034" s="15">
        <v>640</v>
      </c>
      <c r="B4034" s="16">
        <v>5</v>
      </c>
      <c r="C4034" s="15">
        <v>200</v>
      </c>
      <c r="D4034" s="17">
        <v>4600000</v>
      </c>
      <c r="E4034" s="18">
        <f t="shared" ref="E4034:E4097" si="63">D4034/1000</f>
        <v>4600</v>
      </c>
      <c r="F4034" s="19">
        <v>1.0860339999999999</v>
      </c>
      <c r="G4034" s="19">
        <v>4.9957563809999996</v>
      </c>
      <c r="H4034" s="20">
        <v>99.456983004999998</v>
      </c>
      <c r="I4034" s="15">
        <f>IF(H4034&lt;=Rmax_Summary!$B$40,1,0)</f>
        <v>0</v>
      </c>
      <c r="J4034" s="15">
        <v>3</v>
      </c>
      <c r="K4034" s="21" t="s">
        <v>850</v>
      </c>
    </row>
    <row r="4035" spans="1:11" x14ac:dyDescent="0.15">
      <c r="A4035" s="15">
        <v>645</v>
      </c>
      <c r="B4035" s="16">
        <v>5</v>
      </c>
      <c r="C4035" s="15">
        <v>200</v>
      </c>
      <c r="D4035" s="17">
        <v>4700000</v>
      </c>
      <c r="E4035" s="18">
        <f t="shared" si="63"/>
        <v>4700</v>
      </c>
      <c r="F4035" s="19">
        <v>1.0629420000000001</v>
      </c>
      <c r="G4035" s="19">
        <v>4.9958257340000003</v>
      </c>
      <c r="H4035" s="20">
        <v>99.468529164000003</v>
      </c>
      <c r="I4035" s="15">
        <f>IF(H4035&lt;=Rmax_Summary!$B$40,1,0)</f>
        <v>0</v>
      </c>
      <c r="J4035" s="15">
        <v>3</v>
      </c>
      <c r="K4035" s="21" t="s">
        <v>850</v>
      </c>
    </row>
    <row r="4036" spans="1:11" x14ac:dyDescent="0.15">
      <c r="A4036" s="15">
        <v>650</v>
      </c>
      <c r="B4036" s="16">
        <v>5</v>
      </c>
      <c r="C4036" s="15">
        <v>200</v>
      </c>
      <c r="D4036" s="17">
        <v>4800000</v>
      </c>
      <c r="E4036" s="18">
        <f t="shared" si="63"/>
        <v>4800</v>
      </c>
      <c r="F4036" s="19">
        <v>1.0408109999999999</v>
      </c>
      <c r="G4036" s="19">
        <v>4.9958921790000002</v>
      </c>
      <c r="H4036" s="20">
        <v>99.479594578000004</v>
      </c>
      <c r="I4036" s="15">
        <f>IF(H4036&lt;=Rmax_Summary!$B$40,1,0)</f>
        <v>0</v>
      </c>
      <c r="J4036" s="15">
        <v>3</v>
      </c>
      <c r="K4036" s="21" t="s">
        <v>850</v>
      </c>
    </row>
    <row r="4037" spans="1:11" x14ac:dyDescent="0.15">
      <c r="A4037" s="15">
        <v>655</v>
      </c>
      <c r="B4037" s="16">
        <v>5</v>
      </c>
      <c r="C4037" s="15">
        <v>200</v>
      </c>
      <c r="D4037" s="17">
        <v>4900000</v>
      </c>
      <c r="E4037" s="18">
        <f t="shared" si="63"/>
        <v>4900</v>
      </c>
      <c r="F4037" s="19">
        <v>1.0195829999999999</v>
      </c>
      <c r="G4037" s="19">
        <v>4.9959559179999999</v>
      </c>
      <c r="H4037" s="20">
        <v>99.490208581000005</v>
      </c>
      <c r="I4037" s="15">
        <f>IF(H4037&lt;=Rmax_Summary!$B$40,1,0)</f>
        <v>0</v>
      </c>
      <c r="J4037" s="15">
        <v>3</v>
      </c>
      <c r="K4037" s="21" t="s">
        <v>850</v>
      </c>
    </row>
    <row r="4038" spans="1:11" x14ac:dyDescent="0.15">
      <c r="A4038" s="15">
        <v>660</v>
      </c>
      <c r="B4038" s="16">
        <v>5</v>
      </c>
      <c r="C4038" s="15">
        <v>200</v>
      </c>
      <c r="D4038" s="17">
        <v>5000000</v>
      </c>
      <c r="E4038" s="18">
        <f t="shared" si="63"/>
        <v>5000</v>
      </c>
      <c r="F4038" s="19">
        <v>0.99920299999999995</v>
      </c>
      <c r="G4038" s="19">
        <v>4.9960171249999998</v>
      </c>
      <c r="H4038" s="20">
        <v>99.500398274000005</v>
      </c>
      <c r="I4038" s="15">
        <f>IF(H4038&lt;=Rmax_Summary!$B$40,1,0)</f>
        <v>0</v>
      </c>
      <c r="J4038" s="15">
        <v>3</v>
      </c>
      <c r="K4038" s="21" t="s">
        <v>850</v>
      </c>
    </row>
    <row r="4039" spans="1:11" x14ac:dyDescent="0.15">
      <c r="A4039" s="15">
        <v>665</v>
      </c>
      <c r="B4039" s="16">
        <v>5</v>
      </c>
      <c r="C4039" s="15">
        <v>200</v>
      </c>
      <c r="D4039" s="17">
        <v>5100000</v>
      </c>
      <c r="E4039" s="18">
        <f t="shared" si="63"/>
        <v>5100</v>
      </c>
      <c r="F4039" s="19">
        <v>0.97962300000000002</v>
      </c>
      <c r="G4039" s="19">
        <v>4.99607592</v>
      </c>
      <c r="H4039" s="20">
        <v>99.510188643999996</v>
      </c>
      <c r="I4039" s="15">
        <f>IF(H4039&lt;=Rmax_Summary!$B$40,1,0)</f>
        <v>0</v>
      </c>
      <c r="J4039" s="15">
        <v>3</v>
      </c>
      <c r="K4039" s="21" t="s">
        <v>850</v>
      </c>
    </row>
    <row r="4040" spans="1:11" x14ac:dyDescent="0.15">
      <c r="A4040" s="15">
        <v>670</v>
      </c>
      <c r="B4040" s="16">
        <v>5</v>
      </c>
      <c r="C4040" s="15">
        <v>200</v>
      </c>
      <c r="D4040" s="17">
        <v>5200000</v>
      </c>
      <c r="E4040" s="18">
        <f t="shared" si="63"/>
        <v>5200</v>
      </c>
      <c r="F4040" s="19">
        <v>0.96079499999999995</v>
      </c>
      <c r="G4040" s="19">
        <v>4.9961324579999999</v>
      </c>
      <c r="H4040" s="20">
        <v>99.519602645000006</v>
      </c>
      <c r="I4040" s="15">
        <f>IF(H4040&lt;=Rmax_Summary!$B$40,1,0)</f>
        <v>0</v>
      </c>
      <c r="J4040" s="15">
        <v>3</v>
      </c>
      <c r="K4040" s="21" t="s">
        <v>850</v>
      </c>
    </row>
    <row r="4041" spans="1:11" x14ac:dyDescent="0.15">
      <c r="A4041" s="15">
        <v>675</v>
      </c>
      <c r="B4041" s="16">
        <v>5</v>
      </c>
      <c r="C4041" s="15">
        <v>200</v>
      </c>
      <c r="D4041" s="17">
        <v>5300000</v>
      </c>
      <c r="E4041" s="18">
        <f t="shared" si="63"/>
        <v>5300</v>
      </c>
      <c r="F4041" s="19">
        <v>0.94267699999999999</v>
      </c>
      <c r="G4041" s="19">
        <v>4.9961868579999997</v>
      </c>
      <c r="H4041" s="20">
        <v>99.528661619000005</v>
      </c>
      <c r="I4041" s="15">
        <f>IF(H4041&lt;=Rmax_Summary!$B$40,1,0)</f>
        <v>0</v>
      </c>
      <c r="J4041" s="15">
        <v>3</v>
      </c>
      <c r="K4041" s="21" t="s">
        <v>850</v>
      </c>
    </row>
    <row r="4042" spans="1:11" x14ac:dyDescent="0.15">
      <c r="A4042" s="15">
        <v>680</v>
      </c>
      <c r="B4042" s="16">
        <v>5</v>
      </c>
      <c r="C4042" s="15">
        <v>200</v>
      </c>
      <c r="D4042" s="17">
        <v>5400000</v>
      </c>
      <c r="E4042" s="18">
        <f t="shared" si="63"/>
        <v>5400</v>
      </c>
      <c r="F4042" s="19">
        <v>0.92522899999999997</v>
      </c>
      <c r="G4042" s="19">
        <v>4.9962392439999999</v>
      </c>
      <c r="H4042" s="20">
        <v>99.537385262000001</v>
      </c>
      <c r="I4042" s="15">
        <f>IF(H4042&lt;=Rmax_Summary!$B$40,1,0)</f>
        <v>0</v>
      </c>
      <c r="J4042" s="15">
        <v>3</v>
      </c>
      <c r="K4042" s="21" t="s">
        <v>850</v>
      </c>
    </row>
    <row r="4043" spans="1:11" x14ac:dyDescent="0.15">
      <c r="A4043" s="15">
        <v>685</v>
      </c>
      <c r="B4043" s="16">
        <v>5</v>
      </c>
      <c r="C4043" s="15">
        <v>200</v>
      </c>
      <c r="D4043" s="17">
        <v>5500000</v>
      </c>
      <c r="E4043" s="18">
        <f t="shared" si="63"/>
        <v>5500</v>
      </c>
      <c r="F4043" s="19">
        <v>0.908416</v>
      </c>
      <c r="G4043" s="19">
        <v>4.9962897430000002</v>
      </c>
      <c r="H4043" s="20">
        <v>99.545791836999996</v>
      </c>
      <c r="I4043" s="15">
        <f>IF(H4043&lt;=Rmax_Summary!$B$40,1,0)</f>
        <v>0</v>
      </c>
      <c r="J4043" s="15">
        <v>3</v>
      </c>
      <c r="K4043" s="21" t="s">
        <v>850</v>
      </c>
    </row>
    <row r="4044" spans="1:11" x14ac:dyDescent="0.15">
      <c r="A4044" s="15">
        <v>690</v>
      </c>
      <c r="B4044" s="16">
        <v>5</v>
      </c>
      <c r="C4044" s="15">
        <v>200</v>
      </c>
      <c r="D4044" s="17">
        <v>5600000</v>
      </c>
      <c r="E4044" s="18">
        <f t="shared" si="63"/>
        <v>5600</v>
      </c>
      <c r="F4044" s="19">
        <v>0.89220299999999997</v>
      </c>
      <c r="G4044" s="19">
        <v>4.9963384250000002</v>
      </c>
      <c r="H4044" s="20">
        <v>99.553898361999998</v>
      </c>
      <c r="I4044" s="15">
        <f>IF(H4044&lt;=Rmax_Summary!$B$40,1,0)</f>
        <v>0</v>
      </c>
      <c r="J4044" s="15">
        <v>3</v>
      </c>
      <c r="K4044" s="21" t="s">
        <v>850</v>
      </c>
    </row>
    <row r="4045" spans="1:11" x14ac:dyDescent="0.15">
      <c r="A4045" s="15">
        <v>695</v>
      </c>
      <c r="B4045" s="16">
        <v>5</v>
      </c>
      <c r="C4045" s="15">
        <v>200</v>
      </c>
      <c r="D4045" s="17">
        <v>5700000</v>
      </c>
      <c r="E4045" s="18">
        <f t="shared" si="63"/>
        <v>5700</v>
      </c>
      <c r="F4045" s="19">
        <v>0.87655899999999998</v>
      </c>
      <c r="G4045" s="19">
        <v>4.9963854010000004</v>
      </c>
      <c r="H4045" s="20">
        <v>99.561720585000003</v>
      </c>
      <c r="I4045" s="15">
        <f>IF(H4045&lt;=Rmax_Summary!$B$40,1,0)</f>
        <v>0</v>
      </c>
      <c r="J4045" s="15">
        <v>3</v>
      </c>
      <c r="K4045" s="21" t="s">
        <v>850</v>
      </c>
    </row>
    <row r="4046" spans="1:11" x14ac:dyDescent="0.15">
      <c r="A4046" s="15">
        <v>700</v>
      </c>
      <c r="B4046" s="16">
        <v>5</v>
      </c>
      <c r="C4046" s="15">
        <v>200</v>
      </c>
      <c r="D4046" s="17">
        <v>5800000</v>
      </c>
      <c r="E4046" s="18">
        <f t="shared" si="63"/>
        <v>5800</v>
      </c>
      <c r="F4046" s="19">
        <v>0.86145400000000005</v>
      </c>
      <c r="G4046" s="19">
        <v>4.9964307549999996</v>
      </c>
      <c r="H4046" s="20">
        <v>99.569273206999995</v>
      </c>
      <c r="I4046" s="15">
        <f>IF(H4046&lt;=Rmax_Summary!$B$40,1,0)</f>
        <v>0</v>
      </c>
      <c r="J4046" s="15">
        <v>3</v>
      </c>
      <c r="K4046" s="21" t="s">
        <v>850</v>
      </c>
    </row>
    <row r="4047" spans="1:11" x14ac:dyDescent="0.15">
      <c r="A4047" s="15">
        <v>705</v>
      </c>
      <c r="B4047" s="16">
        <v>5</v>
      </c>
      <c r="C4047" s="15">
        <v>200</v>
      </c>
      <c r="D4047" s="17">
        <v>5900000</v>
      </c>
      <c r="E4047" s="18">
        <f t="shared" si="63"/>
        <v>5900</v>
      </c>
      <c r="F4047" s="19">
        <v>0.84685999999999995</v>
      </c>
      <c r="G4047" s="19">
        <v>4.9964745779999999</v>
      </c>
      <c r="H4047" s="20">
        <v>99.576569962999997</v>
      </c>
      <c r="I4047" s="15">
        <f>IF(H4047&lt;=Rmax_Summary!$B$40,1,0)</f>
        <v>0</v>
      </c>
      <c r="J4047" s="15">
        <v>3</v>
      </c>
      <c r="K4047" s="21" t="s">
        <v>850</v>
      </c>
    </row>
    <row r="4048" spans="1:11" x14ac:dyDescent="0.15">
      <c r="A4048" s="15">
        <v>710</v>
      </c>
      <c r="B4048" s="16">
        <v>5</v>
      </c>
      <c r="C4048" s="15">
        <v>200</v>
      </c>
      <c r="D4048" s="17">
        <v>6000000</v>
      </c>
      <c r="E4048" s="18">
        <f t="shared" si="63"/>
        <v>6000</v>
      </c>
      <c r="F4048" s="19">
        <v>0.83275299999999997</v>
      </c>
      <c r="G4048" s="19">
        <v>4.9965169410000003</v>
      </c>
      <c r="H4048" s="20">
        <v>99.583623591000006</v>
      </c>
      <c r="I4048" s="15">
        <f>IF(H4048&lt;=Rmax_Summary!$B$40,1,0)</f>
        <v>0</v>
      </c>
      <c r="J4048" s="15">
        <v>3</v>
      </c>
      <c r="K4048" s="21" t="s">
        <v>850</v>
      </c>
    </row>
    <row r="4049" spans="1:11" x14ac:dyDescent="0.15">
      <c r="A4049" s="15">
        <v>715</v>
      </c>
      <c r="B4049" s="16">
        <v>5</v>
      </c>
      <c r="C4049" s="15">
        <v>200</v>
      </c>
      <c r="D4049" s="17">
        <v>6100000</v>
      </c>
      <c r="E4049" s="18">
        <f t="shared" si="63"/>
        <v>6100</v>
      </c>
      <c r="F4049" s="19">
        <v>0.81910799999999995</v>
      </c>
      <c r="G4049" s="19">
        <v>4.996557911</v>
      </c>
      <c r="H4049" s="20">
        <v>99.590446077999999</v>
      </c>
      <c r="I4049" s="15">
        <f>IF(H4049&lt;=Rmax_Summary!$B$40,1,0)</f>
        <v>0</v>
      </c>
      <c r="J4049" s="15">
        <v>3</v>
      </c>
      <c r="K4049" s="21" t="s">
        <v>850</v>
      </c>
    </row>
    <row r="4050" spans="1:11" x14ac:dyDescent="0.15">
      <c r="A4050" s="15">
        <v>720</v>
      </c>
      <c r="B4050" s="16">
        <v>5</v>
      </c>
      <c r="C4050" s="15">
        <v>200</v>
      </c>
      <c r="D4050" s="17">
        <v>6200000</v>
      </c>
      <c r="E4050" s="18">
        <f t="shared" si="63"/>
        <v>6200</v>
      </c>
      <c r="F4050" s="19">
        <v>0.80590300000000004</v>
      </c>
      <c r="G4050" s="19">
        <v>4.9965975660000002</v>
      </c>
      <c r="H4050" s="20">
        <v>99.597048586</v>
      </c>
      <c r="I4050" s="15">
        <f>IF(H4050&lt;=Rmax_Summary!$B$40,1,0)</f>
        <v>0</v>
      </c>
      <c r="J4050" s="15">
        <v>3</v>
      </c>
      <c r="K4050" s="21" t="s">
        <v>850</v>
      </c>
    </row>
    <row r="4051" spans="1:11" x14ac:dyDescent="0.15">
      <c r="A4051" s="15">
        <v>725</v>
      </c>
      <c r="B4051" s="16">
        <v>5</v>
      </c>
      <c r="C4051" s="15">
        <v>200</v>
      </c>
      <c r="D4051" s="17">
        <v>6300000</v>
      </c>
      <c r="E4051" s="18">
        <f t="shared" si="63"/>
        <v>6300</v>
      </c>
      <c r="F4051" s="19">
        <v>0.79311699999999996</v>
      </c>
      <c r="G4051" s="19">
        <v>4.996635961</v>
      </c>
      <c r="H4051" s="20">
        <v>99.603441594000003</v>
      </c>
      <c r="I4051" s="15">
        <f>IF(H4051&lt;=Rmax_Summary!$B$40,1,0)</f>
        <v>0</v>
      </c>
      <c r="J4051" s="15">
        <v>3</v>
      </c>
      <c r="K4051" s="21" t="s">
        <v>850</v>
      </c>
    </row>
    <row r="4052" spans="1:11" x14ac:dyDescent="0.15">
      <c r="A4052" s="15">
        <v>730</v>
      </c>
      <c r="B4052" s="16">
        <v>5</v>
      </c>
      <c r="C4052" s="15">
        <v>200</v>
      </c>
      <c r="D4052" s="17">
        <v>6400000</v>
      </c>
      <c r="E4052" s="18">
        <f t="shared" si="63"/>
        <v>6400</v>
      </c>
      <c r="F4052" s="19">
        <v>0.78073000000000004</v>
      </c>
      <c r="G4052" s="19">
        <v>4.996673157</v>
      </c>
      <c r="H4052" s="20">
        <v>99.609634899</v>
      </c>
      <c r="I4052" s="15">
        <f>IF(H4052&lt;=Rmax_Summary!$B$40,1,0)</f>
        <v>0</v>
      </c>
      <c r="J4052" s="15">
        <v>3</v>
      </c>
      <c r="K4052" s="21" t="s">
        <v>850</v>
      </c>
    </row>
    <row r="4053" spans="1:11" x14ac:dyDescent="0.15">
      <c r="A4053" s="15">
        <v>735</v>
      </c>
      <c r="B4053" s="16">
        <v>5</v>
      </c>
      <c r="C4053" s="15">
        <v>200</v>
      </c>
      <c r="D4053" s="17">
        <v>6500000</v>
      </c>
      <c r="E4053" s="18">
        <f t="shared" si="63"/>
        <v>6500</v>
      </c>
      <c r="F4053" s="19">
        <v>0.76872499999999999</v>
      </c>
      <c r="G4053" s="19">
        <v>4.9967092009999998</v>
      </c>
      <c r="H4053" s="20">
        <v>99.615637747999997</v>
      </c>
      <c r="I4053" s="15">
        <f>IF(H4053&lt;=Rmax_Summary!$B$40,1,0)</f>
        <v>0</v>
      </c>
      <c r="J4053" s="15">
        <v>3</v>
      </c>
      <c r="K4053" s="21" t="s">
        <v>850</v>
      </c>
    </row>
    <row r="4054" spans="1:11" x14ac:dyDescent="0.15">
      <c r="A4054" s="15">
        <v>740</v>
      </c>
      <c r="B4054" s="16">
        <v>5</v>
      </c>
      <c r="C4054" s="15">
        <v>200</v>
      </c>
      <c r="D4054" s="17">
        <v>6600000</v>
      </c>
      <c r="E4054" s="18">
        <f t="shared" si="63"/>
        <v>6600</v>
      </c>
      <c r="F4054" s="19">
        <v>0.75708200000000003</v>
      </c>
      <c r="G4054" s="19">
        <v>4.9967441680000002</v>
      </c>
      <c r="H4054" s="20">
        <v>99.621458770000004</v>
      </c>
      <c r="I4054" s="15">
        <f>IF(H4054&lt;=Rmax_Summary!$B$40,1,0)</f>
        <v>0</v>
      </c>
      <c r="J4054" s="15">
        <v>3</v>
      </c>
      <c r="K4054" s="21" t="s">
        <v>850</v>
      </c>
    </row>
    <row r="4055" spans="1:11" x14ac:dyDescent="0.15">
      <c r="A4055" s="15">
        <v>745</v>
      </c>
      <c r="B4055" s="16">
        <v>5</v>
      </c>
      <c r="C4055" s="15">
        <v>200</v>
      </c>
      <c r="D4055" s="17">
        <v>6700000</v>
      </c>
      <c r="E4055" s="18">
        <f t="shared" si="63"/>
        <v>6700</v>
      </c>
      <c r="F4055" s="19">
        <v>0.74578800000000001</v>
      </c>
      <c r="G4055" s="19">
        <v>4.9967780829999997</v>
      </c>
      <c r="H4055" s="20">
        <v>99.627106120999997</v>
      </c>
      <c r="I4055" s="15">
        <f>IF(H4055&lt;=Rmax_Summary!$B$40,1,0)</f>
        <v>0</v>
      </c>
      <c r="J4055" s="15">
        <v>3</v>
      </c>
      <c r="K4055" s="21" t="s">
        <v>850</v>
      </c>
    </row>
    <row r="4056" spans="1:11" x14ac:dyDescent="0.15">
      <c r="A4056" s="15">
        <v>750</v>
      </c>
      <c r="B4056" s="16">
        <v>5</v>
      </c>
      <c r="C4056" s="15">
        <v>200</v>
      </c>
      <c r="D4056" s="17">
        <v>6800000</v>
      </c>
      <c r="E4056" s="18">
        <f t="shared" si="63"/>
        <v>6800</v>
      </c>
      <c r="F4056" s="19">
        <v>0.73482499999999995</v>
      </c>
      <c r="G4056" s="19">
        <v>4.9968109979999999</v>
      </c>
      <c r="H4056" s="20">
        <v>99.632587431999994</v>
      </c>
      <c r="I4056" s="15">
        <f>IF(H4056&lt;=Rmax_Summary!$B$40,1,0)</f>
        <v>0</v>
      </c>
      <c r="J4056" s="15">
        <v>3</v>
      </c>
      <c r="K4056" s="21" t="s">
        <v>850</v>
      </c>
    </row>
    <row r="4057" spans="1:11" x14ac:dyDescent="0.15">
      <c r="A4057" s="15">
        <v>755</v>
      </c>
      <c r="B4057" s="16">
        <v>5</v>
      </c>
      <c r="C4057" s="15">
        <v>200</v>
      </c>
      <c r="D4057" s="17">
        <v>6900000</v>
      </c>
      <c r="E4057" s="18">
        <f t="shared" si="63"/>
        <v>6900</v>
      </c>
      <c r="F4057" s="19">
        <v>0.72418000000000005</v>
      </c>
      <c r="G4057" s="19">
        <v>4.9968429680000002</v>
      </c>
      <c r="H4057" s="20">
        <v>99.637909937000003</v>
      </c>
      <c r="I4057" s="15">
        <f>IF(H4057&lt;=Rmax_Summary!$B$40,1,0)</f>
        <v>0</v>
      </c>
      <c r="J4057" s="15">
        <v>3</v>
      </c>
      <c r="K4057" s="21" t="s">
        <v>850</v>
      </c>
    </row>
    <row r="4058" spans="1:11" x14ac:dyDescent="0.15">
      <c r="A4058" s="15">
        <v>760</v>
      </c>
      <c r="B4058" s="16">
        <v>5</v>
      </c>
      <c r="C4058" s="15">
        <v>200</v>
      </c>
      <c r="D4058" s="17">
        <v>7000000</v>
      </c>
      <c r="E4058" s="18">
        <f t="shared" si="63"/>
        <v>7000</v>
      </c>
      <c r="F4058" s="19">
        <v>0.713839</v>
      </c>
      <c r="G4058" s="19">
        <v>4.9968740199999999</v>
      </c>
      <c r="H4058" s="20">
        <v>99.643080428999994</v>
      </c>
      <c r="I4058" s="15">
        <f>IF(H4058&lt;=Rmax_Summary!$B$40,1,0)</f>
        <v>0</v>
      </c>
      <c r="J4058" s="15">
        <v>3</v>
      </c>
      <c r="K4058" s="21" t="s">
        <v>850</v>
      </c>
    </row>
    <row r="4059" spans="1:11" x14ac:dyDescent="0.15">
      <c r="A4059" s="15">
        <v>765</v>
      </c>
      <c r="B4059" s="16">
        <v>5</v>
      </c>
      <c r="C4059" s="15">
        <v>200</v>
      </c>
      <c r="D4059" s="17">
        <v>7100000</v>
      </c>
      <c r="E4059" s="18">
        <f t="shared" si="63"/>
        <v>7100</v>
      </c>
      <c r="F4059" s="19">
        <v>0.703789</v>
      </c>
      <c r="G4059" s="19">
        <v>4.9969041900000004</v>
      </c>
      <c r="H4059" s="20">
        <v>99.648105340000001</v>
      </c>
      <c r="I4059" s="15">
        <f>IF(H4059&lt;=Rmax_Summary!$B$40,1,0)</f>
        <v>0</v>
      </c>
      <c r="J4059" s="15">
        <v>3</v>
      </c>
      <c r="K4059" s="21" t="s">
        <v>850</v>
      </c>
    </row>
    <row r="4060" spans="1:11" x14ac:dyDescent="0.15">
      <c r="A4060" s="15">
        <v>770</v>
      </c>
      <c r="B4060" s="16">
        <v>5</v>
      </c>
      <c r="C4060" s="15">
        <v>200</v>
      </c>
      <c r="D4060" s="17">
        <v>7200000</v>
      </c>
      <c r="E4060" s="18">
        <f t="shared" si="63"/>
        <v>7200</v>
      </c>
      <c r="F4060" s="19">
        <v>0.69401900000000005</v>
      </c>
      <c r="G4060" s="19">
        <v>4.996933533</v>
      </c>
      <c r="H4060" s="20">
        <v>99.652990724000006</v>
      </c>
      <c r="I4060" s="15">
        <f>IF(H4060&lt;=Rmax_Summary!$B$40,1,0)</f>
        <v>0</v>
      </c>
      <c r="J4060" s="15">
        <v>3</v>
      </c>
      <c r="K4060" s="21" t="s">
        <v>850</v>
      </c>
    </row>
    <row r="4061" spans="1:11" x14ac:dyDescent="0.15">
      <c r="A4061" s="15">
        <v>775</v>
      </c>
      <c r="B4061" s="16">
        <v>5</v>
      </c>
      <c r="C4061" s="15">
        <v>200</v>
      </c>
      <c r="D4061" s="17">
        <v>7300000</v>
      </c>
      <c r="E4061" s="18">
        <f t="shared" si="63"/>
        <v>7300</v>
      </c>
      <c r="F4061" s="19">
        <v>0.68451499999999998</v>
      </c>
      <c r="G4061" s="19">
        <v>4.9969620739999998</v>
      </c>
      <c r="H4061" s="20">
        <v>99.657742322000004</v>
      </c>
      <c r="I4061" s="15">
        <f>IF(H4061&lt;=Rmax_Summary!$B$40,1,0)</f>
        <v>0</v>
      </c>
      <c r="J4061" s="15">
        <v>3</v>
      </c>
      <c r="K4061" s="21" t="s">
        <v>850</v>
      </c>
    </row>
    <row r="4062" spans="1:11" x14ac:dyDescent="0.15">
      <c r="A4062" s="15">
        <v>780</v>
      </c>
      <c r="B4062" s="16">
        <v>5</v>
      </c>
      <c r="C4062" s="15">
        <v>200</v>
      </c>
      <c r="D4062" s="17">
        <v>7400000</v>
      </c>
      <c r="E4062" s="18">
        <f t="shared" si="63"/>
        <v>7400</v>
      </c>
      <c r="F4062" s="19">
        <v>0.67526900000000001</v>
      </c>
      <c r="G4062" s="19">
        <v>4.9969898329999998</v>
      </c>
      <c r="H4062" s="20">
        <v>99.662365554000004</v>
      </c>
      <c r="I4062" s="15">
        <f>IF(H4062&lt;=Rmax_Summary!$B$40,1,0)</f>
        <v>0</v>
      </c>
      <c r="J4062" s="15">
        <v>3</v>
      </c>
      <c r="K4062" s="21" t="s">
        <v>850</v>
      </c>
    </row>
    <row r="4063" spans="1:11" x14ac:dyDescent="0.15">
      <c r="A4063" s="15">
        <v>785</v>
      </c>
      <c r="B4063" s="16">
        <v>5</v>
      </c>
      <c r="C4063" s="15">
        <v>200</v>
      </c>
      <c r="D4063" s="17">
        <v>7500000</v>
      </c>
      <c r="E4063" s="18">
        <f t="shared" si="63"/>
        <v>7500</v>
      </c>
      <c r="F4063" s="19">
        <v>0.666269</v>
      </c>
      <c r="G4063" s="19">
        <v>4.9970168660000001</v>
      </c>
      <c r="H4063" s="20">
        <v>99.666865548000004</v>
      </c>
      <c r="I4063" s="15">
        <f>IF(H4063&lt;=Rmax_Summary!$B$40,1,0)</f>
        <v>0</v>
      </c>
      <c r="J4063" s="15">
        <v>3</v>
      </c>
      <c r="K4063" s="21" t="s">
        <v>850</v>
      </c>
    </row>
    <row r="4064" spans="1:11" x14ac:dyDescent="0.15">
      <c r="A4064" s="15">
        <v>790</v>
      </c>
      <c r="B4064" s="16">
        <v>5</v>
      </c>
      <c r="C4064" s="15">
        <v>200</v>
      </c>
      <c r="D4064" s="17">
        <v>7600000</v>
      </c>
      <c r="E4064" s="18">
        <f t="shared" si="63"/>
        <v>7600</v>
      </c>
      <c r="F4064" s="19">
        <v>0.65750600000000003</v>
      </c>
      <c r="G4064" s="19">
        <v>4.9970431790000003</v>
      </c>
      <c r="H4064" s="20">
        <v>99.671247167000004</v>
      </c>
      <c r="I4064" s="15">
        <f>IF(H4064&lt;=Rmax_Summary!$B$40,1,0)</f>
        <v>0</v>
      </c>
      <c r="J4064" s="15">
        <v>3</v>
      </c>
      <c r="K4064" s="21" t="s">
        <v>850</v>
      </c>
    </row>
    <row r="4065" spans="1:11" x14ac:dyDescent="0.15">
      <c r="A4065" s="15">
        <v>795</v>
      </c>
      <c r="B4065" s="16">
        <v>5</v>
      </c>
      <c r="C4065" s="15">
        <v>200</v>
      </c>
      <c r="D4065" s="17">
        <v>7700000</v>
      </c>
      <c r="E4065" s="18">
        <f t="shared" si="63"/>
        <v>7700</v>
      </c>
      <c r="F4065" s="19">
        <v>0.64897000000000005</v>
      </c>
      <c r="G4065" s="19">
        <v>4.9970688110000001</v>
      </c>
      <c r="H4065" s="20">
        <v>99.675515013999998</v>
      </c>
      <c r="I4065" s="15">
        <f>IF(H4065&lt;=Rmax_Summary!$B$40,1,0)</f>
        <v>0</v>
      </c>
      <c r="J4065" s="15">
        <v>3</v>
      </c>
      <c r="K4065" s="21" t="s">
        <v>850</v>
      </c>
    </row>
    <row r="4066" spans="1:11" x14ac:dyDescent="0.15">
      <c r="A4066" s="15">
        <v>800</v>
      </c>
      <c r="B4066" s="16">
        <v>5</v>
      </c>
      <c r="C4066" s="15">
        <v>200</v>
      </c>
      <c r="D4066" s="17">
        <v>7800000</v>
      </c>
      <c r="E4066" s="18">
        <f t="shared" si="63"/>
        <v>7800</v>
      </c>
      <c r="F4066" s="19">
        <v>0.64065300000000003</v>
      </c>
      <c r="G4066" s="19">
        <v>4.9970937849999997</v>
      </c>
      <c r="H4066" s="20">
        <v>99.679673479000002</v>
      </c>
      <c r="I4066" s="15">
        <f>IF(H4066&lt;=Rmax_Summary!$B$40,1,0)</f>
        <v>0</v>
      </c>
      <c r="J4066" s="15">
        <v>3</v>
      </c>
      <c r="K4066" s="21" t="s">
        <v>850</v>
      </c>
    </row>
    <row r="4067" spans="1:11" x14ac:dyDescent="0.15">
      <c r="A4067" s="15">
        <v>805</v>
      </c>
      <c r="B4067" s="16">
        <v>5</v>
      </c>
      <c r="C4067" s="15">
        <v>200</v>
      </c>
      <c r="D4067" s="17">
        <v>7900000</v>
      </c>
      <c r="E4067" s="18">
        <f t="shared" si="63"/>
        <v>7900</v>
      </c>
      <c r="F4067" s="19">
        <v>0.63254699999999997</v>
      </c>
      <c r="G4067" s="19">
        <v>4.9971181260000002</v>
      </c>
      <c r="H4067" s="20">
        <v>99.683726699000005</v>
      </c>
      <c r="I4067" s="15">
        <f>IF(H4067&lt;=Rmax_Summary!$B$40,1,0)</f>
        <v>0</v>
      </c>
      <c r="J4067" s="15">
        <v>3</v>
      </c>
      <c r="K4067" s="21" t="s">
        <v>850</v>
      </c>
    </row>
    <row r="4068" spans="1:11" x14ac:dyDescent="0.15">
      <c r="A4068" s="15">
        <v>810</v>
      </c>
      <c r="B4068" s="16">
        <v>5</v>
      </c>
      <c r="C4068" s="15">
        <v>200</v>
      </c>
      <c r="D4068" s="17">
        <v>8000000</v>
      </c>
      <c r="E4068" s="18">
        <f t="shared" si="63"/>
        <v>8000</v>
      </c>
      <c r="F4068" s="19">
        <v>0.62464299999999995</v>
      </c>
      <c r="G4068" s="19">
        <v>4.9971418610000002</v>
      </c>
      <c r="H4068" s="20">
        <v>99.687678637999994</v>
      </c>
      <c r="I4068" s="15">
        <f>IF(H4068&lt;=Rmax_Summary!$B$40,1,0)</f>
        <v>0</v>
      </c>
      <c r="J4068" s="15">
        <v>3</v>
      </c>
      <c r="K4068" s="21" t="s">
        <v>850</v>
      </c>
    </row>
    <row r="4069" spans="1:11" x14ac:dyDescent="0.15">
      <c r="A4069" s="15">
        <v>815</v>
      </c>
      <c r="B4069" s="16">
        <v>5</v>
      </c>
      <c r="C4069" s="15">
        <v>200</v>
      </c>
      <c r="D4069" s="17">
        <v>8100000</v>
      </c>
      <c r="E4069" s="18">
        <f t="shared" si="63"/>
        <v>8100</v>
      </c>
      <c r="F4069" s="19">
        <v>0.61693399999999998</v>
      </c>
      <c r="G4069" s="19">
        <v>4.9971650079999996</v>
      </c>
      <c r="H4069" s="20">
        <v>99.691533019999994</v>
      </c>
      <c r="I4069" s="15">
        <f>IF(H4069&lt;=Rmax_Summary!$B$40,1,0)</f>
        <v>0</v>
      </c>
      <c r="J4069" s="15">
        <v>3</v>
      </c>
      <c r="K4069" s="21" t="s">
        <v>850</v>
      </c>
    </row>
    <row r="4070" spans="1:11" x14ac:dyDescent="0.15">
      <c r="A4070" s="15">
        <v>820</v>
      </c>
      <c r="B4070" s="16">
        <v>5</v>
      </c>
      <c r="C4070" s="15">
        <v>200</v>
      </c>
      <c r="D4070" s="17">
        <v>8200000</v>
      </c>
      <c r="E4070" s="18">
        <f t="shared" si="63"/>
        <v>8200</v>
      </c>
      <c r="F4070" s="19">
        <v>0.60941299999999998</v>
      </c>
      <c r="G4070" s="19">
        <v>4.9971875939999997</v>
      </c>
      <c r="H4070" s="20">
        <v>99.69529344</v>
      </c>
      <c r="I4070" s="15">
        <f>IF(H4070&lt;=Rmax_Summary!$B$40,1,0)</f>
        <v>0</v>
      </c>
      <c r="J4070" s="15">
        <v>3</v>
      </c>
      <c r="K4070" s="21" t="s">
        <v>850</v>
      </c>
    </row>
    <row r="4071" spans="1:11" x14ac:dyDescent="0.15">
      <c r="A4071" s="15">
        <v>825</v>
      </c>
      <c r="B4071" s="16">
        <v>5</v>
      </c>
      <c r="C4071" s="15">
        <v>200</v>
      </c>
      <c r="D4071" s="17">
        <v>8300000</v>
      </c>
      <c r="E4071" s="18">
        <f t="shared" si="63"/>
        <v>8300</v>
      </c>
      <c r="F4071" s="19">
        <v>0.60207299999999997</v>
      </c>
      <c r="G4071" s="19">
        <v>4.9972096339999998</v>
      </c>
      <c r="H4071" s="20">
        <v>99.698963278999997</v>
      </c>
      <c r="I4071" s="15">
        <f>IF(H4071&lt;=Rmax_Summary!$B$40,1,0)</f>
        <v>0</v>
      </c>
      <c r="J4071" s="15">
        <v>3</v>
      </c>
      <c r="K4071" s="21" t="s">
        <v>850</v>
      </c>
    </row>
    <row r="4072" spans="1:11" x14ac:dyDescent="0.15">
      <c r="A4072" s="15">
        <v>830</v>
      </c>
      <c r="B4072" s="16">
        <v>5</v>
      </c>
      <c r="C4072" s="15">
        <v>200</v>
      </c>
      <c r="D4072" s="17">
        <v>8400000</v>
      </c>
      <c r="E4072" s="18">
        <f t="shared" si="63"/>
        <v>8400</v>
      </c>
      <c r="F4072" s="19">
        <v>0.59490799999999999</v>
      </c>
      <c r="G4072" s="19">
        <v>4.9972311429999996</v>
      </c>
      <c r="H4072" s="20">
        <v>99.702545764999996</v>
      </c>
      <c r="I4072" s="15">
        <f>IF(H4072&lt;=Rmax_Summary!$B$40,1,0)</f>
        <v>0</v>
      </c>
      <c r="J4072" s="15">
        <v>3</v>
      </c>
      <c r="K4072" s="21" t="s">
        <v>850</v>
      </c>
    </row>
    <row r="4073" spans="1:11" x14ac:dyDescent="0.15">
      <c r="A4073" s="15">
        <v>835</v>
      </c>
      <c r="B4073" s="16">
        <v>5</v>
      </c>
      <c r="C4073" s="15">
        <v>200</v>
      </c>
      <c r="D4073" s="17">
        <v>8500000</v>
      </c>
      <c r="E4073" s="18">
        <f t="shared" si="63"/>
        <v>8500</v>
      </c>
      <c r="F4073" s="19">
        <v>0.58791199999999999</v>
      </c>
      <c r="G4073" s="19">
        <v>4.9972521560000001</v>
      </c>
      <c r="H4073" s="20">
        <v>99.706043993999998</v>
      </c>
      <c r="I4073" s="15">
        <f>IF(H4073&lt;=Rmax_Summary!$B$40,1,0)</f>
        <v>0</v>
      </c>
      <c r="J4073" s="15">
        <v>3</v>
      </c>
      <c r="K4073" s="21" t="s">
        <v>850</v>
      </c>
    </row>
    <row r="4074" spans="1:11" x14ac:dyDescent="0.15">
      <c r="A4074" s="15">
        <v>840</v>
      </c>
      <c r="B4074" s="16">
        <v>5</v>
      </c>
      <c r="C4074" s="15">
        <v>200</v>
      </c>
      <c r="D4074" s="17">
        <v>8600000</v>
      </c>
      <c r="E4074" s="18">
        <f t="shared" si="63"/>
        <v>8600</v>
      </c>
      <c r="F4074" s="19">
        <v>0.58107799999999998</v>
      </c>
      <c r="G4074" s="19">
        <v>4.9972726779999999</v>
      </c>
      <c r="H4074" s="20">
        <v>99.709460894000003</v>
      </c>
      <c r="I4074" s="15">
        <f>IF(H4074&lt;=Rmax_Summary!$B$40,1,0)</f>
        <v>0</v>
      </c>
      <c r="J4074" s="15">
        <v>3</v>
      </c>
      <c r="K4074" s="21" t="s">
        <v>850</v>
      </c>
    </row>
    <row r="4075" spans="1:11" x14ac:dyDescent="0.15">
      <c r="A4075" s="15">
        <v>845</v>
      </c>
      <c r="B4075" s="16">
        <v>5</v>
      </c>
      <c r="C4075" s="15">
        <v>200</v>
      </c>
      <c r="D4075" s="17">
        <v>8700000</v>
      </c>
      <c r="E4075" s="18">
        <f t="shared" si="63"/>
        <v>8700</v>
      </c>
      <c r="F4075" s="19">
        <v>0.57440100000000005</v>
      </c>
      <c r="G4075" s="19">
        <v>4.9972927269999996</v>
      </c>
      <c r="H4075" s="20">
        <v>99.712799266000005</v>
      </c>
      <c r="I4075" s="15">
        <f>IF(H4075&lt;=Rmax_Summary!$B$40,1,0)</f>
        <v>0</v>
      </c>
      <c r="J4075" s="15">
        <v>3</v>
      </c>
      <c r="K4075" s="21" t="s">
        <v>850</v>
      </c>
    </row>
    <row r="4076" spans="1:11" x14ac:dyDescent="0.15">
      <c r="A4076" s="15">
        <v>850</v>
      </c>
      <c r="B4076" s="16">
        <v>5</v>
      </c>
      <c r="C4076" s="15">
        <v>200</v>
      </c>
      <c r="D4076" s="17">
        <v>8800000</v>
      </c>
      <c r="E4076" s="18">
        <f t="shared" si="63"/>
        <v>8800</v>
      </c>
      <c r="F4076" s="19">
        <v>0.56787600000000005</v>
      </c>
      <c r="G4076" s="19">
        <v>4.9973123179999996</v>
      </c>
      <c r="H4076" s="20">
        <v>99.716061800999995</v>
      </c>
      <c r="I4076" s="15">
        <f>IF(H4076&lt;=Rmax_Summary!$B$40,1,0)</f>
        <v>0</v>
      </c>
      <c r="J4076" s="15">
        <v>3</v>
      </c>
      <c r="K4076" s="21" t="s">
        <v>850</v>
      </c>
    </row>
    <row r="4077" spans="1:11" x14ac:dyDescent="0.15">
      <c r="A4077" s="15">
        <v>855</v>
      </c>
      <c r="B4077" s="16">
        <v>5</v>
      </c>
      <c r="C4077" s="15">
        <v>200</v>
      </c>
      <c r="D4077" s="17">
        <v>8900000</v>
      </c>
      <c r="E4077" s="18">
        <f t="shared" si="63"/>
        <v>8900</v>
      </c>
      <c r="F4077" s="19">
        <v>0.56149800000000005</v>
      </c>
      <c r="G4077" s="19">
        <v>4.9973314699999998</v>
      </c>
      <c r="H4077" s="20">
        <v>99.719251051000001</v>
      </c>
      <c r="I4077" s="15">
        <f>IF(H4077&lt;=Rmax_Summary!$B$40,1,0)</f>
        <v>0</v>
      </c>
      <c r="J4077" s="15">
        <v>3</v>
      </c>
      <c r="K4077" s="21" t="s">
        <v>850</v>
      </c>
    </row>
    <row r="4078" spans="1:11" x14ac:dyDescent="0.15">
      <c r="A4078" s="15">
        <v>860</v>
      </c>
      <c r="B4078" s="16">
        <v>5</v>
      </c>
      <c r="C4078" s="15">
        <v>200</v>
      </c>
      <c r="D4078" s="17">
        <v>9000000</v>
      </c>
      <c r="E4078" s="18">
        <f t="shared" si="63"/>
        <v>9000</v>
      </c>
      <c r="F4078" s="19">
        <v>0.555261</v>
      </c>
      <c r="G4078" s="19">
        <v>4.9973502060000001</v>
      </c>
      <c r="H4078" s="20">
        <v>99.722369438000001</v>
      </c>
      <c r="I4078" s="15">
        <f>IF(H4078&lt;=Rmax_Summary!$B$40,1,0)</f>
        <v>0</v>
      </c>
      <c r="J4078" s="15">
        <v>3</v>
      </c>
      <c r="K4078" s="21" t="s">
        <v>850</v>
      </c>
    </row>
    <row r="4079" spans="1:11" x14ac:dyDescent="0.15">
      <c r="A4079" s="15">
        <v>865</v>
      </c>
      <c r="B4079" s="16">
        <v>5</v>
      </c>
      <c r="C4079" s="15">
        <v>200</v>
      </c>
      <c r="D4079" s="17">
        <v>9100000</v>
      </c>
      <c r="E4079" s="18">
        <f t="shared" si="63"/>
        <v>9100</v>
      </c>
      <c r="F4079" s="19">
        <v>0.54916100000000001</v>
      </c>
      <c r="G4079" s="19">
        <v>4.9973685139999997</v>
      </c>
      <c r="H4079" s="20">
        <v>99.725419301000002</v>
      </c>
      <c r="I4079" s="15">
        <f>IF(H4079&lt;=Rmax_Summary!$B$40,1,0)</f>
        <v>0</v>
      </c>
      <c r="J4079" s="15">
        <v>3</v>
      </c>
      <c r="K4079" s="21" t="s">
        <v>850</v>
      </c>
    </row>
    <row r="4080" spans="1:11" x14ac:dyDescent="0.15">
      <c r="A4080" s="15">
        <v>870</v>
      </c>
      <c r="B4080" s="16">
        <v>5</v>
      </c>
      <c r="C4080" s="15">
        <v>200</v>
      </c>
      <c r="D4080" s="17">
        <v>9200000</v>
      </c>
      <c r="E4080" s="18">
        <f t="shared" si="63"/>
        <v>9200</v>
      </c>
      <c r="F4080" s="19">
        <v>0.54319399999999995</v>
      </c>
      <c r="G4080" s="19">
        <v>4.9973864370000003</v>
      </c>
      <c r="H4080" s="20">
        <v>99.728402912000007</v>
      </c>
      <c r="I4080" s="15">
        <f>IF(H4080&lt;=Rmax_Summary!$B$40,1,0)</f>
        <v>0</v>
      </c>
      <c r="J4080" s="15">
        <v>3</v>
      </c>
      <c r="K4080" s="21" t="s">
        <v>850</v>
      </c>
    </row>
    <row r="4081" spans="1:11" x14ac:dyDescent="0.15">
      <c r="A4081" s="15">
        <v>875</v>
      </c>
      <c r="B4081" s="16">
        <v>5</v>
      </c>
      <c r="C4081" s="15">
        <v>200</v>
      </c>
      <c r="D4081" s="17">
        <v>9300000</v>
      </c>
      <c r="E4081" s="18">
        <f t="shared" si="63"/>
        <v>9300</v>
      </c>
      <c r="F4081" s="19">
        <v>0.53735500000000003</v>
      </c>
      <c r="G4081" s="19">
        <v>4.9974039660000003</v>
      </c>
      <c r="H4081" s="20">
        <v>99.731322362</v>
      </c>
      <c r="I4081" s="15">
        <f>IF(H4081&lt;=Rmax_Summary!$B$40,1,0)</f>
        <v>0</v>
      </c>
      <c r="J4081" s="15">
        <v>3</v>
      </c>
      <c r="K4081" s="21" t="s">
        <v>850</v>
      </c>
    </row>
    <row r="4082" spans="1:11" x14ac:dyDescent="0.15">
      <c r="A4082" s="15">
        <v>880</v>
      </c>
      <c r="B4082" s="16">
        <v>5</v>
      </c>
      <c r="C4082" s="15">
        <v>200</v>
      </c>
      <c r="D4082" s="17">
        <v>9400000</v>
      </c>
      <c r="E4082" s="18">
        <f t="shared" si="63"/>
        <v>9400</v>
      </c>
      <c r="F4082" s="19">
        <v>0.53164100000000003</v>
      </c>
      <c r="G4082" s="19">
        <v>4.9974211310000003</v>
      </c>
      <c r="H4082" s="20">
        <v>99.734179724000001</v>
      </c>
      <c r="I4082" s="15">
        <f>IF(H4082&lt;=Rmax_Summary!$B$40,1,0)</f>
        <v>0</v>
      </c>
      <c r="J4082" s="15">
        <v>3</v>
      </c>
      <c r="K4082" s="21" t="s">
        <v>850</v>
      </c>
    </row>
    <row r="4083" spans="1:11" x14ac:dyDescent="0.15">
      <c r="A4083" s="15">
        <v>885</v>
      </c>
      <c r="B4083" s="16">
        <v>5</v>
      </c>
      <c r="C4083" s="15">
        <v>200</v>
      </c>
      <c r="D4083" s="17">
        <v>9500000</v>
      </c>
      <c r="E4083" s="18">
        <f t="shared" si="63"/>
        <v>9500</v>
      </c>
      <c r="F4083" s="19">
        <v>0.52604600000000001</v>
      </c>
      <c r="G4083" s="19">
        <v>4.9974379339999997</v>
      </c>
      <c r="H4083" s="20">
        <v>99.736976951000003</v>
      </c>
      <c r="I4083" s="15">
        <f>IF(H4083&lt;=Rmax_Summary!$B$40,1,0)</f>
        <v>0</v>
      </c>
      <c r="J4083" s="15">
        <v>3</v>
      </c>
      <c r="K4083" s="21" t="s">
        <v>850</v>
      </c>
    </row>
    <row r="4084" spans="1:11" x14ac:dyDescent="0.15">
      <c r="A4084" s="15">
        <v>890</v>
      </c>
      <c r="B4084" s="16">
        <v>5</v>
      </c>
      <c r="C4084" s="15">
        <v>200</v>
      </c>
      <c r="D4084" s="17">
        <v>9600000</v>
      </c>
      <c r="E4084" s="18">
        <f t="shared" si="63"/>
        <v>9600</v>
      </c>
      <c r="F4084" s="19">
        <v>0.52056800000000003</v>
      </c>
      <c r="G4084" s="19">
        <v>4.997454372</v>
      </c>
      <c r="H4084" s="20">
        <v>99.739715918000002</v>
      </c>
      <c r="I4084" s="15">
        <f>IF(H4084&lt;=Rmax_Summary!$B$40,1,0)</f>
        <v>0</v>
      </c>
      <c r="J4084" s="15">
        <v>3</v>
      </c>
      <c r="K4084" s="21" t="s">
        <v>850</v>
      </c>
    </row>
    <row r="4085" spans="1:11" x14ac:dyDescent="0.15">
      <c r="A4085" s="15">
        <v>895</v>
      </c>
      <c r="B4085" s="16">
        <v>5</v>
      </c>
      <c r="C4085" s="15">
        <v>200</v>
      </c>
      <c r="D4085" s="17">
        <v>9700000</v>
      </c>
      <c r="E4085" s="18">
        <f t="shared" si="63"/>
        <v>9700</v>
      </c>
      <c r="F4085" s="19">
        <v>0.51520299999999997</v>
      </c>
      <c r="G4085" s="19">
        <v>4.9974704880000003</v>
      </c>
      <c r="H4085" s="20">
        <v>99.742398429999994</v>
      </c>
      <c r="I4085" s="15">
        <f>IF(H4085&lt;=Rmax_Summary!$B$40,1,0)</f>
        <v>0</v>
      </c>
      <c r="J4085" s="15">
        <v>3</v>
      </c>
      <c r="K4085" s="21" t="s">
        <v>850</v>
      </c>
    </row>
    <row r="4086" spans="1:11" x14ac:dyDescent="0.15">
      <c r="A4086" s="15">
        <v>900</v>
      </c>
      <c r="B4086" s="16">
        <v>5</v>
      </c>
      <c r="C4086" s="15">
        <v>200</v>
      </c>
      <c r="D4086" s="17">
        <v>9800000</v>
      </c>
      <c r="E4086" s="18">
        <f t="shared" si="63"/>
        <v>9800</v>
      </c>
      <c r="F4086" s="19">
        <v>0.50994799999999996</v>
      </c>
      <c r="G4086" s="19">
        <v>4.9974862619999998</v>
      </c>
      <c r="H4086" s="20">
        <v>99.745026215999999</v>
      </c>
      <c r="I4086" s="15">
        <f>IF(H4086&lt;=Rmax_Summary!$B$40,1,0)</f>
        <v>0</v>
      </c>
      <c r="J4086" s="15">
        <v>3</v>
      </c>
      <c r="K4086" s="21" t="s">
        <v>850</v>
      </c>
    </row>
    <row r="4087" spans="1:11" x14ac:dyDescent="0.15">
      <c r="A4087" s="15">
        <v>905</v>
      </c>
      <c r="B4087" s="16">
        <v>5</v>
      </c>
      <c r="C4087" s="15">
        <v>200</v>
      </c>
      <c r="D4087" s="17">
        <v>9900000</v>
      </c>
      <c r="E4087" s="18">
        <f t="shared" si="63"/>
        <v>9900</v>
      </c>
      <c r="F4087" s="19">
        <v>0.50479799999999997</v>
      </c>
      <c r="G4087" s="19">
        <v>4.9975017279999996</v>
      </c>
      <c r="H4087" s="20">
        <v>99.747600923999997</v>
      </c>
      <c r="I4087" s="15">
        <f>IF(H4087&lt;=Rmax_Summary!$B$40,1,0)</f>
        <v>0</v>
      </c>
      <c r="J4087" s="15">
        <v>3</v>
      </c>
      <c r="K4087" s="21" t="s">
        <v>850</v>
      </c>
    </row>
    <row r="4088" spans="1:11" x14ac:dyDescent="0.15">
      <c r="A4088" s="15">
        <v>910</v>
      </c>
      <c r="B4088" s="16">
        <v>5</v>
      </c>
      <c r="C4088" s="15">
        <v>200</v>
      </c>
      <c r="D4088" s="17">
        <v>10000000</v>
      </c>
      <c r="E4088" s="18">
        <f t="shared" si="63"/>
        <v>10000</v>
      </c>
      <c r="F4088" s="19">
        <v>0.49975199999999997</v>
      </c>
      <c r="G4088" s="19">
        <v>4.9975168859999997</v>
      </c>
      <c r="H4088" s="20">
        <v>99.750124161000002</v>
      </c>
      <c r="I4088" s="15">
        <f>IF(H4088&lt;=Rmax_Summary!$B$40,1,0)</f>
        <v>0</v>
      </c>
      <c r="J4088" s="15">
        <v>3</v>
      </c>
      <c r="K4088" s="21" t="s">
        <v>850</v>
      </c>
    </row>
    <row r="4089" spans="1:11" x14ac:dyDescent="0.15">
      <c r="A4089" s="15">
        <v>1911</v>
      </c>
      <c r="B4089" s="16">
        <v>8</v>
      </c>
      <c r="C4089" s="15">
        <v>10</v>
      </c>
      <c r="D4089" s="17">
        <v>10000</v>
      </c>
      <c r="E4089" s="18">
        <f t="shared" si="63"/>
        <v>10</v>
      </c>
      <c r="F4089" s="19">
        <v>9.8788119999999999</v>
      </c>
      <c r="G4089" s="19">
        <v>9.8788119999999993E-2</v>
      </c>
      <c r="H4089" s="20">
        <v>1.21187814</v>
      </c>
      <c r="I4089" s="15">
        <f>IF(H4089&lt;=Rmax_Summary!$B$40,1,0)</f>
        <v>1</v>
      </c>
      <c r="J4089" s="15">
        <v>1</v>
      </c>
      <c r="K4089" s="21" t="s">
        <v>846</v>
      </c>
    </row>
    <row r="4090" spans="1:11" x14ac:dyDescent="0.15">
      <c r="A4090" s="15">
        <v>1916</v>
      </c>
      <c r="B4090" s="16">
        <v>8</v>
      </c>
      <c r="C4090" s="15">
        <v>10</v>
      </c>
      <c r="D4090" s="17">
        <v>11000</v>
      </c>
      <c r="E4090" s="18">
        <f t="shared" si="63"/>
        <v>11</v>
      </c>
      <c r="F4090" s="19">
        <v>9.8787990000000008</v>
      </c>
      <c r="G4090" s="19">
        <v>0.10866678</v>
      </c>
      <c r="H4090" s="20">
        <v>1.212009479</v>
      </c>
      <c r="I4090" s="15">
        <f>IF(H4090&lt;=Rmax_Summary!$B$40,1,0)</f>
        <v>1</v>
      </c>
      <c r="J4090" s="15">
        <v>1</v>
      </c>
      <c r="K4090" s="21" t="s">
        <v>846</v>
      </c>
    </row>
    <row r="4091" spans="1:11" x14ac:dyDescent="0.15">
      <c r="A4091" s="15">
        <v>1921</v>
      </c>
      <c r="B4091" s="16">
        <v>8</v>
      </c>
      <c r="C4091" s="15">
        <v>10</v>
      </c>
      <c r="D4091" s="17">
        <v>12000</v>
      </c>
      <c r="E4091" s="18">
        <f t="shared" si="63"/>
        <v>12</v>
      </c>
      <c r="F4091" s="19">
        <v>9.8787859999999998</v>
      </c>
      <c r="G4091" s="19">
        <v>0.11854542</v>
      </c>
      <c r="H4091" s="20">
        <v>1.2121414939999999</v>
      </c>
      <c r="I4091" s="15">
        <f>IF(H4091&lt;=Rmax_Summary!$B$40,1,0)</f>
        <v>1</v>
      </c>
      <c r="J4091" s="15">
        <v>1</v>
      </c>
      <c r="K4091" s="21" t="s">
        <v>846</v>
      </c>
    </row>
    <row r="4092" spans="1:11" x14ac:dyDescent="0.15">
      <c r="A4092" s="15">
        <v>1926</v>
      </c>
      <c r="B4092" s="16">
        <v>8</v>
      </c>
      <c r="C4092" s="15">
        <v>10</v>
      </c>
      <c r="D4092" s="17">
        <v>13000</v>
      </c>
      <c r="E4092" s="18">
        <f t="shared" si="63"/>
        <v>13</v>
      </c>
      <c r="F4092" s="19">
        <v>9.8787730000000007</v>
      </c>
      <c r="G4092" s="19">
        <v>0.12842405200000001</v>
      </c>
      <c r="H4092" s="20">
        <v>1.212273202</v>
      </c>
      <c r="I4092" s="15">
        <f>IF(H4092&lt;=Rmax_Summary!$B$40,1,0)</f>
        <v>1</v>
      </c>
      <c r="J4092" s="15">
        <v>1</v>
      </c>
      <c r="K4092" s="21" t="s">
        <v>846</v>
      </c>
    </row>
    <row r="4093" spans="1:11" x14ac:dyDescent="0.15">
      <c r="A4093" s="15">
        <v>1931</v>
      </c>
      <c r="B4093" s="16">
        <v>8</v>
      </c>
      <c r="C4093" s="15">
        <v>10</v>
      </c>
      <c r="D4093" s="17">
        <v>14000</v>
      </c>
      <c r="E4093" s="18">
        <f t="shared" si="63"/>
        <v>14</v>
      </c>
      <c r="F4093" s="19">
        <v>9.8787599999999998</v>
      </c>
      <c r="G4093" s="19">
        <v>0.13830262600000001</v>
      </c>
      <c r="H4093" s="20">
        <v>1.2124049299999999</v>
      </c>
      <c r="I4093" s="15">
        <f>IF(H4093&lt;=Rmax_Summary!$B$40,1,0)</f>
        <v>1</v>
      </c>
      <c r="J4093" s="15">
        <v>1</v>
      </c>
      <c r="K4093" s="21" t="s">
        <v>846</v>
      </c>
    </row>
    <row r="4094" spans="1:11" x14ac:dyDescent="0.15">
      <c r="A4094" s="15">
        <v>1936</v>
      </c>
      <c r="B4094" s="16">
        <v>8</v>
      </c>
      <c r="C4094" s="15">
        <v>10</v>
      </c>
      <c r="D4094" s="17">
        <v>15000</v>
      </c>
      <c r="E4094" s="18">
        <f t="shared" si="63"/>
        <v>15</v>
      </c>
      <c r="F4094" s="19">
        <v>9.8787459999999996</v>
      </c>
      <c r="G4094" s="19">
        <v>0.148181175</v>
      </c>
      <c r="H4094" s="20">
        <v>1.2125367629999999</v>
      </c>
      <c r="I4094" s="15">
        <f>IF(H4094&lt;=Rmax_Summary!$B$40,1,0)</f>
        <v>1</v>
      </c>
      <c r="J4094" s="15">
        <v>1</v>
      </c>
      <c r="K4094" s="21" t="s">
        <v>846</v>
      </c>
    </row>
    <row r="4095" spans="1:11" x14ac:dyDescent="0.15">
      <c r="A4095" s="15">
        <v>1941</v>
      </c>
      <c r="B4095" s="16">
        <v>8</v>
      </c>
      <c r="C4095" s="15">
        <v>10</v>
      </c>
      <c r="D4095" s="17">
        <v>16000</v>
      </c>
      <c r="E4095" s="18">
        <f t="shared" si="63"/>
        <v>16</v>
      </c>
      <c r="F4095" s="19">
        <v>9.8787330000000004</v>
      </c>
      <c r="G4095" s="19">
        <v>0.15805972500000001</v>
      </c>
      <c r="H4095" s="20">
        <v>1.212669054</v>
      </c>
      <c r="I4095" s="15">
        <f>IF(H4095&lt;=Rmax_Summary!$B$40,1,0)</f>
        <v>1</v>
      </c>
      <c r="J4095" s="15">
        <v>1</v>
      </c>
      <c r="K4095" s="21" t="s">
        <v>846</v>
      </c>
    </row>
    <row r="4096" spans="1:11" x14ac:dyDescent="0.15">
      <c r="A4096" s="15">
        <v>1946</v>
      </c>
      <c r="B4096" s="16">
        <v>8</v>
      </c>
      <c r="C4096" s="15">
        <v>10</v>
      </c>
      <c r="D4096" s="17">
        <v>17000</v>
      </c>
      <c r="E4096" s="18">
        <f t="shared" si="63"/>
        <v>17</v>
      </c>
      <c r="F4096" s="19">
        <v>9.8787199999999995</v>
      </c>
      <c r="G4096" s="19">
        <v>0.16793823699999999</v>
      </c>
      <c r="H4096" s="20">
        <v>1.212801697</v>
      </c>
      <c r="I4096" s="15">
        <f>IF(H4096&lt;=Rmax_Summary!$B$40,1,0)</f>
        <v>1</v>
      </c>
      <c r="J4096" s="15">
        <v>1</v>
      </c>
      <c r="K4096" s="21" t="s">
        <v>846</v>
      </c>
    </row>
    <row r="4097" spans="1:11" x14ac:dyDescent="0.15">
      <c r="A4097" s="15">
        <v>1951</v>
      </c>
      <c r="B4097" s="16">
        <v>8</v>
      </c>
      <c r="C4097" s="15">
        <v>10</v>
      </c>
      <c r="D4097" s="17">
        <v>18000</v>
      </c>
      <c r="E4097" s="18">
        <f t="shared" si="63"/>
        <v>18</v>
      </c>
      <c r="F4097" s="19">
        <v>9.8787070000000003</v>
      </c>
      <c r="G4097" s="19">
        <v>0.17781671399999999</v>
      </c>
      <c r="H4097" s="20">
        <v>1.212934008</v>
      </c>
      <c r="I4097" s="15">
        <f>IF(H4097&lt;=Rmax_Summary!$B$40,1,0)</f>
        <v>1</v>
      </c>
      <c r="J4097" s="15">
        <v>1</v>
      </c>
      <c r="K4097" s="21" t="s">
        <v>846</v>
      </c>
    </row>
    <row r="4098" spans="1:11" x14ac:dyDescent="0.15">
      <c r="A4098" s="15">
        <v>1956</v>
      </c>
      <c r="B4098" s="16">
        <v>8</v>
      </c>
      <c r="C4098" s="15">
        <v>10</v>
      </c>
      <c r="D4098" s="17">
        <v>19000</v>
      </c>
      <c r="E4098" s="18">
        <f t="shared" ref="E4098:E4161" si="64">D4098/1000</f>
        <v>19</v>
      </c>
      <c r="F4098" s="19">
        <v>9.8786930000000002</v>
      </c>
      <c r="G4098" s="19">
        <v>0.18769517399999999</v>
      </c>
      <c r="H4098" s="20">
        <v>1.213067296</v>
      </c>
      <c r="I4098" s="15">
        <f>IF(H4098&lt;=Rmax_Summary!$B$40,1,0)</f>
        <v>1</v>
      </c>
      <c r="J4098" s="15">
        <v>1</v>
      </c>
      <c r="K4098" s="21" t="s">
        <v>846</v>
      </c>
    </row>
    <row r="4099" spans="1:11" x14ac:dyDescent="0.15">
      <c r="A4099" s="15">
        <v>1961</v>
      </c>
      <c r="B4099" s="16">
        <v>8</v>
      </c>
      <c r="C4099" s="15">
        <v>10</v>
      </c>
      <c r="D4099" s="17">
        <v>20000</v>
      </c>
      <c r="E4099" s="18">
        <f t="shared" si="64"/>
        <v>20</v>
      </c>
      <c r="F4099" s="19">
        <v>9.8786799999999992</v>
      </c>
      <c r="G4099" s="19">
        <v>0.19757360600000001</v>
      </c>
      <c r="H4099" s="20">
        <v>1.2131998900000001</v>
      </c>
      <c r="I4099" s="15">
        <f>IF(H4099&lt;=Rmax_Summary!$B$40,1,0)</f>
        <v>1</v>
      </c>
      <c r="J4099" s="15">
        <v>1</v>
      </c>
      <c r="K4099" s="21" t="s">
        <v>846</v>
      </c>
    </row>
    <row r="4100" spans="1:11" x14ac:dyDescent="0.15">
      <c r="A4100" s="15">
        <v>1966</v>
      </c>
      <c r="B4100" s="16">
        <v>8</v>
      </c>
      <c r="C4100" s="15">
        <v>10</v>
      </c>
      <c r="D4100" s="17">
        <v>21000</v>
      </c>
      <c r="E4100" s="18">
        <f t="shared" si="64"/>
        <v>21</v>
      </c>
      <c r="F4100" s="19">
        <v>9.8786670000000001</v>
      </c>
      <c r="G4100" s="19">
        <v>0.207451993</v>
      </c>
      <c r="H4100" s="20">
        <v>1.213332812</v>
      </c>
      <c r="I4100" s="15">
        <f>IF(H4100&lt;=Rmax_Summary!$B$40,1,0)</f>
        <v>1</v>
      </c>
      <c r="J4100" s="15">
        <v>1</v>
      </c>
      <c r="K4100" s="21" t="s">
        <v>846</v>
      </c>
    </row>
    <row r="4101" spans="1:11" x14ac:dyDescent="0.15">
      <c r="A4101" s="15">
        <v>1971</v>
      </c>
      <c r="B4101" s="16">
        <v>8</v>
      </c>
      <c r="C4101" s="15">
        <v>10</v>
      </c>
      <c r="D4101" s="17">
        <v>22000</v>
      </c>
      <c r="E4101" s="18">
        <f t="shared" si="64"/>
        <v>22</v>
      </c>
      <c r="F4101" s="19">
        <v>9.8786529999999999</v>
      </c>
      <c r="G4101" s="19">
        <v>0.217330366</v>
      </c>
      <c r="H4101" s="20">
        <v>1.2134658819999999</v>
      </c>
      <c r="I4101" s="15">
        <f>IF(H4101&lt;=Rmax_Summary!$B$40,1,0)</f>
        <v>1</v>
      </c>
      <c r="J4101" s="15">
        <v>1</v>
      </c>
      <c r="K4101" s="21" t="s">
        <v>846</v>
      </c>
    </row>
    <row r="4102" spans="1:11" x14ac:dyDescent="0.15">
      <c r="A4102" s="15">
        <v>1976</v>
      </c>
      <c r="B4102" s="16">
        <v>8</v>
      </c>
      <c r="C4102" s="15">
        <v>10</v>
      </c>
      <c r="D4102" s="17">
        <v>23000</v>
      </c>
      <c r="E4102" s="18">
        <f t="shared" si="64"/>
        <v>23</v>
      </c>
      <c r="F4102" s="19">
        <v>9.8786400000000008</v>
      </c>
      <c r="G4102" s="19">
        <v>0.227208729</v>
      </c>
      <c r="H4102" s="20">
        <v>1.2135992760000001</v>
      </c>
      <c r="I4102" s="15">
        <f>IF(H4102&lt;=Rmax_Summary!$B$40,1,0)</f>
        <v>1</v>
      </c>
      <c r="J4102" s="15">
        <v>1</v>
      </c>
      <c r="K4102" s="21" t="s">
        <v>846</v>
      </c>
    </row>
    <row r="4103" spans="1:11" x14ac:dyDescent="0.15">
      <c r="A4103" s="15">
        <v>1981</v>
      </c>
      <c r="B4103" s="16">
        <v>8</v>
      </c>
      <c r="C4103" s="15">
        <v>10</v>
      </c>
      <c r="D4103" s="17">
        <v>24000</v>
      </c>
      <c r="E4103" s="18">
        <f t="shared" si="64"/>
        <v>24</v>
      </c>
      <c r="F4103" s="19">
        <v>9.8786269999999998</v>
      </c>
      <c r="G4103" s="19">
        <v>0.237087044</v>
      </c>
      <c r="H4103" s="20">
        <v>1.2137324110000001</v>
      </c>
      <c r="I4103" s="15">
        <f>IF(H4103&lt;=Rmax_Summary!$B$40,1,0)</f>
        <v>1</v>
      </c>
      <c r="J4103" s="15">
        <v>1</v>
      </c>
      <c r="K4103" s="21" t="s">
        <v>846</v>
      </c>
    </row>
    <row r="4104" spans="1:11" x14ac:dyDescent="0.15">
      <c r="A4104" s="15">
        <v>1986</v>
      </c>
      <c r="B4104" s="16">
        <v>8</v>
      </c>
      <c r="C4104" s="15">
        <v>10</v>
      </c>
      <c r="D4104" s="17">
        <v>25000</v>
      </c>
      <c r="E4104" s="18">
        <f t="shared" si="64"/>
        <v>25</v>
      </c>
      <c r="F4104" s="19">
        <v>9.8786129999999996</v>
      </c>
      <c r="G4104" s="19">
        <v>0.24696532700000001</v>
      </c>
      <c r="H4104" s="20">
        <v>1.2138661630000001</v>
      </c>
      <c r="I4104" s="15">
        <f>IF(H4104&lt;=Rmax_Summary!$B$40,1,0)</f>
        <v>1</v>
      </c>
      <c r="J4104" s="15">
        <v>1</v>
      </c>
      <c r="K4104" s="21" t="s">
        <v>846</v>
      </c>
    </row>
    <row r="4105" spans="1:11" x14ac:dyDescent="0.15">
      <c r="A4105" s="15">
        <v>1991</v>
      </c>
      <c r="B4105" s="16">
        <v>8</v>
      </c>
      <c r="C4105" s="15">
        <v>10</v>
      </c>
      <c r="D4105" s="17">
        <v>26000</v>
      </c>
      <c r="E4105" s="18">
        <f t="shared" si="64"/>
        <v>26</v>
      </c>
      <c r="F4105" s="19">
        <v>9.8786000000000005</v>
      </c>
      <c r="G4105" s="19">
        <v>0.25684359899999998</v>
      </c>
      <c r="H4105" s="20">
        <v>1.2140001600000001</v>
      </c>
      <c r="I4105" s="15">
        <f>IF(H4105&lt;=Rmax_Summary!$B$40,1,0)</f>
        <v>1</v>
      </c>
      <c r="J4105" s="15">
        <v>1</v>
      </c>
      <c r="K4105" s="21" t="s">
        <v>846</v>
      </c>
    </row>
    <row r="4106" spans="1:11" x14ac:dyDescent="0.15">
      <c r="A4106" s="15">
        <v>1996</v>
      </c>
      <c r="B4106" s="16">
        <v>8</v>
      </c>
      <c r="C4106" s="15">
        <v>10</v>
      </c>
      <c r="D4106" s="17">
        <v>27000</v>
      </c>
      <c r="E4106" s="18">
        <f t="shared" si="64"/>
        <v>27</v>
      </c>
      <c r="F4106" s="19">
        <v>9.8785869999999996</v>
      </c>
      <c r="G4106" s="19">
        <v>0.26672184100000002</v>
      </c>
      <c r="H4106" s="20">
        <v>1.214133919</v>
      </c>
      <c r="I4106" s="15">
        <f>IF(H4106&lt;=Rmax_Summary!$B$40,1,0)</f>
        <v>1</v>
      </c>
      <c r="J4106" s="15">
        <v>1</v>
      </c>
      <c r="K4106" s="21" t="s">
        <v>846</v>
      </c>
    </row>
    <row r="4107" spans="1:11" x14ac:dyDescent="0.15">
      <c r="A4107" s="15">
        <v>2001</v>
      </c>
      <c r="B4107" s="16">
        <v>8</v>
      </c>
      <c r="C4107" s="15">
        <v>10</v>
      </c>
      <c r="D4107" s="17">
        <v>28000</v>
      </c>
      <c r="E4107" s="18">
        <f t="shared" si="64"/>
        <v>28</v>
      </c>
      <c r="F4107" s="19">
        <v>9.8785729999999994</v>
      </c>
      <c r="G4107" s="19">
        <v>0.27660005199999999</v>
      </c>
      <c r="H4107" s="20">
        <v>1.2142683359999999</v>
      </c>
      <c r="I4107" s="15">
        <f>IF(H4107&lt;=Rmax_Summary!$B$40,1,0)</f>
        <v>1</v>
      </c>
      <c r="J4107" s="15">
        <v>1</v>
      </c>
      <c r="K4107" s="21" t="s">
        <v>846</v>
      </c>
    </row>
    <row r="4108" spans="1:11" x14ac:dyDescent="0.15">
      <c r="A4108" s="15">
        <v>2006</v>
      </c>
      <c r="B4108" s="16">
        <v>8</v>
      </c>
      <c r="C4108" s="15">
        <v>10</v>
      </c>
      <c r="D4108" s="17">
        <v>29000</v>
      </c>
      <c r="E4108" s="18">
        <f t="shared" si="64"/>
        <v>29</v>
      </c>
      <c r="F4108" s="19">
        <v>9.8785600000000002</v>
      </c>
      <c r="G4108" s="19">
        <v>0.286478222</v>
      </c>
      <c r="H4108" s="20">
        <v>1.2144022640000001</v>
      </c>
      <c r="I4108" s="15">
        <f>IF(H4108&lt;=Rmax_Summary!$B$40,1,0)</f>
        <v>1</v>
      </c>
      <c r="J4108" s="15">
        <v>1</v>
      </c>
      <c r="K4108" s="21" t="s">
        <v>846</v>
      </c>
    </row>
    <row r="4109" spans="1:11" x14ac:dyDescent="0.15">
      <c r="A4109" s="15">
        <v>2011</v>
      </c>
      <c r="B4109" s="16">
        <v>8</v>
      </c>
      <c r="C4109" s="15">
        <v>10</v>
      </c>
      <c r="D4109" s="17">
        <v>30000</v>
      </c>
      <c r="E4109" s="18">
        <f t="shared" si="64"/>
        <v>30</v>
      </c>
      <c r="F4109" s="19">
        <v>9.878546</v>
      </c>
      <c r="G4109" s="19">
        <v>0.296356377</v>
      </c>
      <c r="H4109" s="20">
        <v>1.2145367499999999</v>
      </c>
      <c r="I4109" s="15">
        <f>IF(H4109&lt;=Rmax_Summary!$B$40,1,0)</f>
        <v>1</v>
      </c>
      <c r="J4109" s="15">
        <v>1</v>
      </c>
      <c r="K4109" s="21" t="s">
        <v>846</v>
      </c>
    </row>
    <row r="4110" spans="1:11" x14ac:dyDescent="0.15">
      <c r="A4110" s="15">
        <v>2016</v>
      </c>
      <c r="B4110" s="16">
        <v>8</v>
      </c>
      <c r="C4110" s="15">
        <v>10</v>
      </c>
      <c r="D4110" s="17">
        <v>31000</v>
      </c>
      <c r="E4110" s="18">
        <f t="shared" si="64"/>
        <v>31</v>
      </c>
      <c r="F4110" s="19">
        <v>9.8785329999999991</v>
      </c>
      <c r="G4110" s="19">
        <v>0.30623451299999999</v>
      </c>
      <c r="H4110" s="20">
        <v>1.214671193</v>
      </c>
      <c r="I4110" s="15">
        <f>IF(H4110&lt;=Rmax_Summary!$B$40,1,0)</f>
        <v>1</v>
      </c>
      <c r="J4110" s="15">
        <v>1</v>
      </c>
      <c r="K4110" s="21" t="s">
        <v>846</v>
      </c>
    </row>
    <row r="4111" spans="1:11" x14ac:dyDescent="0.15">
      <c r="A4111" s="15">
        <v>2021</v>
      </c>
      <c r="B4111" s="16">
        <v>8</v>
      </c>
      <c r="C4111" s="15">
        <v>10</v>
      </c>
      <c r="D4111" s="17">
        <v>32000</v>
      </c>
      <c r="E4111" s="18">
        <f t="shared" si="64"/>
        <v>32</v>
      </c>
      <c r="F4111" s="19">
        <v>9.8785190000000007</v>
      </c>
      <c r="G4111" s="19">
        <v>0.31611263099999998</v>
      </c>
      <c r="H4111" s="20">
        <v>1.214806222</v>
      </c>
      <c r="I4111" s="15">
        <f>IF(H4111&lt;=Rmax_Summary!$B$40,1,0)</f>
        <v>1</v>
      </c>
      <c r="J4111" s="15">
        <v>1</v>
      </c>
      <c r="K4111" s="21" t="s">
        <v>846</v>
      </c>
    </row>
    <row r="4112" spans="1:11" x14ac:dyDescent="0.15">
      <c r="A4112" s="15">
        <v>2026</v>
      </c>
      <c r="B4112" s="16">
        <v>8</v>
      </c>
      <c r="C4112" s="15">
        <v>10</v>
      </c>
      <c r="D4112" s="17">
        <v>33000</v>
      </c>
      <c r="E4112" s="18">
        <f t="shared" si="64"/>
        <v>33</v>
      </c>
      <c r="F4112" s="19">
        <v>9.8785059999999998</v>
      </c>
      <c r="G4112" s="19">
        <v>0.32599069200000003</v>
      </c>
      <c r="H4112" s="20">
        <v>1.2149409579999999</v>
      </c>
      <c r="I4112" s="15">
        <f>IF(H4112&lt;=Rmax_Summary!$B$40,1,0)</f>
        <v>1</v>
      </c>
      <c r="J4112" s="15">
        <v>1</v>
      </c>
      <c r="K4112" s="21" t="s">
        <v>846</v>
      </c>
    </row>
    <row r="4113" spans="1:11" x14ac:dyDescent="0.15">
      <c r="A4113" s="15">
        <v>2031</v>
      </c>
      <c r="B4113" s="16">
        <v>8</v>
      </c>
      <c r="C4113" s="15">
        <v>10</v>
      </c>
      <c r="D4113" s="17">
        <v>34000</v>
      </c>
      <c r="E4113" s="18">
        <f t="shared" si="64"/>
        <v>34</v>
      </c>
      <c r="F4113" s="19">
        <v>9.8784919999999996</v>
      </c>
      <c r="G4113" s="19">
        <v>0.33586874100000003</v>
      </c>
      <c r="H4113" s="20">
        <v>1.2150762639999999</v>
      </c>
      <c r="I4113" s="15">
        <f>IF(H4113&lt;=Rmax_Summary!$B$40,1,0)</f>
        <v>1</v>
      </c>
      <c r="J4113" s="15">
        <v>1</v>
      </c>
      <c r="K4113" s="21" t="s">
        <v>846</v>
      </c>
    </row>
    <row r="4114" spans="1:11" x14ac:dyDescent="0.15">
      <c r="A4114" s="15">
        <v>2036</v>
      </c>
      <c r="B4114" s="16">
        <v>8</v>
      </c>
      <c r="C4114" s="15">
        <v>10</v>
      </c>
      <c r="D4114" s="17">
        <v>35000</v>
      </c>
      <c r="E4114" s="18">
        <f t="shared" si="64"/>
        <v>35</v>
      </c>
      <c r="F4114" s="19">
        <v>9.8784790000000005</v>
      </c>
      <c r="G4114" s="19">
        <v>0.34574674799999999</v>
      </c>
      <c r="H4114" s="20">
        <v>1.215211383</v>
      </c>
      <c r="I4114" s="15">
        <f>IF(H4114&lt;=Rmax_Summary!$B$40,1,0)</f>
        <v>1</v>
      </c>
      <c r="J4114" s="15">
        <v>1</v>
      </c>
      <c r="K4114" s="21" t="s">
        <v>846</v>
      </c>
    </row>
    <row r="4115" spans="1:11" x14ac:dyDescent="0.15">
      <c r="A4115" s="15">
        <v>2041</v>
      </c>
      <c r="B4115" s="16">
        <v>8</v>
      </c>
      <c r="C4115" s="15">
        <v>10</v>
      </c>
      <c r="D4115" s="17">
        <v>36000</v>
      </c>
      <c r="E4115" s="18">
        <f t="shared" si="64"/>
        <v>36</v>
      </c>
      <c r="F4115" s="19">
        <v>9.8784650000000003</v>
      </c>
      <c r="G4115" s="19">
        <v>0.35562474300000002</v>
      </c>
      <c r="H4115" s="20">
        <v>1.2153463959999999</v>
      </c>
      <c r="I4115" s="15">
        <f>IF(H4115&lt;=Rmax_Summary!$B$40,1,0)</f>
        <v>1</v>
      </c>
      <c r="J4115" s="15">
        <v>1</v>
      </c>
      <c r="K4115" s="21" t="s">
        <v>846</v>
      </c>
    </row>
    <row r="4116" spans="1:11" x14ac:dyDescent="0.15">
      <c r="A4116" s="15">
        <v>2046</v>
      </c>
      <c r="B4116" s="16">
        <v>8</v>
      </c>
      <c r="C4116" s="15">
        <v>10</v>
      </c>
      <c r="D4116" s="17">
        <v>37000</v>
      </c>
      <c r="E4116" s="18">
        <f t="shared" si="64"/>
        <v>37</v>
      </c>
      <c r="F4116" s="19">
        <v>9.8784519999999993</v>
      </c>
      <c r="G4116" s="19">
        <v>0.36550270600000001</v>
      </c>
      <c r="H4116" s="20">
        <v>1.2154821069999999</v>
      </c>
      <c r="I4116" s="15">
        <f>IF(H4116&lt;=Rmax_Summary!$B$40,1,0)</f>
        <v>1</v>
      </c>
      <c r="J4116" s="15">
        <v>1</v>
      </c>
      <c r="K4116" s="21" t="s">
        <v>846</v>
      </c>
    </row>
    <row r="4117" spans="1:11" x14ac:dyDescent="0.15">
      <c r="A4117" s="15">
        <v>2051</v>
      </c>
      <c r="B4117" s="16">
        <v>8</v>
      </c>
      <c r="C4117" s="15">
        <v>10</v>
      </c>
      <c r="D4117" s="17">
        <v>38000</v>
      </c>
      <c r="E4117" s="18">
        <f t="shared" si="64"/>
        <v>38</v>
      </c>
      <c r="F4117" s="19">
        <v>9.8784379999999992</v>
      </c>
      <c r="G4117" s="19">
        <v>0.37538064799999998</v>
      </c>
      <c r="H4117" s="20">
        <v>1.215617722</v>
      </c>
      <c r="I4117" s="15">
        <f>IF(H4117&lt;=Rmax_Summary!$B$40,1,0)</f>
        <v>1</v>
      </c>
      <c r="J4117" s="15">
        <v>1</v>
      </c>
      <c r="K4117" s="21" t="s">
        <v>846</v>
      </c>
    </row>
    <row r="4118" spans="1:11" x14ac:dyDescent="0.15">
      <c r="A4118" s="15">
        <v>2056</v>
      </c>
      <c r="B4118" s="16">
        <v>8</v>
      </c>
      <c r="C4118" s="15">
        <v>10</v>
      </c>
      <c r="D4118" s="17">
        <v>39000</v>
      </c>
      <c r="E4118" s="18">
        <f t="shared" si="64"/>
        <v>39</v>
      </c>
      <c r="F4118" s="19">
        <v>9.878425</v>
      </c>
      <c r="G4118" s="19">
        <v>0.385258551</v>
      </c>
      <c r="H4118" s="20">
        <v>1.2157534050000001</v>
      </c>
      <c r="I4118" s="15">
        <f>IF(H4118&lt;=Rmax_Summary!$B$40,1,0)</f>
        <v>1</v>
      </c>
      <c r="J4118" s="15">
        <v>1</v>
      </c>
      <c r="K4118" s="21" t="s">
        <v>846</v>
      </c>
    </row>
    <row r="4119" spans="1:11" x14ac:dyDescent="0.15">
      <c r="A4119" s="15">
        <v>2061</v>
      </c>
      <c r="B4119" s="16">
        <v>8</v>
      </c>
      <c r="C4119" s="15">
        <v>10</v>
      </c>
      <c r="D4119" s="17">
        <v>40000</v>
      </c>
      <c r="E4119" s="18">
        <f t="shared" si="64"/>
        <v>40</v>
      </c>
      <c r="F4119" s="19">
        <v>9.8784109999999998</v>
      </c>
      <c r="G4119" s="19">
        <v>0.39513643399999998</v>
      </c>
      <c r="H4119" s="20">
        <v>1.215889352</v>
      </c>
      <c r="I4119" s="15">
        <f>IF(H4119&lt;=Rmax_Summary!$B$40,1,0)</f>
        <v>1</v>
      </c>
      <c r="J4119" s="15">
        <v>1</v>
      </c>
      <c r="K4119" s="21" t="s">
        <v>846</v>
      </c>
    </row>
    <row r="4120" spans="1:11" x14ac:dyDescent="0.15">
      <c r="A4120" s="15">
        <v>2066</v>
      </c>
      <c r="B4120" s="16">
        <v>8</v>
      </c>
      <c r="C4120" s="15">
        <v>10</v>
      </c>
      <c r="D4120" s="17">
        <v>41000</v>
      </c>
      <c r="E4120" s="18">
        <f t="shared" si="64"/>
        <v>41</v>
      </c>
      <c r="F4120" s="19">
        <v>9.8783969999999997</v>
      </c>
      <c r="G4120" s="19">
        <v>0.40501427699999998</v>
      </c>
      <c r="H4120" s="20">
        <v>1.2160255010000001</v>
      </c>
      <c r="I4120" s="15">
        <f>IF(H4120&lt;=Rmax_Summary!$B$40,1,0)</f>
        <v>1</v>
      </c>
      <c r="J4120" s="15">
        <v>1</v>
      </c>
      <c r="K4120" s="21" t="s">
        <v>846</v>
      </c>
    </row>
    <row r="4121" spans="1:11" x14ac:dyDescent="0.15">
      <c r="A4121" s="15">
        <v>2071</v>
      </c>
      <c r="B4121" s="16">
        <v>8</v>
      </c>
      <c r="C4121" s="15">
        <v>10</v>
      </c>
      <c r="D4121" s="17">
        <v>42000</v>
      </c>
      <c r="E4121" s="18">
        <f t="shared" si="64"/>
        <v>42</v>
      </c>
      <c r="F4121" s="19">
        <v>9.8783840000000005</v>
      </c>
      <c r="G4121" s="19">
        <v>0.414892119</v>
      </c>
      <c r="H4121" s="20">
        <v>1.2161622139999999</v>
      </c>
      <c r="I4121" s="15">
        <f>IF(H4121&lt;=Rmax_Summary!$B$40,1,0)</f>
        <v>1</v>
      </c>
      <c r="J4121" s="15">
        <v>1</v>
      </c>
      <c r="K4121" s="21" t="s">
        <v>846</v>
      </c>
    </row>
    <row r="4122" spans="1:11" x14ac:dyDescent="0.15">
      <c r="A4122" s="15">
        <v>2076</v>
      </c>
      <c r="B4122" s="16">
        <v>8</v>
      </c>
      <c r="C4122" s="15">
        <v>10</v>
      </c>
      <c r="D4122" s="17">
        <v>43000</v>
      </c>
      <c r="E4122" s="18">
        <f t="shared" si="64"/>
        <v>43</v>
      </c>
      <c r="F4122" s="19">
        <v>9.8783700000000003</v>
      </c>
      <c r="G4122" s="19">
        <v>0.424769917</v>
      </c>
      <c r="H4122" s="20">
        <v>1.2162983329999999</v>
      </c>
      <c r="I4122" s="15">
        <f>IF(H4122&lt;=Rmax_Summary!$B$40,1,0)</f>
        <v>1</v>
      </c>
      <c r="J4122" s="15">
        <v>1</v>
      </c>
      <c r="K4122" s="21" t="s">
        <v>846</v>
      </c>
    </row>
    <row r="4123" spans="1:11" x14ac:dyDescent="0.15">
      <c r="A4123" s="15">
        <v>2081</v>
      </c>
      <c r="B4123" s="16">
        <v>8</v>
      </c>
      <c r="C4123" s="15">
        <v>10</v>
      </c>
      <c r="D4123" s="17">
        <v>44000</v>
      </c>
      <c r="E4123" s="18">
        <f t="shared" si="64"/>
        <v>44</v>
      </c>
      <c r="F4123" s="19">
        <v>9.8783560000000001</v>
      </c>
      <c r="G4123" s="19">
        <v>0.43464766799999999</v>
      </c>
      <c r="H4123" s="20">
        <v>1.216435411</v>
      </c>
      <c r="I4123" s="15">
        <f>IF(H4123&lt;=Rmax_Summary!$B$40,1,0)</f>
        <v>1</v>
      </c>
      <c r="J4123" s="15">
        <v>1</v>
      </c>
      <c r="K4123" s="21" t="s">
        <v>846</v>
      </c>
    </row>
    <row r="4124" spans="1:11" x14ac:dyDescent="0.15">
      <c r="A4124" s="15">
        <v>2086</v>
      </c>
      <c r="B4124" s="16">
        <v>8</v>
      </c>
      <c r="C4124" s="15">
        <v>10</v>
      </c>
      <c r="D4124" s="17">
        <v>45000</v>
      </c>
      <c r="E4124" s="18">
        <f t="shared" si="64"/>
        <v>45</v>
      </c>
      <c r="F4124" s="19">
        <v>9.8783429999999992</v>
      </c>
      <c r="G4124" s="19">
        <v>0.44452542099999998</v>
      </c>
      <c r="H4124" s="20">
        <v>1.2165719859999999</v>
      </c>
      <c r="I4124" s="15">
        <f>IF(H4124&lt;=Rmax_Summary!$B$40,1,0)</f>
        <v>1</v>
      </c>
      <c r="J4124" s="15">
        <v>1</v>
      </c>
      <c r="K4124" s="21" t="s">
        <v>846</v>
      </c>
    </row>
    <row r="4125" spans="1:11" x14ac:dyDescent="0.15">
      <c r="A4125" s="15">
        <v>2091</v>
      </c>
      <c r="B4125" s="16">
        <v>8</v>
      </c>
      <c r="C4125" s="15">
        <v>10</v>
      </c>
      <c r="D4125" s="17">
        <v>46000</v>
      </c>
      <c r="E4125" s="18">
        <f t="shared" si="64"/>
        <v>46</v>
      </c>
      <c r="F4125" s="19">
        <v>9.8783290000000008</v>
      </c>
      <c r="G4125" s="19">
        <v>0.45440315399999998</v>
      </c>
      <c r="H4125" s="20">
        <v>1.216709</v>
      </c>
      <c r="I4125" s="15">
        <f>IF(H4125&lt;=Rmax_Summary!$B$40,1,0)</f>
        <v>1</v>
      </c>
      <c r="J4125" s="15">
        <v>1</v>
      </c>
      <c r="K4125" s="21" t="s">
        <v>846</v>
      </c>
    </row>
    <row r="4126" spans="1:11" x14ac:dyDescent="0.15">
      <c r="A4126" s="15">
        <v>2096</v>
      </c>
      <c r="B4126" s="16">
        <v>8</v>
      </c>
      <c r="C4126" s="15">
        <v>10</v>
      </c>
      <c r="D4126" s="17">
        <v>47000</v>
      </c>
      <c r="E4126" s="18">
        <f t="shared" si="64"/>
        <v>47</v>
      </c>
      <c r="F4126" s="19">
        <v>9.8783150000000006</v>
      </c>
      <c r="G4126" s="19">
        <v>0.46428082700000001</v>
      </c>
      <c r="H4126" s="20">
        <v>1.21684602</v>
      </c>
      <c r="I4126" s="15">
        <f>IF(H4126&lt;=Rmax_Summary!$B$40,1,0)</f>
        <v>1</v>
      </c>
      <c r="J4126" s="15">
        <v>1</v>
      </c>
      <c r="K4126" s="21" t="s">
        <v>846</v>
      </c>
    </row>
    <row r="4127" spans="1:11" x14ac:dyDescent="0.15">
      <c r="A4127" s="15">
        <v>2101</v>
      </c>
      <c r="B4127" s="16">
        <v>8</v>
      </c>
      <c r="C4127" s="15">
        <v>10</v>
      </c>
      <c r="D4127" s="17">
        <v>48000</v>
      </c>
      <c r="E4127" s="18">
        <f t="shared" si="64"/>
        <v>48</v>
      </c>
      <c r="F4127" s="19">
        <v>9.8783019999999997</v>
      </c>
      <c r="G4127" s="19">
        <v>0.47415847300000002</v>
      </c>
      <c r="H4127" s="20">
        <v>1.216983479</v>
      </c>
      <c r="I4127" s="15">
        <f>IF(H4127&lt;=Rmax_Summary!$B$40,1,0)</f>
        <v>1</v>
      </c>
      <c r="J4127" s="15">
        <v>1</v>
      </c>
      <c r="K4127" s="21" t="s">
        <v>846</v>
      </c>
    </row>
    <row r="4128" spans="1:11" x14ac:dyDescent="0.15">
      <c r="A4128" s="15">
        <v>2106</v>
      </c>
      <c r="B4128" s="16">
        <v>8</v>
      </c>
      <c r="C4128" s="15">
        <v>10</v>
      </c>
      <c r="D4128" s="17">
        <v>49000</v>
      </c>
      <c r="E4128" s="18">
        <f t="shared" si="64"/>
        <v>49</v>
      </c>
      <c r="F4128" s="19">
        <v>9.8782879999999995</v>
      </c>
      <c r="G4128" s="19">
        <v>0.48403608999999997</v>
      </c>
      <c r="H4128" s="20">
        <v>1.2171210809999999</v>
      </c>
      <c r="I4128" s="15">
        <f>IF(H4128&lt;=Rmax_Summary!$B$40,1,0)</f>
        <v>1</v>
      </c>
      <c r="J4128" s="15">
        <v>1</v>
      </c>
      <c r="K4128" s="21" t="s">
        <v>846</v>
      </c>
    </row>
    <row r="4129" spans="1:11" x14ac:dyDescent="0.15">
      <c r="A4129" s="15">
        <v>2111</v>
      </c>
      <c r="B4129" s="16">
        <v>8</v>
      </c>
      <c r="C4129" s="15">
        <v>10</v>
      </c>
      <c r="D4129" s="17">
        <v>50000</v>
      </c>
      <c r="E4129" s="18">
        <f t="shared" si="64"/>
        <v>50</v>
      </c>
      <c r="F4129" s="19">
        <v>9.8782739999999993</v>
      </c>
      <c r="G4129" s="19">
        <v>0.493913722</v>
      </c>
      <c r="H4129" s="20">
        <v>1.217258446</v>
      </c>
      <c r="I4129" s="15">
        <f>IF(H4129&lt;=Rmax_Summary!$B$40,1,0)</f>
        <v>1</v>
      </c>
      <c r="J4129" s="15">
        <v>1</v>
      </c>
      <c r="K4129" s="21" t="s">
        <v>846</v>
      </c>
    </row>
    <row r="4130" spans="1:11" x14ac:dyDescent="0.15">
      <c r="A4130" s="15">
        <v>2116</v>
      </c>
      <c r="B4130" s="16">
        <v>8</v>
      </c>
      <c r="C4130" s="15">
        <v>10</v>
      </c>
      <c r="D4130" s="17">
        <v>51000</v>
      </c>
      <c r="E4130" s="18">
        <f t="shared" si="64"/>
        <v>51</v>
      </c>
      <c r="F4130" s="19">
        <v>9.8782599999999992</v>
      </c>
      <c r="G4130" s="19">
        <v>0.503791286</v>
      </c>
      <c r="H4130" s="20">
        <v>1.2173967160000001</v>
      </c>
      <c r="I4130" s="15">
        <f>IF(H4130&lt;=Rmax_Summary!$B$40,1,0)</f>
        <v>1</v>
      </c>
      <c r="J4130" s="15">
        <v>1</v>
      </c>
      <c r="K4130" s="21" t="s">
        <v>846</v>
      </c>
    </row>
    <row r="4131" spans="1:11" x14ac:dyDescent="0.15">
      <c r="A4131" s="15">
        <v>2121</v>
      </c>
      <c r="B4131" s="16">
        <v>8</v>
      </c>
      <c r="C4131" s="15">
        <v>10</v>
      </c>
      <c r="D4131" s="17">
        <v>52000</v>
      </c>
      <c r="E4131" s="18">
        <f t="shared" si="64"/>
        <v>52</v>
      </c>
      <c r="F4131" s="19">
        <v>9.878247</v>
      </c>
      <c r="G4131" s="19">
        <v>0.51366883100000005</v>
      </c>
      <c r="H4131" s="20">
        <v>1.2175343169999999</v>
      </c>
      <c r="I4131" s="15">
        <f>IF(H4131&lt;=Rmax_Summary!$B$40,1,0)</f>
        <v>1</v>
      </c>
      <c r="J4131" s="15">
        <v>1</v>
      </c>
      <c r="K4131" s="21" t="s">
        <v>846</v>
      </c>
    </row>
    <row r="4132" spans="1:11" x14ac:dyDescent="0.15">
      <c r="A4132" s="15">
        <v>2126</v>
      </c>
      <c r="B4132" s="16">
        <v>8</v>
      </c>
      <c r="C4132" s="15">
        <v>10</v>
      </c>
      <c r="D4132" s="17">
        <v>53000</v>
      </c>
      <c r="E4132" s="18">
        <f t="shared" si="64"/>
        <v>53</v>
      </c>
      <c r="F4132" s="19">
        <v>9.8782329999999998</v>
      </c>
      <c r="G4132" s="19">
        <v>0.523546336</v>
      </c>
      <c r="H4132" s="20">
        <v>1.217672079</v>
      </c>
      <c r="I4132" s="15">
        <f>IF(H4132&lt;=Rmax_Summary!$B$40,1,0)</f>
        <v>1</v>
      </c>
      <c r="J4132" s="15">
        <v>1</v>
      </c>
      <c r="K4132" s="21" t="s">
        <v>846</v>
      </c>
    </row>
    <row r="4133" spans="1:11" x14ac:dyDescent="0.15">
      <c r="A4133" s="15">
        <v>2131</v>
      </c>
      <c r="B4133" s="16">
        <v>8</v>
      </c>
      <c r="C4133" s="15">
        <v>10</v>
      </c>
      <c r="D4133" s="17">
        <v>54000</v>
      </c>
      <c r="E4133" s="18">
        <f t="shared" si="64"/>
        <v>54</v>
      </c>
      <c r="F4133" s="19">
        <v>9.8782189999999996</v>
      </c>
      <c r="G4133" s="19">
        <v>0.53342381900000002</v>
      </c>
      <c r="H4133" s="20">
        <v>1.217810657</v>
      </c>
      <c r="I4133" s="15">
        <f>IF(H4133&lt;=Rmax_Summary!$B$40,1,0)</f>
        <v>1</v>
      </c>
      <c r="J4133" s="15">
        <v>1</v>
      </c>
      <c r="K4133" s="21" t="s">
        <v>846</v>
      </c>
    </row>
    <row r="4134" spans="1:11" x14ac:dyDescent="0.15">
      <c r="A4134" s="15">
        <v>2136</v>
      </c>
      <c r="B4134" s="16">
        <v>8</v>
      </c>
      <c r="C4134" s="15">
        <v>10</v>
      </c>
      <c r="D4134" s="17">
        <v>55000</v>
      </c>
      <c r="E4134" s="18">
        <f t="shared" si="64"/>
        <v>55</v>
      </c>
      <c r="F4134" s="19">
        <v>9.8782049999999995</v>
      </c>
      <c r="G4134" s="19">
        <v>0.54330126899999998</v>
      </c>
      <c r="H4134" s="20">
        <v>1.2179489269999999</v>
      </c>
      <c r="I4134" s="15">
        <f>IF(H4134&lt;=Rmax_Summary!$B$40,1,0)</f>
        <v>1</v>
      </c>
      <c r="J4134" s="15">
        <v>1</v>
      </c>
      <c r="K4134" s="21" t="s">
        <v>846</v>
      </c>
    </row>
    <row r="4135" spans="1:11" x14ac:dyDescent="0.15">
      <c r="A4135" s="15">
        <v>2141</v>
      </c>
      <c r="B4135" s="16">
        <v>8</v>
      </c>
      <c r="C4135" s="15">
        <v>10</v>
      </c>
      <c r="D4135" s="17">
        <v>56000</v>
      </c>
      <c r="E4135" s="18">
        <f t="shared" si="64"/>
        <v>56</v>
      </c>
      <c r="F4135" s="19">
        <v>9.8781909999999993</v>
      </c>
      <c r="G4135" s="19">
        <v>0.55317870899999999</v>
      </c>
      <c r="H4135" s="20">
        <v>1.21808798</v>
      </c>
      <c r="I4135" s="15">
        <f>IF(H4135&lt;=Rmax_Summary!$B$40,1,0)</f>
        <v>1</v>
      </c>
      <c r="J4135" s="15">
        <v>1</v>
      </c>
      <c r="K4135" s="21" t="s">
        <v>846</v>
      </c>
    </row>
    <row r="4136" spans="1:11" x14ac:dyDescent="0.15">
      <c r="A4136" s="15">
        <v>2146</v>
      </c>
      <c r="B4136" s="16">
        <v>8</v>
      </c>
      <c r="C4136" s="15">
        <v>10</v>
      </c>
      <c r="D4136" s="17">
        <v>57000</v>
      </c>
      <c r="E4136" s="18">
        <f t="shared" si="64"/>
        <v>57</v>
      </c>
      <c r="F4136" s="19">
        <v>9.8781770000000009</v>
      </c>
      <c r="G4136" s="19">
        <v>0.56305611799999999</v>
      </c>
      <c r="H4136" s="20">
        <v>1.218226764</v>
      </c>
      <c r="I4136" s="15">
        <f>IF(H4136&lt;=Rmax_Summary!$B$40,1,0)</f>
        <v>1</v>
      </c>
      <c r="J4136" s="15">
        <v>1</v>
      </c>
      <c r="K4136" s="21" t="s">
        <v>846</v>
      </c>
    </row>
    <row r="4137" spans="1:11" x14ac:dyDescent="0.15">
      <c r="A4137" s="15">
        <v>2151</v>
      </c>
      <c r="B4137" s="16">
        <v>8</v>
      </c>
      <c r="C4137" s="15">
        <v>10</v>
      </c>
      <c r="D4137" s="17">
        <v>58000</v>
      </c>
      <c r="E4137" s="18">
        <f t="shared" si="64"/>
        <v>58</v>
      </c>
      <c r="F4137" s="19">
        <v>9.8781630000000007</v>
      </c>
      <c r="G4137" s="19">
        <v>0.57293346300000003</v>
      </c>
      <c r="H4137" s="20">
        <v>1.2183657160000001</v>
      </c>
      <c r="I4137" s="15">
        <f>IF(H4137&lt;=Rmax_Summary!$B$40,1,0)</f>
        <v>1</v>
      </c>
      <c r="J4137" s="15">
        <v>1</v>
      </c>
      <c r="K4137" s="21" t="s">
        <v>846</v>
      </c>
    </row>
    <row r="4138" spans="1:11" x14ac:dyDescent="0.15">
      <c r="A4138" s="15">
        <v>2156</v>
      </c>
      <c r="B4138" s="16">
        <v>8</v>
      </c>
      <c r="C4138" s="15">
        <v>10</v>
      </c>
      <c r="D4138" s="17">
        <v>59000</v>
      </c>
      <c r="E4138" s="18">
        <f t="shared" si="64"/>
        <v>59</v>
      </c>
      <c r="F4138" s="19">
        <v>9.8781499999999998</v>
      </c>
      <c r="G4138" s="19">
        <v>0.58281081199999996</v>
      </c>
      <c r="H4138" s="20">
        <v>1.2185047309999999</v>
      </c>
      <c r="I4138" s="15">
        <f>IF(H4138&lt;=Rmax_Summary!$B$40,1,0)</f>
        <v>1</v>
      </c>
      <c r="J4138" s="15">
        <v>1</v>
      </c>
      <c r="K4138" s="21" t="s">
        <v>846</v>
      </c>
    </row>
    <row r="4139" spans="1:11" x14ac:dyDescent="0.15">
      <c r="A4139" s="15">
        <v>2161</v>
      </c>
      <c r="B4139" s="16">
        <v>8</v>
      </c>
      <c r="C4139" s="15">
        <v>10</v>
      </c>
      <c r="D4139" s="17">
        <v>60000</v>
      </c>
      <c r="E4139" s="18">
        <f t="shared" si="64"/>
        <v>60</v>
      </c>
      <c r="F4139" s="19">
        <v>9.8781359999999996</v>
      </c>
      <c r="G4139" s="19">
        <v>0.59268813099999995</v>
      </c>
      <c r="H4139" s="20">
        <v>1.2186441990000001</v>
      </c>
      <c r="I4139" s="15">
        <f>IF(H4139&lt;=Rmax_Summary!$B$40,1,0)</f>
        <v>1</v>
      </c>
      <c r="J4139" s="15">
        <v>1</v>
      </c>
      <c r="K4139" s="21" t="s">
        <v>846</v>
      </c>
    </row>
    <row r="4140" spans="1:11" x14ac:dyDescent="0.15">
      <c r="A4140" s="15">
        <v>2166</v>
      </c>
      <c r="B4140" s="16">
        <v>8</v>
      </c>
      <c r="C4140" s="15">
        <v>10</v>
      </c>
      <c r="D4140" s="17">
        <v>61000</v>
      </c>
      <c r="E4140" s="18">
        <f t="shared" si="64"/>
        <v>61</v>
      </c>
      <c r="F4140" s="19">
        <v>9.8781219999999994</v>
      </c>
      <c r="G4140" s="19">
        <v>0.60256541799999996</v>
      </c>
      <c r="H4140" s="20">
        <v>1.218783725</v>
      </c>
      <c r="I4140" s="15">
        <f>IF(H4140&lt;=Rmax_Summary!$B$40,1,0)</f>
        <v>1</v>
      </c>
      <c r="J4140" s="15">
        <v>1</v>
      </c>
      <c r="K4140" s="21" t="s">
        <v>846</v>
      </c>
    </row>
    <row r="4141" spans="1:11" x14ac:dyDescent="0.15">
      <c r="A4141" s="15">
        <v>2171</v>
      </c>
      <c r="B4141" s="16">
        <v>8</v>
      </c>
      <c r="C4141" s="15">
        <v>10</v>
      </c>
      <c r="D4141" s="17">
        <v>62000</v>
      </c>
      <c r="E4141" s="18">
        <f t="shared" si="64"/>
        <v>62</v>
      </c>
      <c r="F4141" s="19">
        <v>9.8781079999999992</v>
      </c>
      <c r="G4141" s="19">
        <v>0.61244268199999996</v>
      </c>
      <c r="H4141" s="20">
        <v>1.218923253</v>
      </c>
      <c r="I4141" s="15">
        <f>IF(H4141&lt;=Rmax_Summary!$B$40,1,0)</f>
        <v>1</v>
      </c>
      <c r="J4141" s="15">
        <v>1</v>
      </c>
      <c r="K4141" s="21" t="s">
        <v>846</v>
      </c>
    </row>
    <row r="4142" spans="1:11" x14ac:dyDescent="0.15">
      <c r="A4142" s="15">
        <v>2176</v>
      </c>
      <c r="B4142" s="16">
        <v>8</v>
      </c>
      <c r="C4142" s="15">
        <v>10</v>
      </c>
      <c r="D4142" s="17">
        <v>63000</v>
      </c>
      <c r="E4142" s="18">
        <f t="shared" si="64"/>
        <v>63</v>
      </c>
      <c r="F4142" s="19">
        <v>9.8780940000000008</v>
      </c>
      <c r="G4142" s="19">
        <v>0.62231989799999998</v>
      </c>
      <c r="H4142" s="20">
        <v>1.2190629900000001</v>
      </c>
      <c r="I4142" s="15">
        <f>IF(H4142&lt;=Rmax_Summary!$B$40,1,0)</f>
        <v>1</v>
      </c>
      <c r="J4142" s="15">
        <v>1</v>
      </c>
      <c r="K4142" s="21" t="s">
        <v>846</v>
      </c>
    </row>
    <row r="4143" spans="1:11" x14ac:dyDescent="0.15">
      <c r="A4143" s="15">
        <v>2181</v>
      </c>
      <c r="B4143" s="16">
        <v>8</v>
      </c>
      <c r="C4143" s="15">
        <v>10</v>
      </c>
      <c r="D4143" s="17">
        <v>64000</v>
      </c>
      <c r="E4143" s="18">
        <f t="shared" si="64"/>
        <v>64</v>
      </c>
      <c r="F4143" s="19">
        <v>9.8780800000000006</v>
      </c>
      <c r="G4143" s="19">
        <v>0.63219709099999999</v>
      </c>
      <c r="H4143" s="20">
        <v>1.2192031400000001</v>
      </c>
      <c r="I4143" s="15">
        <f>IF(H4143&lt;=Rmax_Summary!$B$40,1,0)</f>
        <v>1</v>
      </c>
      <c r="J4143" s="15">
        <v>1</v>
      </c>
      <c r="K4143" s="21" t="s">
        <v>846</v>
      </c>
    </row>
    <row r="4144" spans="1:11" x14ac:dyDescent="0.15">
      <c r="A4144" s="15">
        <v>2186</v>
      </c>
      <c r="B4144" s="16">
        <v>8</v>
      </c>
      <c r="C4144" s="15">
        <v>10</v>
      </c>
      <c r="D4144" s="17">
        <v>65000</v>
      </c>
      <c r="E4144" s="18">
        <f t="shared" si="64"/>
        <v>65</v>
      </c>
      <c r="F4144" s="19">
        <v>9.8780660000000005</v>
      </c>
      <c r="G4144" s="19">
        <v>0.64207426099999998</v>
      </c>
      <c r="H4144" s="20">
        <v>1.2193432710000001</v>
      </c>
      <c r="I4144" s="15">
        <f>IF(H4144&lt;=Rmax_Summary!$B$40,1,0)</f>
        <v>1</v>
      </c>
      <c r="J4144" s="15">
        <v>1</v>
      </c>
      <c r="K4144" s="21" t="s">
        <v>846</v>
      </c>
    </row>
    <row r="4145" spans="1:11" x14ac:dyDescent="0.15">
      <c r="A4145" s="15">
        <v>2191</v>
      </c>
      <c r="B4145" s="16">
        <v>8</v>
      </c>
      <c r="C4145" s="15">
        <v>10</v>
      </c>
      <c r="D4145" s="17">
        <v>66000</v>
      </c>
      <c r="E4145" s="18">
        <f t="shared" si="64"/>
        <v>66</v>
      </c>
      <c r="F4145" s="19">
        <v>9.8780520000000003</v>
      </c>
      <c r="G4145" s="19">
        <v>0.65195141000000001</v>
      </c>
      <c r="H4145" s="20">
        <v>1.2194836440000001</v>
      </c>
      <c r="I4145" s="15">
        <f>IF(H4145&lt;=Rmax_Summary!$B$40,1,0)</f>
        <v>1</v>
      </c>
      <c r="J4145" s="15">
        <v>1</v>
      </c>
      <c r="K4145" s="21" t="s">
        <v>846</v>
      </c>
    </row>
    <row r="4146" spans="1:11" x14ac:dyDescent="0.15">
      <c r="A4146" s="15">
        <v>2196</v>
      </c>
      <c r="B4146" s="16">
        <v>8</v>
      </c>
      <c r="C4146" s="15">
        <v>10</v>
      </c>
      <c r="D4146" s="17">
        <v>67000</v>
      </c>
      <c r="E4146" s="18">
        <f t="shared" si="64"/>
        <v>67</v>
      </c>
      <c r="F4146" s="19">
        <v>9.8780380000000001</v>
      </c>
      <c r="G4146" s="19">
        <v>0.66182854499999999</v>
      </c>
      <c r="H4146" s="20">
        <v>1.2196244919999999</v>
      </c>
      <c r="I4146" s="15">
        <f>IF(H4146&lt;=Rmax_Summary!$B$40,1,0)</f>
        <v>1</v>
      </c>
      <c r="J4146" s="15">
        <v>1</v>
      </c>
      <c r="K4146" s="21" t="s">
        <v>846</v>
      </c>
    </row>
    <row r="4147" spans="1:11" x14ac:dyDescent="0.15">
      <c r="A4147" s="15">
        <v>2201</v>
      </c>
      <c r="B4147" s="16">
        <v>8</v>
      </c>
      <c r="C4147" s="15">
        <v>10</v>
      </c>
      <c r="D4147" s="17">
        <v>68000</v>
      </c>
      <c r="E4147" s="18">
        <f t="shared" si="64"/>
        <v>68</v>
      </c>
      <c r="F4147" s="19">
        <v>9.8780239999999999</v>
      </c>
      <c r="G4147" s="19">
        <v>0.67170559600000002</v>
      </c>
      <c r="H4147" s="20">
        <v>1.2197644889999999</v>
      </c>
      <c r="I4147" s="15">
        <f>IF(H4147&lt;=Rmax_Summary!$B$40,1,0)</f>
        <v>1</v>
      </c>
      <c r="J4147" s="15">
        <v>1</v>
      </c>
      <c r="K4147" s="21" t="s">
        <v>846</v>
      </c>
    </row>
    <row r="4148" spans="1:11" x14ac:dyDescent="0.15">
      <c r="A4148" s="15">
        <v>2206</v>
      </c>
      <c r="B4148" s="16">
        <v>8</v>
      </c>
      <c r="C4148" s="15">
        <v>10</v>
      </c>
      <c r="D4148" s="17">
        <v>69000</v>
      </c>
      <c r="E4148" s="18">
        <f t="shared" si="64"/>
        <v>69</v>
      </c>
      <c r="F4148" s="19">
        <v>9.8780090000000005</v>
      </c>
      <c r="G4148" s="19">
        <v>0.68158264599999996</v>
      </c>
      <c r="H4148" s="20">
        <v>1.2199054709999999</v>
      </c>
      <c r="I4148" s="15">
        <f>IF(H4148&lt;=Rmax_Summary!$B$40,1,0)</f>
        <v>1</v>
      </c>
      <c r="J4148" s="15">
        <v>1</v>
      </c>
      <c r="K4148" s="21" t="s">
        <v>846</v>
      </c>
    </row>
    <row r="4149" spans="1:11" x14ac:dyDescent="0.15">
      <c r="A4149" s="15">
        <v>2211</v>
      </c>
      <c r="B4149" s="16">
        <v>8</v>
      </c>
      <c r="C4149" s="15">
        <v>10</v>
      </c>
      <c r="D4149" s="17">
        <v>70000</v>
      </c>
      <c r="E4149" s="18">
        <f t="shared" si="64"/>
        <v>70</v>
      </c>
      <c r="F4149" s="19">
        <v>9.8779950000000003</v>
      </c>
      <c r="G4149" s="19">
        <v>0.691459661</v>
      </c>
      <c r="H4149" s="20">
        <v>1.220046771</v>
      </c>
      <c r="I4149" s="15">
        <f>IF(H4149&lt;=Rmax_Summary!$B$40,1,0)</f>
        <v>1</v>
      </c>
      <c r="J4149" s="15">
        <v>1</v>
      </c>
      <c r="K4149" s="21" t="s">
        <v>846</v>
      </c>
    </row>
    <row r="4150" spans="1:11" x14ac:dyDescent="0.15">
      <c r="A4150" s="15">
        <v>2216</v>
      </c>
      <c r="B4150" s="16">
        <v>8</v>
      </c>
      <c r="C4150" s="15">
        <v>10</v>
      </c>
      <c r="D4150" s="17">
        <v>71000</v>
      </c>
      <c r="E4150" s="18">
        <f t="shared" si="64"/>
        <v>71</v>
      </c>
      <c r="F4150" s="19">
        <v>9.8779810000000001</v>
      </c>
      <c r="G4150" s="19">
        <v>0.70133667200000005</v>
      </c>
      <c r="H4150" s="20">
        <v>1.2201880329999999</v>
      </c>
      <c r="I4150" s="15">
        <f>IF(H4150&lt;=Rmax_Summary!$B$40,1,0)</f>
        <v>1</v>
      </c>
      <c r="J4150" s="15">
        <v>1</v>
      </c>
      <c r="K4150" s="21" t="s">
        <v>846</v>
      </c>
    </row>
    <row r="4151" spans="1:11" x14ac:dyDescent="0.15">
      <c r="A4151" s="15">
        <v>2221</v>
      </c>
      <c r="B4151" s="16">
        <v>8</v>
      </c>
      <c r="C4151" s="15">
        <v>10</v>
      </c>
      <c r="D4151" s="17">
        <v>72000</v>
      </c>
      <c r="E4151" s="18">
        <f t="shared" si="64"/>
        <v>72</v>
      </c>
      <c r="F4151" s="19">
        <v>9.8779669999999999</v>
      </c>
      <c r="G4151" s="19">
        <v>0.71121363999999998</v>
      </c>
      <c r="H4151" s="20">
        <v>1.220329255</v>
      </c>
      <c r="I4151" s="15">
        <f>IF(H4151&lt;=Rmax_Summary!$B$40,1,0)</f>
        <v>1</v>
      </c>
      <c r="J4151" s="15">
        <v>1</v>
      </c>
      <c r="K4151" s="21" t="s">
        <v>846</v>
      </c>
    </row>
    <row r="4152" spans="1:11" x14ac:dyDescent="0.15">
      <c r="A4152" s="15">
        <v>2226</v>
      </c>
      <c r="B4152" s="16">
        <v>8</v>
      </c>
      <c r="C4152" s="15">
        <v>10</v>
      </c>
      <c r="D4152" s="17">
        <v>73000</v>
      </c>
      <c r="E4152" s="18">
        <f t="shared" si="64"/>
        <v>73</v>
      </c>
      <c r="F4152" s="19">
        <v>9.8779529999999998</v>
      </c>
      <c r="G4152" s="19">
        <v>0.72109056199999999</v>
      </c>
      <c r="H4152" s="20">
        <v>1.220470548</v>
      </c>
      <c r="I4152" s="15">
        <f>IF(H4152&lt;=Rmax_Summary!$B$40,1,0)</f>
        <v>1</v>
      </c>
      <c r="J4152" s="15">
        <v>1</v>
      </c>
      <c r="K4152" s="21" t="s">
        <v>846</v>
      </c>
    </row>
    <row r="4153" spans="1:11" x14ac:dyDescent="0.15">
      <c r="A4153" s="15">
        <v>2231</v>
      </c>
      <c r="B4153" s="16">
        <v>8</v>
      </c>
      <c r="C4153" s="15">
        <v>10</v>
      </c>
      <c r="D4153" s="17">
        <v>74000</v>
      </c>
      <c r="E4153" s="18">
        <f t="shared" si="64"/>
        <v>74</v>
      </c>
      <c r="F4153" s="19">
        <v>9.8779389999999996</v>
      </c>
      <c r="G4153" s="19">
        <v>0.73096745699999999</v>
      </c>
      <c r="H4153" s="20">
        <v>1.2206125269999999</v>
      </c>
      <c r="I4153" s="15">
        <f>IF(H4153&lt;=Rmax_Summary!$B$40,1,0)</f>
        <v>1</v>
      </c>
      <c r="J4153" s="15">
        <v>1</v>
      </c>
      <c r="K4153" s="21" t="s">
        <v>846</v>
      </c>
    </row>
    <row r="4154" spans="1:11" x14ac:dyDescent="0.15">
      <c r="A4154" s="15">
        <v>2236</v>
      </c>
      <c r="B4154" s="16">
        <v>8</v>
      </c>
      <c r="C4154" s="15">
        <v>10</v>
      </c>
      <c r="D4154" s="17">
        <v>75000</v>
      </c>
      <c r="E4154" s="18">
        <f t="shared" si="64"/>
        <v>75</v>
      </c>
      <c r="F4154" s="19">
        <v>9.8779249999999994</v>
      </c>
      <c r="G4154" s="19">
        <v>0.74084436399999998</v>
      </c>
      <c r="H4154" s="20">
        <v>1.2207545639999999</v>
      </c>
      <c r="I4154" s="15">
        <f>IF(H4154&lt;=Rmax_Summary!$B$40,1,0)</f>
        <v>1</v>
      </c>
      <c r="J4154" s="15">
        <v>1</v>
      </c>
      <c r="K4154" s="21" t="s">
        <v>846</v>
      </c>
    </row>
    <row r="4155" spans="1:11" x14ac:dyDescent="0.15">
      <c r="A4155" s="15">
        <v>2241</v>
      </c>
      <c r="B4155" s="16">
        <v>8</v>
      </c>
      <c r="C4155" s="15">
        <v>10</v>
      </c>
      <c r="D4155" s="17">
        <v>76000</v>
      </c>
      <c r="E4155" s="18">
        <f t="shared" si="64"/>
        <v>76</v>
      </c>
      <c r="F4155" s="19">
        <v>9.87791</v>
      </c>
      <c r="G4155" s="19">
        <v>0.75072118099999996</v>
      </c>
      <c r="H4155" s="20">
        <v>1.2208963930000001</v>
      </c>
      <c r="I4155" s="15">
        <f>IF(H4155&lt;=Rmax_Summary!$B$40,1,0)</f>
        <v>1</v>
      </c>
      <c r="J4155" s="15">
        <v>1</v>
      </c>
      <c r="K4155" s="21" t="s">
        <v>846</v>
      </c>
    </row>
    <row r="4156" spans="1:11" x14ac:dyDescent="0.15">
      <c r="A4156" s="15">
        <v>2246</v>
      </c>
      <c r="B4156" s="16">
        <v>8</v>
      </c>
      <c r="C4156" s="15">
        <v>10</v>
      </c>
      <c r="D4156" s="17">
        <v>77000</v>
      </c>
      <c r="E4156" s="18">
        <f t="shared" si="64"/>
        <v>77</v>
      </c>
      <c r="F4156" s="19">
        <v>9.8778959999999998</v>
      </c>
      <c r="G4156" s="19">
        <v>0.76059798300000003</v>
      </c>
      <c r="H4156" s="20">
        <v>1.221038912</v>
      </c>
      <c r="I4156" s="15">
        <f>IF(H4156&lt;=Rmax_Summary!$B$40,1,0)</f>
        <v>1</v>
      </c>
      <c r="J4156" s="15">
        <v>1</v>
      </c>
      <c r="K4156" s="21" t="s">
        <v>846</v>
      </c>
    </row>
    <row r="4157" spans="1:11" x14ac:dyDescent="0.15">
      <c r="A4157" s="15">
        <v>2251</v>
      </c>
      <c r="B4157" s="16">
        <v>8</v>
      </c>
      <c r="C4157" s="15">
        <v>10</v>
      </c>
      <c r="D4157" s="17">
        <v>78000</v>
      </c>
      <c r="E4157" s="18">
        <f t="shared" si="64"/>
        <v>78</v>
      </c>
      <c r="F4157" s="19">
        <v>9.8778819999999996</v>
      </c>
      <c r="G4157" s="19">
        <v>0.770474773</v>
      </c>
      <c r="H4157" s="20">
        <v>1.221181233</v>
      </c>
      <c r="I4157" s="15">
        <f>IF(H4157&lt;=Rmax_Summary!$B$40,1,0)</f>
        <v>1</v>
      </c>
      <c r="J4157" s="15">
        <v>1</v>
      </c>
      <c r="K4157" s="21" t="s">
        <v>846</v>
      </c>
    </row>
    <row r="4158" spans="1:11" x14ac:dyDescent="0.15">
      <c r="A4158" s="15">
        <v>2256</v>
      </c>
      <c r="B4158" s="16">
        <v>8</v>
      </c>
      <c r="C4158" s="15">
        <v>10</v>
      </c>
      <c r="D4158" s="17">
        <v>79000</v>
      </c>
      <c r="E4158" s="18">
        <f t="shared" si="64"/>
        <v>79</v>
      </c>
      <c r="F4158" s="19">
        <v>9.8778679999999994</v>
      </c>
      <c r="G4158" s="19">
        <v>0.78035154100000004</v>
      </c>
      <c r="H4158" s="20">
        <v>1.2213238959999999</v>
      </c>
      <c r="I4158" s="15">
        <f>IF(H4158&lt;=Rmax_Summary!$B$40,1,0)</f>
        <v>1</v>
      </c>
      <c r="J4158" s="15">
        <v>1</v>
      </c>
      <c r="K4158" s="21" t="s">
        <v>846</v>
      </c>
    </row>
    <row r="4159" spans="1:11" x14ac:dyDescent="0.15">
      <c r="A4159" s="15">
        <v>2261</v>
      </c>
      <c r="B4159" s="16">
        <v>8</v>
      </c>
      <c r="C4159" s="15">
        <v>10</v>
      </c>
      <c r="D4159" s="17">
        <v>80000</v>
      </c>
      <c r="E4159" s="18">
        <f t="shared" si="64"/>
        <v>80</v>
      </c>
      <c r="F4159" s="19">
        <v>9.877853</v>
      </c>
      <c r="G4159" s="19">
        <v>0.79022826899999998</v>
      </c>
      <c r="H4159" s="20">
        <v>1.221466527</v>
      </c>
      <c r="I4159" s="15">
        <f>IF(H4159&lt;=Rmax_Summary!$B$40,1,0)</f>
        <v>1</v>
      </c>
      <c r="J4159" s="15">
        <v>1</v>
      </c>
      <c r="K4159" s="21" t="s">
        <v>846</v>
      </c>
    </row>
    <row r="4160" spans="1:11" x14ac:dyDescent="0.15">
      <c r="A4160" s="15">
        <v>2266</v>
      </c>
      <c r="B4160" s="16">
        <v>8</v>
      </c>
      <c r="C4160" s="15">
        <v>10</v>
      </c>
      <c r="D4160" s="17">
        <v>81000</v>
      </c>
      <c r="E4160" s="18">
        <f t="shared" si="64"/>
        <v>81</v>
      </c>
      <c r="F4160" s="19">
        <v>9.8778389999999998</v>
      </c>
      <c r="G4160" s="19">
        <v>0.80010495199999998</v>
      </c>
      <c r="H4160" s="20">
        <v>1.221609436</v>
      </c>
      <c r="I4160" s="15">
        <f>IF(H4160&lt;=Rmax_Summary!$B$40,1,0)</f>
        <v>1</v>
      </c>
      <c r="J4160" s="15">
        <v>1</v>
      </c>
      <c r="K4160" s="21" t="s">
        <v>846</v>
      </c>
    </row>
    <row r="4161" spans="1:11" x14ac:dyDescent="0.15">
      <c r="A4161" s="15">
        <v>2271</v>
      </c>
      <c r="B4161" s="16">
        <v>8</v>
      </c>
      <c r="C4161" s="15">
        <v>10</v>
      </c>
      <c r="D4161" s="17">
        <v>82000</v>
      </c>
      <c r="E4161" s="18">
        <f t="shared" si="64"/>
        <v>82</v>
      </c>
      <c r="F4161" s="19">
        <v>9.8778249999999996</v>
      </c>
      <c r="G4161" s="19">
        <v>0.809981638</v>
      </c>
      <c r="H4161" s="20">
        <v>1.221752518</v>
      </c>
      <c r="I4161" s="15">
        <f>IF(H4161&lt;=Rmax_Summary!$B$40,1,0)</f>
        <v>1</v>
      </c>
      <c r="J4161" s="15">
        <v>1</v>
      </c>
      <c r="K4161" s="21" t="s">
        <v>846</v>
      </c>
    </row>
    <row r="4162" spans="1:11" x14ac:dyDescent="0.15">
      <c r="A4162" s="15">
        <v>2276</v>
      </c>
      <c r="B4162" s="16">
        <v>8</v>
      </c>
      <c r="C4162" s="15">
        <v>10</v>
      </c>
      <c r="D4162" s="17">
        <v>83000</v>
      </c>
      <c r="E4162" s="18">
        <f t="shared" ref="E4162:E4225" si="65">D4162/1000</f>
        <v>83</v>
      </c>
      <c r="F4162" s="19">
        <v>9.8778100000000002</v>
      </c>
      <c r="G4162" s="19">
        <v>0.81985826399999995</v>
      </c>
      <c r="H4162" s="20">
        <v>1.221896133</v>
      </c>
      <c r="I4162" s="15">
        <f>IF(H4162&lt;=Rmax_Summary!$B$40,1,0)</f>
        <v>1</v>
      </c>
      <c r="J4162" s="15">
        <v>1</v>
      </c>
      <c r="K4162" s="21" t="s">
        <v>846</v>
      </c>
    </row>
    <row r="4163" spans="1:11" x14ac:dyDescent="0.15">
      <c r="A4163" s="15">
        <v>2281</v>
      </c>
      <c r="B4163" s="16">
        <v>8</v>
      </c>
      <c r="C4163" s="15">
        <v>10</v>
      </c>
      <c r="D4163" s="17">
        <v>84000</v>
      </c>
      <c r="E4163" s="18">
        <f t="shared" si="65"/>
        <v>84</v>
      </c>
      <c r="F4163" s="19">
        <v>9.877796</v>
      </c>
      <c r="G4163" s="19">
        <v>0.82973485800000002</v>
      </c>
      <c r="H4163" s="20">
        <v>1.2220397059999999</v>
      </c>
      <c r="I4163" s="15">
        <f>IF(H4163&lt;=Rmax_Summary!$B$40,1,0)</f>
        <v>1</v>
      </c>
      <c r="J4163" s="15">
        <v>1</v>
      </c>
      <c r="K4163" s="21" t="s">
        <v>846</v>
      </c>
    </row>
    <row r="4164" spans="1:11" x14ac:dyDescent="0.15">
      <c r="A4164" s="15">
        <v>2286</v>
      </c>
      <c r="B4164" s="16">
        <v>8</v>
      </c>
      <c r="C4164" s="15">
        <v>10</v>
      </c>
      <c r="D4164" s="17">
        <v>85000</v>
      </c>
      <c r="E4164" s="18">
        <f t="shared" si="65"/>
        <v>85</v>
      </c>
      <c r="F4164" s="19">
        <v>9.8777819999999998</v>
      </c>
      <c r="G4164" s="19">
        <v>0.83961144300000001</v>
      </c>
      <c r="H4164" s="20">
        <v>1.222183128</v>
      </c>
      <c r="I4164" s="15">
        <f>IF(H4164&lt;=Rmax_Summary!$B$40,1,0)</f>
        <v>1</v>
      </c>
      <c r="J4164" s="15">
        <v>1</v>
      </c>
      <c r="K4164" s="21" t="s">
        <v>846</v>
      </c>
    </row>
    <row r="4165" spans="1:11" x14ac:dyDescent="0.15">
      <c r="A4165" s="15">
        <v>2291</v>
      </c>
      <c r="B4165" s="16">
        <v>8</v>
      </c>
      <c r="C4165" s="15">
        <v>10</v>
      </c>
      <c r="D4165" s="17">
        <v>86000</v>
      </c>
      <c r="E4165" s="18">
        <f t="shared" si="65"/>
        <v>86</v>
      </c>
      <c r="F4165" s="19">
        <v>9.8777670000000004</v>
      </c>
      <c r="G4165" s="19">
        <v>0.84948799500000005</v>
      </c>
      <c r="H4165" s="20">
        <v>1.2223271760000001</v>
      </c>
      <c r="I4165" s="15">
        <f>IF(H4165&lt;=Rmax_Summary!$B$40,1,0)</f>
        <v>1</v>
      </c>
      <c r="J4165" s="15">
        <v>1</v>
      </c>
      <c r="K4165" s="21" t="s">
        <v>846</v>
      </c>
    </row>
    <row r="4166" spans="1:11" x14ac:dyDescent="0.15">
      <c r="A4166" s="15">
        <v>2296</v>
      </c>
      <c r="B4166" s="16">
        <v>8</v>
      </c>
      <c r="C4166" s="15">
        <v>10</v>
      </c>
      <c r="D4166" s="17">
        <v>87000</v>
      </c>
      <c r="E4166" s="18">
        <f t="shared" si="65"/>
        <v>87</v>
      </c>
      <c r="F4166" s="19">
        <v>9.8777530000000002</v>
      </c>
      <c r="G4166" s="19">
        <v>0.85936450900000005</v>
      </c>
      <c r="H4166" s="20">
        <v>1.22247189</v>
      </c>
      <c r="I4166" s="15">
        <f>IF(H4166&lt;=Rmax_Summary!$B$40,1,0)</f>
        <v>1</v>
      </c>
      <c r="J4166" s="15">
        <v>1</v>
      </c>
      <c r="K4166" s="21" t="s">
        <v>846</v>
      </c>
    </row>
    <row r="4167" spans="1:11" x14ac:dyDescent="0.15">
      <c r="A4167" s="15">
        <v>2301</v>
      </c>
      <c r="B4167" s="16">
        <v>8</v>
      </c>
      <c r="C4167" s="15">
        <v>10</v>
      </c>
      <c r="D4167" s="17">
        <v>88000</v>
      </c>
      <c r="E4167" s="18">
        <f t="shared" si="65"/>
        <v>88</v>
      </c>
      <c r="F4167" s="19">
        <v>9.8777380000000008</v>
      </c>
      <c r="G4167" s="19">
        <v>0.86924098500000002</v>
      </c>
      <c r="H4167" s="20">
        <v>1.2226154709999999</v>
      </c>
      <c r="I4167" s="15">
        <f>IF(H4167&lt;=Rmax_Summary!$B$40,1,0)</f>
        <v>1</v>
      </c>
      <c r="J4167" s="15">
        <v>1</v>
      </c>
      <c r="K4167" s="21" t="s">
        <v>846</v>
      </c>
    </row>
    <row r="4168" spans="1:11" x14ac:dyDescent="0.15">
      <c r="A4168" s="15">
        <v>2306</v>
      </c>
      <c r="B4168" s="16">
        <v>8</v>
      </c>
      <c r="C4168" s="15">
        <v>10</v>
      </c>
      <c r="D4168" s="17">
        <v>89000</v>
      </c>
      <c r="E4168" s="18">
        <f t="shared" si="65"/>
        <v>89</v>
      </c>
      <c r="F4168" s="19">
        <v>9.8777240000000006</v>
      </c>
      <c r="G4168" s="19">
        <v>0.87911744000000003</v>
      </c>
      <c r="H4168" s="20">
        <v>1.2227599280000001</v>
      </c>
      <c r="I4168" s="15">
        <f>IF(H4168&lt;=Rmax_Summary!$B$40,1,0)</f>
        <v>1</v>
      </c>
      <c r="J4168" s="15">
        <v>1</v>
      </c>
      <c r="K4168" s="21" t="s">
        <v>846</v>
      </c>
    </row>
    <row r="4169" spans="1:11" x14ac:dyDescent="0.15">
      <c r="A4169" s="15">
        <v>2311</v>
      </c>
      <c r="B4169" s="16">
        <v>8</v>
      </c>
      <c r="C4169" s="15">
        <v>10</v>
      </c>
      <c r="D4169" s="17">
        <v>90000</v>
      </c>
      <c r="E4169" s="18">
        <f t="shared" si="65"/>
        <v>90</v>
      </c>
      <c r="F4169" s="19">
        <v>9.8777100000000004</v>
      </c>
      <c r="G4169" s="19">
        <v>0.88899386300000005</v>
      </c>
      <c r="H4169" s="20">
        <v>1.2229043909999999</v>
      </c>
      <c r="I4169" s="15">
        <f>IF(H4169&lt;=Rmax_Summary!$B$40,1,0)</f>
        <v>1</v>
      </c>
      <c r="J4169" s="15">
        <v>1</v>
      </c>
      <c r="K4169" s="21" t="s">
        <v>846</v>
      </c>
    </row>
    <row r="4170" spans="1:11" x14ac:dyDescent="0.15">
      <c r="A4170" s="15">
        <v>2316</v>
      </c>
      <c r="B4170" s="16">
        <v>8</v>
      </c>
      <c r="C4170" s="15">
        <v>10</v>
      </c>
      <c r="D4170" s="17">
        <v>91000</v>
      </c>
      <c r="E4170" s="18">
        <f t="shared" si="65"/>
        <v>91</v>
      </c>
      <c r="F4170" s="19">
        <v>9.8776949999999992</v>
      </c>
      <c r="G4170" s="19">
        <v>0.89887024000000004</v>
      </c>
      <c r="H4170" s="20">
        <v>1.2230490549999999</v>
      </c>
      <c r="I4170" s="15">
        <f>IF(H4170&lt;=Rmax_Summary!$B$40,1,0)</f>
        <v>1</v>
      </c>
      <c r="J4170" s="15">
        <v>1</v>
      </c>
      <c r="K4170" s="21" t="s">
        <v>846</v>
      </c>
    </row>
    <row r="4171" spans="1:11" x14ac:dyDescent="0.15">
      <c r="A4171" s="15">
        <v>2321</v>
      </c>
      <c r="B4171" s="16">
        <v>8</v>
      </c>
      <c r="C4171" s="15">
        <v>10</v>
      </c>
      <c r="D4171" s="17">
        <v>92000</v>
      </c>
      <c r="E4171" s="18">
        <f t="shared" si="65"/>
        <v>92</v>
      </c>
      <c r="F4171" s="19">
        <v>9.8776810000000008</v>
      </c>
      <c r="G4171" s="19">
        <v>0.90874659800000002</v>
      </c>
      <c r="H4171" s="20">
        <v>1.2231936640000001</v>
      </c>
      <c r="I4171" s="15">
        <f>IF(H4171&lt;=Rmax_Summary!$B$40,1,0)</f>
        <v>1</v>
      </c>
      <c r="J4171" s="15">
        <v>1</v>
      </c>
      <c r="K4171" s="21" t="s">
        <v>846</v>
      </c>
    </row>
    <row r="4172" spans="1:11" x14ac:dyDescent="0.15">
      <c r="A4172" s="15">
        <v>2326</v>
      </c>
      <c r="B4172" s="16">
        <v>8</v>
      </c>
      <c r="C4172" s="15">
        <v>10</v>
      </c>
      <c r="D4172" s="17">
        <v>93000</v>
      </c>
      <c r="E4172" s="18">
        <f t="shared" si="65"/>
        <v>93</v>
      </c>
      <c r="F4172" s="19">
        <v>9.8776659999999996</v>
      </c>
      <c r="G4172" s="19">
        <v>0.918622944</v>
      </c>
      <c r="H4172" s="20">
        <v>1.2233393400000001</v>
      </c>
      <c r="I4172" s="15">
        <f>IF(H4172&lt;=Rmax_Summary!$B$40,1,0)</f>
        <v>1</v>
      </c>
      <c r="J4172" s="15">
        <v>1</v>
      </c>
      <c r="K4172" s="21" t="s">
        <v>846</v>
      </c>
    </row>
    <row r="4173" spans="1:11" x14ac:dyDescent="0.15">
      <c r="A4173" s="15">
        <v>2331</v>
      </c>
      <c r="B4173" s="16">
        <v>8</v>
      </c>
      <c r="C4173" s="15">
        <v>10</v>
      </c>
      <c r="D4173" s="17">
        <v>94000</v>
      </c>
      <c r="E4173" s="18">
        <f t="shared" si="65"/>
        <v>94</v>
      </c>
      <c r="F4173" s="19">
        <v>9.8776519999999994</v>
      </c>
      <c r="G4173" s="19">
        <v>0.92849923099999998</v>
      </c>
      <c r="H4173" s="20">
        <v>1.2234844279999999</v>
      </c>
      <c r="I4173" s="15">
        <f>IF(H4173&lt;=Rmax_Summary!$B$40,1,0)</f>
        <v>1</v>
      </c>
      <c r="J4173" s="15">
        <v>1</v>
      </c>
      <c r="K4173" s="21" t="s">
        <v>846</v>
      </c>
    </row>
    <row r="4174" spans="1:11" x14ac:dyDescent="0.15">
      <c r="A4174" s="15">
        <v>2336</v>
      </c>
      <c r="B4174" s="16">
        <v>8</v>
      </c>
      <c r="C4174" s="15">
        <v>10</v>
      </c>
      <c r="D4174" s="17">
        <v>95000</v>
      </c>
      <c r="E4174" s="18">
        <f t="shared" si="65"/>
        <v>95</v>
      </c>
      <c r="F4174" s="19">
        <v>9.877637</v>
      </c>
      <c r="G4174" s="19">
        <v>0.93837551100000005</v>
      </c>
      <c r="H4174" s="20">
        <v>1.2236301759999999</v>
      </c>
      <c r="I4174" s="15">
        <f>IF(H4174&lt;=Rmax_Summary!$B$40,1,0)</f>
        <v>1</v>
      </c>
      <c r="J4174" s="15">
        <v>1</v>
      </c>
      <c r="K4174" s="21" t="s">
        <v>846</v>
      </c>
    </row>
    <row r="4175" spans="1:11" x14ac:dyDescent="0.15">
      <c r="A4175" s="15">
        <v>2341</v>
      </c>
      <c r="B4175" s="16">
        <v>8</v>
      </c>
      <c r="C4175" s="15">
        <v>10</v>
      </c>
      <c r="D4175" s="17">
        <v>96000</v>
      </c>
      <c r="E4175" s="18">
        <f t="shared" si="65"/>
        <v>96</v>
      </c>
      <c r="F4175" s="19">
        <v>9.8776220000000006</v>
      </c>
      <c r="G4175" s="19">
        <v>0.94825174999999995</v>
      </c>
      <c r="H4175" s="20">
        <v>1.223775735</v>
      </c>
      <c r="I4175" s="15">
        <f>IF(H4175&lt;=Rmax_Summary!$B$40,1,0)</f>
        <v>1</v>
      </c>
      <c r="J4175" s="15">
        <v>1</v>
      </c>
      <c r="K4175" s="21" t="s">
        <v>846</v>
      </c>
    </row>
    <row r="4176" spans="1:11" x14ac:dyDescent="0.15">
      <c r="A4176" s="15">
        <v>2346</v>
      </c>
      <c r="B4176" s="16">
        <v>8</v>
      </c>
      <c r="C4176" s="15">
        <v>10</v>
      </c>
      <c r="D4176" s="17">
        <v>97000</v>
      </c>
      <c r="E4176" s="18">
        <f t="shared" si="65"/>
        <v>97</v>
      </c>
      <c r="F4176" s="19">
        <v>9.8776080000000004</v>
      </c>
      <c r="G4176" s="19">
        <v>0.95812797599999999</v>
      </c>
      <c r="H4176" s="20">
        <v>1.2239220479999999</v>
      </c>
      <c r="I4176" s="15">
        <f>IF(H4176&lt;=Rmax_Summary!$B$40,1,0)</f>
        <v>1</v>
      </c>
      <c r="J4176" s="15">
        <v>1</v>
      </c>
      <c r="K4176" s="21" t="s">
        <v>846</v>
      </c>
    </row>
    <row r="4177" spans="1:11" x14ac:dyDescent="0.15">
      <c r="A4177" s="15">
        <v>2351</v>
      </c>
      <c r="B4177" s="16">
        <v>8</v>
      </c>
      <c r="C4177" s="15">
        <v>10</v>
      </c>
      <c r="D4177" s="17">
        <v>98000</v>
      </c>
      <c r="E4177" s="18">
        <f t="shared" si="65"/>
        <v>98</v>
      </c>
      <c r="F4177" s="19">
        <v>9.8775929999999992</v>
      </c>
      <c r="G4177" s="19">
        <v>0.96800412199999997</v>
      </c>
      <c r="H4177" s="20">
        <v>1.2240673259999999</v>
      </c>
      <c r="I4177" s="15">
        <f>IF(H4177&lt;=Rmax_Summary!$B$40,1,0)</f>
        <v>1</v>
      </c>
      <c r="J4177" s="15">
        <v>1</v>
      </c>
      <c r="K4177" s="21" t="s">
        <v>846</v>
      </c>
    </row>
    <row r="4178" spans="1:11" x14ac:dyDescent="0.15">
      <c r="A4178" s="15">
        <v>2356</v>
      </c>
      <c r="B4178" s="16">
        <v>8</v>
      </c>
      <c r="C4178" s="15">
        <v>10</v>
      </c>
      <c r="D4178" s="17">
        <v>99000</v>
      </c>
      <c r="E4178" s="18">
        <f t="shared" si="65"/>
        <v>99</v>
      </c>
      <c r="F4178" s="19">
        <v>9.8775790000000008</v>
      </c>
      <c r="G4178" s="19">
        <v>0.97788027899999996</v>
      </c>
      <c r="H4178" s="20">
        <v>1.224213966</v>
      </c>
      <c r="I4178" s="15">
        <f>IF(H4178&lt;=Rmax_Summary!$B$40,1,0)</f>
        <v>1</v>
      </c>
      <c r="J4178" s="15">
        <v>1</v>
      </c>
      <c r="K4178" s="21" t="s">
        <v>846</v>
      </c>
    </row>
    <row r="4179" spans="1:11" x14ac:dyDescent="0.15">
      <c r="A4179" s="15">
        <v>2361</v>
      </c>
      <c r="B4179" s="16">
        <v>8</v>
      </c>
      <c r="C4179" s="15">
        <v>10</v>
      </c>
      <c r="D4179" s="17">
        <v>100000</v>
      </c>
      <c r="E4179" s="18">
        <f t="shared" si="65"/>
        <v>100</v>
      </c>
      <c r="F4179" s="19">
        <v>9.8775639999999996</v>
      </c>
      <c r="G4179" s="19">
        <v>0.98775640099999995</v>
      </c>
      <c r="H4179" s="20">
        <v>1.2243601159999999</v>
      </c>
      <c r="I4179" s="15">
        <f>IF(H4179&lt;=Rmax_Summary!$B$40,1,0)</f>
        <v>1</v>
      </c>
      <c r="J4179" s="15">
        <v>1</v>
      </c>
      <c r="K4179" s="21" t="s">
        <v>846</v>
      </c>
    </row>
    <row r="4180" spans="1:11" x14ac:dyDescent="0.15">
      <c r="A4180" s="15">
        <v>2366</v>
      </c>
      <c r="B4180" s="16">
        <v>8</v>
      </c>
      <c r="C4180" s="15">
        <v>10</v>
      </c>
      <c r="D4180" s="17">
        <v>101000</v>
      </c>
      <c r="E4180" s="18">
        <f t="shared" si="65"/>
        <v>101</v>
      </c>
      <c r="F4180" s="19">
        <v>9.8775490000000001</v>
      </c>
      <c r="G4180" s="19">
        <v>0.99763245899999997</v>
      </c>
      <c r="H4180" s="20">
        <v>1.224507231</v>
      </c>
      <c r="I4180" s="15">
        <f>IF(H4180&lt;=Rmax_Summary!$B$40,1,0)</f>
        <v>1</v>
      </c>
      <c r="J4180" s="15">
        <v>1</v>
      </c>
      <c r="K4180" s="21" t="s">
        <v>846</v>
      </c>
    </row>
    <row r="4181" spans="1:11" x14ac:dyDescent="0.15">
      <c r="A4181" s="15">
        <v>2371</v>
      </c>
      <c r="B4181" s="16">
        <v>8</v>
      </c>
      <c r="C4181" s="15">
        <v>10</v>
      </c>
      <c r="D4181" s="17">
        <v>102000</v>
      </c>
      <c r="E4181" s="18">
        <f t="shared" si="65"/>
        <v>102</v>
      </c>
      <c r="F4181" s="19">
        <v>9.877535</v>
      </c>
      <c r="G4181" s="19">
        <v>1.0075085509999999</v>
      </c>
      <c r="H4181" s="20">
        <v>1.2246540420000001</v>
      </c>
      <c r="I4181" s="15">
        <f>IF(H4181&lt;=Rmax_Summary!$B$40,1,0)</f>
        <v>1</v>
      </c>
      <c r="J4181" s="15">
        <v>1</v>
      </c>
      <c r="K4181" s="21" t="s">
        <v>846</v>
      </c>
    </row>
    <row r="4182" spans="1:11" x14ac:dyDescent="0.15">
      <c r="A4182" s="15">
        <v>2376</v>
      </c>
      <c r="B4182" s="16">
        <v>8</v>
      </c>
      <c r="C4182" s="15">
        <v>10</v>
      </c>
      <c r="D4182" s="17">
        <v>103000</v>
      </c>
      <c r="E4182" s="18">
        <f t="shared" si="65"/>
        <v>103</v>
      </c>
      <c r="F4182" s="19">
        <v>9.8775200000000005</v>
      </c>
      <c r="G4182" s="19">
        <v>1.0173845589999999</v>
      </c>
      <c r="H4182" s="20">
        <v>1.224800836</v>
      </c>
      <c r="I4182" s="15">
        <f>IF(H4182&lt;=Rmax_Summary!$B$40,1,0)</f>
        <v>1</v>
      </c>
      <c r="J4182" s="15">
        <v>1</v>
      </c>
      <c r="K4182" s="21" t="s">
        <v>846</v>
      </c>
    </row>
    <row r="4183" spans="1:11" x14ac:dyDescent="0.15">
      <c r="A4183" s="15">
        <v>2381</v>
      </c>
      <c r="B4183" s="16">
        <v>8</v>
      </c>
      <c r="C4183" s="15">
        <v>10</v>
      </c>
      <c r="D4183" s="17">
        <v>104000</v>
      </c>
      <c r="E4183" s="18">
        <f t="shared" si="65"/>
        <v>104</v>
      </c>
      <c r="F4183" s="19">
        <v>9.8775049999999993</v>
      </c>
      <c r="G4183" s="19">
        <v>1.0272605480000001</v>
      </c>
      <c r="H4183" s="20">
        <v>1.2249479679999999</v>
      </c>
      <c r="I4183" s="15">
        <f>IF(H4183&lt;=Rmax_Summary!$B$40,1,0)</f>
        <v>1</v>
      </c>
      <c r="J4183" s="15">
        <v>1</v>
      </c>
      <c r="K4183" s="21" t="s">
        <v>846</v>
      </c>
    </row>
    <row r="4184" spans="1:11" x14ac:dyDescent="0.15">
      <c r="A4184" s="15">
        <v>2386</v>
      </c>
      <c r="B4184" s="16">
        <v>8</v>
      </c>
      <c r="C4184" s="15">
        <v>10</v>
      </c>
      <c r="D4184" s="17">
        <v>105000</v>
      </c>
      <c r="E4184" s="18">
        <f t="shared" si="65"/>
        <v>105</v>
      </c>
      <c r="F4184" s="19">
        <v>9.8774899999999999</v>
      </c>
      <c r="G4184" s="19">
        <v>1.037136506</v>
      </c>
      <c r="H4184" s="20">
        <v>1.2250954940000001</v>
      </c>
      <c r="I4184" s="15">
        <f>IF(H4184&lt;=Rmax_Summary!$B$40,1,0)</f>
        <v>1</v>
      </c>
      <c r="J4184" s="15">
        <v>1</v>
      </c>
      <c r="K4184" s="21" t="s">
        <v>846</v>
      </c>
    </row>
    <row r="4185" spans="1:11" x14ac:dyDescent="0.15">
      <c r="A4185" s="15">
        <v>2391</v>
      </c>
      <c r="B4185" s="16">
        <v>8</v>
      </c>
      <c r="C4185" s="15">
        <v>10</v>
      </c>
      <c r="D4185" s="17">
        <v>106000</v>
      </c>
      <c r="E4185" s="18">
        <f t="shared" si="65"/>
        <v>106</v>
      </c>
      <c r="F4185" s="19">
        <v>9.8774759999999997</v>
      </c>
      <c r="G4185" s="19">
        <v>1.0470124329999999</v>
      </c>
      <c r="H4185" s="20">
        <v>1.2252429929999999</v>
      </c>
      <c r="I4185" s="15">
        <f>IF(H4185&lt;=Rmax_Summary!$B$40,1,0)</f>
        <v>1</v>
      </c>
      <c r="J4185" s="15">
        <v>1</v>
      </c>
      <c r="K4185" s="21" t="s">
        <v>846</v>
      </c>
    </row>
    <row r="4186" spans="1:11" x14ac:dyDescent="0.15">
      <c r="A4186" s="15">
        <v>2396</v>
      </c>
      <c r="B4186" s="16">
        <v>8</v>
      </c>
      <c r="C4186" s="15">
        <v>10</v>
      </c>
      <c r="D4186" s="17">
        <v>107000</v>
      </c>
      <c r="E4186" s="18">
        <f t="shared" si="65"/>
        <v>107</v>
      </c>
      <c r="F4186" s="19">
        <v>9.8774610000000003</v>
      </c>
      <c r="G4186" s="19">
        <v>1.056888313</v>
      </c>
      <c r="H4186" s="20">
        <v>1.225390907</v>
      </c>
      <c r="I4186" s="15">
        <f>IF(H4186&lt;=Rmax_Summary!$B$40,1,0)</f>
        <v>1</v>
      </c>
      <c r="J4186" s="15">
        <v>1</v>
      </c>
      <c r="K4186" s="21" t="s">
        <v>846</v>
      </c>
    </row>
    <row r="4187" spans="1:11" x14ac:dyDescent="0.15">
      <c r="A4187" s="15">
        <v>2401</v>
      </c>
      <c r="B4187" s="16">
        <v>8</v>
      </c>
      <c r="C4187" s="15">
        <v>10</v>
      </c>
      <c r="D4187" s="17">
        <v>108000</v>
      </c>
      <c r="E4187" s="18">
        <f t="shared" si="65"/>
        <v>108</v>
      </c>
      <c r="F4187" s="19">
        <v>9.8774460000000008</v>
      </c>
      <c r="G4187" s="19">
        <v>1.0667642020000001</v>
      </c>
      <c r="H4187" s="20">
        <v>1.2255386399999999</v>
      </c>
      <c r="I4187" s="15">
        <f>IF(H4187&lt;=Rmax_Summary!$B$40,1,0)</f>
        <v>1</v>
      </c>
      <c r="J4187" s="15">
        <v>1</v>
      </c>
      <c r="K4187" s="21" t="s">
        <v>846</v>
      </c>
    </row>
    <row r="4188" spans="1:11" x14ac:dyDescent="0.15">
      <c r="A4188" s="15">
        <v>2406</v>
      </c>
      <c r="B4188" s="16">
        <v>8</v>
      </c>
      <c r="C4188" s="15">
        <v>10</v>
      </c>
      <c r="D4188" s="17">
        <v>109000</v>
      </c>
      <c r="E4188" s="18">
        <f t="shared" si="65"/>
        <v>109</v>
      </c>
      <c r="F4188" s="19">
        <v>9.8774309999999996</v>
      </c>
      <c r="G4188" s="19">
        <v>1.0766400030000001</v>
      </c>
      <c r="H4188" s="20">
        <v>1.2256870280000001</v>
      </c>
      <c r="I4188" s="15">
        <f>IF(H4188&lt;=Rmax_Summary!$B$40,1,0)</f>
        <v>1</v>
      </c>
      <c r="J4188" s="15">
        <v>1</v>
      </c>
      <c r="K4188" s="21" t="s">
        <v>846</v>
      </c>
    </row>
    <row r="4189" spans="1:11" x14ac:dyDescent="0.15">
      <c r="A4189" s="15">
        <v>2411</v>
      </c>
      <c r="B4189" s="16">
        <v>8</v>
      </c>
      <c r="C4189" s="15">
        <v>10</v>
      </c>
      <c r="D4189" s="17">
        <v>110000</v>
      </c>
      <c r="E4189" s="18">
        <f t="shared" si="65"/>
        <v>110</v>
      </c>
      <c r="F4189" s="19">
        <v>9.8774160000000002</v>
      </c>
      <c r="G4189" s="19">
        <v>1.0865158189999999</v>
      </c>
      <c r="H4189" s="20">
        <v>1.2258354</v>
      </c>
      <c r="I4189" s="15">
        <f>IF(H4189&lt;=Rmax_Summary!$B$40,1,0)</f>
        <v>1</v>
      </c>
      <c r="J4189" s="15">
        <v>1</v>
      </c>
      <c r="K4189" s="21" t="s">
        <v>846</v>
      </c>
    </row>
    <row r="4190" spans="1:11" x14ac:dyDescent="0.15">
      <c r="A4190" s="15">
        <v>2416</v>
      </c>
      <c r="B4190" s="16">
        <v>8</v>
      </c>
      <c r="C4190" s="15">
        <v>10</v>
      </c>
      <c r="D4190" s="17">
        <v>111000</v>
      </c>
      <c r="E4190" s="18">
        <f t="shared" si="65"/>
        <v>111</v>
      </c>
      <c r="F4190" s="19">
        <v>9.877402</v>
      </c>
      <c r="G4190" s="19">
        <v>1.0963915660000001</v>
      </c>
      <c r="H4190" s="20">
        <v>1.225983705</v>
      </c>
      <c r="I4190" s="15">
        <f>IF(H4190&lt;=Rmax_Summary!$B$40,1,0)</f>
        <v>1</v>
      </c>
      <c r="J4190" s="15">
        <v>1</v>
      </c>
      <c r="K4190" s="21" t="s">
        <v>846</v>
      </c>
    </row>
    <row r="4191" spans="1:11" x14ac:dyDescent="0.15">
      <c r="A4191" s="15">
        <v>2421</v>
      </c>
      <c r="B4191" s="16">
        <v>8</v>
      </c>
      <c r="C4191" s="15">
        <v>10</v>
      </c>
      <c r="D4191" s="17">
        <v>112000</v>
      </c>
      <c r="E4191" s="18">
        <f t="shared" si="65"/>
        <v>112</v>
      </c>
      <c r="F4191" s="19">
        <v>9.8773870000000006</v>
      </c>
      <c r="G4191" s="19">
        <v>1.1062673279999999</v>
      </c>
      <c r="H4191" s="20">
        <v>1.2261326509999999</v>
      </c>
      <c r="I4191" s="15">
        <f>IF(H4191&lt;=Rmax_Summary!$B$40,1,0)</f>
        <v>1</v>
      </c>
      <c r="J4191" s="15">
        <v>1</v>
      </c>
      <c r="K4191" s="21" t="s">
        <v>846</v>
      </c>
    </row>
    <row r="4192" spans="1:11" x14ac:dyDescent="0.15">
      <c r="A4192" s="15">
        <v>2426</v>
      </c>
      <c r="B4192" s="16">
        <v>8</v>
      </c>
      <c r="C4192" s="15">
        <v>10</v>
      </c>
      <c r="D4192" s="17">
        <v>113000</v>
      </c>
      <c r="E4192" s="18">
        <f t="shared" si="65"/>
        <v>113</v>
      </c>
      <c r="F4192" s="19">
        <v>9.8773719999999994</v>
      </c>
      <c r="G4192" s="19">
        <v>1.1161430240000001</v>
      </c>
      <c r="H4192" s="20">
        <v>1.2262817029999999</v>
      </c>
      <c r="I4192" s="15">
        <f>IF(H4192&lt;=Rmax_Summary!$B$40,1,0)</f>
        <v>1</v>
      </c>
      <c r="J4192" s="15">
        <v>1</v>
      </c>
      <c r="K4192" s="21" t="s">
        <v>846</v>
      </c>
    </row>
    <row r="4193" spans="1:11" x14ac:dyDescent="0.15">
      <c r="A4193" s="15">
        <v>2431</v>
      </c>
      <c r="B4193" s="16">
        <v>8</v>
      </c>
      <c r="C4193" s="15">
        <v>10</v>
      </c>
      <c r="D4193" s="17">
        <v>114000</v>
      </c>
      <c r="E4193" s="18">
        <f t="shared" si="65"/>
        <v>114</v>
      </c>
      <c r="F4193" s="19">
        <v>9.8773569999999999</v>
      </c>
      <c r="G4193" s="19">
        <v>1.1260186830000001</v>
      </c>
      <c r="H4193" s="20">
        <v>1.2264305499999999</v>
      </c>
      <c r="I4193" s="15">
        <f>IF(H4193&lt;=Rmax_Summary!$B$40,1,0)</f>
        <v>1</v>
      </c>
      <c r="J4193" s="15">
        <v>1</v>
      </c>
      <c r="K4193" s="21" t="s">
        <v>846</v>
      </c>
    </row>
    <row r="4194" spans="1:11" x14ac:dyDescent="0.15">
      <c r="A4194" s="15">
        <v>2436</v>
      </c>
      <c r="B4194" s="16">
        <v>8</v>
      </c>
      <c r="C4194" s="15">
        <v>10</v>
      </c>
      <c r="D4194" s="17">
        <v>115000</v>
      </c>
      <c r="E4194" s="18">
        <f t="shared" si="65"/>
        <v>115</v>
      </c>
      <c r="F4194" s="19">
        <v>9.8773420000000005</v>
      </c>
      <c r="G4194" s="19">
        <v>1.13589433</v>
      </c>
      <c r="H4194" s="20">
        <v>1.2265797679999999</v>
      </c>
      <c r="I4194" s="15">
        <f>IF(H4194&lt;=Rmax_Summary!$B$40,1,0)</f>
        <v>1</v>
      </c>
      <c r="J4194" s="15">
        <v>1</v>
      </c>
      <c r="K4194" s="21" t="s">
        <v>846</v>
      </c>
    </row>
    <row r="4195" spans="1:11" x14ac:dyDescent="0.15">
      <c r="A4195" s="15">
        <v>2441</v>
      </c>
      <c r="B4195" s="16">
        <v>8</v>
      </c>
      <c r="C4195" s="15">
        <v>10</v>
      </c>
      <c r="D4195" s="17">
        <v>116000</v>
      </c>
      <c r="E4195" s="18">
        <f t="shared" si="65"/>
        <v>116</v>
      </c>
      <c r="F4195" s="19">
        <v>9.8773269999999993</v>
      </c>
      <c r="G4195" s="19">
        <v>1.1457699320000001</v>
      </c>
      <c r="H4195" s="20">
        <v>1.226729545</v>
      </c>
      <c r="I4195" s="15">
        <f>IF(H4195&lt;=Rmax_Summary!$B$40,1,0)</f>
        <v>1</v>
      </c>
      <c r="J4195" s="15">
        <v>1</v>
      </c>
      <c r="K4195" s="21" t="s">
        <v>846</v>
      </c>
    </row>
    <row r="4196" spans="1:11" x14ac:dyDescent="0.15">
      <c r="A4196" s="15">
        <v>2446</v>
      </c>
      <c r="B4196" s="16">
        <v>8</v>
      </c>
      <c r="C4196" s="15">
        <v>10</v>
      </c>
      <c r="D4196" s="17">
        <v>117000</v>
      </c>
      <c r="E4196" s="18">
        <f t="shared" si="65"/>
        <v>117</v>
      </c>
      <c r="F4196" s="19">
        <v>9.8773119999999999</v>
      </c>
      <c r="G4196" s="19">
        <v>1.1556455130000001</v>
      </c>
      <c r="H4196" s="20">
        <v>1.226879067</v>
      </c>
      <c r="I4196" s="15">
        <f>IF(H4196&lt;=Rmax_Summary!$B$40,1,0)</f>
        <v>1</v>
      </c>
      <c r="J4196" s="15">
        <v>1</v>
      </c>
      <c r="K4196" s="21" t="s">
        <v>846</v>
      </c>
    </row>
    <row r="4197" spans="1:11" x14ac:dyDescent="0.15">
      <c r="A4197" s="15">
        <v>2451</v>
      </c>
      <c r="B4197" s="16">
        <v>8</v>
      </c>
      <c r="C4197" s="15">
        <v>10</v>
      </c>
      <c r="D4197" s="17">
        <v>118000</v>
      </c>
      <c r="E4197" s="18">
        <f t="shared" si="65"/>
        <v>118</v>
      </c>
      <c r="F4197" s="19">
        <v>9.8772970000000004</v>
      </c>
      <c r="G4197" s="19">
        <v>1.1655210709999999</v>
      </c>
      <c r="H4197" s="20">
        <v>1.2270287090000001</v>
      </c>
      <c r="I4197" s="15">
        <f>IF(H4197&lt;=Rmax_Summary!$B$40,1,0)</f>
        <v>1</v>
      </c>
      <c r="J4197" s="15">
        <v>1</v>
      </c>
      <c r="K4197" s="21" t="s">
        <v>846</v>
      </c>
    </row>
    <row r="4198" spans="1:11" x14ac:dyDescent="0.15">
      <c r="A4198" s="15">
        <v>2456</v>
      </c>
      <c r="B4198" s="16">
        <v>8</v>
      </c>
      <c r="C4198" s="15">
        <v>10</v>
      </c>
      <c r="D4198" s="17">
        <v>119000</v>
      </c>
      <c r="E4198" s="18">
        <f t="shared" si="65"/>
        <v>119</v>
      </c>
      <c r="F4198" s="19">
        <v>9.8772819999999992</v>
      </c>
      <c r="G4198" s="19">
        <v>1.175396568</v>
      </c>
      <c r="H4198" s="20">
        <v>1.2271790629999999</v>
      </c>
      <c r="I4198" s="15">
        <f>IF(H4198&lt;=Rmax_Summary!$B$40,1,0)</f>
        <v>1</v>
      </c>
      <c r="J4198" s="15">
        <v>1</v>
      </c>
      <c r="K4198" s="21" t="s">
        <v>846</v>
      </c>
    </row>
    <row r="4199" spans="1:11" x14ac:dyDescent="0.15">
      <c r="A4199" s="15">
        <v>2461</v>
      </c>
      <c r="B4199" s="16">
        <v>8</v>
      </c>
      <c r="C4199" s="15">
        <v>10</v>
      </c>
      <c r="D4199" s="17">
        <v>120000</v>
      </c>
      <c r="E4199" s="18">
        <f t="shared" si="65"/>
        <v>120</v>
      </c>
      <c r="F4199" s="19">
        <v>9.8772669999999998</v>
      </c>
      <c r="G4199" s="19">
        <v>1.1852720430000001</v>
      </c>
      <c r="H4199" s="20">
        <v>1.2273292</v>
      </c>
      <c r="I4199" s="15">
        <f>IF(H4199&lt;=Rmax_Summary!$B$40,1,0)</f>
        <v>1</v>
      </c>
      <c r="J4199" s="15">
        <v>1</v>
      </c>
      <c r="K4199" s="21" t="s">
        <v>846</v>
      </c>
    </row>
    <row r="4200" spans="1:11" x14ac:dyDescent="0.15">
      <c r="A4200" s="15">
        <v>2466</v>
      </c>
      <c r="B4200" s="16">
        <v>8</v>
      </c>
      <c r="C4200" s="15">
        <v>10</v>
      </c>
      <c r="D4200" s="17">
        <v>121000</v>
      </c>
      <c r="E4200" s="18">
        <f t="shared" si="65"/>
        <v>121</v>
      </c>
      <c r="F4200" s="19">
        <v>9.8772520000000004</v>
      </c>
      <c r="G4200" s="19">
        <v>1.195147494</v>
      </c>
      <c r="H4200" s="20">
        <v>1.227479628</v>
      </c>
      <c r="I4200" s="15">
        <f>IF(H4200&lt;=Rmax_Summary!$B$40,1,0)</f>
        <v>1</v>
      </c>
      <c r="J4200" s="15">
        <v>1</v>
      </c>
      <c r="K4200" s="21" t="s">
        <v>846</v>
      </c>
    </row>
    <row r="4201" spans="1:11" x14ac:dyDescent="0.15">
      <c r="A4201" s="15">
        <v>2471</v>
      </c>
      <c r="B4201" s="16">
        <v>8</v>
      </c>
      <c r="C4201" s="15">
        <v>10</v>
      </c>
      <c r="D4201" s="17">
        <v>122000</v>
      </c>
      <c r="E4201" s="18">
        <f t="shared" si="65"/>
        <v>122</v>
      </c>
      <c r="F4201" s="19">
        <v>9.8772369999999992</v>
      </c>
      <c r="G4201" s="19">
        <v>1.205022912</v>
      </c>
      <c r="H4201" s="20">
        <v>1.227630175</v>
      </c>
      <c r="I4201" s="15">
        <f>IF(H4201&lt;=Rmax_Summary!$B$40,1,0)</f>
        <v>1</v>
      </c>
      <c r="J4201" s="15">
        <v>1</v>
      </c>
      <c r="K4201" s="21" t="s">
        <v>846</v>
      </c>
    </row>
    <row r="4202" spans="1:11" x14ac:dyDescent="0.15">
      <c r="A4202" s="15">
        <v>2476</v>
      </c>
      <c r="B4202" s="16">
        <v>8</v>
      </c>
      <c r="C4202" s="15">
        <v>10</v>
      </c>
      <c r="D4202" s="17">
        <v>123000</v>
      </c>
      <c r="E4202" s="18">
        <f t="shared" si="65"/>
        <v>123</v>
      </c>
      <c r="F4202" s="19">
        <v>9.8772219999999997</v>
      </c>
      <c r="G4202" s="19">
        <v>1.2148983040000001</v>
      </c>
      <c r="H4202" s="20">
        <v>1.2277811830000001</v>
      </c>
      <c r="I4202" s="15">
        <f>IF(H4202&lt;=Rmax_Summary!$B$40,1,0)</f>
        <v>1</v>
      </c>
      <c r="J4202" s="15">
        <v>1</v>
      </c>
      <c r="K4202" s="21" t="s">
        <v>846</v>
      </c>
    </row>
    <row r="4203" spans="1:11" x14ac:dyDescent="0.15">
      <c r="A4203" s="15">
        <v>2481</v>
      </c>
      <c r="B4203" s="16">
        <v>8</v>
      </c>
      <c r="C4203" s="15">
        <v>10</v>
      </c>
      <c r="D4203" s="17">
        <v>124000</v>
      </c>
      <c r="E4203" s="18">
        <f t="shared" si="65"/>
        <v>124</v>
      </c>
      <c r="F4203" s="19">
        <v>9.8772070000000003</v>
      </c>
      <c r="G4203" s="19">
        <v>1.2247736410000001</v>
      </c>
      <c r="H4203" s="20">
        <v>1.22793269</v>
      </c>
      <c r="I4203" s="15">
        <f>IF(H4203&lt;=Rmax_Summary!$B$40,1,0)</f>
        <v>1</v>
      </c>
      <c r="J4203" s="15">
        <v>1</v>
      </c>
      <c r="K4203" s="21" t="s">
        <v>846</v>
      </c>
    </row>
    <row r="4204" spans="1:11" x14ac:dyDescent="0.15">
      <c r="A4204" s="15">
        <v>2486</v>
      </c>
      <c r="B4204" s="16">
        <v>8</v>
      </c>
      <c r="C4204" s="15">
        <v>10</v>
      </c>
      <c r="D4204" s="17">
        <v>125000</v>
      </c>
      <c r="E4204" s="18">
        <f t="shared" si="65"/>
        <v>125</v>
      </c>
      <c r="F4204" s="19">
        <v>9.8771920000000009</v>
      </c>
      <c r="G4204" s="19">
        <v>1.2346489620000001</v>
      </c>
      <c r="H4204" s="20">
        <v>1.2280838300000001</v>
      </c>
      <c r="I4204" s="15">
        <f>IF(H4204&lt;=Rmax_Summary!$B$40,1,0)</f>
        <v>1</v>
      </c>
      <c r="J4204" s="15">
        <v>1</v>
      </c>
      <c r="K4204" s="21" t="s">
        <v>846</v>
      </c>
    </row>
    <row r="4205" spans="1:11" x14ac:dyDescent="0.15">
      <c r="A4205" s="15">
        <v>2491</v>
      </c>
      <c r="B4205" s="16">
        <v>8</v>
      </c>
      <c r="C4205" s="15">
        <v>10</v>
      </c>
      <c r="D4205" s="17">
        <v>126000</v>
      </c>
      <c r="E4205" s="18">
        <f t="shared" si="65"/>
        <v>126</v>
      </c>
      <c r="F4205" s="19">
        <v>9.8771769999999997</v>
      </c>
      <c r="G4205" s="19">
        <v>1.2445242270000001</v>
      </c>
      <c r="H4205" s="20">
        <v>1.228234805</v>
      </c>
      <c r="I4205" s="15">
        <f>IF(H4205&lt;=Rmax_Summary!$B$40,1,0)</f>
        <v>1</v>
      </c>
      <c r="J4205" s="15">
        <v>1</v>
      </c>
      <c r="K4205" s="21" t="s">
        <v>846</v>
      </c>
    </row>
    <row r="4206" spans="1:11" x14ac:dyDescent="0.15">
      <c r="A4206" s="15">
        <v>2496</v>
      </c>
      <c r="B4206" s="16">
        <v>8</v>
      </c>
      <c r="C4206" s="15">
        <v>10</v>
      </c>
      <c r="D4206" s="17">
        <v>127000</v>
      </c>
      <c r="E4206" s="18">
        <f t="shared" si="65"/>
        <v>127</v>
      </c>
      <c r="F4206" s="19">
        <v>9.8771609999999992</v>
      </c>
      <c r="G4206" s="19">
        <v>1.2543994919999999</v>
      </c>
      <c r="H4206" s="20">
        <v>1.22838677</v>
      </c>
      <c r="I4206" s="15">
        <f>IF(H4206&lt;=Rmax_Summary!$B$40,1,0)</f>
        <v>1</v>
      </c>
      <c r="J4206" s="15">
        <v>1</v>
      </c>
      <c r="K4206" s="21" t="s">
        <v>846</v>
      </c>
    </row>
    <row r="4207" spans="1:11" x14ac:dyDescent="0.15">
      <c r="A4207" s="15">
        <v>2501</v>
      </c>
      <c r="B4207" s="16">
        <v>8</v>
      </c>
      <c r="C4207" s="15">
        <v>10</v>
      </c>
      <c r="D4207" s="17">
        <v>128000</v>
      </c>
      <c r="E4207" s="18">
        <f t="shared" si="65"/>
        <v>128</v>
      </c>
      <c r="F4207" s="19">
        <v>9.8771459999999998</v>
      </c>
      <c r="G4207" s="19">
        <v>1.2642746869999999</v>
      </c>
      <c r="H4207" s="20">
        <v>1.2285385360000001</v>
      </c>
      <c r="I4207" s="15">
        <f>IF(H4207&lt;=Rmax_Summary!$B$40,1,0)</f>
        <v>1</v>
      </c>
      <c r="J4207" s="15">
        <v>1</v>
      </c>
      <c r="K4207" s="21" t="s">
        <v>846</v>
      </c>
    </row>
    <row r="4208" spans="1:11" x14ac:dyDescent="0.15">
      <c r="A4208" s="15">
        <v>2506</v>
      </c>
      <c r="B4208" s="16">
        <v>8</v>
      </c>
      <c r="C4208" s="15">
        <v>10</v>
      </c>
      <c r="D4208" s="17">
        <v>129000</v>
      </c>
      <c r="E4208" s="18">
        <f t="shared" si="65"/>
        <v>129</v>
      </c>
      <c r="F4208" s="19">
        <v>9.8771310000000003</v>
      </c>
      <c r="G4208" s="19">
        <v>1.2741498899999999</v>
      </c>
      <c r="H4208" s="20">
        <v>1.228691204</v>
      </c>
      <c r="I4208" s="15">
        <f>IF(H4208&lt;=Rmax_Summary!$B$40,1,0)</f>
        <v>1</v>
      </c>
      <c r="J4208" s="15">
        <v>1</v>
      </c>
      <c r="K4208" s="21" t="s">
        <v>846</v>
      </c>
    </row>
    <row r="4209" spans="1:11" x14ac:dyDescent="0.15">
      <c r="A4209" s="15">
        <v>2511</v>
      </c>
      <c r="B4209" s="16">
        <v>8</v>
      </c>
      <c r="C4209" s="15">
        <v>10</v>
      </c>
      <c r="D4209" s="17">
        <v>130000</v>
      </c>
      <c r="E4209" s="18">
        <f t="shared" si="65"/>
        <v>130</v>
      </c>
      <c r="F4209" s="19">
        <v>9.8771159999999991</v>
      </c>
      <c r="G4209" s="19">
        <v>1.2840250200000001</v>
      </c>
      <c r="H4209" s="20">
        <v>1.228843364</v>
      </c>
      <c r="I4209" s="15">
        <f>IF(H4209&lt;=Rmax_Summary!$B$40,1,0)</f>
        <v>1</v>
      </c>
      <c r="J4209" s="15">
        <v>1</v>
      </c>
      <c r="K4209" s="21" t="s">
        <v>846</v>
      </c>
    </row>
    <row r="4210" spans="1:11" x14ac:dyDescent="0.15">
      <c r="A4210" s="15">
        <v>2516</v>
      </c>
      <c r="B4210" s="16">
        <v>8</v>
      </c>
      <c r="C4210" s="15">
        <v>10</v>
      </c>
      <c r="D4210" s="17">
        <v>131000</v>
      </c>
      <c r="E4210" s="18">
        <f t="shared" si="65"/>
        <v>131</v>
      </c>
      <c r="F4210" s="19">
        <v>9.8771000000000004</v>
      </c>
      <c r="G4210" s="19">
        <v>1.293900152</v>
      </c>
      <c r="H4210" s="20">
        <v>1.2289957140000001</v>
      </c>
      <c r="I4210" s="15">
        <f>IF(H4210&lt;=Rmax_Summary!$B$40,1,0)</f>
        <v>1</v>
      </c>
      <c r="J4210" s="15">
        <v>1</v>
      </c>
      <c r="K4210" s="21" t="s">
        <v>846</v>
      </c>
    </row>
    <row r="4211" spans="1:11" x14ac:dyDescent="0.15">
      <c r="A4211" s="15">
        <v>2521</v>
      </c>
      <c r="B4211" s="16">
        <v>8</v>
      </c>
      <c r="C4211" s="15">
        <v>10</v>
      </c>
      <c r="D4211" s="17">
        <v>132000</v>
      </c>
      <c r="E4211" s="18">
        <f t="shared" si="65"/>
        <v>132</v>
      </c>
      <c r="F4211" s="19">
        <v>9.8770849999999992</v>
      </c>
      <c r="G4211" s="19">
        <v>1.3037752540000001</v>
      </c>
      <c r="H4211" s="20">
        <v>1.229148361</v>
      </c>
      <c r="I4211" s="15">
        <f>IF(H4211&lt;=Rmax_Summary!$B$40,1,0)</f>
        <v>1</v>
      </c>
      <c r="J4211" s="15">
        <v>1</v>
      </c>
      <c r="K4211" s="21" t="s">
        <v>846</v>
      </c>
    </row>
    <row r="4212" spans="1:11" x14ac:dyDescent="0.15">
      <c r="A4212" s="15">
        <v>2526</v>
      </c>
      <c r="B4212" s="16">
        <v>8</v>
      </c>
      <c r="C4212" s="15">
        <v>10</v>
      </c>
      <c r="D4212" s="17">
        <v>133000</v>
      </c>
      <c r="E4212" s="18">
        <f t="shared" si="65"/>
        <v>133</v>
      </c>
      <c r="F4212" s="19">
        <v>9.8770699999999998</v>
      </c>
      <c r="G4212" s="19">
        <v>1.313650295</v>
      </c>
      <c r="H4212" s="20">
        <v>1.2293014390000001</v>
      </c>
      <c r="I4212" s="15">
        <f>IF(H4212&lt;=Rmax_Summary!$B$40,1,0)</f>
        <v>1</v>
      </c>
      <c r="J4212" s="15">
        <v>1</v>
      </c>
      <c r="K4212" s="21" t="s">
        <v>846</v>
      </c>
    </row>
    <row r="4213" spans="1:11" x14ac:dyDescent="0.15">
      <c r="A4213" s="15">
        <v>2531</v>
      </c>
      <c r="B4213" s="16">
        <v>8</v>
      </c>
      <c r="C4213" s="15">
        <v>10</v>
      </c>
      <c r="D4213" s="17">
        <v>134000</v>
      </c>
      <c r="E4213" s="18">
        <f t="shared" si="65"/>
        <v>134</v>
      </c>
      <c r="F4213" s="19">
        <v>9.8770550000000004</v>
      </c>
      <c r="G4213" s="19">
        <v>1.3235252989999999</v>
      </c>
      <c r="H4213" s="20">
        <v>1.2294541329999999</v>
      </c>
      <c r="I4213" s="15">
        <f>IF(H4213&lt;=Rmax_Summary!$B$40,1,0)</f>
        <v>1</v>
      </c>
      <c r="J4213" s="15">
        <v>1</v>
      </c>
      <c r="K4213" s="21" t="s">
        <v>846</v>
      </c>
    </row>
    <row r="4214" spans="1:11" x14ac:dyDescent="0.15">
      <c r="A4214" s="15">
        <v>2536</v>
      </c>
      <c r="B4214" s="16">
        <v>8</v>
      </c>
      <c r="C4214" s="15">
        <v>10</v>
      </c>
      <c r="D4214" s="17">
        <v>135000</v>
      </c>
      <c r="E4214" s="18">
        <f t="shared" si="65"/>
        <v>135</v>
      </c>
      <c r="F4214" s="19">
        <v>9.8770389999999999</v>
      </c>
      <c r="G4214" s="19">
        <v>1.333400293</v>
      </c>
      <c r="H4214" s="20">
        <v>1.229607603</v>
      </c>
      <c r="I4214" s="15">
        <f>IF(H4214&lt;=Rmax_Summary!$B$40,1,0)</f>
        <v>1</v>
      </c>
      <c r="J4214" s="15">
        <v>1</v>
      </c>
      <c r="K4214" s="21" t="s">
        <v>846</v>
      </c>
    </row>
    <row r="4215" spans="1:11" x14ac:dyDescent="0.15">
      <c r="A4215" s="15">
        <v>2541</v>
      </c>
      <c r="B4215" s="16">
        <v>8</v>
      </c>
      <c r="C4215" s="15">
        <v>10</v>
      </c>
      <c r="D4215" s="17">
        <v>136000</v>
      </c>
      <c r="E4215" s="18">
        <f t="shared" si="65"/>
        <v>136</v>
      </c>
      <c r="F4215" s="19">
        <v>9.8770240000000005</v>
      </c>
      <c r="G4215" s="19">
        <v>1.343275247</v>
      </c>
      <c r="H4215" s="20">
        <v>1.229761136</v>
      </c>
      <c r="I4215" s="15">
        <f>IF(H4215&lt;=Rmax_Summary!$B$40,1,0)</f>
        <v>1</v>
      </c>
      <c r="J4215" s="15">
        <v>1</v>
      </c>
      <c r="K4215" s="21" t="s">
        <v>846</v>
      </c>
    </row>
    <row r="4216" spans="1:11" x14ac:dyDescent="0.15">
      <c r="A4216" s="15">
        <v>2546</v>
      </c>
      <c r="B4216" s="16">
        <v>8</v>
      </c>
      <c r="C4216" s="15">
        <v>10</v>
      </c>
      <c r="D4216" s="17">
        <v>137000</v>
      </c>
      <c r="E4216" s="18">
        <f t="shared" si="65"/>
        <v>137</v>
      </c>
      <c r="F4216" s="19">
        <v>9.877008</v>
      </c>
      <c r="G4216" s="19">
        <v>1.353150166</v>
      </c>
      <c r="H4216" s="20">
        <v>1.2299150459999999</v>
      </c>
      <c r="I4216" s="15">
        <f>IF(H4216&lt;=Rmax_Summary!$B$40,1,0)</f>
        <v>1</v>
      </c>
      <c r="J4216" s="15">
        <v>1</v>
      </c>
      <c r="K4216" s="21" t="s">
        <v>846</v>
      </c>
    </row>
    <row r="4217" spans="1:11" x14ac:dyDescent="0.15">
      <c r="A4217" s="15">
        <v>2551</v>
      </c>
      <c r="B4217" s="16">
        <v>8</v>
      </c>
      <c r="C4217" s="15">
        <v>10</v>
      </c>
      <c r="D4217" s="17">
        <v>138000</v>
      </c>
      <c r="E4217" s="18">
        <f t="shared" si="65"/>
        <v>138</v>
      </c>
      <c r="F4217" s="19">
        <v>9.8769930000000006</v>
      </c>
      <c r="G4217" s="19">
        <v>1.363025047</v>
      </c>
      <c r="H4217" s="20">
        <v>1.2300689309999999</v>
      </c>
      <c r="I4217" s="15">
        <f>IF(H4217&lt;=Rmax_Summary!$B$40,1,0)</f>
        <v>1</v>
      </c>
      <c r="J4217" s="15">
        <v>1</v>
      </c>
      <c r="K4217" s="21" t="s">
        <v>846</v>
      </c>
    </row>
    <row r="4218" spans="1:11" x14ac:dyDescent="0.15">
      <c r="A4218" s="15">
        <v>2556</v>
      </c>
      <c r="B4218" s="16">
        <v>8</v>
      </c>
      <c r="C4218" s="15">
        <v>10</v>
      </c>
      <c r="D4218" s="17">
        <v>139000</v>
      </c>
      <c r="E4218" s="18">
        <f t="shared" si="65"/>
        <v>139</v>
      </c>
      <c r="F4218" s="19">
        <v>9.8769779999999994</v>
      </c>
      <c r="G4218" s="19">
        <v>1.372899893</v>
      </c>
      <c r="H4218" s="20">
        <v>1.2302229179999999</v>
      </c>
      <c r="I4218" s="15">
        <f>IF(H4218&lt;=Rmax_Summary!$B$40,1,0)</f>
        <v>1</v>
      </c>
      <c r="J4218" s="15">
        <v>1</v>
      </c>
      <c r="K4218" s="21" t="s">
        <v>846</v>
      </c>
    </row>
    <row r="4219" spans="1:11" x14ac:dyDescent="0.15">
      <c r="A4219" s="15">
        <v>2561</v>
      </c>
      <c r="B4219" s="16">
        <v>8</v>
      </c>
      <c r="C4219" s="15">
        <v>10</v>
      </c>
      <c r="D4219" s="17">
        <v>140000</v>
      </c>
      <c r="E4219" s="18">
        <f t="shared" si="65"/>
        <v>140</v>
      </c>
      <c r="F4219" s="19">
        <v>9.8769620000000007</v>
      </c>
      <c r="G4219" s="19">
        <v>1.3827747420000001</v>
      </c>
      <c r="H4219" s="20">
        <v>1.2303771400000001</v>
      </c>
      <c r="I4219" s="15">
        <f>IF(H4219&lt;=Rmax_Summary!$B$40,1,0)</f>
        <v>1</v>
      </c>
      <c r="J4219" s="15">
        <v>1</v>
      </c>
      <c r="K4219" s="21" t="s">
        <v>846</v>
      </c>
    </row>
    <row r="4220" spans="1:11" x14ac:dyDescent="0.15">
      <c r="A4220" s="15">
        <v>2566</v>
      </c>
      <c r="B4220" s="16">
        <v>8</v>
      </c>
      <c r="C4220" s="15">
        <v>10</v>
      </c>
      <c r="D4220" s="17">
        <v>141000</v>
      </c>
      <c r="E4220" s="18">
        <f t="shared" si="65"/>
        <v>141</v>
      </c>
      <c r="F4220" s="19">
        <v>9.8769469999999995</v>
      </c>
      <c r="G4220" s="19">
        <v>1.3926494949999999</v>
      </c>
      <c r="H4220" s="20">
        <v>1.2305319560000001</v>
      </c>
      <c r="I4220" s="15">
        <f>IF(H4220&lt;=Rmax_Summary!$B$40,1,0)</f>
        <v>1</v>
      </c>
      <c r="J4220" s="15">
        <v>1</v>
      </c>
      <c r="K4220" s="21" t="s">
        <v>846</v>
      </c>
    </row>
    <row r="4221" spans="1:11" x14ac:dyDescent="0.15">
      <c r="A4221" s="15">
        <v>2571</v>
      </c>
      <c r="B4221" s="16">
        <v>8</v>
      </c>
      <c r="C4221" s="15">
        <v>10</v>
      </c>
      <c r="D4221" s="17">
        <v>142000</v>
      </c>
      <c r="E4221" s="18">
        <f t="shared" si="65"/>
        <v>142</v>
      </c>
      <c r="F4221" s="19">
        <v>9.8769310000000008</v>
      </c>
      <c r="G4221" s="19">
        <v>1.4025242529999999</v>
      </c>
      <c r="H4221" s="20">
        <v>1.230686612</v>
      </c>
      <c r="I4221" s="15">
        <f>IF(H4221&lt;=Rmax_Summary!$B$40,1,0)</f>
        <v>1</v>
      </c>
      <c r="J4221" s="15">
        <v>1</v>
      </c>
      <c r="K4221" s="21" t="s">
        <v>846</v>
      </c>
    </row>
    <row r="4222" spans="1:11" x14ac:dyDescent="0.15">
      <c r="A4222" s="15">
        <v>2576</v>
      </c>
      <c r="B4222" s="16">
        <v>8</v>
      </c>
      <c r="C4222" s="15">
        <v>10</v>
      </c>
      <c r="D4222" s="17">
        <v>143000</v>
      </c>
      <c r="E4222" s="18">
        <f t="shared" si="65"/>
        <v>143</v>
      </c>
      <c r="F4222" s="19">
        <v>9.8769159999999996</v>
      </c>
      <c r="G4222" s="19">
        <v>1.4123989720000001</v>
      </c>
      <c r="H4222" s="20">
        <v>1.230841246</v>
      </c>
      <c r="I4222" s="15">
        <f>IF(H4222&lt;=Rmax_Summary!$B$40,1,0)</f>
        <v>1</v>
      </c>
      <c r="J4222" s="15">
        <v>1</v>
      </c>
      <c r="K4222" s="21" t="s">
        <v>846</v>
      </c>
    </row>
    <row r="4223" spans="1:11" x14ac:dyDescent="0.15">
      <c r="A4223" s="15">
        <v>2581</v>
      </c>
      <c r="B4223" s="16">
        <v>8</v>
      </c>
      <c r="C4223" s="15">
        <v>10</v>
      </c>
      <c r="D4223" s="17">
        <v>144000</v>
      </c>
      <c r="E4223" s="18">
        <f t="shared" si="65"/>
        <v>144</v>
      </c>
      <c r="F4223" s="19">
        <v>9.8768999999999991</v>
      </c>
      <c r="G4223" s="19">
        <v>1.4222736629999999</v>
      </c>
      <c r="H4223" s="20">
        <v>1.2309962839999999</v>
      </c>
      <c r="I4223" s="15">
        <f>IF(H4223&lt;=Rmax_Summary!$B$40,1,0)</f>
        <v>1</v>
      </c>
      <c r="J4223" s="15">
        <v>1</v>
      </c>
      <c r="K4223" s="21" t="s">
        <v>846</v>
      </c>
    </row>
    <row r="4224" spans="1:11" x14ac:dyDescent="0.15">
      <c r="A4224" s="15">
        <v>2586</v>
      </c>
      <c r="B4224" s="16">
        <v>8</v>
      </c>
      <c r="C4224" s="15">
        <v>10</v>
      </c>
      <c r="D4224" s="17">
        <v>145000</v>
      </c>
      <c r="E4224" s="18">
        <f t="shared" si="65"/>
        <v>145</v>
      </c>
      <c r="F4224" s="19">
        <v>9.8768849999999997</v>
      </c>
      <c r="G4224" s="19">
        <v>1.432148295</v>
      </c>
      <c r="H4224" s="20">
        <v>1.231152142</v>
      </c>
      <c r="I4224" s="15">
        <f>IF(H4224&lt;=Rmax_Summary!$B$40,1,0)</f>
        <v>1</v>
      </c>
      <c r="J4224" s="15">
        <v>1</v>
      </c>
      <c r="K4224" s="21" t="s">
        <v>846</v>
      </c>
    </row>
    <row r="4225" spans="1:11" x14ac:dyDescent="0.15">
      <c r="A4225" s="15">
        <v>2591</v>
      </c>
      <c r="B4225" s="16">
        <v>8</v>
      </c>
      <c r="C4225" s="15">
        <v>10</v>
      </c>
      <c r="D4225" s="17">
        <v>146000</v>
      </c>
      <c r="E4225" s="18">
        <f t="shared" si="65"/>
        <v>146</v>
      </c>
      <c r="F4225" s="19">
        <v>9.8768689999999992</v>
      </c>
      <c r="G4225" s="19">
        <v>1.442022903</v>
      </c>
      <c r="H4225" s="20">
        <v>1.2313073269999999</v>
      </c>
      <c r="I4225" s="15">
        <f>IF(H4225&lt;=Rmax_Summary!$B$40,1,0)</f>
        <v>1</v>
      </c>
      <c r="J4225" s="15">
        <v>1</v>
      </c>
      <c r="K4225" s="21" t="s">
        <v>846</v>
      </c>
    </row>
    <row r="4226" spans="1:11" x14ac:dyDescent="0.15">
      <c r="A4226" s="15">
        <v>2596</v>
      </c>
      <c r="B4226" s="16">
        <v>8</v>
      </c>
      <c r="C4226" s="15">
        <v>10</v>
      </c>
      <c r="D4226" s="17">
        <v>147000</v>
      </c>
      <c r="E4226" s="18">
        <f t="shared" ref="E4226:E4289" si="66">D4226/1000</f>
        <v>147</v>
      </c>
      <c r="F4226" s="19">
        <v>9.8768539999999998</v>
      </c>
      <c r="G4226" s="19">
        <v>1.4518974790000001</v>
      </c>
      <c r="H4226" s="20">
        <v>1.231463188</v>
      </c>
      <c r="I4226" s="15">
        <f>IF(H4226&lt;=Rmax_Summary!$B$40,1,0)</f>
        <v>1</v>
      </c>
      <c r="J4226" s="15">
        <v>1</v>
      </c>
      <c r="K4226" s="21" t="s">
        <v>846</v>
      </c>
    </row>
    <row r="4227" spans="1:11" x14ac:dyDescent="0.15">
      <c r="A4227" s="15">
        <v>2601</v>
      </c>
      <c r="B4227" s="16">
        <v>8</v>
      </c>
      <c r="C4227" s="15">
        <v>10</v>
      </c>
      <c r="D4227" s="17">
        <v>148000</v>
      </c>
      <c r="E4227" s="18">
        <f t="shared" si="66"/>
        <v>148</v>
      </c>
      <c r="F4227" s="19">
        <v>9.8768379999999993</v>
      </c>
      <c r="G4227" s="19">
        <v>1.4617720359999999</v>
      </c>
      <c r="H4227" s="20">
        <v>1.23161959</v>
      </c>
      <c r="I4227" s="15">
        <f>IF(H4227&lt;=Rmax_Summary!$B$40,1,0)</f>
        <v>1</v>
      </c>
      <c r="J4227" s="15">
        <v>1</v>
      </c>
      <c r="K4227" s="21" t="s">
        <v>846</v>
      </c>
    </row>
    <row r="4228" spans="1:11" x14ac:dyDescent="0.15">
      <c r="A4228" s="15">
        <v>2606</v>
      </c>
      <c r="B4228" s="16">
        <v>8</v>
      </c>
      <c r="C4228" s="15">
        <v>10</v>
      </c>
      <c r="D4228" s="17">
        <v>149000</v>
      </c>
      <c r="E4228" s="18">
        <f t="shared" si="66"/>
        <v>149</v>
      </c>
      <c r="F4228" s="19">
        <v>9.8768220000000007</v>
      </c>
      <c r="G4228" s="19">
        <v>1.4716465569999999</v>
      </c>
      <c r="H4228" s="20">
        <v>1.231775383</v>
      </c>
      <c r="I4228" s="15">
        <f>IF(H4228&lt;=Rmax_Summary!$B$40,1,0)</f>
        <v>1</v>
      </c>
      <c r="J4228" s="15">
        <v>1</v>
      </c>
      <c r="K4228" s="21" t="s">
        <v>846</v>
      </c>
    </row>
    <row r="4229" spans="1:11" x14ac:dyDescent="0.15">
      <c r="A4229" s="15">
        <v>2611</v>
      </c>
      <c r="B4229" s="16">
        <v>8</v>
      </c>
      <c r="C4229" s="15">
        <v>10</v>
      </c>
      <c r="D4229" s="17">
        <v>150000</v>
      </c>
      <c r="E4229" s="18">
        <f t="shared" si="66"/>
        <v>150</v>
      </c>
      <c r="F4229" s="19">
        <v>9.8768069999999994</v>
      </c>
      <c r="G4229" s="19">
        <v>1.481521007</v>
      </c>
      <c r="H4229" s="20">
        <v>1.231932247</v>
      </c>
      <c r="I4229" s="15">
        <f>IF(H4229&lt;=Rmax_Summary!$B$40,1,0)</f>
        <v>1</v>
      </c>
      <c r="J4229" s="15">
        <v>1</v>
      </c>
      <c r="K4229" s="21" t="s">
        <v>846</v>
      </c>
    </row>
    <row r="4230" spans="1:11" x14ac:dyDescent="0.15">
      <c r="A4230" s="15">
        <v>2616</v>
      </c>
      <c r="B4230" s="16">
        <v>8</v>
      </c>
      <c r="C4230" s="15">
        <v>10</v>
      </c>
      <c r="D4230" s="17">
        <v>151000</v>
      </c>
      <c r="E4230" s="18">
        <f t="shared" si="66"/>
        <v>151</v>
      </c>
      <c r="F4230" s="19">
        <v>9.8767910000000008</v>
      </c>
      <c r="G4230" s="19">
        <v>1.4913954679999999</v>
      </c>
      <c r="H4230" s="20">
        <v>1.232088485</v>
      </c>
      <c r="I4230" s="15">
        <f>IF(H4230&lt;=Rmax_Summary!$B$40,1,0)</f>
        <v>1</v>
      </c>
      <c r="J4230" s="15">
        <v>1</v>
      </c>
      <c r="K4230" s="21" t="s">
        <v>846</v>
      </c>
    </row>
    <row r="4231" spans="1:11" x14ac:dyDescent="0.15">
      <c r="A4231" s="15">
        <v>2621</v>
      </c>
      <c r="B4231" s="16">
        <v>8</v>
      </c>
      <c r="C4231" s="15">
        <v>10</v>
      </c>
      <c r="D4231" s="17">
        <v>152000</v>
      </c>
      <c r="E4231" s="18">
        <f t="shared" si="66"/>
        <v>152</v>
      </c>
      <c r="F4231" s="19">
        <v>9.8767750000000003</v>
      </c>
      <c r="G4231" s="19">
        <v>1.501269862</v>
      </c>
      <c r="H4231" s="20">
        <v>1.232245714</v>
      </c>
      <c r="I4231" s="15">
        <f>IF(H4231&lt;=Rmax_Summary!$B$40,1,0)</f>
        <v>1</v>
      </c>
      <c r="J4231" s="15">
        <v>1</v>
      </c>
      <c r="K4231" s="21" t="s">
        <v>846</v>
      </c>
    </row>
    <row r="4232" spans="1:11" x14ac:dyDescent="0.15">
      <c r="A4232" s="15">
        <v>2626</v>
      </c>
      <c r="B4232" s="16">
        <v>8</v>
      </c>
      <c r="C4232" s="15">
        <v>10</v>
      </c>
      <c r="D4232" s="17">
        <v>153000</v>
      </c>
      <c r="E4232" s="18">
        <f t="shared" si="66"/>
        <v>153</v>
      </c>
      <c r="F4232" s="19">
        <v>9.8767600000000009</v>
      </c>
      <c r="G4232" s="19">
        <v>1.5111442369999999</v>
      </c>
      <c r="H4232" s="20">
        <v>1.2324025709999999</v>
      </c>
      <c r="I4232" s="15">
        <f>IF(H4232&lt;=Rmax_Summary!$B$40,1,0)</f>
        <v>1</v>
      </c>
      <c r="J4232" s="15">
        <v>1</v>
      </c>
      <c r="K4232" s="21" t="s">
        <v>846</v>
      </c>
    </row>
    <row r="4233" spans="1:11" x14ac:dyDescent="0.15">
      <c r="A4233" s="15">
        <v>2631</v>
      </c>
      <c r="B4233" s="16">
        <v>8</v>
      </c>
      <c r="C4233" s="15">
        <v>10</v>
      </c>
      <c r="D4233" s="17">
        <v>154000</v>
      </c>
      <c r="E4233" s="18">
        <f t="shared" si="66"/>
        <v>154</v>
      </c>
      <c r="F4233" s="19">
        <v>9.8767440000000004</v>
      </c>
      <c r="G4233" s="19">
        <v>1.521018585</v>
      </c>
      <c r="H4233" s="20">
        <v>1.23256013</v>
      </c>
      <c r="I4233" s="15">
        <f>IF(H4233&lt;=Rmax_Summary!$B$40,1,0)</f>
        <v>1</v>
      </c>
      <c r="J4233" s="15">
        <v>1</v>
      </c>
      <c r="K4233" s="21" t="s">
        <v>846</v>
      </c>
    </row>
    <row r="4234" spans="1:11" x14ac:dyDescent="0.15">
      <c r="A4234" s="15">
        <v>2636</v>
      </c>
      <c r="B4234" s="16">
        <v>8</v>
      </c>
      <c r="C4234" s="15">
        <v>10</v>
      </c>
      <c r="D4234" s="17">
        <v>155000</v>
      </c>
      <c r="E4234" s="18">
        <f t="shared" si="66"/>
        <v>155</v>
      </c>
      <c r="F4234" s="19">
        <v>9.876728</v>
      </c>
      <c r="G4234" s="19">
        <v>1.530892881</v>
      </c>
      <c r="H4234" s="20">
        <v>1.2327175770000001</v>
      </c>
      <c r="I4234" s="15">
        <f>IF(H4234&lt;=Rmax_Summary!$B$40,1,0)</f>
        <v>1</v>
      </c>
      <c r="J4234" s="15">
        <v>1</v>
      </c>
      <c r="K4234" s="21" t="s">
        <v>846</v>
      </c>
    </row>
    <row r="4235" spans="1:11" x14ac:dyDescent="0.15">
      <c r="A4235" s="15">
        <v>2641</v>
      </c>
      <c r="B4235" s="16">
        <v>8</v>
      </c>
      <c r="C4235" s="15">
        <v>10</v>
      </c>
      <c r="D4235" s="17">
        <v>156000</v>
      </c>
      <c r="E4235" s="18">
        <f t="shared" si="66"/>
        <v>156</v>
      </c>
      <c r="F4235" s="19">
        <v>9.8767119999999995</v>
      </c>
      <c r="G4235" s="19">
        <v>1.5407671540000001</v>
      </c>
      <c r="H4235" s="20">
        <v>1.232875328</v>
      </c>
      <c r="I4235" s="15">
        <f>IF(H4235&lt;=Rmax_Summary!$B$40,1,0)</f>
        <v>1</v>
      </c>
      <c r="J4235" s="15">
        <v>1</v>
      </c>
      <c r="K4235" s="21" t="s">
        <v>846</v>
      </c>
    </row>
    <row r="4236" spans="1:11" x14ac:dyDescent="0.15">
      <c r="A4236" s="15">
        <v>2646</v>
      </c>
      <c r="B4236" s="16">
        <v>8</v>
      </c>
      <c r="C4236" s="15">
        <v>10</v>
      </c>
      <c r="D4236" s="17">
        <v>157000</v>
      </c>
      <c r="E4236" s="18">
        <f t="shared" si="66"/>
        <v>157</v>
      </c>
      <c r="F4236" s="19">
        <v>9.8766970000000001</v>
      </c>
      <c r="G4236" s="19">
        <v>1.5506413750000001</v>
      </c>
      <c r="H4236" s="20">
        <v>1.2330330309999999</v>
      </c>
      <c r="I4236" s="15">
        <f>IF(H4236&lt;=Rmax_Summary!$B$40,1,0)</f>
        <v>1</v>
      </c>
      <c r="J4236" s="15">
        <v>1</v>
      </c>
      <c r="K4236" s="21" t="s">
        <v>846</v>
      </c>
    </row>
    <row r="4237" spans="1:11" x14ac:dyDescent="0.15">
      <c r="A4237" s="15">
        <v>2651</v>
      </c>
      <c r="B4237" s="16">
        <v>8</v>
      </c>
      <c r="C4237" s="15">
        <v>10</v>
      </c>
      <c r="D4237" s="17">
        <v>158000</v>
      </c>
      <c r="E4237" s="18">
        <f t="shared" si="66"/>
        <v>158</v>
      </c>
      <c r="F4237" s="19">
        <v>9.8766809999999996</v>
      </c>
      <c r="G4237" s="19">
        <v>1.5605155770000001</v>
      </c>
      <c r="H4237" s="20">
        <v>1.2331912</v>
      </c>
      <c r="I4237" s="15">
        <f>IF(H4237&lt;=Rmax_Summary!$B$40,1,0)</f>
        <v>1</v>
      </c>
      <c r="J4237" s="15">
        <v>1</v>
      </c>
      <c r="K4237" s="21" t="s">
        <v>846</v>
      </c>
    </row>
    <row r="4238" spans="1:11" x14ac:dyDescent="0.15">
      <c r="A4238" s="15">
        <v>2656</v>
      </c>
      <c r="B4238" s="16">
        <v>8</v>
      </c>
      <c r="C4238" s="15">
        <v>10</v>
      </c>
      <c r="D4238" s="17">
        <v>159000</v>
      </c>
      <c r="E4238" s="18">
        <f t="shared" si="66"/>
        <v>159</v>
      </c>
      <c r="F4238" s="19">
        <v>9.8766649999999991</v>
      </c>
      <c r="G4238" s="19">
        <v>1.57038974</v>
      </c>
      <c r="H4238" s="20">
        <v>1.2333495489999999</v>
      </c>
      <c r="I4238" s="15">
        <f>IF(H4238&lt;=Rmax_Summary!$B$40,1,0)</f>
        <v>1</v>
      </c>
      <c r="J4238" s="15">
        <v>1</v>
      </c>
      <c r="K4238" s="21" t="s">
        <v>846</v>
      </c>
    </row>
    <row r="4239" spans="1:11" x14ac:dyDescent="0.15">
      <c r="A4239" s="15">
        <v>2661</v>
      </c>
      <c r="B4239" s="16">
        <v>8</v>
      </c>
      <c r="C4239" s="15">
        <v>10</v>
      </c>
      <c r="D4239" s="17">
        <v>160000</v>
      </c>
      <c r="E4239" s="18">
        <f t="shared" si="66"/>
        <v>160</v>
      </c>
      <c r="F4239" s="19">
        <v>9.8766490000000005</v>
      </c>
      <c r="G4239" s="19">
        <v>1.580263862</v>
      </c>
      <c r="H4239" s="20">
        <v>1.2335083609999999</v>
      </c>
      <c r="I4239" s="15">
        <f>IF(H4239&lt;=Rmax_Summary!$B$40,1,0)</f>
        <v>1</v>
      </c>
      <c r="J4239" s="15">
        <v>1</v>
      </c>
      <c r="K4239" s="21" t="s">
        <v>846</v>
      </c>
    </row>
    <row r="4240" spans="1:11" x14ac:dyDescent="0.15">
      <c r="A4240" s="15">
        <v>2666</v>
      </c>
      <c r="B4240" s="16">
        <v>8</v>
      </c>
      <c r="C4240" s="15">
        <v>10</v>
      </c>
      <c r="D4240" s="17">
        <v>161000</v>
      </c>
      <c r="E4240" s="18">
        <f t="shared" si="66"/>
        <v>161</v>
      </c>
      <c r="F4240" s="19">
        <v>9.876633</v>
      </c>
      <c r="G4240" s="19">
        <v>1.5901379529999999</v>
      </c>
      <c r="H4240" s="20">
        <v>1.2336673090000001</v>
      </c>
      <c r="I4240" s="15">
        <f>IF(H4240&lt;=Rmax_Summary!$B$40,1,0)</f>
        <v>1</v>
      </c>
      <c r="J4240" s="15">
        <v>1</v>
      </c>
      <c r="K4240" s="21" t="s">
        <v>846</v>
      </c>
    </row>
    <row r="4241" spans="1:11" x14ac:dyDescent="0.15">
      <c r="A4241" s="15">
        <v>2671</v>
      </c>
      <c r="B4241" s="16">
        <v>8</v>
      </c>
      <c r="C4241" s="15">
        <v>10</v>
      </c>
      <c r="D4241" s="17">
        <v>162000</v>
      </c>
      <c r="E4241" s="18">
        <f t="shared" si="66"/>
        <v>162</v>
      </c>
      <c r="F4241" s="19">
        <v>9.8766169999999995</v>
      </c>
      <c r="G4241" s="19">
        <v>1.6000120090000001</v>
      </c>
      <c r="H4241" s="20">
        <v>1.2338259279999999</v>
      </c>
      <c r="I4241" s="15">
        <f>IF(H4241&lt;=Rmax_Summary!$B$40,1,0)</f>
        <v>1</v>
      </c>
      <c r="J4241" s="15">
        <v>1</v>
      </c>
      <c r="K4241" s="21" t="s">
        <v>846</v>
      </c>
    </row>
    <row r="4242" spans="1:11" x14ac:dyDescent="0.15">
      <c r="A4242" s="15">
        <v>2676</v>
      </c>
      <c r="B4242" s="16">
        <v>8</v>
      </c>
      <c r="C4242" s="15">
        <v>10</v>
      </c>
      <c r="D4242" s="17">
        <v>163000</v>
      </c>
      <c r="E4242" s="18">
        <f t="shared" si="66"/>
        <v>163</v>
      </c>
      <c r="F4242" s="19">
        <v>9.8766010000000009</v>
      </c>
      <c r="G4242" s="19">
        <v>1.60988602</v>
      </c>
      <c r="H4242" s="20">
        <v>1.233985144</v>
      </c>
      <c r="I4242" s="15">
        <f>IF(H4242&lt;=Rmax_Summary!$B$40,1,0)</f>
        <v>1</v>
      </c>
      <c r="J4242" s="15">
        <v>1</v>
      </c>
      <c r="K4242" s="21" t="s">
        <v>846</v>
      </c>
    </row>
    <row r="4243" spans="1:11" x14ac:dyDescent="0.15">
      <c r="A4243" s="15">
        <v>2681</v>
      </c>
      <c r="B4243" s="16">
        <v>8</v>
      </c>
      <c r="C4243" s="15">
        <v>10</v>
      </c>
      <c r="D4243" s="17">
        <v>164000</v>
      </c>
      <c r="E4243" s="18">
        <f t="shared" si="66"/>
        <v>164</v>
      </c>
      <c r="F4243" s="19">
        <v>9.8765850000000004</v>
      </c>
      <c r="G4243" s="19">
        <v>1.619760029</v>
      </c>
      <c r="H4243" s="20">
        <v>1.234145125</v>
      </c>
      <c r="I4243" s="15">
        <f>IF(H4243&lt;=Rmax_Summary!$B$40,1,0)</f>
        <v>1</v>
      </c>
      <c r="J4243" s="15">
        <v>1</v>
      </c>
      <c r="K4243" s="21" t="s">
        <v>846</v>
      </c>
    </row>
    <row r="4244" spans="1:11" x14ac:dyDescent="0.15">
      <c r="A4244" s="15">
        <v>2686</v>
      </c>
      <c r="B4244" s="16">
        <v>8</v>
      </c>
      <c r="C4244" s="15">
        <v>10</v>
      </c>
      <c r="D4244" s="17">
        <v>165000</v>
      </c>
      <c r="E4244" s="18">
        <f t="shared" si="66"/>
        <v>165</v>
      </c>
      <c r="F4244" s="19">
        <v>9.8765699999999992</v>
      </c>
      <c r="G4244" s="19">
        <v>1.6296339710000001</v>
      </c>
      <c r="H4244" s="20">
        <v>1.2343045850000001</v>
      </c>
      <c r="I4244" s="15">
        <f>IF(H4244&lt;=Rmax_Summary!$B$40,1,0)</f>
        <v>1</v>
      </c>
      <c r="J4244" s="15">
        <v>1</v>
      </c>
      <c r="K4244" s="21" t="s">
        <v>846</v>
      </c>
    </row>
    <row r="4245" spans="1:11" x14ac:dyDescent="0.15">
      <c r="A4245" s="15">
        <v>2691</v>
      </c>
      <c r="B4245" s="16">
        <v>8</v>
      </c>
      <c r="C4245" s="15">
        <v>10</v>
      </c>
      <c r="D4245" s="17">
        <v>166000</v>
      </c>
      <c r="E4245" s="18">
        <f t="shared" si="66"/>
        <v>166</v>
      </c>
      <c r="F4245" s="19">
        <v>9.8765540000000005</v>
      </c>
      <c r="G4245" s="19">
        <v>1.6395078949999999</v>
      </c>
      <c r="H4245" s="20">
        <v>1.2344646589999999</v>
      </c>
      <c r="I4245" s="15">
        <f>IF(H4245&lt;=Rmax_Summary!$B$40,1,0)</f>
        <v>1</v>
      </c>
      <c r="J4245" s="15">
        <v>1</v>
      </c>
      <c r="K4245" s="21" t="s">
        <v>846</v>
      </c>
    </row>
    <row r="4246" spans="1:11" x14ac:dyDescent="0.15">
      <c r="A4246" s="15">
        <v>2696</v>
      </c>
      <c r="B4246" s="16">
        <v>8</v>
      </c>
      <c r="C4246" s="15">
        <v>10</v>
      </c>
      <c r="D4246" s="17">
        <v>167000</v>
      </c>
      <c r="E4246" s="18">
        <f t="shared" si="66"/>
        <v>167</v>
      </c>
      <c r="F4246" s="19">
        <v>9.876538</v>
      </c>
      <c r="G4246" s="19">
        <v>1.6493817449999999</v>
      </c>
      <c r="H4246" s="20">
        <v>1.2346248310000001</v>
      </c>
      <c r="I4246" s="15">
        <f>IF(H4246&lt;=Rmax_Summary!$B$40,1,0)</f>
        <v>1</v>
      </c>
      <c r="J4246" s="15">
        <v>1</v>
      </c>
      <c r="K4246" s="21" t="s">
        <v>846</v>
      </c>
    </row>
    <row r="4247" spans="1:11" x14ac:dyDescent="0.15">
      <c r="A4247" s="15">
        <v>2701</v>
      </c>
      <c r="B4247" s="16">
        <v>8</v>
      </c>
      <c r="C4247" s="15">
        <v>10</v>
      </c>
      <c r="D4247" s="17">
        <v>168000</v>
      </c>
      <c r="E4247" s="18">
        <f t="shared" si="66"/>
        <v>168</v>
      </c>
      <c r="F4247" s="19">
        <v>9.8765219999999996</v>
      </c>
      <c r="G4247" s="19">
        <v>1.6592556089999999</v>
      </c>
      <c r="H4247" s="20">
        <v>1.23478497</v>
      </c>
      <c r="I4247" s="15">
        <f>IF(H4247&lt;=Rmax_Summary!$B$40,1,0)</f>
        <v>1</v>
      </c>
      <c r="J4247" s="15">
        <v>1</v>
      </c>
      <c r="K4247" s="21" t="s">
        <v>846</v>
      </c>
    </row>
    <row r="4248" spans="1:11" x14ac:dyDescent="0.15">
      <c r="A4248" s="15">
        <v>2706</v>
      </c>
      <c r="B4248" s="16">
        <v>8</v>
      </c>
      <c r="C4248" s="15">
        <v>10</v>
      </c>
      <c r="D4248" s="17">
        <v>169000</v>
      </c>
      <c r="E4248" s="18">
        <f t="shared" si="66"/>
        <v>169</v>
      </c>
      <c r="F4248" s="19">
        <v>9.8765049999999999</v>
      </c>
      <c r="G4248" s="19">
        <v>1.6691294080000001</v>
      </c>
      <c r="H4248" s="20">
        <v>1.234945623</v>
      </c>
      <c r="I4248" s="15">
        <f>IF(H4248&lt;=Rmax_Summary!$B$40,1,0)</f>
        <v>1</v>
      </c>
      <c r="J4248" s="15">
        <v>1</v>
      </c>
      <c r="K4248" s="21" t="s">
        <v>846</v>
      </c>
    </row>
    <row r="4249" spans="1:11" x14ac:dyDescent="0.15">
      <c r="A4249" s="15">
        <v>2711</v>
      </c>
      <c r="B4249" s="16">
        <v>8</v>
      </c>
      <c r="C4249" s="15">
        <v>10</v>
      </c>
      <c r="D4249" s="17">
        <v>170000</v>
      </c>
      <c r="E4249" s="18">
        <f t="shared" si="66"/>
        <v>170</v>
      </c>
      <c r="F4249" s="19">
        <v>9.8764889999999994</v>
      </c>
      <c r="G4249" s="19">
        <v>1.679003182</v>
      </c>
      <c r="H4249" s="20">
        <v>1.2351067019999999</v>
      </c>
      <c r="I4249" s="15">
        <f>IF(H4249&lt;=Rmax_Summary!$B$40,1,0)</f>
        <v>1</v>
      </c>
      <c r="J4249" s="15">
        <v>1</v>
      </c>
      <c r="K4249" s="21" t="s">
        <v>846</v>
      </c>
    </row>
    <row r="4250" spans="1:11" x14ac:dyDescent="0.15">
      <c r="A4250" s="15">
        <v>2716</v>
      </c>
      <c r="B4250" s="16">
        <v>8</v>
      </c>
      <c r="C4250" s="15">
        <v>10</v>
      </c>
      <c r="D4250" s="17">
        <v>171000</v>
      </c>
      <c r="E4250" s="18">
        <f t="shared" si="66"/>
        <v>171</v>
      </c>
      <c r="F4250" s="19">
        <v>9.8764730000000007</v>
      </c>
      <c r="G4250" s="19">
        <v>1.688876928</v>
      </c>
      <c r="H4250" s="20">
        <v>1.23526789</v>
      </c>
      <c r="I4250" s="15">
        <f>IF(H4250&lt;=Rmax_Summary!$B$40,1,0)</f>
        <v>1</v>
      </c>
      <c r="J4250" s="15">
        <v>1</v>
      </c>
      <c r="K4250" s="21" t="s">
        <v>846</v>
      </c>
    </row>
    <row r="4251" spans="1:11" x14ac:dyDescent="0.15">
      <c r="A4251" s="15">
        <v>2721</v>
      </c>
      <c r="B4251" s="16">
        <v>8</v>
      </c>
      <c r="C4251" s="15">
        <v>10</v>
      </c>
      <c r="D4251" s="17">
        <v>172000</v>
      </c>
      <c r="E4251" s="18">
        <f t="shared" si="66"/>
        <v>172</v>
      </c>
      <c r="F4251" s="19">
        <v>9.8764570000000003</v>
      </c>
      <c r="G4251" s="19">
        <v>1.6987506269999999</v>
      </c>
      <c r="H4251" s="20">
        <v>1.2354286000000001</v>
      </c>
      <c r="I4251" s="15">
        <f>IF(H4251&lt;=Rmax_Summary!$B$40,1,0)</f>
        <v>1</v>
      </c>
      <c r="J4251" s="15">
        <v>1</v>
      </c>
      <c r="K4251" s="21" t="s">
        <v>846</v>
      </c>
    </row>
    <row r="4252" spans="1:11" x14ac:dyDescent="0.15">
      <c r="A4252" s="15">
        <v>2726</v>
      </c>
      <c r="B4252" s="16">
        <v>8</v>
      </c>
      <c r="C4252" s="15">
        <v>10</v>
      </c>
      <c r="D4252" s="17">
        <v>173000</v>
      </c>
      <c r="E4252" s="18">
        <f t="shared" si="66"/>
        <v>173</v>
      </c>
      <c r="F4252" s="19">
        <v>9.8764409999999998</v>
      </c>
      <c r="G4252" s="19">
        <v>1.7086242780000001</v>
      </c>
      <c r="H4252" s="20">
        <v>1.2355907859999999</v>
      </c>
      <c r="I4252" s="15">
        <f>IF(H4252&lt;=Rmax_Summary!$B$40,1,0)</f>
        <v>1</v>
      </c>
      <c r="J4252" s="15">
        <v>1</v>
      </c>
      <c r="K4252" s="21" t="s">
        <v>846</v>
      </c>
    </row>
    <row r="4253" spans="1:11" x14ac:dyDescent="0.15">
      <c r="A4253" s="15">
        <v>2731</v>
      </c>
      <c r="B4253" s="16">
        <v>8</v>
      </c>
      <c r="C4253" s="15">
        <v>10</v>
      </c>
      <c r="D4253" s="17">
        <v>174000</v>
      </c>
      <c r="E4253" s="18">
        <f t="shared" si="66"/>
        <v>174</v>
      </c>
      <c r="F4253" s="19">
        <v>9.8764249999999993</v>
      </c>
      <c r="G4253" s="19">
        <v>1.7184979140000001</v>
      </c>
      <c r="H4253" s="20">
        <v>1.2357521629999999</v>
      </c>
      <c r="I4253" s="15">
        <f>IF(H4253&lt;=Rmax_Summary!$B$40,1,0)</f>
        <v>1</v>
      </c>
      <c r="J4253" s="15">
        <v>1</v>
      </c>
      <c r="K4253" s="21" t="s">
        <v>846</v>
      </c>
    </row>
    <row r="4254" spans="1:11" x14ac:dyDescent="0.15">
      <c r="A4254" s="15">
        <v>2736</v>
      </c>
      <c r="B4254" s="16">
        <v>8</v>
      </c>
      <c r="C4254" s="15">
        <v>10</v>
      </c>
      <c r="D4254" s="17">
        <v>175000</v>
      </c>
      <c r="E4254" s="18">
        <f t="shared" si="66"/>
        <v>175</v>
      </c>
      <c r="F4254" s="19">
        <v>9.8764090000000007</v>
      </c>
      <c r="G4254" s="19">
        <v>1.7283715209999999</v>
      </c>
      <c r="H4254" s="20">
        <v>1.2359142359999999</v>
      </c>
      <c r="I4254" s="15">
        <f>IF(H4254&lt;=Rmax_Summary!$B$40,1,0)</f>
        <v>1</v>
      </c>
      <c r="J4254" s="15">
        <v>1</v>
      </c>
      <c r="K4254" s="21" t="s">
        <v>846</v>
      </c>
    </row>
    <row r="4255" spans="1:11" x14ac:dyDescent="0.15">
      <c r="A4255" s="15">
        <v>2741</v>
      </c>
      <c r="B4255" s="16">
        <v>8</v>
      </c>
      <c r="C4255" s="15">
        <v>10</v>
      </c>
      <c r="D4255" s="17">
        <v>176000</v>
      </c>
      <c r="E4255" s="18">
        <f t="shared" si="66"/>
        <v>176</v>
      </c>
      <c r="F4255" s="19">
        <v>9.8763919999999992</v>
      </c>
      <c r="G4255" s="19">
        <v>1.738245045</v>
      </c>
      <c r="H4255" s="20">
        <v>1.236076357</v>
      </c>
      <c r="I4255" s="15">
        <f>IF(H4255&lt;=Rmax_Summary!$B$40,1,0)</f>
        <v>1</v>
      </c>
      <c r="J4255" s="15">
        <v>1</v>
      </c>
      <c r="K4255" s="21" t="s">
        <v>846</v>
      </c>
    </row>
    <row r="4256" spans="1:11" x14ac:dyDescent="0.15">
      <c r="A4256" s="15">
        <v>2746</v>
      </c>
      <c r="B4256" s="16">
        <v>8</v>
      </c>
      <c r="C4256" s="15">
        <v>10</v>
      </c>
      <c r="D4256" s="17">
        <v>177000</v>
      </c>
      <c r="E4256" s="18">
        <f t="shared" si="66"/>
        <v>177</v>
      </c>
      <c r="F4256" s="19">
        <v>9.8763760000000005</v>
      </c>
      <c r="G4256" s="19">
        <v>1.748118566</v>
      </c>
      <c r="H4256" s="20">
        <v>1.236238776</v>
      </c>
      <c r="I4256" s="15">
        <f>IF(H4256&lt;=Rmax_Summary!$B$40,1,0)</f>
        <v>1</v>
      </c>
      <c r="J4256" s="15">
        <v>1</v>
      </c>
      <c r="K4256" s="21" t="s">
        <v>846</v>
      </c>
    </row>
    <row r="4257" spans="1:11" x14ac:dyDescent="0.15">
      <c r="A4257" s="15">
        <v>2751</v>
      </c>
      <c r="B4257" s="16">
        <v>8</v>
      </c>
      <c r="C4257" s="15">
        <v>10</v>
      </c>
      <c r="D4257" s="17">
        <v>178000</v>
      </c>
      <c r="E4257" s="18">
        <f t="shared" si="66"/>
        <v>178</v>
      </c>
      <c r="F4257" s="19">
        <v>9.87636</v>
      </c>
      <c r="G4257" s="19">
        <v>1.7579920499999999</v>
      </c>
      <c r="H4257" s="20">
        <v>1.236401243</v>
      </c>
      <c r="I4257" s="15">
        <f>IF(H4257&lt;=Rmax_Summary!$B$40,1,0)</f>
        <v>1</v>
      </c>
      <c r="J4257" s="15">
        <v>1</v>
      </c>
      <c r="K4257" s="21" t="s">
        <v>846</v>
      </c>
    </row>
    <row r="4258" spans="1:11" x14ac:dyDescent="0.15">
      <c r="A4258" s="15">
        <v>2756</v>
      </c>
      <c r="B4258" s="16">
        <v>8</v>
      </c>
      <c r="C4258" s="15">
        <v>10</v>
      </c>
      <c r="D4258" s="17">
        <v>179000</v>
      </c>
      <c r="E4258" s="18">
        <f t="shared" si="66"/>
        <v>179</v>
      </c>
      <c r="F4258" s="19">
        <v>9.8763439999999996</v>
      </c>
      <c r="G4258" s="19">
        <v>1.7678655059999999</v>
      </c>
      <c r="H4258" s="20">
        <v>1.236564435</v>
      </c>
      <c r="I4258" s="15">
        <f>IF(H4258&lt;=Rmax_Summary!$B$40,1,0)</f>
        <v>1</v>
      </c>
      <c r="J4258" s="15">
        <v>1</v>
      </c>
      <c r="K4258" s="21" t="s">
        <v>846</v>
      </c>
    </row>
    <row r="4259" spans="1:11" x14ac:dyDescent="0.15">
      <c r="A4259" s="15">
        <v>2761</v>
      </c>
      <c r="B4259" s="16">
        <v>8</v>
      </c>
      <c r="C4259" s="15">
        <v>10</v>
      </c>
      <c r="D4259" s="17">
        <v>180000</v>
      </c>
      <c r="E4259" s="18">
        <f t="shared" si="66"/>
        <v>180</v>
      </c>
      <c r="F4259" s="19">
        <v>9.8763269999999999</v>
      </c>
      <c r="G4259" s="19">
        <v>1.777738901</v>
      </c>
      <c r="H4259" s="20">
        <v>1.2367277329999999</v>
      </c>
      <c r="I4259" s="15">
        <f>IF(H4259&lt;=Rmax_Summary!$B$40,1,0)</f>
        <v>1</v>
      </c>
      <c r="J4259" s="15">
        <v>1</v>
      </c>
      <c r="K4259" s="21" t="s">
        <v>846</v>
      </c>
    </row>
    <row r="4260" spans="1:11" x14ac:dyDescent="0.15">
      <c r="A4260" s="15">
        <v>2766</v>
      </c>
      <c r="B4260" s="16">
        <v>8</v>
      </c>
      <c r="C4260" s="15">
        <v>10</v>
      </c>
      <c r="D4260" s="17">
        <v>181000</v>
      </c>
      <c r="E4260" s="18">
        <f t="shared" si="66"/>
        <v>181</v>
      </c>
      <c r="F4260" s="19">
        <v>9.8763109999999994</v>
      </c>
      <c r="G4260" s="19">
        <v>1.787612282</v>
      </c>
      <c r="H4260" s="20">
        <v>1.2368907840000001</v>
      </c>
      <c r="I4260" s="15">
        <f>IF(H4260&lt;=Rmax_Summary!$B$40,1,0)</f>
        <v>1</v>
      </c>
      <c r="J4260" s="15">
        <v>1</v>
      </c>
      <c r="K4260" s="21" t="s">
        <v>846</v>
      </c>
    </row>
    <row r="4261" spans="1:11" x14ac:dyDescent="0.15">
      <c r="A4261" s="15">
        <v>2771</v>
      </c>
      <c r="B4261" s="16">
        <v>8</v>
      </c>
      <c r="C4261" s="15">
        <v>10</v>
      </c>
      <c r="D4261" s="17">
        <v>182000</v>
      </c>
      <c r="E4261" s="18">
        <f t="shared" si="66"/>
        <v>182</v>
      </c>
      <c r="F4261" s="19">
        <v>9.8762950000000007</v>
      </c>
      <c r="G4261" s="19">
        <v>1.797485606</v>
      </c>
      <c r="H4261" s="20">
        <v>1.2370545559999999</v>
      </c>
      <c r="I4261" s="15">
        <f>IF(H4261&lt;=Rmax_Summary!$B$40,1,0)</f>
        <v>1</v>
      </c>
      <c r="J4261" s="15">
        <v>1</v>
      </c>
      <c r="K4261" s="21" t="s">
        <v>846</v>
      </c>
    </row>
    <row r="4262" spans="1:11" x14ac:dyDescent="0.15">
      <c r="A4262" s="15">
        <v>2776</v>
      </c>
      <c r="B4262" s="16">
        <v>8</v>
      </c>
      <c r="C4262" s="15">
        <v>10</v>
      </c>
      <c r="D4262" s="17">
        <v>183000</v>
      </c>
      <c r="E4262" s="18">
        <f t="shared" si="66"/>
        <v>183</v>
      </c>
      <c r="F4262" s="19">
        <v>9.8762779999999992</v>
      </c>
      <c r="G4262" s="19">
        <v>1.807358896</v>
      </c>
      <c r="H4262" s="20">
        <v>1.2372182869999999</v>
      </c>
      <c r="I4262" s="15">
        <f>IF(H4262&lt;=Rmax_Summary!$B$40,1,0)</f>
        <v>1</v>
      </c>
      <c r="J4262" s="15">
        <v>1</v>
      </c>
      <c r="K4262" s="21" t="s">
        <v>846</v>
      </c>
    </row>
    <row r="4263" spans="1:11" x14ac:dyDescent="0.15">
      <c r="A4263" s="15">
        <v>2781</v>
      </c>
      <c r="B4263" s="16">
        <v>8</v>
      </c>
      <c r="C4263" s="15">
        <v>10</v>
      </c>
      <c r="D4263" s="17">
        <v>184000</v>
      </c>
      <c r="E4263" s="18">
        <f t="shared" si="66"/>
        <v>184</v>
      </c>
      <c r="F4263" s="19">
        <v>9.8762620000000005</v>
      </c>
      <c r="G4263" s="19">
        <v>1.817232159</v>
      </c>
      <c r="H4263" s="20">
        <v>1.237382473</v>
      </c>
      <c r="I4263" s="15">
        <f>IF(H4263&lt;=Rmax_Summary!$B$40,1,0)</f>
        <v>1</v>
      </c>
      <c r="J4263" s="15">
        <v>1</v>
      </c>
      <c r="K4263" s="21" t="s">
        <v>846</v>
      </c>
    </row>
    <row r="4264" spans="1:11" x14ac:dyDescent="0.15">
      <c r="A4264" s="15">
        <v>2786</v>
      </c>
      <c r="B4264" s="16">
        <v>8</v>
      </c>
      <c r="C4264" s="15">
        <v>10</v>
      </c>
      <c r="D4264" s="17">
        <v>185000</v>
      </c>
      <c r="E4264" s="18">
        <f t="shared" si="66"/>
        <v>185</v>
      </c>
      <c r="F4264" s="19">
        <v>9.8762450000000008</v>
      </c>
      <c r="G4264" s="19">
        <v>1.8271054040000001</v>
      </c>
      <c r="H4264" s="20">
        <v>1.2375467469999999</v>
      </c>
      <c r="I4264" s="15">
        <f>IF(H4264&lt;=Rmax_Summary!$B$40,1,0)</f>
        <v>1</v>
      </c>
      <c r="J4264" s="15">
        <v>1</v>
      </c>
      <c r="K4264" s="21" t="s">
        <v>846</v>
      </c>
    </row>
    <row r="4265" spans="1:11" x14ac:dyDescent="0.15">
      <c r="A4265" s="15">
        <v>2791</v>
      </c>
      <c r="B4265" s="16">
        <v>8</v>
      </c>
      <c r="C4265" s="15">
        <v>10</v>
      </c>
      <c r="D4265" s="17">
        <v>186000</v>
      </c>
      <c r="E4265" s="18">
        <f t="shared" si="66"/>
        <v>186</v>
      </c>
      <c r="F4265" s="19">
        <v>9.8762290000000004</v>
      </c>
      <c r="G4265" s="19">
        <v>1.8369785869999999</v>
      </c>
      <c r="H4265" s="20">
        <v>1.237711292</v>
      </c>
      <c r="I4265" s="15">
        <f>IF(H4265&lt;=Rmax_Summary!$B$40,1,0)</f>
        <v>1</v>
      </c>
      <c r="J4265" s="15">
        <v>1</v>
      </c>
      <c r="K4265" s="21" t="s">
        <v>846</v>
      </c>
    </row>
    <row r="4266" spans="1:11" x14ac:dyDescent="0.15">
      <c r="A4266" s="15">
        <v>2796</v>
      </c>
      <c r="B4266" s="16">
        <v>8</v>
      </c>
      <c r="C4266" s="15">
        <v>10</v>
      </c>
      <c r="D4266" s="17">
        <v>187000</v>
      </c>
      <c r="E4266" s="18">
        <f t="shared" si="66"/>
        <v>187</v>
      </c>
      <c r="F4266" s="19">
        <v>9.8762120000000007</v>
      </c>
      <c r="G4266" s="19">
        <v>1.8468517149999999</v>
      </c>
      <c r="H4266" s="20">
        <v>1.23787585</v>
      </c>
      <c r="I4266" s="15">
        <f>IF(H4266&lt;=Rmax_Summary!$B$40,1,0)</f>
        <v>1</v>
      </c>
      <c r="J4266" s="15">
        <v>1</v>
      </c>
      <c r="K4266" s="21" t="s">
        <v>846</v>
      </c>
    </row>
    <row r="4267" spans="1:11" x14ac:dyDescent="0.15">
      <c r="A4267" s="15">
        <v>2801</v>
      </c>
      <c r="B4267" s="16">
        <v>8</v>
      </c>
      <c r="C4267" s="15">
        <v>10</v>
      </c>
      <c r="D4267" s="17">
        <v>188000</v>
      </c>
      <c r="E4267" s="18">
        <f t="shared" si="66"/>
        <v>188</v>
      </c>
      <c r="F4267" s="19">
        <v>9.8761960000000002</v>
      </c>
      <c r="G4267" s="19">
        <v>1.856724826</v>
      </c>
      <c r="H4267" s="20">
        <v>1.2380410989999999</v>
      </c>
      <c r="I4267" s="15">
        <f>IF(H4267&lt;=Rmax_Summary!$B$40,1,0)</f>
        <v>1</v>
      </c>
      <c r="J4267" s="15">
        <v>1</v>
      </c>
      <c r="K4267" s="21" t="s">
        <v>846</v>
      </c>
    </row>
    <row r="4268" spans="1:11" x14ac:dyDescent="0.15">
      <c r="A4268" s="15">
        <v>2806</v>
      </c>
      <c r="B4268" s="16">
        <v>8</v>
      </c>
      <c r="C4268" s="15">
        <v>10</v>
      </c>
      <c r="D4268" s="17">
        <v>189000</v>
      </c>
      <c r="E4268" s="18">
        <f t="shared" si="66"/>
        <v>189</v>
      </c>
      <c r="F4268" s="19">
        <v>9.8761790000000005</v>
      </c>
      <c r="G4268" s="19">
        <v>1.866597912</v>
      </c>
      <c r="H4268" s="20">
        <v>1.2382062149999999</v>
      </c>
      <c r="I4268" s="15">
        <f>IF(H4268&lt;=Rmax_Summary!$B$40,1,0)</f>
        <v>1</v>
      </c>
      <c r="J4268" s="15">
        <v>1</v>
      </c>
      <c r="K4268" s="21" t="s">
        <v>846</v>
      </c>
    </row>
    <row r="4269" spans="1:11" x14ac:dyDescent="0.15">
      <c r="A4269" s="15">
        <v>2811</v>
      </c>
      <c r="B4269" s="16">
        <v>8</v>
      </c>
      <c r="C4269" s="15">
        <v>10</v>
      </c>
      <c r="D4269" s="17">
        <v>190000</v>
      </c>
      <c r="E4269" s="18">
        <f t="shared" si="66"/>
        <v>190</v>
      </c>
      <c r="F4269" s="19">
        <v>9.876163</v>
      </c>
      <c r="G4269" s="19">
        <v>1.876470944</v>
      </c>
      <c r="H4269" s="20">
        <v>1.238371683</v>
      </c>
      <c r="I4269" s="15">
        <f>IF(H4269&lt;=Rmax_Summary!$B$40,1,0)</f>
        <v>1</v>
      </c>
      <c r="J4269" s="15">
        <v>1</v>
      </c>
      <c r="K4269" s="21" t="s">
        <v>846</v>
      </c>
    </row>
    <row r="4270" spans="1:11" x14ac:dyDescent="0.15">
      <c r="A4270" s="15">
        <v>2816</v>
      </c>
      <c r="B4270" s="16">
        <v>8</v>
      </c>
      <c r="C4270" s="15">
        <v>10</v>
      </c>
      <c r="D4270" s="17">
        <v>191000</v>
      </c>
      <c r="E4270" s="18">
        <f t="shared" si="66"/>
        <v>191</v>
      </c>
      <c r="F4270" s="19">
        <v>9.8761460000000003</v>
      </c>
      <c r="G4270" s="19">
        <v>1.8863439360000001</v>
      </c>
      <c r="H4270" s="20">
        <v>1.23853762</v>
      </c>
      <c r="I4270" s="15">
        <f>IF(H4270&lt;=Rmax_Summary!$B$40,1,0)</f>
        <v>1</v>
      </c>
      <c r="J4270" s="15">
        <v>1</v>
      </c>
      <c r="K4270" s="21" t="s">
        <v>846</v>
      </c>
    </row>
    <row r="4271" spans="1:11" x14ac:dyDescent="0.15">
      <c r="A4271" s="15">
        <v>2821</v>
      </c>
      <c r="B4271" s="16">
        <v>8</v>
      </c>
      <c r="C4271" s="15">
        <v>10</v>
      </c>
      <c r="D4271" s="17">
        <v>192000</v>
      </c>
      <c r="E4271" s="18">
        <f t="shared" si="66"/>
        <v>192</v>
      </c>
      <c r="F4271" s="19">
        <v>9.8761299999999999</v>
      </c>
      <c r="G4271" s="19">
        <v>1.8962168909999999</v>
      </c>
      <c r="H4271" s="20">
        <v>1.2387032579999999</v>
      </c>
      <c r="I4271" s="15">
        <f>IF(H4271&lt;=Rmax_Summary!$B$40,1,0)</f>
        <v>1</v>
      </c>
      <c r="J4271" s="15">
        <v>1</v>
      </c>
      <c r="K4271" s="21" t="s">
        <v>846</v>
      </c>
    </row>
    <row r="4272" spans="1:11" x14ac:dyDescent="0.15">
      <c r="A4272" s="15">
        <v>2826</v>
      </c>
      <c r="B4272" s="16">
        <v>8</v>
      </c>
      <c r="C4272" s="15">
        <v>10</v>
      </c>
      <c r="D4272" s="17">
        <v>193000</v>
      </c>
      <c r="E4272" s="18">
        <f t="shared" si="66"/>
        <v>193</v>
      </c>
      <c r="F4272" s="19">
        <v>9.8761130000000001</v>
      </c>
      <c r="G4272" s="19">
        <v>1.90608982</v>
      </c>
      <c r="H4272" s="20">
        <v>1.238869663</v>
      </c>
      <c r="I4272" s="15">
        <f>IF(H4272&lt;=Rmax_Summary!$B$40,1,0)</f>
        <v>1</v>
      </c>
      <c r="J4272" s="15">
        <v>1</v>
      </c>
      <c r="K4272" s="21" t="s">
        <v>846</v>
      </c>
    </row>
    <row r="4273" spans="1:11" x14ac:dyDescent="0.15">
      <c r="A4273" s="15">
        <v>2831</v>
      </c>
      <c r="B4273" s="16">
        <v>8</v>
      </c>
      <c r="C4273" s="15">
        <v>10</v>
      </c>
      <c r="D4273" s="17">
        <v>194000</v>
      </c>
      <c r="E4273" s="18">
        <f t="shared" si="66"/>
        <v>194</v>
      </c>
      <c r="F4273" s="19">
        <v>9.8760960000000004</v>
      </c>
      <c r="G4273" s="19">
        <v>1.915962699</v>
      </c>
      <c r="H4273" s="20">
        <v>1.2390360579999999</v>
      </c>
      <c r="I4273" s="15">
        <f>IF(H4273&lt;=Rmax_Summary!$B$40,1,0)</f>
        <v>1</v>
      </c>
      <c r="J4273" s="15">
        <v>1</v>
      </c>
      <c r="K4273" s="21" t="s">
        <v>846</v>
      </c>
    </row>
    <row r="4274" spans="1:11" x14ac:dyDescent="0.15">
      <c r="A4274" s="15">
        <v>2836</v>
      </c>
      <c r="B4274" s="16">
        <v>8</v>
      </c>
      <c r="C4274" s="15">
        <v>10</v>
      </c>
      <c r="D4274" s="17">
        <v>195000</v>
      </c>
      <c r="E4274" s="18">
        <f t="shared" si="66"/>
        <v>195</v>
      </c>
      <c r="F4274" s="19">
        <v>9.87608</v>
      </c>
      <c r="G4274" s="19">
        <v>1.9258355650000001</v>
      </c>
      <c r="H4274" s="20">
        <v>1.239202379</v>
      </c>
      <c r="I4274" s="15">
        <f>IF(H4274&lt;=Rmax_Summary!$B$40,1,0)</f>
        <v>1</v>
      </c>
      <c r="J4274" s="15">
        <v>1</v>
      </c>
      <c r="K4274" s="21" t="s">
        <v>846</v>
      </c>
    </row>
    <row r="4275" spans="1:11" x14ac:dyDescent="0.15">
      <c r="A4275" s="15">
        <v>2841</v>
      </c>
      <c r="B4275" s="16">
        <v>8</v>
      </c>
      <c r="C4275" s="15">
        <v>10</v>
      </c>
      <c r="D4275" s="17">
        <v>196000</v>
      </c>
      <c r="E4275" s="18">
        <f t="shared" si="66"/>
        <v>196</v>
      </c>
      <c r="F4275" s="19">
        <v>9.8760630000000003</v>
      </c>
      <c r="G4275" s="19">
        <v>1.9357083530000001</v>
      </c>
      <c r="H4275" s="20">
        <v>1.239369765</v>
      </c>
      <c r="I4275" s="15">
        <f>IF(H4275&lt;=Rmax_Summary!$B$40,1,0)</f>
        <v>1</v>
      </c>
      <c r="J4275" s="15">
        <v>1</v>
      </c>
      <c r="K4275" s="21" t="s">
        <v>846</v>
      </c>
    </row>
    <row r="4276" spans="1:11" x14ac:dyDescent="0.15">
      <c r="A4276" s="15">
        <v>2846</v>
      </c>
      <c r="B4276" s="16">
        <v>8</v>
      </c>
      <c r="C4276" s="15">
        <v>10</v>
      </c>
      <c r="D4276" s="17">
        <v>197000</v>
      </c>
      <c r="E4276" s="18">
        <f t="shared" si="66"/>
        <v>197</v>
      </c>
      <c r="F4276" s="19">
        <v>9.8760460000000005</v>
      </c>
      <c r="G4276" s="19">
        <v>1.9455811240000001</v>
      </c>
      <c r="H4276" s="20">
        <v>1.2395368369999999</v>
      </c>
      <c r="I4276" s="15">
        <f>IF(H4276&lt;=Rmax_Summary!$B$40,1,0)</f>
        <v>1</v>
      </c>
      <c r="J4276" s="15">
        <v>1</v>
      </c>
      <c r="K4276" s="21" t="s">
        <v>846</v>
      </c>
    </row>
    <row r="4277" spans="1:11" x14ac:dyDescent="0.15">
      <c r="A4277" s="15">
        <v>2851</v>
      </c>
      <c r="B4277" s="16">
        <v>8</v>
      </c>
      <c r="C4277" s="15">
        <v>10</v>
      </c>
      <c r="D4277" s="17">
        <v>198000</v>
      </c>
      <c r="E4277" s="18">
        <f t="shared" si="66"/>
        <v>198</v>
      </c>
      <c r="F4277" s="19">
        <v>9.8760300000000001</v>
      </c>
      <c r="G4277" s="19">
        <v>1.9554538640000001</v>
      </c>
      <c r="H4277" s="20">
        <v>1.239704063</v>
      </c>
      <c r="I4277" s="15">
        <f>IF(H4277&lt;=Rmax_Summary!$B$40,1,0)</f>
        <v>1</v>
      </c>
      <c r="J4277" s="15">
        <v>1</v>
      </c>
      <c r="K4277" s="21" t="s">
        <v>846</v>
      </c>
    </row>
    <row r="4278" spans="1:11" x14ac:dyDescent="0.15">
      <c r="A4278" s="15">
        <v>2856</v>
      </c>
      <c r="B4278" s="16">
        <v>8</v>
      </c>
      <c r="C4278" s="15">
        <v>10</v>
      </c>
      <c r="D4278" s="17">
        <v>199000</v>
      </c>
      <c r="E4278" s="18">
        <f t="shared" si="66"/>
        <v>199</v>
      </c>
      <c r="F4278" s="19">
        <v>9.8760130000000004</v>
      </c>
      <c r="G4278" s="19">
        <v>1.9653265579999999</v>
      </c>
      <c r="H4278" s="20">
        <v>1.239872072</v>
      </c>
      <c r="I4278" s="15">
        <f>IF(H4278&lt;=Rmax_Summary!$B$40,1,0)</f>
        <v>1</v>
      </c>
      <c r="J4278" s="15">
        <v>1</v>
      </c>
      <c r="K4278" s="21" t="s">
        <v>846</v>
      </c>
    </row>
    <row r="4279" spans="1:11" x14ac:dyDescent="0.15">
      <c r="A4279" s="15">
        <v>2861</v>
      </c>
      <c r="B4279" s="16">
        <v>8</v>
      </c>
      <c r="C4279" s="15">
        <v>10</v>
      </c>
      <c r="D4279" s="17">
        <v>200000</v>
      </c>
      <c r="E4279" s="18">
        <f t="shared" si="66"/>
        <v>200</v>
      </c>
      <c r="F4279" s="19">
        <v>9.8759960000000007</v>
      </c>
      <c r="G4279" s="19">
        <v>1.975199197</v>
      </c>
      <c r="H4279" s="20">
        <v>1.240039989</v>
      </c>
      <c r="I4279" s="15">
        <f>IF(H4279&lt;=Rmax_Summary!$B$40,1,0)</f>
        <v>1</v>
      </c>
      <c r="J4279" s="15">
        <v>1</v>
      </c>
      <c r="K4279" s="21" t="s">
        <v>846</v>
      </c>
    </row>
    <row r="4280" spans="1:11" x14ac:dyDescent="0.15">
      <c r="A4280" s="15">
        <v>816</v>
      </c>
      <c r="B4280" s="16">
        <v>8</v>
      </c>
      <c r="C4280" s="15">
        <v>10</v>
      </c>
      <c r="D4280" s="17">
        <v>210000</v>
      </c>
      <c r="E4280" s="18">
        <f t="shared" si="66"/>
        <v>210</v>
      </c>
      <c r="F4280" s="19">
        <v>9.8758269999999992</v>
      </c>
      <c r="G4280" s="19">
        <v>2.0739236220000001</v>
      </c>
      <c r="H4280" s="20">
        <v>1.2417326799999999</v>
      </c>
      <c r="I4280" s="15">
        <f>IF(H4280&lt;=Rmax_Summary!$B$40,1,0)</f>
        <v>1</v>
      </c>
      <c r="J4280" s="15">
        <v>2</v>
      </c>
      <c r="K4280" s="21" t="s">
        <v>847</v>
      </c>
    </row>
    <row r="4281" spans="1:11" x14ac:dyDescent="0.15">
      <c r="A4281" s="15">
        <v>821</v>
      </c>
      <c r="B4281" s="16">
        <v>8</v>
      </c>
      <c r="C4281" s="15">
        <v>10</v>
      </c>
      <c r="D4281" s="17">
        <v>220000</v>
      </c>
      <c r="E4281" s="18">
        <f t="shared" si="66"/>
        <v>220</v>
      </c>
      <c r="F4281" s="19">
        <v>9.8756550000000001</v>
      </c>
      <c r="G4281" s="19">
        <v>2.1726440880000002</v>
      </c>
      <c r="H4281" s="20">
        <v>1.243450908</v>
      </c>
      <c r="I4281" s="15">
        <f>IF(H4281&lt;=Rmax_Summary!$B$40,1,0)</f>
        <v>1</v>
      </c>
      <c r="J4281" s="15">
        <v>2</v>
      </c>
      <c r="K4281" s="21" t="s">
        <v>847</v>
      </c>
    </row>
    <row r="4282" spans="1:11" x14ac:dyDescent="0.15">
      <c r="A4282" s="15">
        <v>826</v>
      </c>
      <c r="B4282" s="16">
        <v>8</v>
      </c>
      <c r="C4282" s="15">
        <v>10</v>
      </c>
      <c r="D4282" s="17">
        <v>230000</v>
      </c>
      <c r="E4282" s="18">
        <f t="shared" si="66"/>
        <v>230</v>
      </c>
      <c r="F4282" s="19">
        <v>9.8754799999999996</v>
      </c>
      <c r="G4282" s="19">
        <v>2.2713605299999999</v>
      </c>
      <c r="H4282" s="20">
        <v>1.2451952930000001</v>
      </c>
      <c r="I4282" s="15">
        <f>IF(H4282&lt;=Rmax_Summary!$B$40,1,0)</f>
        <v>1</v>
      </c>
      <c r="J4282" s="15">
        <v>2</v>
      </c>
      <c r="K4282" s="21" t="s">
        <v>847</v>
      </c>
    </row>
    <row r="4283" spans="1:11" x14ac:dyDescent="0.15">
      <c r="A4283" s="15">
        <v>831</v>
      </c>
      <c r="B4283" s="16">
        <v>8</v>
      </c>
      <c r="C4283" s="15">
        <v>10</v>
      </c>
      <c r="D4283" s="17">
        <v>240000</v>
      </c>
      <c r="E4283" s="18">
        <f t="shared" si="66"/>
        <v>240</v>
      </c>
      <c r="F4283" s="19">
        <v>9.8753030000000006</v>
      </c>
      <c r="G4283" s="19">
        <v>2.3700728</v>
      </c>
      <c r="H4283" s="20">
        <v>1.2469660410000001</v>
      </c>
      <c r="I4283" s="15">
        <f>IF(H4283&lt;=Rmax_Summary!$B$40,1,0)</f>
        <v>1</v>
      </c>
      <c r="J4283" s="15">
        <v>2</v>
      </c>
      <c r="K4283" s="21" t="s">
        <v>847</v>
      </c>
    </row>
    <row r="4284" spans="1:11" x14ac:dyDescent="0.15">
      <c r="A4284" s="15">
        <v>836</v>
      </c>
      <c r="B4284" s="16">
        <v>8</v>
      </c>
      <c r="C4284" s="15">
        <v>10</v>
      </c>
      <c r="D4284" s="17">
        <v>250000</v>
      </c>
      <c r="E4284" s="18">
        <f t="shared" si="66"/>
        <v>250</v>
      </c>
      <c r="F4284" s="19">
        <v>9.8751230000000003</v>
      </c>
      <c r="G4284" s="19">
        <v>2.4687808649999998</v>
      </c>
      <c r="H4284" s="20">
        <v>1.248765057</v>
      </c>
      <c r="I4284" s="15">
        <f>IF(H4284&lt;=Rmax_Summary!$B$40,1,0)</f>
        <v>1</v>
      </c>
      <c r="J4284" s="15">
        <v>2</v>
      </c>
      <c r="K4284" s="21" t="s">
        <v>847</v>
      </c>
    </row>
    <row r="4285" spans="1:11" x14ac:dyDescent="0.15">
      <c r="A4285" s="15">
        <v>841</v>
      </c>
      <c r="B4285" s="16">
        <v>8</v>
      </c>
      <c r="C4285" s="15">
        <v>10</v>
      </c>
      <c r="D4285" s="17">
        <v>260000</v>
      </c>
      <c r="E4285" s="18">
        <f t="shared" si="66"/>
        <v>260</v>
      </c>
      <c r="F4285" s="19">
        <v>9.8749409999999997</v>
      </c>
      <c r="G4285" s="19">
        <v>2.5674845510000002</v>
      </c>
      <c r="H4285" s="20">
        <v>1.250593515</v>
      </c>
      <c r="I4285" s="15">
        <f>IF(H4285&lt;=Rmax_Summary!$B$40,1,0)</f>
        <v>1</v>
      </c>
      <c r="J4285" s="15">
        <v>2</v>
      </c>
      <c r="K4285" s="21" t="s">
        <v>847</v>
      </c>
    </row>
    <row r="4286" spans="1:11" x14ac:dyDescent="0.15">
      <c r="A4286" s="15">
        <v>846</v>
      </c>
      <c r="B4286" s="16">
        <v>8</v>
      </c>
      <c r="C4286" s="15">
        <v>10</v>
      </c>
      <c r="D4286" s="17">
        <v>270000</v>
      </c>
      <c r="E4286" s="18">
        <f t="shared" si="66"/>
        <v>270</v>
      </c>
      <c r="F4286" s="19">
        <v>9.8747550000000004</v>
      </c>
      <c r="G4286" s="19">
        <v>2.66618384</v>
      </c>
      <c r="H4286" s="20">
        <v>1.2524507330000001</v>
      </c>
      <c r="I4286" s="15">
        <f>IF(H4286&lt;=Rmax_Summary!$B$40,1,0)</f>
        <v>1</v>
      </c>
      <c r="J4286" s="15">
        <v>2</v>
      </c>
      <c r="K4286" s="21" t="s">
        <v>847</v>
      </c>
    </row>
    <row r="4287" spans="1:11" x14ac:dyDescent="0.15">
      <c r="A4287" s="15">
        <v>851</v>
      </c>
      <c r="B4287" s="16">
        <v>8</v>
      </c>
      <c r="C4287" s="15">
        <v>10</v>
      </c>
      <c r="D4287" s="17">
        <v>280000</v>
      </c>
      <c r="E4287" s="18">
        <f t="shared" si="66"/>
        <v>280</v>
      </c>
      <c r="F4287" s="19">
        <v>9.8745659999999997</v>
      </c>
      <c r="G4287" s="19">
        <v>2.7648785340000002</v>
      </c>
      <c r="H4287" s="20">
        <v>1.2543388689999999</v>
      </c>
      <c r="I4287" s="15">
        <f>IF(H4287&lt;=Rmax_Summary!$B$40,1,0)</f>
        <v>1</v>
      </c>
      <c r="J4287" s="15">
        <v>2</v>
      </c>
      <c r="K4287" s="21" t="s">
        <v>847</v>
      </c>
    </row>
    <row r="4288" spans="1:11" x14ac:dyDescent="0.15">
      <c r="A4288" s="15">
        <v>856</v>
      </c>
      <c r="B4288" s="16">
        <v>8</v>
      </c>
      <c r="C4288" s="15">
        <v>10</v>
      </c>
      <c r="D4288" s="17">
        <v>290000</v>
      </c>
      <c r="E4288" s="18">
        <f t="shared" si="66"/>
        <v>290</v>
      </c>
      <c r="F4288" s="19">
        <v>9.8743739999999995</v>
      </c>
      <c r="G4288" s="19">
        <v>2.8635684939999999</v>
      </c>
      <c r="H4288" s="20">
        <v>1.256258324</v>
      </c>
      <c r="I4288" s="15">
        <f>IF(H4288&lt;=Rmax_Summary!$B$40,1,0)</f>
        <v>1</v>
      </c>
      <c r="J4288" s="15">
        <v>2</v>
      </c>
      <c r="K4288" s="21" t="s">
        <v>847</v>
      </c>
    </row>
    <row r="4289" spans="1:11" x14ac:dyDescent="0.15">
      <c r="A4289" s="15">
        <v>861</v>
      </c>
      <c r="B4289" s="16">
        <v>8</v>
      </c>
      <c r="C4289" s="15">
        <v>10</v>
      </c>
      <c r="D4289" s="17">
        <v>300000</v>
      </c>
      <c r="E4289" s="18">
        <f t="shared" si="66"/>
        <v>300</v>
      </c>
      <c r="F4289" s="19">
        <v>9.8741789999999998</v>
      </c>
      <c r="G4289" s="19">
        <v>2.962253698</v>
      </c>
      <c r="H4289" s="20">
        <v>1.2582107629999999</v>
      </c>
      <c r="I4289" s="15">
        <f>IF(H4289&lt;=Rmax_Summary!$B$40,1,0)</f>
        <v>1</v>
      </c>
      <c r="J4289" s="15">
        <v>2</v>
      </c>
      <c r="K4289" s="21" t="s">
        <v>847</v>
      </c>
    </row>
    <row r="4290" spans="1:11" x14ac:dyDescent="0.15">
      <c r="A4290" s="15">
        <v>866</v>
      </c>
      <c r="B4290" s="16">
        <v>8</v>
      </c>
      <c r="C4290" s="15">
        <v>10</v>
      </c>
      <c r="D4290" s="17">
        <v>310000</v>
      </c>
      <c r="E4290" s="18">
        <f t="shared" ref="E4290:E4353" si="67">D4290/1000</f>
        <v>310</v>
      </c>
      <c r="F4290" s="19">
        <v>9.8739799999999995</v>
      </c>
      <c r="G4290" s="19">
        <v>3.0609339000000002</v>
      </c>
      <c r="H4290" s="20">
        <v>1.260197199</v>
      </c>
      <c r="I4290" s="15">
        <f>IF(H4290&lt;=Rmax_Summary!$B$40,1,0)</f>
        <v>1</v>
      </c>
      <c r="J4290" s="15">
        <v>2</v>
      </c>
      <c r="K4290" s="21" t="s">
        <v>847</v>
      </c>
    </row>
    <row r="4291" spans="1:11" x14ac:dyDescent="0.15">
      <c r="A4291" s="15">
        <v>871</v>
      </c>
      <c r="B4291" s="16">
        <v>8</v>
      </c>
      <c r="C4291" s="15">
        <v>10</v>
      </c>
      <c r="D4291" s="17">
        <v>320000</v>
      </c>
      <c r="E4291" s="18">
        <f t="shared" si="67"/>
        <v>320</v>
      </c>
      <c r="F4291" s="19">
        <v>9.8737779999999997</v>
      </c>
      <c r="G4291" s="19">
        <v>3.1596090139999999</v>
      </c>
      <c r="H4291" s="20">
        <v>1.2622183419999999</v>
      </c>
      <c r="I4291" s="15">
        <f>IF(H4291&lt;=Rmax_Summary!$B$40,1,0)</f>
        <v>1</v>
      </c>
      <c r="J4291" s="15">
        <v>2</v>
      </c>
      <c r="K4291" s="21" t="s">
        <v>847</v>
      </c>
    </row>
    <row r="4292" spans="1:11" x14ac:dyDescent="0.15">
      <c r="A4292" s="15">
        <v>876</v>
      </c>
      <c r="B4292" s="16">
        <v>8</v>
      </c>
      <c r="C4292" s="15">
        <v>10</v>
      </c>
      <c r="D4292" s="17">
        <v>330000</v>
      </c>
      <c r="E4292" s="18">
        <f t="shared" si="67"/>
        <v>330</v>
      </c>
      <c r="F4292" s="19">
        <v>9.8735719999999993</v>
      </c>
      <c r="G4292" s="19">
        <v>3.258278899</v>
      </c>
      <c r="H4292" s="20">
        <v>1.264275625</v>
      </c>
      <c r="I4292" s="15">
        <f>IF(H4292&lt;=Rmax_Summary!$B$40,1,0)</f>
        <v>1</v>
      </c>
      <c r="J4292" s="15">
        <v>2</v>
      </c>
      <c r="K4292" s="21" t="s">
        <v>847</v>
      </c>
    </row>
    <row r="4293" spans="1:11" x14ac:dyDescent="0.15">
      <c r="A4293" s="15">
        <v>881</v>
      </c>
      <c r="B4293" s="16">
        <v>8</v>
      </c>
      <c r="C4293" s="15">
        <v>10</v>
      </c>
      <c r="D4293" s="17">
        <v>340000</v>
      </c>
      <c r="E4293" s="18">
        <f t="shared" si="67"/>
        <v>340</v>
      </c>
      <c r="F4293" s="19">
        <v>9.8733629999999994</v>
      </c>
      <c r="G4293" s="19">
        <v>3.3569433929999999</v>
      </c>
      <c r="H4293" s="20">
        <v>1.266370953</v>
      </c>
      <c r="I4293" s="15">
        <f>IF(H4293&lt;=Rmax_Summary!$B$40,1,0)</f>
        <v>1</v>
      </c>
      <c r="J4293" s="15">
        <v>2</v>
      </c>
      <c r="K4293" s="21" t="s">
        <v>847</v>
      </c>
    </row>
    <row r="4294" spans="1:11" x14ac:dyDescent="0.15">
      <c r="A4294" s="15">
        <v>886</v>
      </c>
      <c r="B4294" s="16">
        <v>8</v>
      </c>
      <c r="C4294" s="15">
        <v>10</v>
      </c>
      <c r="D4294" s="17">
        <v>350000</v>
      </c>
      <c r="E4294" s="18">
        <f t="shared" si="67"/>
        <v>350</v>
      </c>
      <c r="F4294" s="19">
        <v>9.8731489999999997</v>
      </c>
      <c r="G4294" s="19">
        <v>3.4556023269999998</v>
      </c>
      <c r="H4294" s="20">
        <v>1.2685050579999999</v>
      </c>
      <c r="I4294" s="15">
        <f>IF(H4294&lt;=Rmax_Summary!$B$40,1,0)</f>
        <v>1</v>
      </c>
      <c r="J4294" s="15">
        <v>2</v>
      </c>
      <c r="K4294" s="21" t="s">
        <v>847</v>
      </c>
    </row>
    <row r="4295" spans="1:11" x14ac:dyDescent="0.15">
      <c r="A4295" s="15">
        <v>891</v>
      </c>
      <c r="B4295" s="16">
        <v>8</v>
      </c>
      <c r="C4295" s="15">
        <v>10</v>
      </c>
      <c r="D4295" s="17">
        <v>360000</v>
      </c>
      <c r="E4295" s="18">
        <f t="shared" si="67"/>
        <v>360</v>
      </c>
      <c r="F4295" s="19">
        <v>9.8729320000000005</v>
      </c>
      <c r="G4295" s="19">
        <v>3.5542555450000002</v>
      </c>
      <c r="H4295" s="20">
        <v>1.270679194</v>
      </c>
      <c r="I4295" s="15">
        <f>IF(H4295&lt;=Rmax_Summary!$B$40,1,0)</f>
        <v>1</v>
      </c>
      <c r="J4295" s="15">
        <v>2</v>
      </c>
      <c r="K4295" s="21" t="s">
        <v>847</v>
      </c>
    </row>
    <row r="4296" spans="1:11" x14ac:dyDescent="0.15">
      <c r="A4296" s="15">
        <v>896</v>
      </c>
      <c r="B4296" s="16">
        <v>8</v>
      </c>
      <c r="C4296" s="15">
        <v>10</v>
      </c>
      <c r="D4296" s="17">
        <v>370000</v>
      </c>
      <c r="E4296" s="18">
        <f t="shared" si="67"/>
        <v>370</v>
      </c>
      <c r="F4296" s="19">
        <v>9.8727099999999997</v>
      </c>
      <c r="G4296" s="19">
        <v>3.6529028449999998</v>
      </c>
      <c r="H4296" s="20">
        <v>1.2728963449999999</v>
      </c>
      <c r="I4296" s="15">
        <f>IF(H4296&lt;=Rmax_Summary!$B$40,1,0)</f>
        <v>1</v>
      </c>
      <c r="J4296" s="15">
        <v>2</v>
      </c>
      <c r="K4296" s="21" t="s">
        <v>847</v>
      </c>
    </row>
    <row r="4297" spans="1:11" x14ac:dyDescent="0.15">
      <c r="A4297" s="15">
        <v>901</v>
      </c>
      <c r="B4297" s="16">
        <v>8</v>
      </c>
      <c r="C4297" s="15">
        <v>10</v>
      </c>
      <c r="D4297" s="17">
        <v>380000</v>
      </c>
      <c r="E4297" s="18">
        <f t="shared" si="67"/>
        <v>380</v>
      </c>
      <c r="F4297" s="19">
        <v>9.872484</v>
      </c>
      <c r="G4297" s="19">
        <v>3.751544043</v>
      </c>
      <c r="H4297" s="20">
        <v>1.2751564360000001</v>
      </c>
      <c r="I4297" s="15">
        <f>IF(H4297&lt;=Rmax_Summary!$B$40,1,0)</f>
        <v>1</v>
      </c>
      <c r="J4297" s="15">
        <v>2</v>
      </c>
      <c r="K4297" s="21" t="s">
        <v>847</v>
      </c>
    </row>
    <row r="4298" spans="1:11" x14ac:dyDescent="0.15">
      <c r="A4298" s="15">
        <v>906</v>
      </c>
      <c r="B4298" s="16">
        <v>8</v>
      </c>
      <c r="C4298" s="15">
        <v>10</v>
      </c>
      <c r="D4298" s="17">
        <v>390000</v>
      </c>
      <c r="E4298" s="18">
        <f t="shared" si="67"/>
        <v>390</v>
      </c>
      <c r="F4298" s="19">
        <v>9.8722539999999999</v>
      </c>
      <c r="G4298" s="19">
        <v>3.850178965</v>
      </c>
      <c r="H4298" s="20">
        <v>1.277462267</v>
      </c>
      <c r="I4298" s="15">
        <f>IF(H4298&lt;=Rmax_Summary!$B$40,1,0)</f>
        <v>1</v>
      </c>
      <c r="J4298" s="15">
        <v>2</v>
      </c>
      <c r="K4298" s="21" t="s">
        <v>847</v>
      </c>
    </row>
    <row r="4299" spans="1:11" x14ac:dyDescent="0.15">
      <c r="A4299" s="15">
        <v>911</v>
      </c>
      <c r="B4299" s="16">
        <v>8</v>
      </c>
      <c r="C4299" s="15">
        <v>10</v>
      </c>
      <c r="D4299" s="17">
        <v>400000</v>
      </c>
      <c r="E4299" s="18">
        <f t="shared" si="67"/>
        <v>400</v>
      </c>
      <c r="F4299" s="19">
        <v>9.8720180000000006</v>
      </c>
      <c r="G4299" s="19">
        <v>3.94880736</v>
      </c>
      <c r="H4299" s="20">
        <v>1.279815452</v>
      </c>
      <c r="I4299" s="15">
        <f>IF(H4299&lt;=Rmax_Summary!$B$40,1,0)</f>
        <v>1</v>
      </c>
      <c r="J4299" s="15">
        <v>2</v>
      </c>
      <c r="K4299" s="21" t="s">
        <v>847</v>
      </c>
    </row>
    <row r="4300" spans="1:11" x14ac:dyDescent="0.15">
      <c r="A4300" s="15">
        <v>916</v>
      </c>
      <c r="B4300" s="16">
        <v>8</v>
      </c>
      <c r="C4300" s="15">
        <v>10</v>
      </c>
      <c r="D4300" s="17">
        <v>410000</v>
      </c>
      <c r="E4300" s="18">
        <f t="shared" si="67"/>
        <v>410</v>
      </c>
      <c r="F4300" s="19">
        <v>9.8717780000000008</v>
      </c>
      <c r="G4300" s="19">
        <v>4.0474290479999997</v>
      </c>
      <c r="H4300" s="20">
        <v>1.2822182090000001</v>
      </c>
      <c r="I4300" s="15">
        <f>IF(H4300&lt;=Rmax_Summary!$B$40,1,0)</f>
        <v>1</v>
      </c>
      <c r="J4300" s="15">
        <v>2</v>
      </c>
      <c r="K4300" s="21" t="s">
        <v>847</v>
      </c>
    </row>
    <row r="4301" spans="1:11" x14ac:dyDescent="0.15">
      <c r="A4301" s="15">
        <v>921</v>
      </c>
      <c r="B4301" s="16">
        <v>8</v>
      </c>
      <c r="C4301" s="15">
        <v>10</v>
      </c>
      <c r="D4301" s="17">
        <v>420000</v>
      </c>
      <c r="E4301" s="18">
        <f t="shared" si="67"/>
        <v>420</v>
      </c>
      <c r="F4301" s="19">
        <v>9.8715329999999994</v>
      </c>
      <c r="G4301" s="19">
        <v>4.1460437590000003</v>
      </c>
      <c r="H4301" s="20">
        <v>1.284671962</v>
      </c>
      <c r="I4301" s="15">
        <f>IF(H4301&lt;=Rmax_Summary!$B$40,1,0)</f>
        <v>1</v>
      </c>
      <c r="J4301" s="15">
        <v>2</v>
      </c>
      <c r="K4301" s="21" t="s">
        <v>847</v>
      </c>
    </row>
    <row r="4302" spans="1:11" x14ac:dyDescent="0.15">
      <c r="A4302" s="15">
        <v>926</v>
      </c>
      <c r="B4302" s="16">
        <v>8</v>
      </c>
      <c r="C4302" s="15">
        <v>10</v>
      </c>
      <c r="D4302" s="17">
        <v>430000</v>
      </c>
      <c r="E4302" s="18">
        <f t="shared" si="67"/>
        <v>430</v>
      </c>
      <c r="F4302" s="19">
        <v>9.8712820000000008</v>
      </c>
      <c r="G4302" s="19">
        <v>4.2446512670000001</v>
      </c>
      <c r="H4302" s="20">
        <v>1.2871803980000001</v>
      </c>
      <c r="I4302" s="15">
        <f>IF(H4302&lt;=Rmax_Summary!$B$40,1,0)</f>
        <v>1</v>
      </c>
      <c r="J4302" s="15">
        <v>2</v>
      </c>
      <c r="K4302" s="21" t="s">
        <v>847</v>
      </c>
    </row>
    <row r="4303" spans="1:11" x14ac:dyDescent="0.15">
      <c r="A4303" s="15">
        <v>931</v>
      </c>
      <c r="B4303" s="16">
        <v>8</v>
      </c>
      <c r="C4303" s="15">
        <v>10</v>
      </c>
      <c r="D4303" s="17">
        <v>440000</v>
      </c>
      <c r="E4303" s="18">
        <f t="shared" si="67"/>
        <v>440</v>
      </c>
      <c r="F4303" s="19">
        <v>9.8710260000000005</v>
      </c>
      <c r="G4303" s="19">
        <v>4.3432512860000001</v>
      </c>
      <c r="H4303" s="20">
        <v>1.289743431</v>
      </c>
      <c r="I4303" s="15">
        <f>IF(H4303&lt;=Rmax_Summary!$B$40,1,0)</f>
        <v>1</v>
      </c>
      <c r="J4303" s="15">
        <v>2</v>
      </c>
      <c r="K4303" s="21" t="s">
        <v>847</v>
      </c>
    </row>
    <row r="4304" spans="1:11" x14ac:dyDescent="0.15">
      <c r="A4304" s="15">
        <v>936</v>
      </c>
      <c r="B4304" s="16">
        <v>8</v>
      </c>
      <c r="C4304" s="15">
        <v>10</v>
      </c>
      <c r="D4304" s="17">
        <v>450000</v>
      </c>
      <c r="E4304" s="18">
        <f t="shared" si="67"/>
        <v>450</v>
      </c>
      <c r="F4304" s="19">
        <v>9.8707630000000002</v>
      </c>
      <c r="G4304" s="19">
        <v>4.4418435299999999</v>
      </c>
      <c r="H4304" s="20">
        <v>1.292365765</v>
      </c>
      <c r="I4304" s="15">
        <f>IF(H4304&lt;=Rmax_Summary!$B$40,1,0)</f>
        <v>1</v>
      </c>
      <c r="J4304" s="15">
        <v>2</v>
      </c>
      <c r="K4304" s="21" t="s">
        <v>847</v>
      </c>
    </row>
    <row r="4305" spans="1:11" x14ac:dyDescent="0.15">
      <c r="A4305" s="15">
        <v>941</v>
      </c>
      <c r="B4305" s="16">
        <v>8</v>
      </c>
      <c r="C4305" s="15">
        <v>10</v>
      </c>
      <c r="D4305" s="17">
        <v>460000</v>
      </c>
      <c r="E4305" s="18">
        <f t="shared" si="67"/>
        <v>460</v>
      </c>
      <c r="F4305" s="19">
        <v>9.870495</v>
      </c>
      <c r="G4305" s="19">
        <v>4.5404277200000003</v>
      </c>
      <c r="H4305" s="20">
        <v>1.295049538</v>
      </c>
      <c r="I4305" s="15">
        <f>IF(H4305&lt;=Rmax_Summary!$B$40,1,0)</f>
        <v>1</v>
      </c>
      <c r="J4305" s="15">
        <v>2</v>
      </c>
      <c r="K4305" s="21" t="s">
        <v>847</v>
      </c>
    </row>
    <row r="4306" spans="1:11" x14ac:dyDescent="0.15">
      <c r="A4306" s="15">
        <v>946</v>
      </c>
      <c r="B4306" s="16">
        <v>8</v>
      </c>
      <c r="C4306" s="15">
        <v>10</v>
      </c>
      <c r="D4306" s="17">
        <v>470000</v>
      </c>
      <c r="E4306" s="18">
        <f t="shared" si="67"/>
        <v>470</v>
      </c>
      <c r="F4306" s="19">
        <v>9.8702199999999998</v>
      </c>
      <c r="G4306" s="19">
        <v>4.6390035159999998</v>
      </c>
      <c r="H4306" s="20">
        <v>1.2977975859999999</v>
      </c>
      <c r="I4306" s="15">
        <f>IF(H4306&lt;=Rmax_Summary!$B$40,1,0)</f>
        <v>1</v>
      </c>
      <c r="J4306" s="15">
        <v>2</v>
      </c>
      <c r="K4306" s="21" t="s">
        <v>847</v>
      </c>
    </row>
    <row r="4307" spans="1:11" x14ac:dyDescent="0.15">
      <c r="A4307" s="15">
        <v>951</v>
      </c>
      <c r="B4307" s="16">
        <v>8</v>
      </c>
      <c r="C4307" s="15">
        <v>10</v>
      </c>
      <c r="D4307" s="17">
        <v>480000</v>
      </c>
      <c r="E4307" s="18">
        <f t="shared" si="67"/>
        <v>480</v>
      </c>
      <c r="F4307" s="19">
        <v>9.8699390000000005</v>
      </c>
      <c r="G4307" s="19">
        <v>4.7375705659999996</v>
      </c>
      <c r="H4307" s="20">
        <v>1.300613333</v>
      </c>
      <c r="I4307" s="15">
        <f>IF(H4307&lt;=Rmax_Summary!$B$40,1,0)</f>
        <v>1</v>
      </c>
      <c r="J4307" s="15">
        <v>2</v>
      </c>
      <c r="K4307" s="21" t="s">
        <v>847</v>
      </c>
    </row>
    <row r="4308" spans="1:11" x14ac:dyDescent="0.15">
      <c r="A4308" s="15">
        <v>956</v>
      </c>
      <c r="B4308" s="16">
        <v>8</v>
      </c>
      <c r="C4308" s="15">
        <v>10</v>
      </c>
      <c r="D4308" s="17">
        <v>490000</v>
      </c>
      <c r="E4308" s="18">
        <f t="shared" si="67"/>
        <v>490</v>
      </c>
      <c r="F4308" s="19">
        <v>9.86965</v>
      </c>
      <c r="G4308" s="19">
        <v>4.83612851</v>
      </c>
      <c r="H4308" s="20">
        <v>1.3034997209999999</v>
      </c>
      <c r="I4308" s="15">
        <f>IF(H4308&lt;=Rmax_Summary!$B$40,1,0)</f>
        <v>1</v>
      </c>
      <c r="J4308" s="15">
        <v>2</v>
      </c>
      <c r="K4308" s="21" t="s">
        <v>847</v>
      </c>
    </row>
    <row r="4309" spans="1:11" x14ac:dyDescent="0.15">
      <c r="A4309" s="15">
        <v>961</v>
      </c>
      <c r="B4309" s="16">
        <v>8</v>
      </c>
      <c r="C4309" s="15">
        <v>10</v>
      </c>
      <c r="D4309" s="17">
        <v>500000</v>
      </c>
      <c r="E4309" s="18">
        <f t="shared" si="67"/>
        <v>500</v>
      </c>
      <c r="F4309" s="19">
        <v>9.8693539999999995</v>
      </c>
      <c r="G4309" s="19">
        <v>4.9346769689999999</v>
      </c>
      <c r="H4309" s="20">
        <v>1.306460669</v>
      </c>
      <c r="I4309" s="15">
        <f>IF(H4309&lt;=Rmax_Summary!$B$40,1,0)</f>
        <v>1</v>
      </c>
      <c r="J4309" s="15">
        <v>2</v>
      </c>
      <c r="K4309" s="21" t="s">
        <v>847</v>
      </c>
    </row>
    <row r="4310" spans="1:11" x14ac:dyDescent="0.15">
      <c r="A4310" s="15">
        <v>966</v>
      </c>
      <c r="B4310" s="16">
        <v>8</v>
      </c>
      <c r="C4310" s="15">
        <v>10</v>
      </c>
      <c r="D4310" s="17">
        <v>510000</v>
      </c>
      <c r="E4310" s="18">
        <f t="shared" si="67"/>
        <v>510</v>
      </c>
      <c r="F4310" s="19">
        <v>9.8690499999999997</v>
      </c>
      <c r="G4310" s="19">
        <v>5.0332154940000002</v>
      </c>
      <c r="H4310" s="20">
        <v>1.3095001989999999</v>
      </c>
      <c r="I4310" s="15">
        <f>IF(H4310&lt;=Rmax_Summary!$B$40,1,0)</f>
        <v>1</v>
      </c>
      <c r="J4310" s="15">
        <v>2</v>
      </c>
      <c r="K4310" s="21" t="s">
        <v>847</v>
      </c>
    </row>
    <row r="4311" spans="1:11" x14ac:dyDescent="0.15">
      <c r="A4311" s="15">
        <v>971</v>
      </c>
      <c r="B4311" s="16">
        <v>8</v>
      </c>
      <c r="C4311" s="15">
        <v>10</v>
      </c>
      <c r="D4311" s="17">
        <v>520000</v>
      </c>
      <c r="E4311" s="18">
        <f t="shared" si="67"/>
        <v>520</v>
      </c>
      <c r="F4311" s="19">
        <v>9.8687380000000005</v>
      </c>
      <c r="G4311" s="19">
        <v>5.1317436230000002</v>
      </c>
      <c r="H4311" s="20">
        <v>1.3126225730000001</v>
      </c>
      <c r="I4311" s="15">
        <f>IF(H4311&lt;=Rmax_Summary!$B$40,1,0)</f>
        <v>1</v>
      </c>
      <c r="J4311" s="15">
        <v>2</v>
      </c>
      <c r="K4311" s="21" t="s">
        <v>847</v>
      </c>
    </row>
    <row r="4312" spans="1:11" x14ac:dyDescent="0.15">
      <c r="A4312" s="15">
        <v>976</v>
      </c>
      <c r="B4312" s="16">
        <v>8</v>
      </c>
      <c r="C4312" s="15">
        <v>10</v>
      </c>
      <c r="D4312" s="17">
        <v>530000</v>
      </c>
      <c r="E4312" s="18">
        <f t="shared" si="67"/>
        <v>530</v>
      </c>
      <c r="F4312" s="19">
        <v>9.8684170000000009</v>
      </c>
      <c r="G4312" s="19">
        <v>5.2302608739999998</v>
      </c>
      <c r="H4312" s="20">
        <v>1.315832382</v>
      </c>
      <c r="I4312" s="15">
        <f>IF(H4312&lt;=Rmax_Summary!$B$40,1,0)</f>
        <v>1</v>
      </c>
      <c r="J4312" s="15">
        <v>2</v>
      </c>
      <c r="K4312" s="21" t="s">
        <v>847</v>
      </c>
    </row>
    <row r="4313" spans="1:11" x14ac:dyDescent="0.15">
      <c r="A4313" s="15">
        <v>981</v>
      </c>
      <c r="B4313" s="16">
        <v>8</v>
      </c>
      <c r="C4313" s="15">
        <v>10</v>
      </c>
      <c r="D4313" s="17">
        <v>540000</v>
      </c>
      <c r="E4313" s="18">
        <f t="shared" si="67"/>
        <v>540</v>
      </c>
      <c r="F4313" s="19">
        <v>9.8680869999999992</v>
      </c>
      <c r="G4313" s="19">
        <v>5.328766721</v>
      </c>
      <c r="H4313" s="20">
        <v>1.3191349400000001</v>
      </c>
      <c r="I4313" s="15">
        <f>IF(H4313&lt;=Rmax_Summary!$B$40,1,0)</f>
        <v>1</v>
      </c>
      <c r="J4313" s="15">
        <v>2</v>
      </c>
      <c r="K4313" s="21" t="s">
        <v>847</v>
      </c>
    </row>
    <row r="4314" spans="1:11" x14ac:dyDescent="0.15">
      <c r="A4314" s="15">
        <v>986</v>
      </c>
      <c r="B4314" s="16">
        <v>8</v>
      </c>
      <c r="C4314" s="15">
        <v>10</v>
      </c>
      <c r="D4314" s="17">
        <v>550000</v>
      </c>
      <c r="E4314" s="18">
        <f t="shared" si="67"/>
        <v>550</v>
      </c>
      <c r="F4314" s="19">
        <v>9.8677460000000004</v>
      </c>
      <c r="G4314" s="19">
        <v>5.427260553</v>
      </c>
      <c r="H4314" s="20">
        <v>1.3225351949999999</v>
      </c>
      <c r="I4314" s="15">
        <f>IF(H4314&lt;=Rmax_Summary!$B$40,1,0)</f>
        <v>1</v>
      </c>
      <c r="J4314" s="15">
        <v>2</v>
      </c>
      <c r="K4314" s="21" t="s">
        <v>847</v>
      </c>
    </row>
    <row r="4315" spans="1:11" x14ac:dyDescent="0.15">
      <c r="A4315" s="15">
        <v>991</v>
      </c>
      <c r="B4315" s="16">
        <v>8</v>
      </c>
      <c r="C4315" s="15">
        <v>10</v>
      </c>
      <c r="D4315" s="17">
        <v>560000</v>
      </c>
      <c r="E4315" s="18">
        <f t="shared" si="67"/>
        <v>560</v>
      </c>
      <c r="F4315" s="19">
        <v>9.8673959999999994</v>
      </c>
      <c r="G4315" s="19">
        <v>5.5257417719999999</v>
      </c>
      <c r="H4315" s="20">
        <v>1.326039864</v>
      </c>
      <c r="I4315" s="15">
        <f>IF(H4315&lt;=Rmax_Summary!$B$40,1,0)</f>
        <v>1</v>
      </c>
      <c r="J4315" s="15">
        <v>2</v>
      </c>
      <c r="K4315" s="21" t="s">
        <v>847</v>
      </c>
    </row>
    <row r="4316" spans="1:11" x14ac:dyDescent="0.15">
      <c r="A4316" s="15">
        <v>996</v>
      </c>
      <c r="B4316" s="16">
        <v>8</v>
      </c>
      <c r="C4316" s="15">
        <v>10</v>
      </c>
      <c r="D4316" s="17">
        <v>570000</v>
      </c>
      <c r="E4316" s="18">
        <f t="shared" si="67"/>
        <v>570</v>
      </c>
      <c r="F4316" s="19">
        <v>9.8670349999999996</v>
      </c>
      <c r="G4316" s="19">
        <v>5.6242096620000002</v>
      </c>
      <c r="H4316" s="20">
        <v>1.3296547089999999</v>
      </c>
      <c r="I4316" s="15">
        <f>IF(H4316&lt;=Rmax_Summary!$B$40,1,0)</f>
        <v>1</v>
      </c>
      <c r="J4316" s="15">
        <v>2</v>
      </c>
      <c r="K4316" s="21" t="s">
        <v>847</v>
      </c>
    </row>
    <row r="4317" spans="1:11" x14ac:dyDescent="0.15">
      <c r="A4317" s="15">
        <v>1001</v>
      </c>
      <c r="B4317" s="16">
        <v>8</v>
      </c>
      <c r="C4317" s="15">
        <v>10</v>
      </c>
      <c r="D4317" s="17">
        <v>580000</v>
      </c>
      <c r="E4317" s="18">
        <f t="shared" si="67"/>
        <v>580</v>
      </c>
      <c r="F4317" s="19">
        <v>9.8666610000000006</v>
      </c>
      <c r="G4317" s="19">
        <v>5.7226634689999996</v>
      </c>
      <c r="H4317" s="20">
        <v>1.333388478</v>
      </c>
      <c r="I4317" s="15">
        <f>IF(H4317&lt;=Rmax_Summary!$B$40,1,0)</f>
        <v>1</v>
      </c>
      <c r="J4317" s="15">
        <v>2</v>
      </c>
      <c r="K4317" s="21" t="s">
        <v>847</v>
      </c>
    </row>
    <row r="4318" spans="1:11" x14ac:dyDescent="0.15">
      <c r="A4318" s="15">
        <v>1006</v>
      </c>
      <c r="B4318" s="16">
        <v>8</v>
      </c>
      <c r="C4318" s="15">
        <v>10</v>
      </c>
      <c r="D4318" s="17">
        <v>590000</v>
      </c>
      <c r="E4318" s="18">
        <f t="shared" si="67"/>
        <v>590</v>
      </c>
      <c r="F4318" s="19">
        <v>9.8662749999999999</v>
      </c>
      <c r="G4318" s="19">
        <v>5.8211023839999996</v>
      </c>
      <c r="H4318" s="20">
        <v>1.3372477039999999</v>
      </c>
      <c r="I4318" s="15">
        <f>IF(H4318&lt;=Rmax_Summary!$B$40,1,0)</f>
        <v>1</v>
      </c>
      <c r="J4318" s="15">
        <v>2</v>
      </c>
      <c r="K4318" s="21" t="s">
        <v>847</v>
      </c>
    </row>
    <row r="4319" spans="1:11" x14ac:dyDescent="0.15">
      <c r="A4319" s="15">
        <v>1011</v>
      </c>
      <c r="B4319" s="16">
        <v>8</v>
      </c>
      <c r="C4319" s="15">
        <v>10</v>
      </c>
      <c r="D4319" s="17">
        <v>600000</v>
      </c>
      <c r="E4319" s="18">
        <f t="shared" si="67"/>
        <v>600</v>
      </c>
      <c r="F4319" s="19">
        <v>9.8658760000000001</v>
      </c>
      <c r="G4319" s="19">
        <v>5.91952547</v>
      </c>
      <c r="H4319" s="20">
        <v>1.3412420460000001</v>
      </c>
      <c r="I4319" s="15">
        <f>IF(H4319&lt;=Rmax_Summary!$B$40,1,0)</f>
        <v>1</v>
      </c>
      <c r="J4319" s="15">
        <v>2</v>
      </c>
      <c r="K4319" s="21" t="s">
        <v>847</v>
      </c>
    </row>
    <row r="4320" spans="1:11" x14ac:dyDescent="0.15">
      <c r="A4320" s="15">
        <v>1016</v>
      </c>
      <c r="B4320" s="16">
        <v>8</v>
      </c>
      <c r="C4320" s="15">
        <v>10</v>
      </c>
      <c r="D4320" s="17">
        <v>610000</v>
      </c>
      <c r="E4320" s="18">
        <f t="shared" si="67"/>
        <v>610</v>
      </c>
      <c r="F4320" s="19">
        <v>9.8654620000000008</v>
      </c>
      <c r="G4320" s="19">
        <v>6.0179317360000004</v>
      </c>
      <c r="H4320" s="20">
        <v>1.345381436</v>
      </c>
      <c r="I4320" s="15">
        <f>IF(H4320&lt;=Rmax_Summary!$B$40,1,0)</f>
        <v>1</v>
      </c>
      <c r="J4320" s="15">
        <v>2</v>
      </c>
      <c r="K4320" s="21" t="s">
        <v>847</v>
      </c>
    </row>
    <row r="4321" spans="1:11" x14ac:dyDescent="0.15">
      <c r="A4321" s="15">
        <v>1021</v>
      </c>
      <c r="B4321" s="16">
        <v>8</v>
      </c>
      <c r="C4321" s="15">
        <v>10</v>
      </c>
      <c r="D4321" s="17">
        <v>620000</v>
      </c>
      <c r="E4321" s="18">
        <f t="shared" si="67"/>
        <v>620</v>
      </c>
      <c r="F4321" s="19">
        <v>9.8650319999999994</v>
      </c>
      <c r="G4321" s="19">
        <v>6.1163200389999997</v>
      </c>
      <c r="H4321" s="20">
        <v>1.3496770410000001</v>
      </c>
      <c r="I4321" s="15">
        <f>IF(H4321&lt;=Rmax_Summary!$B$40,1,0)</f>
        <v>1</v>
      </c>
      <c r="J4321" s="15">
        <v>2</v>
      </c>
      <c r="K4321" s="21" t="s">
        <v>847</v>
      </c>
    </row>
    <row r="4322" spans="1:11" x14ac:dyDescent="0.15">
      <c r="A4322" s="15">
        <v>1026</v>
      </c>
      <c r="B4322" s="16">
        <v>8</v>
      </c>
      <c r="C4322" s="15">
        <v>10</v>
      </c>
      <c r="D4322" s="17">
        <v>630000</v>
      </c>
      <c r="E4322" s="18">
        <f t="shared" si="67"/>
        <v>630</v>
      </c>
      <c r="F4322" s="19">
        <v>9.8645859999999992</v>
      </c>
      <c r="G4322" s="19">
        <v>6.214689141</v>
      </c>
      <c r="H4322" s="20">
        <v>1.3541404939999999</v>
      </c>
      <c r="I4322" s="15">
        <f>IF(H4322&lt;=Rmax_Summary!$B$40,1,0)</f>
        <v>1</v>
      </c>
      <c r="J4322" s="15">
        <v>2</v>
      </c>
      <c r="K4322" s="21" t="s">
        <v>847</v>
      </c>
    </row>
    <row r="4323" spans="1:11" x14ac:dyDescent="0.15">
      <c r="A4323" s="15">
        <v>1031</v>
      </c>
      <c r="B4323" s="16">
        <v>8</v>
      </c>
      <c r="C4323" s="15">
        <v>10</v>
      </c>
      <c r="D4323" s="17">
        <v>640000</v>
      </c>
      <c r="E4323" s="18">
        <f t="shared" si="67"/>
        <v>640</v>
      </c>
      <c r="F4323" s="19">
        <v>9.8641210000000008</v>
      </c>
      <c r="G4323" s="19">
        <v>6.313037617</v>
      </c>
      <c r="H4323" s="20">
        <v>1.3587874120000001</v>
      </c>
      <c r="I4323" s="15">
        <f>IF(H4323&lt;=Rmax_Summary!$B$40,1,0)</f>
        <v>1</v>
      </c>
      <c r="J4323" s="15">
        <v>2</v>
      </c>
      <c r="K4323" s="21" t="s">
        <v>847</v>
      </c>
    </row>
    <row r="4324" spans="1:11" x14ac:dyDescent="0.15">
      <c r="A4324" s="15">
        <v>1036</v>
      </c>
      <c r="B4324" s="16">
        <v>8</v>
      </c>
      <c r="C4324" s="15">
        <v>10</v>
      </c>
      <c r="D4324" s="17">
        <v>650000</v>
      </c>
      <c r="E4324" s="18">
        <f t="shared" si="67"/>
        <v>650</v>
      </c>
      <c r="F4324" s="19">
        <v>9.8636370000000007</v>
      </c>
      <c r="G4324" s="19">
        <v>6.4113638719999999</v>
      </c>
      <c r="H4324" s="20">
        <v>1.3636330000000001</v>
      </c>
      <c r="I4324" s="15">
        <f>IF(H4324&lt;=Rmax_Summary!$B$40,1,0)</f>
        <v>1</v>
      </c>
      <c r="J4324" s="15">
        <v>2</v>
      </c>
      <c r="K4324" s="21" t="s">
        <v>847</v>
      </c>
    </row>
    <row r="4325" spans="1:11" x14ac:dyDescent="0.15">
      <c r="A4325" s="15">
        <v>1041</v>
      </c>
      <c r="B4325" s="16">
        <v>8</v>
      </c>
      <c r="C4325" s="15">
        <v>10</v>
      </c>
      <c r="D4325" s="17">
        <v>660000</v>
      </c>
      <c r="E4325" s="18">
        <f t="shared" si="67"/>
        <v>660</v>
      </c>
      <c r="F4325" s="19">
        <v>9.86313</v>
      </c>
      <c r="G4325" s="19">
        <v>6.5096660890000004</v>
      </c>
      <c r="H4325" s="20">
        <v>1.3686955059999999</v>
      </c>
      <c r="I4325" s="15">
        <f>IF(H4325&lt;=Rmax_Summary!$B$40,1,0)</f>
        <v>1</v>
      </c>
      <c r="J4325" s="15">
        <v>2</v>
      </c>
      <c r="K4325" s="21" t="s">
        <v>847</v>
      </c>
    </row>
    <row r="4326" spans="1:11" x14ac:dyDescent="0.15">
      <c r="A4326" s="15">
        <v>1046</v>
      </c>
      <c r="B4326" s="16">
        <v>8</v>
      </c>
      <c r="C4326" s="15">
        <v>10</v>
      </c>
      <c r="D4326" s="17">
        <v>670000</v>
      </c>
      <c r="E4326" s="18">
        <f t="shared" si="67"/>
        <v>670</v>
      </c>
      <c r="F4326" s="19">
        <v>9.8626000000000005</v>
      </c>
      <c r="G4326" s="19">
        <v>6.607942177</v>
      </c>
      <c r="H4326" s="20">
        <v>1.3739973519999999</v>
      </c>
      <c r="I4326" s="15">
        <f>IF(H4326&lt;=Rmax_Summary!$B$40,1,0)</f>
        <v>1</v>
      </c>
      <c r="J4326" s="15">
        <v>2</v>
      </c>
      <c r="K4326" s="21" t="s">
        <v>847</v>
      </c>
    </row>
    <row r="4327" spans="1:11" x14ac:dyDescent="0.15">
      <c r="A4327" s="15">
        <v>1051</v>
      </c>
      <c r="B4327" s="16">
        <v>8</v>
      </c>
      <c r="C4327" s="15">
        <v>10</v>
      </c>
      <c r="D4327" s="17">
        <v>680000</v>
      </c>
      <c r="E4327" s="18">
        <f t="shared" si="67"/>
        <v>680</v>
      </c>
      <c r="F4327" s="19">
        <v>9.8620439999999991</v>
      </c>
      <c r="G4327" s="19">
        <v>6.7061896909999996</v>
      </c>
      <c r="H4327" s="20">
        <v>1.379563238</v>
      </c>
      <c r="I4327" s="15">
        <f>IF(H4327&lt;=Rmax_Summary!$B$40,1,0)</f>
        <v>1</v>
      </c>
      <c r="J4327" s="15">
        <v>2</v>
      </c>
      <c r="K4327" s="21" t="s">
        <v>847</v>
      </c>
    </row>
    <row r="4328" spans="1:11" x14ac:dyDescent="0.15">
      <c r="A4328" s="15">
        <v>1056</v>
      </c>
      <c r="B4328" s="16">
        <v>8</v>
      </c>
      <c r="C4328" s="15">
        <v>10</v>
      </c>
      <c r="D4328" s="17">
        <v>690000</v>
      </c>
      <c r="E4328" s="18">
        <f t="shared" si="67"/>
        <v>690</v>
      </c>
      <c r="F4328" s="19">
        <v>9.8614580000000007</v>
      </c>
      <c r="G4328" s="19">
        <v>6.8044057809999998</v>
      </c>
      <c r="H4328" s="20">
        <v>1.385423305</v>
      </c>
      <c r="I4328" s="15">
        <f>IF(H4328&lt;=Rmax_Summary!$B$40,1,0)</f>
        <v>1</v>
      </c>
      <c r="J4328" s="15">
        <v>2</v>
      </c>
      <c r="K4328" s="21" t="s">
        <v>847</v>
      </c>
    </row>
    <row r="4329" spans="1:11" x14ac:dyDescent="0.15">
      <c r="A4329" s="15">
        <v>1061</v>
      </c>
      <c r="B4329" s="16">
        <v>8</v>
      </c>
      <c r="C4329" s="15">
        <v>10</v>
      </c>
      <c r="D4329" s="17">
        <v>700000</v>
      </c>
      <c r="E4329" s="18">
        <f t="shared" si="67"/>
        <v>700</v>
      </c>
      <c r="F4329" s="19">
        <v>9.8608390000000004</v>
      </c>
      <c r="G4329" s="19">
        <v>6.9025869919999998</v>
      </c>
      <c r="H4329" s="20">
        <v>1.3916144109999999</v>
      </c>
      <c r="I4329" s="15">
        <f>IF(H4329&lt;=Rmax_Summary!$B$40,1,0)</f>
        <v>1</v>
      </c>
      <c r="J4329" s="15">
        <v>2</v>
      </c>
      <c r="K4329" s="21" t="s">
        <v>847</v>
      </c>
    </row>
    <row r="4330" spans="1:11" x14ac:dyDescent="0.15">
      <c r="A4330" s="15">
        <v>1066</v>
      </c>
      <c r="B4330" s="16">
        <v>8</v>
      </c>
      <c r="C4330" s="15">
        <v>10</v>
      </c>
      <c r="D4330" s="17">
        <v>710000</v>
      </c>
      <c r="E4330" s="18">
        <f t="shared" si="67"/>
        <v>710</v>
      </c>
      <c r="F4330" s="19">
        <v>9.860182</v>
      </c>
      <c r="G4330" s="19">
        <v>7.0007291230000002</v>
      </c>
      <c r="H4330" s="20">
        <v>1.398181415</v>
      </c>
      <c r="I4330" s="15">
        <f>IF(H4330&lt;=Rmax_Summary!$B$40,1,0)</f>
        <v>1</v>
      </c>
      <c r="J4330" s="15">
        <v>2</v>
      </c>
      <c r="K4330" s="21" t="s">
        <v>847</v>
      </c>
    </row>
    <row r="4331" spans="1:11" x14ac:dyDescent="0.15">
      <c r="A4331" s="15">
        <v>1071</v>
      </c>
      <c r="B4331" s="16">
        <v>8</v>
      </c>
      <c r="C4331" s="15">
        <v>10</v>
      </c>
      <c r="D4331" s="17">
        <v>720000</v>
      </c>
      <c r="E4331" s="18">
        <f t="shared" si="67"/>
        <v>720</v>
      </c>
      <c r="F4331" s="19">
        <v>9.8594819999999999</v>
      </c>
      <c r="G4331" s="19">
        <v>7.0988268779999997</v>
      </c>
      <c r="H4331" s="20">
        <v>1.405182044</v>
      </c>
      <c r="I4331" s="15">
        <f>IF(H4331&lt;=Rmax_Summary!$B$40,1,0)</f>
        <v>1</v>
      </c>
      <c r="J4331" s="15">
        <v>2</v>
      </c>
      <c r="K4331" s="21" t="s">
        <v>847</v>
      </c>
    </row>
    <row r="4332" spans="1:11" x14ac:dyDescent="0.15">
      <c r="A4332" s="15">
        <v>1076</v>
      </c>
      <c r="B4332" s="16">
        <v>8</v>
      </c>
      <c r="C4332" s="15">
        <v>10</v>
      </c>
      <c r="D4332" s="17">
        <v>730000</v>
      </c>
      <c r="E4332" s="18">
        <f t="shared" si="67"/>
        <v>730</v>
      </c>
      <c r="F4332" s="19">
        <v>9.8587310000000006</v>
      </c>
      <c r="G4332" s="19">
        <v>7.1968733230000002</v>
      </c>
      <c r="H4332" s="20">
        <v>1.4126940880000001</v>
      </c>
      <c r="I4332" s="15">
        <f>IF(H4332&lt;=Rmax_Summary!$B$40,1,0)</f>
        <v>1</v>
      </c>
      <c r="J4332" s="15">
        <v>2</v>
      </c>
      <c r="K4332" s="21" t="s">
        <v>847</v>
      </c>
    </row>
    <row r="4333" spans="1:11" x14ac:dyDescent="0.15">
      <c r="A4333" s="15">
        <v>1081</v>
      </c>
      <c r="B4333" s="16">
        <v>8</v>
      </c>
      <c r="C4333" s="15">
        <v>10</v>
      </c>
      <c r="D4333" s="17">
        <v>740000</v>
      </c>
      <c r="E4333" s="18">
        <f t="shared" si="67"/>
        <v>740</v>
      </c>
      <c r="F4333" s="19">
        <v>9.8579170000000005</v>
      </c>
      <c r="G4333" s="19">
        <v>7.2948588760000002</v>
      </c>
      <c r="H4333" s="20">
        <v>1.420825666</v>
      </c>
      <c r="I4333" s="15">
        <f>IF(H4333&lt;=Rmax_Summary!$B$40,1,0)</f>
        <v>1</v>
      </c>
      <c r="J4333" s="15">
        <v>2</v>
      </c>
      <c r="K4333" s="21" t="s">
        <v>847</v>
      </c>
    </row>
    <row r="4334" spans="1:11" x14ac:dyDescent="0.15">
      <c r="A4334" s="15">
        <v>1086</v>
      </c>
      <c r="B4334" s="16">
        <v>8</v>
      </c>
      <c r="C4334" s="15">
        <v>10</v>
      </c>
      <c r="D4334" s="17">
        <v>750000</v>
      </c>
      <c r="E4334" s="18">
        <f t="shared" si="67"/>
        <v>750</v>
      </c>
      <c r="F4334" s="19">
        <v>9.8570259999999994</v>
      </c>
      <c r="G4334" s="19">
        <v>7.3927693249999997</v>
      </c>
      <c r="H4334" s="20">
        <v>1.4297422710000001</v>
      </c>
      <c r="I4334" s="15">
        <f>IF(H4334&lt;=Rmax_Summary!$B$40,1,0)</f>
        <v>1</v>
      </c>
      <c r="J4334" s="15">
        <v>2</v>
      </c>
      <c r="K4334" s="21" t="s">
        <v>847</v>
      </c>
    </row>
    <row r="4335" spans="1:11" x14ac:dyDescent="0.15">
      <c r="A4335" s="15">
        <v>1091</v>
      </c>
      <c r="B4335" s="16">
        <v>8</v>
      </c>
      <c r="C4335" s="15">
        <v>10</v>
      </c>
      <c r="D4335" s="17">
        <v>760000</v>
      </c>
      <c r="E4335" s="18">
        <f t="shared" si="67"/>
        <v>760</v>
      </c>
      <c r="F4335" s="19">
        <v>9.8560280000000002</v>
      </c>
      <c r="G4335" s="19">
        <v>7.4905812809999999</v>
      </c>
      <c r="H4335" s="20">
        <v>1.4397200859999999</v>
      </c>
      <c r="I4335" s="15">
        <f>IF(H4335&lt;=Rmax_Summary!$B$40,1,0)</f>
        <v>1</v>
      </c>
      <c r="J4335" s="15">
        <v>2</v>
      </c>
      <c r="K4335" s="21" t="s">
        <v>847</v>
      </c>
    </row>
    <row r="4336" spans="1:11" x14ac:dyDescent="0.15">
      <c r="A4336" s="15">
        <v>1096</v>
      </c>
      <c r="B4336" s="16">
        <v>8</v>
      </c>
      <c r="C4336" s="15">
        <v>10</v>
      </c>
      <c r="D4336" s="17">
        <v>770000</v>
      </c>
      <c r="E4336" s="18">
        <f t="shared" si="67"/>
        <v>770</v>
      </c>
      <c r="F4336" s="19">
        <v>9.8548709999999993</v>
      </c>
      <c r="G4336" s="19">
        <v>7.5882505309999999</v>
      </c>
      <c r="H4336" s="20">
        <v>1.451291852</v>
      </c>
      <c r="I4336" s="15">
        <f>IF(H4336&lt;=Rmax_Summary!$B$40,1,0)</f>
        <v>1</v>
      </c>
      <c r="J4336" s="15">
        <v>2</v>
      </c>
      <c r="K4336" s="21" t="s">
        <v>847</v>
      </c>
    </row>
    <row r="4337" spans="1:11" x14ac:dyDescent="0.15">
      <c r="A4337" s="15">
        <v>1101</v>
      </c>
      <c r="B4337" s="16">
        <v>8</v>
      </c>
      <c r="C4337" s="15">
        <v>10</v>
      </c>
      <c r="D4337" s="17">
        <v>780000</v>
      </c>
      <c r="E4337" s="18">
        <f t="shared" si="67"/>
        <v>780</v>
      </c>
      <c r="F4337" s="19">
        <v>9.8534299999999995</v>
      </c>
      <c r="G4337" s="19">
        <v>7.6856757279999997</v>
      </c>
      <c r="H4337" s="20">
        <v>1.4656957289999999</v>
      </c>
      <c r="I4337" s="15">
        <f>IF(H4337&lt;=Rmax_Summary!$B$40,1,0)</f>
        <v>1</v>
      </c>
      <c r="J4337" s="15">
        <v>2</v>
      </c>
      <c r="K4337" s="21" t="s">
        <v>847</v>
      </c>
    </row>
    <row r="4338" spans="1:11" x14ac:dyDescent="0.15">
      <c r="A4338" s="15">
        <v>1106</v>
      </c>
      <c r="B4338" s="16">
        <v>8</v>
      </c>
      <c r="C4338" s="15">
        <v>10</v>
      </c>
      <c r="D4338" s="17">
        <v>790000</v>
      </c>
      <c r="E4338" s="18">
        <f t="shared" si="67"/>
        <v>790</v>
      </c>
      <c r="F4338" s="19">
        <v>9.8513319999999993</v>
      </c>
      <c r="G4338" s="19">
        <v>7.782551894</v>
      </c>
      <c r="H4338" s="20">
        <v>1.4866849120000001</v>
      </c>
      <c r="I4338" s="15">
        <f>IF(H4338&lt;=Rmax_Summary!$B$40,1,0)</f>
        <v>1</v>
      </c>
      <c r="J4338" s="15">
        <v>2</v>
      </c>
      <c r="K4338" s="21" t="s">
        <v>847</v>
      </c>
    </row>
    <row r="4339" spans="1:11" x14ac:dyDescent="0.15">
      <c r="A4339" s="15">
        <v>2</v>
      </c>
      <c r="B4339" s="16">
        <v>8</v>
      </c>
      <c r="C4339" s="15">
        <v>10</v>
      </c>
      <c r="D4339" s="17">
        <v>791000</v>
      </c>
      <c r="E4339" s="18">
        <f t="shared" si="67"/>
        <v>791</v>
      </c>
      <c r="F4339" s="19">
        <v>9.8510480000000005</v>
      </c>
      <c r="G4339" s="19">
        <v>7.7921786989999999</v>
      </c>
      <c r="H4339" s="20">
        <v>1.4895233160000001</v>
      </c>
      <c r="I4339" s="15">
        <f>IF(H4339&lt;=Rmax_Summary!$B$40,1,0)</f>
        <v>1</v>
      </c>
      <c r="J4339" s="15">
        <v>8</v>
      </c>
      <c r="K4339" s="21" t="s">
        <v>848</v>
      </c>
    </row>
    <row r="4340" spans="1:11" x14ac:dyDescent="0.15">
      <c r="A4340" s="15">
        <v>3</v>
      </c>
      <c r="B4340" s="16">
        <v>8</v>
      </c>
      <c r="C4340" s="15">
        <v>10</v>
      </c>
      <c r="D4340" s="17">
        <v>792000</v>
      </c>
      <c r="E4340" s="18">
        <f t="shared" si="67"/>
        <v>792</v>
      </c>
      <c r="F4340" s="19">
        <v>9.8507420000000003</v>
      </c>
      <c r="G4340" s="19">
        <v>7.8017875720000003</v>
      </c>
      <c r="H4340" s="20">
        <v>1.4925812620000001</v>
      </c>
      <c r="I4340" s="15">
        <f>IF(H4340&lt;=Rmax_Summary!$B$40,1,0)</f>
        <v>1</v>
      </c>
      <c r="J4340" s="15">
        <v>8</v>
      </c>
      <c r="K4340" s="21" t="s">
        <v>848</v>
      </c>
    </row>
    <row r="4341" spans="1:11" x14ac:dyDescent="0.15">
      <c r="A4341" s="15">
        <v>4</v>
      </c>
      <c r="B4341" s="16">
        <v>8</v>
      </c>
      <c r="C4341" s="15">
        <v>10</v>
      </c>
      <c r="D4341" s="17">
        <v>793000</v>
      </c>
      <c r="E4341" s="18">
        <f t="shared" si="67"/>
        <v>793</v>
      </c>
      <c r="F4341" s="19">
        <v>9.8504109999999994</v>
      </c>
      <c r="G4341" s="19">
        <v>7.8113755859999996</v>
      </c>
      <c r="H4341" s="20">
        <v>1.495894074</v>
      </c>
      <c r="I4341" s="15">
        <f>IF(H4341&lt;=Rmax_Summary!$B$40,1,0)</f>
        <v>1</v>
      </c>
      <c r="J4341" s="15">
        <v>8</v>
      </c>
      <c r="K4341" s="21" t="s">
        <v>848</v>
      </c>
    </row>
    <row r="4342" spans="1:11" x14ac:dyDescent="0.15">
      <c r="A4342" s="15">
        <v>5</v>
      </c>
      <c r="B4342" s="16">
        <v>8</v>
      </c>
      <c r="C4342" s="15">
        <v>10</v>
      </c>
      <c r="D4342" s="17">
        <v>794000</v>
      </c>
      <c r="E4342" s="18">
        <f t="shared" si="67"/>
        <v>794</v>
      </c>
      <c r="F4342" s="19">
        <v>9.8500490000000003</v>
      </c>
      <c r="G4342" s="19">
        <v>7.8209391650000004</v>
      </c>
      <c r="H4342" s="20">
        <v>1.499506808</v>
      </c>
      <c r="I4342" s="15">
        <f>IF(H4342&lt;=Rmax_Summary!$B$40,1,0)</f>
        <v>1</v>
      </c>
      <c r="J4342" s="15">
        <v>8</v>
      </c>
      <c r="K4342" s="21" t="s">
        <v>848</v>
      </c>
    </row>
    <row r="4343" spans="1:11" x14ac:dyDescent="0.15">
      <c r="A4343" s="15">
        <v>2</v>
      </c>
      <c r="B4343" s="16">
        <v>8</v>
      </c>
      <c r="C4343" s="15">
        <v>10</v>
      </c>
      <c r="D4343" s="17">
        <v>794100</v>
      </c>
      <c r="E4343" s="18">
        <f t="shared" si="67"/>
        <v>794.1</v>
      </c>
      <c r="F4343" s="19">
        <v>9.8500110000000003</v>
      </c>
      <c r="G4343" s="19">
        <v>7.821894017</v>
      </c>
      <c r="H4343" s="20">
        <v>1.499886498</v>
      </c>
      <c r="I4343" s="15">
        <f>IF(H4343&lt;=Rmax_Summary!$B$40,1,0)</f>
        <v>1</v>
      </c>
      <c r="J4343" s="15">
        <v>9</v>
      </c>
      <c r="K4343" s="21" t="s">
        <v>849</v>
      </c>
    </row>
    <row r="4344" spans="1:11" x14ac:dyDescent="0.15">
      <c r="A4344" s="15">
        <v>2</v>
      </c>
      <c r="B4344" s="16">
        <v>8</v>
      </c>
      <c r="C4344" s="15">
        <v>10</v>
      </c>
      <c r="D4344" s="17">
        <v>794110</v>
      </c>
      <c r="E4344" s="18">
        <f t="shared" si="67"/>
        <v>794.11</v>
      </c>
      <c r="F4344" s="19">
        <v>9.8500080000000008</v>
      </c>
      <c r="G4344" s="19">
        <v>7.8219894859999997</v>
      </c>
      <c r="H4344" s="20">
        <v>1.4999244899999999</v>
      </c>
      <c r="I4344" s="15">
        <f>IF(H4344&lt;=Rmax_Summary!$B$40,1,0)</f>
        <v>1</v>
      </c>
      <c r="J4344" s="15">
        <v>10</v>
      </c>
      <c r="K4344" s="21" t="s">
        <v>849</v>
      </c>
    </row>
    <row r="4345" spans="1:11" x14ac:dyDescent="0.15">
      <c r="A4345" s="15">
        <v>3</v>
      </c>
      <c r="B4345" s="16">
        <v>8</v>
      </c>
      <c r="C4345" s="15">
        <v>10</v>
      </c>
      <c r="D4345" s="17">
        <v>794120</v>
      </c>
      <c r="E4345" s="18">
        <f t="shared" si="67"/>
        <v>794.12</v>
      </c>
      <c r="F4345" s="19">
        <v>9.8500040000000002</v>
      </c>
      <c r="G4345" s="19">
        <v>7.8220849530000001</v>
      </c>
      <c r="H4345" s="20">
        <v>1.499962716</v>
      </c>
      <c r="I4345" s="15">
        <f>IF(H4345&lt;=Rmax_Summary!$B$40,1,0)</f>
        <v>1</v>
      </c>
      <c r="J4345" s="15">
        <v>10</v>
      </c>
      <c r="K4345" s="21" t="s">
        <v>849</v>
      </c>
    </row>
    <row r="4346" spans="1:11" x14ac:dyDescent="0.15">
      <c r="A4346" s="15">
        <v>2</v>
      </c>
      <c r="B4346" s="16">
        <v>8</v>
      </c>
      <c r="C4346" s="15">
        <v>10</v>
      </c>
      <c r="D4346" s="17">
        <v>794121</v>
      </c>
      <c r="E4346" s="18">
        <f t="shared" si="67"/>
        <v>794.12099999999998</v>
      </c>
      <c r="F4346" s="19">
        <v>9.8500029999999992</v>
      </c>
      <c r="G4346" s="19">
        <v>7.8220944990000003</v>
      </c>
      <c r="H4346" s="20">
        <v>1.499966809</v>
      </c>
      <c r="I4346" s="15">
        <f>IF(H4346&lt;=Rmax_Summary!$B$40,1,0)</f>
        <v>1</v>
      </c>
      <c r="J4346" s="15">
        <v>11</v>
      </c>
      <c r="K4346" s="21" t="s">
        <v>849</v>
      </c>
    </row>
    <row r="4347" spans="1:11" x14ac:dyDescent="0.15">
      <c r="A4347" s="15">
        <v>3</v>
      </c>
      <c r="B4347" s="16">
        <v>8</v>
      </c>
      <c r="C4347" s="15">
        <v>10</v>
      </c>
      <c r="D4347" s="17">
        <v>794122</v>
      </c>
      <c r="E4347" s="18">
        <f t="shared" si="67"/>
        <v>794.12199999999996</v>
      </c>
      <c r="F4347" s="19">
        <v>9.8500029999999992</v>
      </c>
      <c r="G4347" s="19">
        <v>7.8221040449999997</v>
      </c>
      <c r="H4347" s="20">
        <v>1.499970357</v>
      </c>
      <c r="I4347" s="15">
        <f>IF(H4347&lt;=Rmax_Summary!$B$40,1,0)</f>
        <v>1</v>
      </c>
      <c r="J4347" s="15">
        <v>11</v>
      </c>
      <c r="K4347" s="21" t="s">
        <v>849</v>
      </c>
    </row>
    <row r="4348" spans="1:11" x14ac:dyDescent="0.15">
      <c r="A4348" s="15">
        <v>4</v>
      </c>
      <c r="B4348" s="16">
        <v>8</v>
      </c>
      <c r="C4348" s="15">
        <v>10</v>
      </c>
      <c r="D4348" s="17">
        <v>794123</v>
      </c>
      <c r="E4348" s="18">
        <f t="shared" si="67"/>
        <v>794.12300000000005</v>
      </c>
      <c r="F4348" s="19">
        <v>9.8500029999999992</v>
      </c>
      <c r="G4348" s="19">
        <v>7.822113592</v>
      </c>
      <c r="H4348" s="20">
        <v>1.4999744960000001</v>
      </c>
      <c r="I4348" s="15">
        <f>IF(H4348&lt;=Rmax_Summary!$B$40,1,0)</f>
        <v>1</v>
      </c>
      <c r="J4348" s="15">
        <v>11</v>
      </c>
      <c r="K4348" s="21" t="s">
        <v>849</v>
      </c>
    </row>
    <row r="4349" spans="1:11" x14ac:dyDescent="0.15">
      <c r="A4349" s="15">
        <v>5</v>
      </c>
      <c r="B4349" s="16">
        <v>8</v>
      </c>
      <c r="C4349" s="15">
        <v>10</v>
      </c>
      <c r="D4349" s="17">
        <v>794124</v>
      </c>
      <c r="E4349" s="18">
        <f t="shared" si="67"/>
        <v>794.12400000000002</v>
      </c>
      <c r="F4349" s="19">
        <v>9.8500019999999999</v>
      </c>
      <c r="G4349" s="19">
        <v>7.8221231390000003</v>
      </c>
      <c r="H4349" s="20">
        <v>1.4999783099999999</v>
      </c>
      <c r="I4349" s="15">
        <f>IF(H4349&lt;=Rmax_Summary!$B$40,1,0)</f>
        <v>1</v>
      </c>
      <c r="J4349" s="15">
        <v>11</v>
      </c>
      <c r="K4349" s="21" t="s">
        <v>849</v>
      </c>
    </row>
    <row r="4350" spans="1:11" x14ac:dyDescent="0.15">
      <c r="A4350" s="15">
        <v>6</v>
      </c>
      <c r="B4350" s="16">
        <v>8</v>
      </c>
      <c r="C4350" s="15">
        <v>10</v>
      </c>
      <c r="D4350" s="17">
        <v>794125</v>
      </c>
      <c r="E4350" s="18">
        <f t="shared" si="67"/>
        <v>794.125</v>
      </c>
      <c r="F4350" s="19">
        <v>9.8500019999999999</v>
      </c>
      <c r="G4350" s="19">
        <v>7.8221326849999997</v>
      </c>
      <c r="H4350" s="20">
        <v>1.4999818730000001</v>
      </c>
      <c r="I4350" s="15">
        <f>IF(H4350&lt;=Rmax_Summary!$B$40,1,0)</f>
        <v>1</v>
      </c>
      <c r="J4350" s="15">
        <v>11</v>
      </c>
      <c r="K4350" s="21" t="s">
        <v>849</v>
      </c>
    </row>
    <row r="4351" spans="1:11" x14ac:dyDescent="0.15">
      <c r="A4351" s="15">
        <v>7</v>
      </c>
      <c r="B4351" s="16">
        <v>8</v>
      </c>
      <c r="C4351" s="15">
        <v>10</v>
      </c>
      <c r="D4351" s="17">
        <v>794126</v>
      </c>
      <c r="E4351" s="18">
        <f t="shared" si="67"/>
        <v>794.12599999999998</v>
      </c>
      <c r="F4351" s="19">
        <v>9.8500010000000007</v>
      </c>
      <c r="G4351" s="19">
        <v>7.8221422309999999</v>
      </c>
      <c r="H4351" s="20">
        <v>1.499985699</v>
      </c>
      <c r="I4351" s="15">
        <f>IF(H4351&lt;=Rmax_Summary!$B$40,1,0)</f>
        <v>1</v>
      </c>
      <c r="J4351" s="15">
        <v>11</v>
      </c>
      <c r="K4351" s="21" t="s">
        <v>849</v>
      </c>
    </row>
    <row r="4352" spans="1:11" x14ac:dyDescent="0.15">
      <c r="A4352" s="15">
        <v>8</v>
      </c>
      <c r="B4352" s="16">
        <v>8</v>
      </c>
      <c r="C4352" s="15">
        <v>10</v>
      </c>
      <c r="D4352" s="17">
        <v>794127</v>
      </c>
      <c r="E4352" s="18">
        <f t="shared" si="67"/>
        <v>794.12699999999995</v>
      </c>
      <c r="F4352" s="19">
        <v>9.8500010000000007</v>
      </c>
      <c r="G4352" s="19">
        <v>7.8221517780000003</v>
      </c>
      <c r="H4352" s="20">
        <v>1.499989338</v>
      </c>
      <c r="I4352" s="15">
        <f>IF(H4352&lt;=Rmax_Summary!$B$40,1,0)</f>
        <v>1</v>
      </c>
      <c r="J4352" s="15">
        <v>11</v>
      </c>
      <c r="K4352" s="21" t="s">
        <v>849</v>
      </c>
    </row>
    <row r="4353" spans="1:11" x14ac:dyDescent="0.15">
      <c r="A4353" s="15">
        <v>9</v>
      </c>
      <c r="B4353" s="16">
        <v>8</v>
      </c>
      <c r="C4353" s="15">
        <v>10</v>
      </c>
      <c r="D4353" s="17">
        <v>794128</v>
      </c>
      <c r="E4353" s="18">
        <f t="shared" si="67"/>
        <v>794.12800000000004</v>
      </c>
      <c r="F4353" s="19">
        <v>9.8500010000000007</v>
      </c>
      <c r="G4353" s="19">
        <v>7.8221613239999996</v>
      </c>
      <c r="H4353" s="20">
        <v>1.499993519</v>
      </c>
      <c r="I4353" s="15">
        <f>IF(H4353&lt;=Rmax_Summary!$B$40,1,0)</f>
        <v>1</v>
      </c>
      <c r="J4353" s="15">
        <v>11</v>
      </c>
      <c r="K4353" s="21" t="s">
        <v>849</v>
      </c>
    </row>
    <row r="4354" spans="1:11" x14ac:dyDescent="0.15">
      <c r="A4354" s="15">
        <v>10</v>
      </c>
      <c r="B4354" s="16">
        <v>8</v>
      </c>
      <c r="C4354" s="15">
        <v>10</v>
      </c>
      <c r="D4354" s="17">
        <v>794129</v>
      </c>
      <c r="E4354" s="18">
        <f t="shared" ref="E4354:E4417" si="68">D4354/1000</f>
        <v>794.12900000000002</v>
      </c>
      <c r="F4354" s="19">
        <v>9.85</v>
      </c>
      <c r="G4354" s="19">
        <v>7.8221708699999999</v>
      </c>
      <c r="H4354" s="20">
        <v>1.4999971560000001</v>
      </c>
      <c r="I4354" s="15">
        <f>IF(H4354&lt;=Rmax_Summary!$B$40,1,0)</f>
        <v>1</v>
      </c>
      <c r="J4354" s="15">
        <v>11</v>
      </c>
      <c r="K4354" s="21" t="s">
        <v>849</v>
      </c>
    </row>
    <row r="4355" spans="1:11" x14ac:dyDescent="0.15">
      <c r="A4355" s="15">
        <v>4</v>
      </c>
      <c r="B4355" s="16">
        <v>8</v>
      </c>
      <c r="C4355" s="15">
        <v>10</v>
      </c>
      <c r="D4355" s="17">
        <v>794130</v>
      </c>
      <c r="E4355" s="18">
        <f t="shared" si="68"/>
        <v>794.13</v>
      </c>
      <c r="F4355" s="19">
        <v>9.85</v>
      </c>
      <c r="G4355" s="19">
        <v>7.8221804160000001</v>
      </c>
      <c r="H4355" s="20">
        <v>1.5000010290000001</v>
      </c>
      <c r="I4355" s="15">
        <f>IF(H4355&lt;=Rmax_Summary!$B$40,1,0)</f>
        <v>0</v>
      </c>
      <c r="J4355" s="15">
        <v>10</v>
      </c>
      <c r="K4355" s="21" t="s">
        <v>849</v>
      </c>
    </row>
    <row r="4356" spans="1:11" x14ac:dyDescent="0.15">
      <c r="A4356" s="15">
        <v>5</v>
      </c>
      <c r="B4356" s="16">
        <v>8</v>
      </c>
      <c r="C4356" s="15">
        <v>10</v>
      </c>
      <c r="D4356" s="17">
        <v>794140</v>
      </c>
      <c r="E4356" s="18">
        <f t="shared" si="68"/>
        <v>794.14</v>
      </c>
      <c r="F4356" s="19">
        <v>9.8499960000000009</v>
      </c>
      <c r="G4356" s="19">
        <v>7.822275877</v>
      </c>
      <c r="H4356" s="20">
        <v>1.5000394749999999</v>
      </c>
      <c r="I4356" s="15">
        <f>IF(H4356&lt;=Rmax_Summary!$B$40,1,0)</f>
        <v>0</v>
      </c>
      <c r="J4356" s="15">
        <v>10</v>
      </c>
      <c r="K4356" s="21" t="s">
        <v>849</v>
      </c>
    </row>
    <row r="4357" spans="1:11" x14ac:dyDescent="0.15">
      <c r="A4357" s="15">
        <v>6</v>
      </c>
      <c r="B4357" s="16">
        <v>8</v>
      </c>
      <c r="C4357" s="15">
        <v>10</v>
      </c>
      <c r="D4357" s="17">
        <v>794150</v>
      </c>
      <c r="E4357" s="18">
        <f t="shared" si="68"/>
        <v>794.15</v>
      </c>
      <c r="F4357" s="19">
        <v>9.8499920000000003</v>
      </c>
      <c r="G4357" s="19">
        <v>7.8223713339999996</v>
      </c>
      <c r="H4357" s="20">
        <v>1.5000778669999999</v>
      </c>
      <c r="I4357" s="15">
        <f>IF(H4357&lt;=Rmax_Summary!$B$40,1,0)</f>
        <v>0</v>
      </c>
      <c r="J4357" s="15">
        <v>10</v>
      </c>
      <c r="K4357" s="21" t="s">
        <v>849</v>
      </c>
    </row>
    <row r="4358" spans="1:11" x14ac:dyDescent="0.15">
      <c r="A4358" s="15">
        <v>7</v>
      </c>
      <c r="B4358" s="16">
        <v>8</v>
      </c>
      <c r="C4358" s="15">
        <v>10</v>
      </c>
      <c r="D4358" s="17">
        <v>794160</v>
      </c>
      <c r="E4358" s="18">
        <f t="shared" si="68"/>
        <v>794.16</v>
      </c>
      <c r="F4358" s="19">
        <v>9.8499879999999997</v>
      </c>
      <c r="G4358" s="19">
        <v>7.8224667889999999</v>
      </c>
      <c r="H4358" s="20">
        <v>1.500116</v>
      </c>
      <c r="I4358" s="15">
        <f>IF(H4358&lt;=Rmax_Summary!$B$40,1,0)</f>
        <v>0</v>
      </c>
      <c r="J4358" s="15">
        <v>10</v>
      </c>
      <c r="K4358" s="21" t="s">
        <v>849</v>
      </c>
    </row>
    <row r="4359" spans="1:11" x14ac:dyDescent="0.15">
      <c r="A4359" s="15">
        <v>8</v>
      </c>
      <c r="B4359" s="16">
        <v>8</v>
      </c>
      <c r="C4359" s="15">
        <v>10</v>
      </c>
      <c r="D4359" s="17">
        <v>794170</v>
      </c>
      <c r="E4359" s="18">
        <f t="shared" si="68"/>
        <v>794.17</v>
      </c>
      <c r="F4359" s="19">
        <v>9.8499850000000002</v>
      </c>
      <c r="G4359" s="19">
        <v>7.8225622399999999</v>
      </c>
      <c r="H4359" s="20">
        <v>1.5001541819999999</v>
      </c>
      <c r="I4359" s="15">
        <f>IF(H4359&lt;=Rmax_Summary!$B$40,1,0)</f>
        <v>0</v>
      </c>
      <c r="J4359" s="15">
        <v>10</v>
      </c>
      <c r="K4359" s="21" t="s">
        <v>849</v>
      </c>
    </row>
    <row r="4360" spans="1:11" x14ac:dyDescent="0.15">
      <c r="A4360" s="15">
        <v>9</v>
      </c>
      <c r="B4360" s="16">
        <v>8</v>
      </c>
      <c r="C4360" s="15">
        <v>10</v>
      </c>
      <c r="D4360" s="17">
        <v>794180</v>
      </c>
      <c r="E4360" s="18">
        <f t="shared" si="68"/>
        <v>794.18</v>
      </c>
      <c r="F4360" s="19">
        <v>9.8499809999999997</v>
      </c>
      <c r="G4360" s="19">
        <v>7.8226576889999997</v>
      </c>
      <c r="H4360" s="20">
        <v>1.5001930269999999</v>
      </c>
      <c r="I4360" s="15">
        <f>IF(H4360&lt;=Rmax_Summary!$B$40,1,0)</f>
        <v>0</v>
      </c>
      <c r="J4360" s="15">
        <v>10</v>
      </c>
      <c r="K4360" s="21" t="s">
        <v>849</v>
      </c>
    </row>
    <row r="4361" spans="1:11" x14ac:dyDescent="0.15">
      <c r="A4361" s="15">
        <v>10</v>
      </c>
      <c r="B4361" s="16">
        <v>8</v>
      </c>
      <c r="C4361" s="15">
        <v>10</v>
      </c>
      <c r="D4361" s="17">
        <v>794190</v>
      </c>
      <c r="E4361" s="18">
        <f t="shared" si="68"/>
        <v>794.19</v>
      </c>
      <c r="F4361" s="19">
        <v>9.8499770000000009</v>
      </c>
      <c r="G4361" s="19">
        <v>7.8227531350000001</v>
      </c>
      <c r="H4361" s="20">
        <v>1.500231162</v>
      </c>
      <c r="I4361" s="15">
        <f>IF(H4361&lt;=Rmax_Summary!$B$40,1,0)</f>
        <v>0</v>
      </c>
      <c r="J4361" s="15">
        <v>10</v>
      </c>
      <c r="K4361" s="21" t="s">
        <v>849</v>
      </c>
    </row>
    <row r="4362" spans="1:11" x14ac:dyDescent="0.15">
      <c r="A4362" s="15">
        <v>3</v>
      </c>
      <c r="B4362" s="16">
        <v>8</v>
      </c>
      <c r="C4362" s="15">
        <v>10</v>
      </c>
      <c r="D4362" s="17">
        <v>794200</v>
      </c>
      <c r="E4362" s="18">
        <f t="shared" si="68"/>
        <v>794.2</v>
      </c>
      <c r="F4362" s="19">
        <v>9.8499730000000003</v>
      </c>
      <c r="G4362" s="19">
        <v>7.8228485770000002</v>
      </c>
      <c r="H4362" s="20">
        <v>1.5002696870000001</v>
      </c>
      <c r="I4362" s="15">
        <f>IF(H4362&lt;=Rmax_Summary!$B$40,1,0)</f>
        <v>0</v>
      </c>
      <c r="J4362" s="15">
        <v>9</v>
      </c>
      <c r="K4362" s="21" t="s">
        <v>849</v>
      </c>
    </row>
    <row r="4363" spans="1:11" x14ac:dyDescent="0.15">
      <c r="A4363" s="15">
        <v>4</v>
      </c>
      <c r="B4363" s="16">
        <v>8</v>
      </c>
      <c r="C4363" s="15">
        <v>10</v>
      </c>
      <c r="D4363" s="17">
        <v>794300</v>
      </c>
      <c r="E4363" s="18">
        <f t="shared" si="68"/>
        <v>794.3</v>
      </c>
      <c r="F4363" s="19">
        <v>9.8499339999999993</v>
      </c>
      <c r="G4363" s="19">
        <v>7.8238028399999999</v>
      </c>
      <c r="H4363" s="20">
        <v>1.5006565730000001</v>
      </c>
      <c r="I4363" s="15">
        <f>IF(H4363&lt;=Rmax_Summary!$B$40,1,0)</f>
        <v>0</v>
      </c>
      <c r="J4363" s="15">
        <v>9</v>
      </c>
      <c r="K4363" s="21" t="s">
        <v>849</v>
      </c>
    </row>
    <row r="4364" spans="1:11" x14ac:dyDescent="0.15">
      <c r="A4364" s="15">
        <v>5</v>
      </c>
      <c r="B4364" s="16">
        <v>8</v>
      </c>
      <c r="C4364" s="15">
        <v>10</v>
      </c>
      <c r="D4364" s="17">
        <v>794400</v>
      </c>
      <c r="E4364" s="18">
        <f t="shared" si="68"/>
        <v>794.4</v>
      </c>
      <c r="F4364" s="19">
        <v>9.8498950000000001</v>
      </c>
      <c r="G4364" s="19">
        <v>7.8247567990000002</v>
      </c>
      <c r="H4364" s="20">
        <v>1.5010471240000001</v>
      </c>
      <c r="I4364" s="15">
        <f>IF(H4364&lt;=Rmax_Summary!$B$40,1,0)</f>
        <v>0</v>
      </c>
      <c r="J4364" s="15">
        <v>9</v>
      </c>
      <c r="K4364" s="21" t="s">
        <v>849</v>
      </c>
    </row>
    <row r="4365" spans="1:11" x14ac:dyDescent="0.15">
      <c r="A4365" s="15">
        <v>6</v>
      </c>
      <c r="B4365" s="16">
        <v>8</v>
      </c>
      <c r="C4365" s="15">
        <v>10</v>
      </c>
      <c r="D4365" s="17">
        <v>794500</v>
      </c>
      <c r="E4365" s="18">
        <f t="shared" si="68"/>
        <v>794.5</v>
      </c>
      <c r="F4365" s="19">
        <v>9.8498560000000008</v>
      </c>
      <c r="G4365" s="19">
        <v>7.825710452</v>
      </c>
      <c r="H4365" s="20">
        <v>1.50144195</v>
      </c>
      <c r="I4365" s="15">
        <f>IF(H4365&lt;=Rmax_Summary!$B$40,1,0)</f>
        <v>0</v>
      </c>
      <c r="J4365" s="15">
        <v>9</v>
      </c>
      <c r="K4365" s="21" t="s">
        <v>849</v>
      </c>
    </row>
    <row r="4366" spans="1:11" x14ac:dyDescent="0.15">
      <c r="A4366" s="15">
        <v>7</v>
      </c>
      <c r="B4366" s="16">
        <v>8</v>
      </c>
      <c r="C4366" s="15">
        <v>10</v>
      </c>
      <c r="D4366" s="17">
        <v>794600</v>
      </c>
      <c r="E4366" s="18">
        <f t="shared" si="68"/>
        <v>794.6</v>
      </c>
      <c r="F4366" s="19">
        <v>9.8498160000000006</v>
      </c>
      <c r="G4366" s="19">
        <v>7.8266637899999996</v>
      </c>
      <c r="H4366" s="20">
        <v>1.501839919</v>
      </c>
      <c r="I4366" s="15">
        <f>IF(H4366&lt;=Rmax_Summary!$B$40,1,0)</f>
        <v>0</v>
      </c>
      <c r="J4366" s="15">
        <v>9</v>
      </c>
      <c r="K4366" s="21" t="s">
        <v>849</v>
      </c>
    </row>
    <row r="4367" spans="1:11" x14ac:dyDescent="0.15">
      <c r="A4367" s="15">
        <v>8</v>
      </c>
      <c r="B4367" s="16">
        <v>8</v>
      </c>
      <c r="C4367" s="15">
        <v>10</v>
      </c>
      <c r="D4367" s="17">
        <v>794700</v>
      </c>
      <c r="E4367" s="18">
        <f t="shared" si="68"/>
        <v>794.7</v>
      </c>
      <c r="F4367" s="19">
        <v>9.8497760000000003</v>
      </c>
      <c r="G4367" s="19">
        <v>7.8276168100000003</v>
      </c>
      <c r="H4367" s="20">
        <v>1.5022421050000001</v>
      </c>
      <c r="I4367" s="15">
        <f>IF(H4367&lt;=Rmax_Summary!$B$40,1,0)</f>
        <v>0</v>
      </c>
      <c r="J4367" s="15">
        <v>9</v>
      </c>
      <c r="K4367" s="21" t="s">
        <v>849</v>
      </c>
    </row>
    <row r="4368" spans="1:11" x14ac:dyDescent="0.15">
      <c r="A4368" s="15">
        <v>9</v>
      </c>
      <c r="B4368" s="16">
        <v>8</v>
      </c>
      <c r="C4368" s="15">
        <v>10</v>
      </c>
      <c r="D4368" s="17">
        <v>794800</v>
      </c>
      <c r="E4368" s="18">
        <f t="shared" si="68"/>
        <v>794.8</v>
      </c>
      <c r="F4368" s="19">
        <v>9.8497350000000008</v>
      </c>
      <c r="G4368" s="19">
        <v>7.828569506</v>
      </c>
      <c r="H4368" s="20">
        <v>1.502648414</v>
      </c>
      <c r="I4368" s="15">
        <f>IF(H4368&lt;=Rmax_Summary!$B$40,1,0)</f>
        <v>0</v>
      </c>
      <c r="J4368" s="15">
        <v>9</v>
      </c>
      <c r="K4368" s="21" t="s">
        <v>849</v>
      </c>
    </row>
    <row r="4369" spans="1:11" x14ac:dyDescent="0.15">
      <c r="A4369" s="15">
        <v>10</v>
      </c>
      <c r="B4369" s="16">
        <v>8</v>
      </c>
      <c r="C4369" s="15">
        <v>10</v>
      </c>
      <c r="D4369" s="17">
        <v>794900</v>
      </c>
      <c r="E4369" s="18">
        <f t="shared" si="68"/>
        <v>794.9</v>
      </c>
      <c r="F4369" s="19">
        <v>9.8496939999999995</v>
      </c>
      <c r="G4369" s="19">
        <v>7.8295218699999998</v>
      </c>
      <c r="H4369" s="20">
        <v>1.5030586850000001</v>
      </c>
      <c r="I4369" s="15">
        <f>IF(H4369&lt;=Rmax_Summary!$B$40,1,0)</f>
        <v>0</v>
      </c>
      <c r="J4369" s="15">
        <v>9</v>
      </c>
      <c r="K4369" s="21" t="s">
        <v>849</v>
      </c>
    </row>
    <row r="4370" spans="1:11" x14ac:dyDescent="0.15">
      <c r="A4370" s="15">
        <v>6</v>
      </c>
      <c r="B4370" s="16">
        <v>8</v>
      </c>
      <c r="C4370" s="15">
        <v>10</v>
      </c>
      <c r="D4370" s="17">
        <v>795000</v>
      </c>
      <c r="E4370" s="18">
        <f t="shared" si="68"/>
        <v>795</v>
      </c>
      <c r="F4370" s="19">
        <v>9.849653</v>
      </c>
      <c r="G4370" s="19">
        <v>7.8304738990000002</v>
      </c>
      <c r="H4370" s="20">
        <v>1.5034731560000001</v>
      </c>
      <c r="I4370" s="15">
        <f>IF(H4370&lt;=Rmax_Summary!$B$40,1,0)</f>
        <v>0</v>
      </c>
      <c r="J4370" s="15">
        <v>8</v>
      </c>
      <c r="K4370" s="21" t="s">
        <v>848</v>
      </c>
    </row>
    <row r="4371" spans="1:11" x14ac:dyDescent="0.15">
      <c r="A4371" s="15">
        <v>7</v>
      </c>
      <c r="B4371" s="16">
        <v>8</v>
      </c>
      <c r="C4371" s="15">
        <v>10</v>
      </c>
      <c r="D4371" s="17">
        <v>796000</v>
      </c>
      <c r="E4371" s="18">
        <f t="shared" si="68"/>
        <v>796</v>
      </c>
      <c r="F4371" s="19">
        <v>9.8492139999999999</v>
      </c>
      <c r="G4371" s="19">
        <v>7.8399743060000002</v>
      </c>
      <c r="H4371" s="20">
        <v>1.5078603319999999</v>
      </c>
      <c r="I4371" s="15">
        <f>IF(H4371&lt;=Rmax_Summary!$B$40,1,0)</f>
        <v>0</v>
      </c>
      <c r="J4371" s="15">
        <v>8</v>
      </c>
      <c r="K4371" s="21" t="s">
        <v>848</v>
      </c>
    </row>
    <row r="4372" spans="1:11" x14ac:dyDescent="0.15">
      <c r="A4372" s="15">
        <v>8</v>
      </c>
      <c r="B4372" s="16">
        <v>8</v>
      </c>
      <c r="C4372" s="15">
        <v>10</v>
      </c>
      <c r="D4372" s="17">
        <v>797000</v>
      </c>
      <c r="E4372" s="18">
        <f t="shared" si="68"/>
        <v>797</v>
      </c>
      <c r="F4372" s="19">
        <v>9.848725</v>
      </c>
      <c r="G4372" s="19">
        <v>7.8494335040000003</v>
      </c>
      <c r="H4372" s="20">
        <v>1.512754033</v>
      </c>
      <c r="I4372" s="15">
        <f>IF(H4372&lt;=Rmax_Summary!$B$40,1,0)</f>
        <v>0</v>
      </c>
      <c r="J4372" s="15">
        <v>8</v>
      </c>
      <c r="K4372" s="21" t="s">
        <v>848</v>
      </c>
    </row>
    <row r="4373" spans="1:11" x14ac:dyDescent="0.15">
      <c r="A4373" s="15">
        <v>9</v>
      </c>
      <c r="B4373" s="16">
        <v>8</v>
      </c>
      <c r="C4373" s="15">
        <v>10</v>
      </c>
      <c r="D4373" s="17">
        <v>798000</v>
      </c>
      <c r="E4373" s="18">
        <f t="shared" si="68"/>
        <v>798</v>
      </c>
      <c r="F4373" s="19">
        <v>9.8481740000000002</v>
      </c>
      <c r="G4373" s="19">
        <v>7.858842761</v>
      </c>
      <c r="H4373" s="20">
        <v>1.518261246</v>
      </c>
      <c r="I4373" s="15">
        <f>IF(H4373&lt;=Rmax_Summary!$B$40,1,0)</f>
        <v>0</v>
      </c>
      <c r="J4373" s="15">
        <v>8</v>
      </c>
      <c r="K4373" s="21" t="s">
        <v>848</v>
      </c>
    </row>
    <row r="4374" spans="1:11" x14ac:dyDescent="0.15">
      <c r="A4374" s="15">
        <v>10</v>
      </c>
      <c r="B4374" s="16">
        <v>8</v>
      </c>
      <c r="C4374" s="15">
        <v>10</v>
      </c>
      <c r="D4374" s="17">
        <v>799000</v>
      </c>
      <c r="E4374" s="18">
        <f t="shared" si="68"/>
        <v>799</v>
      </c>
      <c r="F4374" s="19">
        <v>9.8475479999999997</v>
      </c>
      <c r="G4374" s="19">
        <v>7.8681908869999999</v>
      </c>
      <c r="H4374" s="20">
        <v>1.5245200050000001</v>
      </c>
      <c r="I4374" s="15">
        <f>IF(H4374&lt;=Rmax_Summary!$B$40,1,0)</f>
        <v>0</v>
      </c>
      <c r="J4374" s="15">
        <v>8</v>
      </c>
      <c r="K4374" s="21" t="s">
        <v>848</v>
      </c>
    </row>
    <row r="4375" spans="1:11" x14ac:dyDescent="0.15">
      <c r="A4375" s="15">
        <v>1111</v>
      </c>
      <c r="B4375" s="16">
        <v>8</v>
      </c>
      <c r="C4375" s="15">
        <v>10</v>
      </c>
      <c r="D4375" s="17">
        <v>800000</v>
      </c>
      <c r="E4375" s="18">
        <f t="shared" si="68"/>
        <v>800</v>
      </c>
      <c r="F4375" s="19">
        <v>9.8468289999999996</v>
      </c>
      <c r="G4375" s="19">
        <v>7.877463369</v>
      </c>
      <c r="H4375" s="20">
        <v>1.5317080059999999</v>
      </c>
      <c r="I4375" s="15">
        <f>IF(H4375&lt;=Rmax_Summary!$B$40,1,0)</f>
        <v>0</v>
      </c>
      <c r="J4375" s="15">
        <v>2</v>
      </c>
      <c r="K4375" s="21" t="s">
        <v>847</v>
      </c>
    </row>
    <row r="4376" spans="1:11" x14ac:dyDescent="0.15">
      <c r="A4376" s="15">
        <v>1116</v>
      </c>
      <c r="B4376" s="16">
        <v>8</v>
      </c>
      <c r="C4376" s="15">
        <v>10</v>
      </c>
      <c r="D4376" s="17">
        <v>810000</v>
      </c>
      <c r="E4376" s="18">
        <f t="shared" si="68"/>
        <v>810</v>
      </c>
      <c r="F4376" s="19">
        <v>9.8224040000000006</v>
      </c>
      <c r="G4376" s="19">
        <v>7.9561471209999999</v>
      </c>
      <c r="H4376" s="20">
        <v>1.7759613750000001</v>
      </c>
      <c r="I4376" s="15">
        <f>IF(H4376&lt;=Rmax_Summary!$B$40,1,0)</f>
        <v>0</v>
      </c>
      <c r="J4376" s="15">
        <v>2</v>
      </c>
      <c r="K4376" s="21" t="s">
        <v>847</v>
      </c>
    </row>
    <row r="4377" spans="1:11" x14ac:dyDescent="0.15">
      <c r="A4377" s="15">
        <v>1121</v>
      </c>
      <c r="B4377" s="16">
        <v>8</v>
      </c>
      <c r="C4377" s="15">
        <v>10</v>
      </c>
      <c r="D4377" s="17">
        <v>820000</v>
      </c>
      <c r="E4377" s="18">
        <f t="shared" si="68"/>
        <v>820</v>
      </c>
      <c r="F4377" s="19">
        <v>9.7194929999999999</v>
      </c>
      <c r="G4377" s="19">
        <v>7.9699839560000001</v>
      </c>
      <c r="H4377" s="20">
        <v>2.805073529</v>
      </c>
      <c r="I4377" s="15">
        <f>IF(H4377&lt;=Rmax_Summary!$B$40,1,0)</f>
        <v>0</v>
      </c>
      <c r="J4377" s="15">
        <v>2</v>
      </c>
      <c r="K4377" s="21" t="s">
        <v>847</v>
      </c>
    </row>
    <row r="4378" spans="1:11" x14ac:dyDescent="0.15">
      <c r="A4378" s="15">
        <v>1126</v>
      </c>
      <c r="B4378" s="16">
        <v>8</v>
      </c>
      <c r="C4378" s="15">
        <v>10</v>
      </c>
      <c r="D4378" s="17">
        <v>830000</v>
      </c>
      <c r="E4378" s="18">
        <f t="shared" si="68"/>
        <v>830</v>
      </c>
      <c r="F4378" s="19">
        <v>9.6025989999999997</v>
      </c>
      <c r="G4378" s="19">
        <v>7.9701572030000003</v>
      </c>
      <c r="H4378" s="20">
        <v>3.9740095540000002</v>
      </c>
      <c r="I4378" s="15">
        <f>IF(H4378&lt;=Rmax_Summary!$B$40,1,0)</f>
        <v>0</v>
      </c>
      <c r="J4378" s="15">
        <v>2</v>
      </c>
      <c r="K4378" s="21" t="s">
        <v>847</v>
      </c>
    </row>
    <row r="4379" spans="1:11" x14ac:dyDescent="0.15">
      <c r="A4379" s="15">
        <v>1131</v>
      </c>
      <c r="B4379" s="16">
        <v>8</v>
      </c>
      <c r="C4379" s="15">
        <v>10</v>
      </c>
      <c r="D4379" s="17">
        <v>840000</v>
      </c>
      <c r="E4379" s="18">
        <f t="shared" si="68"/>
        <v>840</v>
      </c>
      <c r="F4379" s="19">
        <v>9.4887200000000007</v>
      </c>
      <c r="G4379" s="19">
        <v>7.970524384</v>
      </c>
      <c r="H4379" s="20">
        <v>5.1128043019999998</v>
      </c>
      <c r="I4379" s="15">
        <f>IF(H4379&lt;=Rmax_Summary!$B$40,1,0)</f>
        <v>0</v>
      </c>
      <c r="J4379" s="15">
        <v>2</v>
      </c>
      <c r="K4379" s="21" t="s">
        <v>847</v>
      </c>
    </row>
    <row r="4380" spans="1:11" x14ac:dyDescent="0.15">
      <c r="A4380" s="15">
        <v>1136</v>
      </c>
      <c r="B4380" s="16">
        <v>8</v>
      </c>
      <c r="C4380" s="15">
        <v>10</v>
      </c>
      <c r="D4380" s="17">
        <v>850000</v>
      </c>
      <c r="E4380" s="18">
        <f t="shared" si="68"/>
        <v>850</v>
      </c>
      <c r="F4380" s="19">
        <v>9.3774809999999995</v>
      </c>
      <c r="G4380" s="19">
        <v>7.9708584150000004</v>
      </c>
      <c r="H4380" s="20">
        <v>6.2251936270000003</v>
      </c>
      <c r="I4380" s="15">
        <f>IF(H4380&lt;=Rmax_Summary!$B$40,1,0)</f>
        <v>0</v>
      </c>
      <c r="J4380" s="15">
        <v>2</v>
      </c>
      <c r="K4380" s="21" t="s">
        <v>847</v>
      </c>
    </row>
    <row r="4381" spans="1:11" x14ac:dyDescent="0.15">
      <c r="A4381" s="15">
        <v>1141</v>
      </c>
      <c r="B4381" s="16">
        <v>8</v>
      </c>
      <c r="C4381" s="15">
        <v>10</v>
      </c>
      <c r="D4381" s="17">
        <v>860000</v>
      </c>
      <c r="E4381" s="18">
        <f t="shared" si="68"/>
        <v>860</v>
      </c>
      <c r="F4381" s="19">
        <v>9.2688199999999998</v>
      </c>
      <c r="G4381" s="19">
        <v>7.9711847069999999</v>
      </c>
      <c r="H4381" s="20">
        <v>7.3118033269999998</v>
      </c>
      <c r="I4381" s="15">
        <f>IF(H4381&lt;=Rmax_Summary!$B$40,1,0)</f>
        <v>0</v>
      </c>
      <c r="J4381" s="15">
        <v>2</v>
      </c>
      <c r="K4381" s="21" t="s">
        <v>847</v>
      </c>
    </row>
    <row r="4382" spans="1:11" x14ac:dyDescent="0.15">
      <c r="A4382" s="15">
        <v>1146</v>
      </c>
      <c r="B4382" s="16">
        <v>8</v>
      </c>
      <c r="C4382" s="15">
        <v>10</v>
      </c>
      <c r="D4382" s="17">
        <v>870000</v>
      </c>
      <c r="E4382" s="18">
        <f t="shared" si="68"/>
        <v>870</v>
      </c>
      <c r="F4382" s="19">
        <v>9.1626480000000008</v>
      </c>
      <c r="G4382" s="19">
        <v>7.9715035260000002</v>
      </c>
      <c r="H4382" s="20">
        <v>8.3735201569999997</v>
      </c>
      <c r="I4382" s="15">
        <f>IF(H4382&lt;=Rmax_Summary!$B$40,1,0)</f>
        <v>0</v>
      </c>
      <c r="J4382" s="15">
        <v>2</v>
      </c>
      <c r="K4382" s="21" t="s">
        <v>847</v>
      </c>
    </row>
    <row r="4383" spans="1:11" x14ac:dyDescent="0.15">
      <c r="A4383" s="15">
        <v>1151</v>
      </c>
      <c r="B4383" s="16">
        <v>8</v>
      </c>
      <c r="C4383" s="15">
        <v>10</v>
      </c>
      <c r="D4383" s="17">
        <v>880000</v>
      </c>
      <c r="E4383" s="18">
        <f t="shared" si="68"/>
        <v>880</v>
      </c>
      <c r="F4383" s="19">
        <v>9.0588809999999995</v>
      </c>
      <c r="G4383" s="19">
        <v>7.9718151239999999</v>
      </c>
      <c r="H4383" s="20">
        <v>9.4111899470000004</v>
      </c>
      <c r="I4383" s="15">
        <f>IF(H4383&lt;=Rmax_Summary!$B$40,1,0)</f>
        <v>0</v>
      </c>
      <c r="J4383" s="15">
        <v>2</v>
      </c>
      <c r="K4383" s="21" t="s">
        <v>847</v>
      </c>
    </row>
    <row r="4384" spans="1:11" x14ac:dyDescent="0.15">
      <c r="A4384" s="15">
        <v>1156</v>
      </c>
      <c r="B4384" s="16">
        <v>8</v>
      </c>
      <c r="C4384" s="15">
        <v>10</v>
      </c>
      <c r="D4384" s="17">
        <v>890000</v>
      </c>
      <c r="E4384" s="18">
        <f t="shared" si="68"/>
        <v>890</v>
      </c>
      <c r="F4384" s="19">
        <v>8.9574379999999998</v>
      </c>
      <c r="G4384" s="19">
        <v>7.9721197430000004</v>
      </c>
      <c r="H4384" s="20">
        <v>10.425622147</v>
      </c>
      <c r="I4384" s="15">
        <f>IF(H4384&lt;=Rmax_Summary!$B$40,1,0)</f>
        <v>0</v>
      </c>
      <c r="J4384" s="15">
        <v>2</v>
      </c>
      <c r="K4384" s="21" t="s">
        <v>847</v>
      </c>
    </row>
    <row r="4385" spans="1:11" x14ac:dyDescent="0.15">
      <c r="A4385" s="15">
        <v>1161</v>
      </c>
      <c r="B4385" s="16">
        <v>8</v>
      </c>
      <c r="C4385" s="15">
        <v>10</v>
      </c>
      <c r="D4385" s="17">
        <v>900000</v>
      </c>
      <c r="E4385" s="18">
        <f t="shared" si="68"/>
        <v>900</v>
      </c>
      <c r="F4385" s="19">
        <v>8.8582420000000006</v>
      </c>
      <c r="G4385" s="19">
        <v>7.9724176150000003</v>
      </c>
      <c r="H4385" s="20">
        <v>11.417580734</v>
      </c>
      <c r="I4385" s="15">
        <f>IF(H4385&lt;=Rmax_Summary!$B$40,1,0)</f>
        <v>0</v>
      </c>
      <c r="J4385" s="15">
        <v>2</v>
      </c>
      <c r="K4385" s="21" t="s">
        <v>847</v>
      </c>
    </row>
    <row r="4386" spans="1:11" x14ac:dyDescent="0.15">
      <c r="A4386" s="15">
        <v>1166</v>
      </c>
      <c r="B4386" s="16">
        <v>8</v>
      </c>
      <c r="C4386" s="15">
        <v>10</v>
      </c>
      <c r="D4386" s="17">
        <v>910000</v>
      </c>
      <c r="E4386" s="18">
        <f t="shared" si="68"/>
        <v>910</v>
      </c>
      <c r="F4386" s="19">
        <v>8.7612190000000005</v>
      </c>
      <c r="G4386" s="19">
        <v>7.9727089629999996</v>
      </c>
      <c r="H4386" s="20">
        <v>12.387811492000001</v>
      </c>
      <c r="I4386" s="15">
        <f>IF(H4386&lt;=Rmax_Summary!$B$40,1,0)</f>
        <v>0</v>
      </c>
      <c r="J4386" s="15">
        <v>2</v>
      </c>
      <c r="K4386" s="21" t="s">
        <v>847</v>
      </c>
    </row>
    <row r="4387" spans="1:11" x14ac:dyDescent="0.15">
      <c r="A4387" s="15">
        <v>1171</v>
      </c>
      <c r="B4387" s="16">
        <v>8</v>
      </c>
      <c r="C4387" s="15">
        <v>10</v>
      </c>
      <c r="D4387" s="17">
        <v>920000</v>
      </c>
      <c r="E4387" s="18">
        <f t="shared" si="68"/>
        <v>920</v>
      </c>
      <c r="F4387" s="19">
        <v>8.6662979999999994</v>
      </c>
      <c r="G4387" s="19">
        <v>7.9729939979999997</v>
      </c>
      <c r="H4387" s="20">
        <v>13.337023826999999</v>
      </c>
      <c r="I4387" s="15">
        <f>IF(H4387&lt;=Rmax_Summary!$B$40,1,0)</f>
        <v>0</v>
      </c>
      <c r="J4387" s="15">
        <v>2</v>
      </c>
      <c r="K4387" s="21" t="s">
        <v>847</v>
      </c>
    </row>
    <row r="4388" spans="1:11" x14ac:dyDescent="0.15">
      <c r="A4388" s="15">
        <v>1176</v>
      </c>
      <c r="B4388" s="16">
        <v>8</v>
      </c>
      <c r="C4388" s="15">
        <v>10</v>
      </c>
      <c r="D4388" s="17">
        <v>930000</v>
      </c>
      <c r="E4388" s="18">
        <f t="shared" si="68"/>
        <v>930</v>
      </c>
      <c r="F4388" s="19">
        <v>8.5734119999999994</v>
      </c>
      <c r="G4388" s="19">
        <v>7.9732729229999997</v>
      </c>
      <c r="H4388" s="20">
        <v>14.265881671000001</v>
      </c>
      <c r="I4388" s="15">
        <f>IF(H4388&lt;=Rmax_Summary!$B$40,1,0)</f>
        <v>0</v>
      </c>
      <c r="J4388" s="15">
        <v>2</v>
      </c>
      <c r="K4388" s="21" t="s">
        <v>847</v>
      </c>
    </row>
    <row r="4389" spans="1:11" x14ac:dyDescent="0.15">
      <c r="A4389" s="15">
        <v>1181</v>
      </c>
      <c r="B4389" s="16">
        <v>8</v>
      </c>
      <c r="C4389" s="15">
        <v>10</v>
      </c>
      <c r="D4389" s="17">
        <v>940000</v>
      </c>
      <c r="E4389" s="18">
        <f t="shared" si="68"/>
        <v>940</v>
      </c>
      <c r="F4389" s="19">
        <v>8.4824959999999994</v>
      </c>
      <c r="G4389" s="19">
        <v>7.9735459320000004</v>
      </c>
      <c r="H4389" s="20">
        <v>15.175044412</v>
      </c>
      <c r="I4389" s="15">
        <f>IF(H4389&lt;=Rmax_Summary!$B$40,1,0)</f>
        <v>0</v>
      </c>
      <c r="J4389" s="15">
        <v>2</v>
      </c>
      <c r="K4389" s="21" t="s">
        <v>847</v>
      </c>
    </row>
    <row r="4390" spans="1:11" x14ac:dyDescent="0.15">
      <c r="A4390" s="15">
        <v>1186</v>
      </c>
      <c r="B4390" s="16">
        <v>8</v>
      </c>
      <c r="C4390" s="15">
        <v>10</v>
      </c>
      <c r="D4390" s="17">
        <v>950000</v>
      </c>
      <c r="E4390" s="18">
        <f t="shared" si="68"/>
        <v>950</v>
      </c>
      <c r="F4390" s="19">
        <v>8.3934870000000004</v>
      </c>
      <c r="G4390" s="19">
        <v>7.9738132110000004</v>
      </c>
      <c r="H4390" s="20">
        <v>16.065125944999998</v>
      </c>
      <c r="I4390" s="15">
        <f>IF(H4390&lt;=Rmax_Summary!$B$40,1,0)</f>
        <v>0</v>
      </c>
      <c r="J4390" s="15">
        <v>2</v>
      </c>
      <c r="K4390" s="21" t="s">
        <v>847</v>
      </c>
    </row>
    <row r="4391" spans="1:11" x14ac:dyDescent="0.15">
      <c r="A4391" s="15">
        <v>1191</v>
      </c>
      <c r="B4391" s="16">
        <v>8</v>
      </c>
      <c r="C4391" s="15">
        <v>10</v>
      </c>
      <c r="D4391" s="17">
        <v>960000</v>
      </c>
      <c r="E4391" s="18">
        <f t="shared" si="68"/>
        <v>960</v>
      </c>
      <c r="F4391" s="19">
        <v>8.3063280000000006</v>
      </c>
      <c r="G4391" s="19">
        <v>7.9740749400000004</v>
      </c>
      <c r="H4391" s="20">
        <v>16.936722002</v>
      </c>
      <c r="I4391" s="15">
        <f>IF(H4391&lt;=Rmax_Summary!$B$40,1,0)</f>
        <v>0</v>
      </c>
      <c r="J4391" s="15">
        <v>2</v>
      </c>
      <c r="K4391" s="21" t="s">
        <v>847</v>
      </c>
    </row>
    <row r="4392" spans="1:11" x14ac:dyDescent="0.15">
      <c r="A4392" s="15">
        <v>1196</v>
      </c>
      <c r="B4392" s="16">
        <v>8</v>
      </c>
      <c r="C4392" s="15">
        <v>10</v>
      </c>
      <c r="D4392" s="17">
        <v>970000</v>
      </c>
      <c r="E4392" s="18">
        <f t="shared" si="68"/>
        <v>970</v>
      </c>
      <c r="F4392" s="19">
        <v>8.2209599999999998</v>
      </c>
      <c r="G4392" s="19">
        <v>7.9743312890000002</v>
      </c>
      <c r="H4392" s="20">
        <v>17.790401014</v>
      </c>
      <c r="I4392" s="15">
        <f>IF(H4392&lt;=Rmax_Summary!$B$40,1,0)</f>
        <v>0</v>
      </c>
      <c r="J4392" s="15">
        <v>2</v>
      </c>
      <c r="K4392" s="21" t="s">
        <v>847</v>
      </c>
    </row>
    <row r="4393" spans="1:11" x14ac:dyDescent="0.15">
      <c r="A4393" s="15">
        <v>1201</v>
      </c>
      <c r="B4393" s="16">
        <v>8</v>
      </c>
      <c r="C4393" s="15">
        <v>10</v>
      </c>
      <c r="D4393" s="17">
        <v>980000</v>
      </c>
      <c r="E4393" s="18">
        <f t="shared" si="68"/>
        <v>980</v>
      </c>
      <c r="F4393" s="19">
        <v>8.1373289999999994</v>
      </c>
      <c r="G4393" s="19">
        <v>7.9745824220000001</v>
      </c>
      <c r="H4393" s="20">
        <v>18.626708677</v>
      </c>
      <c r="I4393" s="15">
        <f>IF(H4393&lt;=Rmax_Summary!$B$40,1,0)</f>
        <v>0</v>
      </c>
      <c r="J4393" s="15">
        <v>2</v>
      </c>
      <c r="K4393" s="21" t="s">
        <v>847</v>
      </c>
    </row>
    <row r="4394" spans="1:11" x14ac:dyDescent="0.15">
      <c r="A4394" s="15">
        <v>1206</v>
      </c>
      <c r="B4394" s="16">
        <v>8</v>
      </c>
      <c r="C4394" s="15">
        <v>10</v>
      </c>
      <c r="D4394" s="17">
        <v>990000</v>
      </c>
      <c r="E4394" s="18">
        <f t="shared" si="68"/>
        <v>990</v>
      </c>
      <c r="F4394" s="19">
        <v>8.0553819999999998</v>
      </c>
      <c r="G4394" s="19">
        <v>7.9748284969999998</v>
      </c>
      <c r="H4394" s="20">
        <v>19.446177047999999</v>
      </c>
      <c r="I4394" s="15">
        <f>IF(H4394&lt;=Rmax_Summary!$B$40,1,0)</f>
        <v>0</v>
      </c>
      <c r="J4394" s="15">
        <v>2</v>
      </c>
      <c r="K4394" s="21" t="s">
        <v>847</v>
      </c>
    </row>
    <row r="4395" spans="1:11" x14ac:dyDescent="0.15">
      <c r="A4395" s="15">
        <v>1211</v>
      </c>
      <c r="B4395" s="16">
        <v>8</v>
      </c>
      <c r="C4395" s="15">
        <v>10</v>
      </c>
      <c r="D4395" s="17">
        <v>1000000</v>
      </c>
      <c r="E4395" s="18">
        <f t="shared" si="68"/>
        <v>1000</v>
      </c>
      <c r="F4395" s="19">
        <v>7.9750699999999997</v>
      </c>
      <c r="G4395" s="19">
        <v>7.9750696659999996</v>
      </c>
      <c r="H4395" s="20">
        <v>20.249301795000001</v>
      </c>
      <c r="I4395" s="15">
        <f>IF(H4395&lt;=Rmax_Summary!$B$40,1,0)</f>
        <v>0</v>
      </c>
      <c r="J4395" s="15">
        <v>2</v>
      </c>
      <c r="K4395" s="21" t="s">
        <v>847</v>
      </c>
    </row>
    <row r="4396" spans="1:11" x14ac:dyDescent="0.15">
      <c r="A4396" s="15">
        <v>916</v>
      </c>
      <c r="B4396" s="16">
        <v>8</v>
      </c>
      <c r="C4396" s="15">
        <v>10</v>
      </c>
      <c r="D4396" s="17">
        <v>1100000</v>
      </c>
      <c r="E4396" s="18">
        <f t="shared" si="68"/>
        <v>1100</v>
      </c>
      <c r="F4396" s="19">
        <v>7.2520369999999996</v>
      </c>
      <c r="G4396" s="19">
        <v>7.9772408349999999</v>
      </c>
      <c r="H4396" s="20">
        <v>27.479630060000002</v>
      </c>
      <c r="I4396" s="15">
        <f>IF(H4396&lt;=Rmax_Summary!$B$40,1,0)</f>
        <v>0</v>
      </c>
      <c r="J4396" s="15">
        <v>3</v>
      </c>
      <c r="K4396" s="21" t="s">
        <v>850</v>
      </c>
    </row>
    <row r="4397" spans="1:11" x14ac:dyDescent="0.15">
      <c r="A4397" s="15">
        <v>921</v>
      </c>
      <c r="B4397" s="16">
        <v>8</v>
      </c>
      <c r="C4397" s="15">
        <v>10</v>
      </c>
      <c r="D4397" s="17">
        <v>1200000</v>
      </c>
      <c r="E4397" s="18">
        <f t="shared" si="68"/>
        <v>1200</v>
      </c>
      <c r="F4397" s="19">
        <v>6.6492089999999999</v>
      </c>
      <c r="G4397" s="19">
        <v>7.9790510450000003</v>
      </c>
      <c r="H4397" s="20">
        <v>33.507906462000001</v>
      </c>
      <c r="I4397" s="15">
        <f>IF(H4397&lt;=Rmax_Summary!$B$40,1,0)</f>
        <v>0</v>
      </c>
      <c r="J4397" s="15">
        <v>3</v>
      </c>
      <c r="K4397" s="21" t="s">
        <v>850</v>
      </c>
    </row>
    <row r="4398" spans="1:11" x14ac:dyDescent="0.15">
      <c r="A4398" s="15">
        <v>926</v>
      </c>
      <c r="B4398" s="16">
        <v>8</v>
      </c>
      <c r="C4398" s="15">
        <v>10</v>
      </c>
      <c r="D4398" s="17">
        <v>1300000</v>
      </c>
      <c r="E4398" s="18">
        <f t="shared" si="68"/>
        <v>1300</v>
      </c>
      <c r="F4398" s="19">
        <v>6.1389100000000001</v>
      </c>
      <c r="G4398" s="19">
        <v>7.9805834000000004</v>
      </c>
      <c r="H4398" s="20">
        <v>38.610897063000003</v>
      </c>
      <c r="I4398" s="15">
        <f>IF(H4398&lt;=Rmax_Summary!$B$40,1,0)</f>
        <v>0</v>
      </c>
      <c r="J4398" s="15">
        <v>3</v>
      </c>
      <c r="K4398" s="21" t="s">
        <v>850</v>
      </c>
    </row>
    <row r="4399" spans="1:11" x14ac:dyDescent="0.15">
      <c r="A4399" s="15">
        <v>931</v>
      </c>
      <c r="B4399" s="16">
        <v>8</v>
      </c>
      <c r="C4399" s="15">
        <v>10</v>
      </c>
      <c r="D4399" s="17">
        <v>1400000</v>
      </c>
      <c r="E4399" s="18">
        <f t="shared" si="68"/>
        <v>1400</v>
      </c>
      <c r="F4399" s="19">
        <v>5.7013550000000004</v>
      </c>
      <c r="G4399" s="19">
        <v>7.9818973150000003</v>
      </c>
      <c r="H4399" s="20">
        <v>42.986448785999997</v>
      </c>
      <c r="I4399" s="15">
        <f>IF(H4399&lt;=Rmax_Summary!$B$40,1,0)</f>
        <v>0</v>
      </c>
      <c r="J4399" s="15">
        <v>3</v>
      </c>
      <c r="K4399" s="21" t="s">
        <v>850</v>
      </c>
    </row>
    <row r="4400" spans="1:11" x14ac:dyDescent="0.15">
      <c r="A4400" s="15">
        <v>936</v>
      </c>
      <c r="B4400" s="16">
        <v>8</v>
      </c>
      <c r="C4400" s="15">
        <v>10</v>
      </c>
      <c r="D4400" s="17">
        <v>1500000</v>
      </c>
      <c r="E4400" s="18">
        <f t="shared" si="68"/>
        <v>1500</v>
      </c>
      <c r="F4400" s="19">
        <v>5.3220239999999999</v>
      </c>
      <c r="G4400" s="19">
        <v>7.9830363909999997</v>
      </c>
      <c r="H4400" s="20">
        <v>46.779757920000002</v>
      </c>
      <c r="I4400" s="15">
        <f>IF(H4400&lt;=Rmax_Summary!$B$40,1,0)</f>
        <v>0</v>
      </c>
      <c r="J4400" s="15">
        <v>3</v>
      </c>
      <c r="K4400" s="21" t="s">
        <v>850</v>
      </c>
    </row>
    <row r="4401" spans="1:11" x14ac:dyDescent="0.15">
      <c r="A4401" s="15">
        <v>941</v>
      </c>
      <c r="B4401" s="16">
        <v>8</v>
      </c>
      <c r="C4401" s="15">
        <v>10</v>
      </c>
      <c r="D4401" s="17">
        <v>1600000</v>
      </c>
      <c r="E4401" s="18">
        <f t="shared" si="68"/>
        <v>1600</v>
      </c>
      <c r="F4401" s="19">
        <v>4.9900209999999996</v>
      </c>
      <c r="G4401" s="19">
        <v>7.9840333469999996</v>
      </c>
      <c r="H4401" s="20">
        <v>50.099793298000002</v>
      </c>
      <c r="I4401" s="15">
        <f>IF(H4401&lt;=Rmax_Summary!$B$40,1,0)</f>
        <v>0</v>
      </c>
      <c r="J4401" s="15">
        <v>3</v>
      </c>
      <c r="K4401" s="21" t="s">
        <v>850</v>
      </c>
    </row>
    <row r="4402" spans="1:11" x14ac:dyDescent="0.15">
      <c r="A4402" s="15">
        <v>946</v>
      </c>
      <c r="B4402" s="16">
        <v>8</v>
      </c>
      <c r="C4402" s="15">
        <v>10</v>
      </c>
      <c r="D4402" s="17">
        <v>1700000</v>
      </c>
      <c r="E4402" s="18">
        <f t="shared" si="68"/>
        <v>1700</v>
      </c>
      <c r="F4402" s="19">
        <v>4.6970080000000003</v>
      </c>
      <c r="G4402" s="19">
        <v>7.9849132210000002</v>
      </c>
      <c r="H4402" s="20">
        <v>53.029923744999998</v>
      </c>
      <c r="I4402" s="15">
        <f>IF(H4402&lt;=Rmax_Summary!$B$40,1,0)</f>
        <v>0</v>
      </c>
      <c r="J4402" s="15">
        <v>3</v>
      </c>
      <c r="K4402" s="21" t="s">
        <v>850</v>
      </c>
    </row>
    <row r="4403" spans="1:11" x14ac:dyDescent="0.15">
      <c r="A4403" s="15">
        <v>951</v>
      </c>
      <c r="B4403" s="16">
        <v>8</v>
      </c>
      <c r="C4403" s="15">
        <v>10</v>
      </c>
      <c r="D4403" s="17">
        <v>1800000</v>
      </c>
      <c r="E4403" s="18">
        <f t="shared" si="68"/>
        <v>1800</v>
      </c>
      <c r="F4403" s="19">
        <v>4.4364980000000003</v>
      </c>
      <c r="G4403" s="19">
        <v>7.9856954939999998</v>
      </c>
      <c r="H4403" s="20">
        <v>55.635023523999998</v>
      </c>
      <c r="I4403" s="15">
        <f>IF(H4403&lt;=Rmax_Summary!$B$40,1,0)</f>
        <v>0</v>
      </c>
      <c r="J4403" s="15">
        <v>3</v>
      </c>
      <c r="K4403" s="21" t="s">
        <v>850</v>
      </c>
    </row>
    <row r="4404" spans="1:11" x14ac:dyDescent="0.15">
      <c r="A4404" s="15">
        <v>956</v>
      </c>
      <c r="B4404" s="16">
        <v>8</v>
      </c>
      <c r="C4404" s="15">
        <v>10</v>
      </c>
      <c r="D4404" s="17">
        <v>1900000</v>
      </c>
      <c r="E4404" s="18">
        <f t="shared" si="68"/>
        <v>1900</v>
      </c>
      <c r="F4404" s="19">
        <v>4.2033659999999999</v>
      </c>
      <c r="G4404" s="19">
        <v>7.9863955510000002</v>
      </c>
      <c r="H4404" s="20">
        <v>57.966340391000003</v>
      </c>
      <c r="I4404" s="15">
        <f>IF(H4404&lt;=Rmax_Summary!$B$40,1,0)</f>
        <v>0</v>
      </c>
      <c r="J4404" s="15">
        <v>3</v>
      </c>
      <c r="K4404" s="21" t="s">
        <v>850</v>
      </c>
    </row>
    <row r="4405" spans="1:11" x14ac:dyDescent="0.15">
      <c r="A4405" s="15">
        <v>961</v>
      </c>
      <c r="B4405" s="16">
        <v>8</v>
      </c>
      <c r="C4405" s="15">
        <v>10</v>
      </c>
      <c r="D4405" s="17">
        <v>2000000</v>
      </c>
      <c r="E4405" s="18">
        <f t="shared" si="68"/>
        <v>2000</v>
      </c>
      <c r="F4405" s="19">
        <v>3.9935130000000001</v>
      </c>
      <c r="G4405" s="19">
        <v>7.987025708</v>
      </c>
      <c r="H4405" s="20">
        <v>60.064869811000001</v>
      </c>
      <c r="I4405" s="15">
        <f>IF(H4405&lt;=Rmax_Summary!$B$40,1,0)</f>
        <v>0</v>
      </c>
      <c r="J4405" s="15">
        <v>3</v>
      </c>
      <c r="K4405" s="21" t="s">
        <v>850</v>
      </c>
    </row>
    <row r="4406" spans="1:11" x14ac:dyDescent="0.15">
      <c r="A4406" s="15">
        <v>966</v>
      </c>
      <c r="B4406" s="16">
        <v>8</v>
      </c>
      <c r="C4406" s="15">
        <v>10</v>
      </c>
      <c r="D4406" s="17">
        <v>2100000</v>
      </c>
      <c r="E4406" s="18">
        <f t="shared" si="68"/>
        <v>2100</v>
      </c>
      <c r="F4406" s="19">
        <v>3.803617</v>
      </c>
      <c r="G4406" s="19">
        <v>7.9875959349999999</v>
      </c>
      <c r="H4406" s="20">
        <v>61.963828810000003</v>
      </c>
      <c r="I4406" s="15">
        <f>IF(H4406&lt;=Rmax_Summary!$B$40,1,0)</f>
        <v>0</v>
      </c>
      <c r="J4406" s="15">
        <v>3</v>
      </c>
      <c r="K4406" s="21" t="s">
        <v>850</v>
      </c>
    </row>
    <row r="4407" spans="1:11" x14ac:dyDescent="0.15">
      <c r="A4407" s="15">
        <v>971</v>
      </c>
      <c r="B4407" s="16">
        <v>8</v>
      </c>
      <c r="C4407" s="15">
        <v>10</v>
      </c>
      <c r="D4407" s="17">
        <v>2200000</v>
      </c>
      <c r="E4407" s="18">
        <f t="shared" si="68"/>
        <v>2200</v>
      </c>
      <c r="F4407" s="19">
        <v>3.6309610000000001</v>
      </c>
      <c r="G4407" s="19">
        <v>7.9881143940000001</v>
      </c>
      <c r="H4407" s="20">
        <v>63.690389678000003</v>
      </c>
      <c r="I4407" s="15">
        <f>IF(H4407&lt;=Rmax_Summary!$B$40,1,0)</f>
        <v>0</v>
      </c>
      <c r="J4407" s="15">
        <v>3</v>
      </c>
      <c r="K4407" s="21" t="s">
        <v>850</v>
      </c>
    </row>
    <row r="4408" spans="1:11" x14ac:dyDescent="0.15">
      <c r="A4408" s="15">
        <v>976</v>
      </c>
      <c r="B4408" s="16">
        <v>8</v>
      </c>
      <c r="C4408" s="15">
        <v>10</v>
      </c>
      <c r="D4408" s="17">
        <v>2300000</v>
      </c>
      <c r="E4408" s="18">
        <f t="shared" si="68"/>
        <v>2300</v>
      </c>
      <c r="F4408" s="19">
        <v>3.4732989999999999</v>
      </c>
      <c r="G4408" s="19">
        <v>7.988587828</v>
      </c>
      <c r="H4408" s="20">
        <v>65.267008976</v>
      </c>
      <c r="I4408" s="15">
        <f>IF(H4408&lt;=Rmax_Summary!$B$40,1,0)</f>
        <v>0</v>
      </c>
      <c r="J4408" s="15">
        <v>3</v>
      </c>
      <c r="K4408" s="21" t="s">
        <v>850</v>
      </c>
    </row>
    <row r="4409" spans="1:11" x14ac:dyDescent="0.15">
      <c r="A4409" s="15">
        <v>981</v>
      </c>
      <c r="B4409" s="16">
        <v>8</v>
      </c>
      <c r="C4409" s="15">
        <v>10</v>
      </c>
      <c r="D4409" s="17">
        <v>2400000</v>
      </c>
      <c r="E4409" s="18">
        <f t="shared" si="68"/>
        <v>2400</v>
      </c>
      <c r="F4409" s="19">
        <v>3.3287589999999998</v>
      </c>
      <c r="G4409" s="19">
        <v>7.9890218590000002</v>
      </c>
      <c r="H4409" s="20">
        <v>66.712408646</v>
      </c>
      <c r="I4409" s="15">
        <f>IF(H4409&lt;=Rmax_Summary!$B$40,1,0)</f>
        <v>0</v>
      </c>
      <c r="J4409" s="15">
        <v>3</v>
      </c>
      <c r="K4409" s="21" t="s">
        <v>850</v>
      </c>
    </row>
    <row r="4410" spans="1:11" x14ac:dyDescent="0.15">
      <c r="A4410" s="15">
        <v>986</v>
      </c>
      <c r="B4410" s="16">
        <v>8</v>
      </c>
      <c r="C4410" s="15">
        <v>10</v>
      </c>
      <c r="D4410" s="17">
        <v>2500000</v>
      </c>
      <c r="E4410" s="18">
        <f t="shared" si="68"/>
        <v>2500</v>
      </c>
      <c r="F4410" s="19">
        <v>3.1957680000000002</v>
      </c>
      <c r="G4410" s="19">
        <v>7.9894212070000004</v>
      </c>
      <c r="H4410" s="20">
        <v>68.042315005000006</v>
      </c>
      <c r="I4410" s="15">
        <f>IF(H4410&lt;=Rmax_Summary!$B$40,1,0)</f>
        <v>0</v>
      </c>
      <c r="J4410" s="15">
        <v>3</v>
      </c>
      <c r="K4410" s="21" t="s">
        <v>850</v>
      </c>
    </row>
    <row r="4411" spans="1:11" x14ac:dyDescent="0.15">
      <c r="A4411" s="15">
        <v>991</v>
      </c>
      <c r="B4411" s="16">
        <v>8</v>
      </c>
      <c r="C4411" s="15">
        <v>10</v>
      </c>
      <c r="D4411" s="17">
        <v>2600000</v>
      </c>
      <c r="E4411" s="18">
        <f t="shared" si="68"/>
        <v>2600</v>
      </c>
      <c r="F4411" s="19">
        <v>3.0729959999999998</v>
      </c>
      <c r="G4411" s="19">
        <v>7.9897898740000004</v>
      </c>
      <c r="H4411" s="20">
        <v>69.270038489000001</v>
      </c>
      <c r="I4411" s="15">
        <f>IF(H4411&lt;=Rmax_Summary!$B$40,1,0)</f>
        <v>0</v>
      </c>
      <c r="J4411" s="15">
        <v>3</v>
      </c>
      <c r="K4411" s="21" t="s">
        <v>850</v>
      </c>
    </row>
    <row r="4412" spans="1:11" x14ac:dyDescent="0.15">
      <c r="A4412" s="15">
        <v>996</v>
      </c>
      <c r="B4412" s="16">
        <v>8</v>
      </c>
      <c r="C4412" s="15">
        <v>10</v>
      </c>
      <c r="D4412" s="17">
        <v>2700000</v>
      </c>
      <c r="E4412" s="18">
        <f t="shared" si="68"/>
        <v>2700</v>
      </c>
      <c r="F4412" s="19">
        <v>2.959308</v>
      </c>
      <c r="G4412" s="19">
        <v>7.9901312610000002</v>
      </c>
      <c r="H4412" s="20">
        <v>70.406921647000004</v>
      </c>
      <c r="I4412" s="15">
        <f>IF(H4412&lt;=Rmax_Summary!$B$40,1,0)</f>
        <v>0</v>
      </c>
      <c r="J4412" s="15">
        <v>3</v>
      </c>
      <c r="K4412" s="21" t="s">
        <v>850</v>
      </c>
    </row>
    <row r="4413" spans="1:11" x14ac:dyDescent="0.15">
      <c r="A4413" s="15">
        <v>1001</v>
      </c>
      <c r="B4413" s="16">
        <v>8</v>
      </c>
      <c r="C4413" s="15">
        <v>10</v>
      </c>
      <c r="D4413" s="17">
        <v>2800000</v>
      </c>
      <c r="E4413" s="18">
        <f t="shared" si="68"/>
        <v>2800</v>
      </c>
      <c r="F4413" s="19">
        <v>2.8537319999999999</v>
      </c>
      <c r="G4413" s="19">
        <v>7.9904482879999996</v>
      </c>
      <c r="H4413" s="20">
        <v>71.462684701000001</v>
      </c>
      <c r="I4413" s="15">
        <f>IF(H4413&lt;=Rmax_Summary!$B$40,1,0)</f>
        <v>0</v>
      </c>
      <c r="J4413" s="15">
        <v>3</v>
      </c>
      <c r="K4413" s="21" t="s">
        <v>850</v>
      </c>
    </row>
    <row r="4414" spans="1:11" x14ac:dyDescent="0.15">
      <c r="A4414" s="15">
        <v>1006</v>
      </c>
      <c r="B4414" s="16">
        <v>8</v>
      </c>
      <c r="C4414" s="15">
        <v>10</v>
      </c>
      <c r="D4414" s="17">
        <v>2900000</v>
      </c>
      <c r="E4414" s="18">
        <f t="shared" si="68"/>
        <v>2900</v>
      </c>
      <c r="F4414" s="19">
        <v>2.7554289999999999</v>
      </c>
      <c r="G4414" s="19">
        <v>7.9907434759999996</v>
      </c>
      <c r="H4414" s="20">
        <v>72.445712048000004</v>
      </c>
      <c r="I4414" s="15">
        <f>IF(H4414&lt;=Rmax_Summary!$B$40,1,0)</f>
        <v>0</v>
      </c>
      <c r="J4414" s="15">
        <v>3</v>
      </c>
      <c r="K4414" s="21" t="s">
        <v>850</v>
      </c>
    </row>
    <row r="4415" spans="1:11" x14ac:dyDescent="0.15">
      <c r="A4415" s="15">
        <v>1011</v>
      </c>
      <c r="B4415" s="16">
        <v>8</v>
      </c>
      <c r="C4415" s="15">
        <v>10</v>
      </c>
      <c r="D4415" s="17">
        <v>3000000</v>
      </c>
      <c r="E4415" s="18">
        <f t="shared" si="68"/>
        <v>3000</v>
      </c>
      <c r="F4415" s="19">
        <v>2.6636730000000002</v>
      </c>
      <c r="G4415" s="19">
        <v>7.9910190029999999</v>
      </c>
      <c r="H4415" s="20">
        <v>73.363269420999998</v>
      </c>
      <c r="I4415" s="15">
        <f>IF(H4415&lt;=Rmax_Summary!$B$40,1,0)</f>
        <v>0</v>
      </c>
      <c r="J4415" s="15">
        <v>3</v>
      </c>
      <c r="K4415" s="21" t="s">
        <v>850</v>
      </c>
    </row>
    <row r="4416" spans="1:11" x14ac:dyDescent="0.15">
      <c r="A4416" s="15">
        <v>1016</v>
      </c>
      <c r="B4416" s="16">
        <v>8</v>
      </c>
      <c r="C4416" s="15">
        <v>10</v>
      </c>
      <c r="D4416" s="17">
        <v>3100000</v>
      </c>
      <c r="E4416" s="18">
        <f t="shared" si="68"/>
        <v>3100</v>
      </c>
      <c r="F4416" s="19">
        <v>2.5778310000000002</v>
      </c>
      <c r="G4416" s="19">
        <v>7.991276772</v>
      </c>
      <c r="H4416" s="20">
        <v>74.221686900999998</v>
      </c>
      <c r="I4416" s="15">
        <f>IF(H4416&lt;=Rmax_Summary!$B$40,1,0)</f>
        <v>0</v>
      </c>
      <c r="J4416" s="15">
        <v>3</v>
      </c>
      <c r="K4416" s="21" t="s">
        <v>850</v>
      </c>
    </row>
    <row r="4417" spans="1:11" x14ac:dyDescent="0.15">
      <c r="A4417" s="15">
        <v>1021</v>
      </c>
      <c r="B4417" s="16">
        <v>8</v>
      </c>
      <c r="C4417" s="15">
        <v>10</v>
      </c>
      <c r="D4417" s="17">
        <v>3200000</v>
      </c>
      <c r="E4417" s="18">
        <f t="shared" si="68"/>
        <v>3200</v>
      </c>
      <c r="F4417" s="19">
        <v>2.49735</v>
      </c>
      <c r="G4417" s="19">
        <v>7.9915184449999996</v>
      </c>
      <c r="H4417" s="20">
        <v>75.026504445</v>
      </c>
      <c r="I4417" s="15">
        <f>IF(H4417&lt;=Rmax_Summary!$B$40,1,0)</f>
        <v>0</v>
      </c>
      <c r="J4417" s="15">
        <v>3</v>
      </c>
      <c r="K4417" s="21" t="s">
        <v>850</v>
      </c>
    </row>
    <row r="4418" spans="1:11" x14ac:dyDescent="0.15">
      <c r="A4418" s="15">
        <v>1026</v>
      </c>
      <c r="B4418" s="16">
        <v>8</v>
      </c>
      <c r="C4418" s="15">
        <v>10</v>
      </c>
      <c r="D4418" s="17">
        <v>3300000</v>
      </c>
      <c r="E4418" s="18">
        <f t="shared" ref="E4418:E4481" si="69">D4418/1000</f>
        <v>3300</v>
      </c>
      <c r="F4418" s="19">
        <v>2.4217409999999999</v>
      </c>
      <c r="G4418" s="19">
        <v>7.9917454860000001</v>
      </c>
      <c r="H4418" s="20">
        <v>75.782588988000001</v>
      </c>
      <c r="I4418" s="15">
        <f>IF(H4418&lt;=Rmax_Summary!$B$40,1,0)</f>
        <v>0</v>
      </c>
      <c r="J4418" s="15">
        <v>3</v>
      </c>
      <c r="K4418" s="21" t="s">
        <v>850</v>
      </c>
    </row>
    <row r="4419" spans="1:11" x14ac:dyDescent="0.15">
      <c r="A4419" s="15">
        <v>1031</v>
      </c>
      <c r="B4419" s="16">
        <v>8</v>
      </c>
      <c r="C4419" s="15">
        <v>10</v>
      </c>
      <c r="D4419" s="17">
        <v>3400000</v>
      </c>
      <c r="E4419" s="18">
        <f t="shared" si="69"/>
        <v>3400</v>
      </c>
      <c r="F4419" s="19">
        <v>2.3505760000000002</v>
      </c>
      <c r="G4419" s="19">
        <v>7.9919591820000004</v>
      </c>
      <c r="H4419" s="20">
        <v>76.494237897000005</v>
      </c>
      <c r="I4419" s="15">
        <f>IF(H4419&lt;=Rmax_Summary!$B$40,1,0)</f>
        <v>0</v>
      </c>
      <c r="J4419" s="15">
        <v>3</v>
      </c>
      <c r="K4419" s="21" t="s">
        <v>850</v>
      </c>
    </row>
    <row r="4420" spans="1:11" x14ac:dyDescent="0.15">
      <c r="A4420" s="15">
        <v>1036</v>
      </c>
      <c r="B4420" s="16">
        <v>8</v>
      </c>
      <c r="C4420" s="15">
        <v>10</v>
      </c>
      <c r="D4420" s="17">
        <v>3500000</v>
      </c>
      <c r="E4420" s="18">
        <f t="shared" si="69"/>
        <v>3500</v>
      </c>
      <c r="F4420" s="19">
        <v>2.283474</v>
      </c>
      <c r="G4420" s="19">
        <v>7.9921606760000001</v>
      </c>
      <c r="H4420" s="20">
        <v>77.165255134000006</v>
      </c>
      <c r="I4420" s="15">
        <f>IF(H4420&lt;=Rmax_Summary!$B$40,1,0)</f>
        <v>0</v>
      </c>
      <c r="J4420" s="15">
        <v>3</v>
      </c>
      <c r="K4420" s="21" t="s">
        <v>850</v>
      </c>
    </row>
    <row r="4421" spans="1:11" x14ac:dyDescent="0.15">
      <c r="A4421" s="15">
        <v>1041</v>
      </c>
      <c r="B4421" s="16">
        <v>8</v>
      </c>
      <c r="C4421" s="15">
        <v>10</v>
      </c>
      <c r="D4421" s="17">
        <v>3600000</v>
      </c>
      <c r="E4421" s="18">
        <f t="shared" si="69"/>
        <v>3600</v>
      </c>
      <c r="F4421" s="19">
        <v>2.220097</v>
      </c>
      <c r="G4421" s="19">
        <v>7.992350987</v>
      </c>
      <c r="H4421" s="20">
        <v>77.799025146999995</v>
      </c>
      <c r="I4421" s="15">
        <f>IF(H4421&lt;=Rmax_Summary!$B$40,1,0)</f>
        <v>0</v>
      </c>
      <c r="J4421" s="15">
        <v>3</v>
      </c>
      <c r="K4421" s="21" t="s">
        <v>850</v>
      </c>
    </row>
    <row r="4422" spans="1:11" x14ac:dyDescent="0.15">
      <c r="A4422" s="15">
        <v>1046</v>
      </c>
      <c r="B4422" s="16">
        <v>8</v>
      </c>
      <c r="C4422" s="15">
        <v>10</v>
      </c>
      <c r="D4422" s="17">
        <v>3700000</v>
      </c>
      <c r="E4422" s="18">
        <f t="shared" si="69"/>
        <v>3700</v>
      </c>
      <c r="F4422" s="19">
        <v>2.1601430000000001</v>
      </c>
      <c r="G4422" s="19">
        <v>7.9925310190000003</v>
      </c>
      <c r="H4422" s="20">
        <v>78.398565188999996</v>
      </c>
      <c r="I4422" s="15">
        <f>IF(H4422&lt;=Rmax_Summary!$B$40,1,0)</f>
        <v>0</v>
      </c>
      <c r="J4422" s="15">
        <v>3</v>
      </c>
      <c r="K4422" s="21" t="s">
        <v>850</v>
      </c>
    </row>
    <row r="4423" spans="1:11" x14ac:dyDescent="0.15">
      <c r="A4423" s="15">
        <v>1051</v>
      </c>
      <c r="B4423" s="16">
        <v>8</v>
      </c>
      <c r="C4423" s="15">
        <v>10</v>
      </c>
      <c r="D4423" s="17">
        <v>3800000</v>
      </c>
      <c r="E4423" s="18">
        <f t="shared" si="69"/>
        <v>3800</v>
      </c>
      <c r="F4423" s="19">
        <v>2.1033430000000002</v>
      </c>
      <c r="G4423" s="19">
        <v>7.9927015819999996</v>
      </c>
      <c r="H4423" s="20">
        <v>78.966574191000007</v>
      </c>
      <c r="I4423" s="15">
        <f>IF(H4423&lt;=Rmax_Summary!$B$40,1,0)</f>
        <v>0</v>
      </c>
      <c r="J4423" s="15">
        <v>3</v>
      </c>
      <c r="K4423" s="21" t="s">
        <v>850</v>
      </c>
    </row>
    <row r="4424" spans="1:11" x14ac:dyDescent="0.15">
      <c r="A4424" s="15">
        <v>1056</v>
      </c>
      <c r="B4424" s="16">
        <v>8</v>
      </c>
      <c r="C4424" s="15">
        <v>10</v>
      </c>
      <c r="D4424" s="17">
        <v>3900000</v>
      </c>
      <c r="E4424" s="18">
        <f t="shared" si="69"/>
        <v>3900</v>
      </c>
      <c r="F4424" s="19">
        <v>2.0494520000000001</v>
      </c>
      <c r="G4424" s="19">
        <v>7.9928634069999998</v>
      </c>
      <c r="H4424" s="20">
        <v>79.505478220000001</v>
      </c>
      <c r="I4424" s="15">
        <f>IF(H4424&lt;=Rmax_Summary!$B$40,1,0)</f>
        <v>0</v>
      </c>
      <c r="J4424" s="15">
        <v>3</v>
      </c>
      <c r="K4424" s="21" t="s">
        <v>850</v>
      </c>
    </row>
    <row r="4425" spans="1:11" x14ac:dyDescent="0.15">
      <c r="A4425" s="15">
        <v>1061</v>
      </c>
      <c r="B4425" s="16">
        <v>8</v>
      </c>
      <c r="C4425" s="15">
        <v>10</v>
      </c>
      <c r="D4425" s="17">
        <v>4000000</v>
      </c>
      <c r="E4425" s="18">
        <f t="shared" si="69"/>
        <v>4000</v>
      </c>
      <c r="F4425" s="19">
        <v>1.998254</v>
      </c>
      <c r="G4425" s="19">
        <v>7.9930171440000004</v>
      </c>
      <c r="H4425" s="20">
        <v>80.017457802999999</v>
      </c>
      <c r="I4425" s="15">
        <f>IF(H4425&lt;=Rmax_Summary!$B$40,1,0)</f>
        <v>0</v>
      </c>
      <c r="J4425" s="15">
        <v>3</v>
      </c>
      <c r="K4425" s="21" t="s">
        <v>850</v>
      </c>
    </row>
    <row r="4426" spans="1:11" x14ac:dyDescent="0.15">
      <c r="A4426" s="15">
        <v>1066</v>
      </c>
      <c r="B4426" s="16">
        <v>8</v>
      </c>
      <c r="C4426" s="15">
        <v>10</v>
      </c>
      <c r="D4426" s="17">
        <v>4100000</v>
      </c>
      <c r="E4426" s="18">
        <f t="shared" si="69"/>
        <v>4100</v>
      </c>
      <c r="F4426" s="19">
        <v>1.949552</v>
      </c>
      <c r="G4426" s="19">
        <v>7.9931633900000003</v>
      </c>
      <c r="H4426" s="20">
        <v>80.504479707000002</v>
      </c>
      <c r="I4426" s="15">
        <f>IF(H4426&lt;=Rmax_Summary!$B$40,1,0)</f>
        <v>0</v>
      </c>
      <c r="J4426" s="15">
        <v>3</v>
      </c>
      <c r="K4426" s="21" t="s">
        <v>850</v>
      </c>
    </row>
    <row r="4427" spans="1:11" x14ac:dyDescent="0.15">
      <c r="A4427" s="15">
        <v>1071</v>
      </c>
      <c r="B4427" s="16">
        <v>8</v>
      </c>
      <c r="C4427" s="15">
        <v>10</v>
      </c>
      <c r="D4427" s="17">
        <v>4200000</v>
      </c>
      <c r="E4427" s="18">
        <f t="shared" si="69"/>
        <v>4200</v>
      </c>
      <c r="F4427" s="19">
        <v>1.9031670000000001</v>
      </c>
      <c r="G4427" s="19">
        <v>7.9933026749999998</v>
      </c>
      <c r="H4427" s="20">
        <v>80.968326554000001</v>
      </c>
      <c r="I4427" s="15">
        <f>IF(H4427&lt;=Rmax_Summary!$B$40,1,0)</f>
        <v>0</v>
      </c>
      <c r="J4427" s="15">
        <v>3</v>
      </c>
      <c r="K4427" s="21" t="s">
        <v>850</v>
      </c>
    </row>
    <row r="4428" spans="1:11" x14ac:dyDescent="0.15">
      <c r="A4428" s="15">
        <v>1076</v>
      </c>
      <c r="B4428" s="16">
        <v>8</v>
      </c>
      <c r="C4428" s="15">
        <v>10</v>
      </c>
      <c r="D4428" s="17">
        <v>4300000</v>
      </c>
      <c r="E4428" s="18">
        <f t="shared" si="69"/>
        <v>4300</v>
      </c>
      <c r="F4428" s="19">
        <v>1.8589389999999999</v>
      </c>
      <c r="G4428" s="19">
        <v>7.9934354870000002</v>
      </c>
      <c r="H4428" s="20">
        <v>81.410614964000004</v>
      </c>
      <c r="I4428" s="15">
        <f>IF(H4428&lt;=Rmax_Summary!$B$40,1,0)</f>
        <v>0</v>
      </c>
      <c r="J4428" s="15">
        <v>3</v>
      </c>
      <c r="K4428" s="21" t="s">
        <v>850</v>
      </c>
    </row>
    <row r="4429" spans="1:11" x14ac:dyDescent="0.15">
      <c r="A4429" s="15">
        <v>1081</v>
      </c>
      <c r="B4429" s="16">
        <v>8</v>
      </c>
      <c r="C4429" s="15">
        <v>10</v>
      </c>
      <c r="D4429" s="17">
        <v>4400000</v>
      </c>
      <c r="E4429" s="18">
        <f t="shared" si="69"/>
        <v>4400</v>
      </c>
      <c r="F4429" s="19">
        <v>1.816719</v>
      </c>
      <c r="G4429" s="19">
        <v>7.9935622659999996</v>
      </c>
      <c r="H4429" s="20">
        <v>81.832813203000001</v>
      </c>
      <c r="I4429" s="15">
        <f>IF(H4429&lt;=Rmax_Summary!$B$40,1,0)</f>
        <v>0</v>
      </c>
      <c r="J4429" s="15">
        <v>3</v>
      </c>
      <c r="K4429" s="21" t="s">
        <v>850</v>
      </c>
    </row>
    <row r="4430" spans="1:11" x14ac:dyDescent="0.15">
      <c r="A4430" s="15">
        <v>1086</v>
      </c>
      <c r="B4430" s="16">
        <v>8</v>
      </c>
      <c r="C4430" s="15">
        <v>10</v>
      </c>
      <c r="D4430" s="17">
        <v>4500000</v>
      </c>
      <c r="E4430" s="18">
        <f t="shared" si="69"/>
        <v>4500</v>
      </c>
      <c r="F4430" s="19">
        <v>1.7763739999999999</v>
      </c>
      <c r="G4430" s="19">
        <v>7.9936834130000003</v>
      </c>
      <c r="H4430" s="20">
        <v>82.236258801999995</v>
      </c>
      <c r="I4430" s="15">
        <f>IF(H4430&lt;=Rmax_Summary!$B$40,1,0)</f>
        <v>0</v>
      </c>
      <c r="J4430" s="15">
        <v>3</v>
      </c>
      <c r="K4430" s="21" t="s">
        <v>850</v>
      </c>
    </row>
    <row r="4431" spans="1:11" x14ac:dyDescent="0.15">
      <c r="A4431" s="15">
        <v>1091</v>
      </c>
      <c r="B4431" s="16">
        <v>8</v>
      </c>
      <c r="C4431" s="15">
        <v>10</v>
      </c>
      <c r="D4431" s="17">
        <v>4600000</v>
      </c>
      <c r="E4431" s="18">
        <f t="shared" si="69"/>
        <v>4600</v>
      </c>
      <c r="F4431" s="19">
        <v>1.7377819999999999</v>
      </c>
      <c r="G4431" s="19">
        <v>7.9937992979999999</v>
      </c>
      <c r="H4431" s="20">
        <v>82.622175044000002</v>
      </c>
      <c r="I4431" s="15">
        <f>IF(H4431&lt;=Rmax_Summary!$B$40,1,0)</f>
        <v>0</v>
      </c>
      <c r="J4431" s="15">
        <v>3</v>
      </c>
      <c r="K4431" s="21" t="s">
        <v>850</v>
      </c>
    </row>
    <row r="4432" spans="1:11" x14ac:dyDescent="0.15">
      <c r="A4432" s="15">
        <v>1096</v>
      </c>
      <c r="B4432" s="16">
        <v>8</v>
      </c>
      <c r="C4432" s="15">
        <v>10</v>
      </c>
      <c r="D4432" s="17">
        <v>4700000</v>
      </c>
      <c r="E4432" s="18">
        <f t="shared" si="69"/>
        <v>4700</v>
      </c>
      <c r="F4432" s="19">
        <v>1.7008319999999999</v>
      </c>
      <c r="G4432" s="19">
        <v>7.9939102540000002</v>
      </c>
      <c r="H4432" s="20">
        <v>82.991680552000005</v>
      </c>
      <c r="I4432" s="15">
        <f>IF(H4432&lt;=Rmax_Summary!$B$40,1,0)</f>
        <v>0</v>
      </c>
      <c r="J4432" s="15">
        <v>3</v>
      </c>
      <c r="K4432" s="21" t="s">
        <v>850</v>
      </c>
    </row>
    <row r="4433" spans="1:11" x14ac:dyDescent="0.15">
      <c r="A4433" s="15">
        <v>1101</v>
      </c>
      <c r="B4433" s="16">
        <v>8</v>
      </c>
      <c r="C4433" s="15">
        <v>10</v>
      </c>
      <c r="D4433" s="17">
        <v>4800000</v>
      </c>
      <c r="E4433" s="18">
        <f t="shared" si="69"/>
        <v>4800</v>
      </c>
      <c r="F4433" s="19">
        <v>1.6654199999999999</v>
      </c>
      <c r="G4433" s="19">
        <v>7.9940165890000001</v>
      </c>
      <c r="H4433" s="20">
        <v>83.345799138000004</v>
      </c>
      <c r="I4433" s="15">
        <f>IF(H4433&lt;=Rmax_Summary!$B$40,1,0)</f>
        <v>0</v>
      </c>
      <c r="J4433" s="15">
        <v>3</v>
      </c>
      <c r="K4433" s="21" t="s">
        <v>850</v>
      </c>
    </row>
    <row r="4434" spans="1:11" x14ac:dyDescent="0.15">
      <c r="A4434" s="15">
        <v>1106</v>
      </c>
      <c r="B4434" s="16">
        <v>8</v>
      </c>
      <c r="C4434" s="15">
        <v>10</v>
      </c>
      <c r="D4434" s="17">
        <v>4900000</v>
      </c>
      <c r="E4434" s="18">
        <f t="shared" si="69"/>
        <v>4900</v>
      </c>
      <c r="F4434" s="19">
        <v>1.631453</v>
      </c>
      <c r="G4434" s="19">
        <v>7.9941185880000001</v>
      </c>
      <c r="H4434" s="20">
        <v>83.685472102000006</v>
      </c>
      <c r="I4434" s="15">
        <f>IF(H4434&lt;=Rmax_Summary!$B$40,1,0)</f>
        <v>0</v>
      </c>
      <c r="J4434" s="15">
        <v>3</v>
      </c>
      <c r="K4434" s="21" t="s">
        <v>850</v>
      </c>
    </row>
    <row r="4435" spans="1:11" x14ac:dyDescent="0.15">
      <c r="A4435" s="15">
        <v>1111</v>
      </c>
      <c r="B4435" s="16">
        <v>8</v>
      </c>
      <c r="C4435" s="15">
        <v>10</v>
      </c>
      <c r="D4435" s="17">
        <v>5000000</v>
      </c>
      <c r="E4435" s="18">
        <f t="shared" si="69"/>
        <v>5000</v>
      </c>
      <c r="F4435" s="19">
        <v>1.598843</v>
      </c>
      <c r="G4435" s="19">
        <v>7.9942165080000001</v>
      </c>
      <c r="H4435" s="20">
        <v>84.011566880000004</v>
      </c>
      <c r="I4435" s="15">
        <f>IF(H4435&lt;=Rmax_Summary!$B$40,1,0)</f>
        <v>0</v>
      </c>
      <c r="J4435" s="15">
        <v>3</v>
      </c>
      <c r="K4435" s="21" t="s">
        <v>850</v>
      </c>
    </row>
    <row r="4436" spans="1:11" x14ac:dyDescent="0.15">
      <c r="A4436" s="15">
        <v>1116</v>
      </c>
      <c r="B4436" s="16">
        <v>8</v>
      </c>
      <c r="C4436" s="15">
        <v>10</v>
      </c>
      <c r="D4436" s="17">
        <v>5100000</v>
      </c>
      <c r="E4436" s="18">
        <f t="shared" si="69"/>
        <v>5100</v>
      </c>
      <c r="F4436" s="19">
        <v>1.567512</v>
      </c>
      <c r="G4436" s="19">
        <v>7.9943105919999997</v>
      </c>
      <c r="H4436" s="20">
        <v>84.324880981999996</v>
      </c>
      <c r="I4436" s="15">
        <f>IF(H4436&lt;=Rmax_Summary!$B$40,1,0)</f>
        <v>0</v>
      </c>
      <c r="J4436" s="15">
        <v>3</v>
      </c>
      <c r="K4436" s="21" t="s">
        <v>850</v>
      </c>
    </row>
    <row r="4437" spans="1:11" x14ac:dyDescent="0.15">
      <c r="A4437" s="15">
        <v>1121</v>
      </c>
      <c r="B4437" s="16">
        <v>8</v>
      </c>
      <c r="C4437" s="15">
        <v>10</v>
      </c>
      <c r="D4437" s="17">
        <v>5200000</v>
      </c>
      <c r="E4437" s="18">
        <f t="shared" si="69"/>
        <v>5200</v>
      </c>
      <c r="F4437" s="19">
        <v>1.537385</v>
      </c>
      <c r="G4437" s="19">
        <v>7.9944010570000001</v>
      </c>
      <c r="H4437" s="20">
        <v>84.626151672999995</v>
      </c>
      <c r="I4437" s="15">
        <f>IF(H4437&lt;=Rmax_Summary!$B$40,1,0)</f>
        <v>0</v>
      </c>
      <c r="J4437" s="15">
        <v>3</v>
      </c>
      <c r="K4437" s="21" t="s">
        <v>850</v>
      </c>
    </row>
    <row r="4438" spans="1:11" x14ac:dyDescent="0.15">
      <c r="A4438" s="15">
        <v>1126</v>
      </c>
      <c r="B4438" s="16">
        <v>8</v>
      </c>
      <c r="C4438" s="15">
        <v>10</v>
      </c>
      <c r="D4438" s="17">
        <v>5300000</v>
      </c>
      <c r="E4438" s="18">
        <f t="shared" si="69"/>
        <v>5300</v>
      </c>
      <c r="F4438" s="19">
        <v>1.508394</v>
      </c>
      <c r="G4438" s="19">
        <v>7.994488112</v>
      </c>
      <c r="H4438" s="20">
        <v>84.916059928999999</v>
      </c>
      <c r="I4438" s="15">
        <f>IF(H4438&lt;=Rmax_Summary!$B$40,1,0)</f>
        <v>0</v>
      </c>
      <c r="J4438" s="15">
        <v>3</v>
      </c>
      <c r="K4438" s="21" t="s">
        <v>850</v>
      </c>
    </row>
    <row r="4439" spans="1:11" x14ac:dyDescent="0.15">
      <c r="A4439" s="15">
        <v>1131</v>
      </c>
      <c r="B4439" s="16">
        <v>8</v>
      </c>
      <c r="C4439" s="15">
        <v>10</v>
      </c>
      <c r="D4439" s="17">
        <v>5400000</v>
      </c>
      <c r="E4439" s="18">
        <f t="shared" si="69"/>
        <v>5400</v>
      </c>
      <c r="F4439" s="19">
        <v>1.4804759999999999</v>
      </c>
      <c r="G4439" s="19">
        <v>7.9945719439999996</v>
      </c>
      <c r="H4439" s="20">
        <v>85.195237285000005</v>
      </c>
      <c r="I4439" s="15">
        <f>IF(H4439&lt;=Rmax_Summary!$B$40,1,0)</f>
        <v>0</v>
      </c>
      <c r="J4439" s="15">
        <v>3</v>
      </c>
      <c r="K4439" s="21" t="s">
        <v>850</v>
      </c>
    </row>
    <row r="4440" spans="1:11" x14ac:dyDescent="0.15">
      <c r="A4440" s="15">
        <v>1136</v>
      </c>
      <c r="B4440" s="16">
        <v>8</v>
      </c>
      <c r="C4440" s="15">
        <v>10</v>
      </c>
      <c r="D4440" s="17">
        <v>5500000</v>
      </c>
      <c r="E4440" s="18">
        <f t="shared" si="69"/>
        <v>5500</v>
      </c>
      <c r="F4440" s="19">
        <v>1.453573</v>
      </c>
      <c r="G4440" s="19">
        <v>7.9946527300000003</v>
      </c>
      <c r="H4440" s="20">
        <v>85.464268091999998</v>
      </c>
      <c r="I4440" s="15">
        <f>IF(H4440&lt;=Rmax_Summary!$B$40,1,0)</f>
        <v>0</v>
      </c>
      <c r="J4440" s="15">
        <v>3</v>
      </c>
      <c r="K4440" s="21" t="s">
        <v>850</v>
      </c>
    </row>
    <row r="4441" spans="1:11" x14ac:dyDescent="0.15">
      <c r="A4441" s="15">
        <v>1141</v>
      </c>
      <c r="B4441" s="16">
        <v>8</v>
      </c>
      <c r="C4441" s="15">
        <v>10</v>
      </c>
      <c r="D4441" s="17">
        <v>5600000</v>
      </c>
      <c r="E4441" s="18">
        <f t="shared" si="69"/>
        <v>5600</v>
      </c>
      <c r="F4441" s="19">
        <v>1.42763</v>
      </c>
      <c r="G4441" s="19">
        <v>7.9947306300000003</v>
      </c>
      <c r="H4441" s="20">
        <v>85.723695204999999</v>
      </c>
      <c r="I4441" s="15">
        <f>IF(H4441&lt;=Rmax_Summary!$B$40,1,0)</f>
        <v>0</v>
      </c>
      <c r="J4441" s="15">
        <v>3</v>
      </c>
      <c r="K4441" s="21" t="s">
        <v>850</v>
      </c>
    </row>
    <row r="4442" spans="1:11" x14ac:dyDescent="0.15">
      <c r="A4442" s="15">
        <v>1146</v>
      </c>
      <c r="B4442" s="16">
        <v>8</v>
      </c>
      <c r="C4442" s="15">
        <v>10</v>
      </c>
      <c r="D4442" s="17">
        <v>5700000</v>
      </c>
      <c r="E4442" s="18">
        <f t="shared" si="69"/>
        <v>5700</v>
      </c>
      <c r="F4442" s="19">
        <v>1.402598</v>
      </c>
      <c r="G4442" s="19">
        <v>7.9948057989999999</v>
      </c>
      <c r="H4442" s="20">
        <v>85.974024528000001</v>
      </c>
      <c r="I4442" s="15">
        <f>IF(H4442&lt;=Rmax_Summary!$B$40,1,0)</f>
        <v>0</v>
      </c>
      <c r="J4442" s="15">
        <v>3</v>
      </c>
      <c r="K4442" s="21" t="s">
        <v>850</v>
      </c>
    </row>
    <row r="4443" spans="1:11" x14ac:dyDescent="0.15">
      <c r="A4443" s="15">
        <v>1151</v>
      </c>
      <c r="B4443" s="16">
        <v>8</v>
      </c>
      <c r="C4443" s="15">
        <v>10</v>
      </c>
      <c r="D4443" s="17">
        <v>5800000</v>
      </c>
      <c r="E4443" s="18">
        <f t="shared" si="69"/>
        <v>5800</v>
      </c>
      <c r="F4443" s="19">
        <v>1.3784270000000001</v>
      </c>
      <c r="G4443" s="19">
        <v>7.9948783790000002</v>
      </c>
      <c r="H4443" s="20">
        <v>86.215726720999996</v>
      </c>
      <c r="I4443" s="15">
        <f>IF(H4443&lt;=Rmax_Summary!$B$40,1,0)</f>
        <v>0</v>
      </c>
      <c r="J4443" s="15">
        <v>3</v>
      </c>
      <c r="K4443" s="21" t="s">
        <v>850</v>
      </c>
    </row>
    <row r="4444" spans="1:11" x14ac:dyDescent="0.15">
      <c r="A4444" s="15">
        <v>1156</v>
      </c>
      <c r="B4444" s="16">
        <v>8</v>
      </c>
      <c r="C4444" s="15">
        <v>10</v>
      </c>
      <c r="D4444" s="17">
        <v>5900000</v>
      </c>
      <c r="E4444" s="18">
        <f t="shared" si="69"/>
        <v>5900</v>
      </c>
      <c r="F4444" s="19">
        <v>1.3550759999999999</v>
      </c>
      <c r="G4444" s="19">
        <v>7.9949484990000004</v>
      </c>
      <c r="H4444" s="20">
        <v>86.449239485999996</v>
      </c>
      <c r="I4444" s="15">
        <f>IF(H4444&lt;=Rmax_Summary!$B$40,1,0)</f>
        <v>0</v>
      </c>
      <c r="J4444" s="15">
        <v>3</v>
      </c>
      <c r="K4444" s="21" t="s">
        <v>850</v>
      </c>
    </row>
    <row r="4445" spans="1:11" x14ac:dyDescent="0.15">
      <c r="A4445" s="15">
        <v>1161</v>
      </c>
      <c r="B4445" s="16">
        <v>8</v>
      </c>
      <c r="C4445" s="15">
        <v>10</v>
      </c>
      <c r="D4445" s="17">
        <v>6000000</v>
      </c>
      <c r="E4445" s="18">
        <f t="shared" si="69"/>
        <v>6000</v>
      </c>
      <c r="F4445" s="19">
        <v>1.332503</v>
      </c>
      <c r="G4445" s="19">
        <v>7.995016283</v>
      </c>
      <c r="H4445" s="20">
        <v>86.674972659999995</v>
      </c>
      <c r="I4445" s="15">
        <f>IF(H4445&lt;=Rmax_Summary!$B$40,1,0)</f>
        <v>0</v>
      </c>
      <c r="J4445" s="15">
        <v>3</v>
      </c>
      <c r="K4445" s="21" t="s">
        <v>850</v>
      </c>
    </row>
    <row r="4446" spans="1:11" x14ac:dyDescent="0.15">
      <c r="A4446" s="15">
        <v>1166</v>
      </c>
      <c r="B4446" s="16">
        <v>8</v>
      </c>
      <c r="C4446" s="15">
        <v>10</v>
      </c>
      <c r="D4446" s="17">
        <v>6100000</v>
      </c>
      <c r="E4446" s="18">
        <f t="shared" si="69"/>
        <v>6100</v>
      </c>
      <c r="F4446" s="19">
        <v>1.3106690000000001</v>
      </c>
      <c r="G4446" s="19">
        <v>7.9950818449999996</v>
      </c>
      <c r="H4446" s="20">
        <v>86.893308234000003</v>
      </c>
      <c r="I4446" s="15">
        <f>IF(H4446&lt;=Rmax_Summary!$B$40,1,0)</f>
        <v>0</v>
      </c>
      <c r="J4446" s="15">
        <v>3</v>
      </c>
      <c r="K4446" s="21" t="s">
        <v>850</v>
      </c>
    </row>
    <row r="4447" spans="1:11" x14ac:dyDescent="0.15">
      <c r="A4447" s="15">
        <v>1171</v>
      </c>
      <c r="B4447" s="16">
        <v>8</v>
      </c>
      <c r="C4447" s="15">
        <v>10</v>
      </c>
      <c r="D4447" s="17">
        <v>6200000</v>
      </c>
      <c r="E4447" s="18">
        <f t="shared" si="69"/>
        <v>6200</v>
      </c>
      <c r="F4447" s="19">
        <v>1.2895399999999999</v>
      </c>
      <c r="G4447" s="19">
        <v>7.9951452930000002</v>
      </c>
      <c r="H4447" s="20">
        <v>87.104604316999996</v>
      </c>
      <c r="I4447" s="15">
        <f>IF(H4447&lt;=Rmax_Summary!$B$40,1,0)</f>
        <v>0</v>
      </c>
      <c r="J4447" s="15">
        <v>3</v>
      </c>
      <c r="K4447" s="21" t="s">
        <v>850</v>
      </c>
    </row>
    <row r="4448" spans="1:11" x14ac:dyDescent="0.15">
      <c r="A4448" s="15">
        <v>1176</v>
      </c>
      <c r="B4448" s="16">
        <v>8</v>
      </c>
      <c r="C4448" s="15">
        <v>10</v>
      </c>
      <c r="D4448" s="17">
        <v>6300000</v>
      </c>
      <c r="E4448" s="18">
        <f t="shared" si="69"/>
        <v>6300</v>
      </c>
      <c r="F4448" s="19">
        <v>1.26908</v>
      </c>
      <c r="G4448" s="19">
        <v>7.9952067290000004</v>
      </c>
      <c r="H4448" s="20">
        <v>87.309195716999994</v>
      </c>
      <c r="I4448" s="15">
        <f>IF(H4448&lt;=Rmax_Summary!$B$40,1,0)</f>
        <v>0</v>
      </c>
      <c r="J4448" s="15">
        <v>3</v>
      </c>
      <c r="K4448" s="21" t="s">
        <v>850</v>
      </c>
    </row>
    <row r="4449" spans="1:11" x14ac:dyDescent="0.15">
      <c r="A4449" s="15">
        <v>1181</v>
      </c>
      <c r="B4449" s="16">
        <v>8</v>
      </c>
      <c r="C4449" s="15">
        <v>10</v>
      </c>
      <c r="D4449" s="17">
        <v>6400000</v>
      </c>
      <c r="E4449" s="18">
        <f t="shared" si="69"/>
        <v>6400</v>
      </c>
      <c r="F4449" s="19">
        <v>1.24926</v>
      </c>
      <c r="G4449" s="19">
        <v>7.9952662459999999</v>
      </c>
      <c r="H4449" s="20">
        <v>87.507396212000003</v>
      </c>
      <c r="I4449" s="15">
        <f>IF(H4449&lt;=Rmax_Summary!$B$40,1,0)</f>
        <v>0</v>
      </c>
      <c r="J4449" s="15">
        <v>3</v>
      </c>
      <c r="K4449" s="21" t="s">
        <v>850</v>
      </c>
    </row>
    <row r="4450" spans="1:11" x14ac:dyDescent="0.15">
      <c r="A4450" s="15">
        <v>1186</v>
      </c>
      <c r="B4450" s="16">
        <v>8</v>
      </c>
      <c r="C4450" s="15">
        <v>10</v>
      </c>
      <c r="D4450" s="17">
        <v>6500000</v>
      </c>
      <c r="E4450" s="18">
        <f t="shared" si="69"/>
        <v>6500</v>
      </c>
      <c r="F4450" s="19">
        <v>1.2300500000000001</v>
      </c>
      <c r="G4450" s="19">
        <v>7.9953239319999998</v>
      </c>
      <c r="H4450" s="20">
        <v>87.699501388000002</v>
      </c>
      <c r="I4450" s="15">
        <f>IF(H4450&lt;=Rmax_Summary!$B$40,1,0)</f>
        <v>0</v>
      </c>
      <c r="J4450" s="15">
        <v>3</v>
      </c>
      <c r="K4450" s="21" t="s">
        <v>850</v>
      </c>
    </row>
    <row r="4451" spans="1:11" x14ac:dyDescent="0.15">
      <c r="A4451" s="15">
        <v>1191</v>
      </c>
      <c r="B4451" s="16">
        <v>8</v>
      </c>
      <c r="C4451" s="15">
        <v>10</v>
      </c>
      <c r="D4451" s="17">
        <v>6600000</v>
      </c>
      <c r="E4451" s="18">
        <f t="shared" si="69"/>
        <v>6600</v>
      </c>
      <c r="F4451" s="19">
        <v>1.2114210000000001</v>
      </c>
      <c r="G4451" s="19">
        <v>7.9953798699999998</v>
      </c>
      <c r="H4451" s="20">
        <v>87.885788152000003</v>
      </c>
      <c r="I4451" s="15">
        <f>IF(H4451&lt;=Rmax_Summary!$B$40,1,0)</f>
        <v>0</v>
      </c>
      <c r="J4451" s="15">
        <v>3</v>
      </c>
      <c r="K4451" s="21" t="s">
        <v>850</v>
      </c>
    </row>
    <row r="4452" spans="1:11" x14ac:dyDescent="0.15">
      <c r="A4452" s="15">
        <v>1196</v>
      </c>
      <c r="B4452" s="16">
        <v>8</v>
      </c>
      <c r="C4452" s="15">
        <v>10</v>
      </c>
      <c r="D4452" s="17">
        <v>6700000</v>
      </c>
      <c r="E4452" s="18">
        <f t="shared" si="69"/>
        <v>6700</v>
      </c>
      <c r="F4452" s="19">
        <v>1.1933480000000001</v>
      </c>
      <c r="G4452" s="19">
        <v>7.9954341390000003</v>
      </c>
      <c r="H4452" s="20">
        <v>88.066516039000007</v>
      </c>
      <c r="I4452" s="15">
        <f>IF(H4452&lt;=Rmax_Summary!$B$40,1,0)</f>
        <v>0</v>
      </c>
      <c r="J4452" s="15">
        <v>3</v>
      </c>
      <c r="K4452" s="21" t="s">
        <v>850</v>
      </c>
    </row>
    <row r="4453" spans="1:11" x14ac:dyDescent="0.15">
      <c r="A4453" s="15">
        <v>1201</v>
      </c>
      <c r="B4453" s="16">
        <v>8</v>
      </c>
      <c r="C4453" s="15">
        <v>10</v>
      </c>
      <c r="D4453" s="17">
        <v>6800000</v>
      </c>
      <c r="E4453" s="18">
        <f t="shared" si="69"/>
        <v>6800</v>
      </c>
      <c r="F4453" s="19">
        <v>1.175807</v>
      </c>
      <c r="G4453" s="19">
        <v>7.9954868130000003</v>
      </c>
      <c r="H4453" s="20">
        <v>88.24193142</v>
      </c>
      <c r="I4453" s="15">
        <f>IF(H4453&lt;=Rmax_Summary!$B$40,1,0)</f>
        <v>0</v>
      </c>
      <c r="J4453" s="15">
        <v>3</v>
      </c>
      <c r="K4453" s="21" t="s">
        <v>850</v>
      </c>
    </row>
    <row r="4454" spans="1:11" x14ac:dyDescent="0.15">
      <c r="A4454" s="15">
        <v>1206</v>
      </c>
      <c r="B4454" s="16">
        <v>8</v>
      </c>
      <c r="C4454" s="15">
        <v>10</v>
      </c>
      <c r="D4454" s="17">
        <v>6900000</v>
      </c>
      <c r="E4454" s="18">
        <f t="shared" si="69"/>
        <v>6900</v>
      </c>
      <c r="F4454" s="19">
        <v>1.158774</v>
      </c>
      <c r="G4454" s="19">
        <v>7.9955379600000001</v>
      </c>
      <c r="H4454" s="20">
        <v>88.412263861</v>
      </c>
      <c r="I4454" s="15">
        <f>IF(H4454&lt;=Rmax_Summary!$B$40,1,0)</f>
        <v>0</v>
      </c>
      <c r="J4454" s="15">
        <v>3</v>
      </c>
      <c r="K4454" s="21" t="s">
        <v>850</v>
      </c>
    </row>
    <row r="4455" spans="1:11" x14ac:dyDescent="0.15">
      <c r="A4455" s="15">
        <v>1211</v>
      </c>
      <c r="B4455" s="16">
        <v>8</v>
      </c>
      <c r="C4455" s="15">
        <v>10</v>
      </c>
      <c r="D4455" s="17">
        <v>7000000</v>
      </c>
      <c r="E4455" s="18">
        <f t="shared" si="69"/>
        <v>7000</v>
      </c>
      <c r="F4455" s="19">
        <v>1.1422270000000001</v>
      </c>
      <c r="G4455" s="19">
        <v>7.9955876479999999</v>
      </c>
      <c r="H4455" s="20">
        <v>88.577731643000007</v>
      </c>
      <c r="I4455" s="15">
        <f>IF(H4455&lt;=Rmax_Summary!$B$40,1,0)</f>
        <v>0</v>
      </c>
      <c r="J4455" s="15">
        <v>3</v>
      </c>
      <c r="K4455" s="21" t="s">
        <v>850</v>
      </c>
    </row>
    <row r="4456" spans="1:11" x14ac:dyDescent="0.15">
      <c r="A4456" s="15">
        <v>1216</v>
      </c>
      <c r="B4456" s="16">
        <v>8</v>
      </c>
      <c r="C4456" s="15">
        <v>10</v>
      </c>
      <c r="D4456" s="17">
        <v>7100000</v>
      </c>
      <c r="E4456" s="18">
        <f t="shared" si="69"/>
        <v>7100</v>
      </c>
      <c r="F4456" s="19">
        <v>1.1261460000000001</v>
      </c>
      <c r="G4456" s="19">
        <v>7.9956359360000002</v>
      </c>
      <c r="H4456" s="20">
        <v>88.738540537999995</v>
      </c>
      <c r="I4456" s="15">
        <f>IF(H4456&lt;=Rmax_Summary!$B$40,1,0)</f>
        <v>0</v>
      </c>
      <c r="J4456" s="15">
        <v>3</v>
      </c>
      <c r="K4456" s="21" t="s">
        <v>850</v>
      </c>
    </row>
    <row r="4457" spans="1:11" x14ac:dyDescent="0.15">
      <c r="A4457" s="15">
        <v>1221</v>
      </c>
      <c r="B4457" s="16">
        <v>8</v>
      </c>
      <c r="C4457" s="15">
        <v>10</v>
      </c>
      <c r="D4457" s="17">
        <v>7200000</v>
      </c>
      <c r="E4457" s="18">
        <f t="shared" si="69"/>
        <v>7200</v>
      </c>
      <c r="F4457" s="19">
        <v>1.1105119999999999</v>
      </c>
      <c r="G4457" s="19">
        <v>7.9956828839999998</v>
      </c>
      <c r="H4457" s="20">
        <v>88.894884950000005</v>
      </c>
      <c r="I4457" s="15">
        <f>IF(H4457&lt;=Rmax_Summary!$B$40,1,0)</f>
        <v>0</v>
      </c>
      <c r="J4457" s="15">
        <v>3</v>
      </c>
      <c r="K4457" s="21" t="s">
        <v>850</v>
      </c>
    </row>
    <row r="4458" spans="1:11" x14ac:dyDescent="0.15">
      <c r="A4458" s="15">
        <v>1226</v>
      </c>
      <c r="B4458" s="16">
        <v>8</v>
      </c>
      <c r="C4458" s="15">
        <v>10</v>
      </c>
      <c r="D4458" s="17">
        <v>7300000</v>
      </c>
      <c r="E4458" s="18">
        <f t="shared" si="69"/>
        <v>7300</v>
      </c>
      <c r="F4458" s="19">
        <v>1.095305</v>
      </c>
      <c r="G4458" s="19">
        <v>7.9957285450000004</v>
      </c>
      <c r="H4458" s="20">
        <v>89.046947348000003</v>
      </c>
      <c r="I4458" s="15">
        <f>IF(H4458&lt;=Rmax_Summary!$B$40,1,0)</f>
        <v>0</v>
      </c>
      <c r="J4458" s="15">
        <v>3</v>
      </c>
      <c r="K4458" s="21" t="s">
        <v>850</v>
      </c>
    </row>
    <row r="4459" spans="1:11" x14ac:dyDescent="0.15">
      <c r="A4459" s="15">
        <v>1231</v>
      </c>
      <c r="B4459" s="16">
        <v>8</v>
      </c>
      <c r="C4459" s="15">
        <v>10</v>
      </c>
      <c r="D4459" s="17">
        <v>7400000</v>
      </c>
      <c r="E4459" s="18">
        <f t="shared" si="69"/>
        <v>7400</v>
      </c>
      <c r="F4459" s="19">
        <v>1.0805100000000001</v>
      </c>
      <c r="G4459" s="19">
        <v>7.9957729730000002</v>
      </c>
      <c r="H4459" s="20">
        <v>89.194901673000004</v>
      </c>
      <c r="I4459" s="15">
        <f>IF(H4459&lt;=Rmax_Summary!$B$40,1,0)</f>
        <v>0</v>
      </c>
      <c r="J4459" s="15">
        <v>3</v>
      </c>
      <c r="K4459" s="21" t="s">
        <v>850</v>
      </c>
    </row>
    <row r="4460" spans="1:11" x14ac:dyDescent="0.15">
      <c r="A4460" s="15">
        <v>1236</v>
      </c>
      <c r="B4460" s="16">
        <v>8</v>
      </c>
      <c r="C4460" s="15">
        <v>10</v>
      </c>
      <c r="D4460" s="17">
        <v>7500000</v>
      </c>
      <c r="E4460" s="18">
        <f t="shared" si="69"/>
        <v>7500</v>
      </c>
      <c r="F4460" s="19">
        <v>1.066109</v>
      </c>
      <c r="G4460" s="19">
        <v>7.9958162179999999</v>
      </c>
      <c r="H4460" s="20">
        <v>89.338911632000006</v>
      </c>
      <c r="I4460" s="15">
        <f>IF(H4460&lt;=Rmax_Summary!$B$40,1,0)</f>
        <v>0</v>
      </c>
      <c r="J4460" s="15">
        <v>3</v>
      </c>
      <c r="K4460" s="21" t="s">
        <v>850</v>
      </c>
    </row>
    <row r="4461" spans="1:11" x14ac:dyDescent="0.15">
      <c r="A4461" s="15">
        <v>1241</v>
      </c>
      <c r="B4461" s="16">
        <v>8</v>
      </c>
      <c r="C4461" s="15">
        <v>10</v>
      </c>
      <c r="D4461" s="17">
        <v>7600000</v>
      </c>
      <c r="E4461" s="18">
        <f t="shared" si="69"/>
        <v>7600</v>
      </c>
      <c r="F4461" s="19">
        <v>1.052087</v>
      </c>
      <c r="G4461" s="19">
        <v>7.9958583240000003</v>
      </c>
      <c r="H4461" s="20">
        <v>89.479133546</v>
      </c>
      <c r="I4461" s="15">
        <f>IF(H4461&lt;=Rmax_Summary!$B$40,1,0)</f>
        <v>0</v>
      </c>
      <c r="J4461" s="15">
        <v>3</v>
      </c>
      <c r="K4461" s="21" t="s">
        <v>850</v>
      </c>
    </row>
    <row r="4462" spans="1:11" x14ac:dyDescent="0.15">
      <c r="A4462" s="15">
        <v>1246</v>
      </c>
      <c r="B4462" s="16">
        <v>8</v>
      </c>
      <c r="C4462" s="15">
        <v>10</v>
      </c>
      <c r="D4462" s="17">
        <v>7700000</v>
      </c>
      <c r="E4462" s="18">
        <f t="shared" si="69"/>
        <v>7700</v>
      </c>
      <c r="F4462" s="19">
        <v>1.0384279999999999</v>
      </c>
      <c r="G4462" s="19">
        <v>7.995899337</v>
      </c>
      <c r="H4462" s="20">
        <v>89.615715206999994</v>
      </c>
      <c r="I4462" s="15">
        <f>IF(H4462&lt;=Rmax_Summary!$B$40,1,0)</f>
        <v>0</v>
      </c>
      <c r="J4462" s="15">
        <v>3</v>
      </c>
      <c r="K4462" s="21" t="s">
        <v>850</v>
      </c>
    </row>
    <row r="4463" spans="1:11" x14ac:dyDescent="0.15">
      <c r="A4463" s="15">
        <v>1251</v>
      </c>
      <c r="B4463" s="16">
        <v>8</v>
      </c>
      <c r="C4463" s="15">
        <v>10</v>
      </c>
      <c r="D4463" s="17">
        <v>7800000</v>
      </c>
      <c r="E4463" s="18">
        <f t="shared" si="69"/>
        <v>7800</v>
      </c>
      <c r="F4463" s="19">
        <v>1.02512</v>
      </c>
      <c r="G4463" s="19">
        <v>7.9959392979999997</v>
      </c>
      <c r="H4463" s="20">
        <v>89.748795681000004</v>
      </c>
      <c r="I4463" s="15">
        <f>IF(H4463&lt;=Rmax_Summary!$B$40,1,0)</f>
        <v>0</v>
      </c>
      <c r="J4463" s="15">
        <v>3</v>
      </c>
      <c r="K4463" s="21" t="s">
        <v>850</v>
      </c>
    </row>
    <row r="4464" spans="1:11" x14ac:dyDescent="0.15">
      <c r="A4464" s="15">
        <v>1256</v>
      </c>
      <c r="B4464" s="16">
        <v>8</v>
      </c>
      <c r="C4464" s="15">
        <v>10</v>
      </c>
      <c r="D4464" s="17">
        <v>7900000</v>
      </c>
      <c r="E4464" s="18">
        <f t="shared" si="69"/>
        <v>7900</v>
      </c>
      <c r="F4464" s="19">
        <v>1.012149</v>
      </c>
      <c r="G4464" s="19">
        <v>7.9959782480000001</v>
      </c>
      <c r="H4464" s="20">
        <v>89.878508586999999</v>
      </c>
      <c r="I4464" s="15">
        <f>IF(H4464&lt;=Rmax_Summary!$B$40,1,0)</f>
        <v>0</v>
      </c>
      <c r="J4464" s="15">
        <v>3</v>
      </c>
      <c r="K4464" s="21" t="s">
        <v>850</v>
      </c>
    </row>
    <row r="4465" spans="1:11" x14ac:dyDescent="0.15">
      <c r="A4465" s="15">
        <v>1261</v>
      </c>
      <c r="B4465" s="16">
        <v>8</v>
      </c>
      <c r="C4465" s="15">
        <v>10</v>
      </c>
      <c r="D4465" s="17">
        <v>8000000</v>
      </c>
      <c r="E4465" s="18">
        <f t="shared" si="69"/>
        <v>8000</v>
      </c>
      <c r="F4465" s="19">
        <v>0.999502</v>
      </c>
      <c r="G4465" s="19">
        <v>7.996016225</v>
      </c>
      <c r="H4465" s="20">
        <v>90.004979509999998</v>
      </c>
      <c r="I4465" s="15">
        <f>IF(H4465&lt;=Rmax_Summary!$B$40,1,0)</f>
        <v>0</v>
      </c>
      <c r="J4465" s="15">
        <v>3</v>
      </c>
      <c r="K4465" s="21" t="s">
        <v>850</v>
      </c>
    </row>
    <row r="4466" spans="1:11" x14ac:dyDescent="0.15">
      <c r="A4466" s="15">
        <v>1266</v>
      </c>
      <c r="B4466" s="16">
        <v>8</v>
      </c>
      <c r="C4466" s="15">
        <v>10</v>
      </c>
      <c r="D4466" s="17">
        <v>8100000</v>
      </c>
      <c r="E4466" s="18">
        <f t="shared" si="69"/>
        <v>8100</v>
      </c>
      <c r="F4466" s="19">
        <v>0.98716700000000002</v>
      </c>
      <c r="G4466" s="19">
        <v>7.9960532649999996</v>
      </c>
      <c r="H4466" s="20">
        <v>90.128329160000007</v>
      </c>
      <c r="I4466" s="15">
        <f>IF(H4466&lt;=Rmax_Summary!$B$40,1,0)</f>
        <v>0</v>
      </c>
      <c r="J4466" s="15">
        <v>3</v>
      </c>
      <c r="K4466" s="21" t="s">
        <v>850</v>
      </c>
    </row>
    <row r="4467" spans="1:11" x14ac:dyDescent="0.15">
      <c r="A4467" s="15">
        <v>1271</v>
      </c>
      <c r="B4467" s="16">
        <v>8</v>
      </c>
      <c r="C4467" s="15">
        <v>10</v>
      </c>
      <c r="D4467" s="17">
        <v>8200000</v>
      </c>
      <c r="E4467" s="18">
        <f t="shared" si="69"/>
        <v>8200</v>
      </c>
      <c r="F4467" s="19">
        <v>0.97513300000000003</v>
      </c>
      <c r="G4467" s="19">
        <v>7.996089402</v>
      </c>
      <c r="H4467" s="20">
        <v>90.248671224000006</v>
      </c>
      <c r="I4467" s="15">
        <f>IF(H4467&lt;=Rmax_Summary!$B$40,1,0)</f>
        <v>0</v>
      </c>
      <c r="J4467" s="15">
        <v>3</v>
      </c>
      <c r="K4467" s="21" t="s">
        <v>850</v>
      </c>
    </row>
    <row r="4468" spans="1:11" x14ac:dyDescent="0.15">
      <c r="A4468" s="15">
        <v>1276</v>
      </c>
      <c r="B4468" s="16">
        <v>8</v>
      </c>
      <c r="C4468" s="15">
        <v>10</v>
      </c>
      <c r="D4468" s="17">
        <v>8300000</v>
      </c>
      <c r="E4468" s="18">
        <f t="shared" si="69"/>
        <v>8300</v>
      </c>
      <c r="F4468" s="19">
        <v>0.96338900000000005</v>
      </c>
      <c r="G4468" s="19">
        <v>7.9961246680000002</v>
      </c>
      <c r="H4468" s="20">
        <v>90.366114844999998</v>
      </c>
      <c r="I4468" s="15">
        <f>IF(H4468&lt;=Rmax_Summary!$B$40,1,0)</f>
        <v>0</v>
      </c>
      <c r="J4468" s="15">
        <v>3</v>
      </c>
      <c r="K4468" s="21" t="s">
        <v>850</v>
      </c>
    </row>
    <row r="4469" spans="1:11" x14ac:dyDescent="0.15">
      <c r="A4469" s="15">
        <v>1281</v>
      </c>
      <c r="B4469" s="16">
        <v>8</v>
      </c>
      <c r="C4469" s="15">
        <v>10</v>
      </c>
      <c r="D4469" s="17">
        <v>8400000</v>
      </c>
      <c r="E4469" s="18">
        <f t="shared" si="69"/>
        <v>8400</v>
      </c>
      <c r="F4469" s="19">
        <v>0.95192399999999999</v>
      </c>
      <c r="G4469" s="19">
        <v>7.9961590960000004</v>
      </c>
      <c r="H4469" s="20">
        <v>90.480762902999999</v>
      </c>
      <c r="I4469" s="15">
        <f>IF(H4469&lt;=Rmax_Summary!$B$40,1,0)</f>
        <v>0</v>
      </c>
      <c r="J4469" s="15">
        <v>3</v>
      </c>
      <c r="K4469" s="21" t="s">
        <v>850</v>
      </c>
    </row>
    <row r="4470" spans="1:11" x14ac:dyDescent="0.15">
      <c r="A4470" s="15">
        <v>1286</v>
      </c>
      <c r="B4470" s="16">
        <v>8</v>
      </c>
      <c r="C4470" s="15">
        <v>10</v>
      </c>
      <c r="D4470" s="17">
        <v>8500000</v>
      </c>
      <c r="E4470" s="18">
        <f t="shared" si="69"/>
        <v>8500</v>
      </c>
      <c r="F4470" s="19">
        <v>0.94072900000000004</v>
      </c>
      <c r="G4470" s="19">
        <v>7.996192712</v>
      </c>
      <c r="H4470" s="20">
        <v>90.592714311999998</v>
      </c>
      <c r="I4470" s="15">
        <f>IF(H4470&lt;=Rmax_Summary!$B$40,1,0)</f>
        <v>0</v>
      </c>
      <c r="J4470" s="15">
        <v>3</v>
      </c>
      <c r="K4470" s="21" t="s">
        <v>850</v>
      </c>
    </row>
    <row r="4471" spans="1:11" x14ac:dyDescent="0.15">
      <c r="A4471" s="15">
        <v>1291</v>
      </c>
      <c r="B4471" s="16">
        <v>8</v>
      </c>
      <c r="C4471" s="15">
        <v>10</v>
      </c>
      <c r="D4471" s="17">
        <v>8600000</v>
      </c>
      <c r="E4471" s="18">
        <f t="shared" si="69"/>
        <v>8600</v>
      </c>
      <c r="F4471" s="19">
        <v>0.92979400000000001</v>
      </c>
      <c r="G4471" s="19">
        <v>7.996225549</v>
      </c>
      <c r="H4471" s="20">
        <v>90.702063143000004</v>
      </c>
      <c r="I4471" s="15">
        <f>IF(H4471&lt;=Rmax_Summary!$B$40,1,0)</f>
        <v>0</v>
      </c>
      <c r="J4471" s="15">
        <v>3</v>
      </c>
      <c r="K4471" s="21" t="s">
        <v>850</v>
      </c>
    </row>
    <row r="4472" spans="1:11" x14ac:dyDescent="0.15">
      <c r="A4472" s="15">
        <v>1296</v>
      </c>
      <c r="B4472" s="16">
        <v>8</v>
      </c>
      <c r="C4472" s="15">
        <v>10</v>
      </c>
      <c r="D4472" s="17">
        <v>8700000</v>
      </c>
      <c r="E4472" s="18">
        <f t="shared" si="69"/>
        <v>8700</v>
      </c>
      <c r="F4472" s="19">
        <v>0.91910999999999998</v>
      </c>
      <c r="G4472" s="19">
        <v>7.9962576299999997</v>
      </c>
      <c r="H4472" s="20">
        <v>90.808899212</v>
      </c>
      <c r="I4472" s="15">
        <f>IF(H4472&lt;=Rmax_Summary!$B$40,1,0)</f>
        <v>0</v>
      </c>
      <c r="J4472" s="15">
        <v>3</v>
      </c>
      <c r="K4472" s="21" t="s">
        <v>850</v>
      </c>
    </row>
    <row r="4473" spans="1:11" x14ac:dyDescent="0.15">
      <c r="A4473" s="15">
        <v>1301</v>
      </c>
      <c r="B4473" s="16">
        <v>8</v>
      </c>
      <c r="C4473" s="15">
        <v>10</v>
      </c>
      <c r="D4473" s="17">
        <v>8800000</v>
      </c>
      <c r="E4473" s="18">
        <f t="shared" si="69"/>
        <v>8800</v>
      </c>
      <c r="F4473" s="19">
        <v>0.90866899999999995</v>
      </c>
      <c r="G4473" s="19">
        <v>7.9962889810000002</v>
      </c>
      <c r="H4473" s="20">
        <v>90.913308068000006</v>
      </c>
      <c r="I4473" s="15">
        <f>IF(H4473&lt;=Rmax_Summary!$B$40,1,0)</f>
        <v>0</v>
      </c>
      <c r="J4473" s="15">
        <v>3</v>
      </c>
      <c r="K4473" s="21" t="s">
        <v>850</v>
      </c>
    </row>
    <row r="4474" spans="1:11" x14ac:dyDescent="0.15">
      <c r="A4474" s="15">
        <v>1306</v>
      </c>
      <c r="B4474" s="16">
        <v>8</v>
      </c>
      <c r="C4474" s="15">
        <v>10</v>
      </c>
      <c r="D4474" s="17">
        <v>8900000</v>
      </c>
      <c r="E4474" s="18">
        <f t="shared" si="69"/>
        <v>8900</v>
      </c>
      <c r="F4474" s="19">
        <v>0.89846300000000001</v>
      </c>
      <c r="G4474" s="19">
        <v>7.9963196280000002</v>
      </c>
      <c r="H4474" s="20">
        <v>91.015371278999993</v>
      </c>
      <c r="I4474" s="15">
        <f>IF(H4474&lt;=Rmax_Summary!$B$40,1,0)</f>
        <v>0</v>
      </c>
      <c r="J4474" s="15">
        <v>3</v>
      </c>
      <c r="K4474" s="21" t="s">
        <v>850</v>
      </c>
    </row>
    <row r="4475" spans="1:11" x14ac:dyDescent="0.15">
      <c r="A4475" s="15">
        <v>1311</v>
      </c>
      <c r="B4475" s="16">
        <v>8</v>
      </c>
      <c r="C4475" s="15">
        <v>10</v>
      </c>
      <c r="D4475" s="17">
        <v>9000000</v>
      </c>
      <c r="E4475" s="18">
        <f t="shared" si="69"/>
        <v>9000</v>
      </c>
      <c r="F4475" s="19">
        <v>0.88848300000000002</v>
      </c>
      <c r="G4475" s="19">
        <v>7.9963495949999999</v>
      </c>
      <c r="H4475" s="20">
        <v>91.115167006999997</v>
      </c>
      <c r="I4475" s="15">
        <f>IF(H4475&lt;=Rmax_Summary!$B$40,1,0)</f>
        <v>0</v>
      </c>
      <c r="J4475" s="15">
        <v>3</v>
      </c>
      <c r="K4475" s="21" t="s">
        <v>850</v>
      </c>
    </row>
    <row r="4476" spans="1:11" x14ac:dyDescent="0.15">
      <c r="A4476" s="15">
        <v>1316</v>
      </c>
      <c r="B4476" s="16">
        <v>8</v>
      </c>
      <c r="C4476" s="15">
        <v>10</v>
      </c>
      <c r="D4476" s="17">
        <v>9100000</v>
      </c>
      <c r="E4476" s="18">
        <f t="shared" si="69"/>
        <v>9100</v>
      </c>
      <c r="F4476" s="19">
        <v>0.87872300000000003</v>
      </c>
      <c r="G4476" s="19">
        <v>7.9963789030000001</v>
      </c>
      <c r="H4476" s="20">
        <v>91.212770284000001</v>
      </c>
      <c r="I4476" s="15">
        <f>IF(H4476&lt;=Rmax_Summary!$B$40,1,0)</f>
        <v>0</v>
      </c>
      <c r="J4476" s="15">
        <v>3</v>
      </c>
      <c r="K4476" s="21" t="s">
        <v>850</v>
      </c>
    </row>
    <row r="4477" spans="1:11" x14ac:dyDescent="0.15">
      <c r="A4477" s="15">
        <v>1321</v>
      </c>
      <c r="B4477" s="16">
        <v>8</v>
      </c>
      <c r="C4477" s="15">
        <v>10</v>
      </c>
      <c r="D4477" s="17">
        <v>9200000</v>
      </c>
      <c r="E4477" s="18">
        <f t="shared" si="69"/>
        <v>9200</v>
      </c>
      <c r="F4477" s="19">
        <v>0.86917500000000003</v>
      </c>
      <c r="G4477" s="19">
        <v>7.9964075750000001</v>
      </c>
      <c r="H4477" s="20">
        <v>91.308252448000005</v>
      </c>
      <c r="I4477" s="15">
        <f>IF(H4477&lt;=Rmax_Summary!$B$40,1,0)</f>
        <v>0</v>
      </c>
      <c r="J4477" s="15">
        <v>3</v>
      </c>
      <c r="K4477" s="21" t="s">
        <v>850</v>
      </c>
    </row>
    <row r="4478" spans="1:11" x14ac:dyDescent="0.15">
      <c r="A4478" s="15">
        <v>1326</v>
      </c>
      <c r="B4478" s="16">
        <v>8</v>
      </c>
      <c r="C4478" s="15">
        <v>10</v>
      </c>
      <c r="D4478" s="17">
        <v>9300000</v>
      </c>
      <c r="E4478" s="18">
        <f t="shared" si="69"/>
        <v>9300</v>
      </c>
      <c r="F4478" s="19">
        <v>0.85983200000000004</v>
      </c>
      <c r="G4478" s="19">
        <v>7.9964356299999997</v>
      </c>
      <c r="H4478" s="20">
        <v>91.401682281000006</v>
      </c>
      <c r="I4478" s="15">
        <f>IF(H4478&lt;=Rmax_Summary!$B$40,1,0)</f>
        <v>0</v>
      </c>
      <c r="J4478" s="15">
        <v>3</v>
      </c>
      <c r="K4478" s="21" t="s">
        <v>850</v>
      </c>
    </row>
    <row r="4479" spans="1:11" x14ac:dyDescent="0.15">
      <c r="A4479" s="15">
        <v>1331</v>
      </c>
      <c r="B4479" s="16">
        <v>8</v>
      </c>
      <c r="C4479" s="15">
        <v>10</v>
      </c>
      <c r="D4479" s="17">
        <v>9400000</v>
      </c>
      <c r="E4479" s="18">
        <f t="shared" si="69"/>
        <v>9400</v>
      </c>
      <c r="F4479" s="19">
        <v>0.850688</v>
      </c>
      <c r="G4479" s="19">
        <v>7.9964630879999996</v>
      </c>
      <c r="H4479" s="20">
        <v>91.493124584</v>
      </c>
      <c r="I4479" s="15">
        <f>IF(H4479&lt;=Rmax_Summary!$B$40,1,0)</f>
        <v>0</v>
      </c>
      <c r="J4479" s="15">
        <v>3</v>
      </c>
      <c r="K4479" s="21" t="s">
        <v>850</v>
      </c>
    </row>
    <row r="4480" spans="1:11" x14ac:dyDescent="0.15">
      <c r="A4480" s="15">
        <v>1336</v>
      </c>
      <c r="B4480" s="16">
        <v>8</v>
      </c>
      <c r="C4480" s="15">
        <v>10</v>
      </c>
      <c r="D4480" s="17">
        <v>9500000</v>
      </c>
      <c r="E4480" s="18">
        <f t="shared" si="69"/>
        <v>9500</v>
      </c>
      <c r="F4480" s="19">
        <v>0.84173600000000004</v>
      </c>
      <c r="G4480" s="19">
        <v>7.9964899699999998</v>
      </c>
      <c r="H4480" s="20">
        <v>91.582642167000003</v>
      </c>
      <c r="I4480" s="15">
        <f>IF(H4480&lt;=Rmax_Summary!$B$40,1,0)</f>
        <v>0</v>
      </c>
      <c r="J4480" s="15">
        <v>3</v>
      </c>
      <c r="K4480" s="21" t="s">
        <v>850</v>
      </c>
    </row>
    <row r="4481" spans="1:11" x14ac:dyDescent="0.15">
      <c r="A4481" s="15">
        <v>1341</v>
      </c>
      <c r="B4481" s="16">
        <v>8</v>
      </c>
      <c r="C4481" s="15">
        <v>10</v>
      </c>
      <c r="D4481" s="17">
        <v>9600000</v>
      </c>
      <c r="E4481" s="18">
        <f t="shared" si="69"/>
        <v>9600</v>
      </c>
      <c r="F4481" s="19">
        <v>0.83296999999999999</v>
      </c>
      <c r="G4481" s="19">
        <v>7.9965162909999998</v>
      </c>
      <c r="H4481" s="20">
        <v>91.670295572000001</v>
      </c>
      <c r="I4481" s="15">
        <f>IF(H4481&lt;=Rmax_Summary!$B$40,1,0)</f>
        <v>0</v>
      </c>
      <c r="J4481" s="15">
        <v>3</v>
      </c>
      <c r="K4481" s="21" t="s">
        <v>850</v>
      </c>
    </row>
    <row r="4482" spans="1:11" x14ac:dyDescent="0.15">
      <c r="A4482" s="15">
        <v>1346</v>
      </c>
      <c r="B4482" s="16">
        <v>8</v>
      </c>
      <c r="C4482" s="15">
        <v>10</v>
      </c>
      <c r="D4482" s="17">
        <v>9700000</v>
      </c>
      <c r="E4482" s="18">
        <f t="shared" ref="E4482:E4545" si="70">D4482/1000</f>
        <v>9700</v>
      </c>
      <c r="F4482" s="19">
        <v>0.82438599999999995</v>
      </c>
      <c r="G4482" s="19">
        <v>7.9965420690000002</v>
      </c>
      <c r="H4482" s="20">
        <v>91.756142208</v>
      </c>
      <c r="I4482" s="15">
        <f>IF(H4482&lt;=Rmax_Summary!$B$40,1,0)</f>
        <v>0</v>
      </c>
      <c r="J4482" s="15">
        <v>3</v>
      </c>
      <c r="K4482" s="21" t="s">
        <v>850</v>
      </c>
    </row>
    <row r="4483" spans="1:11" x14ac:dyDescent="0.15">
      <c r="A4483" s="15">
        <v>1351</v>
      </c>
      <c r="B4483" s="16">
        <v>8</v>
      </c>
      <c r="C4483" s="15">
        <v>10</v>
      </c>
      <c r="D4483" s="17">
        <v>9800000</v>
      </c>
      <c r="E4483" s="18">
        <f t="shared" si="70"/>
        <v>9800</v>
      </c>
      <c r="F4483" s="19">
        <v>0.81597600000000003</v>
      </c>
      <c r="G4483" s="19">
        <v>7.9965673209999997</v>
      </c>
      <c r="H4483" s="20">
        <v>91.840237498999997</v>
      </c>
      <c r="I4483" s="15">
        <f>IF(H4483&lt;=Rmax_Summary!$B$40,1,0)</f>
        <v>0</v>
      </c>
      <c r="J4483" s="15">
        <v>3</v>
      </c>
      <c r="K4483" s="21" t="s">
        <v>850</v>
      </c>
    </row>
    <row r="4484" spans="1:11" x14ac:dyDescent="0.15">
      <c r="A4484" s="15">
        <v>1356</v>
      </c>
      <c r="B4484" s="16">
        <v>8</v>
      </c>
      <c r="C4484" s="15">
        <v>10</v>
      </c>
      <c r="D4484" s="17">
        <v>9900000</v>
      </c>
      <c r="E4484" s="18">
        <f t="shared" si="70"/>
        <v>9900</v>
      </c>
      <c r="F4484" s="19">
        <v>0.80773700000000004</v>
      </c>
      <c r="G4484" s="19">
        <v>7.9965920629999996</v>
      </c>
      <c r="H4484" s="20">
        <v>91.922634309000003</v>
      </c>
      <c r="I4484" s="15">
        <f>IF(H4484&lt;=Rmax_Summary!$B$40,1,0)</f>
        <v>0</v>
      </c>
      <c r="J4484" s="15">
        <v>3</v>
      </c>
      <c r="K4484" s="21" t="s">
        <v>850</v>
      </c>
    </row>
    <row r="4485" spans="1:11" x14ac:dyDescent="0.15">
      <c r="A4485" s="15">
        <v>1361</v>
      </c>
      <c r="B4485" s="16">
        <v>8</v>
      </c>
      <c r="C4485" s="15">
        <v>10</v>
      </c>
      <c r="D4485" s="17">
        <v>10000000</v>
      </c>
      <c r="E4485" s="18">
        <f t="shared" si="70"/>
        <v>10000</v>
      </c>
      <c r="F4485" s="19">
        <v>0.79966199999999998</v>
      </c>
      <c r="G4485" s="19">
        <v>7.9966163119999996</v>
      </c>
      <c r="H4485" s="20">
        <v>92.003383510999996</v>
      </c>
      <c r="I4485" s="15">
        <f>IF(H4485&lt;=Rmax_Summary!$B$40,1,0)</f>
        <v>0</v>
      </c>
      <c r="J4485" s="15">
        <v>3</v>
      </c>
      <c r="K4485" s="21" t="s">
        <v>850</v>
      </c>
    </row>
    <row r="4486" spans="1:11" x14ac:dyDescent="0.15">
      <c r="A4486" s="15">
        <v>1912</v>
      </c>
      <c r="B4486" s="16">
        <v>8</v>
      </c>
      <c r="C4486" s="15">
        <v>20</v>
      </c>
      <c r="D4486" s="17">
        <v>10000</v>
      </c>
      <c r="E4486" s="18">
        <f t="shared" si="70"/>
        <v>10</v>
      </c>
      <c r="F4486" s="19">
        <v>19.858806000000001</v>
      </c>
      <c r="G4486" s="19">
        <v>0.19858806400000001</v>
      </c>
      <c r="H4486" s="20">
        <v>0.70597182599999997</v>
      </c>
      <c r="I4486" s="15">
        <f>IF(H4486&lt;=Rmax_Summary!$B$40,1,0)</f>
        <v>1</v>
      </c>
      <c r="J4486" s="15">
        <v>1</v>
      </c>
      <c r="K4486" s="21" t="s">
        <v>846</v>
      </c>
    </row>
    <row r="4487" spans="1:11" x14ac:dyDescent="0.15">
      <c r="A4487" s="15">
        <v>1917</v>
      </c>
      <c r="B4487" s="16">
        <v>8</v>
      </c>
      <c r="C4487" s="15">
        <v>20</v>
      </c>
      <c r="D4487" s="17">
        <v>11000</v>
      </c>
      <c r="E4487" s="18">
        <f t="shared" si="70"/>
        <v>11</v>
      </c>
      <c r="F4487" s="19">
        <v>19.858778999999998</v>
      </c>
      <c r="G4487" s="19">
        <v>0.21844655800000001</v>
      </c>
      <c r="H4487" s="20">
        <v>0.70610726499999998</v>
      </c>
      <c r="I4487" s="15">
        <f>IF(H4487&lt;=Rmax_Summary!$B$40,1,0)</f>
        <v>1</v>
      </c>
      <c r="J4487" s="15">
        <v>1</v>
      </c>
      <c r="K4487" s="21" t="s">
        <v>846</v>
      </c>
    </row>
    <row r="4488" spans="1:11" x14ac:dyDescent="0.15">
      <c r="A4488" s="15">
        <v>1922</v>
      </c>
      <c r="B4488" s="16">
        <v>8</v>
      </c>
      <c r="C4488" s="15">
        <v>20</v>
      </c>
      <c r="D4488" s="17">
        <v>12000</v>
      </c>
      <c r="E4488" s="18">
        <f t="shared" si="70"/>
        <v>12</v>
      </c>
      <c r="F4488" s="19">
        <v>19.858751000000002</v>
      </c>
      <c r="G4488" s="19">
        <v>0.23830503</v>
      </c>
      <c r="H4488" s="20">
        <v>0.70624263899999995</v>
      </c>
      <c r="I4488" s="15">
        <f>IF(H4488&lt;=Rmax_Summary!$B$40,1,0)</f>
        <v>1</v>
      </c>
      <c r="J4488" s="15">
        <v>1</v>
      </c>
      <c r="K4488" s="21" t="s">
        <v>846</v>
      </c>
    </row>
    <row r="4489" spans="1:11" x14ac:dyDescent="0.15">
      <c r="A4489" s="15">
        <v>1927</v>
      </c>
      <c r="B4489" s="16">
        <v>8</v>
      </c>
      <c r="C4489" s="15">
        <v>20</v>
      </c>
      <c r="D4489" s="17">
        <v>13000</v>
      </c>
      <c r="E4489" s="18">
        <f t="shared" si="70"/>
        <v>13</v>
      </c>
      <c r="F4489" s="19">
        <v>19.858723999999999</v>
      </c>
      <c r="G4489" s="19">
        <v>0.25816339799999999</v>
      </c>
      <c r="H4489" s="20">
        <v>0.70637904699999998</v>
      </c>
      <c r="I4489" s="15">
        <f>IF(H4489&lt;=Rmax_Summary!$B$40,1,0)</f>
        <v>1</v>
      </c>
      <c r="J4489" s="15">
        <v>1</v>
      </c>
      <c r="K4489" s="21" t="s">
        <v>846</v>
      </c>
    </row>
    <row r="4490" spans="1:11" x14ac:dyDescent="0.15">
      <c r="A4490" s="15">
        <v>1932</v>
      </c>
      <c r="B4490" s="16">
        <v>8</v>
      </c>
      <c r="C4490" s="15">
        <v>20</v>
      </c>
      <c r="D4490" s="17">
        <v>14000</v>
      </c>
      <c r="E4490" s="18">
        <f t="shared" si="70"/>
        <v>14</v>
      </c>
      <c r="F4490" s="19">
        <v>19.858696999999999</v>
      </c>
      <c r="G4490" s="19">
        <v>0.27802175800000001</v>
      </c>
      <c r="H4490" s="20">
        <v>0.70651474599999997</v>
      </c>
      <c r="I4490" s="15">
        <f>IF(H4490&lt;=Rmax_Summary!$B$40,1,0)</f>
        <v>1</v>
      </c>
      <c r="J4490" s="15">
        <v>1</v>
      </c>
      <c r="K4490" s="21" t="s">
        <v>846</v>
      </c>
    </row>
    <row r="4491" spans="1:11" x14ac:dyDescent="0.15">
      <c r="A4491" s="15">
        <v>1937</v>
      </c>
      <c r="B4491" s="16">
        <v>8</v>
      </c>
      <c r="C4491" s="15">
        <v>20</v>
      </c>
      <c r="D4491" s="17">
        <v>15000</v>
      </c>
      <c r="E4491" s="18">
        <f t="shared" si="70"/>
        <v>15</v>
      </c>
      <c r="F4491" s="19">
        <v>19.85867</v>
      </c>
      <c r="G4491" s="19">
        <v>0.29788003800000001</v>
      </c>
      <c r="H4491" s="20">
        <v>0.70665144700000004</v>
      </c>
      <c r="I4491" s="15">
        <f>IF(H4491&lt;=Rmax_Summary!$B$40,1,0)</f>
        <v>1</v>
      </c>
      <c r="J4491" s="15">
        <v>1</v>
      </c>
      <c r="K4491" s="21" t="s">
        <v>846</v>
      </c>
    </row>
    <row r="4492" spans="1:11" x14ac:dyDescent="0.15">
      <c r="A4492" s="15">
        <v>1942</v>
      </c>
      <c r="B4492" s="16">
        <v>8</v>
      </c>
      <c r="C4492" s="15">
        <v>20</v>
      </c>
      <c r="D4492" s="17">
        <v>16000</v>
      </c>
      <c r="E4492" s="18">
        <f t="shared" si="70"/>
        <v>16</v>
      </c>
      <c r="F4492" s="19">
        <v>19.858642</v>
      </c>
      <c r="G4492" s="19">
        <v>0.31773828300000001</v>
      </c>
      <c r="H4492" s="20">
        <v>0.70678784100000003</v>
      </c>
      <c r="I4492" s="15">
        <f>IF(H4492&lt;=Rmax_Summary!$B$40,1,0)</f>
        <v>1</v>
      </c>
      <c r="J4492" s="15">
        <v>1</v>
      </c>
      <c r="K4492" s="21" t="s">
        <v>846</v>
      </c>
    </row>
    <row r="4493" spans="1:11" x14ac:dyDescent="0.15">
      <c r="A4493" s="15">
        <v>1947</v>
      </c>
      <c r="B4493" s="16">
        <v>8</v>
      </c>
      <c r="C4493" s="15">
        <v>20</v>
      </c>
      <c r="D4493" s="17">
        <v>17000</v>
      </c>
      <c r="E4493" s="18">
        <f t="shared" si="70"/>
        <v>17</v>
      </c>
      <c r="F4493" s="19">
        <v>19.858615</v>
      </c>
      <c r="G4493" s="19">
        <v>0.33759646399999999</v>
      </c>
      <c r="H4493" s="20">
        <v>0.70692535000000001</v>
      </c>
      <c r="I4493" s="15">
        <f>IF(H4493&lt;=Rmax_Summary!$B$40,1,0)</f>
        <v>1</v>
      </c>
      <c r="J4493" s="15">
        <v>1</v>
      </c>
      <c r="K4493" s="21" t="s">
        <v>846</v>
      </c>
    </row>
    <row r="4494" spans="1:11" x14ac:dyDescent="0.15">
      <c r="A4494" s="15">
        <v>1952</v>
      </c>
      <c r="B4494" s="16">
        <v>8</v>
      </c>
      <c r="C4494" s="15">
        <v>20</v>
      </c>
      <c r="D4494" s="17">
        <v>18000</v>
      </c>
      <c r="E4494" s="18">
        <f t="shared" si="70"/>
        <v>18</v>
      </c>
      <c r="F4494" s="19">
        <v>19.858587</v>
      </c>
      <c r="G4494" s="19">
        <v>0.35745456399999997</v>
      </c>
      <c r="H4494" s="20">
        <v>0.70706260899999995</v>
      </c>
      <c r="I4494" s="15">
        <f>IF(H4494&lt;=Rmax_Summary!$B$40,1,0)</f>
        <v>1</v>
      </c>
      <c r="J4494" s="15">
        <v>1</v>
      </c>
      <c r="K4494" s="21" t="s">
        <v>846</v>
      </c>
    </row>
    <row r="4495" spans="1:11" x14ac:dyDescent="0.15">
      <c r="A4495" s="15">
        <v>1957</v>
      </c>
      <c r="B4495" s="16">
        <v>8</v>
      </c>
      <c r="C4495" s="15">
        <v>20</v>
      </c>
      <c r="D4495" s="17">
        <v>19000</v>
      </c>
      <c r="E4495" s="18">
        <f t="shared" si="70"/>
        <v>19</v>
      </c>
      <c r="F4495" s="19">
        <v>19.858560000000001</v>
      </c>
      <c r="G4495" s="19">
        <v>0.37731262199999999</v>
      </c>
      <c r="H4495" s="20">
        <v>0.70720070400000001</v>
      </c>
      <c r="I4495" s="15">
        <f>IF(H4495&lt;=Rmax_Summary!$B$40,1,0)</f>
        <v>1</v>
      </c>
      <c r="J4495" s="15">
        <v>1</v>
      </c>
      <c r="K4495" s="21" t="s">
        <v>846</v>
      </c>
    </row>
    <row r="4496" spans="1:11" x14ac:dyDescent="0.15">
      <c r="A4496" s="15">
        <v>1962</v>
      </c>
      <c r="B4496" s="16">
        <v>8</v>
      </c>
      <c r="C4496" s="15">
        <v>20</v>
      </c>
      <c r="D4496" s="17">
        <v>20000</v>
      </c>
      <c r="E4496" s="18">
        <f t="shared" si="70"/>
        <v>20</v>
      </c>
      <c r="F4496" s="19">
        <v>19.858532</v>
      </c>
      <c r="G4496" s="19">
        <v>0.39717063200000002</v>
      </c>
      <c r="H4496" s="20">
        <v>0.70733882299999995</v>
      </c>
      <c r="I4496" s="15">
        <f>IF(H4496&lt;=Rmax_Summary!$B$40,1,0)</f>
        <v>1</v>
      </c>
      <c r="J4496" s="15">
        <v>1</v>
      </c>
      <c r="K4496" s="21" t="s">
        <v>846</v>
      </c>
    </row>
    <row r="4497" spans="1:11" x14ac:dyDescent="0.15">
      <c r="A4497" s="15">
        <v>1967</v>
      </c>
      <c r="B4497" s="16">
        <v>8</v>
      </c>
      <c r="C4497" s="15">
        <v>20</v>
      </c>
      <c r="D4497" s="17">
        <v>21000</v>
      </c>
      <c r="E4497" s="18">
        <f t="shared" si="70"/>
        <v>21</v>
      </c>
      <c r="F4497" s="19">
        <v>19.858505000000001</v>
      </c>
      <c r="G4497" s="19">
        <v>0.41702858500000001</v>
      </c>
      <c r="H4497" s="20">
        <v>0.70747700099999999</v>
      </c>
      <c r="I4497" s="15">
        <f>IF(H4497&lt;=Rmax_Summary!$B$40,1,0)</f>
        <v>1</v>
      </c>
      <c r="J4497" s="15">
        <v>1</v>
      </c>
      <c r="K4497" s="21" t="s">
        <v>846</v>
      </c>
    </row>
    <row r="4498" spans="1:11" x14ac:dyDescent="0.15">
      <c r="A4498" s="15">
        <v>1972</v>
      </c>
      <c r="B4498" s="16">
        <v>8</v>
      </c>
      <c r="C4498" s="15">
        <v>20</v>
      </c>
      <c r="D4498" s="17">
        <v>22000</v>
      </c>
      <c r="E4498" s="18">
        <f t="shared" si="70"/>
        <v>22</v>
      </c>
      <c r="F4498" s="19">
        <v>19.858477000000001</v>
      </c>
      <c r="G4498" s="19">
        <v>0.43688647600000002</v>
      </c>
      <c r="H4498" s="20">
        <v>0.70761604300000003</v>
      </c>
      <c r="I4498" s="15">
        <f>IF(H4498&lt;=Rmax_Summary!$B$40,1,0)</f>
        <v>1</v>
      </c>
      <c r="J4498" s="15">
        <v>1</v>
      </c>
      <c r="K4498" s="21" t="s">
        <v>846</v>
      </c>
    </row>
    <row r="4499" spans="1:11" x14ac:dyDescent="0.15">
      <c r="A4499" s="15">
        <v>1977</v>
      </c>
      <c r="B4499" s="16">
        <v>8</v>
      </c>
      <c r="C4499" s="15">
        <v>20</v>
      </c>
      <c r="D4499" s="17">
        <v>23000</v>
      </c>
      <c r="E4499" s="18">
        <f t="shared" si="70"/>
        <v>23</v>
      </c>
      <c r="F4499" s="19">
        <v>19.858449</v>
      </c>
      <c r="G4499" s="19">
        <v>0.45674433199999998</v>
      </c>
      <c r="H4499" s="20">
        <v>0.70775547400000005</v>
      </c>
      <c r="I4499" s="15">
        <f>IF(H4499&lt;=Rmax_Summary!$B$40,1,0)</f>
        <v>1</v>
      </c>
      <c r="J4499" s="15">
        <v>1</v>
      </c>
      <c r="K4499" s="21" t="s">
        <v>846</v>
      </c>
    </row>
    <row r="4500" spans="1:11" x14ac:dyDescent="0.15">
      <c r="A4500" s="15">
        <v>1982</v>
      </c>
      <c r="B4500" s="16">
        <v>8</v>
      </c>
      <c r="C4500" s="15">
        <v>20</v>
      </c>
      <c r="D4500" s="17">
        <v>24000</v>
      </c>
      <c r="E4500" s="18">
        <f t="shared" si="70"/>
        <v>24</v>
      </c>
      <c r="F4500" s="19">
        <v>19.858421</v>
      </c>
      <c r="G4500" s="19">
        <v>0.47660211200000002</v>
      </c>
      <c r="H4500" s="20">
        <v>0.70789470600000004</v>
      </c>
      <c r="I4500" s="15">
        <f>IF(H4500&lt;=Rmax_Summary!$B$40,1,0)</f>
        <v>1</v>
      </c>
      <c r="J4500" s="15">
        <v>1</v>
      </c>
      <c r="K4500" s="21" t="s">
        <v>846</v>
      </c>
    </row>
    <row r="4501" spans="1:11" x14ac:dyDescent="0.15">
      <c r="A4501" s="15">
        <v>1987</v>
      </c>
      <c r="B4501" s="16">
        <v>8</v>
      </c>
      <c r="C4501" s="15">
        <v>20</v>
      </c>
      <c r="D4501" s="17">
        <v>25000</v>
      </c>
      <c r="E4501" s="18">
        <f t="shared" si="70"/>
        <v>25</v>
      </c>
      <c r="F4501" s="19">
        <v>19.858393</v>
      </c>
      <c r="G4501" s="19">
        <v>0.49645982500000002</v>
      </c>
      <c r="H4501" s="20">
        <v>0.70803444199999999</v>
      </c>
      <c r="I4501" s="15">
        <f>IF(H4501&lt;=Rmax_Summary!$B$40,1,0)</f>
        <v>1</v>
      </c>
      <c r="J4501" s="15">
        <v>1</v>
      </c>
      <c r="K4501" s="21" t="s">
        <v>846</v>
      </c>
    </row>
    <row r="4502" spans="1:11" x14ac:dyDescent="0.15">
      <c r="A4502" s="15">
        <v>1992</v>
      </c>
      <c r="B4502" s="16">
        <v>8</v>
      </c>
      <c r="C4502" s="15">
        <v>20</v>
      </c>
      <c r="D4502" s="17">
        <v>26000</v>
      </c>
      <c r="E4502" s="18">
        <f t="shared" si="70"/>
        <v>26</v>
      </c>
      <c r="F4502" s="19">
        <v>19.858364999999999</v>
      </c>
      <c r="G4502" s="19">
        <v>0.51631748700000002</v>
      </c>
      <c r="H4502" s="20">
        <v>0.70817485099999999</v>
      </c>
      <c r="I4502" s="15">
        <f>IF(H4502&lt;=Rmax_Summary!$B$40,1,0)</f>
        <v>1</v>
      </c>
      <c r="J4502" s="15">
        <v>1</v>
      </c>
      <c r="K4502" s="21" t="s">
        <v>846</v>
      </c>
    </row>
    <row r="4503" spans="1:11" x14ac:dyDescent="0.15">
      <c r="A4503" s="15">
        <v>1997</v>
      </c>
      <c r="B4503" s="16">
        <v>8</v>
      </c>
      <c r="C4503" s="15">
        <v>20</v>
      </c>
      <c r="D4503" s="17">
        <v>27000</v>
      </c>
      <c r="E4503" s="18">
        <f t="shared" si="70"/>
        <v>27</v>
      </c>
      <c r="F4503" s="19">
        <v>19.858336999999999</v>
      </c>
      <c r="G4503" s="19">
        <v>0.53617510199999996</v>
      </c>
      <c r="H4503" s="20">
        <v>0.70831513700000004</v>
      </c>
      <c r="I4503" s="15">
        <f>IF(H4503&lt;=Rmax_Summary!$B$40,1,0)</f>
        <v>1</v>
      </c>
      <c r="J4503" s="15">
        <v>1</v>
      </c>
      <c r="K4503" s="21" t="s">
        <v>846</v>
      </c>
    </row>
    <row r="4504" spans="1:11" x14ac:dyDescent="0.15">
      <c r="A4504" s="15">
        <v>2002</v>
      </c>
      <c r="B4504" s="16">
        <v>8</v>
      </c>
      <c r="C4504" s="15">
        <v>20</v>
      </c>
      <c r="D4504" s="17">
        <v>28000</v>
      </c>
      <c r="E4504" s="18">
        <f t="shared" si="70"/>
        <v>28</v>
      </c>
      <c r="F4504" s="19">
        <v>19.858308999999998</v>
      </c>
      <c r="G4504" s="19">
        <v>0.556032635</v>
      </c>
      <c r="H4504" s="20">
        <v>0.70845613699999999</v>
      </c>
      <c r="I4504" s="15">
        <f>IF(H4504&lt;=Rmax_Summary!$B$40,1,0)</f>
        <v>1</v>
      </c>
      <c r="J4504" s="15">
        <v>1</v>
      </c>
      <c r="K4504" s="21" t="s">
        <v>846</v>
      </c>
    </row>
    <row r="4505" spans="1:11" x14ac:dyDescent="0.15">
      <c r="A4505" s="15">
        <v>2007</v>
      </c>
      <c r="B4505" s="16">
        <v>8</v>
      </c>
      <c r="C4505" s="15">
        <v>20</v>
      </c>
      <c r="D4505" s="17">
        <v>29000</v>
      </c>
      <c r="E4505" s="18">
        <f t="shared" si="70"/>
        <v>29</v>
      </c>
      <c r="F4505" s="19">
        <v>19.858281000000002</v>
      </c>
      <c r="G4505" s="19">
        <v>0.57589015099999996</v>
      </c>
      <c r="H4505" s="20">
        <v>0.70859747299999998</v>
      </c>
      <c r="I4505" s="15">
        <f>IF(H4505&lt;=Rmax_Summary!$B$40,1,0)</f>
        <v>1</v>
      </c>
      <c r="J4505" s="15">
        <v>1</v>
      </c>
      <c r="K4505" s="21" t="s">
        <v>846</v>
      </c>
    </row>
    <row r="4506" spans="1:11" x14ac:dyDescent="0.15">
      <c r="A4506" s="15">
        <v>2012</v>
      </c>
      <c r="B4506" s="16">
        <v>8</v>
      </c>
      <c r="C4506" s="15">
        <v>20</v>
      </c>
      <c r="D4506" s="17">
        <v>30000</v>
      </c>
      <c r="E4506" s="18">
        <f t="shared" si="70"/>
        <v>30</v>
      </c>
      <c r="F4506" s="19">
        <v>19.858252</v>
      </c>
      <c r="G4506" s="19">
        <v>0.59574758299999997</v>
      </c>
      <c r="H4506" s="20">
        <v>0.70873864499999994</v>
      </c>
      <c r="I4506" s="15">
        <f>IF(H4506&lt;=Rmax_Summary!$B$40,1,0)</f>
        <v>1</v>
      </c>
      <c r="J4506" s="15">
        <v>1</v>
      </c>
      <c r="K4506" s="21" t="s">
        <v>846</v>
      </c>
    </row>
    <row r="4507" spans="1:11" x14ac:dyDescent="0.15">
      <c r="A4507" s="15">
        <v>2017</v>
      </c>
      <c r="B4507" s="16">
        <v>8</v>
      </c>
      <c r="C4507" s="15">
        <v>20</v>
      </c>
      <c r="D4507" s="17">
        <v>31000</v>
      </c>
      <c r="E4507" s="18">
        <f t="shared" si="70"/>
        <v>31</v>
      </c>
      <c r="F4507" s="19">
        <v>19.858224</v>
      </c>
      <c r="G4507" s="19">
        <v>0.61560494099999996</v>
      </c>
      <c r="H4507" s="20">
        <v>0.70888045</v>
      </c>
      <c r="I4507" s="15">
        <f>IF(H4507&lt;=Rmax_Summary!$B$40,1,0)</f>
        <v>1</v>
      </c>
      <c r="J4507" s="15">
        <v>1</v>
      </c>
      <c r="K4507" s="21" t="s">
        <v>846</v>
      </c>
    </row>
    <row r="4508" spans="1:11" x14ac:dyDescent="0.15">
      <c r="A4508" s="15">
        <v>2022</v>
      </c>
      <c r="B4508" s="16">
        <v>8</v>
      </c>
      <c r="C4508" s="15">
        <v>20</v>
      </c>
      <c r="D4508" s="17">
        <v>32000</v>
      </c>
      <c r="E4508" s="18">
        <f t="shared" si="70"/>
        <v>32</v>
      </c>
      <c r="F4508" s="19">
        <v>19.858194999999998</v>
      </c>
      <c r="G4508" s="19">
        <v>0.63546224500000004</v>
      </c>
      <c r="H4508" s="20">
        <v>0.70902252200000004</v>
      </c>
      <c r="I4508" s="15">
        <f>IF(H4508&lt;=Rmax_Summary!$B$40,1,0)</f>
        <v>1</v>
      </c>
      <c r="J4508" s="15">
        <v>1</v>
      </c>
      <c r="K4508" s="21" t="s">
        <v>846</v>
      </c>
    </row>
    <row r="4509" spans="1:11" x14ac:dyDescent="0.15">
      <c r="A4509" s="15">
        <v>2027</v>
      </c>
      <c r="B4509" s="16">
        <v>8</v>
      </c>
      <c r="C4509" s="15">
        <v>20</v>
      </c>
      <c r="D4509" s="17">
        <v>33000</v>
      </c>
      <c r="E4509" s="18">
        <f t="shared" si="70"/>
        <v>33</v>
      </c>
      <c r="F4509" s="19">
        <v>19.858167000000002</v>
      </c>
      <c r="G4509" s="19">
        <v>0.65531951499999996</v>
      </c>
      <c r="H4509" s="20">
        <v>0.70916526899999999</v>
      </c>
      <c r="I4509" s="15">
        <f>IF(H4509&lt;=Rmax_Summary!$B$40,1,0)</f>
        <v>1</v>
      </c>
      <c r="J4509" s="15">
        <v>1</v>
      </c>
      <c r="K4509" s="21" t="s">
        <v>846</v>
      </c>
    </row>
    <row r="4510" spans="1:11" x14ac:dyDescent="0.15">
      <c r="A4510" s="15">
        <v>2032</v>
      </c>
      <c r="B4510" s="16">
        <v>8</v>
      </c>
      <c r="C4510" s="15">
        <v>20</v>
      </c>
      <c r="D4510" s="17">
        <v>34000</v>
      </c>
      <c r="E4510" s="18">
        <f t="shared" si="70"/>
        <v>34</v>
      </c>
      <c r="F4510" s="19">
        <v>19.858138</v>
      </c>
      <c r="G4510" s="19">
        <v>0.67517669899999999</v>
      </c>
      <c r="H4510" s="20">
        <v>0.70930826599999997</v>
      </c>
      <c r="I4510" s="15">
        <f>IF(H4510&lt;=Rmax_Summary!$B$40,1,0)</f>
        <v>1</v>
      </c>
      <c r="J4510" s="15">
        <v>1</v>
      </c>
      <c r="K4510" s="21" t="s">
        <v>846</v>
      </c>
    </row>
    <row r="4511" spans="1:11" x14ac:dyDescent="0.15">
      <c r="A4511" s="15">
        <v>2037</v>
      </c>
      <c r="B4511" s="16">
        <v>8</v>
      </c>
      <c r="C4511" s="15">
        <v>20</v>
      </c>
      <c r="D4511" s="17">
        <v>35000</v>
      </c>
      <c r="E4511" s="18">
        <f t="shared" si="70"/>
        <v>35</v>
      </c>
      <c r="F4511" s="19">
        <v>19.85811</v>
      </c>
      <c r="G4511" s="19">
        <v>0.69503385299999998</v>
      </c>
      <c r="H4511" s="20">
        <v>0.70945128400000002</v>
      </c>
      <c r="I4511" s="15">
        <f>IF(H4511&lt;=Rmax_Summary!$B$40,1,0)</f>
        <v>1</v>
      </c>
      <c r="J4511" s="15">
        <v>1</v>
      </c>
      <c r="K4511" s="21" t="s">
        <v>846</v>
      </c>
    </row>
    <row r="4512" spans="1:11" x14ac:dyDescent="0.15">
      <c r="A4512" s="15">
        <v>2042</v>
      </c>
      <c r="B4512" s="16">
        <v>8</v>
      </c>
      <c r="C4512" s="15">
        <v>20</v>
      </c>
      <c r="D4512" s="17">
        <v>36000</v>
      </c>
      <c r="E4512" s="18">
        <f t="shared" si="70"/>
        <v>36</v>
      </c>
      <c r="F4512" s="19">
        <v>19.858080999999999</v>
      </c>
      <c r="G4512" s="19">
        <v>0.71489091599999999</v>
      </c>
      <c r="H4512" s="20">
        <v>0.70959509600000004</v>
      </c>
      <c r="I4512" s="15">
        <f>IF(H4512&lt;=Rmax_Summary!$B$40,1,0)</f>
        <v>1</v>
      </c>
      <c r="J4512" s="15">
        <v>1</v>
      </c>
      <c r="K4512" s="21" t="s">
        <v>846</v>
      </c>
    </row>
    <row r="4513" spans="1:11" x14ac:dyDescent="0.15">
      <c r="A4513" s="15">
        <v>2047</v>
      </c>
      <c r="B4513" s="16">
        <v>8</v>
      </c>
      <c r="C4513" s="15">
        <v>20</v>
      </c>
      <c r="D4513" s="17">
        <v>37000</v>
      </c>
      <c r="E4513" s="18">
        <f t="shared" si="70"/>
        <v>37</v>
      </c>
      <c r="F4513" s="19">
        <v>19.858052000000001</v>
      </c>
      <c r="G4513" s="19">
        <v>0.73474793400000005</v>
      </c>
      <c r="H4513" s="20">
        <v>0.70973929999999996</v>
      </c>
      <c r="I4513" s="15">
        <f>IF(H4513&lt;=Rmax_Summary!$B$40,1,0)</f>
        <v>1</v>
      </c>
      <c r="J4513" s="15">
        <v>1</v>
      </c>
      <c r="K4513" s="21" t="s">
        <v>846</v>
      </c>
    </row>
    <row r="4514" spans="1:11" x14ac:dyDescent="0.15">
      <c r="A4514" s="15">
        <v>2052</v>
      </c>
      <c r="B4514" s="16">
        <v>8</v>
      </c>
      <c r="C4514" s="15">
        <v>20</v>
      </c>
      <c r="D4514" s="17">
        <v>38000</v>
      </c>
      <c r="E4514" s="18">
        <f t="shared" si="70"/>
        <v>38</v>
      </c>
      <c r="F4514" s="19">
        <v>19.858022999999999</v>
      </c>
      <c r="G4514" s="19">
        <v>0.75460487099999995</v>
      </c>
      <c r="H4514" s="20">
        <v>0.709883598</v>
      </c>
      <c r="I4514" s="15">
        <f>IF(H4514&lt;=Rmax_Summary!$B$40,1,0)</f>
        <v>1</v>
      </c>
      <c r="J4514" s="15">
        <v>1</v>
      </c>
      <c r="K4514" s="21" t="s">
        <v>846</v>
      </c>
    </row>
    <row r="4515" spans="1:11" x14ac:dyDescent="0.15">
      <c r="A4515" s="15">
        <v>2057</v>
      </c>
      <c r="B4515" s="16">
        <v>8</v>
      </c>
      <c r="C4515" s="15">
        <v>20</v>
      </c>
      <c r="D4515" s="17">
        <v>39000</v>
      </c>
      <c r="E4515" s="18">
        <f t="shared" si="70"/>
        <v>39</v>
      </c>
      <c r="F4515" s="19">
        <v>19.857994000000001</v>
      </c>
      <c r="G4515" s="19">
        <v>0.77446176600000005</v>
      </c>
      <c r="H4515" s="20">
        <v>0.71002855600000003</v>
      </c>
      <c r="I4515" s="15">
        <f>IF(H4515&lt;=Rmax_Summary!$B$40,1,0)</f>
        <v>1</v>
      </c>
      <c r="J4515" s="15">
        <v>1</v>
      </c>
      <c r="K4515" s="21" t="s">
        <v>846</v>
      </c>
    </row>
    <row r="4516" spans="1:11" x14ac:dyDescent="0.15">
      <c r="A4516" s="15">
        <v>2062</v>
      </c>
      <c r="B4516" s="16">
        <v>8</v>
      </c>
      <c r="C4516" s="15">
        <v>20</v>
      </c>
      <c r="D4516" s="17">
        <v>40000</v>
      </c>
      <c r="E4516" s="18">
        <f t="shared" si="70"/>
        <v>40</v>
      </c>
      <c r="F4516" s="19">
        <v>19.857965</v>
      </c>
      <c r="G4516" s="19">
        <v>0.79431860600000004</v>
      </c>
      <c r="H4516" s="20">
        <v>0.71017347900000005</v>
      </c>
      <c r="I4516" s="15">
        <f>IF(H4516&lt;=Rmax_Summary!$B$40,1,0)</f>
        <v>1</v>
      </c>
      <c r="J4516" s="15">
        <v>1</v>
      </c>
      <c r="K4516" s="21" t="s">
        <v>846</v>
      </c>
    </row>
    <row r="4517" spans="1:11" x14ac:dyDescent="0.15">
      <c r="A4517" s="15">
        <v>2067</v>
      </c>
      <c r="B4517" s="16">
        <v>8</v>
      </c>
      <c r="C4517" s="15">
        <v>20</v>
      </c>
      <c r="D4517" s="17">
        <v>41000</v>
      </c>
      <c r="E4517" s="18">
        <f t="shared" si="70"/>
        <v>41</v>
      </c>
      <c r="F4517" s="19">
        <v>19.857935999999999</v>
      </c>
      <c r="G4517" s="19">
        <v>0.81417538199999995</v>
      </c>
      <c r="H4517" s="20">
        <v>0.71031844300000002</v>
      </c>
      <c r="I4517" s="15">
        <f>IF(H4517&lt;=Rmax_Summary!$B$40,1,0)</f>
        <v>1</v>
      </c>
      <c r="J4517" s="15">
        <v>1</v>
      </c>
      <c r="K4517" s="21" t="s">
        <v>846</v>
      </c>
    </row>
    <row r="4518" spans="1:11" x14ac:dyDescent="0.15">
      <c r="A4518" s="15">
        <v>2072</v>
      </c>
      <c r="B4518" s="16">
        <v>8</v>
      </c>
      <c r="C4518" s="15">
        <v>20</v>
      </c>
      <c r="D4518" s="17">
        <v>42000</v>
      </c>
      <c r="E4518" s="18">
        <f t="shared" si="70"/>
        <v>42</v>
      </c>
      <c r="F4518" s="19">
        <v>19.857907000000001</v>
      </c>
      <c r="G4518" s="19">
        <v>0.834032098</v>
      </c>
      <c r="H4518" s="20">
        <v>0.71046477299999999</v>
      </c>
      <c r="I4518" s="15">
        <f>IF(H4518&lt;=Rmax_Summary!$B$40,1,0)</f>
        <v>1</v>
      </c>
      <c r="J4518" s="15">
        <v>1</v>
      </c>
      <c r="K4518" s="21" t="s">
        <v>846</v>
      </c>
    </row>
    <row r="4519" spans="1:11" x14ac:dyDescent="0.15">
      <c r="A4519" s="15">
        <v>2077</v>
      </c>
      <c r="B4519" s="16">
        <v>8</v>
      </c>
      <c r="C4519" s="15">
        <v>20</v>
      </c>
      <c r="D4519" s="17">
        <v>43000</v>
      </c>
      <c r="E4519" s="18">
        <f t="shared" si="70"/>
        <v>43</v>
      </c>
      <c r="F4519" s="19">
        <v>19.857877999999999</v>
      </c>
      <c r="G4519" s="19">
        <v>0.853888745</v>
      </c>
      <c r="H4519" s="20">
        <v>0.71061097900000003</v>
      </c>
      <c r="I4519" s="15">
        <f>IF(H4519&lt;=Rmax_Summary!$B$40,1,0)</f>
        <v>1</v>
      </c>
      <c r="J4519" s="15">
        <v>1</v>
      </c>
      <c r="K4519" s="21" t="s">
        <v>846</v>
      </c>
    </row>
    <row r="4520" spans="1:11" x14ac:dyDescent="0.15">
      <c r="A4520" s="15">
        <v>2082</v>
      </c>
      <c r="B4520" s="16">
        <v>8</v>
      </c>
      <c r="C4520" s="15">
        <v>20</v>
      </c>
      <c r="D4520" s="17">
        <v>44000</v>
      </c>
      <c r="E4520" s="18">
        <f t="shared" si="70"/>
        <v>44</v>
      </c>
      <c r="F4520" s="19">
        <v>19.857848000000001</v>
      </c>
      <c r="G4520" s="19">
        <v>0.87374532500000002</v>
      </c>
      <c r="H4520" s="20">
        <v>0.71075783699999995</v>
      </c>
      <c r="I4520" s="15">
        <f>IF(H4520&lt;=Rmax_Summary!$B$40,1,0)</f>
        <v>1</v>
      </c>
      <c r="J4520" s="15">
        <v>1</v>
      </c>
      <c r="K4520" s="21" t="s">
        <v>846</v>
      </c>
    </row>
    <row r="4521" spans="1:11" x14ac:dyDescent="0.15">
      <c r="A4521" s="15">
        <v>2087</v>
      </c>
      <c r="B4521" s="16">
        <v>8</v>
      </c>
      <c r="C4521" s="15">
        <v>20</v>
      </c>
      <c r="D4521" s="17">
        <v>45000</v>
      </c>
      <c r="E4521" s="18">
        <f t="shared" si="70"/>
        <v>45</v>
      </c>
      <c r="F4521" s="19">
        <v>19.857818999999999</v>
      </c>
      <c r="G4521" s="19">
        <v>0.89360184899999995</v>
      </c>
      <c r="H4521" s="20">
        <v>0.710904749</v>
      </c>
      <c r="I4521" s="15">
        <f>IF(H4521&lt;=Rmax_Summary!$B$40,1,0)</f>
        <v>1</v>
      </c>
      <c r="J4521" s="15">
        <v>1</v>
      </c>
      <c r="K4521" s="21" t="s">
        <v>846</v>
      </c>
    </row>
    <row r="4522" spans="1:11" x14ac:dyDescent="0.15">
      <c r="A4522" s="15">
        <v>2092</v>
      </c>
      <c r="B4522" s="16">
        <v>8</v>
      </c>
      <c r="C4522" s="15">
        <v>20</v>
      </c>
      <c r="D4522" s="17">
        <v>46000</v>
      </c>
      <c r="E4522" s="18">
        <f t="shared" si="70"/>
        <v>46</v>
      </c>
      <c r="F4522" s="19">
        <v>19.857790000000001</v>
      </c>
      <c r="G4522" s="19">
        <v>0.91345831799999999</v>
      </c>
      <c r="H4522" s="20">
        <v>0.71105173899999996</v>
      </c>
      <c r="I4522" s="15">
        <f>IF(H4522&lt;=Rmax_Summary!$B$40,1,0)</f>
        <v>1</v>
      </c>
      <c r="J4522" s="15">
        <v>1</v>
      </c>
      <c r="K4522" s="21" t="s">
        <v>846</v>
      </c>
    </row>
    <row r="4523" spans="1:11" x14ac:dyDescent="0.15">
      <c r="A4523" s="15">
        <v>2097</v>
      </c>
      <c r="B4523" s="16">
        <v>8</v>
      </c>
      <c r="C4523" s="15">
        <v>20</v>
      </c>
      <c r="D4523" s="17">
        <v>47000</v>
      </c>
      <c r="E4523" s="18">
        <f t="shared" si="70"/>
        <v>47</v>
      </c>
      <c r="F4523" s="19">
        <v>19.857759999999999</v>
      </c>
      <c r="G4523" s="19">
        <v>0.93331473499999995</v>
      </c>
      <c r="H4523" s="20">
        <v>0.71119988300000003</v>
      </c>
      <c r="I4523" s="15">
        <f>IF(H4523&lt;=Rmax_Summary!$B$40,1,0)</f>
        <v>1</v>
      </c>
      <c r="J4523" s="15">
        <v>1</v>
      </c>
      <c r="K4523" s="21" t="s">
        <v>846</v>
      </c>
    </row>
    <row r="4524" spans="1:11" x14ac:dyDescent="0.15">
      <c r="A4524" s="15">
        <v>2102</v>
      </c>
      <c r="B4524" s="16">
        <v>8</v>
      </c>
      <c r="C4524" s="15">
        <v>20</v>
      </c>
      <c r="D4524" s="17">
        <v>48000</v>
      </c>
      <c r="E4524" s="18">
        <f t="shared" si="70"/>
        <v>48</v>
      </c>
      <c r="F4524" s="19">
        <v>19.85773</v>
      </c>
      <c r="G4524" s="19">
        <v>0.95317105999999996</v>
      </c>
      <c r="H4524" s="20">
        <v>0.71134778899999995</v>
      </c>
      <c r="I4524" s="15">
        <f>IF(H4524&lt;=Rmax_Summary!$B$40,1,0)</f>
        <v>1</v>
      </c>
      <c r="J4524" s="15">
        <v>1</v>
      </c>
      <c r="K4524" s="21" t="s">
        <v>846</v>
      </c>
    </row>
    <row r="4525" spans="1:11" x14ac:dyDescent="0.15">
      <c r="A4525" s="15">
        <v>2107</v>
      </c>
      <c r="B4525" s="16">
        <v>8</v>
      </c>
      <c r="C4525" s="15">
        <v>20</v>
      </c>
      <c r="D4525" s="17">
        <v>49000</v>
      </c>
      <c r="E4525" s="18">
        <f t="shared" si="70"/>
        <v>49</v>
      </c>
      <c r="F4525" s="19">
        <v>19.857700999999999</v>
      </c>
      <c r="G4525" s="19">
        <v>0.97302734000000002</v>
      </c>
      <c r="H4525" s="20">
        <v>0.71149647199999999</v>
      </c>
      <c r="I4525" s="15">
        <f>IF(H4525&lt;=Rmax_Summary!$B$40,1,0)</f>
        <v>1</v>
      </c>
      <c r="J4525" s="15">
        <v>1</v>
      </c>
      <c r="K4525" s="21" t="s">
        <v>846</v>
      </c>
    </row>
    <row r="4526" spans="1:11" x14ac:dyDescent="0.15">
      <c r="A4526" s="15">
        <v>2112</v>
      </c>
      <c r="B4526" s="16">
        <v>8</v>
      </c>
      <c r="C4526" s="15">
        <v>20</v>
      </c>
      <c r="D4526" s="17">
        <v>50000</v>
      </c>
      <c r="E4526" s="18">
        <f t="shared" si="70"/>
        <v>50</v>
      </c>
      <c r="F4526" s="19">
        <v>19.857671</v>
      </c>
      <c r="G4526" s="19">
        <v>0.99288353699999998</v>
      </c>
      <c r="H4526" s="20">
        <v>0.71164512099999999</v>
      </c>
      <c r="I4526" s="15">
        <f>IF(H4526&lt;=Rmax_Summary!$B$40,1,0)</f>
        <v>1</v>
      </c>
      <c r="J4526" s="15">
        <v>1</v>
      </c>
      <c r="K4526" s="21" t="s">
        <v>846</v>
      </c>
    </row>
    <row r="4527" spans="1:11" x14ac:dyDescent="0.15">
      <c r="A4527" s="15">
        <v>2117</v>
      </c>
      <c r="B4527" s="16">
        <v>8</v>
      </c>
      <c r="C4527" s="15">
        <v>20</v>
      </c>
      <c r="D4527" s="17">
        <v>51000</v>
      </c>
      <c r="E4527" s="18">
        <f t="shared" si="70"/>
        <v>51</v>
      </c>
      <c r="F4527" s="19">
        <v>19.857641000000001</v>
      </c>
      <c r="G4527" s="19">
        <v>1.0127397090000001</v>
      </c>
      <c r="H4527" s="20">
        <v>0.71179439200000005</v>
      </c>
      <c r="I4527" s="15">
        <f>IF(H4527&lt;=Rmax_Summary!$B$40,1,0)</f>
        <v>1</v>
      </c>
      <c r="J4527" s="15">
        <v>1</v>
      </c>
      <c r="K4527" s="21" t="s">
        <v>846</v>
      </c>
    </row>
    <row r="4528" spans="1:11" x14ac:dyDescent="0.15">
      <c r="A4528" s="15">
        <v>2122</v>
      </c>
      <c r="B4528" s="16">
        <v>8</v>
      </c>
      <c r="C4528" s="15">
        <v>20</v>
      </c>
      <c r="D4528" s="17">
        <v>52000</v>
      </c>
      <c r="E4528" s="18">
        <f t="shared" si="70"/>
        <v>52</v>
      </c>
      <c r="F4528" s="19">
        <v>19.857610999999999</v>
      </c>
      <c r="G4528" s="19">
        <v>1.032595792</v>
      </c>
      <c r="H4528" s="20">
        <v>0.71194426899999996</v>
      </c>
      <c r="I4528" s="15">
        <f>IF(H4528&lt;=Rmax_Summary!$B$40,1,0)</f>
        <v>1</v>
      </c>
      <c r="J4528" s="15">
        <v>1</v>
      </c>
      <c r="K4528" s="21" t="s">
        <v>846</v>
      </c>
    </row>
    <row r="4529" spans="1:11" x14ac:dyDescent="0.15">
      <c r="A4529" s="15">
        <v>2127</v>
      </c>
      <c r="B4529" s="16">
        <v>8</v>
      </c>
      <c r="C4529" s="15">
        <v>20</v>
      </c>
      <c r="D4529" s="17">
        <v>53000</v>
      </c>
      <c r="E4529" s="18">
        <f t="shared" si="70"/>
        <v>53</v>
      </c>
      <c r="F4529" s="19">
        <v>19.857581</v>
      </c>
      <c r="G4529" s="19">
        <v>1.052451794</v>
      </c>
      <c r="H4529" s="20">
        <v>0.71209417500000005</v>
      </c>
      <c r="I4529" s="15">
        <f>IF(H4529&lt;=Rmax_Summary!$B$40,1,0)</f>
        <v>1</v>
      </c>
      <c r="J4529" s="15">
        <v>1</v>
      </c>
      <c r="K4529" s="21" t="s">
        <v>846</v>
      </c>
    </row>
    <row r="4530" spans="1:11" x14ac:dyDescent="0.15">
      <c r="A4530" s="15">
        <v>2132</v>
      </c>
      <c r="B4530" s="16">
        <v>8</v>
      </c>
      <c r="C4530" s="15">
        <v>20</v>
      </c>
      <c r="D4530" s="17">
        <v>54000</v>
      </c>
      <c r="E4530" s="18">
        <f t="shared" si="70"/>
        <v>54</v>
      </c>
      <c r="F4530" s="19">
        <v>19.857551000000001</v>
      </c>
      <c r="G4530" s="19">
        <v>1.0723077620000001</v>
      </c>
      <c r="H4530" s="20">
        <v>0.71224428200000001</v>
      </c>
      <c r="I4530" s="15">
        <f>IF(H4530&lt;=Rmax_Summary!$B$40,1,0)</f>
        <v>1</v>
      </c>
      <c r="J4530" s="15">
        <v>1</v>
      </c>
      <c r="K4530" s="21" t="s">
        <v>846</v>
      </c>
    </row>
    <row r="4531" spans="1:11" x14ac:dyDescent="0.15">
      <c r="A4531" s="15">
        <v>2137</v>
      </c>
      <c r="B4531" s="16">
        <v>8</v>
      </c>
      <c r="C4531" s="15">
        <v>20</v>
      </c>
      <c r="D4531" s="17">
        <v>55000</v>
      </c>
      <c r="E4531" s="18">
        <f t="shared" si="70"/>
        <v>55</v>
      </c>
      <c r="F4531" s="19">
        <v>19.857520999999998</v>
      </c>
      <c r="G4531" s="19">
        <v>1.092163668</v>
      </c>
      <c r="H4531" s="20">
        <v>0.71239530399999995</v>
      </c>
      <c r="I4531" s="15">
        <f>IF(H4531&lt;=Rmax_Summary!$B$40,1,0)</f>
        <v>1</v>
      </c>
      <c r="J4531" s="15">
        <v>1</v>
      </c>
      <c r="K4531" s="21" t="s">
        <v>846</v>
      </c>
    </row>
    <row r="4532" spans="1:11" x14ac:dyDescent="0.15">
      <c r="A4532" s="15">
        <v>2142</v>
      </c>
      <c r="B4532" s="16">
        <v>8</v>
      </c>
      <c r="C4532" s="15">
        <v>20</v>
      </c>
      <c r="D4532" s="17">
        <v>56000</v>
      </c>
      <c r="E4532" s="18">
        <f t="shared" si="70"/>
        <v>56</v>
      </c>
      <c r="F4532" s="19">
        <v>19.857491</v>
      </c>
      <c r="G4532" s="19">
        <v>1.1120194809999999</v>
      </c>
      <c r="H4532" s="20">
        <v>0.71254636999999998</v>
      </c>
      <c r="I4532" s="15">
        <f>IF(H4532&lt;=Rmax_Summary!$B$40,1,0)</f>
        <v>1</v>
      </c>
      <c r="J4532" s="15">
        <v>1</v>
      </c>
      <c r="K4532" s="21" t="s">
        <v>846</v>
      </c>
    </row>
    <row r="4533" spans="1:11" x14ac:dyDescent="0.15">
      <c r="A4533" s="15">
        <v>2147</v>
      </c>
      <c r="B4533" s="16">
        <v>8</v>
      </c>
      <c r="C4533" s="15">
        <v>20</v>
      </c>
      <c r="D4533" s="17">
        <v>57000</v>
      </c>
      <c r="E4533" s="18">
        <f t="shared" si="70"/>
        <v>57</v>
      </c>
      <c r="F4533" s="19">
        <v>19.85746</v>
      </c>
      <c r="G4533" s="19">
        <v>1.1318752439999999</v>
      </c>
      <c r="H4533" s="20">
        <v>0.71269789699999997</v>
      </c>
      <c r="I4533" s="15">
        <f>IF(H4533&lt;=Rmax_Summary!$B$40,1,0)</f>
        <v>1</v>
      </c>
      <c r="J4533" s="15">
        <v>1</v>
      </c>
      <c r="K4533" s="21" t="s">
        <v>846</v>
      </c>
    </row>
    <row r="4534" spans="1:11" x14ac:dyDescent="0.15">
      <c r="A4534" s="15">
        <v>2152</v>
      </c>
      <c r="B4534" s="16">
        <v>8</v>
      </c>
      <c r="C4534" s="15">
        <v>20</v>
      </c>
      <c r="D4534" s="17">
        <v>58000</v>
      </c>
      <c r="E4534" s="18">
        <f t="shared" si="70"/>
        <v>58</v>
      </c>
      <c r="F4534" s="19">
        <v>19.857430000000001</v>
      </c>
      <c r="G4534" s="19">
        <v>1.151730924</v>
      </c>
      <c r="H4534" s="20">
        <v>0.71285015200000001</v>
      </c>
      <c r="I4534" s="15">
        <f>IF(H4534&lt;=Rmax_Summary!$B$40,1,0)</f>
        <v>1</v>
      </c>
      <c r="J4534" s="15">
        <v>1</v>
      </c>
      <c r="K4534" s="21" t="s">
        <v>846</v>
      </c>
    </row>
    <row r="4535" spans="1:11" x14ac:dyDescent="0.15">
      <c r="A4535" s="15">
        <v>2157</v>
      </c>
      <c r="B4535" s="16">
        <v>8</v>
      </c>
      <c r="C4535" s="15">
        <v>20</v>
      </c>
      <c r="D4535" s="17">
        <v>59000</v>
      </c>
      <c r="E4535" s="18">
        <f t="shared" si="70"/>
        <v>59</v>
      </c>
      <c r="F4535" s="19">
        <v>19.857399000000001</v>
      </c>
      <c r="G4535" s="19">
        <v>1.171586555</v>
      </c>
      <c r="H4535" s="20">
        <v>0.71300273000000003</v>
      </c>
      <c r="I4535" s="15">
        <f>IF(H4535&lt;=Rmax_Summary!$B$40,1,0)</f>
        <v>1</v>
      </c>
      <c r="J4535" s="15">
        <v>1</v>
      </c>
      <c r="K4535" s="21" t="s">
        <v>846</v>
      </c>
    </row>
    <row r="4536" spans="1:11" x14ac:dyDescent="0.15">
      <c r="A4536" s="15">
        <v>2162</v>
      </c>
      <c r="B4536" s="16">
        <v>8</v>
      </c>
      <c r="C4536" s="15">
        <v>20</v>
      </c>
      <c r="D4536" s="17">
        <v>60000</v>
      </c>
      <c r="E4536" s="18">
        <f t="shared" si="70"/>
        <v>60</v>
      </c>
      <c r="F4536" s="19">
        <v>19.857368999999998</v>
      </c>
      <c r="G4536" s="19">
        <v>1.191442136</v>
      </c>
      <c r="H4536" s="20">
        <v>0.71315529899999996</v>
      </c>
      <c r="I4536" s="15">
        <f>IF(H4536&lt;=Rmax_Summary!$B$40,1,0)</f>
        <v>1</v>
      </c>
      <c r="J4536" s="15">
        <v>1</v>
      </c>
      <c r="K4536" s="21" t="s">
        <v>846</v>
      </c>
    </row>
    <row r="4537" spans="1:11" x14ac:dyDescent="0.15">
      <c r="A4537" s="15">
        <v>2167</v>
      </c>
      <c r="B4537" s="16">
        <v>8</v>
      </c>
      <c r="C4537" s="15">
        <v>20</v>
      </c>
      <c r="D4537" s="17">
        <v>61000</v>
      </c>
      <c r="E4537" s="18">
        <f t="shared" si="70"/>
        <v>61</v>
      </c>
      <c r="F4537" s="19">
        <v>19.857337999999999</v>
      </c>
      <c r="G4537" s="19">
        <v>1.2112976390000001</v>
      </c>
      <c r="H4537" s="20">
        <v>0.71330878200000003</v>
      </c>
      <c r="I4537" s="15">
        <f>IF(H4537&lt;=Rmax_Summary!$B$40,1,0)</f>
        <v>1</v>
      </c>
      <c r="J4537" s="15">
        <v>1</v>
      </c>
      <c r="K4537" s="21" t="s">
        <v>846</v>
      </c>
    </row>
    <row r="4538" spans="1:11" x14ac:dyDescent="0.15">
      <c r="A4538" s="15">
        <v>2172</v>
      </c>
      <c r="B4538" s="16">
        <v>8</v>
      </c>
      <c r="C4538" s="15">
        <v>20</v>
      </c>
      <c r="D4538" s="17">
        <v>62000</v>
      </c>
      <c r="E4538" s="18">
        <f t="shared" si="70"/>
        <v>62</v>
      </c>
      <c r="F4538" s="19">
        <v>19.857308</v>
      </c>
      <c r="G4538" s="19">
        <v>1.2311530740000001</v>
      </c>
      <c r="H4538" s="20">
        <v>0.71346208899999997</v>
      </c>
      <c r="I4538" s="15">
        <f>IF(H4538&lt;=Rmax_Summary!$B$40,1,0)</f>
        <v>1</v>
      </c>
      <c r="J4538" s="15">
        <v>1</v>
      </c>
      <c r="K4538" s="21" t="s">
        <v>846</v>
      </c>
    </row>
    <row r="4539" spans="1:11" x14ac:dyDescent="0.15">
      <c r="A4539" s="15">
        <v>2177</v>
      </c>
      <c r="B4539" s="16">
        <v>8</v>
      </c>
      <c r="C4539" s="15">
        <v>20</v>
      </c>
      <c r="D4539" s="17">
        <v>63000</v>
      </c>
      <c r="E4539" s="18">
        <f t="shared" si="70"/>
        <v>63</v>
      </c>
      <c r="F4539" s="19">
        <v>19.857277</v>
      </c>
      <c r="G4539" s="19">
        <v>1.2510084400000001</v>
      </c>
      <c r="H4539" s="20">
        <v>0.71361643399999997</v>
      </c>
      <c r="I4539" s="15">
        <f>IF(H4539&lt;=Rmax_Summary!$B$40,1,0)</f>
        <v>1</v>
      </c>
      <c r="J4539" s="15">
        <v>1</v>
      </c>
      <c r="K4539" s="21" t="s">
        <v>846</v>
      </c>
    </row>
    <row r="4540" spans="1:11" x14ac:dyDescent="0.15">
      <c r="A4540" s="15">
        <v>2182</v>
      </c>
      <c r="B4540" s="16">
        <v>8</v>
      </c>
      <c r="C4540" s="15">
        <v>20</v>
      </c>
      <c r="D4540" s="17">
        <v>64000</v>
      </c>
      <c r="E4540" s="18">
        <f t="shared" si="70"/>
        <v>64</v>
      </c>
      <c r="F4540" s="19">
        <v>19.857246</v>
      </c>
      <c r="G4540" s="19">
        <v>1.2708637199999999</v>
      </c>
      <c r="H4540" s="20">
        <v>0.71377085900000004</v>
      </c>
      <c r="I4540" s="15">
        <f>IF(H4540&lt;=Rmax_Summary!$B$40,1,0)</f>
        <v>1</v>
      </c>
      <c r="J4540" s="15">
        <v>1</v>
      </c>
      <c r="K4540" s="21" t="s">
        <v>846</v>
      </c>
    </row>
    <row r="4541" spans="1:11" x14ac:dyDescent="0.15">
      <c r="A4541" s="15">
        <v>2187</v>
      </c>
      <c r="B4541" s="16">
        <v>8</v>
      </c>
      <c r="C4541" s="15">
        <v>20</v>
      </c>
      <c r="D4541" s="17">
        <v>65000</v>
      </c>
      <c r="E4541" s="18">
        <f t="shared" si="70"/>
        <v>65</v>
      </c>
      <c r="F4541" s="19">
        <v>19.857215</v>
      </c>
      <c r="G4541" s="19">
        <v>1.290718969</v>
      </c>
      <c r="H4541" s="20">
        <v>0.71392564400000003</v>
      </c>
      <c r="I4541" s="15">
        <f>IF(H4541&lt;=Rmax_Summary!$B$40,1,0)</f>
        <v>1</v>
      </c>
      <c r="J4541" s="15">
        <v>1</v>
      </c>
      <c r="K4541" s="21" t="s">
        <v>846</v>
      </c>
    </row>
    <row r="4542" spans="1:11" x14ac:dyDescent="0.15">
      <c r="A4542" s="15">
        <v>2192</v>
      </c>
      <c r="B4542" s="16">
        <v>8</v>
      </c>
      <c r="C4542" s="15">
        <v>20</v>
      </c>
      <c r="D4542" s="17">
        <v>66000</v>
      </c>
      <c r="E4542" s="18">
        <f t="shared" si="70"/>
        <v>66</v>
      </c>
      <c r="F4542" s="19">
        <v>19.857184</v>
      </c>
      <c r="G4542" s="19">
        <v>1.3105741390000001</v>
      </c>
      <c r="H4542" s="20">
        <v>0.71408084299999997</v>
      </c>
      <c r="I4542" s="15">
        <f>IF(H4542&lt;=Rmax_Summary!$B$40,1,0)</f>
        <v>1</v>
      </c>
      <c r="J4542" s="15">
        <v>1</v>
      </c>
      <c r="K4542" s="21" t="s">
        <v>846</v>
      </c>
    </row>
    <row r="4543" spans="1:11" x14ac:dyDescent="0.15">
      <c r="A4543" s="15">
        <v>2197</v>
      </c>
      <c r="B4543" s="16">
        <v>8</v>
      </c>
      <c r="C4543" s="15">
        <v>20</v>
      </c>
      <c r="D4543" s="17">
        <v>67000</v>
      </c>
      <c r="E4543" s="18">
        <f t="shared" si="70"/>
        <v>67</v>
      </c>
      <c r="F4543" s="19">
        <v>19.857153</v>
      </c>
      <c r="G4543" s="19">
        <v>1.330429241</v>
      </c>
      <c r="H4543" s="20">
        <v>0.71423671700000002</v>
      </c>
      <c r="I4543" s="15">
        <f>IF(H4543&lt;=Rmax_Summary!$B$40,1,0)</f>
        <v>1</v>
      </c>
      <c r="J4543" s="15">
        <v>1</v>
      </c>
      <c r="K4543" s="21" t="s">
        <v>846</v>
      </c>
    </row>
    <row r="4544" spans="1:11" x14ac:dyDescent="0.15">
      <c r="A4544" s="15">
        <v>2202</v>
      </c>
      <c r="B4544" s="16">
        <v>8</v>
      </c>
      <c r="C4544" s="15">
        <v>20</v>
      </c>
      <c r="D4544" s="17">
        <v>68000</v>
      </c>
      <c r="E4544" s="18">
        <f t="shared" si="70"/>
        <v>68</v>
      </c>
      <c r="F4544" s="19">
        <v>19.857120999999999</v>
      </c>
      <c r="G4544" s="19">
        <v>1.3502842530000001</v>
      </c>
      <c r="H4544" s="20">
        <v>0.71439275999999996</v>
      </c>
      <c r="I4544" s="15">
        <f>IF(H4544&lt;=Rmax_Summary!$B$40,1,0)</f>
        <v>1</v>
      </c>
      <c r="J4544" s="15">
        <v>1</v>
      </c>
      <c r="K4544" s="21" t="s">
        <v>846</v>
      </c>
    </row>
    <row r="4545" spans="1:11" x14ac:dyDescent="0.15">
      <c r="A4545" s="15">
        <v>2207</v>
      </c>
      <c r="B4545" s="16">
        <v>8</v>
      </c>
      <c r="C4545" s="15">
        <v>20</v>
      </c>
      <c r="D4545" s="17">
        <v>69000</v>
      </c>
      <c r="E4545" s="18">
        <f t="shared" si="70"/>
        <v>69</v>
      </c>
      <c r="F4545" s="19">
        <v>19.857089999999999</v>
      </c>
      <c r="G4545" s="19">
        <v>1.3701392160000001</v>
      </c>
      <c r="H4545" s="20">
        <v>0.71454973099999997</v>
      </c>
      <c r="I4545" s="15">
        <f>IF(H4545&lt;=Rmax_Summary!$B$40,1,0)</f>
        <v>1</v>
      </c>
      <c r="J4545" s="15">
        <v>1</v>
      </c>
      <c r="K4545" s="21" t="s">
        <v>846</v>
      </c>
    </row>
    <row r="4546" spans="1:11" x14ac:dyDescent="0.15">
      <c r="A4546" s="15">
        <v>2212</v>
      </c>
      <c r="B4546" s="16">
        <v>8</v>
      </c>
      <c r="C4546" s="15">
        <v>20</v>
      </c>
      <c r="D4546" s="17">
        <v>70000</v>
      </c>
      <c r="E4546" s="18">
        <f t="shared" ref="E4546:E4609" si="71">D4546/1000</f>
        <v>70</v>
      </c>
      <c r="F4546" s="19">
        <v>19.857059</v>
      </c>
      <c r="G4546" s="19">
        <v>1.389994111</v>
      </c>
      <c r="H4546" s="20">
        <v>0.71470649799999997</v>
      </c>
      <c r="I4546" s="15">
        <f>IF(H4546&lt;=Rmax_Summary!$B$40,1,0)</f>
        <v>1</v>
      </c>
      <c r="J4546" s="15">
        <v>1</v>
      </c>
      <c r="K4546" s="21" t="s">
        <v>846</v>
      </c>
    </row>
    <row r="4547" spans="1:11" x14ac:dyDescent="0.15">
      <c r="A4547" s="15">
        <v>2217</v>
      </c>
      <c r="B4547" s="16">
        <v>8</v>
      </c>
      <c r="C4547" s="15">
        <v>20</v>
      </c>
      <c r="D4547" s="17">
        <v>71000</v>
      </c>
      <c r="E4547" s="18">
        <f t="shared" si="71"/>
        <v>71</v>
      </c>
      <c r="F4547" s="19">
        <v>19.857026999999999</v>
      </c>
      <c r="G4547" s="19">
        <v>1.4098489329999999</v>
      </c>
      <c r="H4547" s="20">
        <v>0.71486400999999999</v>
      </c>
      <c r="I4547" s="15">
        <f>IF(H4547&lt;=Rmax_Summary!$B$40,1,0)</f>
        <v>1</v>
      </c>
      <c r="J4547" s="15">
        <v>1</v>
      </c>
      <c r="K4547" s="21" t="s">
        <v>846</v>
      </c>
    </row>
    <row r="4548" spans="1:11" x14ac:dyDescent="0.15">
      <c r="A4548" s="15">
        <v>2222</v>
      </c>
      <c r="B4548" s="16">
        <v>8</v>
      </c>
      <c r="C4548" s="15">
        <v>20</v>
      </c>
      <c r="D4548" s="17">
        <v>72000</v>
      </c>
      <c r="E4548" s="18">
        <f t="shared" si="71"/>
        <v>72</v>
      </c>
      <c r="F4548" s="19">
        <v>19.856995999999999</v>
      </c>
      <c r="G4548" s="19">
        <v>1.429703696</v>
      </c>
      <c r="H4548" s="20">
        <v>0.71502182700000005</v>
      </c>
      <c r="I4548" s="15">
        <f>IF(H4548&lt;=Rmax_Summary!$B$40,1,0)</f>
        <v>1</v>
      </c>
      <c r="J4548" s="15">
        <v>1</v>
      </c>
      <c r="K4548" s="21" t="s">
        <v>846</v>
      </c>
    </row>
    <row r="4549" spans="1:11" x14ac:dyDescent="0.15">
      <c r="A4549" s="15">
        <v>2227</v>
      </c>
      <c r="B4549" s="16">
        <v>8</v>
      </c>
      <c r="C4549" s="15">
        <v>20</v>
      </c>
      <c r="D4549" s="17">
        <v>73000</v>
      </c>
      <c r="E4549" s="18">
        <f t="shared" si="71"/>
        <v>73</v>
      </c>
      <c r="F4549" s="19">
        <v>19.856964000000001</v>
      </c>
      <c r="G4549" s="19">
        <v>1.449558371</v>
      </c>
      <c r="H4549" s="20">
        <v>0.71517998800000004</v>
      </c>
      <c r="I4549" s="15">
        <f>IF(H4549&lt;=Rmax_Summary!$B$40,1,0)</f>
        <v>1</v>
      </c>
      <c r="J4549" s="15">
        <v>1</v>
      </c>
      <c r="K4549" s="21" t="s">
        <v>846</v>
      </c>
    </row>
    <row r="4550" spans="1:11" x14ac:dyDescent="0.15">
      <c r="A4550" s="15">
        <v>2232</v>
      </c>
      <c r="B4550" s="16">
        <v>8</v>
      </c>
      <c r="C4550" s="15">
        <v>20</v>
      </c>
      <c r="D4550" s="17">
        <v>74000</v>
      </c>
      <c r="E4550" s="18">
        <f t="shared" si="71"/>
        <v>74</v>
      </c>
      <c r="F4550" s="19">
        <v>19.856932</v>
      </c>
      <c r="G4550" s="19">
        <v>1.4694130000000001</v>
      </c>
      <c r="H4550" s="20">
        <v>0.715338429</v>
      </c>
      <c r="I4550" s="15">
        <f>IF(H4550&lt;=Rmax_Summary!$B$40,1,0)</f>
        <v>1</v>
      </c>
      <c r="J4550" s="15">
        <v>1</v>
      </c>
      <c r="K4550" s="21" t="s">
        <v>846</v>
      </c>
    </row>
    <row r="4551" spans="1:11" x14ac:dyDescent="0.15">
      <c r="A4551" s="15">
        <v>2237</v>
      </c>
      <c r="B4551" s="16">
        <v>8</v>
      </c>
      <c r="C4551" s="15">
        <v>20</v>
      </c>
      <c r="D4551" s="17">
        <v>75000</v>
      </c>
      <c r="E4551" s="18">
        <f t="shared" si="71"/>
        <v>75</v>
      </c>
      <c r="F4551" s="19">
        <v>19.8569</v>
      </c>
      <c r="G4551" s="19">
        <v>1.4892675310000001</v>
      </c>
      <c r="H4551" s="20">
        <v>0.71549828400000004</v>
      </c>
      <c r="I4551" s="15">
        <f>IF(H4551&lt;=Rmax_Summary!$B$40,1,0)</f>
        <v>1</v>
      </c>
      <c r="J4551" s="15">
        <v>1</v>
      </c>
      <c r="K4551" s="21" t="s">
        <v>846</v>
      </c>
    </row>
    <row r="4552" spans="1:11" x14ac:dyDescent="0.15">
      <c r="A4552" s="15">
        <v>2242</v>
      </c>
      <c r="B4552" s="16">
        <v>8</v>
      </c>
      <c r="C4552" s="15">
        <v>20</v>
      </c>
      <c r="D4552" s="17">
        <v>76000</v>
      </c>
      <c r="E4552" s="18">
        <f t="shared" si="71"/>
        <v>76</v>
      </c>
      <c r="F4552" s="19">
        <v>19.856869</v>
      </c>
      <c r="G4552" s="19">
        <v>1.5091219899999999</v>
      </c>
      <c r="H4552" s="20">
        <v>0.71565749199999995</v>
      </c>
      <c r="I4552" s="15">
        <f>IF(H4552&lt;=Rmax_Summary!$B$40,1,0)</f>
        <v>1</v>
      </c>
      <c r="J4552" s="15">
        <v>1</v>
      </c>
      <c r="K4552" s="21" t="s">
        <v>846</v>
      </c>
    </row>
    <row r="4553" spans="1:11" x14ac:dyDescent="0.15">
      <c r="A4553" s="15">
        <v>2247</v>
      </c>
      <c r="B4553" s="16">
        <v>8</v>
      </c>
      <c r="C4553" s="15">
        <v>20</v>
      </c>
      <c r="D4553" s="17">
        <v>77000</v>
      </c>
      <c r="E4553" s="18">
        <f t="shared" si="71"/>
        <v>77</v>
      </c>
      <c r="F4553" s="19">
        <v>19.856836000000001</v>
      </c>
      <c r="G4553" s="19">
        <v>1.528976398</v>
      </c>
      <c r="H4553" s="20">
        <v>0.71581757700000004</v>
      </c>
      <c r="I4553" s="15">
        <f>IF(H4553&lt;=Rmax_Summary!$B$40,1,0)</f>
        <v>1</v>
      </c>
      <c r="J4553" s="15">
        <v>1</v>
      </c>
      <c r="K4553" s="21" t="s">
        <v>846</v>
      </c>
    </row>
    <row r="4554" spans="1:11" x14ac:dyDescent="0.15">
      <c r="A4554" s="15">
        <v>2252</v>
      </c>
      <c r="B4554" s="16">
        <v>8</v>
      </c>
      <c r="C4554" s="15">
        <v>20</v>
      </c>
      <c r="D4554" s="17">
        <v>78000</v>
      </c>
      <c r="E4554" s="18">
        <f t="shared" si="71"/>
        <v>78</v>
      </c>
      <c r="F4554" s="19">
        <v>19.856804</v>
      </c>
      <c r="G4554" s="19">
        <v>1.5488307450000001</v>
      </c>
      <c r="H4554" s="20">
        <v>0.71597788799999995</v>
      </c>
      <c r="I4554" s="15">
        <f>IF(H4554&lt;=Rmax_Summary!$B$40,1,0)</f>
        <v>1</v>
      </c>
      <c r="J4554" s="15">
        <v>1</v>
      </c>
      <c r="K4554" s="21" t="s">
        <v>846</v>
      </c>
    </row>
    <row r="4555" spans="1:11" x14ac:dyDescent="0.15">
      <c r="A4555" s="15">
        <v>2257</v>
      </c>
      <c r="B4555" s="16">
        <v>8</v>
      </c>
      <c r="C4555" s="15">
        <v>20</v>
      </c>
      <c r="D4555" s="17">
        <v>79000</v>
      </c>
      <c r="E4555" s="18">
        <f t="shared" si="71"/>
        <v>79</v>
      </c>
      <c r="F4555" s="19">
        <v>19.856771999999999</v>
      </c>
      <c r="G4555" s="19">
        <v>1.5686850210000001</v>
      </c>
      <c r="H4555" s="20">
        <v>0.71613927499999996</v>
      </c>
      <c r="I4555" s="15">
        <f>IF(H4555&lt;=Rmax_Summary!$B$40,1,0)</f>
        <v>1</v>
      </c>
      <c r="J4555" s="15">
        <v>1</v>
      </c>
      <c r="K4555" s="21" t="s">
        <v>846</v>
      </c>
    </row>
    <row r="4556" spans="1:11" x14ac:dyDescent="0.15">
      <c r="A4556" s="15">
        <v>2262</v>
      </c>
      <c r="B4556" s="16">
        <v>8</v>
      </c>
      <c r="C4556" s="15">
        <v>20</v>
      </c>
      <c r="D4556" s="17">
        <v>80000</v>
      </c>
      <c r="E4556" s="18">
        <f t="shared" si="71"/>
        <v>80</v>
      </c>
      <c r="F4556" s="19">
        <v>19.856739999999999</v>
      </c>
      <c r="G4556" s="19">
        <v>1.5885391760000001</v>
      </c>
      <c r="H4556" s="20">
        <v>0.71630063600000005</v>
      </c>
      <c r="I4556" s="15">
        <f>IF(H4556&lt;=Rmax_Summary!$B$40,1,0)</f>
        <v>1</v>
      </c>
      <c r="J4556" s="15">
        <v>1</v>
      </c>
      <c r="K4556" s="21" t="s">
        <v>846</v>
      </c>
    </row>
    <row r="4557" spans="1:11" x14ac:dyDescent="0.15">
      <c r="A4557" s="15">
        <v>2267</v>
      </c>
      <c r="B4557" s="16">
        <v>8</v>
      </c>
      <c r="C4557" s="15">
        <v>20</v>
      </c>
      <c r="D4557" s="17">
        <v>81000</v>
      </c>
      <c r="E4557" s="18">
        <f t="shared" si="71"/>
        <v>81</v>
      </c>
      <c r="F4557" s="19">
        <v>19.856708000000001</v>
      </c>
      <c r="G4557" s="19">
        <v>1.6083932999999999</v>
      </c>
      <c r="H4557" s="20">
        <v>0.71646217099999998</v>
      </c>
      <c r="I4557" s="15">
        <f>IF(H4557&lt;=Rmax_Summary!$B$40,1,0)</f>
        <v>1</v>
      </c>
      <c r="J4557" s="15">
        <v>1</v>
      </c>
      <c r="K4557" s="21" t="s">
        <v>846</v>
      </c>
    </row>
    <row r="4558" spans="1:11" x14ac:dyDescent="0.15">
      <c r="A4558" s="15">
        <v>2272</v>
      </c>
      <c r="B4558" s="16">
        <v>8</v>
      </c>
      <c r="C4558" s="15">
        <v>20</v>
      </c>
      <c r="D4558" s="17">
        <v>82000</v>
      </c>
      <c r="E4558" s="18">
        <f t="shared" si="71"/>
        <v>82</v>
      </c>
      <c r="F4558" s="19">
        <v>19.856674999999999</v>
      </c>
      <c r="G4558" s="19">
        <v>1.628247352</v>
      </c>
      <c r="H4558" s="20">
        <v>0.71662470300000003</v>
      </c>
      <c r="I4558" s="15">
        <f>IF(H4558&lt;=Rmax_Summary!$B$40,1,0)</f>
        <v>1</v>
      </c>
      <c r="J4558" s="15">
        <v>1</v>
      </c>
      <c r="K4558" s="21" t="s">
        <v>846</v>
      </c>
    </row>
    <row r="4559" spans="1:11" x14ac:dyDescent="0.15">
      <c r="A4559" s="15">
        <v>2277</v>
      </c>
      <c r="B4559" s="16">
        <v>8</v>
      </c>
      <c r="C4559" s="15">
        <v>20</v>
      </c>
      <c r="D4559" s="17">
        <v>83000</v>
      </c>
      <c r="E4559" s="18">
        <f t="shared" si="71"/>
        <v>83</v>
      </c>
      <c r="F4559" s="19">
        <v>19.856642000000001</v>
      </c>
      <c r="G4559" s="19">
        <v>1.648101314</v>
      </c>
      <c r="H4559" s="20">
        <v>0.71678753799999995</v>
      </c>
      <c r="I4559" s="15">
        <f>IF(H4559&lt;=Rmax_Summary!$B$40,1,0)</f>
        <v>1</v>
      </c>
      <c r="J4559" s="15">
        <v>1</v>
      </c>
      <c r="K4559" s="21" t="s">
        <v>846</v>
      </c>
    </row>
    <row r="4560" spans="1:11" x14ac:dyDescent="0.15">
      <c r="A4560" s="15">
        <v>2282</v>
      </c>
      <c r="B4560" s="16">
        <v>8</v>
      </c>
      <c r="C4560" s="15">
        <v>20</v>
      </c>
      <c r="D4560" s="17">
        <v>84000</v>
      </c>
      <c r="E4560" s="18">
        <f t="shared" si="71"/>
        <v>84</v>
      </c>
      <c r="F4560" s="19">
        <v>19.85661</v>
      </c>
      <c r="G4560" s="19">
        <v>1.667955217</v>
      </c>
      <c r="H4560" s="20">
        <v>0.71695049799999999</v>
      </c>
      <c r="I4560" s="15">
        <f>IF(H4560&lt;=Rmax_Summary!$B$40,1,0)</f>
        <v>1</v>
      </c>
      <c r="J4560" s="15">
        <v>1</v>
      </c>
      <c r="K4560" s="21" t="s">
        <v>846</v>
      </c>
    </row>
    <row r="4561" spans="1:11" x14ac:dyDescent="0.15">
      <c r="A4561" s="15">
        <v>2287</v>
      </c>
      <c r="B4561" s="16">
        <v>8</v>
      </c>
      <c r="C4561" s="15">
        <v>20</v>
      </c>
      <c r="D4561" s="17">
        <v>85000</v>
      </c>
      <c r="E4561" s="18">
        <f t="shared" si="71"/>
        <v>85</v>
      </c>
      <c r="F4561" s="19">
        <v>19.856577000000001</v>
      </c>
      <c r="G4561" s="19">
        <v>1.687809041</v>
      </c>
      <c r="H4561" s="20">
        <v>0.71711430200000004</v>
      </c>
      <c r="I4561" s="15">
        <f>IF(H4561&lt;=Rmax_Summary!$B$40,1,0)</f>
        <v>1</v>
      </c>
      <c r="J4561" s="15">
        <v>1</v>
      </c>
      <c r="K4561" s="21" t="s">
        <v>846</v>
      </c>
    </row>
    <row r="4562" spans="1:11" x14ac:dyDescent="0.15">
      <c r="A4562" s="15">
        <v>2292</v>
      </c>
      <c r="B4562" s="16">
        <v>8</v>
      </c>
      <c r="C4562" s="15">
        <v>20</v>
      </c>
      <c r="D4562" s="17">
        <v>86000</v>
      </c>
      <c r="E4562" s="18">
        <f t="shared" si="71"/>
        <v>86</v>
      </c>
      <c r="F4562" s="19">
        <v>19.856544</v>
      </c>
      <c r="G4562" s="19">
        <v>1.7076628089999999</v>
      </c>
      <c r="H4562" s="20">
        <v>0.71727853399999997</v>
      </c>
      <c r="I4562" s="15">
        <f>IF(H4562&lt;=Rmax_Summary!$B$40,1,0)</f>
        <v>1</v>
      </c>
      <c r="J4562" s="15">
        <v>1</v>
      </c>
      <c r="K4562" s="21" t="s">
        <v>846</v>
      </c>
    </row>
    <row r="4563" spans="1:11" x14ac:dyDescent="0.15">
      <c r="A4563" s="15">
        <v>2297</v>
      </c>
      <c r="B4563" s="16">
        <v>8</v>
      </c>
      <c r="C4563" s="15">
        <v>20</v>
      </c>
      <c r="D4563" s="17">
        <v>87000</v>
      </c>
      <c r="E4563" s="18">
        <f t="shared" si="71"/>
        <v>87</v>
      </c>
      <c r="F4563" s="19">
        <v>19.856511000000001</v>
      </c>
      <c r="G4563" s="19">
        <v>1.7275164810000001</v>
      </c>
      <c r="H4563" s="20">
        <v>0.71744318699999998</v>
      </c>
      <c r="I4563" s="15">
        <f>IF(H4563&lt;=Rmax_Summary!$B$40,1,0)</f>
        <v>1</v>
      </c>
      <c r="J4563" s="15">
        <v>1</v>
      </c>
      <c r="K4563" s="21" t="s">
        <v>846</v>
      </c>
    </row>
    <row r="4564" spans="1:11" x14ac:dyDescent="0.15">
      <c r="A4564" s="15">
        <v>2302</v>
      </c>
      <c r="B4564" s="16">
        <v>8</v>
      </c>
      <c r="C4564" s="15">
        <v>20</v>
      </c>
      <c r="D4564" s="17">
        <v>88000</v>
      </c>
      <c r="E4564" s="18">
        <f t="shared" si="71"/>
        <v>88</v>
      </c>
      <c r="F4564" s="19">
        <v>19.856477999999999</v>
      </c>
      <c r="G4564" s="19">
        <v>1.747370133</v>
      </c>
      <c r="H4564" s="20">
        <v>0.71760839399999998</v>
      </c>
      <c r="I4564" s="15">
        <f>IF(H4564&lt;=Rmax_Summary!$B$40,1,0)</f>
        <v>1</v>
      </c>
      <c r="J4564" s="15">
        <v>1</v>
      </c>
      <c r="K4564" s="21" t="s">
        <v>846</v>
      </c>
    </row>
    <row r="4565" spans="1:11" x14ac:dyDescent="0.15">
      <c r="A4565" s="15">
        <v>2307</v>
      </c>
      <c r="B4565" s="16">
        <v>8</v>
      </c>
      <c r="C4565" s="15">
        <v>20</v>
      </c>
      <c r="D4565" s="17">
        <v>89000</v>
      </c>
      <c r="E4565" s="18">
        <f t="shared" si="71"/>
        <v>89</v>
      </c>
      <c r="F4565" s="19">
        <v>19.856445000000001</v>
      </c>
      <c r="G4565" s="19">
        <v>1.767223626</v>
      </c>
      <c r="H4565" s="20">
        <v>0.71777374599999999</v>
      </c>
      <c r="I4565" s="15">
        <f>IF(H4565&lt;=Rmax_Summary!$B$40,1,0)</f>
        <v>1</v>
      </c>
      <c r="J4565" s="15">
        <v>1</v>
      </c>
      <c r="K4565" s="21" t="s">
        <v>846</v>
      </c>
    </row>
    <row r="4566" spans="1:11" x14ac:dyDescent="0.15">
      <c r="A4566" s="15">
        <v>2312</v>
      </c>
      <c r="B4566" s="16">
        <v>8</v>
      </c>
      <c r="C4566" s="15">
        <v>20</v>
      </c>
      <c r="D4566" s="17">
        <v>90000</v>
      </c>
      <c r="E4566" s="18">
        <f t="shared" si="71"/>
        <v>90</v>
      </c>
      <c r="F4566" s="19">
        <v>19.856411999999999</v>
      </c>
      <c r="G4566" s="19">
        <v>1.787077067</v>
      </c>
      <c r="H4566" s="20">
        <v>0.717939832</v>
      </c>
      <c r="I4566" s="15">
        <f>IF(H4566&lt;=Rmax_Summary!$B$40,1,0)</f>
        <v>1</v>
      </c>
      <c r="J4566" s="15">
        <v>1</v>
      </c>
      <c r="K4566" s="21" t="s">
        <v>846</v>
      </c>
    </row>
    <row r="4567" spans="1:11" x14ac:dyDescent="0.15">
      <c r="A4567" s="15">
        <v>2317</v>
      </c>
      <c r="B4567" s="16">
        <v>8</v>
      </c>
      <c r="C4567" s="15">
        <v>20</v>
      </c>
      <c r="D4567" s="17">
        <v>91000</v>
      </c>
      <c r="E4567" s="18">
        <f t="shared" si="71"/>
        <v>91</v>
      </c>
      <c r="F4567" s="19">
        <v>19.856379</v>
      </c>
      <c r="G4567" s="19">
        <v>1.806930454</v>
      </c>
      <c r="H4567" s="20">
        <v>0.71810678699999997</v>
      </c>
      <c r="I4567" s="15">
        <f>IF(H4567&lt;=Rmax_Summary!$B$40,1,0)</f>
        <v>1</v>
      </c>
      <c r="J4567" s="15">
        <v>1</v>
      </c>
      <c r="K4567" s="21" t="s">
        <v>846</v>
      </c>
    </row>
    <row r="4568" spans="1:11" x14ac:dyDescent="0.15">
      <c r="A4568" s="15">
        <v>2322</v>
      </c>
      <c r="B4568" s="16">
        <v>8</v>
      </c>
      <c r="C4568" s="15">
        <v>20</v>
      </c>
      <c r="D4568" s="17">
        <v>92000</v>
      </c>
      <c r="E4568" s="18">
        <f t="shared" si="71"/>
        <v>92</v>
      </c>
      <c r="F4568" s="19">
        <v>19.856345000000001</v>
      </c>
      <c r="G4568" s="19">
        <v>1.826783767</v>
      </c>
      <c r="H4568" s="20">
        <v>0.71827372300000003</v>
      </c>
      <c r="I4568" s="15">
        <f>IF(H4568&lt;=Rmax_Summary!$B$40,1,0)</f>
        <v>1</v>
      </c>
      <c r="J4568" s="15">
        <v>1</v>
      </c>
      <c r="K4568" s="21" t="s">
        <v>846</v>
      </c>
    </row>
    <row r="4569" spans="1:11" x14ac:dyDescent="0.15">
      <c r="A4569" s="15">
        <v>2327</v>
      </c>
      <c r="B4569" s="16">
        <v>8</v>
      </c>
      <c r="C4569" s="15">
        <v>20</v>
      </c>
      <c r="D4569" s="17">
        <v>93000</v>
      </c>
      <c r="E4569" s="18">
        <f t="shared" si="71"/>
        <v>93</v>
      </c>
      <c r="F4569" s="19">
        <v>19.856311999999999</v>
      </c>
      <c r="G4569" s="19">
        <v>1.8466369890000001</v>
      </c>
      <c r="H4569" s="20">
        <v>0.71844128500000004</v>
      </c>
      <c r="I4569" s="15">
        <f>IF(H4569&lt;=Rmax_Summary!$B$40,1,0)</f>
        <v>1</v>
      </c>
      <c r="J4569" s="15">
        <v>1</v>
      </c>
      <c r="K4569" s="21" t="s">
        <v>846</v>
      </c>
    </row>
    <row r="4570" spans="1:11" x14ac:dyDescent="0.15">
      <c r="A4570" s="15">
        <v>2332</v>
      </c>
      <c r="B4570" s="16">
        <v>8</v>
      </c>
      <c r="C4570" s="15">
        <v>20</v>
      </c>
      <c r="D4570" s="17">
        <v>94000</v>
      </c>
      <c r="E4570" s="18">
        <f t="shared" si="71"/>
        <v>94</v>
      </c>
      <c r="F4570" s="19">
        <v>19.856278</v>
      </c>
      <c r="G4570" s="19">
        <v>1.8664901629999999</v>
      </c>
      <c r="H4570" s="20">
        <v>0.71860885200000002</v>
      </c>
      <c r="I4570" s="15">
        <f>IF(H4570&lt;=Rmax_Summary!$B$40,1,0)</f>
        <v>1</v>
      </c>
      <c r="J4570" s="15">
        <v>1</v>
      </c>
      <c r="K4570" s="21" t="s">
        <v>846</v>
      </c>
    </row>
    <row r="4571" spans="1:11" x14ac:dyDescent="0.15">
      <c r="A4571" s="15">
        <v>2337</v>
      </c>
      <c r="B4571" s="16">
        <v>8</v>
      </c>
      <c r="C4571" s="15">
        <v>20</v>
      </c>
      <c r="D4571" s="17">
        <v>95000</v>
      </c>
      <c r="E4571" s="18">
        <f t="shared" si="71"/>
        <v>95</v>
      </c>
      <c r="F4571" s="19">
        <v>19.856245000000001</v>
      </c>
      <c r="G4571" s="19">
        <v>1.886343214</v>
      </c>
      <c r="H4571" s="20">
        <v>0.71877742300000003</v>
      </c>
      <c r="I4571" s="15">
        <f>IF(H4571&lt;=Rmax_Summary!$B$40,1,0)</f>
        <v>1</v>
      </c>
      <c r="J4571" s="15">
        <v>1</v>
      </c>
      <c r="K4571" s="21" t="s">
        <v>846</v>
      </c>
    </row>
    <row r="4572" spans="1:11" x14ac:dyDescent="0.15">
      <c r="A4572" s="15">
        <v>2342</v>
      </c>
      <c r="B4572" s="16">
        <v>8</v>
      </c>
      <c r="C4572" s="15">
        <v>20</v>
      </c>
      <c r="D4572" s="17">
        <v>96000</v>
      </c>
      <c r="E4572" s="18">
        <f t="shared" si="71"/>
        <v>96</v>
      </c>
      <c r="F4572" s="19">
        <v>19.856210999999998</v>
      </c>
      <c r="G4572" s="19">
        <v>1.906196236</v>
      </c>
      <c r="H4572" s="20">
        <v>0.71894663400000003</v>
      </c>
      <c r="I4572" s="15">
        <f>IF(H4572&lt;=Rmax_Summary!$B$40,1,0)</f>
        <v>1</v>
      </c>
      <c r="J4572" s="15">
        <v>1</v>
      </c>
      <c r="K4572" s="21" t="s">
        <v>846</v>
      </c>
    </row>
    <row r="4573" spans="1:11" x14ac:dyDescent="0.15">
      <c r="A4573" s="15">
        <v>2347</v>
      </c>
      <c r="B4573" s="16">
        <v>8</v>
      </c>
      <c r="C4573" s="15">
        <v>20</v>
      </c>
      <c r="D4573" s="17">
        <v>97000</v>
      </c>
      <c r="E4573" s="18">
        <f t="shared" si="71"/>
        <v>97</v>
      </c>
      <c r="F4573" s="19">
        <v>19.856176999999999</v>
      </c>
      <c r="G4573" s="19">
        <v>1.9260491319999999</v>
      </c>
      <c r="H4573" s="20">
        <v>0.719116223</v>
      </c>
      <c r="I4573" s="15">
        <f>IF(H4573&lt;=Rmax_Summary!$B$40,1,0)</f>
        <v>1</v>
      </c>
      <c r="J4573" s="15">
        <v>1</v>
      </c>
      <c r="K4573" s="21" t="s">
        <v>846</v>
      </c>
    </row>
    <row r="4574" spans="1:11" x14ac:dyDescent="0.15">
      <c r="A4574" s="15">
        <v>2352</v>
      </c>
      <c r="B4574" s="16">
        <v>8</v>
      </c>
      <c r="C4574" s="15">
        <v>20</v>
      </c>
      <c r="D4574" s="17">
        <v>98000</v>
      </c>
      <c r="E4574" s="18">
        <f t="shared" si="71"/>
        <v>98</v>
      </c>
      <c r="F4574" s="19">
        <v>19.856142999999999</v>
      </c>
      <c r="G4574" s="19">
        <v>1.9459019710000001</v>
      </c>
      <c r="H4574" s="20">
        <v>0.71928644600000002</v>
      </c>
      <c r="I4574" s="15">
        <f>IF(H4574&lt;=Rmax_Summary!$B$40,1,0)</f>
        <v>1</v>
      </c>
      <c r="J4574" s="15">
        <v>1</v>
      </c>
      <c r="K4574" s="21" t="s">
        <v>846</v>
      </c>
    </row>
    <row r="4575" spans="1:11" x14ac:dyDescent="0.15">
      <c r="A4575" s="15">
        <v>2357</v>
      </c>
      <c r="B4575" s="16">
        <v>8</v>
      </c>
      <c r="C4575" s="15">
        <v>20</v>
      </c>
      <c r="D4575" s="17">
        <v>99000</v>
      </c>
      <c r="E4575" s="18">
        <f t="shared" si="71"/>
        <v>99</v>
      </c>
      <c r="F4575" s="19">
        <v>19.856109</v>
      </c>
      <c r="G4575" s="19">
        <v>1.965754757</v>
      </c>
      <c r="H4575" s="20">
        <v>0.71945657100000004</v>
      </c>
      <c r="I4575" s="15">
        <f>IF(H4575&lt;=Rmax_Summary!$B$40,1,0)</f>
        <v>1</v>
      </c>
      <c r="J4575" s="15">
        <v>1</v>
      </c>
      <c r="K4575" s="21" t="s">
        <v>846</v>
      </c>
    </row>
    <row r="4576" spans="1:11" x14ac:dyDescent="0.15">
      <c r="A4576" s="15">
        <v>2362</v>
      </c>
      <c r="B4576" s="16">
        <v>8</v>
      </c>
      <c r="C4576" s="15">
        <v>20</v>
      </c>
      <c r="D4576" s="17">
        <v>100000</v>
      </c>
      <c r="E4576" s="18">
        <f t="shared" si="71"/>
        <v>100</v>
      </c>
      <c r="F4576" s="19">
        <v>19.856074</v>
      </c>
      <c r="G4576" s="19">
        <v>1.9856074290000001</v>
      </c>
      <c r="H4576" s="20">
        <v>0.71962797300000003</v>
      </c>
      <c r="I4576" s="15">
        <f>IF(H4576&lt;=Rmax_Summary!$B$40,1,0)</f>
        <v>1</v>
      </c>
      <c r="J4576" s="15">
        <v>1</v>
      </c>
      <c r="K4576" s="21" t="s">
        <v>846</v>
      </c>
    </row>
    <row r="4577" spans="1:11" x14ac:dyDescent="0.15">
      <c r="A4577" s="15">
        <v>2367</v>
      </c>
      <c r="B4577" s="16">
        <v>8</v>
      </c>
      <c r="C4577" s="15">
        <v>20</v>
      </c>
      <c r="D4577" s="17">
        <v>101000</v>
      </c>
      <c r="E4577" s="18">
        <f t="shared" si="71"/>
        <v>101</v>
      </c>
      <c r="F4577" s="19">
        <v>19.85604</v>
      </c>
      <c r="G4577" s="19">
        <v>2.0054600530000002</v>
      </c>
      <c r="H4577" s="20">
        <v>0.71979910999999996</v>
      </c>
      <c r="I4577" s="15">
        <f>IF(H4577&lt;=Rmax_Summary!$B$40,1,0)</f>
        <v>1</v>
      </c>
      <c r="J4577" s="15">
        <v>1</v>
      </c>
      <c r="K4577" s="21" t="s">
        <v>846</v>
      </c>
    </row>
    <row r="4578" spans="1:11" x14ac:dyDescent="0.15">
      <c r="A4578" s="15">
        <v>2372</v>
      </c>
      <c r="B4578" s="16">
        <v>8</v>
      </c>
      <c r="C4578" s="15">
        <v>20</v>
      </c>
      <c r="D4578" s="17">
        <v>102000</v>
      </c>
      <c r="E4578" s="18">
        <f t="shared" si="71"/>
        <v>102</v>
      </c>
      <c r="F4578" s="19">
        <v>19.856006000000001</v>
      </c>
      <c r="G4578" s="19">
        <v>2.0253125829999998</v>
      </c>
      <c r="H4578" s="20">
        <v>0.71997116299999997</v>
      </c>
      <c r="I4578" s="15">
        <f>IF(H4578&lt;=Rmax_Summary!$B$40,1,0)</f>
        <v>1</v>
      </c>
      <c r="J4578" s="15">
        <v>1</v>
      </c>
      <c r="K4578" s="21" t="s">
        <v>846</v>
      </c>
    </row>
    <row r="4579" spans="1:11" x14ac:dyDescent="0.15">
      <c r="A4579" s="15">
        <v>2377</v>
      </c>
      <c r="B4579" s="16">
        <v>8</v>
      </c>
      <c r="C4579" s="15">
        <v>20</v>
      </c>
      <c r="D4579" s="17">
        <v>103000</v>
      </c>
      <c r="E4579" s="18">
        <f t="shared" si="71"/>
        <v>103</v>
      </c>
      <c r="F4579" s="19">
        <v>19.855971</v>
      </c>
      <c r="G4579" s="19">
        <v>2.045165039</v>
      </c>
      <c r="H4579" s="20">
        <v>0.72014399600000001</v>
      </c>
      <c r="I4579" s="15">
        <f>IF(H4579&lt;=Rmax_Summary!$B$40,1,0)</f>
        <v>1</v>
      </c>
      <c r="J4579" s="15">
        <v>1</v>
      </c>
      <c r="K4579" s="21" t="s">
        <v>846</v>
      </c>
    </row>
    <row r="4580" spans="1:11" x14ac:dyDescent="0.15">
      <c r="A4580" s="15">
        <v>2382</v>
      </c>
      <c r="B4580" s="16">
        <v>8</v>
      </c>
      <c r="C4580" s="15">
        <v>20</v>
      </c>
      <c r="D4580" s="17">
        <v>104000</v>
      </c>
      <c r="E4580" s="18">
        <f t="shared" si="71"/>
        <v>104</v>
      </c>
      <c r="F4580" s="19">
        <v>19.855937000000001</v>
      </c>
      <c r="G4580" s="19">
        <v>2.0650173999999999</v>
      </c>
      <c r="H4580" s="20">
        <v>0.72031696099999998</v>
      </c>
      <c r="I4580" s="15">
        <f>IF(H4580&lt;=Rmax_Summary!$B$40,1,0)</f>
        <v>1</v>
      </c>
      <c r="J4580" s="15">
        <v>1</v>
      </c>
      <c r="K4580" s="21" t="s">
        <v>846</v>
      </c>
    </row>
    <row r="4581" spans="1:11" x14ac:dyDescent="0.15">
      <c r="A4581" s="15">
        <v>2387</v>
      </c>
      <c r="B4581" s="16">
        <v>8</v>
      </c>
      <c r="C4581" s="15">
        <v>20</v>
      </c>
      <c r="D4581" s="17">
        <v>105000</v>
      </c>
      <c r="E4581" s="18">
        <f t="shared" si="71"/>
        <v>105</v>
      </c>
      <c r="F4581" s="19">
        <v>19.855902</v>
      </c>
      <c r="G4581" s="19">
        <v>2.0848697079999998</v>
      </c>
      <c r="H4581" s="20">
        <v>0.72049051600000003</v>
      </c>
      <c r="I4581" s="15">
        <f>IF(H4581&lt;=Rmax_Summary!$B$40,1,0)</f>
        <v>1</v>
      </c>
      <c r="J4581" s="15">
        <v>1</v>
      </c>
      <c r="K4581" s="21" t="s">
        <v>846</v>
      </c>
    </row>
    <row r="4582" spans="1:11" x14ac:dyDescent="0.15">
      <c r="A4582" s="15">
        <v>2392</v>
      </c>
      <c r="B4582" s="16">
        <v>8</v>
      </c>
      <c r="C4582" s="15">
        <v>20</v>
      </c>
      <c r="D4582" s="17">
        <v>106000</v>
      </c>
      <c r="E4582" s="18">
        <f t="shared" si="71"/>
        <v>106</v>
      </c>
      <c r="F4582" s="19">
        <v>19.855867</v>
      </c>
      <c r="G4582" s="19">
        <v>2.1047219240000001</v>
      </c>
      <c r="H4582" s="20">
        <v>0.72066469200000005</v>
      </c>
      <c r="I4582" s="15">
        <f>IF(H4582&lt;=Rmax_Summary!$B$40,1,0)</f>
        <v>1</v>
      </c>
      <c r="J4582" s="15">
        <v>1</v>
      </c>
      <c r="K4582" s="21" t="s">
        <v>846</v>
      </c>
    </row>
    <row r="4583" spans="1:11" x14ac:dyDescent="0.15">
      <c r="A4583" s="15">
        <v>2397</v>
      </c>
      <c r="B4583" s="16">
        <v>8</v>
      </c>
      <c r="C4583" s="15">
        <v>20</v>
      </c>
      <c r="D4583" s="17">
        <v>107000</v>
      </c>
      <c r="E4583" s="18">
        <f t="shared" si="71"/>
        <v>107</v>
      </c>
      <c r="F4583" s="19">
        <v>19.855831999999999</v>
      </c>
      <c r="G4583" s="19">
        <v>2.1245740299999998</v>
      </c>
      <c r="H4583" s="20">
        <v>0.72083933600000005</v>
      </c>
      <c r="I4583" s="15">
        <f>IF(H4583&lt;=Rmax_Summary!$B$40,1,0)</f>
        <v>1</v>
      </c>
      <c r="J4583" s="15">
        <v>1</v>
      </c>
      <c r="K4583" s="21" t="s">
        <v>846</v>
      </c>
    </row>
    <row r="4584" spans="1:11" x14ac:dyDescent="0.15">
      <c r="A4584" s="15">
        <v>2402</v>
      </c>
      <c r="B4584" s="16">
        <v>8</v>
      </c>
      <c r="C4584" s="15">
        <v>20</v>
      </c>
      <c r="D4584" s="17">
        <v>108000</v>
      </c>
      <c r="E4584" s="18">
        <f t="shared" si="71"/>
        <v>108</v>
      </c>
      <c r="F4584" s="19">
        <v>19.855796999999999</v>
      </c>
      <c r="G4584" s="19">
        <v>2.1444260769999999</v>
      </c>
      <c r="H4584" s="20">
        <v>0.72101428999999995</v>
      </c>
      <c r="I4584" s="15">
        <f>IF(H4584&lt;=Rmax_Summary!$B$40,1,0)</f>
        <v>1</v>
      </c>
      <c r="J4584" s="15">
        <v>1</v>
      </c>
      <c r="K4584" s="21" t="s">
        <v>846</v>
      </c>
    </row>
    <row r="4585" spans="1:11" x14ac:dyDescent="0.15">
      <c r="A4585" s="15">
        <v>2407</v>
      </c>
      <c r="B4585" s="16">
        <v>8</v>
      </c>
      <c r="C4585" s="15">
        <v>20</v>
      </c>
      <c r="D4585" s="17">
        <v>109000</v>
      </c>
      <c r="E4585" s="18">
        <f t="shared" si="71"/>
        <v>109</v>
      </c>
      <c r="F4585" s="19">
        <v>19.855761999999999</v>
      </c>
      <c r="G4585" s="19">
        <v>2.1642780579999998</v>
      </c>
      <c r="H4585" s="20">
        <v>0.72119056699999995</v>
      </c>
      <c r="I4585" s="15">
        <f>IF(H4585&lt;=Rmax_Summary!$B$40,1,0)</f>
        <v>1</v>
      </c>
      <c r="J4585" s="15">
        <v>1</v>
      </c>
      <c r="K4585" s="21" t="s">
        <v>846</v>
      </c>
    </row>
    <row r="4586" spans="1:11" x14ac:dyDescent="0.15">
      <c r="A4586" s="15">
        <v>2412</v>
      </c>
      <c r="B4586" s="16">
        <v>8</v>
      </c>
      <c r="C4586" s="15">
        <v>20</v>
      </c>
      <c r="D4586" s="17">
        <v>110000</v>
      </c>
      <c r="E4586" s="18">
        <f t="shared" si="71"/>
        <v>110</v>
      </c>
      <c r="F4586" s="19">
        <v>19.855727000000002</v>
      </c>
      <c r="G4586" s="19">
        <v>2.1841299360000002</v>
      </c>
      <c r="H4586" s="20">
        <v>0.72136680200000003</v>
      </c>
      <c r="I4586" s="15">
        <f>IF(H4586&lt;=Rmax_Summary!$B$40,1,0)</f>
        <v>1</v>
      </c>
      <c r="J4586" s="15">
        <v>1</v>
      </c>
      <c r="K4586" s="21" t="s">
        <v>846</v>
      </c>
    </row>
    <row r="4587" spans="1:11" x14ac:dyDescent="0.15">
      <c r="A4587" s="15">
        <v>2417</v>
      </c>
      <c r="B4587" s="16">
        <v>8</v>
      </c>
      <c r="C4587" s="15">
        <v>20</v>
      </c>
      <c r="D4587" s="17">
        <v>111000</v>
      </c>
      <c r="E4587" s="18">
        <f t="shared" si="71"/>
        <v>111</v>
      </c>
      <c r="F4587" s="19">
        <v>19.855691</v>
      </c>
      <c r="G4587" s="19">
        <v>2.2039817510000002</v>
      </c>
      <c r="H4587" s="20">
        <v>0.72154355400000003</v>
      </c>
      <c r="I4587" s="15">
        <f>IF(H4587&lt;=Rmax_Summary!$B$40,1,0)</f>
        <v>1</v>
      </c>
      <c r="J4587" s="15">
        <v>1</v>
      </c>
      <c r="K4587" s="21" t="s">
        <v>846</v>
      </c>
    </row>
    <row r="4588" spans="1:11" x14ac:dyDescent="0.15">
      <c r="A4588" s="15">
        <v>2422</v>
      </c>
      <c r="B4588" s="16">
        <v>8</v>
      </c>
      <c r="C4588" s="15">
        <v>20</v>
      </c>
      <c r="D4588" s="17">
        <v>112000</v>
      </c>
      <c r="E4588" s="18">
        <f t="shared" si="71"/>
        <v>112</v>
      </c>
      <c r="F4588" s="19">
        <v>19.855656</v>
      </c>
      <c r="G4588" s="19">
        <v>2.2238334439999998</v>
      </c>
      <c r="H4588" s="20">
        <v>0.72172044300000004</v>
      </c>
      <c r="I4588" s="15">
        <f>IF(H4588&lt;=Rmax_Summary!$B$40,1,0)</f>
        <v>1</v>
      </c>
      <c r="J4588" s="15">
        <v>1</v>
      </c>
      <c r="K4588" s="21" t="s">
        <v>846</v>
      </c>
    </row>
    <row r="4589" spans="1:11" x14ac:dyDescent="0.15">
      <c r="A4589" s="15">
        <v>2427</v>
      </c>
      <c r="B4589" s="16">
        <v>8</v>
      </c>
      <c r="C4589" s="15">
        <v>20</v>
      </c>
      <c r="D4589" s="17">
        <v>113000</v>
      </c>
      <c r="E4589" s="18">
        <f t="shared" si="71"/>
        <v>113</v>
      </c>
      <c r="F4589" s="19">
        <v>19.855619999999998</v>
      </c>
      <c r="G4589" s="19">
        <v>2.2436850850000001</v>
      </c>
      <c r="H4589" s="20">
        <v>0.721898551</v>
      </c>
      <c r="I4589" s="15">
        <f>IF(H4589&lt;=Rmax_Summary!$B$40,1,0)</f>
        <v>1</v>
      </c>
      <c r="J4589" s="15">
        <v>1</v>
      </c>
      <c r="K4589" s="21" t="s">
        <v>846</v>
      </c>
    </row>
    <row r="4590" spans="1:11" x14ac:dyDescent="0.15">
      <c r="A4590" s="15">
        <v>2432</v>
      </c>
      <c r="B4590" s="16">
        <v>8</v>
      </c>
      <c r="C4590" s="15">
        <v>20</v>
      </c>
      <c r="D4590" s="17">
        <v>114000</v>
      </c>
      <c r="E4590" s="18">
        <f t="shared" si="71"/>
        <v>114</v>
      </c>
      <c r="F4590" s="19">
        <v>19.855585000000001</v>
      </c>
      <c r="G4590" s="19">
        <v>2.2635366459999999</v>
      </c>
      <c r="H4590" s="20">
        <v>0.72207685300000002</v>
      </c>
      <c r="I4590" s="15">
        <f>IF(H4590&lt;=Rmax_Summary!$B$40,1,0)</f>
        <v>1</v>
      </c>
      <c r="J4590" s="15">
        <v>1</v>
      </c>
      <c r="K4590" s="21" t="s">
        <v>846</v>
      </c>
    </row>
    <row r="4591" spans="1:11" x14ac:dyDescent="0.15">
      <c r="A4591" s="15">
        <v>2437</v>
      </c>
      <c r="B4591" s="16">
        <v>8</v>
      </c>
      <c r="C4591" s="15">
        <v>20</v>
      </c>
      <c r="D4591" s="17">
        <v>115000</v>
      </c>
      <c r="E4591" s="18">
        <f t="shared" si="71"/>
        <v>115</v>
      </c>
      <c r="F4591" s="19">
        <v>19.855549</v>
      </c>
      <c r="G4591" s="19">
        <v>2.2833881109999998</v>
      </c>
      <c r="H4591" s="20">
        <v>0.722256185</v>
      </c>
      <c r="I4591" s="15">
        <f>IF(H4591&lt;=Rmax_Summary!$B$40,1,0)</f>
        <v>1</v>
      </c>
      <c r="J4591" s="15">
        <v>1</v>
      </c>
      <c r="K4591" s="21" t="s">
        <v>846</v>
      </c>
    </row>
    <row r="4592" spans="1:11" x14ac:dyDescent="0.15">
      <c r="A4592" s="15">
        <v>2442</v>
      </c>
      <c r="B4592" s="16">
        <v>8</v>
      </c>
      <c r="C4592" s="15">
        <v>20</v>
      </c>
      <c r="D4592" s="17">
        <v>116000</v>
      </c>
      <c r="E4592" s="18">
        <f t="shared" si="71"/>
        <v>116</v>
      </c>
      <c r="F4592" s="19">
        <v>19.855512999999998</v>
      </c>
      <c r="G4592" s="19">
        <v>2.3032394960000002</v>
      </c>
      <c r="H4592" s="20">
        <v>0.72243537499999999</v>
      </c>
      <c r="I4592" s="15">
        <f>IF(H4592&lt;=Rmax_Summary!$B$40,1,0)</f>
        <v>1</v>
      </c>
      <c r="J4592" s="15">
        <v>1</v>
      </c>
      <c r="K4592" s="21" t="s">
        <v>846</v>
      </c>
    </row>
    <row r="4593" spans="1:11" x14ac:dyDescent="0.15">
      <c r="A4593" s="15">
        <v>2447</v>
      </c>
      <c r="B4593" s="16">
        <v>8</v>
      </c>
      <c r="C4593" s="15">
        <v>20</v>
      </c>
      <c r="D4593" s="17">
        <v>117000</v>
      </c>
      <c r="E4593" s="18">
        <f t="shared" si="71"/>
        <v>117</v>
      </c>
      <c r="F4593" s="19">
        <v>19.855477</v>
      </c>
      <c r="G4593" s="19">
        <v>2.3230907940000001</v>
      </c>
      <c r="H4593" s="20">
        <v>0.72261571300000005</v>
      </c>
      <c r="I4593" s="15">
        <f>IF(H4593&lt;=Rmax_Summary!$B$40,1,0)</f>
        <v>1</v>
      </c>
      <c r="J4593" s="15">
        <v>1</v>
      </c>
      <c r="K4593" s="21" t="s">
        <v>846</v>
      </c>
    </row>
    <row r="4594" spans="1:11" x14ac:dyDescent="0.15">
      <c r="A4594" s="15">
        <v>2452</v>
      </c>
      <c r="B4594" s="16">
        <v>8</v>
      </c>
      <c r="C4594" s="15">
        <v>20</v>
      </c>
      <c r="D4594" s="17">
        <v>118000</v>
      </c>
      <c r="E4594" s="18">
        <f t="shared" si="71"/>
        <v>118</v>
      </c>
      <c r="F4594" s="19">
        <v>19.855440999999999</v>
      </c>
      <c r="G4594" s="19">
        <v>2.342942023</v>
      </c>
      <c r="H4594" s="20">
        <v>0.72279637200000002</v>
      </c>
      <c r="I4594" s="15">
        <f>IF(H4594&lt;=Rmax_Summary!$B$40,1,0)</f>
        <v>1</v>
      </c>
      <c r="J4594" s="15">
        <v>1</v>
      </c>
      <c r="K4594" s="21" t="s">
        <v>846</v>
      </c>
    </row>
    <row r="4595" spans="1:11" x14ac:dyDescent="0.15">
      <c r="A4595" s="15">
        <v>2457</v>
      </c>
      <c r="B4595" s="16">
        <v>8</v>
      </c>
      <c r="C4595" s="15">
        <v>20</v>
      </c>
      <c r="D4595" s="17">
        <v>119000</v>
      </c>
      <c r="E4595" s="18">
        <f t="shared" si="71"/>
        <v>119</v>
      </c>
      <c r="F4595" s="19">
        <v>19.855404</v>
      </c>
      <c r="G4595" s="19">
        <v>2.362793151</v>
      </c>
      <c r="H4595" s="20">
        <v>0.72297787899999999</v>
      </c>
      <c r="I4595" s="15">
        <f>IF(H4595&lt;=Rmax_Summary!$B$40,1,0)</f>
        <v>1</v>
      </c>
      <c r="J4595" s="15">
        <v>1</v>
      </c>
      <c r="K4595" s="21" t="s">
        <v>846</v>
      </c>
    </row>
    <row r="4596" spans="1:11" x14ac:dyDescent="0.15">
      <c r="A4596" s="15">
        <v>2462</v>
      </c>
      <c r="B4596" s="16">
        <v>8</v>
      </c>
      <c r="C4596" s="15">
        <v>20</v>
      </c>
      <c r="D4596" s="17">
        <v>120000</v>
      </c>
      <c r="E4596" s="18">
        <f t="shared" si="71"/>
        <v>120</v>
      </c>
      <c r="F4596" s="19">
        <v>19.855367999999999</v>
      </c>
      <c r="G4596" s="19">
        <v>2.382644172</v>
      </c>
      <c r="H4596" s="20">
        <v>0.72315912100000002</v>
      </c>
      <c r="I4596" s="15">
        <f>IF(H4596&lt;=Rmax_Summary!$B$40,1,0)</f>
        <v>1</v>
      </c>
      <c r="J4596" s="15">
        <v>1</v>
      </c>
      <c r="K4596" s="21" t="s">
        <v>846</v>
      </c>
    </row>
    <row r="4597" spans="1:11" x14ac:dyDescent="0.15">
      <c r="A4597" s="15">
        <v>2467</v>
      </c>
      <c r="B4597" s="16">
        <v>8</v>
      </c>
      <c r="C4597" s="15">
        <v>20</v>
      </c>
      <c r="D4597" s="17">
        <v>121000</v>
      </c>
      <c r="E4597" s="18">
        <f t="shared" si="71"/>
        <v>121</v>
      </c>
      <c r="F4597" s="19">
        <v>19.855332000000001</v>
      </c>
      <c r="G4597" s="19">
        <v>2.4024951149999998</v>
      </c>
      <c r="H4597" s="20">
        <v>0.72334167199999999</v>
      </c>
      <c r="I4597" s="15">
        <f>IF(H4597&lt;=Rmax_Summary!$B$40,1,0)</f>
        <v>1</v>
      </c>
      <c r="J4597" s="15">
        <v>1</v>
      </c>
      <c r="K4597" s="21" t="s">
        <v>846</v>
      </c>
    </row>
    <row r="4598" spans="1:11" x14ac:dyDescent="0.15">
      <c r="A4598" s="15">
        <v>2472</v>
      </c>
      <c r="B4598" s="16">
        <v>8</v>
      </c>
      <c r="C4598" s="15">
        <v>20</v>
      </c>
      <c r="D4598" s="17">
        <v>122000</v>
      </c>
      <c r="E4598" s="18">
        <f t="shared" si="71"/>
        <v>122</v>
      </c>
      <c r="F4598" s="19">
        <v>19.855295000000002</v>
      </c>
      <c r="G4598" s="19">
        <v>2.4223459900000002</v>
      </c>
      <c r="H4598" s="20">
        <v>0.72352482600000001</v>
      </c>
      <c r="I4598" s="15">
        <f>IF(H4598&lt;=Rmax_Summary!$B$40,1,0)</f>
        <v>1</v>
      </c>
      <c r="J4598" s="15">
        <v>1</v>
      </c>
      <c r="K4598" s="21" t="s">
        <v>846</v>
      </c>
    </row>
    <row r="4599" spans="1:11" x14ac:dyDescent="0.15">
      <c r="A4599" s="15">
        <v>2477</v>
      </c>
      <c r="B4599" s="16">
        <v>8</v>
      </c>
      <c r="C4599" s="15">
        <v>20</v>
      </c>
      <c r="D4599" s="17">
        <v>123000</v>
      </c>
      <c r="E4599" s="18">
        <f t="shared" si="71"/>
        <v>123</v>
      </c>
      <c r="F4599" s="19">
        <v>19.855257999999999</v>
      </c>
      <c r="G4599" s="19">
        <v>2.442196783</v>
      </c>
      <c r="H4599" s="20">
        <v>0.72370831599999996</v>
      </c>
      <c r="I4599" s="15">
        <f>IF(H4599&lt;=Rmax_Summary!$B$40,1,0)</f>
        <v>1</v>
      </c>
      <c r="J4599" s="15">
        <v>1</v>
      </c>
      <c r="K4599" s="21" t="s">
        <v>846</v>
      </c>
    </row>
    <row r="4600" spans="1:11" x14ac:dyDescent="0.15">
      <c r="A4600" s="15">
        <v>2482</v>
      </c>
      <c r="B4600" s="16">
        <v>8</v>
      </c>
      <c r="C4600" s="15">
        <v>20</v>
      </c>
      <c r="D4600" s="17">
        <v>124000</v>
      </c>
      <c r="E4600" s="18">
        <f t="shared" si="71"/>
        <v>124</v>
      </c>
      <c r="F4600" s="19">
        <v>19.855222000000001</v>
      </c>
      <c r="G4600" s="19">
        <v>2.462047461</v>
      </c>
      <c r="H4600" s="20">
        <v>0.72389210000000004</v>
      </c>
      <c r="I4600" s="15">
        <f>IF(H4600&lt;=Rmax_Summary!$B$40,1,0)</f>
        <v>1</v>
      </c>
      <c r="J4600" s="15">
        <v>1</v>
      </c>
      <c r="K4600" s="21" t="s">
        <v>846</v>
      </c>
    </row>
    <row r="4601" spans="1:11" x14ac:dyDescent="0.15">
      <c r="A4601" s="15">
        <v>2487</v>
      </c>
      <c r="B4601" s="16">
        <v>8</v>
      </c>
      <c r="C4601" s="15">
        <v>20</v>
      </c>
      <c r="D4601" s="17">
        <v>125000</v>
      </c>
      <c r="E4601" s="18">
        <f t="shared" si="71"/>
        <v>125</v>
      </c>
      <c r="F4601" s="19">
        <v>19.855184999999999</v>
      </c>
      <c r="G4601" s="19">
        <v>2.4818980590000002</v>
      </c>
      <c r="H4601" s="20">
        <v>0.72407719500000001</v>
      </c>
      <c r="I4601" s="15">
        <f>IF(H4601&lt;=Rmax_Summary!$B$40,1,0)</f>
        <v>1</v>
      </c>
      <c r="J4601" s="15">
        <v>1</v>
      </c>
      <c r="K4601" s="21" t="s">
        <v>846</v>
      </c>
    </row>
    <row r="4602" spans="1:11" x14ac:dyDescent="0.15">
      <c r="A4602" s="15">
        <v>2492</v>
      </c>
      <c r="B4602" s="16">
        <v>8</v>
      </c>
      <c r="C4602" s="15">
        <v>20</v>
      </c>
      <c r="D4602" s="17">
        <v>126000</v>
      </c>
      <c r="E4602" s="18">
        <f t="shared" si="71"/>
        <v>126</v>
      </c>
      <c r="F4602" s="19">
        <v>19.855146999999999</v>
      </c>
      <c r="G4602" s="19">
        <v>2.5017485850000001</v>
      </c>
      <c r="H4602" s="20">
        <v>0.72426258399999999</v>
      </c>
      <c r="I4602" s="15">
        <f>IF(H4602&lt;=Rmax_Summary!$B$40,1,0)</f>
        <v>1</v>
      </c>
      <c r="J4602" s="15">
        <v>1</v>
      </c>
      <c r="K4602" s="21" t="s">
        <v>846</v>
      </c>
    </row>
    <row r="4603" spans="1:11" x14ac:dyDescent="0.15">
      <c r="A4603" s="15">
        <v>2497</v>
      </c>
      <c r="B4603" s="16">
        <v>8</v>
      </c>
      <c r="C4603" s="15">
        <v>20</v>
      </c>
      <c r="D4603" s="17">
        <v>127000</v>
      </c>
      <c r="E4603" s="18">
        <f t="shared" si="71"/>
        <v>127</v>
      </c>
      <c r="F4603" s="19">
        <v>19.85511</v>
      </c>
      <c r="G4603" s="19">
        <v>2.5215990029999999</v>
      </c>
      <c r="H4603" s="20">
        <v>0.72444854400000003</v>
      </c>
      <c r="I4603" s="15">
        <f>IF(H4603&lt;=Rmax_Summary!$B$40,1,0)</f>
        <v>1</v>
      </c>
      <c r="J4603" s="15">
        <v>1</v>
      </c>
      <c r="K4603" s="21" t="s">
        <v>846</v>
      </c>
    </row>
    <row r="4604" spans="1:11" x14ac:dyDescent="0.15">
      <c r="A4604" s="15">
        <v>2502</v>
      </c>
      <c r="B4604" s="16">
        <v>8</v>
      </c>
      <c r="C4604" s="15">
        <v>20</v>
      </c>
      <c r="D4604" s="17">
        <v>128000</v>
      </c>
      <c r="E4604" s="18">
        <f t="shared" si="71"/>
        <v>128</v>
      </c>
      <c r="F4604" s="19">
        <v>19.855073000000001</v>
      </c>
      <c r="G4604" s="19">
        <v>2.5414493459999998</v>
      </c>
      <c r="H4604" s="20">
        <v>0.724635323</v>
      </c>
      <c r="I4604" s="15">
        <f>IF(H4604&lt;=Rmax_Summary!$B$40,1,0)</f>
        <v>1</v>
      </c>
      <c r="J4604" s="15">
        <v>1</v>
      </c>
      <c r="K4604" s="21" t="s">
        <v>846</v>
      </c>
    </row>
    <row r="4605" spans="1:11" x14ac:dyDescent="0.15">
      <c r="A4605" s="15">
        <v>2507</v>
      </c>
      <c r="B4605" s="16">
        <v>8</v>
      </c>
      <c r="C4605" s="15">
        <v>20</v>
      </c>
      <c r="D4605" s="17">
        <v>129000</v>
      </c>
      <c r="E4605" s="18">
        <f t="shared" si="71"/>
        <v>129</v>
      </c>
      <c r="F4605" s="19">
        <v>19.855035000000001</v>
      </c>
      <c r="G4605" s="19">
        <v>2.56129959</v>
      </c>
      <c r="H4605" s="20">
        <v>0.724822572</v>
      </c>
      <c r="I4605" s="15">
        <f>IF(H4605&lt;=Rmax_Summary!$B$40,1,0)</f>
        <v>1</v>
      </c>
      <c r="J4605" s="15">
        <v>1</v>
      </c>
      <c r="K4605" s="21" t="s">
        <v>846</v>
      </c>
    </row>
    <row r="4606" spans="1:11" x14ac:dyDescent="0.15">
      <c r="A4606" s="15">
        <v>2512</v>
      </c>
      <c r="B4606" s="16">
        <v>8</v>
      </c>
      <c r="C4606" s="15">
        <v>20</v>
      </c>
      <c r="D4606" s="17">
        <v>130000</v>
      </c>
      <c r="E4606" s="18">
        <f t="shared" si="71"/>
        <v>130</v>
      </c>
      <c r="F4606" s="19">
        <v>19.854997999999998</v>
      </c>
      <c r="G4606" s="19">
        <v>2.5811497270000001</v>
      </c>
      <c r="H4606" s="20">
        <v>0.72501026400000002</v>
      </c>
      <c r="I4606" s="15">
        <f>IF(H4606&lt;=Rmax_Summary!$B$40,1,0)</f>
        <v>1</v>
      </c>
      <c r="J4606" s="15">
        <v>1</v>
      </c>
      <c r="K4606" s="21" t="s">
        <v>846</v>
      </c>
    </row>
    <row r="4607" spans="1:11" x14ac:dyDescent="0.15">
      <c r="A4607" s="15">
        <v>2517</v>
      </c>
      <c r="B4607" s="16">
        <v>8</v>
      </c>
      <c r="C4607" s="15">
        <v>20</v>
      </c>
      <c r="D4607" s="17">
        <v>131000</v>
      </c>
      <c r="E4607" s="18">
        <f t="shared" si="71"/>
        <v>131</v>
      </c>
      <c r="F4607" s="19">
        <v>19.854959999999998</v>
      </c>
      <c r="G4607" s="19">
        <v>2.6009997999999999</v>
      </c>
      <c r="H4607" s="20">
        <v>0.72519836699999995</v>
      </c>
      <c r="I4607" s="15">
        <f>IF(H4607&lt;=Rmax_Summary!$B$40,1,0)</f>
        <v>1</v>
      </c>
      <c r="J4607" s="15">
        <v>1</v>
      </c>
      <c r="K4607" s="21" t="s">
        <v>846</v>
      </c>
    </row>
    <row r="4608" spans="1:11" x14ac:dyDescent="0.15">
      <c r="A4608" s="15">
        <v>2522</v>
      </c>
      <c r="B4608" s="16">
        <v>8</v>
      </c>
      <c r="C4608" s="15">
        <v>20</v>
      </c>
      <c r="D4608" s="17">
        <v>132000</v>
      </c>
      <c r="E4608" s="18">
        <f t="shared" si="71"/>
        <v>132</v>
      </c>
      <c r="F4608" s="19">
        <v>19.854922999999999</v>
      </c>
      <c r="G4608" s="19">
        <v>2.6208497660000001</v>
      </c>
      <c r="H4608" s="20">
        <v>0.72538729700000004</v>
      </c>
      <c r="I4608" s="15">
        <f>IF(H4608&lt;=Rmax_Summary!$B$40,1,0)</f>
        <v>1</v>
      </c>
      <c r="J4608" s="15">
        <v>1</v>
      </c>
      <c r="K4608" s="21" t="s">
        <v>846</v>
      </c>
    </row>
    <row r="4609" spans="1:11" x14ac:dyDescent="0.15">
      <c r="A4609" s="15">
        <v>2527</v>
      </c>
      <c r="B4609" s="16">
        <v>8</v>
      </c>
      <c r="C4609" s="15">
        <v>20</v>
      </c>
      <c r="D4609" s="17">
        <v>133000</v>
      </c>
      <c r="E4609" s="18">
        <f t="shared" si="71"/>
        <v>133</v>
      </c>
      <c r="F4609" s="19">
        <v>19.854884999999999</v>
      </c>
      <c r="G4609" s="19">
        <v>2.6406996650000001</v>
      </c>
      <c r="H4609" s="20">
        <v>0.72557714900000003</v>
      </c>
      <c r="I4609" s="15">
        <f>IF(H4609&lt;=Rmax_Summary!$B$40,1,0)</f>
        <v>1</v>
      </c>
      <c r="J4609" s="15">
        <v>1</v>
      </c>
      <c r="K4609" s="21" t="s">
        <v>846</v>
      </c>
    </row>
    <row r="4610" spans="1:11" x14ac:dyDescent="0.15">
      <c r="A4610" s="15">
        <v>2532</v>
      </c>
      <c r="B4610" s="16">
        <v>8</v>
      </c>
      <c r="C4610" s="15">
        <v>20</v>
      </c>
      <c r="D4610" s="17">
        <v>134000</v>
      </c>
      <c r="E4610" s="18">
        <f t="shared" ref="E4610:E4673" si="72">D4610/1000</f>
        <v>134</v>
      </c>
      <c r="F4610" s="19">
        <v>19.854846999999999</v>
      </c>
      <c r="G4610" s="19">
        <v>2.6605494410000001</v>
      </c>
      <c r="H4610" s="20">
        <v>0.72576747900000005</v>
      </c>
      <c r="I4610" s="15">
        <f>IF(H4610&lt;=Rmax_Summary!$B$40,1,0)</f>
        <v>1</v>
      </c>
      <c r="J4610" s="15">
        <v>1</v>
      </c>
      <c r="K4610" s="21" t="s">
        <v>846</v>
      </c>
    </row>
    <row r="4611" spans="1:11" x14ac:dyDescent="0.15">
      <c r="A4611" s="15">
        <v>2537</v>
      </c>
      <c r="B4611" s="16">
        <v>8</v>
      </c>
      <c r="C4611" s="15">
        <v>20</v>
      </c>
      <c r="D4611" s="17">
        <v>135000</v>
      </c>
      <c r="E4611" s="18">
        <f t="shared" si="72"/>
        <v>135</v>
      </c>
      <c r="F4611" s="19">
        <v>19.854807999999998</v>
      </c>
      <c r="G4611" s="19">
        <v>2.6803991389999999</v>
      </c>
      <c r="H4611" s="20">
        <v>0.72595788299999997</v>
      </c>
      <c r="I4611" s="15">
        <f>IF(H4611&lt;=Rmax_Summary!$B$40,1,0)</f>
        <v>1</v>
      </c>
      <c r="J4611" s="15">
        <v>1</v>
      </c>
      <c r="K4611" s="21" t="s">
        <v>846</v>
      </c>
    </row>
    <row r="4612" spans="1:11" x14ac:dyDescent="0.15">
      <c r="A4612" s="15">
        <v>2542</v>
      </c>
      <c r="B4612" s="16">
        <v>8</v>
      </c>
      <c r="C4612" s="15">
        <v>20</v>
      </c>
      <c r="D4612" s="17">
        <v>136000</v>
      </c>
      <c r="E4612" s="18">
        <f t="shared" si="72"/>
        <v>136</v>
      </c>
      <c r="F4612" s="19">
        <v>19.854769999999998</v>
      </c>
      <c r="G4612" s="19">
        <v>2.7002487209999999</v>
      </c>
      <c r="H4612" s="20">
        <v>0.72614973999999999</v>
      </c>
      <c r="I4612" s="15">
        <f>IF(H4612&lt;=Rmax_Summary!$B$40,1,0)</f>
        <v>1</v>
      </c>
      <c r="J4612" s="15">
        <v>1</v>
      </c>
      <c r="K4612" s="21" t="s">
        <v>846</v>
      </c>
    </row>
    <row r="4613" spans="1:11" x14ac:dyDescent="0.15">
      <c r="A4613" s="15">
        <v>2547</v>
      </c>
      <c r="B4613" s="16">
        <v>8</v>
      </c>
      <c r="C4613" s="15">
        <v>20</v>
      </c>
      <c r="D4613" s="17">
        <v>137000</v>
      </c>
      <c r="E4613" s="18">
        <f t="shared" si="72"/>
        <v>137</v>
      </c>
      <c r="F4613" s="19">
        <v>19.854731999999998</v>
      </c>
      <c r="G4613" s="19">
        <v>2.720098245</v>
      </c>
      <c r="H4613" s="20">
        <v>0.72634171400000003</v>
      </c>
      <c r="I4613" s="15">
        <f>IF(H4613&lt;=Rmax_Summary!$B$40,1,0)</f>
        <v>1</v>
      </c>
      <c r="J4613" s="15">
        <v>1</v>
      </c>
      <c r="K4613" s="21" t="s">
        <v>846</v>
      </c>
    </row>
    <row r="4614" spans="1:11" x14ac:dyDescent="0.15">
      <c r="A4614" s="15">
        <v>2552</v>
      </c>
      <c r="B4614" s="16">
        <v>8</v>
      </c>
      <c r="C4614" s="15">
        <v>20</v>
      </c>
      <c r="D4614" s="17">
        <v>138000</v>
      </c>
      <c r="E4614" s="18">
        <f t="shared" si="72"/>
        <v>138</v>
      </c>
      <c r="F4614" s="19">
        <v>19.854693000000001</v>
      </c>
      <c r="G4614" s="19">
        <v>2.7399476479999998</v>
      </c>
      <c r="H4614" s="20">
        <v>0.72653463699999998</v>
      </c>
      <c r="I4614" s="15">
        <f>IF(H4614&lt;=Rmax_Summary!$B$40,1,0)</f>
        <v>1</v>
      </c>
      <c r="J4614" s="15">
        <v>1</v>
      </c>
      <c r="K4614" s="21" t="s">
        <v>846</v>
      </c>
    </row>
    <row r="4615" spans="1:11" x14ac:dyDescent="0.15">
      <c r="A4615" s="15">
        <v>2557</v>
      </c>
      <c r="B4615" s="16">
        <v>8</v>
      </c>
      <c r="C4615" s="15">
        <v>20</v>
      </c>
      <c r="D4615" s="17">
        <v>139000</v>
      </c>
      <c r="E4615" s="18">
        <f t="shared" si="72"/>
        <v>139</v>
      </c>
      <c r="F4615" s="19">
        <v>19.854654</v>
      </c>
      <c r="G4615" s="19">
        <v>2.7597969670000002</v>
      </c>
      <c r="H4615" s="20">
        <v>0.72672818400000005</v>
      </c>
      <c r="I4615" s="15">
        <f>IF(H4615&lt;=Rmax_Summary!$B$40,1,0)</f>
        <v>1</v>
      </c>
      <c r="J4615" s="15">
        <v>1</v>
      </c>
      <c r="K4615" s="21" t="s">
        <v>846</v>
      </c>
    </row>
    <row r="4616" spans="1:11" x14ac:dyDescent="0.15">
      <c r="A4616" s="15">
        <v>2562</v>
      </c>
      <c r="B4616" s="16">
        <v>8</v>
      </c>
      <c r="C4616" s="15">
        <v>20</v>
      </c>
      <c r="D4616" s="17">
        <v>140000</v>
      </c>
      <c r="E4616" s="18">
        <f t="shared" si="72"/>
        <v>140</v>
      </c>
      <c r="F4616" s="19">
        <v>19.854616</v>
      </c>
      <c r="G4616" s="19">
        <v>2.7796461969999999</v>
      </c>
      <c r="H4616" s="20">
        <v>0.726922242</v>
      </c>
      <c r="I4616" s="15">
        <f>IF(H4616&lt;=Rmax_Summary!$B$40,1,0)</f>
        <v>1</v>
      </c>
      <c r="J4616" s="15">
        <v>1</v>
      </c>
      <c r="K4616" s="21" t="s">
        <v>846</v>
      </c>
    </row>
    <row r="4617" spans="1:11" x14ac:dyDescent="0.15">
      <c r="A4617" s="15">
        <v>2567</v>
      </c>
      <c r="B4617" s="16">
        <v>8</v>
      </c>
      <c r="C4617" s="15">
        <v>20</v>
      </c>
      <c r="D4617" s="17">
        <v>141000</v>
      </c>
      <c r="E4617" s="18">
        <f t="shared" si="72"/>
        <v>141</v>
      </c>
      <c r="F4617" s="19">
        <v>19.854576999999999</v>
      </c>
      <c r="G4617" s="19">
        <v>2.799495308</v>
      </c>
      <c r="H4617" s="20">
        <v>0.727116663</v>
      </c>
      <c r="I4617" s="15">
        <f>IF(H4617&lt;=Rmax_Summary!$B$40,1,0)</f>
        <v>1</v>
      </c>
      <c r="J4617" s="15">
        <v>1</v>
      </c>
      <c r="K4617" s="21" t="s">
        <v>846</v>
      </c>
    </row>
    <row r="4618" spans="1:11" x14ac:dyDescent="0.15">
      <c r="A4618" s="15">
        <v>2572</v>
      </c>
      <c r="B4618" s="16">
        <v>8</v>
      </c>
      <c r="C4618" s="15">
        <v>20</v>
      </c>
      <c r="D4618" s="17">
        <v>142000</v>
      </c>
      <c r="E4618" s="18">
        <f t="shared" si="72"/>
        <v>142</v>
      </c>
      <c r="F4618" s="19">
        <v>19.854538000000002</v>
      </c>
      <c r="G4618" s="19">
        <v>2.8193443249999999</v>
      </c>
      <c r="H4618" s="20">
        <v>0.72731229600000002</v>
      </c>
      <c r="I4618" s="15">
        <f>IF(H4618&lt;=Rmax_Summary!$B$40,1,0)</f>
        <v>1</v>
      </c>
      <c r="J4618" s="15">
        <v>1</v>
      </c>
      <c r="K4618" s="21" t="s">
        <v>846</v>
      </c>
    </row>
    <row r="4619" spans="1:11" x14ac:dyDescent="0.15">
      <c r="A4619" s="15">
        <v>2577</v>
      </c>
      <c r="B4619" s="16">
        <v>8</v>
      </c>
      <c r="C4619" s="15">
        <v>20</v>
      </c>
      <c r="D4619" s="17">
        <v>143000</v>
      </c>
      <c r="E4619" s="18">
        <f t="shared" si="72"/>
        <v>143</v>
      </c>
      <c r="F4619" s="19">
        <v>19.854498</v>
      </c>
      <c r="G4619" s="19">
        <v>2.8391932639999999</v>
      </c>
      <c r="H4619" s="20">
        <v>0.72750856799999997</v>
      </c>
      <c r="I4619" s="15">
        <f>IF(H4619&lt;=Rmax_Summary!$B$40,1,0)</f>
        <v>1</v>
      </c>
      <c r="J4619" s="15">
        <v>1</v>
      </c>
      <c r="K4619" s="21" t="s">
        <v>846</v>
      </c>
    </row>
    <row r="4620" spans="1:11" x14ac:dyDescent="0.15">
      <c r="A4620" s="15">
        <v>2582</v>
      </c>
      <c r="B4620" s="16">
        <v>8</v>
      </c>
      <c r="C4620" s="15">
        <v>20</v>
      </c>
      <c r="D4620" s="17">
        <v>144000</v>
      </c>
      <c r="E4620" s="18">
        <f t="shared" si="72"/>
        <v>144</v>
      </c>
      <c r="F4620" s="19">
        <v>19.854458999999999</v>
      </c>
      <c r="G4620" s="19">
        <v>2.8590420929999998</v>
      </c>
      <c r="H4620" s="20">
        <v>0.72770541</v>
      </c>
      <c r="I4620" s="15">
        <f>IF(H4620&lt;=Rmax_Summary!$B$40,1,0)</f>
        <v>1</v>
      </c>
      <c r="J4620" s="15">
        <v>1</v>
      </c>
      <c r="K4620" s="21" t="s">
        <v>846</v>
      </c>
    </row>
    <row r="4621" spans="1:11" x14ac:dyDescent="0.15">
      <c r="A4621" s="15">
        <v>2587</v>
      </c>
      <c r="B4621" s="16">
        <v>8</v>
      </c>
      <c r="C4621" s="15">
        <v>20</v>
      </c>
      <c r="D4621" s="17">
        <v>145000</v>
      </c>
      <c r="E4621" s="18">
        <f t="shared" si="72"/>
        <v>145</v>
      </c>
      <c r="F4621" s="19">
        <v>19.854420000000001</v>
      </c>
      <c r="G4621" s="19">
        <v>2.8788908210000002</v>
      </c>
      <c r="H4621" s="20">
        <v>0.72790246800000002</v>
      </c>
      <c r="I4621" s="15">
        <f>IF(H4621&lt;=Rmax_Summary!$B$40,1,0)</f>
        <v>1</v>
      </c>
      <c r="J4621" s="15">
        <v>1</v>
      </c>
      <c r="K4621" s="21" t="s">
        <v>846</v>
      </c>
    </row>
    <row r="4622" spans="1:11" x14ac:dyDescent="0.15">
      <c r="A4622" s="15">
        <v>2592</v>
      </c>
      <c r="B4622" s="16">
        <v>8</v>
      </c>
      <c r="C4622" s="15">
        <v>20</v>
      </c>
      <c r="D4622" s="17">
        <v>146000</v>
      </c>
      <c r="E4622" s="18">
        <f t="shared" si="72"/>
        <v>146</v>
      </c>
      <c r="F4622" s="19">
        <v>19.854379999999999</v>
      </c>
      <c r="G4622" s="19">
        <v>2.8987394640000002</v>
      </c>
      <c r="H4622" s="20">
        <v>0.72810083999999997</v>
      </c>
      <c r="I4622" s="15">
        <f>IF(H4622&lt;=Rmax_Summary!$B$40,1,0)</f>
        <v>1</v>
      </c>
      <c r="J4622" s="15">
        <v>1</v>
      </c>
      <c r="K4622" s="21" t="s">
        <v>846</v>
      </c>
    </row>
    <row r="4623" spans="1:11" x14ac:dyDescent="0.15">
      <c r="A4623" s="15">
        <v>2597</v>
      </c>
      <c r="B4623" s="16">
        <v>8</v>
      </c>
      <c r="C4623" s="15">
        <v>20</v>
      </c>
      <c r="D4623" s="17">
        <v>147000</v>
      </c>
      <c r="E4623" s="18">
        <f t="shared" si="72"/>
        <v>147</v>
      </c>
      <c r="F4623" s="19">
        <v>19.854340000000001</v>
      </c>
      <c r="G4623" s="19">
        <v>2.9185879909999999</v>
      </c>
      <c r="H4623" s="20">
        <v>0.72829959200000005</v>
      </c>
      <c r="I4623" s="15">
        <f>IF(H4623&lt;=Rmax_Summary!$B$40,1,0)</f>
        <v>1</v>
      </c>
      <c r="J4623" s="15">
        <v>1</v>
      </c>
      <c r="K4623" s="21" t="s">
        <v>846</v>
      </c>
    </row>
    <row r="4624" spans="1:11" x14ac:dyDescent="0.15">
      <c r="A4624" s="15">
        <v>2602</v>
      </c>
      <c r="B4624" s="16">
        <v>8</v>
      </c>
      <c r="C4624" s="15">
        <v>20</v>
      </c>
      <c r="D4624" s="17">
        <v>148000</v>
      </c>
      <c r="E4624" s="18">
        <f t="shared" si="72"/>
        <v>148</v>
      </c>
      <c r="F4624" s="19">
        <v>19.854299999999999</v>
      </c>
      <c r="G4624" s="19">
        <v>2.938436421</v>
      </c>
      <c r="H4624" s="20">
        <v>0.72849873899999995</v>
      </c>
      <c r="I4624" s="15">
        <f>IF(H4624&lt;=Rmax_Summary!$B$40,1,0)</f>
        <v>1</v>
      </c>
      <c r="J4624" s="15">
        <v>1</v>
      </c>
      <c r="K4624" s="21" t="s">
        <v>846</v>
      </c>
    </row>
    <row r="4625" spans="1:11" x14ac:dyDescent="0.15">
      <c r="A4625" s="15">
        <v>2607</v>
      </c>
      <c r="B4625" s="16">
        <v>8</v>
      </c>
      <c r="C4625" s="15">
        <v>20</v>
      </c>
      <c r="D4625" s="17">
        <v>149000</v>
      </c>
      <c r="E4625" s="18">
        <f t="shared" si="72"/>
        <v>149</v>
      </c>
      <c r="F4625" s="19">
        <v>19.85426</v>
      </c>
      <c r="G4625" s="19">
        <v>2.958284763</v>
      </c>
      <c r="H4625" s="20">
        <v>0.72869914400000002</v>
      </c>
      <c r="I4625" s="15">
        <f>IF(H4625&lt;=Rmax_Summary!$B$40,1,0)</f>
        <v>1</v>
      </c>
      <c r="J4625" s="15">
        <v>1</v>
      </c>
      <c r="K4625" s="21" t="s">
        <v>846</v>
      </c>
    </row>
    <row r="4626" spans="1:11" x14ac:dyDescent="0.15">
      <c r="A4626" s="15">
        <v>2612</v>
      </c>
      <c r="B4626" s="16">
        <v>8</v>
      </c>
      <c r="C4626" s="15">
        <v>20</v>
      </c>
      <c r="D4626" s="17">
        <v>150000</v>
      </c>
      <c r="E4626" s="18">
        <f t="shared" si="72"/>
        <v>150</v>
      </c>
      <c r="F4626" s="19">
        <v>19.854220000000002</v>
      </c>
      <c r="G4626" s="19">
        <v>2.9781329890000001</v>
      </c>
      <c r="H4626" s="20">
        <v>0.72889991700000001</v>
      </c>
      <c r="I4626" s="15">
        <f>IF(H4626&lt;=Rmax_Summary!$B$40,1,0)</f>
        <v>1</v>
      </c>
      <c r="J4626" s="15">
        <v>1</v>
      </c>
      <c r="K4626" s="21" t="s">
        <v>846</v>
      </c>
    </row>
    <row r="4627" spans="1:11" x14ac:dyDescent="0.15">
      <c r="A4627" s="15">
        <v>2617</v>
      </c>
      <c r="B4627" s="16">
        <v>8</v>
      </c>
      <c r="C4627" s="15">
        <v>20</v>
      </c>
      <c r="D4627" s="17">
        <v>151000</v>
      </c>
      <c r="E4627" s="18">
        <f t="shared" si="72"/>
        <v>151</v>
      </c>
      <c r="F4627" s="19">
        <v>19.854179999999999</v>
      </c>
      <c r="G4627" s="19">
        <v>2.9979811399999998</v>
      </c>
      <c r="H4627" s="20">
        <v>0.729101624</v>
      </c>
      <c r="I4627" s="15">
        <f>IF(H4627&lt;=Rmax_Summary!$B$40,1,0)</f>
        <v>1</v>
      </c>
      <c r="J4627" s="15">
        <v>1</v>
      </c>
      <c r="K4627" s="21" t="s">
        <v>846</v>
      </c>
    </row>
    <row r="4628" spans="1:11" x14ac:dyDescent="0.15">
      <c r="A4628" s="15">
        <v>2622</v>
      </c>
      <c r="B4628" s="16">
        <v>8</v>
      </c>
      <c r="C4628" s="15">
        <v>20</v>
      </c>
      <c r="D4628" s="17">
        <v>152000</v>
      </c>
      <c r="E4628" s="18">
        <f t="shared" si="72"/>
        <v>152</v>
      </c>
      <c r="F4628" s="19">
        <v>19.854139</v>
      </c>
      <c r="G4628" s="19">
        <v>3.0178291650000002</v>
      </c>
      <c r="H4628" s="20">
        <v>0.72930353299999995</v>
      </c>
      <c r="I4628" s="15">
        <f>IF(H4628&lt;=Rmax_Summary!$B$40,1,0)</f>
        <v>1</v>
      </c>
      <c r="J4628" s="15">
        <v>1</v>
      </c>
      <c r="K4628" s="21" t="s">
        <v>846</v>
      </c>
    </row>
    <row r="4629" spans="1:11" x14ac:dyDescent="0.15">
      <c r="A4629" s="15">
        <v>2627</v>
      </c>
      <c r="B4629" s="16">
        <v>8</v>
      </c>
      <c r="C4629" s="15">
        <v>20</v>
      </c>
      <c r="D4629" s="17">
        <v>153000</v>
      </c>
      <c r="E4629" s="18">
        <f t="shared" si="72"/>
        <v>153</v>
      </c>
      <c r="F4629" s="19">
        <v>19.854099000000001</v>
      </c>
      <c r="G4629" s="19">
        <v>3.0376770849999999</v>
      </c>
      <c r="H4629" s="20">
        <v>0.72950665100000001</v>
      </c>
      <c r="I4629" s="15">
        <f>IF(H4629&lt;=Rmax_Summary!$B$40,1,0)</f>
        <v>1</v>
      </c>
      <c r="J4629" s="15">
        <v>1</v>
      </c>
      <c r="K4629" s="21" t="s">
        <v>846</v>
      </c>
    </row>
    <row r="4630" spans="1:11" x14ac:dyDescent="0.15">
      <c r="A4630" s="15">
        <v>2632</v>
      </c>
      <c r="B4630" s="16">
        <v>8</v>
      </c>
      <c r="C4630" s="15">
        <v>20</v>
      </c>
      <c r="D4630" s="17">
        <v>154000</v>
      </c>
      <c r="E4630" s="18">
        <f t="shared" si="72"/>
        <v>154</v>
      </c>
      <c r="F4630" s="19">
        <v>19.854057999999998</v>
      </c>
      <c r="G4630" s="19">
        <v>3.057524898</v>
      </c>
      <c r="H4630" s="20">
        <v>0.72971089200000006</v>
      </c>
      <c r="I4630" s="15">
        <f>IF(H4630&lt;=Rmax_Summary!$B$40,1,0)</f>
        <v>1</v>
      </c>
      <c r="J4630" s="15">
        <v>1</v>
      </c>
      <c r="K4630" s="21" t="s">
        <v>846</v>
      </c>
    </row>
    <row r="4631" spans="1:11" x14ac:dyDescent="0.15">
      <c r="A4631" s="15">
        <v>2637</v>
      </c>
      <c r="B4631" s="16">
        <v>8</v>
      </c>
      <c r="C4631" s="15">
        <v>20</v>
      </c>
      <c r="D4631" s="17">
        <v>155000</v>
      </c>
      <c r="E4631" s="18">
        <f t="shared" si="72"/>
        <v>155</v>
      </c>
      <c r="F4631" s="19">
        <v>19.854016999999999</v>
      </c>
      <c r="G4631" s="19">
        <v>3.0773726259999998</v>
      </c>
      <c r="H4631" s="20">
        <v>0.72991529700000002</v>
      </c>
      <c r="I4631" s="15">
        <f>IF(H4631&lt;=Rmax_Summary!$B$40,1,0)</f>
        <v>1</v>
      </c>
      <c r="J4631" s="15">
        <v>1</v>
      </c>
      <c r="K4631" s="21" t="s">
        <v>846</v>
      </c>
    </row>
    <row r="4632" spans="1:11" x14ac:dyDescent="0.15">
      <c r="A4632" s="15">
        <v>2642</v>
      </c>
      <c r="B4632" s="16">
        <v>8</v>
      </c>
      <c r="C4632" s="15">
        <v>20</v>
      </c>
      <c r="D4632" s="17">
        <v>156000</v>
      </c>
      <c r="E4632" s="18">
        <f t="shared" si="72"/>
        <v>156</v>
      </c>
      <c r="F4632" s="19">
        <v>19.853975999999999</v>
      </c>
      <c r="G4632" s="19">
        <v>3.0972202499999999</v>
      </c>
      <c r="H4632" s="20">
        <v>0.73012038800000001</v>
      </c>
      <c r="I4632" s="15">
        <f>IF(H4632&lt;=Rmax_Summary!$B$40,1,0)</f>
        <v>1</v>
      </c>
      <c r="J4632" s="15">
        <v>1</v>
      </c>
      <c r="K4632" s="21" t="s">
        <v>846</v>
      </c>
    </row>
    <row r="4633" spans="1:11" x14ac:dyDescent="0.15">
      <c r="A4633" s="15">
        <v>2647</v>
      </c>
      <c r="B4633" s="16">
        <v>8</v>
      </c>
      <c r="C4633" s="15">
        <v>20</v>
      </c>
      <c r="D4633" s="17">
        <v>157000</v>
      </c>
      <c r="E4633" s="18">
        <f t="shared" si="72"/>
        <v>157</v>
      </c>
      <c r="F4633" s="19">
        <v>19.853935</v>
      </c>
      <c r="G4633" s="19">
        <v>3.1170677549999999</v>
      </c>
      <c r="H4633" s="20">
        <v>0.73032621600000003</v>
      </c>
      <c r="I4633" s="15">
        <f>IF(H4633&lt;=Rmax_Summary!$B$40,1,0)</f>
        <v>1</v>
      </c>
      <c r="J4633" s="15">
        <v>1</v>
      </c>
      <c r="K4633" s="21" t="s">
        <v>846</v>
      </c>
    </row>
    <row r="4634" spans="1:11" x14ac:dyDescent="0.15">
      <c r="A4634" s="15">
        <v>2652</v>
      </c>
      <c r="B4634" s="16">
        <v>8</v>
      </c>
      <c r="C4634" s="15">
        <v>20</v>
      </c>
      <c r="D4634" s="17">
        <v>158000</v>
      </c>
      <c r="E4634" s="18">
        <f t="shared" si="72"/>
        <v>158</v>
      </c>
      <c r="F4634" s="19">
        <v>19.853892999999999</v>
      </c>
      <c r="G4634" s="19">
        <v>3.1369151670000002</v>
      </c>
      <c r="H4634" s="20">
        <v>0.73053264100000004</v>
      </c>
      <c r="I4634" s="15">
        <f>IF(H4634&lt;=Rmax_Summary!$B$40,1,0)</f>
        <v>1</v>
      </c>
      <c r="J4634" s="15">
        <v>1</v>
      </c>
      <c r="K4634" s="21" t="s">
        <v>846</v>
      </c>
    </row>
    <row r="4635" spans="1:11" x14ac:dyDescent="0.15">
      <c r="A4635" s="15">
        <v>2657</v>
      </c>
      <c r="B4635" s="16">
        <v>8</v>
      </c>
      <c r="C4635" s="15">
        <v>20</v>
      </c>
      <c r="D4635" s="17">
        <v>159000</v>
      </c>
      <c r="E4635" s="18">
        <f t="shared" si="72"/>
        <v>159</v>
      </c>
      <c r="F4635" s="19">
        <v>19.853852</v>
      </c>
      <c r="G4635" s="19">
        <v>3.1567624649999999</v>
      </c>
      <c r="H4635" s="20">
        <v>0.73074007500000004</v>
      </c>
      <c r="I4635" s="15">
        <f>IF(H4635&lt;=Rmax_Summary!$B$40,1,0)</f>
        <v>1</v>
      </c>
      <c r="J4635" s="15">
        <v>1</v>
      </c>
      <c r="K4635" s="21" t="s">
        <v>846</v>
      </c>
    </row>
    <row r="4636" spans="1:11" x14ac:dyDescent="0.15">
      <c r="A4636" s="15">
        <v>2662</v>
      </c>
      <c r="B4636" s="16">
        <v>8</v>
      </c>
      <c r="C4636" s="15">
        <v>20</v>
      </c>
      <c r="D4636" s="17">
        <v>160000</v>
      </c>
      <c r="E4636" s="18">
        <f t="shared" si="72"/>
        <v>160</v>
      </c>
      <c r="F4636" s="19">
        <v>19.853809999999999</v>
      </c>
      <c r="G4636" s="19">
        <v>3.1766096529999999</v>
      </c>
      <c r="H4636" s="20">
        <v>0.73094792799999997</v>
      </c>
      <c r="I4636" s="15">
        <f>IF(H4636&lt;=Rmax_Summary!$B$40,1,0)</f>
        <v>1</v>
      </c>
      <c r="J4636" s="15">
        <v>1</v>
      </c>
      <c r="K4636" s="21" t="s">
        <v>846</v>
      </c>
    </row>
    <row r="4637" spans="1:11" x14ac:dyDescent="0.15">
      <c r="A4637" s="15">
        <v>2667</v>
      </c>
      <c r="B4637" s="16">
        <v>8</v>
      </c>
      <c r="C4637" s="15">
        <v>20</v>
      </c>
      <c r="D4637" s="17">
        <v>161000</v>
      </c>
      <c r="E4637" s="18">
        <f t="shared" si="72"/>
        <v>161</v>
      </c>
      <c r="F4637" s="19">
        <v>19.853769</v>
      </c>
      <c r="G4637" s="19">
        <v>3.1964567389999998</v>
      </c>
      <c r="H4637" s="20">
        <v>0.73115714399999998</v>
      </c>
      <c r="I4637" s="15">
        <f>IF(H4637&lt;=Rmax_Summary!$B$40,1,0)</f>
        <v>1</v>
      </c>
      <c r="J4637" s="15">
        <v>1</v>
      </c>
      <c r="K4637" s="21" t="s">
        <v>846</v>
      </c>
    </row>
    <row r="4638" spans="1:11" x14ac:dyDescent="0.15">
      <c r="A4638" s="15">
        <v>2672</v>
      </c>
      <c r="B4638" s="16">
        <v>8</v>
      </c>
      <c r="C4638" s="15">
        <v>20</v>
      </c>
      <c r="D4638" s="17">
        <v>162000</v>
      </c>
      <c r="E4638" s="18">
        <f t="shared" si="72"/>
        <v>162</v>
      </c>
      <c r="F4638" s="19">
        <v>19.853726999999999</v>
      </c>
      <c r="G4638" s="19">
        <v>3.2163037139999999</v>
      </c>
      <c r="H4638" s="20">
        <v>0.73136672199999997</v>
      </c>
      <c r="I4638" s="15">
        <f>IF(H4638&lt;=Rmax_Summary!$B$40,1,0)</f>
        <v>1</v>
      </c>
      <c r="J4638" s="15">
        <v>1</v>
      </c>
      <c r="K4638" s="21" t="s">
        <v>846</v>
      </c>
    </row>
    <row r="4639" spans="1:11" x14ac:dyDescent="0.15">
      <c r="A4639" s="15">
        <v>2677</v>
      </c>
      <c r="B4639" s="16">
        <v>8</v>
      </c>
      <c r="C4639" s="15">
        <v>20</v>
      </c>
      <c r="D4639" s="17">
        <v>163000</v>
      </c>
      <c r="E4639" s="18">
        <f t="shared" si="72"/>
        <v>163</v>
      </c>
      <c r="F4639" s="19">
        <v>19.853684999999999</v>
      </c>
      <c r="G4639" s="19">
        <v>3.2361505859999999</v>
      </c>
      <c r="H4639" s="20">
        <v>0.73157741899999995</v>
      </c>
      <c r="I4639" s="15">
        <f>IF(H4639&lt;=Rmax_Summary!$B$40,1,0)</f>
        <v>1</v>
      </c>
      <c r="J4639" s="15">
        <v>1</v>
      </c>
      <c r="K4639" s="21" t="s">
        <v>846</v>
      </c>
    </row>
    <row r="4640" spans="1:11" x14ac:dyDescent="0.15">
      <c r="A4640" s="15">
        <v>2682</v>
      </c>
      <c r="B4640" s="16">
        <v>8</v>
      </c>
      <c r="C4640" s="15">
        <v>20</v>
      </c>
      <c r="D4640" s="17">
        <v>164000</v>
      </c>
      <c r="E4640" s="18">
        <f t="shared" si="72"/>
        <v>164</v>
      </c>
      <c r="F4640" s="19">
        <v>19.853642000000001</v>
      </c>
      <c r="G4640" s="19">
        <v>3.2559973329999998</v>
      </c>
      <c r="H4640" s="20">
        <v>0.73178856999999997</v>
      </c>
      <c r="I4640" s="15">
        <f>IF(H4640&lt;=Rmax_Summary!$B$40,1,0)</f>
        <v>1</v>
      </c>
      <c r="J4640" s="15">
        <v>1</v>
      </c>
      <c r="K4640" s="21" t="s">
        <v>846</v>
      </c>
    </row>
    <row r="4641" spans="1:11" x14ac:dyDescent="0.15">
      <c r="A4641" s="15">
        <v>2687</v>
      </c>
      <c r="B4641" s="16">
        <v>8</v>
      </c>
      <c r="C4641" s="15">
        <v>20</v>
      </c>
      <c r="D4641" s="17">
        <v>165000</v>
      </c>
      <c r="E4641" s="18">
        <f t="shared" si="72"/>
        <v>165</v>
      </c>
      <c r="F4641" s="19">
        <v>19.8536</v>
      </c>
      <c r="G4641" s="19">
        <v>3.2758439660000001</v>
      </c>
      <c r="H4641" s="20">
        <v>0.73199998300000002</v>
      </c>
      <c r="I4641" s="15">
        <f>IF(H4641&lt;=Rmax_Summary!$B$40,1,0)</f>
        <v>1</v>
      </c>
      <c r="J4641" s="15">
        <v>1</v>
      </c>
      <c r="K4641" s="21" t="s">
        <v>846</v>
      </c>
    </row>
    <row r="4642" spans="1:11" x14ac:dyDescent="0.15">
      <c r="A4642" s="15">
        <v>2692</v>
      </c>
      <c r="B4642" s="16">
        <v>8</v>
      </c>
      <c r="C4642" s="15">
        <v>20</v>
      </c>
      <c r="D4642" s="17">
        <v>166000</v>
      </c>
      <c r="E4642" s="18">
        <f t="shared" si="72"/>
        <v>166</v>
      </c>
      <c r="F4642" s="19">
        <v>19.853556999999999</v>
      </c>
      <c r="G4642" s="19">
        <v>3.2956905249999999</v>
      </c>
      <c r="H4642" s="20">
        <v>0.73221336400000003</v>
      </c>
      <c r="I4642" s="15">
        <f>IF(H4642&lt;=Rmax_Summary!$B$40,1,0)</f>
        <v>1</v>
      </c>
      <c r="J4642" s="15">
        <v>1</v>
      </c>
      <c r="K4642" s="21" t="s">
        <v>846</v>
      </c>
    </row>
    <row r="4643" spans="1:11" x14ac:dyDescent="0.15">
      <c r="A4643" s="15">
        <v>2697</v>
      </c>
      <c r="B4643" s="16">
        <v>8</v>
      </c>
      <c r="C4643" s="15">
        <v>20</v>
      </c>
      <c r="D4643" s="17">
        <v>167000</v>
      </c>
      <c r="E4643" s="18">
        <f t="shared" si="72"/>
        <v>167</v>
      </c>
      <c r="F4643" s="19">
        <v>19.853515000000002</v>
      </c>
      <c r="G4643" s="19">
        <v>3.3155369490000002</v>
      </c>
      <c r="H4643" s="20">
        <v>0.732426523</v>
      </c>
      <c r="I4643" s="15">
        <f>IF(H4643&lt;=Rmax_Summary!$B$40,1,0)</f>
        <v>1</v>
      </c>
      <c r="J4643" s="15">
        <v>1</v>
      </c>
      <c r="K4643" s="21" t="s">
        <v>846</v>
      </c>
    </row>
    <row r="4644" spans="1:11" x14ac:dyDescent="0.15">
      <c r="A4644" s="15">
        <v>2702</v>
      </c>
      <c r="B4644" s="16">
        <v>8</v>
      </c>
      <c r="C4644" s="15">
        <v>20</v>
      </c>
      <c r="D4644" s="17">
        <v>168000</v>
      </c>
      <c r="E4644" s="18">
        <f t="shared" si="72"/>
        <v>168</v>
      </c>
      <c r="F4644" s="19">
        <v>19.853472</v>
      </c>
      <c r="G4644" s="19">
        <v>3.3353832539999999</v>
      </c>
      <c r="H4644" s="20">
        <v>0.73264120899999996</v>
      </c>
      <c r="I4644" s="15">
        <f>IF(H4644&lt;=Rmax_Summary!$B$40,1,0)</f>
        <v>1</v>
      </c>
      <c r="J4644" s="15">
        <v>1</v>
      </c>
      <c r="K4644" s="21" t="s">
        <v>846</v>
      </c>
    </row>
    <row r="4645" spans="1:11" x14ac:dyDescent="0.15">
      <c r="A4645" s="15">
        <v>2707</v>
      </c>
      <c r="B4645" s="16">
        <v>8</v>
      </c>
      <c r="C4645" s="15">
        <v>20</v>
      </c>
      <c r="D4645" s="17">
        <v>169000</v>
      </c>
      <c r="E4645" s="18">
        <f t="shared" si="72"/>
        <v>169</v>
      </c>
      <c r="F4645" s="19">
        <v>19.853428999999998</v>
      </c>
      <c r="G4645" s="19">
        <v>3.3552294909999998</v>
      </c>
      <c r="H4645" s="20">
        <v>0.73285586199999997</v>
      </c>
      <c r="I4645" s="15">
        <f>IF(H4645&lt;=Rmax_Summary!$B$40,1,0)</f>
        <v>1</v>
      </c>
      <c r="J4645" s="15">
        <v>1</v>
      </c>
      <c r="K4645" s="21" t="s">
        <v>846</v>
      </c>
    </row>
    <row r="4646" spans="1:11" x14ac:dyDescent="0.15">
      <c r="A4646" s="15">
        <v>2712</v>
      </c>
      <c r="B4646" s="16">
        <v>8</v>
      </c>
      <c r="C4646" s="15">
        <v>20</v>
      </c>
      <c r="D4646" s="17">
        <v>170000</v>
      </c>
      <c r="E4646" s="18">
        <f t="shared" si="72"/>
        <v>170</v>
      </c>
      <c r="F4646" s="19">
        <v>19.853386</v>
      </c>
      <c r="G4646" s="19">
        <v>3.375075534</v>
      </c>
      <c r="H4646" s="20">
        <v>0.73307173999999997</v>
      </c>
      <c r="I4646" s="15">
        <f>IF(H4646&lt;=Rmax_Summary!$B$40,1,0)</f>
        <v>1</v>
      </c>
      <c r="J4646" s="15">
        <v>1</v>
      </c>
      <c r="K4646" s="21" t="s">
        <v>846</v>
      </c>
    </row>
    <row r="4647" spans="1:11" x14ac:dyDescent="0.15">
      <c r="A4647" s="15">
        <v>2717</v>
      </c>
      <c r="B4647" s="16">
        <v>8</v>
      </c>
      <c r="C4647" s="15">
        <v>20</v>
      </c>
      <c r="D4647" s="17">
        <v>171000</v>
      </c>
      <c r="E4647" s="18">
        <f t="shared" si="72"/>
        <v>171</v>
      </c>
      <c r="F4647" s="19">
        <v>19.853342000000001</v>
      </c>
      <c r="G4647" s="19">
        <v>3.394921525</v>
      </c>
      <c r="H4647" s="20">
        <v>0.73328866400000003</v>
      </c>
      <c r="I4647" s="15">
        <f>IF(H4647&lt;=Rmax_Summary!$B$40,1,0)</f>
        <v>1</v>
      </c>
      <c r="J4647" s="15">
        <v>1</v>
      </c>
      <c r="K4647" s="21" t="s">
        <v>846</v>
      </c>
    </row>
    <row r="4648" spans="1:11" x14ac:dyDescent="0.15">
      <c r="A4648" s="15">
        <v>2722</v>
      </c>
      <c r="B4648" s="16">
        <v>8</v>
      </c>
      <c r="C4648" s="15">
        <v>20</v>
      </c>
      <c r="D4648" s="17">
        <v>172000</v>
      </c>
      <c r="E4648" s="18">
        <f t="shared" si="72"/>
        <v>172</v>
      </c>
      <c r="F4648" s="19">
        <v>19.853299</v>
      </c>
      <c r="G4648" s="19">
        <v>3.4147673740000002</v>
      </c>
      <c r="H4648" s="20">
        <v>0.73350648900000004</v>
      </c>
      <c r="I4648" s="15">
        <f>IF(H4648&lt;=Rmax_Summary!$B$40,1,0)</f>
        <v>1</v>
      </c>
      <c r="J4648" s="15">
        <v>1</v>
      </c>
      <c r="K4648" s="21" t="s">
        <v>846</v>
      </c>
    </row>
    <row r="4649" spans="1:11" x14ac:dyDescent="0.15">
      <c r="A4649" s="15">
        <v>2727</v>
      </c>
      <c r="B4649" s="16">
        <v>8</v>
      </c>
      <c r="C4649" s="15">
        <v>20</v>
      </c>
      <c r="D4649" s="17">
        <v>173000</v>
      </c>
      <c r="E4649" s="18">
        <f t="shared" si="72"/>
        <v>173</v>
      </c>
      <c r="F4649" s="19">
        <v>19.853255000000001</v>
      </c>
      <c r="G4649" s="19">
        <v>3.434613117</v>
      </c>
      <c r="H4649" s="20">
        <v>0.73372482999999999</v>
      </c>
      <c r="I4649" s="15">
        <f>IF(H4649&lt;=Rmax_Summary!$B$40,1,0)</f>
        <v>1</v>
      </c>
      <c r="J4649" s="15">
        <v>1</v>
      </c>
      <c r="K4649" s="21" t="s">
        <v>846</v>
      </c>
    </row>
    <row r="4650" spans="1:11" x14ac:dyDescent="0.15">
      <c r="A4650" s="15">
        <v>2732</v>
      </c>
      <c r="B4650" s="16">
        <v>8</v>
      </c>
      <c r="C4650" s="15">
        <v>20</v>
      </c>
      <c r="D4650" s="17">
        <v>174000</v>
      </c>
      <c r="E4650" s="18">
        <f t="shared" si="72"/>
        <v>174</v>
      </c>
      <c r="F4650" s="19">
        <v>19.853211000000002</v>
      </c>
      <c r="G4650" s="19">
        <v>3.4544587349999998</v>
      </c>
      <c r="H4650" s="20">
        <v>0.73394405500000004</v>
      </c>
      <c r="I4650" s="15">
        <f>IF(H4650&lt;=Rmax_Summary!$B$40,1,0)</f>
        <v>1</v>
      </c>
      <c r="J4650" s="15">
        <v>1</v>
      </c>
      <c r="K4650" s="21" t="s">
        <v>846</v>
      </c>
    </row>
    <row r="4651" spans="1:11" x14ac:dyDescent="0.15">
      <c r="A4651" s="15">
        <v>2737</v>
      </c>
      <c r="B4651" s="16">
        <v>8</v>
      </c>
      <c r="C4651" s="15">
        <v>20</v>
      </c>
      <c r="D4651" s="17">
        <v>175000</v>
      </c>
      <c r="E4651" s="18">
        <f t="shared" si="72"/>
        <v>175</v>
      </c>
      <c r="F4651" s="19">
        <v>19.853166999999999</v>
      </c>
      <c r="G4651" s="19">
        <v>3.4743042669999999</v>
      </c>
      <c r="H4651" s="20">
        <v>0.73416410899999995</v>
      </c>
      <c r="I4651" s="15">
        <f>IF(H4651&lt;=Rmax_Summary!$B$40,1,0)</f>
        <v>1</v>
      </c>
      <c r="J4651" s="15">
        <v>1</v>
      </c>
      <c r="K4651" s="21" t="s">
        <v>846</v>
      </c>
    </row>
    <row r="4652" spans="1:11" x14ac:dyDescent="0.15">
      <c r="A4652" s="15">
        <v>2742</v>
      </c>
      <c r="B4652" s="16">
        <v>8</v>
      </c>
      <c r="C4652" s="15">
        <v>20</v>
      </c>
      <c r="D4652" s="17">
        <v>176000</v>
      </c>
      <c r="E4652" s="18">
        <f t="shared" si="72"/>
        <v>176</v>
      </c>
      <c r="F4652" s="19">
        <v>19.853123</v>
      </c>
      <c r="G4652" s="19">
        <v>3.494149658</v>
      </c>
      <c r="H4652" s="20">
        <v>0.73438511200000001</v>
      </c>
      <c r="I4652" s="15">
        <f>IF(H4652&lt;=Rmax_Summary!$B$40,1,0)</f>
        <v>1</v>
      </c>
      <c r="J4652" s="15">
        <v>1</v>
      </c>
      <c r="K4652" s="21" t="s">
        <v>846</v>
      </c>
    </row>
    <row r="4653" spans="1:11" x14ac:dyDescent="0.15">
      <c r="A4653" s="15">
        <v>2747</v>
      </c>
      <c r="B4653" s="16">
        <v>8</v>
      </c>
      <c r="C4653" s="15">
        <v>20</v>
      </c>
      <c r="D4653" s="17">
        <v>177000</v>
      </c>
      <c r="E4653" s="18">
        <f t="shared" si="72"/>
        <v>177</v>
      </c>
      <c r="F4653" s="19">
        <v>19.853079000000001</v>
      </c>
      <c r="G4653" s="19">
        <v>3.5139949150000001</v>
      </c>
      <c r="H4653" s="20">
        <v>0.73460684600000004</v>
      </c>
      <c r="I4653" s="15">
        <f>IF(H4653&lt;=Rmax_Summary!$B$40,1,0)</f>
        <v>1</v>
      </c>
      <c r="J4653" s="15">
        <v>1</v>
      </c>
      <c r="K4653" s="21" t="s">
        <v>846</v>
      </c>
    </row>
    <row r="4654" spans="1:11" x14ac:dyDescent="0.15">
      <c r="A4654" s="15">
        <v>2752</v>
      </c>
      <c r="B4654" s="16">
        <v>8</v>
      </c>
      <c r="C4654" s="15">
        <v>20</v>
      </c>
      <c r="D4654" s="17">
        <v>178000</v>
      </c>
      <c r="E4654" s="18">
        <f t="shared" si="72"/>
        <v>178</v>
      </c>
      <c r="F4654" s="19">
        <v>19.853034000000001</v>
      </c>
      <c r="G4654" s="19">
        <v>3.5338400729999999</v>
      </c>
      <c r="H4654" s="20">
        <v>0.73482952800000001</v>
      </c>
      <c r="I4654" s="15">
        <f>IF(H4654&lt;=Rmax_Summary!$B$40,1,0)</f>
        <v>1</v>
      </c>
      <c r="J4654" s="15">
        <v>1</v>
      </c>
      <c r="K4654" s="21" t="s">
        <v>846</v>
      </c>
    </row>
    <row r="4655" spans="1:11" x14ac:dyDescent="0.15">
      <c r="A4655" s="15">
        <v>2757</v>
      </c>
      <c r="B4655" s="16">
        <v>8</v>
      </c>
      <c r="C4655" s="15">
        <v>20</v>
      </c>
      <c r="D4655" s="17">
        <v>179000</v>
      </c>
      <c r="E4655" s="18">
        <f t="shared" si="72"/>
        <v>179</v>
      </c>
      <c r="F4655" s="19">
        <v>19.852989000000001</v>
      </c>
      <c r="G4655" s="19">
        <v>3.5536851060000001</v>
      </c>
      <c r="H4655" s="20">
        <v>0.73505261300000002</v>
      </c>
      <c r="I4655" s="15">
        <f>IF(H4655&lt;=Rmax_Summary!$B$40,1,0)</f>
        <v>1</v>
      </c>
      <c r="J4655" s="15">
        <v>1</v>
      </c>
      <c r="K4655" s="21" t="s">
        <v>846</v>
      </c>
    </row>
    <row r="4656" spans="1:11" x14ac:dyDescent="0.15">
      <c r="A4656" s="15">
        <v>2762</v>
      </c>
      <c r="B4656" s="16">
        <v>8</v>
      </c>
      <c r="C4656" s="15">
        <v>20</v>
      </c>
      <c r="D4656" s="17">
        <v>180000</v>
      </c>
      <c r="E4656" s="18">
        <f t="shared" si="72"/>
        <v>180</v>
      </c>
      <c r="F4656" s="19">
        <v>19.852944999999998</v>
      </c>
      <c r="G4656" s="19">
        <v>3.5735300140000001</v>
      </c>
      <c r="H4656" s="20">
        <v>0.73527714300000002</v>
      </c>
      <c r="I4656" s="15">
        <f>IF(H4656&lt;=Rmax_Summary!$B$40,1,0)</f>
        <v>1</v>
      </c>
      <c r="J4656" s="15">
        <v>1</v>
      </c>
      <c r="K4656" s="21" t="s">
        <v>846</v>
      </c>
    </row>
    <row r="4657" spans="1:11" x14ac:dyDescent="0.15">
      <c r="A4657" s="15">
        <v>2767</v>
      </c>
      <c r="B4657" s="16">
        <v>8</v>
      </c>
      <c r="C4657" s="15">
        <v>20</v>
      </c>
      <c r="D4657" s="17">
        <v>181000</v>
      </c>
      <c r="E4657" s="18">
        <f t="shared" si="72"/>
        <v>181</v>
      </c>
      <c r="F4657" s="19">
        <v>19.852900000000002</v>
      </c>
      <c r="G4657" s="19">
        <v>3.5933748090000002</v>
      </c>
      <c r="H4657" s="20">
        <v>0.73550224799999997</v>
      </c>
      <c r="I4657" s="15">
        <f>IF(H4657&lt;=Rmax_Summary!$B$40,1,0)</f>
        <v>1</v>
      </c>
      <c r="J4657" s="15">
        <v>1</v>
      </c>
      <c r="K4657" s="21" t="s">
        <v>846</v>
      </c>
    </row>
    <row r="4658" spans="1:11" x14ac:dyDescent="0.15">
      <c r="A4658" s="15">
        <v>2772</v>
      </c>
      <c r="B4658" s="16">
        <v>8</v>
      </c>
      <c r="C4658" s="15">
        <v>20</v>
      </c>
      <c r="D4658" s="17">
        <v>182000</v>
      </c>
      <c r="E4658" s="18">
        <f t="shared" si="72"/>
        <v>182</v>
      </c>
      <c r="F4658" s="19">
        <v>19.852854000000001</v>
      </c>
      <c r="G4658" s="19">
        <v>3.613219484</v>
      </c>
      <c r="H4658" s="20">
        <v>0.73572879899999999</v>
      </c>
      <c r="I4658" s="15">
        <f>IF(H4658&lt;=Rmax_Summary!$B$40,1,0)</f>
        <v>1</v>
      </c>
      <c r="J4658" s="15">
        <v>1</v>
      </c>
      <c r="K4658" s="21" t="s">
        <v>846</v>
      </c>
    </row>
    <row r="4659" spans="1:11" x14ac:dyDescent="0.15">
      <c r="A4659" s="15">
        <v>2777</v>
      </c>
      <c r="B4659" s="16">
        <v>8</v>
      </c>
      <c r="C4659" s="15">
        <v>20</v>
      </c>
      <c r="D4659" s="17">
        <v>183000</v>
      </c>
      <c r="E4659" s="18">
        <f t="shared" si="72"/>
        <v>183</v>
      </c>
      <c r="F4659" s="19">
        <v>19.852809000000001</v>
      </c>
      <c r="G4659" s="19">
        <v>3.6330640019999998</v>
      </c>
      <c r="H4659" s="20">
        <v>0.73595572399999998</v>
      </c>
      <c r="I4659" s="15">
        <f>IF(H4659&lt;=Rmax_Summary!$B$40,1,0)</f>
        <v>1</v>
      </c>
      <c r="J4659" s="15">
        <v>1</v>
      </c>
      <c r="K4659" s="21" t="s">
        <v>846</v>
      </c>
    </row>
    <row r="4660" spans="1:11" x14ac:dyDescent="0.15">
      <c r="A4660" s="15">
        <v>2782</v>
      </c>
      <c r="B4660" s="16">
        <v>8</v>
      </c>
      <c r="C4660" s="15">
        <v>20</v>
      </c>
      <c r="D4660" s="17">
        <v>184000</v>
      </c>
      <c r="E4660" s="18">
        <f t="shared" si="72"/>
        <v>184</v>
      </c>
      <c r="F4660" s="19">
        <v>19.852762999999999</v>
      </c>
      <c r="G4660" s="19">
        <v>3.6529084479999998</v>
      </c>
      <c r="H4660" s="20">
        <v>0.73618368999999995</v>
      </c>
      <c r="I4660" s="15">
        <f>IF(H4660&lt;=Rmax_Summary!$B$40,1,0)</f>
        <v>1</v>
      </c>
      <c r="J4660" s="15">
        <v>1</v>
      </c>
      <c r="K4660" s="21" t="s">
        <v>846</v>
      </c>
    </row>
    <row r="4661" spans="1:11" x14ac:dyDescent="0.15">
      <c r="A4661" s="15">
        <v>2787</v>
      </c>
      <c r="B4661" s="16">
        <v>8</v>
      </c>
      <c r="C4661" s="15">
        <v>20</v>
      </c>
      <c r="D4661" s="17">
        <v>185000</v>
      </c>
      <c r="E4661" s="18">
        <f t="shared" si="72"/>
        <v>185</v>
      </c>
      <c r="F4661" s="19">
        <v>19.852717999999999</v>
      </c>
      <c r="G4661" s="19">
        <v>3.67275274</v>
      </c>
      <c r="H4661" s="20">
        <v>0.73641208700000005</v>
      </c>
      <c r="I4661" s="15">
        <f>IF(H4661&lt;=Rmax_Summary!$B$40,1,0)</f>
        <v>1</v>
      </c>
      <c r="J4661" s="15">
        <v>1</v>
      </c>
      <c r="K4661" s="21" t="s">
        <v>846</v>
      </c>
    </row>
    <row r="4662" spans="1:11" x14ac:dyDescent="0.15">
      <c r="A4662" s="15">
        <v>2792</v>
      </c>
      <c r="B4662" s="16">
        <v>8</v>
      </c>
      <c r="C4662" s="15">
        <v>20</v>
      </c>
      <c r="D4662" s="17">
        <v>186000</v>
      </c>
      <c r="E4662" s="18">
        <f t="shared" si="72"/>
        <v>186</v>
      </c>
      <c r="F4662" s="19">
        <v>19.852671999999998</v>
      </c>
      <c r="G4662" s="19">
        <v>3.6925969329999999</v>
      </c>
      <c r="H4662" s="20">
        <v>0.73664213499999998</v>
      </c>
      <c r="I4662" s="15">
        <f>IF(H4662&lt;=Rmax_Summary!$B$40,1,0)</f>
        <v>1</v>
      </c>
      <c r="J4662" s="15">
        <v>1</v>
      </c>
      <c r="K4662" s="21" t="s">
        <v>846</v>
      </c>
    </row>
    <row r="4663" spans="1:11" x14ac:dyDescent="0.15">
      <c r="A4663" s="15">
        <v>2797</v>
      </c>
      <c r="B4663" s="16">
        <v>8</v>
      </c>
      <c r="C4663" s="15">
        <v>20</v>
      </c>
      <c r="D4663" s="17">
        <v>187000</v>
      </c>
      <c r="E4663" s="18">
        <f t="shared" si="72"/>
        <v>187</v>
      </c>
      <c r="F4663" s="19">
        <v>19.852625</v>
      </c>
      <c r="G4663" s="19">
        <v>3.7124409749999998</v>
      </c>
      <c r="H4663" s="20">
        <v>0.73687254599999996</v>
      </c>
      <c r="I4663" s="15">
        <f>IF(H4663&lt;=Rmax_Summary!$B$40,1,0)</f>
        <v>1</v>
      </c>
      <c r="J4663" s="15">
        <v>1</v>
      </c>
      <c r="K4663" s="21" t="s">
        <v>846</v>
      </c>
    </row>
    <row r="4664" spans="1:11" x14ac:dyDescent="0.15">
      <c r="A4664" s="15">
        <v>2802</v>
      </c>
      <c r="B4664" s="16">
        <v>8</v>
      </c>
      <c r="C4664" s="15">
        <v>20</v>
      </c>
      <c r="D4664" s="17">
        <v>188000</v>
      </c>
      <c r="E4664" s="18">
        <f t="shared" si="72"/>
        <v>188</v>
      </c>
      <c r="F4664" s="19">
        <v>19.852578999999999</v>
      </c>
      <c r="G4664" s="19">
        <v>3.7322848839999998</v>
      </c>
      <c r="H4664" s="20">
        <v>0.73710440399999999</v>
      </c>
      <c r="I4664" s="15">
        <f>IF(H4664&lt;=Rmax_Summary!$B$40,1,0)</f>
        <v>1</v>
      </c>
      <c r="J4664" s="15">
        <v>1</v>
      </c>
      <c r="K4664" s="21" t="s">
        <v>846</v>
      </c>
    </row>
    <row r="4665" spans="1:11" x14ac:dyDescent="0.15">
      <c r="A4665" s="15">
        <v>2807</v>
      </c>
      <c r="B4665" s="16">
        <v>8</v>
      </c>
      <c r="C4665" s="15">
        <v>20</v>
      </c>
      <c r="D4665" s="17">
        <v>189000</v>
      </c>
      <c r="E4665" s="18">
        <f t="shared" si="72"/>
        <v>189</v>
      </c>
      <c r="F4665" s="19">
        <v>19.852533000000001</v>
      </c>
      <c r="G4665" s="19">
        <v>3.7521286709999999</v>
      </c>
      <c r="H4665" s="20">
        <v>0.73733672500000003</v>
      </c>
      <c r="I4665" s="15">
        <f>IF(H4665&lt;=Rmax_Summary!$B$40,1,0)</f>
        <v>1</v>
      </c>
      <c r="J4665" s="15">
        <v>1</v>
      </c>
      <c r="K4665" s="21" t="s">
        <v>846</v>
      </c>
    </row>
    <row r="4666" spans="1:11" x14ac:dyDescent="0.15">
      <c r="A4666" s="15">
        <v>2812</v>
      </c>
      <c r="B4666" s="16">
        <v>8</v>
      </c>
      <c r="C4666" s="15">
        <v>20</v>
      </c>
      <c r="D4666" s="17">
        <v>190000</v>
      </c>
      <c r="E4666" s="18">
        <f t="shared" si="72"/>
        <v>190</v>
      </c>
      <c r="F4666" s="19">
        <v>19.852485999999999</v>
      </c>
      <c r="G4666" s="19">
        <v>3.7719723159999998</v>
      </c>
      <c r="H4666" s="20">
        <v>0.73757016600000003</v>
      </c>
      <c r="I4666" s="15">
        <f>IF(H4666&lt;=Rmax_Summary!$B$40,1,0)</f>
        <v>1</v>
      </c>
      <c r="J4666" s="15">
        <v>1</v>
      </c>
      <c r="K4666" s="21" t="s">
        <v>846</v>
      </c>
    </row>
    <row r="4667" spans="1:11" x14ac:dyDescent="0.15">
      <c r="A4667" s="15">
        <v>2817</v>
      </c>
      <c r="B4667" s="16">
        <v>8</v>
      </c>
      <c r="C4667" s="15">
        <v>20</v>
      </c>
      <c r="D4667" s="17">
        <v>191000</v>
      </c>
      <c r="E4667" s="18">
        <f t="shared" si="72"/>
        <v>191</v>
      </c>
      <c r="F4667" s="19">
        <v>19.852439</v>
      </c>
      <c r="G4667" s="19">
        <v>3.791815851</v>
      </c>
      <c r="H4667" s="20">
        <v>0.73780460599999997</v>
      </c>
      <c r="I4667" s="15">
        <f>IF(H4667&lt;=Rmax_Summary!$B$40,1,0)</f>
        <v>1</v>
      </c>
      <c r="J4667" s="15">
        <v>1</v>
      </c>
      <c r="K4667" s="21" t="s">
        <v>846</v>
      </c>
    </row>
    <row r="4668" spans="1:11" x14ac:dyDescent="0.15">
      <c r="A4668" s="15">
        <v>2822</v>
      </c>
      <c r="B4668" s="16">
        <v>8</v>
      </c>
      <c r="C4668" s="15">
        <v>20</v>
      </c>
      <c r="D4668" s="17">
        <v>192000</v>
      </c>
      <c r="E4668" s="18">
        <f t="shared" si="72"/>
        <v>192</v>
      </c>
      <c r="F4668" s="19">
        <v>19.852391999999998</v>
      </c>
      <c r="G4668" s="19">
        <v>3.811659277</v>
      </c>
      <c r="H4668" s="20">
        <v>0.73803999600000003</v>
      </c>
      <c r="I4668" s="15">
        <f>IF(H4668&lt;=Rmax_Summary!$B$40,1,0)</f>
        <v>1</v>
      </c>
      <c r="J4668" s="15">
        <v>1</v>
      </c>
      <c r="K4668" s="21" t="s">
        <v>846</v>
      </c>
    </row>
    <row r="4669" spans="1:11" x14ac:dyDescent="0.15">
      <c r="A4669" s="15">
        <v>2827</v>
      </c>
      <c r="B4669" s="16">
        <v>8</v>
      </c>
      <c r="C4669" s="15">
        <v>20</v>
      </c>
      <c r="D4669" s="17">
        <v>193000</v>
      </c>
      <c r="E4669" s="18">
        <f t="shared" si="72"/>
        <v>193</v>
      </c>
      <c r="F4669" s="19">
        <v>19.852345</v>
      </c>
      <c r="G4669" s="19">
        <v>3.8315025239999998</v>
      </c>
      <c r="H4669" s="20">
        <v>0.73827668499999999</v>
      </c>
      <c r="I4669" s="15">
        <f>IF(H4669&lt;=Rmax_Summary!$B$40,1,0)</f>
        <v>1</v>
      </c>
      <c r="J4669" s="15">
        <v>1</v>
      </c>
      <c r="K4669" s="21" t="s">
        <v>846</v>
      </c>
    </row>
    <row r="4670" spans="1:11" x14ac:dyDescent="0.15">
      <c r="A4670" s="15">
        <v>2832</v>
      </c>
      <c r="B4670" s="16">
        <v>8</v>
      </c>
      <c r="C4670" s="15">
        <v>20</v>
      </c>
      <c r="D4670" s="17">
        <v>194000</v>
      </c>
      <c r="E4670" s="18">
        <f t="shared" si="72"/>
        <v>194</v>
      </c>
      <c r="F4670" s="19">
        <v>19.852297</v>
      </c>
      <c r="G4670" s="19">
        <v>3.8513456690000001</v>
      </c>
      <c r="H4670" s="20">
        <v>0.73851356899999998</v>
      </c>
      <c r="I4670" s="15">
        <f>IF(H4670&lt;=Rmax_Summary!$B$40,1,0)</f>
        <v>1</v>
      </c>
      <c r="J4670" s="15">
        <v>1</v>
      </c>
      <c r="K4670" s="21" t="s">
        <v>846</v>
      </c>
    </row>
    <row r="4671" spans="1:11" x14ac:dyDescent="0.15">
      <c r="A4671" s="15">
        <v>2837</v>
      </c>
      <c r="B4671" s="16">
        <v>8</v>
      </c>
      <c r="C4671" s="15">
        <v>20</v>
      </c>
      <c r="D4671" s="17">
        <v>195000</v>
      </c>
      <c r="E4671" s="18">
        <f t="shared" si="72"/>
        <v>195</v>
      </c>
      <c r="F4671" s="19">
        <v>19.852250000000002</v>
      </c>
      <c r="G4671" s="19">
        <v>3.8711886619999998</v>
      </c>
      <c r="H4671" s="20">
        <v>0.73875208999999997</v>
      </c>
      <c r="I4671" s="15">
        <f>IF(H4671&lt;=Rmax_Summary!$B$40,1,0)</f>
        <v>1</v>
      </c>
      <c r="J4671" s="15">
        <v>1</v>
      </c>
      <c r="K4671" s="21" t="s">
        <v>846</v>
      </c>
    </row>
    <row r="4672" spans="1:11" x14ac:dyDescent="0.15">
      <c r="A4672" s="15">
        <v>2842</v>
      </c>
      <c r="B4672" s="16">
        <v>8</v>
      </c>
      <c r="C4672" s="15">
        <v>20</v>
      </c>
      <c r="D4672" s="17">
        <v>196000</v>
      </c>
      <c r="E4672" s="18">
        <f t="shared" si="72"/>
        <v>196</v>
      </c>
      <c r="F4672" s="19">
        <v>19.852201999999998</v>
      </c>
      <c r="G4672" s="19">
        <v>3.8910315350000002</v>
      </c>
      <c r="H4672" s="20">
        <v>0.73899123499999997</v>
      </c>
      <c r="I4672" s="15">
        <f>IF(H4672&lt;=Rmax_Summary!$B$40,1,0)</f>
        <v>1</v>
      </c>
      <c r="J4672" s="15">
        <v>1</v>
      </c>
      <c r="K4672" s="21" t="s">
        <v>846</v>
      </c>
    </row>
    <row r="4673" spans="1:11" x14ac:dyDescent="0.15">
      <c r="A4673" s="15">
        <v>2847</v>
      </c>
      <c r="B4673" s="16">
        <v>8</v>
      </c>
      <c r="C4673" s="15">
        <v>20</v>
      </c>
      <c r="D4673" s="17">
        <v>197000</v>
      </c>
      <c r="E4673" s="18">
        <f t="shared" si="72"/>
        <v>197</v>
      </c>
      <c r="F4673" s="19">
        <v>19.852153999999999</v>
      </c>
      <c r="G4673" s="19">
        <v>3.9108742649999999</v>
      </c>
      <c r="H4673" s="20">
        <v>0.73923159699999996</v>
      </c>
      <c r="I4673" s="15">
        <f>IF(H4673&lt;=Rmax_Summary!$B$40,1,0)</f>
        <v>1</v>
      </c>
      <c r="J4673" s="15">
        <v>1</v>
      </c>
      <c r="K4673" s="21" t="s">
        <v>846</v>
      </c>
    </row>
    <row r="4674" spans="1:11" x14ac:dyDescent="0.15">
      <c r="A4674" s="15">
        <v>2852</v>
      </c>
      <c r="B4674" s="16">
        <v>8</v>
      </c>
      <c r="C4674" s="15">
        <v>20</v>
      </c>
      <c r="D4674" s="17">
        <v>198000</v>
      </c>
      <c r="E4674" s="18">
        <f t="shared" ref="E4674:E4737" si="73">D4674/1000</f>
        <v>198</v>
      </c>
      <c r="F4674" s="19">
        <v>19.852105000000002</v>
      </c>
      <c r="G4674" s="19">
        <v>3.9307168730000002</v>
      </c>
      <c r="H4674" s="20">
        <v>0.73947301099999996</v>
      </c>
      <c r="I4674" s="15">
        <f>IF(H4674&lt;=Rmax_Summary!$B$40,1,0)</f>
        <v>1</v>
      </c>
      <c r="J4674" s="15">
        <v>1</v>
      </c>
      <c r="K4674" s="21" t="s">
        <v>846</v>
      </c>
    </row>
    <row r="4675" spans="1:11" x14ac:dyDescent="0.15">
      <c r="A4675" s="15">
        <v>2857</v>
      </c>
      <c r="B4675" s="16">
        <v>8</v>
      </c>
      <c r="C4675" s="15">
        <v>20</v>
      </c>
      <c r="D4675" s="17">
        <v>199000</v>
      </c>
      <c r="E4675" s="18">
        <f t="shared" si="73"/>
        <v>199</v>
      </c>
      <c r="F4675" s="19">
        <v>19.852056999999999</v>
      </c>
      <c r="G4675" s="19">
        <v>3.9505593289999998</v>
      </c>
      <c r="H4675" s="20">
        <v>0.73971502099999997</v>
      </c>
      <c r="I4675" s="15">
        <f>IF(H4675&lt;=Rmax_Summary!$B$40,1,0)</f>
        <v>1</v>
      </c>
      <c r="J4675" s="15">
        <v>1</v>
      </c>
      <c r="K4675" s="21" t="s">
        <v>846</v>
      </c>
    </row>
    <row r="4676" spans="1:11" x14ac:dyDescent="0.15">
      <c r="A4676" s="15">
        <v>2862</v>
      </c>
      <c r="B4676" s="16">
        <v>8</v>
      </c>
      <c r="C4676" s="15">
        <v>20</v>
      </c>
      <c r="D4676" s="17">
        <v>200000</v>
      </c>
      <c r="E4676" s="18">
        <f t="shared" si="73"/>
        <v>200</v>
      </c>
      <c r="F4676" s="19">
        <v>19.852008000000001</v>
      </c>
      <c r="G4676" s="19">
        <v>3.9704016709999999</v>
      </c>
      <c r="H4676" s="20">
        <v>0.73995860099999999</v>
      </c>
      <c r="I4676" s="15">
        <f>IF(H4676&lt;=Rmax_Summary!$B$40,1,0)</f>
        <v>1</v>
      </c>
      <c r="J4676" s="15">
        <v>1</v>
      </c>
      <c r="K4676" s="21" t="s">
        <v>846</v>
      </c>
    </row>
    <row r="4677" spans="1:11" x14ac:dyDescent="0.15">
      <c r="A4677" s="15">
        <v>817</v>
      </c>
      <c r="B4677" s="16">
        <v>8</v>
      </c>
      <c r="C4677" s="15">
        <v>20</v>
      </c>
      <c r="D4677" s="17">
        <v>210000</v>
      </c>
      <c r="E4677" s="18">
        <f t="shared" si="73"/>
        <v>210</v>
      </c>
      <c r="F4677" s="19">
        <v>19.851510000000001</v>
      </c>
      <c r="G4677" s="19">
        <v>4.1688171000000001</v>
      </c>
      <c r="H4677" s="20">
        <v>0.74244994600000003</v>
      </c>
      <c r="I4677" s="15">
        <f>IF(H4677&lt;=Rmax_Summary!$B$40,1,0)</f>
        <v>1</v>
      </c>
      <c r="J4677" s="15">
        <v>2</v>
      </c>
      <c r="K4677" s="21" t="s">
        <v>847</v>
      </c>
    </row>
    <row r="4678" spans="1:11" x14ac:dyDescent="0.15">
      <c r="A4678" s="15">
        <v>822</v>
      </c>
      <c r="B4678" s="16">
        <v>8</v>
      </c>
      <c r="C4678" s="15">
        <v>20</v>
      </c>
      <c r="D4678" s="17">
        <v>220000</v>
      </c>
      <c r="E4678" s="18">
        <f t="shared" si="73"/>
        <v>220</v>
      </c>
      <c r="F4678" s="19">
        <v>19.850988999999998</v>
      </c>
      <c r="G4678" s="19">
        <v>4.3672176199999999</v>
      </c>
      <c r="H4678" s="20">
        <v>0.74505405700000005</v>
      </c>
      <c r="I4678" s="15">
        <f>IF(H4678&lt;=Rmax_Summary!$B$40,1,0)</f>
        <v>1</v>
      </c>
      <c r="J4678" s="15">
        <v>2</v>
      </c>
      <c r="K4678" s="21" t="s">
        <v>847</v>
      </c>
    </row>
    <row r="4679" spans="1:11" x14ac:dyDescent="0.15">
      <c r="A4679" s="15">
        <v>827</v>
      </c>
      <c r="B4679" s="16">
        <v>8</v>
      </c>
      <c r="C4679" s="15">
        <v>20</v>
      </c>
      <c r="D4679" s="17">
        <v>230000</v>
      </c>
      <c r="E4679" s="18">
        <f t="shared" si="73"/>
        <v>230</v>
      </c>
      <c r="F4679" s="19">
        <v>19.850444</v>
      </c>
      <c r="G4679" s="19">
        <v>4.5656020540000002</v>
      </c>
      <c r="H4679" s="20">
        <v>0.74778150600000004</v>
      </c>
      <c r="I4679" s="15">
        <f>IF(H4679&lt;=Rmax_Summary!$B$40,1,0)</f>
        <v>1</v>
      </c>
      <c r="J4679" s="15">
        <v>2</v>
      </c>
      <c r="K4679" s="21" t="s">
        <v>847</v>
      </c>
    </row>
    <row r="4680" spans="1:11" x14ac:dyDescent="0.15">
      <c r="A4680" s="15">
        <v>832</v>
      </c>
      <c r="B4680" s="16">
        <v>8</v>
      </c>
      <c r="C4680" s="15">
        <v>20</v>
      </c>
      <c r="D4680" s="17">
        <v>240000</v>
      </c>
      <c r="E4680" s="18">
        <f t="shared" si="73"/>
        <v>240</v>
      </c>
      <c r="F4680" s="19">
        <v>19.849871</v>
      </c>
      <c r="G4680" s="19">
        <v>4.7639690650000004</v>
      </c>
      <c r="H4680" s="20">
        <v>0.750644274</v>
      </c>
      <c r="I4680" s="15">
        <f>IF(H4680&lt;=Rmax_Summary!$B$40,1,0)</f>
        <v>1</v>
      </c>
      <c r="J4680" s="15">
        <v>2</v>
      </c>
      <c r="K4680" s="21" t="s">
        <v>847</v>
      </c>
    </row>
    <row r="4681" spans="1:11" x14ac:dyDescent="0.15">
      <c r="A4681" s="15">
        <v>837</v>
      </c>
      <c r="B4681" s="16">
        <v>8</v>
      </c>
      <c r="C4681" s="15">
        <v>20</v>
      </c>
      <c r="D4681" s="17">
        <v>250000</v>
      </c>
      <c r="E4681" s="18">
        <f t="shared" si="73"/>
        <v>250</v>
      </c>
      <c r="F4681" s="19">
        <v>19.849269</v>
      </c>
      <c r="G4681" s="19">
        <v>4.9623171460000002</v>
      </c>
      <c r="H4681" s="20">
        <v>0.75365685800000004</v>
      </c>
      <c r="I4681" s="15">
        <f>IF(H4681&lt;=Rmax_Summary!$B$40,1,0)</f>
        <v>1</v>
      </c>
      <c r="J4681" s="15">
        <v>2</v>
      </c>
      <c r="K4681" s="21" t="s">
        <v>847</v>
      </c>
    </row>
    <row r="4682" spans="1:11" x14ac:dyDescent="0.15">
      <c r="A4682" s="15">
        <v>842</v>
      </c>
      <c r="B4682" s="16">
        <v>8</v>
      </c>
      <c r="C4682" s="15">
        <v>20</v>
      </c>
      <c r="D4682" s="17">
        <v>260000</v>
      </c>
      <c r="E4682" s="18">
        <f t="shared" si="73"/>
        <v>260</v>
      </c>
      <c r="F4682" s="19">
        <v>19.848633</v>
      </c>
      <c r="G4682" s="19">
        <v>5.1606445320000001</v>
      </c>
      <c r="H4682" s="20">
        <v>0.75683615699999995</v>
      </c>
      <c r="I4682" s="15">
        <f>IF(H4682&lt;=Rmax_Summary!$B$40,1,0)</f>
        <v>1</v>
      </c>
      <c r="J4682" s="15">
        <v>2</v>
      </c>
      <c r="K4682" s="21" t="s">
        <v>847</v>
      </c>
    </row>
    <row r="4683" spans="1:11" x14ac:dyDescent="0.15">
      <c r="A4683" s="15">
        <v>847</v>
      </c>
      <c r="B4683" s="16">
        <v>8</v>
      </c>
      <c r="C4683" s="15">
        <v>20</v>
      </c>
      <c r="D4683" s="17">
        <v>270000</v>
      </c>
      <c r="E4683" s="18">
        <f t="shared" si="73"/>
        <v>270</v>
      </c>
      <c r="F4683" s="19">
        <v>19.84796</v>
      </c>
      <c r="G4683" s="19">
        <v>5.3589491770000004</v>
      </c>
      <c r="H4683" s="20">
        <v>0.76020033899999995</v>
      </c>
      <c r="I4683" s="15">
        <f>IF(H4683&lt;=Rmax_Summary!$B$40,1,0)</f>
        <v>1</v>
      </c>
      <c r="J4683" s="15">
        <v>2</v>
      </c>
      <c r="K4683" s="21" t="s">
        <v>847</v>
      </c>
    </row>
    <row r="4684" spans="1:11" x14ac:dyDescent="0.15">
      <c r="A4684" s="15">
        <v>852</v>
      </c>
      <c r="B4684" s="16">
        <v>8</v>
      </c>
      <c r="C4684" s="15">
        <v>20</v>
      </c>
      <c r="D4684" s="17">
        <v>280000</v>
      </c>
      <c r="E4684" s="18">
        <f t="shared" si="73"/>
        <v>280</v>
      </c>
      <c r="F4684" s="19">
        <v>19.847245000000001</v>
      </c>
      <c r="G4684" s="19">
        <v>5.5572286640000002</v>
      </c>
      <c r="H4684" s="20">
        <v>0.76377372099999996</v>
      </c>
      <c r="I4684" s="15">
        <f>IF(H4684&lt;=Rmax_Summary!$B$40,1,0)</f>
        <v>1</v>
      </c>
      <c r="J4684" s="15">
        <v>2</v>
      </c>
      <c r="K4684" s="21" t="s">
        <v>847</v>
      </c>
    </row>
    <row r="4685" spans="1:11" x14ac:dyDescent="0.15">
      <c r="A4685" s="15">
        <v>857</v>
      </c>
      <c r="B4685" s="16">
        <v>8</v>
      </c>
      <c r="C4685" s="15">
        <v>20</v>
      </c>
      <c r="D4685" s="17">
        <v>290000</v>
      </c>
      <c r="E4685" s="18">
        <f t="shared" si="73"/>
        <v>290</v>
      </c>
      <c r="F4685" s="19">
        <v>19.846482999999999</v>
      </c>
      <c r="G4685" s="19">
        <v>5.7554801270000002</v>
      </c>
      <c r="H4685" s="20">
        <v>0.76758406999999995</v>
      </c>
      <c r="I4685" s="15">
        <f>IF(H4685&lt;=Rmax_Summary!$B$40,1,0)</f>
        <v>1</v>
      </c>
      <c r="J4685" s="15">
        <v>2</v>
      </c>
      <c r="K4685" s="21" t="s">
        <v>847</v>
      </c>
    </row>
    <row r="4686" spans="1:11" x14ac:dyDescent="0.15">
      <c r="A4686" s="15">
        <v>862</v>
      </c>
      <c r="B4686" s="16">
        <v>8</v>
      </c>
      <c r="C4686" s="15">
        <v>20</v>
      </c>
      <c r="D4686" s="17">
        <v>300000</v>
      </c>
      <c r="E4686" s="18">
        <f t="shared" si="73"/>
        <v>300</v>
      </c>
      <c r="F4686" s="19">
        <v>19.845666999999999</v>
      </c>
      <c r="G4686" s="19">
        <v>5.9537001299999996</v>
      </c>
      <c r="H4686" s="20">
        <v>0.77166433499999998</v>
      </c>
      <c r="I4686" s="15">
        <f>IF(H4686&lt;=Rmax_Summary!$B$40,1,0)</f>
        <v>1</v>
      </c>
      <c r="J4686" s="15">
        <v>2</v>
      </c>
      <c r="K4686" s="21" t="s">
        <v>847</v>
      </c>
    </row>
    <row r="4687" spans="1:11" x14ac:dyDescent="0.15">
      <c r="A4687" s="15">
        <v>867</v>
      </c>
      <c r="B4687" s="16">
        <v>8</v>
      </c>
      <c r="C4687" s="15">
        <v>20</v>
      </c>
      <c r="D4687" s="17">
        <v>310000</v>
      </c>
      <c r="E4687" s="18">
        <f t="shared" si="73"/>
        <v>310</v>
      </c>
      <c r="F4687" s="19">
        <v>19.844788000000001</v>
      </c>
      <c r="G4687" s="19">
        <v>6.1518844110000002</v>
      </c>
      <c r="H4687" s="20">
        <v>0.77605764600000005</v>
      </c>
      <c r="I4687" s="15">
        <f>IF(H4687&lt;=Rmax_Summary!$B$40,1,0)</f>
        <v>1</v>
      </c>
      <c r="J4687" s="15">
        <v>2</v>
      </c>
      <c r="K4687" s="21" t="s">
        <v>847</v>
      </c>
    </row>
    <row r="4688" spans="1:11" x14ac:dyDescent="0.15">
      <c r="A4688" s="15">
        <v>872</v>
      </c>
      <c r="B4688" s="16">
        <v>8</v>
      </c>
      <c r="C4688" s="15">
        <v>20</v>
      </c>
      <c r="D4688" s="17">
        <v>320000</v>
      </c>
      <c r="E4688" s="18">
        <f t="shared" si="73"/>
        <v>320</v>
      </c>
      <c r="F4688" s="19">
        <v>19.843837000000001</v>
      </c>
      <c r="G4688" s="19">
        <v>6.3500277269999996</v>
      </c>
      <c r="H4688" s="20">
        <v>0.78081660799999997</v>
      </c>
      <c r="I4688" s="15">
        <f>IF(H4688&lt;=Rmax_Summary!$B$40,1,0)</f>
        <v>1</v>
      </c>
      <c r="J4688" s="15">
        <v>2</v>
      </c>
      <c r="K4688" s="21" t="s">
        <v>847</v>
      </c>
    </row>
    <row r="4689" spans="1:11" x14ac:dyDescent="0.15">
      <c r="A4689" s="15">
        <v>877</v>
      </c>
      <c r="B4689" s="16">
        <v>8</v>
      </c>
      <c r="C4689" s="15">
        <v>20</v>
      </c>
      <c r="D4689" s="17">
        <v>330000</v>
      </c>
      <c r="E4689" s="18">
        <f t="shared" si="73"/>
        <v>330</v>
      </c>
      <c r="F4689" s="19">
        <v>19.842797999999998</v>
      </c>
      <c r="G4689" s="19">
        <v>6.5481233310000002</v>
      </c>
      <c r="H4689" s="20">
        <v>0.78601025400000002</v>
      </c>
      <c r="I4689" s="15">
        <f>IF(H4689&lt;=Rmax_Summary!$B$40,1,0)</f>
        <v>1</v>
      </c>
      <c r="J4689" s="15">
        <v>2</v>
      </c>
      <c r="K4689" s="21" t="s">
        <v>847</v>
      </c>
    </row>
    <row r="4690" spans="1:11" x14ac:dyDescent="0.15">
      <c r="A4690" s="15">
        <v>882</v>
      </c>
      <c r="B4690" s="16">
        <v>8</v>
      </c>
      <c r="C4690" s="15">
        <v>20</v>
      </c>
      <c r="D4690" s="17">
        <v>340000</v>
      </c>
      <c r="E4690" s="18">
        <f t="shared" si="73"/>
        <v>340</v>
      </c>
      <c r="F4690" s="19">
        <v>19.841653999999998</v>
      </c>
      <c r="G4690" s="19">
        <v>6.7461622959999996</v>
      </c>
      <c r="H4690" s="20">
        <v>0.79173079800000001</v>
      </c>
      <c r="I4690" s="15">
        <f>IF(H4690&lt;=Rmax_Summary!$B$40,1,0)</f>
        <v>1</v>
      </c>
      <c r="J4690" s="15">
        <v>2</v>
      </c>
      <c r="K4690" s="21" t="s">
        <v>847</v>
      </c>
    </row>
    <row r="4691" spans="1:11" x14ac:dyDescent="0.15">
      <c r="A4691" s="15">
        <v>887</v>
      </c>
      <c r="B4691" s="16">
        <v>8</v>
      </c>
      <c r="C4691" s="15">
        <v>20</v>
      </c>
      <c r="D4691" s="17">
        <v>350000</v>
      </c>
      <c r="E4691" s="18">
        <f t="shared" si="73"/>
        <v>350</v>
      </c>
      <c r="F4691" s="19">
        <v>19.840378000000001</v>
      </c>
      <c r="G4691" s="19">
        <v>6.944132271</v>
      </c>
      <c r="H4691" s="20">
        <v>0.79811065199999998</v>
      </c>
      <c r="I4691" s="15">
        <f>IF(H4691&lt;=Rmax_Summary!$B$40,1,0)</f>
        <v>1</v>
      </c>
      <c r="J4691" s="15">
        <v>2</v>
      </c>
      <c r="K4691" s="21" t="s">
        <v>847</v>
      </c>
    </row>
    <row r="4692" spans="1:11" x14ac:dyDescent="0.15">
      <c r="A4692" s="15">
        <v>892</v>
      </c>
      <c r="B4692" s="16">
        <v>8</v>
      </c>
      <c r="C4692" s="15">
        <v>20</v>
      </c>
      <c r="D4692" s="17">
        <v>360000</v>
      </c>
      <c r="E4692" s="18">
        <f t="shared" si="73"/>
        <v>360</v>
      </c>
      <c r="F4692" s="19">
        <v>19.838930000000001</v>
      </c>
      <c r="G4692" s="19">
        <v>7.142014638</v>
      </c>
      <c r="H4692" s="20">
        <v>0.80535201499999998</v>
      </c>
      <c r="I4692" s="15">
        <f>IF(H4692&lt;=Rmax_Summary!$B$40,1,0)</f>
        <v>1</v>
      </c>
      <c r="J4692" s="15">
        <v>2</v>
      </c>
      <c r="K4692" s="21" t="s">
        <v>847</v>
      </c>
    </row>
    <row r="4693" spans="1:11" x14ac:dyDescent="0.15">
      <c r="A4693" s="15">
        <v>897</v>
      </c>
      <c r="B4693" s="16">
        <v>8</v>
      </c>
      <c r="C4693" s="15">
        <v>20</v>
      </c>
      <c r="D4693" s="17">
        <v>370000</v>
      </c>
      <c r="E4693" s="18">
        <f t="shared" si="73"/>
        <v>370</v>
      </c>
      <c r="F4693" s="19">
        <v>19.837235</v>
      </c>
      <c r="G4693" s="19">
        <v>7.3397770600000003</v>
      </c>
      <c r="H4693" s="20">
        <v>0.813823721</v>
      </c>
      <c r="I4693" s="15">
        <f>IF(H4693&lt;=Rmax_Summary!$B$40,1,0)</f>
        <v>1</v>
      </c>
      <c r="J4693" s="15">
        <v>2</v>
      </c>
      <c r="K4693" s="21" t="s">
        <v>847</v>
      </c>
    </row>
    <row r="4694" spans="1:11" x14ac:dyDescent="0.15">
      <c r="A4694" s="15">
        <v>902</v>
      </c>
      <c r="B4694" s="16">
        <v>8</v>
      </c>
      <c r="C4694" s="15">
        <v>20</v>
      </c>
      <c r="D4694" s="17">
        <v>380000</v>
      </c>
      <c r="E4694" s="18">
        <f t="shared" si="73"/>
        <v>380</v>
      </c>
      <c r="F4694" s="19">
        <v>19.835117</v>
      </c>
      <c r="G4694" s="19">
        <v>7.5373445009999998</v>
      </c>
      <c r="H4694" s="20">
        <v>0.82441429399999999</v>
      </c>
      <c r="I4694" s="15">
        <f>IF(H4694&lt;=Rmax_Summary!$B$40,1,0)</f>
        <v>1</v>
      </c>
      <c r="J4694" s="15">
        <v>2</v>
      </c>
      <c r="K4694" s="21" t="s">
        <v>847</v>
      </c>
    </row>
    <row r="4695" spans="1:11" x14ac:dyDescent="0.15">
      <c r="A4695" s="15">
        <v>907</v>
      </c>
      <c r="B4695" s="16">
        <v>8</v>
      </c>
      <c r="C4695" s="15">
        <v>20</v>
      </c>
      <c r="D4695" s="17">
        <v>390000</v>
      </c>
      <c r="E4695" s="18">
        <f t="shared" si="73"/>
        <v>390</v>
      </c>
      <c r="F4695" s="19">
        <v>19.831785</v>
      </c>
      <c r="G4695" s="19">
        <v>7.7343962660000001</v>
      </c>
      <c r="H4695" s="20">
        <v>0.84107338099999995</v>
      </c>
      <c r="I4695" s="15">
        <f>IF(H4695&lt;=Rmax_Summary!$B$40,1,0)</f>
        <v>1</v>
      </c>
      <c r="J4695" s="15">
        <v>2</v>
      </c>
      <c r="K4695" s="21" t="s">
        <v>847</v>
      </c>
    </row>
    <row r="4696" spans="1:11" x14ac:dyDescent="0.15">
      <c r="A4696" s="15">
        <v>912</v>
      </c>
      <c r="B4696" s="16">
        <v>8</v>
      </c>
      <c r="C4696" s="15">
        <v>20</v>
      </c>
      <c r="D4696" s="17">
        <v>400000</v>
      </c>
      <c r="E4696" s="18">
        <f t="shared" si="73"/>
        <v>400</v>
      </c>
      <c r="F4696" s="19">
        <v>19.806001999999999</v>
      </c>
      <c r="G4696" s="19">
        <v>7.9224006730000003</v>
      </c>
      <c r="H4696" s="20">
        <v>0.96999145600000003</v>
      </c>
      <c r="I4696" s="15">
        <f>IF(H4696&lt;=Rmax_Summary!$B$40,1,0)</f>
        <v>1</v>
      </c>
      <c r="J4696" s="15">
        <v>2</v>
      </c>
      <c r="K4696" s="21" t="s">
        <v>847</v>
      </c>
    </row>
    <row r="4697" spans="1:11" x14ac:dyDescent="0.15">
      <c r="A4697" s="15">
        <v>2</v>
      </c>
      <c r="B4697" s="16">
        <v>8</v>
      </c>
      <c r="C4697" s="15">
        <v>20</v>
      </c>
      <c r="D4697" s="17">
        <v>400100</v>
      </c>
      <c r="E4697" s="18">
        <f t="shared" si="73"/>
        <v>400.1</v>
      </c>
      <c r="F4697" s="19">
        <v>19.804524000000001</v>
      </c>
      <c r="G4697" s="19">
        <v>7.923790146</v>
      </c>
      <c r="H4697" s="20">
        <v>0.97737853900000005</v>
      </c>
      <c r="I4697" s="15">
        <f>IF(H4697&lt;=Rmax_Summary!$B$40,1,0)</f>
        <v>1</v>
      </c>
      <c r="J4697" s="15">
        <v>5</v>
      </c>
      <c r="K4697" s="21" t="s">
        <v>851</v>
      </c>
    </row>
    <row r="4698" spans="1:11" x14ac:dyDescent="0.15">
      <c r="A4698" s="15">
        <v>3</v>
      </c>
      <c r="B4698" s="16">
        <v>8</v>
      </c>
      <c r="C4698" s="15">
        <v>20</v>
      </c>
      <c r="D4698" s="17">
        <v>400200</v>
      </c>
      <c r="E4698" s="18">
        <f t="shared" si="73"/>
        <v>400.2</v>
      </c>
      <c r="F4698" s="19">
        <v>19.802928999999999</v>
      </c>
      <c r="G4698" s="19">
        <v>7.9251322540000002</v>
      </c>
      <c r="H4698" s="20">
        <v>0.98535397999999996</v>
      </c>
      <c r="I4698" s="15">
        <f>IF(H4698&lt;=Rmax_Summary!$B$40,1,0)</f>
        <v>1</v>
      </c>
      <c r="J4698" s="15">
        <v>5</v>
      </c>
      <c r="K4698" s="21" t="s">
        <v>851</v>
      </c>
    </row>
    <row r="4699" spans="1:11" x14ac:dyDescent="0.15">
      <c r="A4699" s="15">
        <v>4</v>
      </c>
      <c r="B4699" s="16">
        <v>8</v>
      </c>
      <c r="C4699" s="15">
        <v>20</v>
      </c>
      <c r="D4699" s="17">
        <v>400300</v>
      </c>
      <c r="E4699" s="18">
        <f t="shared" si="73"/>
        <v>400.3</v>
      </c>
      <c r="F4699" s="19">
        <v>19.801207000000002</v>
      </c>
      <c r="G4699" s="19">
        <v>7.9264233380000002</v>
      </c>
      <c r="H4699" s="20">
        <v>0.99396269400000004</v>
      </c>
      <c r="I4699" s="15">
        <f>IF(H4699&lt;=Rmax_Summary!$B$40,1,0)</f>
        <v>1</v>
      </c>
      <c r="J4699" s="15">
        <v>5</v>
      </c>
      <c r="K4699" s="21" t="s">
        <v>851</v>
      </c>
    </row>
    <row r="4700" spans="1:11" x14ac:dyDescent="0.15">
      <c r="A4700" s="15">
        <v>2</v>
      </c>
      <c r="B4700" s="16">
        <v>8</v>
      </c>
      <c r="C4700" s="15">
        <v>20</v>
      </c>
      <c r="D4700" s="17">
        <v>400310</v>
      </c>
      <c r="E4700" s="18">
        <f t="shared" si="73"/>
        <v>400.31</v>
      </c>
      <c r="F4700" s="19">
        <v>19.801027999999999</v>
      </c>
      <c r="G4700" s="19">
        <v>7.9265495000000001</v>
      </c>
      <c r="H4700" s="20">
        <v>0.99486018200000004</v>
      </c>
      <c r="I4700" s="15">
        <f>IF(H4700&lt;=Rmax_Summary!$B$40,1,0)</f>
        <v>1</v>
      </c>
      <c r="J4700" s="15">
        <v>6</v>
      </c>
      <c r="K4700" s="21" t="s">
        <v>848</v>
      </c>
    </row>
    <row r="4701" spans="1:11" x14ac:dyDescent="0.15">
      <c r="A4701" s="15">
        <v>3</v>
      </c>
      <c r="B4701" s="16">
        <v>8</v>
      </c>
      <c r="C4701" s="15">
        <v>20</v>
      </c>
      <c r="D4701" s="17">
        <v>400320</v>
      </c>
      <c r="E4701" s="18">
        <f t="shared" si="73"/>
        <v>400.32</v>
      </c>
      <c r="F4701" s="19">
        <v>19.800847000000001</v>
      </c>
      <c r="G4701" s="19">
        <v>7.9266751109999998</v>
      </c>
      <c r="H4701" s="20">
        <v>0.99576425599999996</v>
      </c>
      <c r="I4701" s="15">
        <f>IF(H4701&lt;=Rmax_Summary!$B$40,1,0)</f>
        <v>1</v>
      </c>
      <c r="J4701" s="15">
        <v>6</v>
      </c>
      <c r="K4701" s="21" t="s">
        <v>848</v>
      </c>
    </row>
    <row r="4702" spans="1:11" x14ac:dyDescent="0.15">
      <c r="A4702" s="15">
        <v>4</v>
      </c>
      <c r="B4702" s="16">
        <v>8</v>
      </c>
      <c r="C4702" s="15">
        <v>20</v>
      </c>
      <c r="D4702" s="17">
        <v>400330</v>
      </c>
      <c r="E4702" s="18">
        <f t="shared" si="73"/>
        <v>400.33</v>
      </c>
      <c r="F4702" s="19">
        <v>19.800664999999999</v>
      </c>
      <c r="G4702" s="19">
        <v>7.9268001669999997</v>
      </c>
      <c r="H4702" s="20">
        <v>0.99667571499999996</v>
      </c>
      <c r="I4702" s="15">
        <f>IF(H4702&lt;=Rmax_Summary!$B$40,1,0)</f>
        <v>1</v>
      </c>
      <c r="J4702" s="15">
        <v>6</v>
      </c>
      <c r="K4702" s="21" t="s">
        <v>848</v>
      </c>
    </row>
    <row r="4703" spans="1:11" x14ac:dyDescent="0.15">
      <c r="A4703" s="15">
        <v>5</v>
      </c>
      <c r="B4703" s="16">
        <v>8</v>
      </c>
      <c r="C4703" s="15">
        <v>20</v>
      </c>
      <c r="D4703" s="17">
        <v>400340</v>
      </c>
      <c r="E4703" s="18">
        <f t="shared" si="73"/>
        <v>400.34</v>
      </c>
      <c r="F4703" s="19">
        <v>19.800481000000001</v>
      </c>
      <c r="G4703" s="19">
        <v>7.9269246669999998</v>
      </c>
      <c r="H4703" s="20">
        <v>0.99759384900000003</v>
      </c>
      <c r="I4703" s="15">
        <f>IF(H4703&lt;=Rmax_Summary!$B$40,1,0)</f>
        <v>1</v>
      </c>
      <c r="J4703" s="15">
        <v>6</v>
      </c>
      <c r="K4703" s="21" t="s">
        <v>848</v>
      </c>
    </row>
    <row r="4704" spans="1:11" x14ac:dyDescent="0.15">
      <c r="A4704" s="15">
        <v>6</v>
      </c>
      <c r="B4704" s="16">
        <v>8</v>
      </c>
      <c r="C4704" s="15">
        <v>20</v>
      </c>
      <c r="D4704" s="17">
        <v>400350</v>
      </c>
      <c r="E4704" s="18">
        <f t="shared" si="73"/>
        <v>400.35</v>
      </c>
      <c r="F4704" s="19">
        <v>19.800295999999999</v>
      </c>
      <c r="G4704" s="19">
        <v>7.9270486050000004</v>
      </c>
      <c r="H4704" s="20">
        <v>0.99851868200000005</v>
      </c>
      <c r="I4704" s="15">
        <f>IF(H4704&lt;=Rmax_Summary!$B$40,1,0)</f>
        <v>1</v>
      </c>
      <c r="J4704" s="15">
        <v>6</v>
      </c>
      <c r="K4704" s="21" t="s">
        <v>848</v>
      </c>
    </row>
    <row r="4705" spans="1:11" x14ac:dyDescent="0.15">
      <c r="A4705" s="15">
        <v>7</v>
      </c>
      <c r="B4705" s="16">
        <v>8</v>
      </c>
      <c r="C4705" s="15">
        <v>20</v>
      </c>
      <c r="D4705" s="17">
        <v>400360</v>
      </c>
      <c r="E4705" s="18">
        <f t="shared" si="73"/>
        <v>400.36</v>
      </c>
      <c r="F4705" s="19">
        <v>19.80011</v>
      </c>
      <c r="G4705" s="19">
        <v>7.9271719789999997</v>
      </c>
      <c r="H4705" s="20">
        <v>0.99945058899999994</v>
      </c>
      <c r="I4705" s="15">
        <f>IF(H4705&lt;=Rmax_Summary!$B$40,1,0)</f>
        <v>1</v>
      </c>
      <c r="J4705" s="15">
        <v>6</v>
      </c>
      <c r="K4705" s="21" t="s">
        <v>848</v>
      </c>
    </row>
    <row r="4706" spans="1:11" x14ac:dyDescent="0.15">
      <c r="A4706" s="15">
        <v>2</v>
      </c>
      <c r="B4706" s="16">
        <v>8</v>
      </c>
      <c r="C4706" s="15">
        <v>20</v>
      </c>
      <c r="D4706" s="17">
        <v>400361</v>
      </c>
      <c r="E4706" s="18">
        <f t="shared" si="73"/>
        <v>400.36099999999999</v>
      </c>
      <c r="F4706" s="19">
        <v>19.800090999999998</v>
      </c>
      <c r="G4706" s="19">
        <v>7.9271842850000001</v>
      </c>
      <c r="H4706" s="20">
        <v>0.99954445800000002</v>
      </c>
      <c r="I4706" s="15">
        <f>IF(H4706&lt;=Rmax_Summary!$B$40,1,0)</f>
        <v>1</v>
      </c>
      <c r="J4706" s="15">
        <v>7</v>
      </c>
      <c r="K4706" s="21" t="s">
        <v>849</v>
      </c>
    </row>
    <row r="4707" spans="1:11" x14ac:dyDescent="0.15">
      <c r="A4707" s="15">
        <v>3</v>
      </c>
      <c r="B4707" s="16">
        <v>8</v>
      </c>
      <c r="C4707" s="15">
        <v>20</v>
      </c>
      <c r="D4707" s="17">
        <v>400362</v>
      </c>
      <c r="E4707" s="18">
        <f t="shared" si="73"/>
        <v>400.36200000000002</v>
      </c>
      <c r="F4707" s="19">
        <v>19.800072</v>
      </c>
      <c r="G4707" s="19">
        <v>7.927196586</v>
      </c>
      <c r="H4707" s="20">
        <v>0.99963823500000004</v>
      </c>
      <c r="I4707" s="15">
        <f>IF(H4707&lt;=Rmax_Summary!$B$40,1,0)</f>
        <v>1</v>
      </c>
      <c r="J4707" s="15">
        <v>7</v>
      </c>
      <c r="K4707" s="21" t="s">
        <v>849</v>
      </c>
    </row>
    <row r="4708" spans="1:11" x14ac:dyDescent="0.15">
      <c r="A4708" s="15">
        <v>4</v>
      </c>
      <c r="B4708" s="16">
        <v>8</v>
      </c>
      <c r="C4708" s="15">
        <v>20</v>
      </c>
      <c r="D4708" s="17">
        <v>400363</v>
      </c>
      <c r="E4708" s="18">
        <f t="shared" si="73"/>
        <v>400.363</v>
      </c>
      <c r="F4708" s="19">
        <v>19.800053999999999</v>
      </c>
      <c r="G4708" s="19">
        <v>7.9272088810000003</v>
      </c>
      <c r="H4708" s="20">
        <v>0.99973183600000004</v>
      </c>
      <c r="I4708" s="15">
        <f>IF(H4708&lt;=Rmax_Summary!$B$40,1,0)</f>
        <v>1</v>
      </c>
      <c r="J4708" s="15">
        <v>7</v>
      </c>
      <c r="K4708" s="21" t="s">
        <v>849</v>
      </c>
    </row>
    <row r="4709" spans="1:11" x14ac:dyDescent="0.15">
      <c r="A4709" s="15">
        <v>5</v>
      </c>
      <c r="B4709" s="16">
        <v>8</v>
      </c>
      <c r="C4709" s="15">
        <v>20</v>
      </c>
      <c r="D4709" s="17">
        <v>400364</v>
      </c>
      <c r="E4709" s="18">
        <f t="shared" si="73"/>
        <v>400.36399999999998</v>
      </c>
      <c r="F4709" s="19">
        <v>19.800035000000001</v>
      </c>
      <c r="G4709" s="19">
        <v>7.9272211700000001</v>
      </c>
      <c r="H4709" s="20">
        <v>0.99982517299999996</v>
      </c>
      <c r="I4709" s="15">
        <f>IF(H4709&lt;=Rmax_Summary!$B$40,1,0)</f>
        <v>1</v>
      </c>
      <c r="J4709" s="15">
        <v>7</v>
      </c>
      <c r="K4709" s="21" t="s">
        <v>849</v>
      </c>
    </row>
    <row r="4710" spans="1:11" x14ac:dyDescent="0.15">
      <c r="A4710" s="15">
        <v>6</v>
      </c>
      <c r="B4710" s="16">
        <v>8</v>
      </c>
      <c r="C4710" s="15">
        <v>20</v>
      </c>
      <c r="D4710" s="17">
        <v>400365</v>
      </c>
      <c r="E4710" s="18">
        <f t="shared" si="73"/>
        <v>400.36500000000001</v>
      </c>
      <c r="F4710" s="19">
        <v>19.800015999999999</v>
      </c>
      <c r="G4710" s="19">
        <v>7.9272334530000004</v>
      </c>
      <c r="H4710" s="20">
        <v>0.99991934900000001</v>
      </c>
      <c r="I4710" s="15">
        <f>IF(H4710&lt;=Rmax_Summary!$B$40,1,0)</f>
        <v>1</v>
      </c>
      <c r="J4710" s="15">
        <v>7</v>
      </c>
      <c r="K4710" s="21" t="s">
        <v>849</v>
      </c>
    </row>
    <row r="4711" spans="1:11" x14ac:dyDescent="0.15">
      <c r="A4711" s="15">
        <v>7</v>
      </c>
      <c r="B4711" s="16">
        <v>8</v>
      </c>
      <c r="C4711" s="15">
        <v>20</v>
      </c>
      <c r="D4711" s="17">
        <v>400366</v>
      </c>
      <c r="E4711" s="18">
        <f t="shared" si="73"/>
        <v>400.36599999999999</v>
      </c>
      <c r="F4711" s="19">
        <v>19.799997000000001</v>
      </c>
      <c r="G4711" s="19">
        <v>7.9272457310000002</v>
      </c>
      <c r="H4711" s="20">
        <v>1.0000135480000001</v>
      </c>
      <c r="I4711" s="15">
        <f>IF(H4711&lt;=Rmax_Summary!$B$40,1,0)</f>
        <v>1</v>
      </c>
      <c r="J4711" s="15">
        <v>7</v>
      </c>
      <c r="K4711" s="21" t="s">
        <v>849</v>
      </c>
    </row>
    <row r="4712" spans="1:11" x14ac:dyDescent="0.15">
      <c r="A4712" s="15">
        <v>8</v>
      </c>
      <c r="B4712" s="16">
        <v>8</v>
      </c>
      <c r="C4712" s="15">
        <v>20</v>
      </c>
      <c r="D4712" s="17">
        <v>400367</v>
      </c>
      <c r="E4712" s="18">
        <f t="shared" si="73"/>
        <v>400.36700000000002</v>
      </c>
      <c r="F4712" s="19">
        <v>19.799979</v>
      </c>
      <c r="G4712" s="19">
        <v>7.9272580030000004</v>
      </c>
      <c r="H4712" s="20">
        <v>1.0001073730000001</v>
      </c>
      <c r="I4712" s="15">
        <f>IF(H4712&lt;=Rmax_Summary!$B$40,1,0)</f>
        <v>1</v>
      </c>
      <c r="J4712" s="15">
        <v>7</v>
      </c>
      <c r="K4712" s="21" t="s">
        <v>849</v>
      </c>
    </row>
    <row r="4713" spans="1:11" x14ac:dyDescent="0.15">
      <c r="A4713" s="15">
        <v>9</v>
      </c>
      <c r="B4713" s="16">
        <v>8</v>
      </c>
      <c r="C4713" s="15">
        <v>20</v>
      </c>
      <c r="D4713" s="17">
        <v>400368</v>
      </c>
      <c r="E4713" s="18">
        <f t="shared" si="73"/>
        <v>400.36799999999999</v>
      </c>
      <c r="F4713" s="19">
        <v>19.799959999999999</v>
      </c>
      <c r="G4713" s="19">
        <v>7.9272702690000001</v>
      </c>
      <c r="H4713" s="20">
        <v>1.0002011500000001</v>
      </c>
      <c r="I4713" s="15">
        <f>IF(H4713&lt;=Rmax_Summary!$B$40,1,0)</f>
        <v>1</v>
      </c>
      <c r="J4713" s="15">
        <v>7</v>
      </c>
      <c r="K4713" s="21" t="s">
        <v>849</v>
      </c>
    </row>
    <row r="4714" spans="1:11" x14ac:dyDescent="0.15">
      <c r="A4714" s="15">
        <v>10</v>
      </c>
      <c r="B4714" s="16">
        <v>8</v>
      </c>
      <c r="C4714" s="15">
        <v>20</v>
      </c>
      <c r="D4714" s="17">
        <v>400369</v>
      </c>
      <c r="E4714" s="18">
        <f t="shared" si="73"/>
        <v>400.36900000000003</v>
      </c>
      <c r="F4714" s="19">
        <v>19.799941</v>
      </c>
      <c r="G4714" s="19">
        <v>7.9272825300000003</v>
      </c>
      <c r="H4714" s="20">
        <v>1.000295462</v>
      </c>
      <c r="I4714" s="15">
        <f>IF(H4714&lt;=Rmax_Summary!$B$40,1,0)</f>
        <v>1</v>
      </c>
      <c r="J4714" s="15">
        <v>7</v>
      </c>
      <c r="K4714" s="21" t="s">
        <v>849</v>
      </c>
    </row>
    <row r="4715" spans="1:11" x14ac:dyDescent="0.15">
      <c r="A4715" s="15">
        <v>8</v>
      </c>
      <c r="B4715" s="16">
        <v>8</v>
      </c>
      <c r="C4715" s="15">
        <v>20</v>
      </c>
      <c r="D4715" s="17">
        <v>400370</v>
      </c>
      <c r="E4715" s="18">
        <f t="shared" si="73"/>
        <v>400.37</v>
      </c>
      <c r="F4715" s="19">
        <v>19.799921999999999</v>
      </c>
      <c r="G4715" s="19">
        <v>7.927294785</v>
      </c>
      <c r="H4715" s="20">
        <v>1.0003897749999999</v>
      </c>
      <c r="I4715" s="15">
        <f>IF(H4715&lt;=Rmax_Summary!$B$40,1,0)</f>
        <v>1</v>
      </c>
      <c r="J4715" s="15">
        <v>6</v>
      </c>
      <c r="K4715" s="21" t="s">
        <v>848</v>
      </c>
    </row>
    <row r="4716" spans="1:11" x14ac:dyDescent="0.15">
      <c r="A4716" s="15">
        <v>9</v>
      </c>
      <c r="B4716" s="16">
        <v>8</v>
      </c>
      <c r="C4716" s="15">
        <v>20</v>
      </c>
      <c r="D4716" s="17">
        <v>400380</v>
      </c>
      <c r="E4716" s="18">
        <f t="shared" si="73"/>
        <v>400.38</v>
      </c>
      <c r="F4716" s="19">
        <v>19.799733</v>
      </c>
      <c r="G4716" s="19">
        <v>7.927417019</v>
      </c>
      <c r="H4716" s="20">
        <v>1.0013358960000001</v>
      </c>
      <c r="I4716" s="15">
        <f>IF(H4716&lt;=Rmax_Summary!$B$40,1,0)</f>
        <v>1</v>
      </c>
      <c r="J4716" s="15">
        <v>6</v>
      </c>
      <c r="K4716" s="21" t="s">
        <v>848</v>
      </c>
    </row>
    <row r="4717" spans="1:11" x14ac:dyDescent="0.15">
      <c r="A4717" s="15">
        <v>10</v>
      </c>
      <c r="B4717" s="16">
        <v>8</v>
      </c>
      <c r="C4717" s="15">
        <v>20</v>
      </c>
      <c r="D4717" s="17">
        <v>400390</v>
      </c>
      <c r="E4717" s="18">
        <f t="shared" si="73"/>
        <v>400.39</v>
      </c>
      <c r="F4717" s="19">
        <v>19.799541999999999</v>
      </c>
      <c r="G4717" s="19">
        <v>7.9275386770000003</v>
      </c>
      <c r="H4717" s="20">
        <v>1.002289585</v>
      </c>
      <c r="I4717" s="15">
        <f>IF(H4717&lt;=Rmax_Summary!$B$40,1,0)</f>
        <v>1</v>
      </c>
      <c r="J4717" s="15">
        <v>6</v>
      </c>
      <c r="K4717" s="21" t="s">
        <v>848</v>
      </c>
    </row>
    <row r="4718" spans="1:11" x14ac:dyDescent="0.15">
      <c r="A4718" s="15">
        <v>5</v>
      </c>
      <c r="B4718" s="16">
        <v>8</v>
      </c>
      <c r="C4718" s="15">
        <v>20</v>
      </c>
      <c r="D4718" s="17">
        <v>400400</v>
      </c>
      <c r="E4718" s="18">
        <f t="shared" si="73"/>
        <v>400.4</v>
      </c>
      <c r="F4718" s="19">
        <v>19.79935</v>
      </c>
      <c r="G4718" s="19">
        <v>7.9276597569999998</v>
      </c>
      <c r="H4718" s="20">
        <v>1.0032498590000001</v>
      </c>
      <c r="I4718" s="15">
        <f>IF(H4718&lt;=Rmax_Summary!$B$40,1,0)</f>
        <v>1</v>
      </c>
      <c r="J4718" s="15">
        <v>5</v>
      </c>
      <c r="K4718" s="21" t="s">
        <v>851</v>
      </c>
    </row>
    <row r="4719" spans="1:11" x14ac:dyDescent="0.15">
      <c r="A4719" s="15">
        <v>6</v>
      </c>
      <c r="B4719" s="16">
        <v>8</v>
      </c>
      <c r="C4719" s="15">
        <v>20</v>
      </c>
      <c r="D4719" s="17">
        <v>400500</v>
      </c>
      <c r="E4719" s="18">
        <f t="shared" si="73"/>
        <v>400.5</v>
      </c>
      <c r="F4719" s="19">
        <v>19.797348</v>
      </c>
      <c r="G4719" s="19">
        <v>7.9288379789999999</v>
      </c>
      <c r="H4719" s="20">
        <v>1.0132587420000001</v>
      </c>
      <c r="I4719" s="15">
        <f>IF(H4719&lt;=Rmax_Summary!$B$40,1,0)</f>
        <v>1</v>
      </c>
      <c r="J4719" s="15">
        <v>5</v>
      </c>
      <c r="K4719" s="21" t="s">
        <v>851</v>
      </c>
    </row>
    <row r="4720" spans="1:11" x14ac:dyDescent="0.15">
      <c r="A4720" s="15">
        <v>7</v>
      </c>
      <c r="B4720" s="16">
        <v>8</v>
      </c>
      <c r="C4720" s="15">
        <v>20</v>
      </c>
      <c r="D4720" s="17">
        <v>400600</v>
      </c>
      <c r="E4720" s="18">
        <f t="shared" si="73"/>
        <v>400.6</v>
      </c>
      <c r="F4720" s="19">
        <v>19.795193999999999</v>
      </c>
      <c r="G4720" s="19">
        <v>7.9299547009999998</v>
      </c>
      <c r="H4720" s="20">
        <v>1.0240302939999999</v>
      </c>
      <c r="I4720" s="15">
        <f>IF(H4720&lt;=Rmax_Summary!$B$40,1,0)</f>
        <v>1</v>
      </c>
      <c r="J4720" s="15">
        <v>5</v>
      </c>
      <c r="K4720" s="21" t="s">
        <v>851</v>
      </c>
    </row>
    <row r="4721" spans="1:11" x14ac:dyDescent="0.15">
      <c r="A4721" s="15">
        <v>8</v>
      </c>
      <c r="B4721" s="16">
        <v>8</v>
      </c>
      <c r="C4721" s="15">
        <v>20</v>
      </c>
      <c r="D4721" s="17">
        <v>400700</v>
      </c>
      <c r="E4721" s="18">
        <f t="shared" si="73"/>
        <v>400.7</v>
      </c>
      <c r="F4721" s="19">
        <v>19.79288</v>
      </c>
      <c r="G4721" s="19">
        <v>7.9310069690000002</v>
      </c>
      <c r="H4721" s="20">
        <v>1.03560081</v>
      </c>
      <c r="I4721" s="15">
        <f>IF(H4721&lt;=Rmax_Summary!$B$40,1,0)</f>
        <v>1</v>
      </c>
      <c r="J4721" s="15">
        <v>5</v>
      </c>
      <c r="K4721" s="21" t="s">
        <v>851</v>
      </c>
    </row>
    <row r="4722" spans="1:11" x14ac:dyDescent="0.15">
      <c r="A4722" s="15">
        <v>9</v>
      </c>
      <c r="B4722" s="16">
        <v>8</v>
      </c>
      <c r="C4722" s="15">
        <v>20</v>
      </c>
      <c r="D4722" s="17">
        <v>400800</v>
      </c>
      <c r="E4722" s="18">
        <f t="shared" si="73"/>
        <v>400.8</v>
      </c>
      <c r="F4722" s="19">
        <v>19.790400000000002</v>
      </c>
      <c r="G4722" s="19">
        <v>7.9319923130000003</v>
      </c>
      <c r="H4722" s="20">
        <v>1.0480002749999999</v>
      </c>
      <c r="I4722" s="15">
        <f>IF(H4722&lt;=Rmax_Summary!$B$40,1,0)</f>
        <v>1</v>
      </c>
      <c r="J4722" s="15">
        <v>5</v>
      </c>
      <c r="K4722" s="21" t="s">
        <v>851</v>
      </c>
    </row>
    <row r="4723" spans="1:11" x14ac:dyDescent="0.15">
      <c r="A4723" s="15">
        <v>10</v>
      </c>
      <c r="B4723" s="16">
        <v>8</v>
      </c>
      <c r="C4723" s="15">
        <v>20</v>
      </c>
      <c r="D4723" s="17">
        <v>400900</v>
      </c>
      <c r="E4723" s="18">
        <f t="shared" si="73"/>
        <v>400.9</v>
      </c>
      <c r="F4723" s="19">
        <v>19.787749999999999</v>
      </c>
      <c r="G4723" s="19">
        <v>7.9329088700000003</v>
      </c>
      <c r="H4723" s="20">
        <v>1.061251226</v>
      </c>
      <c r="I4723" s="15">
        <f>IF(H4723&lt;=Rmax_Summary!$B$40,1,0)</f>
        <v>1</v>
      </c>
      <c r="J4723" s="15">
        <v>5</v>
      </c>
      <c r="K4723" s="21" t="s">
        <v>851</v>
      </c>
    </row>
    <row r="4724" spans="1:11" x14ac:dyDescent="0.15">
      <c r="A4724" s="15">
        <v>2</v>
      </c>
      <c r="B4724" s="16">
        <v>8</v>
      </c>
      <c r="C4724" s="15">
        <v>20</v>
      </c>
      <c r="D4724" s="17">
        <v>401000</v>
      </c>
      <c r="E4724" s="18">
        <f t="shared" si="73"/>
        <v>401</v>
      </c>
      <c r="F4724" s="19">
        <v>19.784925999999999</v>
      </c>
      <c r="G4724" s="19">
        <v>7.9337554990000001</v>
      </c>
      <c r="H4724" s="20">
        <v>1.075367994</v>
      </c>
      <c r="I4724" s="15">
        <f>IF(H4724&lt;=Rmax_Summary!$B$40,1,0)</f>
        <v>1</v>
      </c>
      <c r="J4724" s="15">
        <v>4</v>
      </c>
      <c r="K4724" s="21" t="s">
        <v>852</v>
      </c>
    </row>
    <row r="4725" spans="1:11" x14ac:dyDescent="0.15">
      <c r="A4725" s="15">
        <v>3</v>
      </c>
      <c r="B4725" s="16">
        <v>8</v>
      </c>
      <c r="C4725" s="15">
        <v>20</v>
      </c>
      <c r="D4725" s="17">
        <v>402000</v>
      </c>
      <c r="E4725" s="18">
        <f t="shared" si="73"/>
        <v>402</v>
      </c>
      <c r="F4725" s="19">
        <v>19.748009</v>
      </c>
      <c r="G4725" s="19">
        <v>7.9386995279999999</v>
      </c>
      <c r="H4725" s="20">
        <v>1.2599561180000001</v>
      </c>
      <c r="I4725" s="15">
        <f>IF(H4725&lt;=Rmax_Summary!$B$40,1,0)</f>
        <v>1</v>
      </c>
      <c r="J4725" s="15">
        <v>4</v>
      </c>
      <c r="K4725" s="21" t="s">
        <v>852</v>
      </c>
    </row>
    <row r="4726" spans="1:11" x14ac:dyDescent="0.15">
      <c r="A4726" s="15">
        <v>4</v>
      </c>
      <c r="B4726" s="16">
        <v>8</v>
      </c>
      <c r="C4726" s="15">
        <v>20</v>
      </c>
      <c r="D4726" s="17">
        <v>403000</v>
      </c>
      <c r="E4726" s="18">
        <f t="shared" si="73"/>
        <v>403</v>
      </c>
      <c r="F4726" s="19">
        <v>19.701855999999999</v>
      </c>
      <c r="G4726" s="19">
        <v>7.939848037</v>
      </c>
      <c r="H4726" s="20">
        <v>1.490719299</v>
      </c>
      <c r="I4726" s="15">
        <f>IF(H4726&lt;=Rmax_Summary!$B$40,1,0)</f>
        <v>1</v>
      </c>
      <c r="J4726" s="15">
        <v>4</v>
      </c>
      <c r="K4726" s="21" t="s">
        <v>852</v>
      </c>
    </row>
    <row r="4727" spans="1:11" x14ac:dyDescent="0.15">
      <c r="A4727" s="15">
        <v>2</v>
      </c>
      <c r="B4727" s="16">
        <v>8</v>
      </c>
      <c r="C4727" s="15">
        <v>20</v>
      </c>
      <c r="D4727" s="17">
        <v>403010</v>
      </c>
      <c r="E4727" s="18">
        <f t="shared" si="73"/>
        <v>403.01</v>
      </c>
      <c r="F4727" s="19">
        <v>19.701377999999998</v>
      </c>
      <c r="G4727" s="19">
        <v>7.9398521869999996</v>
      </c>
      <c r="H4727" s="20">
        <v>1.49311189</v>
      </c>
      <c r="I4727" s="15">
        <f>IF(H4727&lt;=Rmax_Summary!$B$40,1,0)</f>
        <v>1</v>
      </c>
      <c r="J4727" s="15">
        <v>9</v>
      </c>
      <c r="K4727" s="21" t="s">
        <v>849</v>
      </c>
    </row>
    <row r="4728" spans="1:11" x14ac:dyDescent="0.15">
      <c r="A4728" s="15">
        <v>3</v>
      </c>
      <c r="B4728" s="16">
        <v>8</v>
      </c>
      <c r="C4728" s="15">
        <v>20</v>
      </c>
      <c r="D4728" s="17">
        <v>403020</v>
      </c>
      <c r="E4728" s="18">
        <f t="shared" si="73"/>
        <v>403.02</v>
      </c>
      <c r="F4728" s="19">
        <v>19.700899</v>
      </c>
      <c r="G4728" s="19">
        <v>7.9398562630000002</v>
      </c>
      <c r="H4728" s="20">
        <v>1.4955056330000001</v>
      </c>
      <c r="I4728" s="15">
        <f>IF(H4728&lt;=Rmax_Summary!$B$40,1,0)</f>
        <v>1</v>
      </c>
      <c r="J4728" s="15">
        <v>9</v>
      </c>
      <c r="K4728" s="21" t="s">
        <v>849</v>
      </c>
    </row>
    <row r="4729" spans="1:11" x14ac:dyDescent="0.15">
      <c r="A4729" s="15">
        <v>4</v>
      </c>
      <c r="B4729" s="16">
        <v>8</v>
      </c>
      <c r="C4729" s="15">
        <v>20</v>
      </c>
      <c r="D4729" s="17">
        <v>403030</v>
      </c>
      <c r="E4729" s="18">
        <f t="shared" si="73"/>
        <v>403.03</v>
      </c>
      <c r="F4729" s="19">
        <v>19.700420000000001</v>
      </c>
      <c r="G4729" s="19">
        <v>7.9398602670000002</v>
      </c>
      <c r="H4729" s="20">
        <v>1.497899863</v>
      </c>
      <c r="I4729" s="15">
        <f>IF(H4729&lt;=Rmax_Summary!$B$40,1,0)</f>
        <v>1</v>
      </c>
      <c r="J4729" s="15">
        <v>9</v>
      </c>
      <c r="K4729" s="21" t="s">
        <v>849</v>
      </c>
    </row>
    <row r="4730" spans="1:11" x14ac:dyDescent="0.15">
      <c r="A4730" s="15">
        <v>2</v>
      </c>
      <c r="B4730" s="16">
        <v>8</v>
      </c>
      <c r="C4730" s="15">
        <v>20</v>
      </c>
      <c r="D4730" s="17">
        <v>403031</v>
      </c>
      <c r="E4730" s="18">
        <f t="shared" si="73"/>
        <v>403.03100000000001</v>
      </c>
      <c r="F4730" s="19">
        <v>19.700372000000002</v>
      </c>
      <c r="G4730" s="19">
        <v>7.9398606640000002</v>
      </c>
      <c r="H4730" s="20">
        <v>1.4981396819999999</v>
      </c>
      <c r="I4730" s="15">
        <f>IF(H4730&lt;=Rmax_Summary!$B$40,1,0)</f>
        <v>1</v>
      </c>
      <c r="J4730" s="15">
        <v>10</v>
      </c>
      <c r="K4730" s="21" t="s">
        <v>849</v>
      </c>
    </row>
    <row r="4731" spans="1:11" x14ac:dyDescent="0.15">
      <c r="A4731" s="15">
        <v>3</v>
      </c>
      <c r="B4731" s="16">
        <v>8</v>
      </c>
      <c r="C4731" s="15">
        <v>20</v>
      </c>
      <c r="D4731" s="17">
        <v>403032</v>
      </c>
      <c r="E4731" s="18">
        <f t="shared" si="73"/>
        <v>403.03199999999998</v>
      </c>
      <c r="F4731" s="19">
        <v>19.700323999999998</v>
      </c>
      <c r="G4731" s="19">
        <v>7.9398610600000001</v>
      </c>
      <c r="H4731" s="20">
        <v>1.498379388</v>
      </c>
      <c r="I4731" s="15">
        <f>IF(H4731&lt;=Rmax_Summary!$B$40,1,0)</f>
        <v>1</v>
      </c>
      <c r="J4731" s="15">
        <v>10</v>
      </c>
      <c r="K4731" s="21" t="s">
        <v>849</v>
      </c>
    </row>
    <row r="4732" spans="1:11" x14ac:dyDescent="0.15">
      <c r="A4732" s="15">
        <v>4</v>
      </c>
      <c r="B4732" s="16">
        <v>8</v>
      </c>
      <c r="C4732" s="15">
        <v>20</v>
      </c>
      <c r="D4732" s="17">
        <v>403033</v>
      </c>
      <c r="E4732" s="18">
        <f t="shared" si="73"/>
        <v>403.03300000000002</v>
      </c>
      <c r="F4732" s="19">
        <v>19.700275999999999</v>
      </c>
      <c r="G4732" s="19">
        <v>7.939861455</v>
      </c>
      <c r="H4732" s="20">
        <v>1.4986185160000001</v>
      </c>
      <c r="I4732" s="15">
        <f>IF(H4732&lt;=Rmax_Summary!$B$40,1,0)</f>
        <v>1</v>
      </c>
      <c r="J4732" s="15">
        <v>10</v>
      </c>
      <c r="K4732" s="21" t="s">
        <v>849</v>
      </c>
    </row>
    <row r="4733" spans="1:11" x14ac:dyDescent="0.15">
      <c r="A4733" s="15">
        <v>5</v>
      </c>
      <c r="B4733" s="16">
        <v>8</v>
      </c>
      <c r="C4733" s="15">
        <v>20</v>
      </c>
      <c r="D4733" s="17">
        <v>403034</v>
      </c>
      <c r="E4733" s="18">
        <f t="shared" si="73"/>
        <v>403.03399999999999</v>
      </c>
      <c r="F4733" s="19">
        <v>19.700227999999999</v>
      </c>
      <c r="G4733" s="19">
        <v>7.9398618489999997</v>
      </c>
      <c r="H4733" s="20">
        <v>1.498857959</v>
      </c>
      <c r="I4733" s="15">
        <f>IF(H4733&lt;=Rmax_Summary!$B$40,1,0)</f>
        <v>1</v>
      </c>
      <c r="J4733" s="15">
        <v>10</v>
      </c>
      <c r="K4733" s="21" t="s">
        <v>849</v>
      </c>
    </row>
    <row r="4734" spans="1:11" x14ac:dyDescent="0.15">
      <c r="A4734" s="15">
        <v>6</v>
      </c>
      <c r="B4734" s="16">
        <v>8</v>
      </c>
      <c r="C4734" s="15">
        <v>20</v>
      </c>
      <c r="D4734" s="17">
        <v>403035</v>
      </c>
      <c r="E4734" s="18">
        <f t="shared" si="73"/>
        <v>403.03500000000003</v>
      </c>
      <c r="F4734" s="19">
        <v>19.70018</v>
      </c>
      <c r="G4734" s="19">
        <v>7.9398622430000003</v>
      </c>
      <c r="H4734" s="20">
        <v>1.499097645</v>
      </c>
      <c r="I4734" s="15">
        <f>IF(H4734&lt;=Rmax_Summary!$B$40,1,0)</f>
        <v>1</v>
      </c>
      <c r="J4734" s="15">
        <v>10</v>
      </c>
      <c r="K4734" s="21" t="s">
        <v>849</v>
      </c>
    </row>
    <row r="4735" spans="1:11" x14ac:dyDescent="0.15">
      <c r="A4735" s="15">
        <v>7</v>
      </c>
      <c r="B4735" s="16">
        <v>8</v>
      </c>
      <c r="C4735" s="15">
        <v>20</v>
      </c>
      <c r="D4735" s="17">
        <v>403036</v>
      </c>
      <c r="E4735" s="18">
        <f t="shared" si="73"/>
        <v>403.036</v>
      </c>
      <c r="F4735" s="19">
        <v>19.700133000000001</v>
      </c>
      <c r="G4735" s="19">
        <v>7.939862636</v>
      </c>
      <c r="H4735" s="20">
        <v>1.499337395</v>
      </c>
      <c r="I4735" s="15">
        <f>IF(H4735&lt;=Rmax_Summary!$B$40,1,0)</f>
        <v>1</v>
      </c>
      <c r="J4735" s="15">
        <v>10</v>
      </c>
      <c r="K4735" s="21" t="s">
        <v>849</v>
      </c>
    </row>
    <row r="4736" spans="1:11" x14ac:dyDescent="0.15">
      <c r="A4736" s="15">
        <v>8</v>
      </c>
      <c r="B4736" s="16">
        <v>8</v>
      </c>
      <c r="C4736" s="15">
        <v>20</v>
      </c>
      <c r="D4736" s="17">
        <v>403037</v>
      </c>
      <c r="E4736" s="18">
        <f t="shared" si="73"/>
        <v>403.03699999999998</v>
      </c>
      <c r="F4736" s="19">
        <v>19.700085000000001</v>
      </c>
      <c r="G4736" s="19">
        <v>7.9398630280000004</v>
      </c>
      <c r="H4736" s="20">
        <v>1.4995767010000001</v>
      </c>
      <c r="I4736" s="15">
        <f>IF(H4736&lt;=Rmax_Summary!$B$40,1,0)</f>
        <v>1</v>
      </c>
      <c r="J4736" s="15">
        <v>10</v>
      </c>
      <c r="K4736" s="21" t="s">
        <v>849</v>
      </c>
    </row>
    <row r="4737" spans="1:11" x14ac:dyDescent="0.15">
      <c r="A4737" s="15">
        <v>9</v>
      </c>
      <c r="B4737" s="16">
        <v>8</v>
      </c>
      <c r="C4737" s="15">
        <v>20</v>
      </c>
      <c r="D4737" s="17">
        <v>403038</v>
      </c>
      <c r="E4737" s="18">
        <f t="shared" si="73"/>
        <v>403.03800000000001</v>
      </c>
      <c r="F4737" s="19">
        <v>19.700036999999998</v>
      </c>
      <c r="G4737" s="19">
        <v>7.93986342</v>
      </c>
      <c r="H4737" s="20">
        <v>1.4998160789999999</v>
      </c>
      <c r="I4737" s="15">
        <f>IF(H4737&lt;=Rmax_Summary!$B$40,1,0)</f>
        <v>1</v>
      </c>
      <c r="J4737" s="15">
        <v>10</v>
      </c>
      <c r="K4737" s="21" t="s">
        <v>849</v>
      </c>
    </row>
    <row r="4738" spans="1:11" x14ac:dyDescent="0.15">
      <c r="A4738" s="15">
        <v>10</v>
      </c>
      <c r="B4738" s="16">
        <v>8</v>
      </c>
      <c r="C4738" s="15">
        <v>20</v>
      </c>
      <c r="D4738" s="17">
        <v>403039</v>
      </c>
      <c r="E4738" s="18">
        <f t="shared" ref="E4738:E4801" si="74">D4738/1000</f>
        <v>403.03899999999999</v>
      </c>
      <c r="F4738" s="19">
        <v>19.699988999999999</v>
      </c>
      <c r="G4738" s="19">
        <v>7.9398638100000003</v>
      </c>
      <c r="H4738" s="20">
        <v>1.500056209</v>
      </c>
      <c r="I4738" s="15">
        <f>IF(H4738&lt;=Rmax_Summary!$B$40,1,0)</f>
        <v>0</v>
      </c>
      <c r="J4738" s="15">
        <v>10</v>
      </c>
      <c r="K4738" s="21" t="s">
        <v>849</v>
      </c>
    </row>
    <row r="4739" spans="1:11" x14ac:dyDescent="0.15">
      <c r="A4739" s="15">
        <v>5</v>
      </c>
      <c r="B4739" s="16">
        <v>8</v>
      </c>
      <c r="C4739" s="15">
        <v>20</v>
      </c>
      <c r="D4739" s="17">
        <v>403040</v>
      </c>
      <c r="E4739" s="18">
        <f t="shared" si="74"/>
        <v>403.04</v>
      </c>
      <c r="F4739" s="19">
        <v>19.699940999999999</v>
      </c>
      <c r="G4739" s="19">
        <v>7.9398642009999998</v>
      </c>
      <c r="H4739" s="20">
        <v>1.500295116</v>
      </c>
      <c r="I4739" s="15">
        <f>IF(H4739&lt;=Rmax_Summary!$B$40,1,0)</f>
        <v>0</v>
      </c>
      <c r="J4739" s="15">
        <v>9</v>
      </c>
      <c r="K4739" s="21" t="s">
        <v>849</v>
      </c>
    </row>
    <row r="4740" spans="1:11" x14ac:dyDescent="0.15">
      <c r="A4740" s="15">
        <v>6</v>
      </c>
      <c r="B4740" s="16">
        <v>8</v>
      </c>
      <c r="C4740" s="15">
        <v>20</v>
      </c>
      <c r="D4740" s="17">
        <v>403050</v>
      </c>
      <c r="E4740" s="18">
        <f t="shared" si="74"/>
        <v>403.05</v>
      </c>
      <c r="F4740" s="19">
        <v>19.699462</v>
      </c>
      <c r="G4740" s="19">
        <v>7.9398680649999998</v>
      </c>
      <c r="H4740" s="20">
        <v>1.5026910769999999</v>
      </c>
      <c r="I4740" s="15">
        <f>IF(H4740&lt;=Rmax_Summary!$B$40,1,0)</f>
        <v>0</v>
      </c>
      <c r="J4740" s="15">
        <v>9</v>
      </c>
      <c r="K4740" s="21" t="s">
        <v>849</v>
      </c>
    </row>
    <row r="4741" spans="1:11" x14ac:dyDescent="0.15">
      <c r="A4741" s="15">
        <v>7</v>
      </c>
      <c r="B4741" s="16">
        <v>8</v>
      </c>
      <c r="C4741" s="15">
        <v>20</v>
      </c>
      <c r="D4741" s="17">
        <v>403060</v>
      </c>
      <c r="E4741" s="18">
        <f t="shared" si="74"/>
        <v>403.06</v>
      </c>
      <c r="F4741" s="19">
        <v>19.698982000000001</v>
      </c>
      <c r="G4741" s="19">
        <v>7.9398718610000003</v>
      </c>
      <c r="H4741" s="20">
        <v>1.505087836</v>
      </c>
      <c r="I4741" s="15">
        <f>IF(H4741&lt;=Rmax_Summary!$B$40,1,0)</f>
        <v>0</v>
      </c>
      <c r="J4741" s="15">
        <v>9</v>
      </c>
      <c r="K4741" s="21" t="s">
        <v>849</v>
      </c>
    </row>
    <row r="4742" spans="1:11" x14ac:dyDescent="0.15">
      <c r="A4742" s="15">
        <v>8</v>
      </c>
      <c r="B4742" s="16">
        <v>8</v>
      </c>
      <c r="C4742" s="15">
        <v>20</v>
      </c>
      <c r="D4742" s="17">
        <v>403070</v>
      </c>
      <c r="E4742" s="18">
        <f t="shared" si="74"/>
        <v>403.07</v>
      </c>
      <c r="F4742" s="19">
        <v>19.698502999999999</v>
      </c>
      <c r="G4742" s="19">
        <v>7.9398755899999998</v>
      </c>
      <c r="H4742" s="20">
        <v>1.507485175</v>
      </c>
      <c r="I4742" s="15">
        <f>IF(H4742&lt;=Rmax_Summary!$B$40,1,0)</f>
        <v>0</v>
      </c>
      <c r="J4742" s="15">
        <v>9</v>
      </c>
      <c r="K4742" s="21" t="s">
        <v>849</v>
      </c>
    </row>
    <row r="4743" spans="1:11" x14ac:dyDescent="0.15">
      <c r="A4743" s="15">
        <v>9</v>
      </c>
      <c r="B4743" s="16">
        <v>8</v>
      </c>
      <c r="C4743" s="15">
        <v>20</v>
      </c>
      <c r="D4743" s="17">
        <v>403080</v>
      </c>
      <c r="E4743" s="18">
        <f t="shared" si="74"/>
        <v>403.08</v>
      </c>
      <c r="F4743" s="19">
        <v>19.698022999999999</v>
      </c>
      <c r="G4743" s="19">
        <v>7.939879253</v>
      </c>
      <c r="H4743" s="20">
        <v>1.5098831770000001</v>
      </c>
      <c r="I4743" s="15">
        <f>IF(H4743&lt;=Rmax_Summary!$B$40,1,0)</f>
        <v>0</v>
      </c>
      <c r="J4743" s="15">
        <v>9</v>
      </c>
      <c r="K4743" s="21" t="s">
        <v>849</v>
      </c>
    </row>
    <row r="4744" spans="1:11" x14ac:dyDescent="0.15">
      <c r="A4744" s="15">
        <v>10</v>
      </c>
      <c r="B4744" s="16">
        <v>8</v>
      </c>
      <c r="C4744" s="15">
        <v>20</v>
      </c>
      <c r="D4744" s="17">
        <v>403090</v>
      </c>
      <c r="E4744" s="18">
        <f t="shared" si="74"/>
        <v>403.09</v>
      </c>
      <c r="F4744" s="19">
        <v>19.697544000000001</v>
      </c>
      <c r="G4744" s="19">
        <v>7.9398828520000002</v>
      </c>
      <c r="H4744" s="20">
        <v>1.5122821790000001</v>
      </c>
      <c r="I4744" s="15">
        <f>IF(H4744&lt;=Rmax_Summary!$B$40,1,0)</f>
        <v>0</v>
      </c>
      <c r="J4744" s="15">
        <v>9</v>
      </c>
      <c r="K4744" s="21" t="s">
        <v>849</v>
      </c>
    </row>
    <row r="4745" spans="1:11" x14ac:dyDescent="0.15">
      <c r="A4745" s="15">
        <v>2</v>
      </c>
      <c r="B4745" s="16">
        <v>8</v>
      </c>
      <c r="C4745" s="15">
        <v>20</v>
      </c>
      <c r="D4745" s="17">
        <v>403100</v>
      </c>
      <c r="E4745" s="18">
        <f t="shared" si="74"/>
        <v>403.1</v>
      </c>
      <c r="F4745" s="19">
        <v>19.697064000000001</v>
      </c>
      <c r="G4745" s="19">
        <v>7.9398863879999997</v>
      </c>
      <c r="H4745" s="20">
        <v>1.5146812919999999</v>
      </c>
      <c r="I4745" s="15">
        <f>IF(H4745&lt;=Rmax_Summary!$B$40,1,0)</f>
        <v>0</v>
      </c>
      <c r="J4745" s="15">
        <v>8</v>
      </c>
      <c r="K4745" s="21" t="s">
        <v>848</v>
      </c>
    </row>
    <row r="4746" spans="1:11" x14ac:dyDescent="0.15">
      <c r="A4746" s="15">
        <v>3</v>
      </c>
      <c r="B4746" s="16">
        <v>8</v>
      </c>
      <c r="C4746" s="15">
        <v>20</v>
      </c>
      <c r="D4746" s="17">
        <v>403200</v>
      </c>
      <c r="E4746" s="18">
        <f t="shared" si="74"/>
        <v>403.2</v>
      </c>
      <c r="F4746" s="19">
        <v>19.692257999999999</v>
      </c>
      <c r="G4746" s="19">
        <v>7.9399185269999997</v>
      </c>
      <c r="H4746" s="20">
        <v>1.538708462</v>
      </c>
      <c r="I4746" s="15">
        <f>IF(H4746&lt;=Rmax_Summary!$B$40,1,0)</f>
        <v>0</v>
      </c>
      <c r="J4746" s="15">
        <v>8</v>
      </c>
      <c r="K4746" s="21" t="s">
        <v>848</v>
      </c>
    </row>
    <row r="4747" spans="1:11" x14ac:dyDescent="0.15">
      <c r="A4747" s="15">
        <v>4</v>
      </c>
      <c r="B4747" s="16">
        <v>8</v>
      </c>
      <c r="C4747" s="15">
        <v>20</v>
      </c>
      <c r="D4747" s="17">
        <v>403300</v>
      </c>
      <c r="E4747" s="18">
        <f t="shared" si="74"/>
        <v>403.3</v>
      </c>
      <c r="F4747" s="19">
        <v>19.687442000000001</v>
      </c>
      <c r="G4747" s="19">
        <v>7.9399455449999996</v>
      </c>
      <c r="H4747" s="20">
        <v>1.5627877489999999</v>
      </c>
      <c r="I4747" s="15">
        <f>IF(H4747&lt;=Rmax_Summary!$B$40,1,0)</f>
        <v>0</v>
      </c>
      <c r="J4747" s="15">
        <v>8</v>
      </c>
      <c r="K4747" s="21" t="s">
        <v>848</v>
      </c>
    </row>
    <row r="4748" spans="1:11" x14ac:dyDescent="0.15">
      <c r="A4748" s="15">
        <v>5</v>
      </c>
      <c r="B4748" s="16">
        <v>8</v>
      </c>
      <c r="C4748" s="15">
        <v>20</v>
      </c>
      <c r="D4748" s="17">
        <v>403400</v>
      </c>
      <c r="E4748" s="18">
        <f t="shared" si="74"/>
        <v>403.4</v>
      </c>
      <c r="F4748" s="19">
        <v>19.682618999999999</v>
      </c>
      <c r="G4748" s="19">
        <v>7.93996835</v>
      </c>
      <c r="H4748" s="20">
        <v>1.5869069680000001</v>
      </c>
      <c r="I4748" s="15">
        <f>IF(H4748&lt;=Rmax_Summary!$B$40,1,0)</f>
        <v>0</v>
      </c>
      <c r="J4748" s="15">
        <v>8</v>
      </c>
      <c r="K4748" s="21" t="s">
        <v>848</v>
      </c>
    </row>
    <row r="4749" spans="1:11" x14ac:dyDescent="0.15">
      <c r="A4749" s="15">
        <v>6</v>
      </c>
      <c r="B4749" s="16">
        <v>8</v>
      </c>
      <c r="C4749" s="15">
        <v>20</v>
      </c>
      <c r="D4749" s="17">
        <v>403500</v>
      </c>
      <c r="E4749" s="18">
        <f t="shared" si="74"/>
        <v>403.5</v>
      </c>
      <c r="F4749" s="19">
        <v>19.677789000000001</v>
      </c>
      <c r="G4749" s="19">
        <v>7.939987694</v>
      </c>
      <c r="H4749" s="20">
        <v>1.611057264</v>
      </c>
      <c r="I4749" s="15">
        <f>IF(H4749&lt;=Rmax_Summary!$B$40,1,0)</f>
        <v>0</v>
      </c>
      <c r="J4749" s="15">
        <v>8</v>
      </c>
      <c r="K4749" s="21" t="s">
        <v>848</v>
      </c>
    </row>
    <row r="4750" spans="1:11" x14ac:dyDescent="0.15">
      <c r="A4750" s="15">
        <v>7</v>
      </c>
      <c r="B4750" s="16">
        <v>8</v>
      </c>
      <c r="C4750" s="15">
        <v>20</v>
      </c>
      <c r="D4750" s="17">
        <v>403600</v>
      </c>
      <c r="E4750" s="18">
        <f t="shared" si="74"/>
        <v>403.6</v>
      </c>
      <c r="F4750" s="19">
        <v>19.672954000000001</v>
      </c>
      <c r="G4750" s="19">
        <v>7.9400041989999997</v>
      </c>
      <c r="H4750" s="20">
        <v>1.635230194</v>
      </c>
      <c r="I4750" s="15">
        <f>IF(H4750&lt;=Rmax_Summary!$B$40,1,0)</f>
        <v>0</v>
      </c>
      <c r="J4750" s="15">
        <v>8</v>
      </c>
      <c r="K4750" s="21" t="s">
        <v>848</v>
      </c>
    </row>
    <row r="4751" spans="1:11" x14ac:dyDescent="0.15">
      <c r="A4751" s="15">
        <v>8</v>
      </c>
      <c r="B4751" s="16">
        <v>8</v>
      </c>
      <c r="C4751" s="15">
        <v>20</v>
      </c>
      <c r="D4751" s="17">
        <v>403700</v>
      </c>
      <c r="E4751" s="18">
        <f t="shared" si="74"/>
        <v>403.7</v>
      </c>
      <c r="F4751" s="19">
        <v>19.668116000000001</v>
      </c>
      <c r="G4751" s="19">
        <v>7.9400183709999999</v>
      </c>
      <c r="H4751" s="20">
        <v>1.6594206650000001</v>
      </c>
      <c r="I4751" s="15">
        <f>IF(H4751&lt;=Rmax_Summary!$B$40,1,0)</f>
        <v>0</v>
      </c>
      <c r="J4751" s="15">
        <v>8</v>
      </c>
      <c r="K4751" s="21" t="s">
        <v>848</v>
      </c>
    </row>
    <row r="4752" spans="1:11" x14ac:dyDescent="0.15">
      <c r="A4752" s="15">
        <v>9</v>
      </c>
      <c r="B4752" s="16">
        <v>8</v>
      </c>
      <c r="C4752" s="15">
        <v>20</v>
      </c>
      <c r="D4752" s="17">
        <v>403800</v>
      </c>
      <c r="E4752" s="18">
        <f t="shared" si="74"/>
        <v>403.8</v>
      </c>
      <c r="F4752" s="19">
        <v>19.663274999999999</v>
      </c>
      <c r="G4752" s="19">
        <v>7.9400306269999996</v>
      </c>
      <c r="H4752" s="20">
        <v>1.6836228950000001</v>
      </c>
      <c r="I4752" s="15">
        <f>IF(H4752&lt;=Rmax_Summary!$B$40,1,0)</f>
        <v>0</v>
      </c>
      <c r="J4752" s="15">
        <v>8</v>
      </c>
      <c r="K4752" s="21" t="s">
        <v>848</v>
      </c>
    </row>
    <row r="4753" spans="1:11" x14ac:dyDescent="0.15">
      <c r="A4753" s="15">
        <v>10</v>
      </c>
      <c r="B4753" s="16">
        <v>8</v>
      </c>
      <c r="C4753" s="15">
        <v>20</v>
      </c>
      <c r="D4753" s="17">
        <v>403900</v>
      </c>
      <c r="E4753" s="18">
        <f t="shared" si="74"/>
        <v>403.9</v>
      </c>
      <c r="F4753" s="19">
        <v>19.658434</v>
      </c>
      <c r="G4753" s="19">
        <v>7.9400413079999996</v>
      </c>
      <c r="H4753" s="20">
        <v>1.7078324039999999</v>
      </c>
      <c r="I4753" s="15">
        <f>IF(H4753&lt;=Rmax_Summary!$B$40,1,0)</f>
        <v>0</v>
      </c>
      <c r="J4753" s="15">
        <v>8</v>
      </c>
      <c r="K4753" s="21" t="s">
        <v>848</v>
      </c>
    </row>
    <row r="4754" spans="1:11" x14ac:dyDescent="0.15">
      <c r="A4754" s="15">
        <v>5</v>
      </c>
      <c r="B4754" s="16">
        <v>8</v>
      </c>
      <c r="C4754" s="15">
        <v>20</v>
      </c>
      <c r="D4754" s="17">
        <v>404000</v>
      </c>
      <c r="E4754" s="18">
        <f t="shared" si="74"/>
        <v>404</v>
      </c>
      <c r="F4754" s="19">
        <v>19.653590999999999</v>
      </c>
      <c r="G4754" s="19">
        <v>7.9400506909999997</v>
      </c>
      <c r="H4754" s="20">
        <v>1.7320458329999999</v>
      </c>
      <c r="I4754" s="15">
        <f>IF(H4754&lt;=Rmax_Summary!$B$40,1,0)</f>
        <v>0</v>
      </c>
      <c r="J4754" s="15">
        <v>4</v>
      </c>
      <c r="K4754" s="21" t="s">
        <v>852</v>
      </c>
    </row>
    <row r="4755" spans="1:11" x14ac:dyDescent="0.15">
      <c r="A4755" s="15">
        <v>6</v>
      </c>
      <c r="B4755" s="16">
        <v>8</v>
      </c>
      <c r="C4755" s="15">
        <v>20</v>
      </c>
      <c r="D4755" s="17">
        <v>405000</v>
      </c>
      <c r="E4755" s="18">
        <f t="shared" si="74"/>
        <v>405</v>
      </c>
      <c r="F4755" s="19">
        <v>19.605235</v>
      </c>
      <c r="G4755" s="19">
        <v>7.9401203560000004</v>
      </c>
      <c r="H4755" s="20">
        <v>1.973822808</v>
      </c>
      <c r="I4755" s="15">
        <f>IF(H4755&lt;=Rmax_Summary!$B$40,1,0)</f>
        <v>0</v>
      </c>
      <c r="J4755" s="15">
        <v>4</v>
      </c>
      <c r="K4755" s="21" t="s">
        <v>852</v>
      </c>
    </row>
    <row r="4756" spans="1:11" x14ac:dyDescent="0.15">
      <c r="A4756" s="15">
        <v>7</v>
      </c>
      <c r="B4756" s="16">
        <v>8</v>
      </c>
      <c r="C4756" s="15">
        <v>20</v>
      </c>
      <c r="D4756" s="17">
        <v>406000</v>
      </c>
      <c r="E4756" s="18">
        <f t="shared" si="74"/>
        <v>406</v>
      </c>
      <c r="F4756" s="19">
        <v>19.557279000000001</v>
      </c>
      <c r="G4756" s="19">
        <v>7.9402551140000002</v>
      </c>
      <c r="H4756" s="20">
        <v>2.2136073700000001</v>
      </c>
      <c r="I4756" s="15">
        <f>IF(H4756&lt;=Rmax_Summary!$B$40,1,0)</f>
        <v>0</v>
      </c>
      <c r="J4756" s="15">
        <v>4</v>
      </c>
      <c r="K4756" s="21" t="s">
        <v>852</v>
      </c>
    </row>
    <row r="4757" spans="1:11" x14ac:dyDescent="0.15">
      <c r="A4757" s="15">
        <v>8</v>
      </c>
      <c r="B4757" s="16">
        <v>8</v>
      </c>
      <c r="C4757" s="15">
        <v>20</v>
      </c>
      <c r="D4757" s="17">
        <v>407000</v>
      </c>
      <c r="E4757" s="18">
        <f t="shared" si="74"/>
        <v>407</v>
      </c>
      <c r="F4757" s="19">
        <v>19.509647000000001</v>
      </c>
      <c r="G4757" s="19">
        <v>7.9404263889999998</v>
      </c>
      <c r="H4757" s="20">
        <v>2.4517639739999999</v>
      </c>
      <c r="I4757" s="15">
        <f>IF(H4757&lt;=Rmax_Summary!$B$40,1,0)</f>
        <v>0</v>
      </c>
      <c r="J4757" s="15">
        <v>4</v>
      </c>
      <c r="K4757" s="21" t="s">
        <v>852</v>
      </c>
    </row>
    <row r="4758" spans="1:11" x14ac:dyDescent="0.15">
      <c r="A4758" s="15">
        <v>9</v>
      </c>
      <c r="B4758" s="16">
        <v>8</v>
      </c>
      <c r="C4758" s="15">
        <v>20</v>
      </c>
      <c r="D4758" s="17">
        <v>408000</v>
      </c>
      <c r="E4758" s="18">
        <f t="shared" si="74"/>
        <v>408</v>
      </c>
      <c r="F4758" s="19">
        <v>19.462192999999999</v>
      </c>
      <c r="G4758" s="19">
        <v>7.9405748679999997</v>
      </c>
      <c r="H4758" s="20">
        <v>2.6890327510000001</v>
      </c>
      <c r="I4758" s="15">
        <f>IF(H4758&lt;=Rmax_Summary!$B$40,1,0)</f>
        <v>0</v>
      </c>
      <c r="J4758" s="15">
        <v>4</v>
      </c>
      <c r="K4758" s="21" t="s">
        <v>852</v>
      </c>
    </row>
    <row r="4759" spans="1:11" x14ac:dyDescent="0.15">
      <c r="A4759" s="15">
        <v>10</v>
      </c>
      <c r="B4759" s="16">
        <v>8</v>
      </c>
      <c r="C4759" s="15">
        <v>20</v>
      </c>
      <c r="D4759" s="17">
        <v>409000</v>
      </c>
      <c r="E4759" s="18">
        <f t="shared" si="74"/>
        <v>409</v>
      </c>
      <c r="F4759" s="19">
        <v>19.414954999999999</v>
      </c>
      <c r="G4759" s="19">
        <v>7.9407167259999998</v>
      </c>
      <c r="H4759" s="20">
        <v>2.9252239790000001</v>
      </c>
      <c r="I4759" s="15">
        <f>IF(H4759&lt;=Rmax_Summary!$B$40,1,0)</f>
        <v>0</v>
      </c>
      <c r="J4759" s="15">
        <v>4</v>
      </c>
      <c r="K4759" s="21" t="s">
        <v>852</v>
      </c>
    </row>
    <row r="4760" spans="1:11" x14ac:dyDescent="0.15">
      <c r="A4760" s="15">
        <v>917</v>
      </c>
      <c r="B4760" s="16">
        <v>8</v>
      </c>
      <c r="C4760" s="15">
        <v>20</v>
      </c>
      <c r="D4760" s="17">
        <v>410000</v>
      </c>
      <c r="E4760" s="18">
        <f t="shared" si="74"/>
        <v>410</v>
      </c>
      <c r="F4760" s="19">
        <v>19.367946</v>
      </c>
      <c r="G4760" s="19">
        <v>7.9408578910000003</v>
      </c>
      <c r="H4760" s="20">
        <v>3.160269241</v>
      </c>
      <c r="I4760" s="15">
        <f>IF(H4760&lt;=Rmax_Summary!$B$40,1,0)</f>
        <v>0</v>
      </c>
      <c r="J4760" s="15">
        <v>2</v>
      </c>
      <c r="K4760" s="21" t="s">
        <v>847</v>
      </c>
    </row>
    <row r="4761" spans="1:11" x14ac:dyDescent="0.15">
      <c r="A4761" s="15">
        <v>922</v>
      </c>
      <c r="B4761" s="16">
        <v>8</v>
      </c>
      <c r="C4761" s="15">
        <v>20</v>
      </c>
      <c r="D4761" s="17">
        <v>420000</v>
      </c>
      <c r="E4761" s="18">
        <f t="shared" si="74"/>
        <v>420</v>
      </c>
      <c r="F4761" s="19">
        <v>18.910077999999999</v>
      </c>
      <c r="G4761" s="19">
        <v>7.9422328369999997</v>
      </c>
      <c r="H4761" s="20">
        <v>5.4496083789999998</v>
      </c>
      <c r="I4761" s="15">
        <f>IF(H4761&lt;=Rmax_Summary!$B$40,1,0)</f>
        <v>0</v>
      </c>
      <c r="J4761" s="15">
        <v>2</v>
      </c>
      <c r="K4761" s="21" t="s">
        <v>847</v>
      </c>
    </row>
    <row r="4762" spans="1:11" x14ac:dyDescent="0.15">
      <c r="A4762" s="15">
        <v>927</v>
      </c>
      <c r="B4762" s="16">
        <v>8</v>
      </c>
      <c r="C4762" s="15">
        <v>20</v>
      </c>
      <c r="D4762" s="17">
        <v>430000</v>
      </c>
      <c r="E4762" s="18">
        <f t="shared" si="74"/>
        <v>430</v>
      </c>
      <c r="F4762" s="19">
        <v>18.473358999999999</v>
      </c>
      <c r="G4762" s="19">
        <v>7.9435442790000002</v>
      </c>
      <c r="H4762" s="20">
        <v>7.6332051139999999</v>
      </c>
      <c r="I4762" s="15">
        <f>IF(H4762&lt;=Rmax_Summary!$B$40,1,0)</f>
        <v>0</v>
      </c>
      <c r="J4762" s="15">
        <v>2</v>
      </c>
      <c r="K4762" s="21" t="s">
        <v>847</v>
      </c>
    </row>
    <row r="4763" spans="1:11" x14ac:dyDescent="0.15">
      <c r="A4763" s="15">
        <v>932</v>
      </c>
      <c r="B4763" s="16">
        <v>8</v>
      </c>
      <c r="C4763" s="15">
        <v>20</v>
      </c>
      <c r="D4763" s="17">
        <v>440000</v>
      </c>
      <c r="E4763" s="18">
        <f t="shared" si="74"/>
        <v>440</v>
      </c>
      <c r="F4763" s="19">
        <v>18.056356000000001</v>
      </c>
      <c r="G4763" s="19">
        <v>7.9447965140000001</v>
      </c>
      <c r="H4763" s="20">
        <v>9.7182217180000006</v>
      </c>
      <c r="I4763" s="15">
        <f>IF(H4763&lt;=Rmax_Summary!$B$40,1,0)</f>
        <v>0</v>
      </c>
      <c r="J4763" s="15">
        <v>2</v>
      </c>
      <c r="K4763" s="21" t="s">
        <v>847</v>
      </c>
    </row>
    <row r="4764" spans="1:11" x14ac:dyDescent="0.15">
      <c r="A4764" s="15">
        <v>937</v>
      </c>
      <c r="B4764" s="16">
        <v>8</v>
      </c>
      <c r="C4764" s="15">
        <v>20</v>
      </c>
      <c r="D4764" s="17">
        <v>450000</v>
      </c>
      <c r="E4764" s="18">
        <f t="shared" si="74"/>
        <v>450</v>
      </c>
      <c r="F4764" s="19">
        <v>17.657762999999999</v>
      </c>
      <c r="G4764" s="19">
        <v>7.9459934619999997</v>
      </c>
      <c r="H4764" s="20">
        <v>11.711183813</v>
      </c>
      <c r="I4764" s="15">
        <f>IF(H4764&lt;=Rmax_Summary!$B$40,1,0)</f>
        <v>0</v>
      </c>
      <c r="J4764" s="15">
        <v>2</v>
      </c>
      <c r="K4764" s="21" t="s">
        <v>847</v>
      </c>
    </row>
    <row r="4765" spans="1:11" x14ac:dyDescent="0.15">
      <c r="A4765" s="15">
        <v>942</v>
      </c>
      <c r="B4765" s="16">
        <v>8</v>
      </c>
      <c r="C4765" s="15">
        <v>20</v>
      </c>
      <c r="D4765" s="17">
        <v>460000</v>
      </c>
      <c r="E4765" s="18">
        <f t="shared" si="74"/>
        <v>460</v>
      </c>
      <c r="F4765" s="19">
        <v>17.276388000000001</v>
      </c>
      <c r="G4765" s="19">
        <v>7.9471387059999996</v>
      </c>
      <c r="H4765" s="20">
        <v>13.618057690000001</v>
      </c>
      <c r="I4765" s="15">
        <f>IF(H4765&lt;=Rmax_Summary!$B$40,1,0)</f>
        <v>0</v>
      </c>
      <c r="J4765" s="15">
        <v>2</v>
      </c>
      <c r="K4765" s="21" t="s">
        <v>847</v>
      </c>
    </row>
    <row r="4766" spans="1:11" x14ac:dyDescent="0.15">
      <c r="A4766" s="15">
        <v>947</v>
      </c>
      <c r="B4766" s="16">
        <v>8</v>
      </c>
      <c r="C4766" s="15">
        <v>20</v>
      </c>
      <c r="D4766" s="17">
        <v>470000</v>
      </c>
      <c r="E4766" s="18">
        <f t="shared" si="74"/>
        <v>470</v>
      </c>
      <c r="F4766" s="19">
        <v>16.911138999999999</v>
      </c>
      <c r="G4766" s="19">
        <v>7.9482355240000002</v>
      </c>
      <c r="H4766" s="20">
        <v>15.444304861000001</v>
      </c>
      <c r="I4766" s="15">
        <f>IF(H4766&lt;=Rmax_Summary!$B$40,1,0)</f>
        <v>0</v>
      </c>
      <c r="J4766" s="15">
        <v>2</v>
      </c>
      <c r="K4766" s="21" t="s">
        <v>847</v>
      </c>
    </row>
    <row r="4767" spans="1:11" x14ac:dyDescent="0.15">
      <c r="A4767" s="15">
        <v>952</v>
      </c>
      <c r="B4767" s="16">
        <v>8</v>
      </c>
      <c r="C4767" s="15">
        <v>20</v>
      </c>
      <c r="D4767" s="17">
        <v>480000</v>
      </c>
      <c r="E4767" s="18">
        <f t="shared" si="74"/>
        <v>480</v>
      </c>
      <c r="F4767" s="19">
        <v>16.561014</v>
      </c>
      <c r="G4767" s="19">
        <v>7.9492869260000001</v>
      </c>
      <c r="H4767" s="20">
        <v>17.194932090999998</v>
      </c>
      <c r="I4767" s="15">
        <f>IF(H4767&lt;=Rmax_Summary!$B$40,1,0)</f>
        <v>0</v>
      </c>
      <c r="J4767" s="15">
        <v>2</v>
      </c>
      <c r="K4767" s="21" t="s">
        <v>847</v>
      </c>
    </row>
    <row r="4768" spans="1:11" x14ac:dyDescent="0.15">
      <c r="A4768" s="15">
        <v>957</v>
      </c>
      <c r="B4768" s="16">
        <v>8</v>
      </c>
      <c r="C4768" s="15">
        <v>20</v>
      </c>
      <c r="D4768" s="17">
        <v>490000</v>
      </c>
      <c r="E4768" s="18">
        <f t="shared" si="74"/>
        <v>490</v>
      </c>
      <c r="F4768" s="19">
        <v>16.225093999999999</v>
      </c>
      <c r="G4768" s="19">
        <v>7.9502956740000004</v>
      </c>
      <c r="H4768" s="20">
        <v>18.874532336000001</v>
      </c>
      <c r="I4768" s="15">
        <f>IF(H4768&lt;=Rmax_Summary!$B$40,1,0)</f>
        <v>0</v>
      </c>
      <c r="J4768" s="15">
        <v>2</v>
      </c>
      <c r="K4768" s="21" t="s">
        <v>847</v>
      </c>
    </row>
    <row r="4769" spans="1:11" x14ac:dyDescent="0.15">
      <c r="A4769" s="15">
        <v>962</v>
      </c>
      <c r="B4769" s="16">
        <v>8</v>
      </c>
      <c r="C4769" s="15">
        <v>20</v>
      </c>
      <c r="D4769" s="17">
        <v>500000</v>
      </c>
      <c r="E4769" s="18">
        <f t="shared" si="74"/>
        <v>500</v>
      </c>
      <c r="F4769" s="19">
        <v>15.902528999999999</v>
      </c>
      <c r="G4769" s="19">
        <v>7.9512643110000001</v>
      </c>
      <c r="H4769" s="20">
        <v>20.487357484</v>
      </c>
      <c r="I4769" s="15">
        <f>IF(H4769&lt;=Rmax_Summary!$B$40,1,0)</f>
        <v>0</v>
      </c>
      <c r="J4769" s="15">
        <v>2</v>
      </c>
      <c r="K4769" s="21" t="s">
        <v>847</v>
      </c>
    </row>
    <row r="4770" spans="1:11" x14ac:dyDescent="0.15">
      <c r="A4770" s="15">
        <v>967</v>
      </c>
      <c r="B4770" s="16">
        <v>8</v>
      </c>
      <c r="C4770" s="15">
        <v>20</v>
      </c>
      <c r="D4770" s="17">
        <v>510000</v>
      </c>
      <c r="E4770" s="18">
        <f t="shared" si="74"/>
        <v>510</v>
      </c>
      <c r="F4770" s="19">
        <v>15.59254</v>
      </c>
      <c r="G4770" s="19">
        <v>7.9521951839999998</v>
      </c>
      <c r="H4770" s="20">
        <v>22.037300169000002</v>
      </c>
      <c r="I4770" s="15">
        <f>IF(H4770&lt;=Rmax_Summary!$B$40,1,0)</f>
        <v>0</v>
      </c>
      <c r="J4770" s="15">
        <v>2</v>
      </c>
      <c r="K4770" s="21" t="s">
        <v>847</v>
      </c>
    </row>
    <row r="4771" spans="1:11" x14ac:dyDescent="0.15">
      <c r="A4771" s="15">
        <v>972</v>
      </c>
      <c r="B4771" s="16">
        <v>8</v>
      </c>
      <c r="C4771" s="15">
        <v>20</v>
      </c>
      <c r="D4771" s="17">
        <v>520000</v>
      </c>
      <c r="E4771" s="18">
        <f t="shared" si="74"/>
        <v>520</v>
      </c>
      <c r="F4771" s="19">
        <v>15.294404999999999</v>
      </c>
      <c r="G4771" s="19">
        <v>7.9530904600000003</v>
      </c>
      <c r="H4771" s="20">
        <v>23.527975625</v>
      </c>
      <c r="I4771" s="15">
        <f>IF(H4771&lt;=Rmax_Summary!$B$40,1,0)</f>
        <v>0</v>
      </c>
      <c r="J4771" s="15">
        <v>2</v>
      </c>
      <c r="K4771" s="21" t="s">
        <v>847</v>
      </c>
    </row>
    <row r="4772" spans="1:11" x14ac:dyDescent="0.15">
      <c r="A4772" s="15">
        <v>977</v>
      </c>
      <c r="B4772" s="16">
        <v>8</v>
      </c>
      <c r="C4772" s="15">
        <v>20</v>
      </c>
      <c r="D4772" s="17">
        <v>530000</v>
      </c>
      <c r="E4772" s="18">
        <f t="shared" si="74"/>
        <v>530</v>
      </c>
      <c r="F4772" s="19">
        <v>15.007457</v>
      </c>
      <c r="G4772" s="19">
        <v>7.9539521420000003</v>
      </c>
      <c r="H4772" s="20">
        <v>24.962714883</v>
      </c>
      <c r="I4772" s="15">
        <f>IF(H4772&lt;=Rmax_Summary!$B$40,1,0)</f>
        <v>0</v>
      </c>
      <c r="J4772" s="15">
        <v>2</v>
      </c>
      <c r="K4772" s="21" t="s">
        <v>847</v>
      </c>
    </row>
    <row r="4773" spans="1:11" x14ac:dyDescent="0.15">
      <c r="A4773" s="15">
        <v>982</v>
      </c>
      <c r="B4773" s="16">
        <v>8</v>
      </c>
      <c r="C4773" s="15">
        <v>20</v>
      </c>
      <c r="D4773" s="17">
        <v>540000</v>
      </c>
      <c r="E4773" s="18">
        <f t="shared" si="74"/>
        <v>540</v>
      </c>
      <c r="F4773" s="19">
        <v>14.731078</v>
      </c>
      <c r="G4773" s="19">
        <v>7.9547820839999996</v>
      </c>
      <c r="H4773" s="20">
        <v>26.344610233000001</v>
      </c>
      <c r="I4773" s="15">
        <f>IF(H4773&lt;=Rmax_Summary!$B$40,1,0)</f>
        <v>0</v>
      </c>
      <c r="J4773" s="15">
        <v>2</v>
      </c>
      <c r="K4773" s="21" t="s">
        <v>847</v>
      </c>
    </row>
    <row r="4774" spans="1:11" x14ac:dyDescent="0.15">
      <c r="A4774" s="15">
        <v>987</v>
      </c>
      <c r="B4774" s="16">
        <v>8</v>
      </c>
      <c r="C4774" s="15">
        <v>20</v>
      </c>
      <c r="D4774" s="17">
        <v>550000</v>
      </c>
      <c r="E4774" s="18">
        <f t="shared" si="74"/>
        <v>550</v>
      </c>
      <c r="F4774" s="19">
        <v>14.464694</v>
      </c>
      <c r="G4774" s="19">
        <v>7.9555820119999998</v>
      </c>
      <c r="H4774" s="20">
        <v>27.676528844</v>
      </c>
      <c r="I4774" s="15">
        <f>IF(H4774&lt;=Rmax_Summary!$B$40,1,0)</f>
        <v>0</v>
      </c>
      <c r="J4774" s="15">
        <v>2</v>
      </c>
      <c r="K4774" s="21" t="s">
        <v>847</v>
      </c>
    </row>
    <row r="4775" spans="1:11" x14ac:dyDescent="0.15">
      <c r="A4775" s="15">
        <v>992</v>
      </c>
      <c r="B4775" s="16">
        <v>8</v>
      </c>
      <c r="C4775" s="15">
        <v>20</v>
      </c>
      <c r="D4775" s="17">
        <v>560000</v>
      </c>
      <c r="E4775" s="18">
        <f t="shared" si="74"/>
        <v>560</v>
      </c>
      <c r="F4775" s="19">
        <v>14.207774000000001</v>
      </c>
      <c r="G4775" s="19">
        <v>7.9563535219999997</v>
      </c>
      <c r="H4775" s="20">
        <v>28.961128714000001</v>
      </c>
      <c r="I4775" s="15">
        <f>IF(H4775&lt;=Rmax_Summary!$B$40,1,0)</f>
        <v>0</v>
      </c>
      <c r="J4775" s="15">
        <v>2</v>
      </c>
      <c r="K4775" s="21" t="s">
        <v>847</v>
      </c>
    </row>
    <row r="4776" spans="1:11" x14ac:dyDescent="0.15">
      <c r="A4776" s="15">
        <v>997</v>
      </c>
      <c r="B4776" s="16">
        <v>8</v>
      </c>
      <c r="C4776" s="15">
        <v>20</v>
      </c>
      <c r="D4776" s="17">
        <v>570000</v>
      </c>
      <c r="E4776" s="18">
        <f t="shared" si="74"/>
        <v>570</v>
      </c>
      <c r="F4776" s="19">
        <v>13.959821</v>
      </c>
      <c r="G4776" s="19">
        <v>7.9570981029999999</v>
      </c>
      <c r="H4776" s="20">
        <v>30.200895052</v>
      </c>
      <c r="I4776" s="15">
        <f>IF(H4776&lt;=Rmax_Summary!$B$40,1,0)</f>
        <v>0</v>
      </c>
      <c r="J4776" s="15">
        <v>2</v>
      </c>
      <c r="K4776" s="21" t="s">
        <v>847</v>
      </c>
    </row>
    <row r="4777" spans="1:11" x14ac:dyDescent="0.15">
      <c r="A4777" s="15">
        <v>1002</v>
      </c>
      <c r="B4777" s="16">
        <v>8</v>
      </c>
      <c r="C4777" s="15">
        <v>20</v>
      </c>
      <c r="D4777" s="17">
        <v>580000</v>
      </c>
      <c r="E4777" s="18">
        <f t="shared" si="74"/>
        <v>580</v>
      </c>
      <c r="F4777" s="19">
        <v>13.720374</v>
      </c>
      <c r="G4777" s="19">
        <v>7.9578171390000003</v>
      </c>
      <c r="H4777" s="20">
        <v>31.398128865</v>
      </c>
      <c r="I4777" s="15">
        <f>IF(H4777&lt;=Rmax_Summary!$B$40,1,0)</f>
        <v>0</v>
      </c>
      <c r="J4777" s="15">
        <v>2</v>
      </c>
      <c r="K4777" s="21" t="s">
        <v>847</v>
      </c>
    </row>
    <row r="4778" spans="1:11" x14ac:dyDescent="0.15">
      <c r="A4778" s="15">
        <v>1007</v>
      </c>
      <c r="B4778" s="16">
        <v>8</v>
      </c>
      <c r="C4778" s="15">
        <v>20</v>
      </c>
      <c r="D4778" s="17">
        <v>590000</v>
      </c>
      <c r="E4778" s="18">
        <f t="shared" si="74"/>
        <v>590</v>
      </c>
      <c r="F4778" s="19">
        <v>13.489003</v>
      </c>
      <c r="G4778" s="19">
        <v>7.958511927</v>
      </c>
      <c r="H4778" s="20">
        <v>32.554983387999997</v>
      </c>
      <c r="I4778" s="15">
        <f>IF(H4778&lt;=Rmax_Summary!$B$40,1,0)</f>
        <v>0</v>
      </c>
      <c r="J4778" s="15">
        <v>2</v>
      </c>
      <c r="K4778" s="21" t="s">
        <v>847</v>
      </c>
    </row>
    <row r="4779" spans="1:11" x14ac:dyDescent="0.15">
      <c r="A4779" s="15">
        <v>1012</v>
      </c>
      <c r="B4779" s="16">
        <v>8</v>
      </c>
      <c r="C4779" s="15">
        <v>20</v>
      </c>
      <c r="D4779" s="17">
        <v>600000</v>
      </c>
      <c r="E4779" s="18">
        <f t="shared" si="74"/>
        <v>600</v>
      </c>
      <c r="F4779" s="19">
        <v>13.265306000000001</v>
      </c>
      <c r="G4779" s="19">
        <v>7.9591836679999997</v>
      </c>
      <c r="H4779" s="20">
        <v>33.673470883</v>
      </c>
      <c r="I4779" s="15">
        <f>IF(H4779&lt;=Rmax_Summary!$B$40,1,0)</f>
        <v>0</v>
      </c>
      <c r="J4779" s="15">
        <v>2</v>
      </c>
      <c r="K4779" s="21" t="s">
        <v>847</v>
      </c>
    </row>
    <row r="4780" spans="1:11" x14ac:dyDescent="0.15">
      <c r="A4780" s="15">
        <v>1017</v>
      </c>
      <c r="B4780" s="16">
        <v>8</v>
      </c>
      <c r="C4780" s="15">
        <v>20</v>
      </c>
      <c r="D4780" s="17">
        <v>610000</v>
      </c>
      <c r="E4780" s="18">
        <f t="shared" si="74"/>
        <v>610</v>
      </c>
      <c r="F4780" s="19">
        <v>13.048907</v>
      </c>
      <c r="G4780" s="19">
        <v>7.9598334939999997</v>
      </c>
      <c r="H4780" s="20">
        <v>34.755462616000003</v>
      </c>
      <c r="I4780" s="15">
        <f>IF(H4780&lt;=Rmax_Summary!$B$40,1,0)</f>
        <v>0</v>
      </c>
      <c r="J4780" s="15">
        <v>2</v>
      </c>
      <c r="K4780" s="21" t="s">
        <v>847</v>
      </c>
    </row>
    <row r="4781" spans="1:11" x14ac:dyDescent="0.15">
      <c r="A4781" s="15">
        <v>1022</v>
      </c>
      <c r="B4781" s="16">
        <v>8</v>
      </c>
      <c r="C4781" s="15">
        <v>20</v>
      </c>
      <c r="D4781" s="17">
        <v>620000</v>
      </c>
      <c r="E4781" s="18">
        <f t="shared" si="74"/>
        <v>620</v>
      </c>
      <c r="F4781" s="19">
        <v>12.839454999999999</v>
      </c>
      <c r="G4781" s="19">
        <v>7.9604624580000003</v>
      </c>
      <c r="H4781" s="20">
        <v>35.802723032000003</v>
      </c>
      <c r="I4781" s="15">
        <f>IF(H4781&lt;=Rmax_Summary!$B$40,1,0)</f>
        <v>0</v>
      </c>
      <c r="J4781" s="15">
        <v>2</v>
      </c>
      <c r="K4781" s="21" t="s">
        <v>847</v>
      </c>
    </row>
    <row r="4782" spans="1:11" x14ac:dyDescent="0.15">
      <c r="A4782" s="15">
        <v>1027</v>
      </c>
      <c r="B4782" s="16">
        <v>8</v>
      </c>
      <c r="C4782" s="15">
        <v>20</v>
      </c>
      <c r="D4782" s="17">
        <v>630000</v>
      </c>
      <c r="E4782" s="18">
        <f t="shared" si="74"/>
        <v>630</v>
      </c>
      <c r="F4782" s="19">
        <v>12.636621999999999</v>
      </c>
      <c r="G4782" s="19">
        <v>7.9610715479999996</v>
      </c>
      <c r="H4782" s="20">
        <v>36.816891484000003</v>
      </c>
      <c r="I4782" s="15">
        <f>IF(H4782&lt;=Rmax_Summary!$B$40,1,0)</f>
        <v>0</v>
      </c>
      <c r="J4782" s="15">
        <v>2</v>
      </c>
      <c r="K4782" s="21" t="s">
        <v>847</v>
      </c>
    </row>
    <row r="4783" spans="1:11" x14ac:dyDescent="0.15">
      <c r="A4783" s="15">
        <v>1032</v>
      </c>
      <c r="B4783" s="16">
        <v>8</v>
      </c>
      <c r="C4783" s="15">
        <v>20</v>
      </c>
      <c r="D4783" s="17">
        <v>640000</v>
      </c>
      <c r="E4783" s="18">
        <f t="shared" si="74"/>
        <v>640</v>
      </c>
      <c r="F4783" s="19">
        <v>12.440097</v>
      </c>
      <c r="G4783" s="19">
        <v>7.9616616950000001</v>
      </c>
      <c r="H4783" s="20">
        <v>37.799516373000003</v>
      </c>
      <c r="I4783" s="15">
        <f>IF(H4783&lt;=Rmax_Summary!$B$40,1,0)</f>
        <v>0</v>
      </c>
      <c r="J4783" s="15">
        <v>2</v>
      </c>
      <c r="K4783" s="21" t="s">
        <v>847</v>
      </c>
    </row>
    <row r="4784" spans="1:11" x14ac:dyDescent="0.15">
      <c r="A4784" s="15">
        <v>1037</v>
      </c>
      <c r="B4784" s="16">
        <v>8</v>
      </c>
      <c r="C4784" s="15">
        <v>20</v>
      </c>
      <c r="D4784" s="17">
        <v>650000</v>
      </c>
      <c r="E4784" s="18">
        <f t="shared" si="74"/>
        <v>650</v>
      </c>
      <c r="F4784" s="19">
        <v>12.24959</v>
      </c>
      <c r="G4784" s="19">
        <v>7.9622337639999996</v>
      </c>
      <c r="H4784" s="20">
        <v>38.752048367999997</v>
      </c>
      <c r="I4784" s="15">
        <f>IF(H4784&lt;=Rmax_Summary!$B$40,1,0)</f>
        <v>0</v>
      </c>
      <c r="J4784" s="15">
        <v>2</v>
      </c>
      <c r="K4784" s="21" t="s">
        <v>847</v>
      </c>
    </row>
    <row r="4785" spans="1:11" x14ac:dyDescent="0.15">
      <c r="A4785" s="15">
        <v>1042</v>
      </c>
      <c r="B4785" s="16">
        <v>8</v>
      </c>
      <c r="C4785" s="15">
        <v>20</v>
      </c>
      <c r="D4785" s="17">
        <v>660000</v>
      </c>
      <c r="E4785" s="18">
        <f t="shared" si="74"/>
        <v>660</v>
      </c>
      <c r="F4785" s="19">
        <v>12.064831</v>
      </c>
      <c r="G4785" s="19">
        <v>7.9627885779999996</v>
      </c>
      <c r="H4785" s="20">
        <v>39.675844871999999</v>
      </c>
      <c r="I4785" s="15">
        <f>IF(H4785&lt;=Rmax_Summary!$B$40,1,0)</f>
        <v>0</v>
      </c>
      <c r="J4785" s="15">
        <v>2</v>
      </c>
      <c r="K4785" s="21" t="s">
        <v>847</v>
      </c>
    </row>
    <row r="4786" spans="1:11" x14ac:dyDescent="0.15">
      <c r="A4786" s="15">
        <v>1047</v>
      </c>
      <c r="B4786" s="16">
        <v>8</v>
      </c>
      <c r="C4786" s="15">
        <v>20</v>
      </c>
      <c r="D4786" s="17">
        <v>670000</v>
      </c>
      <c r="E4786" s="18">
        <f t="shared" si="74"/>
        <v>670</v>
      </c>
      <c r="F4786" s="19">
        <v>11.885562999999999</v>
      </c>
      <c r="G4786" s="19">
        <v>7.9633269029999996</v>
      </c>
      <c r="H4786" s="20">
        <v>40.572186008000003</v>
      </c>
      <c r="I4786" s="15">
        <f>IF(H4786&lt;=Rmax_Summary!$B$40,1,0)</f>
        <v>0</v>
      </c>
      <c r="J4786" s="15">
        <v>2</v>
      </c>
      <c r="K4786" s="21" t="s">
        <v>847</v>
      </c>
    </row>
    <row r="4787" spans="1:11" x14ac:dyDescent="0.15">
      <c r="A4787" s="15">
        <v>1052</v>
      </c>
      <c r="B4787" s="16">
        <v>8</v>
      </c>
      <c r="C4787" s="15">
        <v>20</v>
      </c>
      <c r="D4787" s="17">
        <v>680000</v>
      </c>
      <c r="E4787" s="18">
        <f t="shared" si="74"/>
        <v>680</v>
      </c>
      <c r="F4787" s="19">
        <v>11.711543000000001</v>
      </c>
      <c r="G4787" s="19">
        <v>7.9638494660000001</v>
      </c>
      <c r="H4787" s="20">
        <v>41.442283670999998</v>
      </c>
      <c r="I4787" s="15">
        <f>IF(H4787&lt;=Rmax_Summary!$B$40,1,0)</f>
        <v>0</v>
      </c>
      <c r="J4787" s="15">
        <v>2</v>
      </c>
      <c r="K4787" s="21" t="s">
        <v>847</v>
      </c>
    </row>
    <row r="4788" spans="1:11" x14ac:dyDescent="0.15">
      <c r="A4788" s="15">
        <v>1057</v>
      </c>
      <c r="B4788" s="16">
        <v>8</v>
      </c>
      <c r="C4788" s="15">
        <v>20</v>
      </c>
      <c r="D4788" s="17">
        <v>690000</v>
      </c>
      <c r="E4788" s="18">
        <f t="shared" si="74"/>
        <v>690</v>
      </c>
      <c r="F4788" s="19">
        <v>11.542546</v>
      </c>
      <c r="G4788" s="19">
        <v>7.9643569449999996</v>
      </c>
      <c r="H4788" s="20">
        <v>42.287270190000001</v>
      </c>
      <c r="I4788" s="15">
        <f>IF(H4788&lt;=Rmax_Summary!$B$40,1,0)</f>
        <v>0</v>
      </c>
      <c r="J4788" s="15">
        <v>2</v>
      </c>
      <c r="K4788" s="21" t="s">
        <v>847</v>
      </c>
    </row>
    <row r="4789" spans="1:11" x14ac:dyDescent="0.15">
      <c r="A4789" s="15">
        <v>1062</v>
      </c>
      <c r="B4789" s="16">
        <v>8</v>
      </c>
      <c r="C4789" s="15">
        <v>20</v>
      </c>
      <c r="D4789" s="17">
        <v>700000</v>
      </c>
      <c r="E4789" s="18">
        <f t="shared" si="74"/>
        <v>700</v>
      </c>
      <c r="F4789" s="19">
        <v>11.378356999999999</v>
      </c>
      <c r="G4789" s="19">
        <v>7.9648499890000002</v>
      </c>
      <c r="H4789" s="20">
        <v>43.108214211000004</v>
      </c>
      <c r="I4789" s="15">
        <f>IF(H4789&lt;=Rmax_Summary!$B$40,1,0)</f>
        <v>0</v>
      </c>
      <c r="J4789" s="15">
        <v>2</v>
      </c>
      <c r="K4789" s="21" t="s">
        <v>847</v>
      </c>
    </row>
    <row r="4790" spans="1:11" x14ac:dyDescent="0.15">
      <c r="A4790" s="15">
        <v>1067</v>
      </c>
      <c r="B4790" s="16">
        <v>8</v>
      </c>
      <c r="C4790" s="15">
        <v>20</v>
      </c>
      <c r="D4790" s="17">
        <v>710000</v>
      </c>
      <c r="E4790" s="18">
        <f t="shared" si="74"/>
        <v>710</v>
      </c>
      <c r="F4790" s="19">
        <v>11.218774</v>
      </c>
      <c r="G4790" s="19">
        <v>7.9653292010000003</v>
      </c>
      <c r="H4790" s="20">
        <v>43.906132106000001</v>
      </c>
      <c r="I4790" s="15">
        <f>IF(H4790&lt;=Rmax_Summary!$B$40,1,0)</f>
        <v>0</v>
      </c>
      <c r="J4790" s="15">
        <v>2</v>
      </c>
      <c r="K4790" s="21" t="s">
        <v>847</v>
      </c>
    </row>
    <row r="4791" spans="1:11" x14ac:dyDescent="0.15">
      <c r="A4791" s="15">
        <v>1072</v>
      </c>
      <c r="B4791" s="16">
        <v>8</v>
      </c>
      <c r="C4791" s="15">
        <v>20</v>
      </c>
      <c r="D4791" s="17">
        <v>720000</v>
      </c>
      <c r="E4791" s="18">
        <f t="shared" si="74"/>
        <v>720</v>
      </c>
      <c r="F4791" s="19">
        <v>11.063604</v>
      </c>
      <c r="G4791" s="19">
        <v>7.9657951579999997</v>
      </c>
      <c r="H4791" s="20">
        <v>44.681978829999998</v>
      </c>
      <c r="I4791" s="15">
        <f>IF(H4791&lt;=Rmax_Summary!$B$40,1,0)</f>
        <v>0</v>
      </c>
      <c r="J4791" s="15">
        <v>2</v>
      </c>
      <c r="K4791" s="21" t="s">
        <v>847</v>
      </c>
    </row>
    <row r="4792" spans="1:11" x14ac:dyDescent="0.15">
      <c r="A4792" s="15">
        <v>1077</v>
      </c>
      <c r="B4792" s="16">
        <v>8</v>
      </c>
      <c r="C4792" s="15">
        <v>20</v>
      </c>
      <c r="D4792" s="17">
        <v>730000</v>
      </c>
      <c r="E4792" s="18">
        <f t="shared" si="74"/>
        <v>730</v>
      </c>
      <c r="F4792" s="19">
        <v>10.912668999999999</v>
      </c>
      <c r="G4792" s="19">
        <v>7.9662483990000004</v>
      </c>
      <c r="H4792" s="20">
        <v>45.436654801000003</v>
      </c>
      <c r="I4792" s="15">
        <f>IF(H4792&lt;=Rmax_Summary!$B$40,1,0)</f>
        <v>0</v>
      </c>
      <c r="J4792" s="15">
        <v>2</v>
      </c>
      <c r="K4792" s="21" t="s">
        <v>847</v>
      </c>
    </row>
    <row r="4793" spans="1:11" x14ac:dyDescent="0.15">
      <c r="A4793" s="15">
        <v>1082</v>
      </c>
      <c r="B4793" s="16">
        <v>8</v>
      </c>
      <c r="C4793" s="15">
        <v>20</v>
      </c>
      <c r="D4793" s="17">
        <v>740000</v>
      </c>
      <c r="E4793" s="18">
        <f t="shared" si="74"/>
        <v>740</v>
      </c>
      <c r="F4793" s="19">
        <v>10.765796999999999</v>
      </c>
      <c r="G4793" s="19">
        <v>7.9666894409999998</v>
      </c>
      <c r="H4793" s="20">
        <v>46.171017208000002</v>
      </c>
      <c r="I4793" s="15">
        <f>IF(H4793&lt;=Rmax_Summary!$B$40,1,0)</f>
        <v>0</v>
      </c>
      <c r="J4793" s="15">
        <v>2</v>
      </c>
      <c r="K4793" s="21" t="s">
        <v>847</v>
      </c>
    </row>
    <row r="4794" spans="1:11" x14ac:dyDescent="0.15">
      <c r="A4794" s="15">
        <v>1087</v>
      </c>
      <c r="B4794" s="16">
        <v>8</v>
      </c>
      <c r="C4794" s="15">
        <v>20</v>
      </c>
      <c r="D4794" s="17">
        <v>750000</v>
      </c>
      <c r="E4794" s="18">
        <f t="shared" si="74"/>
        <v>750</v>
      </c>
      <c r="F4794" s="19">
        <v>10.622825000000001</v>
      </c>
      <c r="G4794" s="19">
        <v>7.9671187689999998</v>
      </c>
      <c r="H4794" s="20">
        <v>46.885875489999997</v>
      </c>
      <c r="I4794" s="15">
        <f>IF(H4794&lt;=Rmax_Summary!$B$40,1,0)</f>
        <v>0</v>
      </c>
      <c r="J4794" s="15">
        <v>2</v>
      </c>
      <c r="K4794" s="21" t="s">
        <v>847</v>
      </c>
    </row>
    <row r="4795" spans="1:11" x14ac:dyDescent="0.15">
      <c r="A4795" s="15">
        <v>1092</v>
      </c>
      <c r="B4795" s="16">
        <v>8</v>
      </c>
      <c r="C4795" s="15">
        <v>20</v>
      </c>
      <c r="D4795" s="17">
        <v>760000</v>
      </c>
      <c r="E4795" s="18">
        <f t="shared" si="74"/>
        <v>760</v>
      </c>
      <c r="F4795" s="19">
        <v>10.483601</v>
      </c>
      <c r="G4795" s="19">
        <v>7.9675368439999996</v>
      </c>
      <c r="H4795" s="20">
        <v>47.581995909</v>
      </c>
      <c r="I4795" s="15">
        <f>IF(H4795&lt;=Rmax_Summary!$B$40,1,0)</f>
        <v>0</v>
      </c>
      <c r="J4795" s="15">
        <v>2</v>
      </c>
      <c r="K4795" s="21" t="s">
        <v>847</v>
      </c>
    </row>
    <row r="4796" spans="1:11" x14ac:dyDescent="0.15">
      <c r="A4796" s="15">
        <v>1097</v>
      </c>
      <c r="B4796" s="16">
        <v>8</v>
      </c>
      <c r="C4796" s="15">
        <v>20</v>
      </c>
      <c r="D4796" s="17">
        <v>770000</v>
      </c>
      <c r="E4796" s="18">
        <f t="shared" si="74"/>
        <v>770</v>
      </c>
      <c r="F4796" s="19">
        <v>10.347979</v>
      </c>
      <c r="G4796" s="19">
        <v>7.9679441009999996</v>
      </c>
      <c r="H4796" s="20">
        <v>48.260103790000002</v>
      </c>
      <c r="I4796" s="15">
        <f>IF(H4796&lt;=Rmax_Summary!$B$40,1,0)</f>
        <v>0</v>
      </c>
      <c r="J4796" s="15">
        <v>2</v>
      </c>
      <c r="K4796" s="21" t="s">
        <v>847</v>
      </c>
    </row>
    <row r="4797" spans="1:11" x14ac:dyDescent="0.15">
      <c r="A4797" s="15">
        <v>1102</v>
      </c>
      <c r="B4797" s="16">
        <v>8</v>
      </c>
      <c r="C4797" s="15">
        <v>20</v>
      </c>
      <c r="D4797" s="17">
        <v>780000</v>
      </c>
      <c r="E4797" s="18">
        <f t="shared" si="74"/>
        <v>780</v>
      </c>
      <c r="F4797" s="19">
        <v>10.215821999999999</v>
      </c>
      <c r="G4797" s="19">
        <v>7.9683409550000004</v>
      </c>
      <c r="H4797" s="20">
        <v>48.920890737000001</v>
      </c>
      <c r="I4797" s="15">
        <f>IF(H4797&lt;=Rmax_Summary!$B$40,1,0)</f>
        <v>0</v>
      </c>
      <c r="J4797" s="15">
        <v>2</v>
      </c>
      <c r="K4797" s="21" t="s">
        <v>847</v>
      </c>
    </row>
    <row r="4798" spans="1:11" x14ac:dyDescent="0.15">
      <c r="A4798" s="15">
        <v>1107</v>
      </c>
      <c r="B4798" s="16">
        <v>8</v>
      </c>
      <c r="C4798" s="15">
        <v>20</v>
      </c>
      <c r="D4798" s="17">
        <v>790000</v>
      </c>
      <c r="E4798" s="18">
        <f t="shared" si="74"/>
        <v>790</v>
      </c>
      <c r="F4798" s="19">
        <v>10.086997</v>
      </c>
      <c r="G4798" s="19">
        <v>7.9687277989999998</v>
      </c>
      <c r="H4798" s="20">
        <v>49.565012684999999</v>
      </c>
      <c r="I4798" s="15">
        <f>IF(H4798&lt;=Rmax_Summary!$B$40,1,0)</f>
        <v>0</v>
      </c>
      <c r="J4798" s="15">
        <v>2</v>
      </c>
      <c r="K4798" s="21" t="s">
        <v>847</v>
      </c>
    </row>
    <row r="4799" spans="1:11" x14ac:dyDescent="0.15">
      <c r="A4799" s="15">
        <v>1112</v>
      </c>
      <c r="B4799" s="16">
        <v>8</v>
      </c>
      <c r="C4799" s="15">
        <v>20</v>
      </c>
      <c r="D4799" s="17">
        <v>800000</v>
      </c>
      <c r="E4799" s="18">
        <f t="shared" si="74"/>
        <v>800</v>
      </c>
      <c r="F4799" s="19">
        <v>9.9613820000000004</v>
      </c>
      <c r="G4799" s="19">
        <v>7.9691050109999999</v>
      </c>
      <c r="H4799" s="20">
        <v>50.193091531</v>
      </c>
      <c r="I4799" s="15">
        <f>IF(H4799&lt;=Rmax_Summary!$B$40,1,0)</f>
        <v>0</v>
      </c>
      <c r="J4799" s="15">
        <v>2</v>
      </c>
      <c r="K4799" s="21" t="s">
        <v>847</v>
      </c>
    </row>
    <row r="4800" spans="1:11" x14ac:dyDescent="0.15">
      <c r="A4800" s="15">
        <v>1117</v>
      </c>
      <c r="B4800" s="16">
        <v>8</v>
      </c>
      <c r="C4800" s="15">
        <v>20</v>
      </c>
      <c r="D4800" s="17">
        <v>810000</v>
      </c>
      <c r="E4800" s="18">
        <f t="shared" si="74"/>
        <v>810</v>
      </c>
      <c r="F4800" s="19">
        <v>9.8388550000000006</v>
      </c>
      <c r="G4800" s="19">
        <v>7.9694729410000003</v>
      </c>
      <c r="H4800" s="20">
        <v>50.805722613999997</v>
      </c>
      <c r="I4800" s="15">
        <f>IF(H4800&lt;=Rmax_Summary!$B$40,1,0)</f>
        <v>0</v>
      </c>
      <c r="J4800" s="15">
        <v>2</v>
      </c>
      <c r="K4800" s="21" t="s">
        <v>847</v>
      </c>
    </row>
    <row r="4801" spans="1:11" x14ac:dyDescent="0.15">
      <c r="A4801" s="15">
        <v>1122</v>
      </c>
      <c r="B4801" s="16">
        <v>8</v>
      </c>
      <c r="C4801" s="15">
        <v>20</v>
      </c>
      <c r="D4801" s="17">
        <v>820000</v>
      </c>
      <c r="E4801" s="18">
        <f t="shared" si="74"/>
        <v>820</v>
      </c>
      <c r="F4801" s="19">
        <v>9.7193070000000006</v>
      </c>
      <c r="G4801" s="19">
        <v>7.9698319309999999</v>
      </c>
      <c r="H4801" s="20">
        <v>51.403462994999998</v>
      </c>
      <c r="I4801" s="15">
        <f>IF(H4801&lt;=Rmax_Summary!$B$40,1,0)</f>
        <v>0</v>
      </c>
      <c r="J4801" s="15">
        <v>2</v>
      </c>
      <c r="K4801" s="21" t="s">
        <v>847</v>
      </c>
    </row>
    <row r="4802" spans="1:11" x14ac:dyDescent="0.15">
      <c r="A4802" s="15">
        <v>1127</v>
      </c>
      <c r="B4802" s="16">
        <v>8</v>
      </c>
      <c r="C4802" s="15">
        <v>20</v>
      </c>
      <c r="D4802" s="17">
        <v>830000</v>
      </c>
      <c r="E4802" s="18">
        <f t="shared" ref="E4802:E4865" si="75">D4802/1000</f>
        <v>830</v>
      </c>
      <c r="F4802" s="19">
        <v>9.6026290000000003</v>
      </c>
      <c r="G4802" s="19">
        <v>7.9701823000000003</v>
      </c>
      <c r="H4802" s="20">
        <v>51.986853828999998</v>
      </c>
      <c r="I4802" s="15">
        <f>IF(H4802&lt;=Rmax_Summary!$B$40,1,0)</f>
        <v>0</v>
      </c>
      <c r="J4802" s="15">
        <v>2</v>
      </c>
      <c r="K4802" s="21" t="s">
        <v>847</v>
      </c>
    </row>
    <row r="4803" spans="1:11" x14ac:dyDescent="0.15">
      <c r="A4803" s="15">
        <v>1132</v>
      </c>
      <c r="B4803" s="16">
        <v>8</v>
      </c>
      <c r="C4803" s="15">
        <v>20</v>
      </c>
      <c r="D4803" s="17">
        <v>840000</v>
      </c>
      <c r="E4803" s="18">
        <f t="shared" si="75"/>
        <v>840</v>
      </c>
      <c r="F4803" s="19">
        <v>9.4887200000000007</v>
      </c>
      <c r="G4803" s="19">
        <v>7.9705243560000003</v>
      </c>
      <c r="H4803" s="20">
        <v>52.556402157999997</v>
      </c>
      <c r="I4803" s="15">
        <f>IF(H4803&lt;=Rmax_Summary!$B$40,1,0)</f>
        <v>0</v>
      </c>
      <c r="J4803" s="15">
        <v>2</v>
      </c>
      <c r="K4803" s="21" t="s">
        <v>847</v>
      </c>
    </row>
    <row r="4804" spans="1:11" x14ac:dyDescent="0.15">
      <c r="A4804" s="15">
        <v>1137</v>
      </c>
      <c r="B4804" s="16">
        <v>8</v>
      </c>
      <c r="C4804" s="15">
        <v>20</v>
      </c>
      <c r="D4804" s="17">
        <v>850000</v>
      </c>
      <c r="E4804" s="18">
        <f t="shared" si="75"/>
        <v>850</v>
      </c>
      <c r="F4804" s="19">
        <v>9.3774809999999995</v>
      </c>
      <c r="G4804" s="19">
        <v>7.9708583940000004</v>
      </c>
      <c r="H4804" s="20">
        <v>53.112596818999997</v>
      </c>
      <c r="I4804" s="15">
        <f>IF(H4804&lt;=Rmax_Summary!$B$40,1,0)</f>
        <v>0</v>
      </c>
      <c r="J4804" s="15">
        <v>2</v>
      </c>
      <c r="K4804" s="21" t="s">
        <v>847</v>
      </c>
    </row>
    <row r="4805" spans="1:11" x14ac:dyDescent="0.15">
      <c r="A4805" s="15">
        <v>1142</v>
      </c>
      <c r="B4805" s="16">
        <v>8</v>
      </c>
      <c r="C4805" s="15">
        <v>20</v>
      </c>
      <c r="D4805" s="17">
        <v>860000</v>
      </c>
      <c r="E4805" s="18">
        <f t="shared" si="75"/>
        <v>860</v>
      </c>
      <c r="F4805" s="19">
        <v>9.2688199999999998</v>
      </c>
      <c r="G4805" s="19">
        <v>7.9711846900000003</v>
      </c>
      <c r="H4805" s="20">
        <v>53.655901663000002</v>
      </c>
      <c r="I4805" s="15">
        <f>IF(H4805&lt;=Rmax_Summary!$B$40,1,0)</f>
        <v>0</v>
      </c>
      <c r="J4805" s="15">
        <v>2</v>
      </c>
      <c r="K4805" s="21" t="s">
        <v>847</v>
      </c>
    </row>
    <row r="4806" spans="1:11" x14ac:dyDescent="0.15">
      <c r="A4806" s="15">
        <v>1147</v>
      </c>
      <c r="B4806" s="16">
        <v>8</v>
      </c>
      <c r="C4806" s="15">
        <v>20</v>
      </c>
      <c r="D4806" s="17">
        <v>870000</v>
      </c>
      <c r="E4806" s="18">
        <f t="shared" si="75"/>
        <v>870</v>
      </c>
      <c r="F4806" s="19">
        <v>9.1626480000000008</v>
      </c>
      <c r="G4806" s="19">
        <v>7.971503512</v>
      </c>
      <c r="H4806" s="20">
        <v>54.186760819</v>
      </c>
      <c r="I4806" s="15">
        <f>IF(H4806&lt;=Rmax_Summary!$B$40,1,0)</f>
        <v>0</v>
      </c>
      <c r="J4806" s="15">
        <v>2</v>
      </c>
      <c r="K4806" s="21" t="s">
        <v>847</v>
      </c>
    </row>
    <row r="4807" spans="1:11" x14ac:dyDescent="0.15">
      <c r="A4807" s="15">
        <v>1152</v>
      </c>
      <c r="B4807" s="16">
        <v>8</v>
      </c>
      <c r="C4807" s="15">
        <v>20</v>
      </c>
      <c r="D4807" s="17">
        <v>880000</v>
      </c>
      <c r="E4807" s="18">
        <f t="shared" si="75"/>
        <v>880</v>
      </c>
      <c r="F4807" s="19">
        <v>9.0588809999999995</v>
      </c>
      <c r="G4807" s="19">
        <v>7.9718151109999997</v>
      </c>
      <c r="H4807" s="20">
        <v>54.705594974999997</v>
      </c>
      <c r="I4807" s="15">
        <f>IF(H4807&lt;=Rmax_Summary!$B$40,1,0)</f>
        <v>0</v>
      </c>
      <c r="J4807" s="15">
        <v>2</v>
      </c>
      <c r="K4807" s="21" t="s">
        <v>847</v>
      </c>
    </row>
    <row r="4808" spans="1:11" x14ac:dyDescent="0.15">
      <c r="A4808" s="15">
        <v>1157</v>
      </c>
      <c r="B4808" s="16">
        <v>8</v>
      </c>
      <c r="C4808" s="15">
        <v>20</v>
      </c>
      <c r="D4808" s="17">
        <v>890000</v>
      </c>
      <c r="E4808" s="18">
        <f t="shared" si="75"/>
        <v>890</v>
      </c>
      <c r="F4808" s="19">
        <v>8.9574379999999998</v>
      </c>
      <c r="G4808" s="19">
        <v>7.9721197310000003</v>
      </c>
      <c r="H4808" s="20">
        <v>55.212811078999998</v>
      </c>
      <c r="I4808" s="15">
        <f>IF(H4808&lt;=Rmax_Summary!$B$40,1,0)</f>
        <v>0</v>
      </c>
      <c r="J4808" s="15">
        <v>2</v>
      </c>
      <c r="K4808" s="21" t="s">
        <v>847</v>
      </c>
    </row>
    <row r="4809" spans="1:11" x14ac:dyDescent="0.15">
      <c r="A4809" s="15">
        <v>1162</v>
      </c>
      <c r="B4809" s="16">
        <v>8</v>
      </c>
      <c r="C4809" s="15">
        <v>20</v>
      </c>
      <c r="D4809" s="17">
        <v>900000</v>
      </c>
      <c r="E4809" s="18">
        <f t="shared" si="75"/>
        <v>900</v>
      </c>
      <c r="F4809" s="19">
        <v>8.8582420000000006</v>
      </c>
      <c r="G4809" s="19">
        <v>7.9724176059999996</v>
      </c>
      <c r="H4809" s="20">
        <v>55.708790362999999</v>
      </c>
      <c r="I4809" s="15">
        <f>IF(H4809&lt;=Rmax_Summary!$B$40,1,0)</f>
        <v>0</v>
      </c>
      <c r="J4809" s="15">
        <v>2</v>
      </c>
      <c r="K4809" s="21" t="s">
        <v>847</v>
      </c>
    </row>
    <row r="4810" spans="1:11" x14ac:dyDescent="0.15">
      <c r="A4810" s="15">
        <v>1167</v>
      </c>
      <c r="B4810" s="16">
        <v>8</v>
      </c>
      <c r="C4810" s="15">
        <v>20</v>
      </c>
      <c r="D4810" s="17">
        <v>910000</v>
      </c>
      <c r="E4810" s="18">
        <f t="shared" si="75"/>
        <v>910</v>
      </c>
      <c r="F4810" s="19">
        <v>8.7612179999999995</v>
      </c>
      <c r="G4810" s="19">
        <v>7.9727089539999998</v>
      </c>
      <c r="H4810" s="20">
        <v>56.193908018000002</v>
      </c>
      <c r="I4810" s="15">
        <f>IF(H4810&lt;=Rmax_Summary!$B$40,1,0)</f>
        <v>0</v>
      </c>
      <c r="J4810" s="15">
        <v>2</v>
      </c>
      <c r="K4810" s="21" t="s">
        <v>847</v>
      </c>
    </row>
    <row r="4811" spans="1:11" x14ac:dyDescent="0.15">
      <c r="A4811" s="15">
        <v>1172</v>
      </c>
      <c r="B4811" s="16">
        <v>8</v>
      </c>
      <c r="C4811" s="15">
        <v>20</v>
      </c>
      <c r="D4811" s="17">
        <v>920000</v>
      </c>
      <c r="E4811" s="18">
        <f t="shared" si="75"/>
        <v>920</v>
      </c>
      <c r="F4811" s="19">
        <v>8.6662979999999994</v>
      </c>
      <c r="G4811" s="19">
        <v>7.9729939889999999</v>
      </c>
      <c r="H4811" s="20">
        <v>56.668511916</v>
      </c>
      <c r="I4811" s="15">
        <f>IF(H4811&lt;=Rmax_Summary!$B$40,1,0)</f>
        <v>0</v>
      </c>
      <c r="J4811" s="15">
        <v>2</v>
      </c>
      <c r="K4811" s="21" t="s">
        <v>847</v>
      </c>
    </row>
    <row r="4812" spans="1:11" x14ac:dyDescent="0.15">
      <c r="A4812" s="15">
        <v>1177</v>
      </c>
      <c r="B4812" s="16">
        <v>8</v>
      </c>
      <c r="C4812" s="15">
        <v>20</v>
      </c>
      <c r="D4812" s="17">
        <v>930000</v>
      </c>
      <c r="E4812" s="18">
        <f t="shared" si="75"/>
        <v>930</v>
      </c>
      <c r="F4812" s="19">
        <v>8.5734119999999994</v>
      </c>
      <c r="G4812" s="19">
        <v>7.9732729149999999</v>
      </c>
      <c r="H4812" s="20">
        <v>57.132940830999999</v>
      </c>
      <c r="I4812" s="15">
        <f>IF(H4812&lt;=Rmax_Summary!$B$40,1,0)</f>
        <v>0</v>
      </c>
      <c r="J4812" s="15">
        <v>2</v>
      </c>
      <c r="K4812" s="21" t="s">
        <v>847</v>
      </c>
    </row>
    <row r="4813" spans="1:11" x14ac:dyDescent="0.15">
      <c r="A4813" s="15">
        <v>1182</v>
      </c>
      <c r="B4813" s="16">
        <v>8</v>
      </c>
      <c r="C4813" s="15">
        <v>20</v>
      </c>
      <c r="D4813" s="17">
        <v>940000</v>
      </c>
      <c r="E4813" s="18">
        <f t="shared" si="75"/>
        <v>940</v>
      </c>
      <c r="F4813" s="19">
        <v>8.4824959999999994</v>
      </c>
      <c r="G4813" s="19">
        <v>7.9735459239999997</v>
      </c>
      <c r="H4813" s="20">
        <v>57.587519933000003</v>
      </c>
      <c r="I4813" s="15">
        <f>IF(H4813&lt;=Rmax_Summary!$B$40,1,0)</f>
        <v>0</v>
      </c>
      <c r="J4813" s="15">
        <v>2</v>
      </c>
      <c r="K4813" s="21" t="s">
        <v>847</v>
      </c>
    </row>
    <row r="4814" spans="1:11" x14ac:dyDescent="0.15">
      <c r="A4814" s="15">
        <v>1187</v>
      </c>
      <c r="B4814" s="16">
        <v>8</v>
      </c>
      <c r="C4814" s="15">
        <v>20</v>
      </c>
      <c r="D4814" s="17">
        <v>950000</v>
      </c>
      <c r="E4814" s="18">
        <f t="shared" si="75"/>
        <v>950</v>
      </c>
      <c r="F4814" s="19">
        <v>8.3934879999999996</v>
      </c>
      <c r="G4814" s="19">
        <v>7.9738132039999998</v>
      </c>
      <c r="H4814" s="20">
        <v>58.032560697999998</v>
      </c>
      <c r="I4814" s="15">
        <f>IF(H4814&lt;=Rmax_Summary!$B$40,1,0)</f>
        <v>0</v>
      </c>
      <c r="J4814" s="15">
        <v>2</v>
      </c>
      <c r="K4814" s="21" t="s">
        <v>847</v>
      </c>
    </row>
    <row r="4815" spans="1:11" x14ac:dyDescent="0.15">
      <c r="A4815" s="15">
        <v>1192</v>
      </c>
      <c r="B4815" s="16">
        <v>8</v>
      </c>
      <c r="C4815" s="15">
        <v>20</v>
      </c>
      <c r="D4815" s="17">
        <v>960000</v>
      </c>
      <c r="E4815" s="18">
        <f t="shared" si="75"/>
        <v>960</v>
      </c>
      <c r="F4815" s="19">
        <v>8.3063280000000006</v>
      </c>
      <c r="G4815" s="19">
        <v>7.9740749339999999</v>
      </c>
      <c r="H4815" s="20">
        <v>58.468360998000001</v>
      </c>
      <c r="I4815" s="15">
        <f>IF(H4815&lt;=Rmax_Summary!$B$40,1,0)</f>
        <v>0</v>
      </c>
      <c r="J4815" s="15">
        <v>2</v>
      </c>
      <c r="K4815" s="21" t="s">
        <v>847</v>
      </c>
    </row>
    <row r="4816" spans="1:11" x14ac:dyDescent="0.15">
      <c r="A4816" s="15">
        <v>1197</v>
      </c>
      <c r="B4816" s="16">
        <v>8</v>
      </c>
      <c r="C4816" s="15">
        <v>20</v>
      </c>
      <c r="D4816" s="17">
        <v>970000</v>
      </c>
      <c r="E4816" s="18">
        <f t="shared" si="75"/>
        <v>970</v>
      </c>
      <c r="F4816" s="19">
        <v>8.2209599999999998</v>
      </c>
      <c r="G4816" s="19">
        <v>7.9743312819999996</v>
      </c>
      <c r="H4816" s="20">
        <v>58.895200506999998</v>
      </c>
      <c r="I4816" s="15">
        <f>IF(H4816&lt;=Rmax_Summary!$B$40,1,0)</f>
        <v>0</v>
      </c>
      <c r="J4816" s="15">
        <v>2</v>
      </c>
      <c r="K4816" s="21" t="s">
        <v>847</v>
      </c>
    </row>
    <row r="4817" spans="1:11" x14ac:dyDescent="0.15">
      <c r="A4817" s="15">
        <v>1202</v>
      </c>
      <c r="B4817" s="16">
        <v>8</v>
      </c>
      <c r="C4817" s="15">
        <v>20</v>
      </c>
      <c r="D4817" s="17">
        <v>980000</v>
      </c>
      <c r="E4817" s="18">
        <f t="shared" si="75"/>
        <v>980</v>
      </c>
      <c r="F4817" s="19">
        <v>8.1373289999999994</v>
      </c>
      <c r="G4817" s="19">
        <v>7.9745824159999996</v>
      </c>
      <c r="H4817" s="20">
        <v>59.313356613000003</v>
      </c>
      <c r="I4817" s="15">
        <f>IF(H4817&lt;=Rmax_Summary!$B$40,1,0)</f>
        <v>0</v>
      </c>
      <c r="J4817" s="15">
        <v>2</v>
      </c>
      <c r="K4817" s="21" t="s">
        <v>847</v>
      </c>
    </row>
    <row r="4818" spans="1:11" x14ac:dyDescent="0.15">
      <c r="A4818" s="15">
        <v>1207</v>
      </c>
      <c r="B4818" s="16">
        <v>8</v>
      </c>
      <c r="C4818" s="15">
        <v>20</v>
      </c>
      <c r="D4818" s="17">
        <v>990000</v>
      </c>
      <c r="E4818" s="18">
        <f t="shared" si="75"/>
        <v>990</v>
      </c>
      <c r="F4818" s="19">
        <v>8.0553819999999998</v>
      </c>
      <c r="G4818" s="19">
        <v>7.9748284910000002</v>
      </c>
      <c r="H4818" s="20">
        <v>59.723088525999998</v>
      </c>
      <c r="I4818" s="15">
        <f>IF(H4818&lt;=Rmax_Summary!$B$40,1,0)</f>
        <v>0</v>
      </c>
      <c r="J4818" s="15">
        <v>2</v>
      </c>
      <c r="K4818" s="21" t="s">
        <v>847</v>
      </c>
    </row>
    <row r="4819" spans="1:11" x14ac:dyDescent="0.15">
      <c r="A4819" s="15">
        <v>1212</v>
      </c>
      <c r="B4819" s="16">
        <v>8</v>
      </c>
      <c r="C4819" s="15">
        <v>20</v>
      </c>
      <c r="D4819" s="17">
        <v>1000000</v>
      </c>
      <c r="E4819" s="18">
        <f t="shared" si="75"/>
        <v>1000</v>
      </c>
      <c r="F4819" s="19">
        <v>7.9750699999999997</v>
      </c>
      <c r="G4819" s="19">
        <v>7.9750696599999999</v>
      </c>
      <c r="H4819" s="20">
        <v>60.124650897000002</v>
      </c>
      <c r="I4819" s="15">
        <f>IF(H4819&lt;=Rmax_Summary!$B$40,1,0)</f>
        <v>0</v>
      </c>
      <c r="J4819" s="15">
        <v>2</v>
      </c>
      <c r="K4819" s="21" t="s">
        <v>847</v>
      </c>
    </row>
    <row r="4820" spans="1:11" x14ac:dyDescent="0.15">
      <c r="A4820" s="15">
        <v>917</v>
      </c>
      <c r="B4820" s="16">
        <v>8</v>
      </c>
      <c r="C4820" s="15">
        <v>20</v>
      </c>
      <c r="D4820" s="17">
        <v>1100000</v>
      </c>
      <c r="E4820" s="18">
        <f t="shared" si="75"/>
        <v>1100</v>
      </c>
      <c r="F4820" s="19">
        <v>7.2520369999999996</v>
      </c>
      <c r="G4820" s="19">
        <v>7.9772408309999996</v>
      </c>
      <c r="H4820" s="20">
        <v>63.739815028999999</v>
      </c>
      <c r="I4820" s="15">
        <f>IF(H4820&lt;=Rmax_Summary!$B$40,1,0)</f>
        <v>0</v>
      </c>
      <c r="J4820" s="15">
        <v>3</v>
      </c>
      <c r="K4820" s="21" t="s">
        <v>850</v>
      </c>
    </row>
    <row r="4821" spans="1:11" x14ac:dyDescent="0.15">
      <c r="A4821" s="15">
        <v>922</v>
      </c>
      <c r="B4821" s="16">
        <v>8</v>
      </c>
      <c r="C4821" s="15">
        <v>20</v>
      </c>
      <c r="D4821" s="17">
        <v>1200000</v>
      </c>
      <c r="E4821" s="18">
        <f t="shared" si="75"/>
        <v>1200</v>
      </c>
      <c r="F4821" s="19">
        <v>6.6492089999999999</v>
      </c>
      <c r="G4821" s="19">
        <v>7.979051042</v>
      </c>
      <c r="H4821" s="20">
        <v>66.753953228</v>
      </c>
      <c r="I4821" s="15">
        <f>IF(H4821&lt;=Rmax_Summary!$B$40,1,0)</f>
        <v>0</v>
      </c>
      <c r="J4821" s="15">
        <v>3</v>
      </c>
      <c r="K4821" s="21" t="s">
        <v>850</v>
      </c>
    </row>
    <row r="4822" spans="1:11" x14ac:dyDescent="0.15">
      <c r="A4822" s="15">
        <v>927</v>
      </c>
      <c r="B4822" s="16">
        <v>8</v>
      </c>
      <c r="C4822" s="15">
        <v>20</v>
      </c>
      <c r="D4822" s="17">
        <v>1300000</v>
      </c>
      <c r="E4822" s="18">
        <f t="shared" si="75"/>
        <v>1300</v>
      </c>
      <c r="F4822" s="19">
        <v>6.1389100000000001</v>
      </c>
      <c r="G4822" s="19">
        <v>7.9805833960000001</v>
      </c>
      <c r="H4822" s="20">
        <v>69.305448534000007</v>
      </c>
      <c r="I4822" s="15">
        <f>IF(H4822&lt;=Rmax_Summary!$B$40,1,0)</f>
        <v>0</v>
      </c>
      <c r="J4822" s="15">
        <v>3</v>
      </c>
      <c r="K4822" s="21" t="s">
        <v>850</v>
      </c>
    </row>
    <row r="4823" spans="1:11" x14ac:dyDescent="0.15">
      <c r="A4823" s="15">
        <v>932</v>
      </c>
      <c r="B4823" s="16">
        <v>8</v>
      </c>
      <c r="C4823" s="15">
        <v>20</v>
      </c>
      <c r="D4823" s="17">
        <v>1400000</v>
      </c>
      <c r="E4823" s="18">
        <f t="shared" si="75"/>
        <v>1400</v>
      </c>
      <c r="F4823" s="19">
        <v>5.7013550000000004</v>
      </c>
      <c r="G4823" s="19">
        <v>7.9818973130000002</v>
      </c>
      <c r="H4823" s="20">
        <v>71.493223254</v>
      </c>
      <c r="I4823" s="15">
        <f>IF(H4823&lt;=Rmax_Summary!$B$40,1,0)</f>
        <v>0</v>
      </c>
      <c r="J4823" s="15">
        <v>3</v>
      </c>
      <c r="K4823" s="21" t="s">
        <v>850</v>
      </c>
    </row>
    <row r="4824" spans="1:11" x14ac:dyDescent="0.15">
      <c r="A4824" s="15">
        <v>937</v>
      </c>
      <c r="B4824" s="16">
        <v>8</v>
      </c>
      <c r="C4824" s="15">
        <v>20</v>
      </c>
      <c r="D4824" s="17">
        <v>1500000</v>
      </c>
      <c r="E4824" s="18">
        <f t="shared" si="75"/>
        <v>1500</v>
      </c>
      <c r="F4824" s="19">
        <v>5.3220239999999999</v>
      </c>
      <c r="G4824" s="19">
        <v>7.9830363880000004</v>
      </c>
      <c r="H4824" s="20">
        <v>73.389878960000004</v>
      </c>
      <c r="I4824" s="15">
        <f>IF(H4824&lt;=Rmax_Summary!$B$40,1,0)</f>
        <v>0</v>
      </c>
      <c r="J4824" s="15">
        <v>3</v>
      </c>
      <c r="K4824" s="21" t="s">
        <v>850</v>
      </c>
    </row>
    <row r="4825" spans="1:11" x14ac:dyDescent="0.15">
      <c r="A4825" s="15">
        <v>942</v>
      </c>
      <c r="B4825" s="16">
        <v>8</v>
      </c>
      <c r="C4825" s="15">
        <v>20</v>
      </c>
      <c r="D4825" s="17">
        <v>1600000</v>
      </c>
      <c r="E4825" s="18">
        <f t="shared" si="75"/>
        <v>1600</v>
      </c>
      <c r="F4825" s="19">
        <v>4.9900209999999996</v>
      </c>
      <c r="G4825" s="19">
        <v>7.9840333440000002</v>
      </c>
      <c r="H4825" s="20">
        <v>75.049896650999997</v>
      </c>
      <c r="I4825" s="15">
        <f>IF(H4825&lt;=Rmax_Summary!$B$40,1,0)</f>
        <v>0</v>
      </c>
      <c r="J4825" s="15">
        <v>3</v>
      </c>
      <c r="K4825" s="21" t="s">
        <v>850</v>
      </c>
    </row>
    <row r="4826" spans="1:11" x14ac:dyDescent="0.15">
      <c r="A4826" s="15">
        <v>947</v>
      </c>
      <c r="B4826" s="16">
        <v>8</v>
      </c>
      <c r="C4826" s="15">
        <v>20</v>
      </c>
      <c r="D4826" s="17">
        <v>1700000</v>
      </c>
      <c r="E4826" s="18">
        <f t="shared" si="75"/>
        <v>1700</v>
      </c>
      <c r="F4826" s="19">
        <v>4.6970080000000003</v>
      </c>
      <c r="G4826" s="19">
        <v>7.9849132200000001</v>
      </c>
      <c r="H4826" s="20">
        <v>76.514960733999999</v>
      </c>
      <c r="I4826" s="15">
        <f>IF(H4826&lt;=Rmax_Summary!$B$40,1,0)</f>
        <v>0</v>
      </c>
      <c r="J4826" s="15">
        <v>3</v>
      </c>
      <c r="K4826" s="21" t="s">
        <v>850</v>
      </c>
    </row>
    <row r="4827" spans="1:11" x14ac:dyDescent="0.15">
      <c r="A4827" s="15">
        <v>952</v>
      </c>
      <c r="B4827" s="16">
        <v>8</v>
      </c>
      <c r="C4827" s="15">
        <v>20</v>
      </c>
      <c r="D4827" s="17">
        <v>1800000</v>
      </c>
      <c r="E4827" s="18">
        <f t="shared" si="75"/>
        <v>1800</v>
      </c>
      <c r="F4827" s="19">
        <v>4.4364970000000001</v>
      </c>
      <c r="G4827" s="19">
        <v>7.9856954919999996</v>
      </c>
      <c r="H4827" s="20">
        <v>77.817512898000004</v>
      </c>
      <c r="I4827" s="15">
        <f>IF(H4827&lt;=Rmax_Summary!$B$40,1,0)</f>
        <v>0</v>
      </c>
      <c r="J4827" s="15">
        <v>3</v>
      </c>
      <c r="K4827" s="21" t="s">
        <v>850</v>
      </c>
    </row>
    <row r="4828" spans="1:11" x14ac:dyDescent="0.15">
      <c r="A4828" s="15">
        <v>957</v>
      </c>
      <c r="B4828" s="16">
        <v>8</v>
      </c>
      <c r="C4828" s="15">
        <v>20</v>
      </c>
      <c r="D4828" s="17">
        <v>1900000</v>
      </c>
      <c r="E4828" s="18">
        <f t="shared" si="75"/>
        <v>1900</v>
      </c>
      <c r="F4828" s="19">
        <v>4.2033659999999999</v>
      </c>
      <c r="G4828" s="19">
        <v>7.986395549</v>
      </c>
      <c r="H4828" s="20">
        <v>78.983169059999994</v>
      </c>
      <c r="I4828" s="15">
        <f>IF(H4828&lt;=Rmax_Summary!$B$40,1,0)</f>
        <v>0</v>
      </c>
      <c r="J4828" s="15">
        <v>3</v>
      </c>
      <c r="K4828" s="21" t="s">
        <v>850</v>
      </c>
    </row>
    <row r="4829" spans="1:11" x14ac:dyDescent="0.15">
      <c r="A4829" s="15">
        <v>962</v>
      </c>
      <c r="B4829" s="16">
        <v>8</v>
      </c>
      <c r="C4829" s="15">
        <v>20</v>
      </c>
      <c r="D4829" s="17">
        <v>2000000</v>
      </c>
      <c r="E4829" s="18">
        <f t="shared" si="75"/>
        <v>2000</v>
      </c>
      <c r="F4829" s="19">
        <v>3.9935130000000001</v>
      </c>
      <c r="G4829" s="19">
        <v>7.9870257069999999</v>
      </c>
      <c r="H4829" s="20">
        <v>80.032436039999993</v>
      </c>
      <c r="I4829" s="15">
        <f>IF(H4829&lt;=Rmax_Summary!$B$40,1,0)</f>
        <v>0</v>
      </c>
      <c r="J4829" s="15">
        <v>3</v>
      </c>
      <c r="K4829" s="21" t="s">
        <v>850</v>
      </c>
    </row>
    <row r="4830" spans="1:11" x14ac:dyDescent="0.15">
      <c r="A4830" s="15">
        <v>967</v>
      </c>
      <c r="B4830" s="16">
        <v>8</v>
      </c>
      <c r="C4830" s="15">
        <v>20</v>
      </c>
      <c r="D4830" s="17">
        <v>2100000</v>
      </c>
      <c r="E4830" s="18">
        <f t="shared" si="75"/>
        <v>2100</v>
      </c>
      <c r="F4830" s="19">
        <v>3.803617</v>
      </c>
      <c r="G4830" s="19">
        <v>7.9875959329999997</v>
      </c>
      <c r="H4830" s="20">
        <v>80.981914406000001</v>
      </c>
      <c r="I4830" s="15">
        <f>IF(H4830&lt;=Rmax_Summary!$B$40,1,0)</f>
        <v>0</v>
      </c>
      <c r="J4830" s="15">
        <v>3</v>
      </c>
      <c r="K4830" s="21" t="s">
        <v>850</v>
      </c>
    </row>
    <row r="4831" spans="1:11" x14ac:dyDescent="0.15">
      <c r="A4831" s="15">
        <v>972</v>
      </c>
      <c r="B4831" s="16">
        <v>8</v>
      </c>
      <c r="C4831" s="15">
        <v>20</v>
      </c>
      <c r="D4831" s="17">
        <v>2200000</v>
      </c>
      <c r="E4831" s="18">
        <f t="shared" si="75"/>
        <v>2200</v>
      </c>
      <c r="F4831" s="19">
        <v>3.6309610000000001</v>
      </c>
      <c r="G4831" s="19">
        <v>7.988114393</v>
      </c>
      <c r="H4831" s="20">
        <v>81.845194836000005</v>
      </c>
      <c r="I4831" s="15">
        <f>IF(H4831&lt;=Rmax_Summary!$B$40,1,0)</f>
        <v>0</v>
      </c>
      <c r="J4831" s="15">
        <v>3</v>
      </c>
      <c r="K4831" s="21" t="s">
        <v>850</v>
      </c>
    </row>
    <row r="4832" spans="1:11" x14ac:dyDescent="0.15">
      <c r="A4832" s="15">
        <v>977</v>
      </c>
      <c r="B4832" s="16">
        <v>8</v>
      </c>
      <c r="C4832" s="15">
        <v>20</v>
      </c>
      <c r="D4832" s="17">
        <v>2300000</v>
      </c>
      <c r="E4832" s="18">
        <f t="shared" si="75"/>
        <v>2300</v>
      </c>
      <c r="F4832" s="19">
        <v>3.4732989999999999</v>
      </c>
      <c r="G4832" s="19">
        <v>7.9885878259999998</v>
      </c>
      <c r="H4832" s="20">
        <v>82.633504488</v>
      </c>
      <c r="I4832" s="15">
        <f>IF(H4832&lt;=Rmax_Summary!$B$40,1,0)</f>
        <v>0</v>
      </c>
      <c r="J4832" s="15">
        <v>3</v>
      </c>
      <c r="K4832" s="21" t="s">
        <v>850</v>
      </c>
    </row>
    <row r="4833" spans="1:11" x14ac:dyDescent="0.15">
      <c r="A4833" s="15">
        <v>982</v>
      </c>
      <c r="B4833" s="16">
        <v>8</v>
      </c>
      <c r="C4833" s="15">
        <v>20</v>
      </c>
      <c r="D4833" s="17">
        <v>2400000</v>
      </c>
      <c r="E4833" s="18">
        <f t="shared" si="75"/>
        <v>2400</v>
      </c>
      <c r="F4833" s="19">
        <v>3.3287589999999998</v>
      </c>
      <c r="G4833" s="19">
        <v>7.9890218559999999</v>
      </c>
      <c r="H4833" s="20">
        <v>83.356204895000005</v>
      </c>
      <c r="I4833" s="15">
        <f>IF(H4833&lt;=Rmax_Summary!$B$40,1,0)</f>
        <v>0</v>
      </c>
      <c r="J4833" s="15">
        <v>3</v>
      </c>
      <c r="K4833" s="21" t="s">
        <v>850</v>
      </c>
    </row>
    <row r="4834" spans="1:11" x14ac:dyDescent="0.15">
      <c r="A4834" s="15">
        <v>987</v>
      </c>
      <c r="B4834" s="16">
        <v>8</v>
      </c>
      <c r="C4834" s="15">
        <v>20</v>
      </c>
      <c r="D4834" s="17">
        <v>2500000</v>
      </c>
      <c r="E4834" s="18">
        <f t="shared" si="75"/>
        <v>2500</v>
      </c>
      <c r="F4834" s="19">
        <v>3.1957680000000002</v>
      </c>
      <c r="G4834" s="19">
        <v>7.9894212070000004</v>
      </c>
      <c r="H4834" s="20">
        <v>84.021157501000005</v>
      </c>
      <c r="I4834" s="15">
        <f>IF(H4834&lt;=Rmax_Summary!$B$40,1,0)</f>
        <v>0</v>
      </c>
      <c r="J4834" s="15">
        <v>3</v>
      </c>
      <c r="K4834" s="21" t="s">
        <v>850</v>
      </c>
    </row>
    <row r="4835" spans="1:11" x14ac:dyDescent="0.15">
      <c r="A4835" s="15">
        <v>992</v>
      </c>
      <c r="B4835" s="16">
        <v>8</v>
      </c>
      <c r="C4835" s="15">
        <v>20</v>
      </c>
      <c r="D4835" s="17">
        <v>2600000</v>
      </c>
      <c r="E4835" s="18">
        <f t="shared" si="75"/>
        <v>2600</v>
      </c>
      <c r="F4835" s="19">
        <v>3.0729959999999998</v>
      </c>
      <c r="G4835" s="19">
        <v>7.9897898710000002</v>
      </c>
      <c r="H4835" s="20">
        <v>84.635019248000006</v>
      </c>
      <c r="I4835" s="15">
        <f>IF(H4835&lt;=Rmax_Summary!$B$40,1,0)</f>
        <v>0</v>
      </c>
      <c r="J4835" s="15">
        <v>3</v>
      </c>
      <c r="K4835" s="21" t="s">
        <v>850</v>
      </c>
    </row>
    <row r="4836" spans="1:11" x14ac:dyDescent="0.15">
      <c r="A4836" s="15">
        <v>997</v>
      </c>
      <c r="B4836" s="16">
        <v>8</v>
      </c>
      <c r="C4836" s="15">
        <v>20</v>
      </c>
      <c r="D4836" s="17">
        <v>2700000</v>
      </c>
      <c r="E4836" s="18">
        <f t="shared" si="75"/>
        <v>2700</v>
      </c>
      <c r="F4836" s="19">
        <v>2.959308</v>
      </c>
      <c r="G4836" s="19">
        <v>7.990131259</v>
      </c>
      <c r="H4836" s="20">
        <v>85.203460254999996</v>
      </c>
      <c r="I4836" s="15">
        <f>IF(H4836&lt;=Rmax_Summary!$B$40,1,0)</f>
        <v>0</v>
      </c>
      <c r="J4836" s="15">
        <v>3</v>
      </c>
      <c r="K4836" s="21" t="s">
        <v>850</v>
      </c>
    </row>
    <row r="4837" spans="1:11" x14ac:dyDescent="0.15">
      <c r="A4837" s="15">
        <v>1002</v>
      </c>
      <c r="B4837" s="16">
        <v>8</v>
      </c>
      <c r="C4837" s="15">
        <v>20</v>
      </c>
      <c r="D4837" s="17">
        <v>2800000</v>
      </c>
      <c r="E4837" s="18">
        <f t="shared" si="75"/>
        <v>2800</v>
      </c>
      <c r="F4837" s="19">
        <v>2.8537319999999999</v>
      </c>
      <c r="G4837" s="19">
        <v>7.9904482870000004</v>
      </c>
      <c r="H4837" s="20">
        <v>85.731342349000002</v>
      </c>
      <c r="I4837" s="15">
        <f>IF(H4837&lt;=Rmax_Summary!$B$40,1,0)</f>
        <v>0</v>
      </c>
      <c r="J4837" s="15">
        <v>3</v>
      </c>
      <c r="K4837" s="21" t="s">
        <v>850</v>
      </c>
    </row>
    <row r="4838" spans="1:11" x14ac:dyDescent="0.15">
      <c r="A4838" s="15">
        <v>1007</v>
      </c>
      <c r="B4838" s="16">
        <v>8</v>
      </c>
      <c r="C4838" s="15">
        <v>20</v>
      </c>
      <c r="D4838" s="17">
        <v>2900000</v>
      </c>
      <c r="E4838" s="18">
        <f t="shared" si="75"/>
        <v>2900</v>
      </c>
      <c r="F4838" s="19">
        <v>2.7554289999999999</v>
      </c>
      <c r="G4838" s="19">
        <v>7.9907434740000003</v>
      </c>
      <c r="H4838" s="20">
        <v>86.222856023999995</v>
      </c>
      <c r="I4838" s="15">
        <f>IF(H4838&lt;=Rmax_Summary!$B$40,1,0)</f>
        <v>0</v>
      </c>
      <c r="J4838" s="15">
        <v>3</v>
      </c>
      <c r="K4838" s="21" t="s">
        <v>850</v>
      </c>
    </row>
    <row r="4839" spans="1:11" x14ac:dyDescent="0.15">
      <c r="A4839" s="15">
        <v>1012</v>
      </c>
      <c r="B4839" s="16">
        <v>8</v>
      </c>
      <c r="C4839" s="15">
        <v>20</v>
      </c>
      <c r="D4839" s="17">
        <v>3000000</v>
      </c>
      <c r="E4839" s="18">
        <f t="shared" si="75"/>
        <v>3000</v>
      </c>
      <c r="F4839" s="19">
        <v>2.6636730000000002</v>
      </c>
      <c r="G4839" s="19">
        <v>7.9910190029999999</v>
      </c>
      <c r="H4839" s="20">
        <v>86.681635275999994</v>
      </c>
      <c r="I4839" s="15">
        <f>IF(H4839&lt;=Rmax_Summary!$B$40,1,0)</f>
        <v>0</v>
      </c>
      <c r="J4839" s="15">
        <v>3</v>
      </c>
      <c r="K4839" s="21" t="s">
        <v>850</v>
      </c>
    </row>
    <row r="4840" spans="1:11" x14ac:dyDescent="0.15">
      <c r="A4840" s="15">
        <v>1017</v>
      </c>
      <c r="B4840" s="16">
        <v>8</v>
      </c>
      <c r="C4840" s="15">
        <v>20</v>
      </c>
      <c r="D4840" s="17">
        <v>3100000</v>
      </c>
      <c r="E4840" s="18">
        <f t="shared" si="75"/>
        <v>3100</v>
      </c>
      <c r="F4840" s="19">
        <v>2.5778310000000002</v>
      </c>
      <c r="G4840" s="19">
        <v>7.9912767699999998</v>
      </c>
      <c r="H4840" s="20">
        <v>87.110843450999994</v>
      </c>
      <c r="I4840" s="15">
        <f>IF(H4840&lt;=Rmax_Summary!$B$40,1,0)</f>
        <v>0</v>
      </c>
      <c r="J4840" s="15">
        <v>3</v>
      </c>
      <c r="K4840" s="21" t="s">
        <v>850</v>
      </c>
    </row>
    <row r="4841" spans="1:11" x14ac:dyDescent="0.15">
      <c r="A4841" s="15">
        <v>1022</v>
      </c>
      <c r="B4841" s="16">
        <v>8</v>
      </c>
      <c r="C4841" s="15">
        <v>20</v>
      </c>
      <c r="D4841" s="17">
        <v>3200000</v>
      </c>
      <c r="E4841" s="18">
        <f t="shared" si="75"/>
        <v>3200</v>
      </c>
      <c r="F4841" s="19">
        <v>2.49735</v>
      </c>
      <c r="G4841" s="19">
        <v>7.9915184440000004</v>
      </c>
      <c r="H4841" s="20">
        <v>87.513252222999995</v>
      </c>
      <c r="I4841" s="15">
        <f>IF(H4841&lt;=Rmax_Summary!$B$40,1,0)</f>
        <v>0</v>
      </c>
      <c r="J4841" s="15">
        <v>3</v>
      </c>
      <c r="K4841" s="21" t="s">
        <v>850</v>
      </c>
    </row>
    <row r="4842" spans="1:11" x14ac:dyDescent="0.15">
      <c r="A4842" s="15">
        <v>1027</v>
      </c>
      <c r="B4842" s="16">
        <v>8</v>
      </c>
      <c r="C4842" s="15">
        <v>20</v>
      </c>
      <c r="D4842" s="17">
        <v>3300000</v>
      </c>
      <c r="E4842" s="18">
        <f t="shared" si="75"/>
        <v>3300</v>
      </c>
      <c r="F4842" s="19">
        <v>2.4217409999999999</v>
      </c>
      <c r="G4842" s="19">
        <v>7.991745484</v>
      </c>
      <c r="H4842" s="20">
        <v>87.891294494999997</v>
      </c>
      <c r="I4842" s="15">
        <f>IF(H4842&lt;=Rmax_Summary!$B$40,1,0)</f>
        <v>0</v>
      </c>
      <c r="J4842" s="15">
        <v>3</v>
      </c>
      <c r="K4842" s="21" t="s">
        <v>850</v>
      </c>
    </row>
    <row r="4843" spans="1:11" x14ac:dyDescent="0.15">
      <c r="A4843" s="15">
        <v>1032</v>
      </c>
      <c r="B4843" s="16">
        <v>8</v>
      </c>
      <c r="C4843" s="15">
        <v>20</v>
      </c>
      <c r="D4843" s="17">
        <v>3400000</v>
      </c>
      <c r="E4843" s="18">
        <f t="shared" si="75"/>
        <v>3400</v>
      </c>
      <c r="F4843" s="19">
        <v>2.3505760000000002</v>
      </c>
      <c r="G4843" s="19">
        <v>7.9919591810000004</v>
      </c>
      <c r="H4843" s="20">
        <v>88.247118947999994</v>
      </c>
      <c r="I4843" s="15">
        <f>IF(H4843&lt;=Rmax_Summary!$B$40,1,0)</f>
        <v>0</v>
      </c>
      <c r="J4843" s="15">
        <v>3</v>
      </c>
      <c r="K4843" s="21" t="s">
        <v>850</v>
      </c>
    </row>
    <row r="4844" spans="1:11" x14ac:dyDescent="0.15">
      <c r="A4844" s="15">
        <v>1037</v>
      </c>
      <c r="B4844" s="16">
        <v>8</v>
      </c>
      <c r="C4844" s="15">
        <v>20</v>
      </c>
      <c r="D4844" s="17">
        <v>3500000</v>
      </c>
      <c r="E4844" s="18">
        <f t="shared" si="75"/>
        <v>3500</v>
      </c>
      <c r="F4844" s="19">
        <v>2.283474</v>
      </c>
      <c r="G4844" s="19">
        <v>7.992160674</v>
      </c>
      <c r="H4844" s="20">
        <v>88.582627567000003</v>
      </c>
      <c r="I4844" s="15">
        <f>IF(H4844&lt;=Rmax_Summary!$B$40,1,0)</f>
        <v>0</v>
      </c>
      <c r="J4844" s="15">
        <v>3</v>
      </c>
      <c r="K4844" s="21" t="s">
        <v>850</v>
      </c>
    </row>
    <row r="4845" spans="1:11" x14ac:dyDescent="0.15">
      <c r="A4845" s="15">
        <v>1042</v>
      </c>
      <c r="B4845" s="16">
        <v>8</v>
      </c>
      <c r="C4845" s="15">
        <v>20</v>
      </c>
      <c r="D4845" s="17">
        <v>3600000</v>
      </c>
      <c r="E4845" s="18">
        <f t="shared" si="75"/>
        <v>3600</v>
      </c>
      <c r="F4845" s="19">
        <v>2.220097</v>
      </c>
      <c r="G4845" s="19">
        <v>7.9923509859999999</v>
      </c>
      <c r="H4845" s="20">
        <v>88.899512572999996</v>
      </c>
      <c r="I4845" s="15">
        <f>IF(H4845&lt;=Rmax_Summary!$B$40,1,0)</f>
        <v>0</v>
      </c>
      <c r="J4845" s="15">
        <v>3</v>
      </c>
      <c r="K4845" s="21" t="s">
        <v>850</v>
      </c>
    </row>
    <row r="4846" spans="1:11" x14ac:dyDescent="0.15">
      <c r="A4846" s="15">
        <v>1047</v>
      </c>
      <c r="B4846" s="16">
        <v>8</v>
      </c>
      <c r="C4846" s="15">
        <v>20</v>
      </c>
      <c r="D4846" s="17">
        <v>3700000</v>
      </c>
      <c r="E4846" s="18">
        <f t="shared" si="75"/>
        <v>3700</v>
      </c>
      <c r="F4846" s="19">
        <v>2.1601439999999998</v>
      </c>
      <c r="G4846" s="19">
        <v>7.9925310190000003</v>
      </c>
      <c r="H4846" s="20">
        <v>89.199282025000002</v>
      </c>
      <c r="I4846" s="15">
        <f>IF(H4846&lt;=Rmax_Summary!$B$40,1,0)</f>
        <v>0</v>
      </c>
      <c r="J4846" s="15">
        <v>3</v>
      </c>
      <c r="K4846" s="21" t="s">
        <v>850</v>
      </c>
    </row>
    <row r="4847" spans="1:11" x14ac:dyDescent="0.15">
      <c r="A4847" s="15">
        <v>1052</v>
      </c>
      <c r="B4847" s="16">
        <v>8</v>
      </c>
      <c r="C4847" s="15">
        <v>20</v>
      </c>
      <c r="D4847" s="17">
        <v>3800000</v>
      </c>
      <c r="E4847" s="18">
        <f t="shared" si="75"/>
        <v>3800</v>
      </c>
      <c r="F4847" s="19">
        <v>2.103342</v>
      </c>
      <c r="G4847" s="19">
        <v>7.9927015810000004</v>
      </c>
      <c r="H4847" s="20">
        <v>89.483287662999999</v>
      </c>
      <c r="I4847" s="15">
        <f>IF(H4847&lt;=Rmax_Summary!$B$40,1,0)</f>
        <v>0</v>
      </c>
      <c r="J4847" s="15">
        <v>3</v>
      </c>
      <c r="K4847" s="21" t="s">
        <v>850</v>
      </c>
    </row>
    <row r="4848" spans="1:11" x14ac:dyDescent="0.15">
      <c r="A4848" s="15">
        <v>1057</v>
      </c>
      <c r="B4848" s="16">
        <v>8</v>
      </c>
      <c r="C4848" s="15">
        <v>20</v>
      </c>
      <c r="D4848" s="17">
        <v>3900000</v>
      </c>
      <c r="E4848" s="18">
        <f t="shared" si="75"/>
        <v>3900</v>
      </c>
      <c r="F4848" s="19">
        <v>2.0494520000000001</v>
      </c>
      <c r="G4848" s="19">
        <v>7.9928634049999996</v>
      </c>
      <c r="H4848" s="20">
        <v>89.752739110999997</v>
      </c>
      <c r="I4848" s="15">
        <f>IF(H4848&lt;=Rmax_Summary!$B$40,1,0)</f>
        <v>0</v>
      </c>
      <c r="J4848" s="15">
        <v>3</v>
      </c>
      <c r="K4848" s="21" t="s">
        <v>850</v>
      </c>
    </row>
    <row r="4849" spans="1:11" x14ac:dyDescent="0.15">
      <c r="A4849" s="15">
        <v>1062</v>
      </c>
      <c r="B4849" s="16">
        <v>8</v>
      </c>
      <c r="C4849" s="15">
        <v>20</v>
      </c>
      <c r="D4849" s="17">
        <v>4000000</v>
      </c>
      <c r="E4849" s="18">
        <f t="shared" si="75"/>
        <v>4000</v>
      </c>
      <c r="F4849" s="19">
        <v>1.998254</v>
      </c>
      <c r="G4849" s="19">
        <v>7.9930171440000004</v>
      </c>
      <c r="H4849" s="20">
        <v>90.008728900999998</v>
      </c>
      <c r="I4849" s="15">
        <f>IF(H4849&lt;=Rmax_Summary!$B$40,1,0)</f>
        <v>0</v>
      </c>
      <c r="J4849" s="15">
        <v>3</v>
      </c>
      <c r="K4849" s="21" t="s">
        <v>850</v>
      </c>
    </row>
    <row r="4850" spans="1:11" x14ac:dyDescent="0.15">
      <c r="A4850" s="15">
        <v>1067</v>
      </c>
      <c r="B4850" s="16">
        <v>8</v>
      </c>
      <c r="C4850" s="15">
        <v>20</v>
      </c>
      <c r="D4850" s="17">
        <v>4100000</v>
      </c>
      <c r="E4850" s="18">
        <f t="shared" si="75"/>
        <v>4100</v>
      </c>
      <c r="F4850" s="19">
        <v>1.949552</v>
      </c>
      <c r="G4850" s="19">
        <v>7.9931633880000001</v>
      </c>
      <c r="H4850" s="20">
        <v>90.252239853999995</v>
      </c>
      <c r="I4850" s="15">
        <f>IF(H4850&lt;=Rmax_Summary!$B$40,1,0)</f>
        <v>0</v>
      </c>
      <c r="J4850" s="15">
        <v>3</v>
      </c>
      <c r="K4850" s="21" t="s">
        <v>850</v>
      </c>
    </row>
    <row r="4851" spans="1:11" x14ac:dyDescent="0.15">
      <c r="A4851" s="15">
        <v>1072</v>
      </c>
      <c r="B4851" s="16">
        <v>8</v>
      </c>
      <c r="C4851" s="15">
        <v>20</v>
      </c>
      <c r="D4851" s="17">
        <v>4200000</v>
      </c>
      <c r="E4851" s="18">
        <f t="shared" si="75"/>
        <v>4200</v>
      </c>
      <c r="F4851" s="19">
        <v>1.9031670000000001</v>
      </c>
      <c r="G4851" s="19">
        <v>7.9933026739999997</v>
      </c>
      <c r="H4851" s="20">
        <v>90.484163561000003</v>
      </c>
      <c r="I4851" s="15">
        <f>IF(H4851&lt;=Rmax_Summary!$B$40,1,0)</f>
        <v>0</v>
      </c>
      <c r="J4851" s="15">
        <v>3</v>
      </c>
      <c r="K4851" s="21" t="s">
        <v>850</v>
      </c>
    </row>
    <row r="4852" spans="1:11" x14ac:dyDescent="0.15">
      <c r="A4852" s="15">
        <v>1077</v>
      </c>
      <c r="B4852" s="16">
        <v>8</v>
      </c>
      <c r="C4852" s="15">
        <v>20</v>
      </c>
      <c r="D4852" s="17">
        <v>4300000</v>
      </c>
      <c r="E4852" s="18">
        <f t="shared" si="75"/>
        <v>4300</v>
      </c>
      <c r="F4852" s="19">
        <v>1.858938</v>
      </c>
      <c r="G4852" s="19">
        <v>7.9934354870000002</v>
      </c>
      <c r="H4852" s="20">
        <v>90.705307656000002</v>
      </c>
      <c r="I4852" s="15">
        <f>IF(H4852&lt;=Rmax_Summary!$B$40,1,0)</f>
        <v>0</v>
      </c>
      <c r="J4852" s="15">
        <v>3</v>
      </c>
      <c r="K4852" s="21" t="s">
        <v>850</v>
      </c>
    </row>
    <row r="4853" spans="1:11" x14ac:dyDescent="0.15">
      <c r="A4853" s="15">
        <v>1082</v>
      </c>
      <c r="B4853" s="16">
        <v>8</v>
      </c>
      <c r="C4853" s="15">
        <v>20</v>
      </c>
      <c r="D4853" s="17">
        <v>4400000</v>
      </c>
      <c r="E4853" s="18">
        <f t="shared" si="75"/>
        <v>4400</v>
      </c>
      <c r="F4853" s="19">
        <v>1.816719</v>
      </c>
      <c r="G4853" s="19">
        <v>7.9935622640000004</v>
      </c>
      <c r="H4853" s="20">
        <v>90.916406318</v>
      </c>
      <c r="I4853" s="15">
        <f>IF(H4853&lt;=Rmax_Summary!$B$40,1,0)</f>
        <v>0</v>
      </c>
      <c r="J4853" s="15">
        <v>3</v>
      </c>
      <c r="K4853" s="21" t="s">
        <v>850</v>
      </c>
    </row>
    <row r="4854" spans="1:11" x14ac:dyDescent="0.15">
      <c r="A4854" s="15">
        <v>1087</v>
      </c>
      <c r="B4854" s="16">
        <v>8</v>
      </c>
      <c r="C4854" s="15">
        <v>20</v>
      </c>
      <c r="D4854" s="17">
        <v>4500000</v>
      </c>
      <c r="E4854" s="18">
        <f t="shared" si="75"/>
        <v>4500</v>
      </c>
      <c r="F4854" s="19">
        <v>1.7763739999999999</v>
      </c>
      <c r="G4854" s="19">
        <v>7.9936834140000004</v>
      </c>
      <c r="H4854" s="20">
        <v>91.118129683999996</v>
      </c>
      <c r="I4854" s="15">
        <f>IF(H4854&lt;=Rmax_Summary!$B$40,1,0)</f>
        <v>0</v>
      </c>
      <c r="J4854" s="15">
        <v>3</v>
      </c>
      <c r="K4854" s="21" t="s">
        <v>850</v>
      </c>
    </row>
    <row r="4855" spans="1:11" x14ac:dyDescent="0.15">
      <c r="A4855" s="15">
        <v>1092</v>
      </c>
      <c r="B4855" s="16">
        <v>8</v>
      </c>
      <c r="C4855" s="15">
        <v>20</v>
      </c>
      <c r="D4855" s="17">
        <v>4600000</v>
      </c>
      <c r="E4855" s="18">
        <f t="shared" si="75"/>
        <v>4600</v>
      </c>
      <c r="F4855" s="19">
        <v>1.7377819999999999</v>
      </c>
      <c r="G4855" s="19">
        <v>7.9937992959999997</v>
      </c>
      <c r="H4855" s="20">
        <v>91.311087796999999</v>
      </c>
      <c r="I4855" s="15">
        <f>IF(H4855&lt;=Rmax_Summary!$B$40,1,0)</f>
        <v>0</v>
      </c>
      <c r="J4855" s="15">
        <v>3</v>
      </c>
      <c r="K4855" s="21" t="s">
        <v>850</v>
      </c>
    </row>
    <row r="4856" spans="1:11" x14ac:dyDescent="0.15">
      <c r="A4856" s="15">
        <v>1097</v>
      </c>
      <c r="B4856" s="16">
        <v>8</v>
      </c>
      <c r="C4856" s="15">
        <v>20</v>
      </c>
      <c r="D4856" s="17">
        <v>4700000</v>
      </c>
      <c r="E4856" s="18">
        <f t="shared" si="75"/>
        <v>4700</v>
      </c>
      <c r="F4856" s="19">
        <v>1.7008319999999999</v>
      </c>
      <c r="G4856" s="19">
        <v>7.993910252</v>
      </c>
      <c r="H4856" s="20">
        <v>91.495840276999999</v>
      </c>
      <c r="I4856" s="15">
        <f>IF(H4856&lt;=Rmax_Summary!$B$40,1,0)</f>
        <v>0</v>
      </c>
      <c r="J4856" s="15">
        <v>3</v>
      </c>
      <c r="K4856" s="21" t="s">
        <v>850</v>
      </c>
    </row>
    <row r="4857" spans="1:11" x14ac:dyDescent="0.15">
      <c r="A4857" s="15">
        <v>1102</v>
      </c>
      <c r="B4857" s="16">
        <v>8</v>
      </c>
      <c r="C4857" s="15">
        <v>20</v>
      </c>
      <c r="D4857" s="17">
        <v>4800000</v>
      </c>
      <c r="E4857" s="18">
        <f t="shared" si="75"/>
        <v>4800</v>
      </c>
      <c r="F4857" s="19">
        <v>1.6654199999999999</v>
      </c>
      <c r="G4857" s="19">
        <v>7.994016588</v>
      </c>
      <c r="H4857" s="20">
        <v>91.672899568999995</v>
      </c>
      <c r="I4857" s="15">
        <f>IF(H4857&lt;=Rmax_Summary!$B$40,1,0)</f>
        <v>0</v>
      </c>
      <c r="J4857" s="15">
        <v>3</v>
      </c>
      <c r="K4857" s="21" t="s">
        <v>850</v>
      </c>
    </row>
    <row r="4858" spans="1:11" x14ac:dyDescent="0.15">
      <c r="A4858" s="15">
        <v>1107</v>
      </c>
      <c r="B4858" s="16">
        <v>8</v>
      </c>
      <c r="C4858" s="15">
        <v>20</v>
      </c>
      <c r="D4858" s="17">
        <v>4900000</v>
      </c>
      <c r="E4858" s="18">
        <f t="shared" si="75"/>
        <v>4900</v>
      </c>
      <c r="F4858" s="19">
        <v>1.631453</v>
      </c>
      <c r="G4858" s="19">
        <v>7.9941185859999999</v>
      </c>
      <c r="H4858" s="20">
        <v>91.842736336000002</v>
      </c>
      <c r="I4858" s="15">
        <f>IF(H4858&lt;=Rmax_Summary!$B$40,1,0)</f>
        <v>0</v>
      </c>
      <c r="J4858" s="15">
        <v>3</v>
      </c>
      <c r="K4858" s="21" t="s">
        <v>850</v>
      </c>
    </row>
    <row r="4859" spans="1:11" x14ac:dyDescent="0.15">
      <c r="A4859" s="15">
        <v>1112</v>
      </c>
      <c r="B4859" s="16">
        <v>8</v>
      </c>
      <c r="C4859" s="15">
        <v>20</v>
      </c>
      <c r="D4859" s="17">
        <v>5000000</v>
      </c>
      <c r="E4859" s="18">
        <f t="shared" si="75"/>
        <v>5000</v>
      </c>
      <c r="F4859" s="19">
        <v>1.598843</v>
      </c>
      <c r="G4859" s="19">
        <v>7.994216507</v>
      </c>
      <c r="H4859" s="20">
        <v>92.005783440000002</v>
      </c>
      <c r="I4859" s="15">
        <f>IF(H4859&lt;=Rmax_Summary!$B$40,1,0)</f>
        <v>0</v>
      </c>
      <c r="J4859" s="15">
        <v>3</v>
      </c>
      <c r="K4859" s="21" t="s">
        <v>850</v>
      </c>
    </row>
    <row r="4860" spans="1:11" x14ac:dyDescent="0.15">
      <c r="A4860" s="15">
        <v>1117</v>
      </c>
      <c r="B4860" s="16">
        <v>8</v>
      </c>
      <c r="C4860" s="15">
        <v>20</v>
      </c>
      <c r="D4860" s="17">
        <v>5100000</v>
      </c>
      <c r="E4860" s="18">
        <f t="shared" si="75"/>
        <v>5100</v>
      </c>
      <c r="F4860" s="19">
        <v>1.567512</v>
      </c>
      <c r="G4860" s="19">
        <v>7.9943105900000004</v>
      </c>
      <c r="H4860" s="20">
        <v>92.162440775999997</v>
      </c>
      <c r="I4860" s="15">
        <f>IF(H4860&lt;=Rmax_Summary!$B$40,1,0)</f>
        <v>0</v>
      </c>
      <c r="J4860" s="15">
        <v>3</v>
      </c>
      <c r="K4860" s="21" t="s">
        <v>850</v>
      </c>
    </row>
    <row r="4861" spans="1:11" x14ac:dyDescent="0.15">
      <c r="A4861" s="15">
        <v>1122</v>
      </c>
      <c r="B4861" s="16">
        <v>8</v>
      </c>
      <c r="C4861" s="15">
        <v>20</v>
      </c>
      <c r="D4861" s="17">
        <v>5200000</v>
      </c>
      <c r="E4861" s="18">
        <f t="shared" si="75"/>
        <v>5200</v>
      </c>
      <c r="F4861" s="19">
        <v>1.537385</v>
      </c>
      <c r="G4861" s="19">
        <v>7.9944010560000001</v>
      </c>
      <c r="H4861" s="20">
        <v>92.313076120000005</v>
      </c>
      <c r="I4861" s="15">
        <f>IF(H4861&lt;=Rmax_Summary!$B$40,1,0)</f>
        <v>0</v>
      </c>
      <c r="J4861" s="15">
        <v>3</v>
      </c>
      <c r="K4861" s="21" t="s">
        <v>850</v>
      </c>
    </row>
    <row r="4862" spans="1:11" x14ac:dyDescent="0.15">
      <c r="A4862" s="15">
        <v>1127</v>
      </c>
      <c r="B4862" s="16">
        <v>8</v>
      </c>
      <c r="C4862" s="15">
        <v>20</v>
      </c>
      <c r="D4862" s="17">
        <v>5300000</v>
      </c>
      <c r="E4862" s="18">
        <f t="shared" si="75"/>
        <v>5300</v>
      </c>
      <c r="F4862" s="19">
        <v>1.508394</v>
      </c>
      <c r="G4862" s="19">
        <v>7.9944881109999999</v>
      </c>
      <c r="H4862" s="20">
        <v>92.458030249000004</v>
      </c>
      <c r="I4862" s="15">
        <f>IF(H4862&lt;=Rmax_Summary!$B$40,1,0)</f>
        <v>0</v>
      </c>
      <c r="J4862" s="15">
        <v>3</v>
      </c>
      <c r="K4862" s="21" t="s">
        <v>850</v>
      </c>
    </row>
    <row r="4863" spans="1:11" x14ac:dyDescent="0.15">
      <c r="A4863" s="15">
        <v>1132</v>
      </c>
      <c r="B4863" s="16">
        <v>8</v>
      </c>
      <c r="C4863" s="15">
        <v>20</v>
      </c>
      <c r="D4863" s="17">
        <v>5400000</v>
      </c>
      <c r="E4863" s="18">
        <f t="shared" si="75"/>
        <v>5400</v>
      </c>
      <c r="F4863" s="19">
        <v>1.4804759999999999</v>
      </c>
      <c r="G4863" s="19">
        <v>7.9945719430000004</v>
      </c>
      <c r="H4863" s="20">
        <v>92.597618643000004</v>
      </c>
      <c r="I4863" s="15">
        <f>IF(H4863&lt;=Rmax_Summary!$B$40,1,0)</f>
        <v>0</v>
      </c>
      <c r="J4863" s="15">
        <v>3</v>
      </c>
      <c r="K4863" s="21" t="s">
        <v>850</v>
      </c>
    </row>
    <row r="4864" spans="1:11" x14ac:dyDescent="0.15">
      <c r="A4864" s="15">
        <v>1137</v>
      </c>
      <c r="B4864" s="16">
        <v>8</v>
      </c>
      <c r="C4864" s="15">
        <v>20</v>
      </c>
      <c r="D4864" s="17">
        <v>5500000</v>
      </c>
      <c r="E4864" s="18">
        <f t="shared" si="75"/>
        <v>5500</v>
      </c>
      <c r="F4864" s="19">
        <v>1.453573</v>
      </c>
      <c r="G4864" s="19">
        <v>7.9946527280000002</v>
      </c>
      <c r="H4864" s="20">
        <v>92.732134045999999</v>
      </c>
      <c r="I4864" s="15">
        <f>IF(H4864&lt;=Rmax_Summary!$B$40,1,0)</f>
        <v>0</v>
      </c>
      <c r="J4864" s="15">
        <v>3</v>
      </c>
      <c r="K4864" s="21" t="s">
        <v>850</v>
      </c>
    </row>
    <row r="4865" spans="1:11" x14ac:dyDescent="0.15">
      <c r="A4865" s="15">
        <v>1142</v>
      </c>
      <c r="B4865" s="16">
        <v>8</v>
      </c>
      <c r="C4865" s="15">
        <v>20</v>
      </c>
      <c r="D4865" s="17">
        <v>5600000</v>
      </c>
      <c r="E4865" s="18">
        <f t="shared" si="75"/>
        <v>5600</v>
      </c>
      <c r="F4865" s="19">
        <v>1.42763</v>
      </c>
      <c r="G4865" s="19">
        <v>7.9947306290000002</v>
      </c>
      <c r="H4865" s="20">
        <v>92.861847601999997</v>
      </c>
      <c r="I4865" s="15">
        <f>IF(H4865&lt;=Rmax_Summary!$B$40,1,0)</f>
        <v>0</v>
      </c>
      <c r="J4865" s="15">
        <v>3</v>
      </c>
      <c r="K4865" s="21" t="s">
        <v>850</v>
      </c>
    </row>
    <row r="4866" spans="1:11" x14ac:dyDescent="0.15">
      <c r="A4866" s="15">
        <v>1147</v>
      </c>
      <c r="B4866" s="16">
        <v>8</v>
      </c>
      <c r="C4866" s="15">
        <v>20</v>
      </c>
      <c r="D4866" s="17">
        <v>5700000</v>
      </c>
      <c r="E4866" s="18">
        <f t="shared" ref="E4866:E4929" si="76">D4866/1000</f>
        <v>5700</v>
      </c>
      <c r="F4866" s="19">
        <v>1.4025970000000001</v>
      </c>
      <c r="G4866" s="19">
        <v>7.9948057989999999</v>
      </c>
      <c r="H4866" s="20">
        <v>92.987012547000006</v>
      </c>
      <c r="I4866" s="15">
        <f>IF(H4866&lt;=Rmax_Summary!$B$40,1,0)</f>
        <v>0</v>
      </c>
      <c r="J4866" s="15">
        <v>3</v>
      </c>
      <c r="K4866" s="21" t="s">
        <v>850</v>
      </c>
    </row>
    <row r="4867" spans="1:11" x14ac:dyDescent="0.15">
      <c r="A4867" s="15">
        <v>1152</v>
      </c>
      <c r="B4867" s="16">
        <v>8</v>
      </c>
      <c r="C4867" s="15">
        <v>20</v>
      </c>
      <c r="D4867" s="17">
        <v>5800000</v>
      </c>
      <c r="E4867" s="18">
        <f t="shared" si="76"/>
        <v>5800</v>
      </c>
      <c r="F4867" s="19">
        <v>1.3784270000000001</v>
      </c>
      <c r="G4867" s="19">
        <v>7.9948783780000001</v>
      </c>
      <c r="H4867" s="20">
        <v>93.107863361</v>
      </c>
      <c r="I4867" s="15">
        <f>IF(H4867&lt;=Rmax_Summary!$B$40,1,0)</f>
        <v>0</v>
      </c>
      <c r="J4867" s="15">
        <v>3</v>
      </c>
      <c r="K4867" s="21" t="s">
        <v>850</v>
      </c>
    </row>
    <row r="4868" spans="1:11" x14ac:dyDescent="0.15">
      <c r="A4868" s="15">
        <v>1157</v>
      </c>
      <c r="B4868" s="16">
        <v>8</v>
      </c>
      <c r="C4868" s="15">
        <v>20</v>
      </c>
      <c r="D4868" s="17">
        <v>5900000</v>
      </c>
      <c r="E4868" s="18">
        <f t="shared" si="76"/>
        <v>5900</v>
      </c>
      <c r="F4868" s="19">
        <v>1.3550759999999999</v>
      </c>
      <c r="G4868" s="19">
        <v>7.9949484980000003</v>
      </c>
      <c r="H4868" s="20">
        <v>93.224620028000004</v>
      </c>
      <c r="I4868" s="15">
        <f>IF(H4868&lt;=Rmax_Summary!$B$40,1,0)</f>
        <v>0</v>
      </c>
      <c r="J4868" s="15">
        <v>3</v>
      </c>
      <c r="K4868" s="21" t="s">
        <v>850</v>
      </c>
    </row>
    <row r="4869" spans="1:11" x14ac:dyDescent="0.15">
      <c r="A4869" s="15">
        <v>1162</v>
      </c>
      <c r="B4869" s="16">
        <v>8</v>
      </c>
      <c r="C4869" s="15">
        <v>20</v>
      </c>
      <c r="D4869" s="17">
        <v>6000000</v>
      </c>
      <c r="E4869" s="18">
        <f t="shared" si="76"/>
        <v>6000</v>
      </c>
      <c r="F4869" s="19">
        <v>1.332503</v>
      </c>
      <c r="G4869" s="19">
        <v>7.9950162819999999</v>
      </c>
      <c r="H4869" s="20">
        <v>93.337486330000004</v>
      </c>
      <c r="I4869" s="15">
        <f>IF(H4869&lt;=Rmax_Summary!$B$40,1,0)</f>
        <v>0</v>
      </c>
      <c r="J4869" s="15">
        <v>3</v>
      </c>
      <c r="K4869" s="21" t="s">
        <v>850</v>
      </c>
    </row>
    <row r="4870" spans="1:11" x14ac:dyDescent="0.15">
      <c r="A4870" s="15">
        <v>1167</v>
      </c>
      <c r="B4870" s="16">
        <v>8</v>
      </c>
      <c r="C4870" s="15">
        <v>20</v>
      </c>
      <c r="D4870" s="17">
        <v>6100000</v>
      </c>
      <c r="E4870" s="18">
        <f t="shared" si="76"/>
        <v>6100</v>
      </c>
      <c r="F4870" s="19">
        <v>1.3106690000000001</v>
      </c>
      <c r="G4870" s="19">
        <v>7.9950818440000004</v>
      </c>
      <c r="H4870" s="20">
        <v>93.446654116000005</v>
      </c>
      <c r="I4870" s="15">
        <f>IF(H4870&lt;=Rmax_Summary!$B$40,1,0)</f>
        <v>0</v>
      </c>
      <c r="J4870" s="15">
        <v>3</v>
      </c>
      <c r="K4870" s="21" t="s">
        <v>850</v>
      </c>
    </row>
    <row r="4871" spans="1:11" x14ac:dyDescent="0.15">
      <c r="A4871" s="15">
        <v>1172</v>
      </c>
      <c r="B4871" s="16">
        <v>8</v>
      </c>
      <c r="C4871" s="15">
        <v>20</v>
      </c>
      <c r="D4871" s="17">
        <v>6200000</v>
      </c>
      <c r="E4871" s="18">
        <f t="shared" si="76"/>
        <v>6200</v>
      </c>
      <c r="F4871" s="19">
        <v>1.2895399999999999</v>
      </c>
      <c r="G4871" s="19">
        <v>7.9951452930000002</v>
      </c>
      <c r="H4871" s="20">
        <v>93.552302157</v>
      </c>
      <c r="I4871" s="15">
        <f>IF(H4871&lt;=Rmax_Summary!$B$40,1,0)</f>
        <v>0</v>
      </c>
      <c r="J4871" s="15">
        <v>3</v>
      </c>
      <c r="K4871" s="21" t="s">
        <v>850</v>
      </c>
    </row>
    <row r="4872" spans="1:11" x14ac:dyDescent="0.15">
      <c r="A4872" s="15">
        <v>1177</v>
      </c>
      <c r="B4872" s="16">
        <v>8</v>
      </c>
      <c r="C4872" s="15">
        <v>20</v>
      </c>
      <c r="D4872" s="17">
        <v>6300000</v>
      </c>
      <c r="E4872" s="18">
        <f t="shared" si="76"/>
        <v>6300</v>
      </c>
      <c r="F4872" s="19">
        <v>1.26908</v>
      </c>
      <c r="G4872" s="19">
        <v>7.9952067280000003</v>
      </c>
      <c r="H4872" s="20">
        <v>93.654597858000002</v>
      </c>
      <c r="I4872" s="15">
        <f>IF(H4872&lt;=Rmax_Summary!$B$40,1,0)</f>
        <v>0</v>
      </c>
      <c r="J4872" s="15">
        <v>3</v>
      </c>
      <c r="K4872" s="21" t="s">
        <v>850</v>
      </c>
    </row>
    <row r="4873" spans="1:11" x14ac:dyDescent="0.15">
      <c r="A4873" s="15">
        <v>1182</v>
      </c>
      <c r="B4873" s="16">
        <v>8</v>
      </c>
      <c r="C4873" s="15">
        <v>20</v>
      </c>
      <c r="D4873" s="17">
        <v>6400000</v>
      </c>
      <c r="E4873" s="18">
        <f t="shared" si="76"/>
        <v>6400</v>
      </c>
      <c r="F4873" s="19">
        <v>1.24926</v>
      </c>
      <c r="G4873" s="19">
        <v>7.9952662439999997</v>
      </c>
      <c r="H4873" s="20">
        <v>93.753698106000002</v>
      </c>
      <c r="I4873" s="15">
        <f>IF(H4873&lt;=Rmax_Summary!$B$40,1,0)</f>
        <v>0</v>
      </c>
      <c r="J4873" s="15">
        <v>3</v>
      </c>
      <c r="K4873" s="21" t="s">
        <v>850</v>
      </c>
    </row>
    <row r="4874" spans="1:11" x14ac:dyDescent="0.15">
      <c r="A4874" s="15">
        <v>1187</v>
      </c>
      <c r="B4874" s="16">
        <v>8</v>
      </c>
      <c r="C4874" s="15">
        <v>20</v>
      </c>
      <c r="D4874" s="17">
        <v>6500000</v>
      </c>
      <c r="E4874" s="18">
        <f t="shared" si="76"/>
        <v>6500</v>
      </c>
      <c r="F4874" s="19">
        <v>1.2300500000000001</v>
      </c>
      <c r="G4874" s="19">
        <v>7.9953239299999996</v>
      </c>
      <c r="H4874" s="20">
        <v>93.849750693999994</v>
      </c>
      <c r="I4874" s="15">
        <f>IF(H4874&lt;=Rmax_Summary!$B$40,1,0)</f>
        <v>0</v>
      </c>
      <c r="J4874" s="15">
        <v>3</v>
      </c>
      <c r="K4874" s="21" t="s">
        <v>850</v>
      </c>
    </row>
    <row r="4875" spans="1:11" x14ac:dyDescent="0.15">
      <c r="A4875" s="15">
        <v>1192</v>
      </c>
      <c r="B4875" s="16">
        <v>8</v>
      </c>
      <c r="C4875" s="15">
        <v>20</v>
      </c>
      <c r="D4875" s="17">
        <v>6600000</v>
      </c>
      <c r="E4875" s="18">
        <f t="shared" si="76"/>
        <v>6600</v>
      </c>
      <c r="F4875" s="19">
        <v>1.2114210000000001</v>
      </c>
      <c r="G4875" s="19">
        <v>7.9953798689999998</v>
      </c>
      <c r="H4875" s="20">
        <v>93.942894035999998</v>
      </c>
      <c r="I4875" s="15">
        <f>IF(H4875&lt;=Rmax_Summary!$B$40,1,0)</f>
        <v>0</v>
      </c>
      <c r="J4875" s="15">
        <v>3</v>
      </c>
      <c r="K4875" s="21" t="s">
        <v>850</v>
      </c>
    </row>
    <row r="4876" spans="1:11" x14ac:dyDescent="0.15">
      <c r="A4876" s="15">
        <v>1197</v>
      </c>
      <c r="B4876" s="16">
        <v>8</v>
      </c>
      <c r="C4876" s="15">
        <v>20</v>
      </c>
      <c r="D4876" s="17">
        <v>6700000</v>
      </c>
      <c r="E4876" s="18">
        <f t="shared" si="76"/>
        <v>6700</v>
      </c>
      <c r="F4876" s="19">
        <v>1.1933480000000001</v>
      </c>
      <c r="G4876" s="19">
        <v>7.9954341380000002</v>
      </c>
      <c r="H4876" s="20">
        <v>94.033258019000002</v>
      </c>
      <c r="I4876" s="15">
        <f>IF(H4876&lt;=Rmax_Summary!$B$40,1,0)</f>
        <v>0</v>
      </c>
      <c r="J4876" s="15">
        <v>3</v>
      </c>
      <c r="K4876" s="21" t="s">
        <v>850</v>
      </c>
    </row>
    <row r="4877" spans="1:11" x14ac:dyDescent="0.15">
      <c r="A4877" s="15">
        <v>1202</v>
      </c>
      <c r="B4877" s="16">
        <v>8</v>
      </c>
      <c r="C4877" s="15">
        <v>20</v>
      </c>
      <c r="D4877" s="17">
        <v>6800000</v>
      </c>
      <c r="E4877" s="18">
        <f t="shared" si="76"/>
        <v>6800</v>
      </c>
      <c r="F4877" s="19">
        <v>1.175807</v>
      </c>
      <c r="G4877" s="19">
        <v>7.9954868130000003</v>
      </c>
      <c r="H4877" s="20">
        <v>94.120965424999994</v>
      </c>
      <c r="I4877" s="15">
        <f>IF(H4877&lt;=Rmax_Summary!$B$40,1,0)</f>
        <v>0</v>
      </c>
      <c r="J4877" s="15">
        <v>3</v>
      </c>
      <c r="K4877" s="21" t="s">
        <v>850</v>
      </c>
    </row>
    <row r="4878" spans="1:11" x14ac:dyDescent="0.15">
      <c r="A4878" s="15">
        <v>1207</v>
      </c>
      <c r="B4878" s="16">
        <v>8</v>
      </c>
      <c r="C4878" s="15">
        <v>20</v>
      </c>
      <c r="D4878" s="17">
        <v>6900000</v>
      </c>
      <c r="E4878" s="18">
        <f t="shared" si="76"/>
        <v>6900</v>
      </c>
      <c r="F4878" s="19">
        <v>1.158774</v>
      </c>
      <c r="G4878" s="19">
        <v>7.9955379600000001</v>
      </c>
      <c r="H4878" s="20">
        <v>94.206131929999998</v>
      </c>
      <c r="I4878" s="15">
        <f>IF(H4878&lt;=Rmax_Summary!$B$40,1,0)</f>
        <v>0</v>
      </c>
      <c r="J4878" s="15">
        <v>3</v>
      </c>
      <c r="K4878" s="21" t="s">
        <v>850</v>
      </c>
    </row>
    <row r="4879" spans="1:11" x14ac:dyDescent="0.15">
      <c r="A4879" s="15">
        <v>1212</v>
      </c>
      <c r="B4879" s="16">
        <v>8</v>
      </c>
      <c r="C4879" s="15">
        <v>20</v>
      </c>
      <c r="D4879" s="17">
        <v>7000000</v>
      </c>
      <c r="E4879" s="18">
        <f t="shared" si="76"/>
        <v>7000</v>
      </c>
      <c r="F4879" s="19">
        <v>1.1422270000000001</v>
      </c>
      <c r="G4879" s="19">
        <v>7.9955876479999999</v>
      </c>
      <c r="H4879" s="20">
        <v>94.288866104999997</v>
      </c>
      <c r="I4879" s="15">
        <f>IF(H4879&lt;=Rmax_Summary!$B$40,1,0)</f>
        <v>0</v>
      </c>
      <c r="J4879" s="15">
        <v>3</v>
      </c>
      <c r="K4879" s="21" t="s">
        <v>850</v>
      </c>
    </row>
    <row r="4880" spans="1:11" x14ac:dyDescent="0.15">
      <c r="A4880" s="15">
        <v>1217</v>
      </c>
      <c r="B4880" s="16">
        <v>8</v>
      </c>
      <c r="C4880" s="15">
        <v>20</v>
      </c>
      <c r="D4880" s="17">
        <v>7100000</v>
      </c>
      <c r="E4880" s="18">
        <f t="shared" si="76"/>
        <v>7100</v>
      </c>
      <c r="F4880" s="19">
        <v>1.1261460000000001</v>
      </c>
      <c r="G4880" s="19">
        <v>7.9956359350000001</v>
      </c>
      <c r="H4880" s="20">
        <v>94.369270553000007</v>
      </c>
      <c r="I4880" s="15">
        <f>IF(H4880&lt;=Rmax_Summary!$B$40,1,0)</f>
        <v>0</v>
      </c>
      <c r="J4880" s="15">
        <v>3</v>
      </c>
      <c r="K4880" s="21" t="s">
        <v>850</v>
      </c>
    </row>
    <row r="4881" spans="1:11" x14ac:dyDescent="0.15">
      <c r="A4881" s="15">
        <v>1222</v>
      </c>
      <c r="B4881" s="16">
        <v>8</v>
      </c>
      <c r="C4881" s="15">
        <v>20</v>
      </c>
      <c r="D4881" s="17">
        <v>7200000</v>
      </c>
      <c r="E4881" s="18">
        <f t="shared" si="76"/>
        <v>7200</v>
      </c>
      <c r="F4881" s="19">
        <v>1.1105119999999999</v>
      </c>
      <c r="G4881" s="19">
        <v>7.9956828819999997</v>
      </c>
      <c r="H4881" s="20">
        <v>94.447442475000003</v>
      </c>
      <c r="I4881" s="15">
        <f>IF(H4881&lt;=Rmax_Summary!$B$40,1,0)</f>
        <v>0</v>
      </c>
      <c r="J4881" s="15">
        <v>3</v>
      </c>
      <c r="K4881" s="21" t="s">
        <v>850</v>
      </c>
    </row>
    <row r="4882" spans="1:11" x14ac:dyDescent="0.15">
      <c r="A4882" s="15">
        <v>1227</v>
      </c>
      <c r="B4882" s="16">
        <v>8</v>
      </c>
      <c r="C4882" s="15">
        <v>20</v>
      </c>
      <c r="D4882" s="17">
        <v>7300000</v>
      </c>
      <c r="E4882" s="18">
        <f t="shared" si="76"/>
        <v>7300</v>
      </c>
      <c r="F4882" s="19">
        <v>1.095305</v>
      </c>
      <c r="G4882" s="19">
        <v>7.9957285440000003</v>
      </c>
      <c r="H4882" s="20">
        <v>94.523473674000002</v>
      </c>
      <c r="I4882" s="15">
        <f>IF(H4882&lt;=Rmax_Summary!$B$40,1,0)</f>
        <v>0</v>
      </c>
      <c r="J4882" s="15">
        <v>3</v>
      </c>
      <c r="K4882" s="21" t="s">
        <v>850</v>
      </c>
    </row>
    <row r="4883" spans="1:11" x14ac:dyDescent="0.15">
      <c r="A4883" s="15">
        <v>1232</v>
      </c>
      <c r="B4883" s="16">
        <v>8</v>
      </c>
      <c r="C4883" s="15">
        <v>20</v>
      </c>
      <c r="D4883" s="17">
        <v>7400000</v>
      </c>
      <c r="E4883" s="18">
        <f t="shared" si="76"/>
        <v>7400</v>
      </c>
      <c r="F4883" s="19">
        <v>1.0805100000000001</v>
      </c>
      <c r="G4883" s="19">
        <v>7.9957729720000001</v>
      </c>
      <c r="H4883" s="20">
        <v>94.597450835999993</v>
      </c>
      <c r="I4883" s="15">
        <f>IF(H4883&lt;=Rmax_Summary!$B$40,1,0)</f>
        <v>0</v>
      </c>
      <c r="J4883" s="15">
        <v>3</v>
      </c>
      <c r="K4883" s="21" t="s">
        <v>850</v>
      </c>
    </row>
    <row r="4884" spans="1:11" x14ac:dyDescent="0.15">
      <c r="A4884" s="15">
        <v>1237</v>
      </c>
      <c r="B4884" s="16">
        <v>8</v>
      </c>
      <c r="C4884" s="15">
        <v>20</v>
      </c>
      <c r="D4884" s="17">
        <v>7500000</v>
      </c>
      <c r="E4884" s="18">
        <f t="shared" si="76"/>
        <v>7500</v>
      </c>
      <c r="F4884" s="19">
        <v>1.066109</v>
      </c>
      <c r="G4884" s="19">
        <v>7.9958162159999997</v>
      </c>
      <c r="H4884" s="20">
        <v>94.669455816999999</v>
      </c>
      <c r="I4884" s="15">
        <f>IF(H4884&lt;=Rmax_Summary!$B$40,1,0)</f>
        <v>0</v>
      </c>
      <c r="J4884" s="15">
        <v>3</v>
      </c>
      <c r="K4884" s="21" t="s">
        <v>850</v>
      </c>
    </row>
    <row r="4885" spans="1:11" x14ac:dyDescent="0.15">
      <c r="A4885" s="15">
        <v>1242</v>
      </c>
      <c r="B4885" s="16">
        <v>8</v>
      </c>
      <c r="C4885" s="15">
        <v>20</v>
      </c>
      <c r="D4885" s="17">
        <v>7600000</v>
      </c>
      <c r="E4885" s="18">
        <f t="shared" si="76"/>
        <v>7600</v>
      </c>
      <c r="F4885" s="19">
        <v>1.052087</v>
      </c>
      <c r="G4885" s="19">
        <v>7.9958583220000001</v>
      </c>
      <c r="H4885" s="20">
        <v>94.739566773000007</v>
      </c>
      <c r="I4885" s="15">
        <f>IF(H4885&lt;=Rmax_Summary!$B$40,1,0)</f>
        <v>0</v>
      </c>
      <c r="J4885" s="15">
        <v>3</v>
      </c>
      <c r="K4885" s="21" t="s">
        <v>850</v>
      </c>
    </row>
    <row r="4886" spans="1:11" x14ac:dyDescent="0.15">
      <c r="A4886" s="15">
        <v>1247</v>
      </c>
      <c r="B4886" s="16">
        <v>8</v>
      </c>
      <c r="C4886" s="15">
        <v>20</v>
      </c>
      <c r="D4886" s="17">
        <v>7700000</v>
      </c>
      <c r="E4886" s="18">
        <f t="shared" si="76"/>
        <v>7700</v>
      </c>
      <c r="F4886" s="19">
        <v>1.0384279999999999</v>
      </c>
      <c r="G4886" s="19">
        <v>7.9958993349999998</v>
      </c>
      <c r="H4886" s="20">
        <v>94.807857604000006</v>
      </c>
      <c r="I4886" s="15">
        <f>IF(H4886&lt;=Rmax_Summary!$B$40,1,0)</f>
        <v>0</v>
      </c>
      <c r="J4886" s="15">
        <v>3</v>
      </c>
      <c r="K4886" s="21" t="s">
        <v>850</v>
      </c>
    </row>
    <row r="4887" spans="1:11" x14ac:dyDescent="0.15">
      <c r="A4887" s="15">
        <v>1252</v>
      </c>
      <c r="B4887" s="16">
        <v>8</v>
      </c>
      <c r="C4887" s="15">
        <v>20</v>
      </c>
      <c r="D4887" s="17">
        <v>7800000</v>
      </c>
      <c r="E4887" s="18">
        <f t="shared" si="76"/>
        <v>7800</v>
      </c>
      <c r="F4887" s="19">
        <v>1.02512</v>
      </c>
      <c r="G4887" s="19">
        <v>7.9959392969999996</v>
      </c>
      <c r="H4887" s="20">
        <v>94.874397940999998</v>
      </c>
      <c r="I4887" s="15">
        <f>IF(H4887&lt;=Rmax_Summary!$B$40,1,0)</f>
        <v>0</v>
      </c>
      <c r="J4887" s="15">
        <v>3</v>
      </c>
      <c r="K4887" s="21" t="s">
        <v>850</v>
      </c>
    </row>
    <row r="4888" spans="1:11" x14ac:dyDescent="0.15">
      <c r="A4888" s="15">
        <v>1257</v>
      </c>
      <c r="B4888" s="16">
        <v>8</v>
      </c>
      <c r="C4888" s="15">
        <v>20</v>
      </c>
      <c r="D4888" s="17">
        <v>7900000</v>
      </c>
      <c r="E4888" s="18">
        <f t="shared" si="76"/>
        <v>7900</v>
      </c>
      <c r="F4888" s="19">
        <v>1.012149</v>
      </c>
      <c r="G4888" s="19">
        <v>7.995978247</v>
      </c>
      <c r="H4888" s="20">
        <v>94.939254293000005</v>
      </c>
      <c r="I4888" s="15">
        <f>IF(H4888&lt;=Rmax_Summary!$B$40,1,0)</f>
        <v>0</v>
      </c>
      <c r="J4888" s="15">
        <v>3</v>
      </c>
      <c r="K4888" s="21" t="s">
        <v>850</v>
      </c>
    </row>
    <row r="4889" spans="1:11" x14ac:dyDescent="0.15">
      <c r="A4889" s="15">
        <v>1262</v>
      </c>
      <c r="B4889" s="16">
        <v>8</v>
      </c>
      <c r="C4889" s="15">
        <v>20</v>
      </c>
      <c r="D4889" s="17">
        <v>8000000</v>
      </c>
      <c r="E4889" s="18">
        <f t="shared" si="76"/>
        <v>8000</v>
      </c>
      <c r="F4889" s="19">
        <v>0.999502</v>
      </c>
      <c r="G4889" s="19">
        <v>7.9960162239999999</v>
      </c>
      <c r="H4889" s="20">
        <v>95.002490038999994</v>
      </c>
      <c r="I4889" s="15">
        <f>IF(H4889&lt;=Rmax_Summary!$B$40,1,0)</f>
        <v>0</v>
      </c>
      <c r="J4889" s="15">
        <v>3</v>
      </c>
      <c r="K4889" s="21" t="s">
        <v>850</v>
      </c>
    </row>
    <row r="4890" spans="1:11" x14ac:dyDescent="0.15">
      <c r="A4890" s="15">
        <v>1267</v>
      </c>
      <c r="B4890" s="16">
        <v>8</v>
      </c>
      <c r="C4890" s="15">
        <v>20</v>
      </c>
      <c r="D4890" s="17">
        <v>8100000</v>
      </c>
      <c r="E4890" s="18">
        <f t="shared" si="76"/>
        <v>8100</v>
      </c>
      <c r="F4890" s="19">
        <v>0.98716700000000002</v>
      </c>
      <c r="G4890" s="19">
        <v>7.9960532640000004</v>
      </c>
      <c r="H4890" s="20">
        <v>95.064164579999996</v>
      </c>
      <c r="I4890" s="15">
        <f>IF(H4890&lt;=Rmax_Summary!$B$40,1,0)</f>
        <v>0</v>
      </c>
      <c r="J4890" s="15">
        <v>3</v>
      </c>
      <c r="K4890" s="21" t="s">
        <v>850</v>
      </c>
    </row>
    <row r="4891" spans="1:11" x14ac:dyDescent="0.15">
      <c r="A4891" s="15">
        <v>1272</v>
      </c>
      <c r="B4891" s="16">
        <v>8</v>
      </c>
      <c r="C4891" s="15">
        <v>20</v>
      </c>
      <c r="D4891" s="17">
        <v>8200000</v>
      </c>
      <c r="E4891" s="18">
        <f t="shared" si="76"/>
        <v>8200</v>
      </c>
      <c r="F4891" s="19">
        <v>0.97513300000000003</v>
      </c>
      <c r="G4891" s="19">
        <v>7.9960893999999998</v>
      </c>
      <c r="H4891" s="20">
        <v>95.124335613</v>
      </c>
      <c r="I4891" s="15">
        <f>IF(H4891&lt;=Rmax_Summary!$B$40,1,0)</f>
        <v>0</v>
      </c>
      <c r="J4891" s="15">
        <v>3</v>
      </c>
      <c r="K4891" s="21" t="s">
        <v>850</v>
      </c>
    </row>
    <row r="4892" spans="1:11" x14ac:dyDescent="0.15">
      <c r="A4892" s="15">
        <v>1277</v>
      </c>
      <c r="B4892" s="16">
        <v>8</v>
      </c>
      <c r="C4892" s="15">
        <v>20</v>
      </c>
      <c r="D4892" s="17">
        <v>8300000</v>
      </c>
      <c r="E4892" s="18">
        <f t="shared" si="76"/>
        <v>8300</v>
      </c>
      <c r="F4892" s="19">
        <v>0.96338900000000005</v>
      </c>
      <c r="G4892" s="19">
        <v>7.9961246670000001</v>
      </c>
      <c r="H4892" s="20">
        <v>95.183057422000005</v>
      </c>
      <c r="I4892" s="15">
        <f>IF(H4892&lt;=Rmax_Summary!$B$40,1,0)</f>
        <v>0</v>
      </c>
      <c r="J4892" s="15">
        <v>3</v>
      </c>
      <c r="K4892" s="21" t="s">
        <v>850</v>
      </c>
    </row>
    <row r="4893" spans="1:11" x14ac:dyDescent="0.15">
      <c r="A4893" s="15">
        <v>1282</v>
      </c>
      <c r="B4893" s="16">
        <v>8</v>
      </c>
      <c r="C4893" s="15">
        <v>20</v>
      </c>
      <c r="D4893" s="17">
        <v>8400000</v>
      </c>
      <c r="E4893" s="18">
        <f t="shared" si="76"/>
        <v>8400</v>
      </c>
      <c r="F4893" s="19">
        <v>0.95192399999999999</v>
      </c>
      <c r="G4893" s="19">
        <v>7.9961590940000002</v>
      </c>
      <c r="H4893" s="20">
        <v>95.240381451999994</v>
      </c>
      <c r="I4893" s="15">
        <f>IF(H4893&lt;=Rmax_Summary!$B$40,1,0)</f>
        <v>0</v>
      </c>
      <c r="J4893" s="15">
        <v>3</v>
      </c>
      <c r="K4893" s="21" t="s">
        <v>850</v>
      </c>
    </row>
    <row r="4894" spans="1:11" x14ac:dyDescent="0.15">
      <c r="A4894" s="15">
        <v>1287</v>
      </c>
      <c r="B4894" s="16">
        <v>8</v>
      </c>
      <c r="C4894" s="15">
        <v>20</v>
      </c>
      <c r="D4894" s="17">
        <v>8500000</v>
      </c>
      <c r="E4894" s="18">
        <f t="shared" si="76"/>
        <v>8500</v>
      </c>
      <c r="F4894" s="19">
        <v>0.94072900000000004</v>
      </c>
      <c r="G4894" s="19">
        <v>7.996192711</v>
      </c>
      <c r="H4894" s="20">
        <v>95.296357298000004</v>
      </c>
      <c r="I4894" s="15">
        <f>IF(H4894&lt;=Rmax_Summary!$B$40,1,0)</f>
        <v>0</v>
      </c>
      <c r="J4894" s="15">
        <v>3</v>
      </c>
      <c r="K4894" s="21" t="s">
        <v>850</v>
      </c>
    </row>
    <row r="4895" spans="1:11" x14ac:dyDescent="0.15">
      <c r="A4895" s="15">
        <v>1292</v>
      </c>
      <c r="B4895" s="16">
        <v>8</v>
      </c>
      <c r="C4895" s="15">
        <v>20</v>
      </c>
      <c r="D4895" s="17">
        <v>8600000</v>
      </c>
      <c r="E4895" s="18">
        <f t="shared" si="76"/>
        <v>8600</v>
      </c>
      <c r="F4895" s="19">
        <v>0.92979400000000001</v>
      </c>
      <c r="G4895" s="19">
        <v>7.9962255459999998</v>
      </c>
      <c r="H4895" s="20">
        <v>95.351031571999997</v>
      </c>
      <c r="I4895" s="15">
        <f>IF(H4895&lt;=Rmax_Summary!$B$40,1,0)</f>
        <v>0</v>
      </c>
      <c r="J4895" s="15">
        <v>3</v>
      </c>
      <c r="K4895" s="21" t="s">
        <v>850</v>
      </c>
    </row>
    <row r="4896" spans="1:11" x14ac:dyDescent="0.15">
      <c r="A4896" s="15">
        <v>1297</v>
      </c>
      <c r="B4896" s="16">
        <v>8</v>
      </c>
      <c r="C4896" s="15">
        <v>20</v>
      </c>
      <c r="D4896" s="17">
        <v>8700000</v>
      </c>
      <c r="E4896" s="18">
        <f t="shared" si="76"/>
        <v>8700</v>
      </c>
      <c r="F4896" s="19">
        <v>0.91910999999999998</v>
      </c>
      <c r="G4896" s="19">
        <v>7.9962576270000003</v>
      </c>
      <c r="H4896" s="20">
        <v>95.404449748999994</v>
      </c>
      <c r="I4896" s="15">
        <f>IF(H4896&lt;=Rmax_Summary!$B$40,1,0)</f>
        <v>0</v>
      </c>
      <c r="J4896" s="15">
        <v>3</v>
      </c>
      <c r="K4896" s="21" t="s">
        <v>850</v>
      </c>
    </row>
    <row r="4897" spans="1:11" x14ac:dyDescent="0.15">
      <c r="A4897" s="15">
        <v>1302</v>
      </c>
      <c r="B4897" s="16">
        <v>8</v>
      </c>
      <c r="C4897" s="15">
        <v>20</v>
      </c>
      <c r="D4897" s="17">
        <v>8800000</v>
      </c>
      <c r="E4897" s="18">
        <f t="shared" si="76"/>
        <v>8800</v>
      </c>
      <c r="F4897" s="19">
        <v>0.90866899999999995</v>
      </c>
      <c r="G4897" s="19">
        <v>7.9962889800000001</v>
      </c>
      <c r="H4897" s="20">
        <v>95.456653892000006</v>
      </c>
      <c r="I4897" s="15">
        <f>IF(H4897&lt;=Rmax_Summary!$B$40,1,0)</f>
        <v>0</v>
      </c>
      <c r="J4897" s="15">
        <v>3</v>
      </c>
      <c r="K4897" s="21" t="s">
        <v>850</v>
      </c>
    </row>
    <row r="4898" spans="1:11" x14ac:dyDescent="0.15">
      <c r="A4898" s="15">
        <v>1307</v>
      </c>
      <c r="B4898" s="16">
        <v>8</v>
      </c>
      <c r="C4898" s="15">
        <v>20</v>
      </c>
      <c r="D4898" s="17">
        <v>8900000</v>
      </c>
      <c r="E4898" s="18">
        <f t="shared" si="76"/>
        <v>8900</v>
      </c>
      <c r="F4898" s="19">
        <v>0.89846300000000001</v>
      </c>
      <c r="G4898" s="19">
        <v>7.9963196270000001</v>
      </c>
      <c r="H4898" s="20">
        <v>95.507685496999997</v>
      </c>
      <c r="I4898" s="15">
        <f>IF(H4898&lt;=Rmax_Summary!$B$40,1,0)</f>
        <v>0</v>
      </c>
      <c r="J4898" s="15">
        <v>3</v>
      </c>
      <c r="K4898" s="21" t="s">
        <v>850</v>
      </c>
    </row>
    <row r="4899" spans="1:11" x14ac:dyDescent="0.15">
      <c r="A4899" s="15">
        <v>1312</v>
      </c>
      <c r="B4899" s="16">
        <v>8</v>
      </c>
      <c r="C4899" s="15">
        <v>20</v>
      </c>
      <c r="D4899" s="17">
        <v>9000000</v>
      </c>
      <c r="E4899" s="18">
        <f t="shared" si="76"/>
        <v>9000</v>
      </c>
      <c r="F4899" s="19">
        <v>0.88848300000000002</v>
      </c>
      <c r="G4899" s="19">
        <v>7.9963495939999998</v>
      </c>
      <c r="H4899" s="20">
        <v>95.557583503000004</v>
      </c>
      <c r="I4899" s="15">
        <f>IF(H4899&lt;=Rmax_Summary!$B$40,1,0)</f>
        <v>0</v>
      </c>
      <c r="J4899" s="15">
        <v>3</v>
      </c>
      <c r="K4899" s="21" t="s">
        <v>850</v>
      </c>
    </row>
    <row r="4900" spans="1:11" x14ac:dyDescent="0.15">
      <c r="A4900" s="15">
        <v>1317</v>
      </c>
      <c r="B4900" s="16">
        <v>8</v>
      </c>
      <c r="C4900" s="15">
        <v>20</v>
      </c>
      <c r="D4900" s="17">
        <v>9100000</v>
      </c>
      <c r="E4900" s="18">
        <f t="shared" si="76"/>
        <v>9100</v>
      </c>
      <c r="F4900" s="19">
        <v>0.87872300000000003</v>
      </c>
      <c r="G4900" s="19">
        <v>7.9963789030000001</v>
      </c>
      <c r="H4900" s="20">
        <v>95.606385141000004</v>
      </c>
      <c r="I4900" s="15">
        <f>IF(H4900&lt;=Rmax_Summary!$B$40,1,0)</f>
        <v>0</v>
      </c>
      <c r="J4900" s="15">
        <v>3</v>
      </c>
      <c r="K4900" s="21" t="s">
        <v>850</v>
      </c>
    </row>
    <row r="4901" spans="1:11" x14ac:dyDescent="0.15">
      <c r="A4901" s="15">
        <v>1322</v>
      </c>
      <c r="B4901" s="16">
        <v>8</v>
      </c>
      <c r="C4901" s="15">
        <v>20</v>
      </c>
      <c r="D4901" s="17">
        <v>9200000</v>
      </c>
      <c r="E4901" s="18">
        <f t="shared" si="76"/>
        <v>9200</v>
      </c>
      <c r="F4901" s="19">
        <v>0.86917500000000003</v>
      </c>
      <c r="G4901" s="19">
        <v>7.9964075750000001</v>
      </c>
      <c r="H4901" s="20">
        <v>95.654126366</v>
      </c>
      <c r="I4901" s="15">
        <f>IF(H4901&lt;=Rmax_Summary!$B$40,1,0)</f>
        <v>0</v>
      </c>
      <c r="J4901" s="15">
        <v>3</v>
      </c>
      <c r="K4901" s="21" t="s">
        <v>850</v>
      </c>
    </row>
    <row r="4902" spans="1:11" x14ac:dyDescent="0.15">
      <c r="A4902" s="15">
        <v>1327</v>
      </c>
      <c r="B4902" s="16">
        <v>8</v>
      </c>
      <c r="C4902" s="15">
        <v>20</v>
      </c>
      <c r="D4902" s="17">
        <v>9300000</v>
      </c>
      <c r="E4902" s="18">
        <f t="shared" si="76"/>
        <v>9300</v>
      </c>
      <c r="F4902" s="19">
        <v>0.85983200000000004</v>
      </c>
      <c r="G4902" s="19">
        <v>7.9964356299999997</v>
      </c>
      <c r="H4902" s="20">
        <v>95.700841139999994</v>
      </c>
      <c r="I4902" s="15">
        <f>IF(H4902&lt;=Rmax_Summary!$B$40,1,0)</f>
        <v>0</v>
      </c>
      <c r="J4902" s="15">
        <v>3</v>
      </c>
      <c r="K4902" s="21" t="s">
        <v>850</v>
      </c>
    </row>
    <row r="4903" spans="1:11" x14ac:dyDescent="0.15">
      <c r="A4903" s="15">
        <v>1332</v>
      </c>
      <c r="B4903" s="16">
        <v>8</v>
      </c>
      <c r="C4903" s="15">
        <v>20</v>
      </c>
      <c r="D4903" s="17">
        <v>9400000</v>
      </c>
      <c r="E4903" s="18">
        <f t="shared" si="76"/>
        <v>9400</v>
      </c>
      <c r="F4903" s="19">
        <v>0.850688</v>
      </c>
      <c r="G4903" s="19">
        <v>7.9964630879999996</v>
      </c>
      <c r="H4903" s="20">
        <v>95.746562148999999</v>
      </c>
      <c r="I4903" s="15">
        <f>IF(H4903&lt;=Rmax_Summary!$B$40,1,0)</f>
        <v>0</v>
      </c>
      <c r="J4903" s="15">
        <v>3</v>
      </c>
      <c r="K4903" s="21" t="s">
        <v>850</v>
      </c>
    </row>
    <row r="4904" spans="1:11" x14ac:dyDescent="0.15">
      <c r="A4904" s="15">
        <v>1337</v>
      </c>
      <c r="B4904" s="16">
        <v>8</v>
      </c>
      <c r="C4904" s="15">
        <v>20</v>
      </c>
      <c r="D4904" s="17">
        <v>9500000</v>
      </c>
      <c r="E4904" s="18">
        <f t="shared" si="76"/>
        <v>9500</v>
      </c>
      <c r="F4904" s="19">
        <v>0.84173600000000004</v>
      </c>
      <c r="G4904" s="19">
        <v>7.9964899689999998</v>
      </c>
      <c r="H4904" s="20">
        <v>95.791321083</v>
      </c>
      <c r="I4904" s="15">
        <f>IF(H4904&lt;=Rmax_Summary!$B$40,1,0)</f>
        <v>0</v>
      </c>
      <c r="J4904" s="15">
        <v>3</v>
      </c>
      <c r="K4904" s="21" t="s">
        <v>850</v>
      </c>
    </row>
    <row r="4905" spans="1:11" x14ac:dyDescent="0.15">
      <c r="A4905" s="15">
        <v>1342</v>
      </c>
      <c r="B4905" s="16">
        <v>8</v>
      </c>
      <c r="C4905" s="15">
        <v>20</v>
      </c>
      <c r="D4905" s="17">
        <v>9600000</v>
      </c>
      <c r="E4905" s="18">
        <f t="shared" si="76"/>
        <v>9600</v>
      </c>
      <c r="F4905" s="19">
        <v>0.83296999999999999</v>
      </c>
      <c r="G4905" s="19">
        <v>7.9965162889999997</v>
      </c>
      <c r="H4905" s="20">
        <v>95.835147785999993</v>
      </c>
      <c r="I4905" s="15">
        <f>IF(H4905&lt;=Rmax_Summary!$B$40,1,0)</f>
        <v>0</v>
      </c>
      <c r="J4905" s="15">
        <v>3</v>
      </c>
      <c r="K4905" s="21" t="s">
        <v>850</v>
      </c>
    </row>
    <row r="4906" spans="1:11" x14ac:dyDescent="0.15">
      <c r="A4906" s="15">
        <v>1347</v>
      </c>
      <c r="B4906" s="16">
        <v>8</v>
      </c>
      <c r="C4906" s="15">
        <v>20</v>
      </c>
      <c r="D4906" s="17">
        <v>9700000</v>
      </c>
      <c r="E4906" s="18">
        <f t="shared" si="76"/>
        <v>9700</v>
      </c>
      <c r="F4906" s="19">
        <v>0.82438599999999995</v>
      </c>
      <c r="G4906" s="19">
        <v>7.9965420680000001</v>
      </c>
      <c r="H4906" s="20">
        <v>95.878071104</v>
      </c>
      <c r="I4906" s="15">
        <f>IF(H4906&lt;=Rmax_Summary!$B$40,1,0)</f>
        <v>0</v>
      </c>
      <c r="J4906" s="15">
        <v>3</v>
      </c>
      <c r="K4906" s="21" t="s">
        <v>850</v>
      </c>
    </row>
    <row r="4907" spans="1:11" x14ac:dyDescent="0.15">
      <c r="A4907" s="15">
        <v>1352</v>
      </c>
      <c r="B4907" s="16">
        <v>8</v>
      </c>
      <c r="C4907" s="15">
        <v>20</v>
      </c>
      <c r="D4907" s="17">
        <v>9800000</v>
      </c>
      <c r="E4907" s="18">
        <f t="shared" si="76"/>
        <v>9800</v>
      </c>
      <c r="F4907" s="19">
        <v>0.81597600000000003</v>
      </c>
      <c r="G4907" s="19">
        <v>7.9965673209999997</v>
      </c>
      <c r="H4907" s="20">
        <v>95.920118748999997</v>
      </c>
      <c r="I4907" s="15">
        <f>IF(H4907&lt;=Rmax_Summary!$B$40,1,0)</f>
        <v>0</v>
      </c>
      <c r="J4907" s="15">
        <v>3</v>
      </c>
      <c r="K4907" s="21" t="s">
        <v>850</v>
      </c>
    </row>
    <row r="4908" spans="1:11" x14ac:dyDescent="0.15">
      <c r="A4908" s="15">
        <v>1357</v>
      </c>
      <c r="B4908" s="16">
        <v>8</v>
      </c>
      <c r="C4908" s="15">
        <v>20</v>
      </c>
      <c r="D4908" s="17">
        <v>9900000</v>
      </c>
      <c r="E4908" s="18">
        <f t="shared" si="76"/>
        <v>9900</v>
      </c>
      <c r="F4908" s="19">
        <v>0.80773700000000004</v>
      </c>
      <c r="G4908" s="19">
        <v>7.9965920620000004</v>
      </c>
      <c r="H4908" s="20">
        <v>95.961317154</v>
      </c>
      <c r="I4908" s="15">
        <f>IF(H4908&lt;=Rmax_Summary!$B$40,1,0)</f>
        <v>0</v>
      </c>
      <c r="J4908" s="15">
        <v>3</v>
      </c>
      <c r="K4908" s="21" t="s">
        <v>850</v>
      </c>
    </row>
    <row r="4909" spans="1:11" x14ac:dyDescent="0.15">
      <c r="A4909" s="15">
        <v>1362</v>
      </c>
      <c r="B4909" s="16">
        <v>8</v>
      </c>
      <c r="C4909" s="15">
        <v>20</v>
      </c>
      <c r="D4909" s="17">
        <v>10000000</v>
      </c>
      <c r="E4909" s="18">
        <f t="shared" si="76"/>
        <v>10000</v>
      </c>
      <c r="F4909" s="19">
        <v>0.79966199999999998</v>
      </c>
      <c r="G4909" s="19">
        <v>7.9966163100000003</v>
      </c>
      <c r="H4909" s="20">
        <v>96.001691756</v>
      </c>
      <c r="I4909" s="15">
        <f>IF(H4909&lt;=Rmax_Summary!$B$40,1,0)</f>
        <v>0</v>
      </c>
      <c r="J4909" s="15">
        <v>3</v>
      </c>
      <c r="K4909" s="21" t="s">
        <v>850</v>
      </c>
    </row>
    <row r="4910" spans="1:11" x14ac:dyDescent="0.15">
      <c r="A4910" s="15">
        <v>1913</v>
      </c>
      <c r="B4910" s="16">
        <v>8</v>
      </c>
      <c r="C4910" s="15">
        <v>50</v>
      </c>
      <c r="D4910" s="17">
        <v>10000</v>
      </c>
      <c r="E4910" s="18">
        <f t="shared" si="76"/>
        <v>10</v>
      </c>
      <c r="F4910" s="19">
        <v>49.816454</v>
      </c>
      <c r="G4910" s="19">
        <v>0.49816453399999999</v>
      </c>
      <c r="H4910" s="20">
        <v>0.36709279</v>
      </c>
      <c r="I4910" s="15">
        <f>IF(H4910&lt;=Rmax_Summary!$B$40,1,0)</f>
        <v>1</v>
      </c>
      <c r="J4910" s="15">
        <v>1</v>
      </c>
      <c r="K4910" s="21" t="s">
        <v>846</v>
      </c>
    </row>
    <row r="4911" spans="1:11" x14ac:dyDescent="0.15">
      <c r="A4911" s="15">
        <v>1918</v>
      </c>
      <c r="B4911" s="16">
        <v>8</v>
      </c>
      <c r="C4911" s="15">
        <v>50</v>
      </c>
      <c r="D4911" s="17">
        <v>11000</v>
      </c>
      <c r="E4911" s="18">
        <f t="shared" si="76"/>
        <v>11</v>
      </c>
      <c r="F4911" s="19">
        <v>49.816381</v>
      </c>
      <c r="G4911" s="19">
        <v>0.54798020599999997</v>
      </c>
      <c r="H4911" s="20">
        <v>0.36723701600000003</v>
      </c>
      <c r="I4911" s="15">
        <f>IF(H4911&lt;=Rmax_Summary!$B$40,1,0)</f>
        <v>1</v>
      </c>
      <c r="J4911" s="15">
        <v>1</v>
      </c>
      <c r="K4911" s="21" t="s">
        <v>846</v>
      </c>
    </row>
    <row r="4912" spans="1:11" x14ac:dyDescent="0.15">
      <c r="A4912" s="15">
        <v>1923</v>
      </c>
      <c r="B4912" s="16">
        <v>8</v>
      </c>
      <c r="C4912" s="15">
        <v>50</v>
      </c>
      <c r="D4912" s="17">
        <v>12000</v>
      </c>
      <c r="E4912" s="18">
        <f t="shared" si="76"/>
        <v>12</v>
      </c>
      <c r="F4912" s="19">
        <v>49.816308999999997</v>
      </c>
      <c r="G4912" s="19">
        <v>0.59779571399999998</v>
      </c>
      <c r="H4912" s="20">
        <v>0.36738216400000001</v>
      </c>
      <c r="I4912" s="15">
        <f>IF(H4912&lt;=Rmax_Summary!$B$40,1,0)</f>
        <v>1</v>
      </c>
      <c r="J4912" s="15">
        <v>1</v>
      </c>
      <c r="K4912" s="21" t="s">
        <v>846</v>
      </c>
    </row>
    <row r="4913" spans="1:11" x14ac:dyDescent="0.15">
      <c r="A4913" s="15">
        <v>1928</v>
      </c>
      <c r="B4913" s="16">
        <v>8</v>
      </c>
      <c r="C4913" s="15">
        <v>50</v>
      </c>
      <c r="D4913" s="17">
        <v>13000</v>
      </c>
      <c r="E4913" s="18">
        <f t="shared" si="76"/>
        <v>13</v>
      </c>
      <c r="F4913" s="19">
        <v>49.816236000000004</v>
      </c>
      <c r="G4913" s="19">
        <v>0.64761106400000001</v>
      </c>
      <c r="H4913" s="20">
        <v>0.36752817399999999</v>
      </c>
      <c r="I4913" s="15">
        <f>IF(H4913&lt;=Rmax_Summary!$B$40,1,0)</f>
        <v>1</v>
      </c>
      <c r="J4913" s="15">
        <v>1</v>
      </c>
      <c r="K4913" s="21" t="s">
        <v>846</v>
      </c>
    </row>
    <row r="4914" spans="1:11" x14ac:dyDescent="0.15">
      <c r="A4914" s="15">
        <v>1933</v>
      </c>
      <c r="B4914" s="16">
        <v>8</v>
      </c>
      <c r="C4914" s="15">
        <v>50</v>
      </c>
      <c r="D4914" s="17">
        <v>14000</v>
      </c>
      <c r="E4914" s="18">
        <f t="shared" si="76"/>
        <v>14</v>
      </c>
      <c r="F4914" s="19">
        <v>49.816161999999998</v>
      </c>
      <c r="G4914" s="19">
        <v>0.69742626100000005</v>
      </c>
      <c r="H4914" s="20">
        <v>0.36767512899999999</v>
      </c>
      <c r="I4914" s="15">
        <f>IF(H4914&lt;=Rmax_Summary!$B$40,1,0)</f>
        <v>1</v>
      </c>
      <c r="J4914" s="15">
        <v>1</v>
      </c>
      <c r="K4914" s="21" t="s">
        <v>846</v>
      </c>
    </row>
    <row r="4915" spans="1:11" x14ac:dyDescent="0.15">
      <c r="A4915" s="15">
        <v>1938</v>
      </c>
      <c r="B4915" s="16">
        <v>8</v>
      </c>
      <c r="C4915" s="15">
        <v>50</v>
      </c>
      <c r="D4915" s="17">
        <v>15000</v>
      </c>
      <c r="E4915" s="18">
        <f t="shared" si="76"/>
        <v>15</v>
      </c>
      <c r="F4915" s="19">
        <v>49.816088000000001</v>
      </c>
      <c r="G4915" s="19">
        <v>0.74724132200000004</v>
      </c>
      <c r="H4915" s="20">
        <v>0.367823279</v>
      </c>
      <c r="I4915" s="15">
        <f>IF(H4915&lt;=Rmax_Summary!$B$40,1,0)</f>
        <v>1</v>
      </c>
      <c r="J4915" s="15">
        <v>1</v>
      </c>
      <c r="K4915" s="21" t="s">
        <v>846</v>
      </c>
    </row>
    <row r="4916" spans="1:11" x14ac:dyDescent="0.15">
      <c r="A4916" s="15">
        <v>1943</v>
      </c>
      <c r="B4916" s="16">
        <v>8</v>
      </c>
      <c r="C4916" s="15">
        <v>50</v>
      </c>
      <c r="D4916" s="17">
        <v>16000</v>
      </c>
      <c r="E4916" s="18">
        <f t="shared" si="76"/>
        <v>16</v>
      </c>
      <c r="F4916" s="19">
        <v>49.816014000000003</v>
      </c>
      <c r="G4916" s="19">
        <v>0.79705622700000001</v>
      </c>
      <c r="H4916" s="20">
        <v>0.36797197599999998</v>
      </c>
      <c r="I4916" s="15">
        <f>IF(H4916&lt;=Rmax_Summary!$B$40,1,0)</f>
        <v>1</v>
      </c>
      <c r="J4916" s="15">
        <v>1</v>
      </c>
      <c r="K4916" s="21" t="s">
        <v>846</v>
      </c>
    </row>
    <row r="4917" spans="1:11" x14ac:dyDescent="0.15">
      <c r="A4917" s="15">
        <v>1948</v>
      </c>
      <c r="B4917" s="16">
        <v>8</v>
      </c>
      <c r="C4917" s="15">
        <v>50</v>
      </c>
      <c r="D4917" s="17">
        <v>17000</v>
      </c>
      <c r="E4917" s="18">
        <f t="shared" si="76"/>
        <v>17</v>
      </c>
      <c r="F4917" s="19">
        <v>49.815939</v>
      </c>
      <c r="G4917" s="19">
        <v>0.84687097499999997</v>
      </c>
      <c r="H4917" s="20">
        <v>0.36812203700000001</v>
      </c>
      <c r="I4917" s="15">
        <f>IF(H4917&lt;=Rmax_Summary!$B$40,1,0)</f>
        <v>1</v>
      </c>
      <c r="J4917" s="15">
        <v>1</v>
      </c>
      <c r="K4917" s="21" t="s">
        <v>846</v>
      </c>
    </row>
    <row r="4918" spans="1:11" x14ac:dyDescent="0.15">
      <c r="A4918" s="15">
        <v>1953</v>
      </c>
      <c r="B4918" s="16">
        <v>8</v>
      </c>
      <c r="C4918" s="15">
        <v>50</v>
      </c>
      <c r="D4918" s="17">
        <v>18000</v>
      </c>
      <c r="E4918" s="18">
        <f t="shared" si="76"/>
        <v>18</v>
      </c>
      <c r="F4918" s="19">
        <v>49.815863999999998</v>
      </c>
      <c r="G4918" s="19">
        <v>0.89668555299999997</v>
      </c>
      <c r="H4918" s="20">
        <v>0.36827273799999999</v>
      </c>
      <c r="I4918" s="15">
        <f>IF(H4918&lt;=Rmax_Summary!$B$40,1,0)</f>
        <v>1</v>
      </c>
      <c r="J4918" s="15">
        <v>1</v>
      </c>
      <c r="K4918" s="21" t="s">
        <v>846</v>
      </c>
    </row>
    <row r="4919" spans="1:11" x14ac:dyDescent="0.15">
      <c r="A4919" s="15">
        <v>1958</v>
      </c>
      <c r="B4919" s="16">
        <v>8</v>
      </c>
      <c r="C4919" s="15">
        <v>50</v>
      </c>
      <c r="D4919" s="17">
        <v>19000</v>
      </c>
      <c r="E4919" s="18">
        <f t="shared" si="76"/>
        <v>19</v>
      </c>
      <c r="F4919" s="19">
        <v>49.815787999999998</v>
      </c>
      <c r="G4919" s="19">
        <v>0.94649996599999997</v>
      </c>
      <c r="H4919" s="20">
        <v>0.368424629</v>
      </c>
      <c r="I4919" s="15">
        <f>IF(H4919&lt;=Rmax_Summary!$B$40,1,0)</f>
        <v>1</v>
      </c>
      <c r="J4919" s="15">
        <v>1</v>
      </c>
      <c r="K4919" s="21" t="s">
        <v>846</v>
      </c>
    </row>
    <row r="4920" spans="1:11" x14ac:dyDescent="0.15">
      <c r="A4920" s="15">
        <v>1963</v>
      </c>
      <c r="B4920" s="16">
        <v>8</v>
      </c>
      <c r="C4920" s="15">
        <v>50</v>
      </c>
      <c r="D4920" s="17">
        <v>20000</v>
      </c>
      <c r="E4920" s="18">
        <f t="shared" si="76"/>
        <v>20</v>
      </c>
      <c r="F4920" s="19">
        <v>49.815711</v>
      </c>
      <c r="G4920" s="19">
        <v>0.99631422999999997</v>
      </c>
      <c r="H4920" s="20">
        <v>0.368577139</v>
      </c>
      <c r="I4920" s="15">
        <f>IF(H4920&lt;=Rmax_Summary!$B$40,1,0)</f>
        <v>1</v>
      </c>
      <c r="J4920" s="15">
        <v>1</v>
      </c>
      <c r="K4920" s="21" t="s">
        <v>846</v>
      </c>
    </row>
    <row r="4921" spans="1:11" x14ac:dyDescent="0.15">
      <c r="A4921" s="15">
        <v>1968</v>
      </c>
      <c r="B4921" s="16">
        <v>8</v>
      </c>
      <c r="C4921" s="15">
        <v>50</v>
      </c>
      <c r="D4921" s="17">
        <v>21000</v>
      </c>
      <c r="E4921" s="18">
        <f t="shared" si="76"/>
        <v>21</v>
      </c>
      <c r="F4921" s="19">
        <v>49.815634000000003</v>
      </c>
      <c r="G4921" s="19">
        <v>1.0461283139999999</v>
      </c>
      <c r="H4921" s="20">
        <v>0.36873102200000002</v>
      </c>
      <c r="I4921" s="15">
        <f>IF(H4921&lt;=Rmax_Summary!$B$40,1,0)</f>
        <v>1</v>
      </c>
      <c r="J4921" s="15">
        <v>1</v>
      </c>
      <c r="K4921" s="21" t="s">
        <v>846</v>
      </c>
    </row>
    <row r="4922" spans="1:11" x14ac:dyDescent="0.15">
      <c r="A4922" s="15">
        <v>1973</v>
      </c>
      <c r="B4922" s="16">
        <v>8</v>
      </c>
      <c r="C4922" s="15">
        <v>50</v>
      </c>
      <c r="D4922" s="17">
        <v>22000</v>
      </c>
      <c r="E4922" s="18">
        <f t="shared" si="76"/>
        <v>22</v>
      </c>
      <c r="F4922" s="19">
        <v>49.815556999999998</v>
      </c>
      <c r="G4922" s="19">
        <v>1.0959422599999999</v>
      </c>
      <c r="H4922" s="20">
        <v>0.36888555200000001</v>
      </c>
      <c r="I4922" s="15">
        <f>IF(H4922&lt;=Rmax_Summary!$B$40,1,0)</f>
        <v>1</v>
      </c>
      <c r="J4922" s="15">
        <v>1</v>
      </c>
      <c r="K4922" s="21" t="s">
        <v>846</v>
      </c>
    </row>
    <row r="4923" spans="1:11" x14ac:dyDescent="0.15">
      <c r="A4923" s="15">
        <v>1978</v>
      </c>
      <c r="B4923" s="16">
        <v>8</v>
      </c>
      <c r="C4923" s="15">
        <v>50</v>
      </c>
      <c r="D4923" s="17">
        <v>23000</v>
      </c>
      <c r="E4923" s="18">
        <f t="shared" si="76"/>
        <v>23</v>
      </c>
      <c r="F4923" s="19">
        <v>49.815479000000003</v>
      </c>
      <c r="G4923" s="19">
        <v>1.1457560200000001</v>
      </c>
      <c r="H4923" s="20">
        <v>0.36904177199999999</v>
      </c>
      <c r="I4923" s="15">
        <f>IF(H4923&lt;=Rmax_Summary!$B$40,1,0)</f>
        <v>1</v>
      </c>
      <c r="J4923" s="15">
        <v>1</v>
      </c>
      <c r="K4923" s="21" t="s">
        <v>846</v>
      </c>
    </row>
    <row r="4924" spans="1:11" x14ac:dyDescent="0.15">
      <c r="A4924" s="15">
        <v>1983</v>
      </c>
      <c r="B4924" s="16">
        <v>8</v>
      </c>
      <c r="C4924" s="15">
        <v>50</v>
      </c>
      <c r="D4924" s="17">
        <v>24000</v>
      </c>
      <c r="E4924" s="18">
        <f t="shared" si="76"/>
        <v>24</v>
      </c>
      <c r="F4924" s="19">
        <v>49.815401000000001</v>
      </c>
      <c r="G4924" s="19">
        <v>1.195569613</v>
      </c>
      <c r="H4924" s="20">
        <v>0.36919897200000001</v>
      </c>
      <c r="I4924" s="15">
        <f>IF(H4924&lt;=Rmax_Summary!$B$40,1,0)</f>
        <v>1</v>
      </c>
      <c r="J4924" s="15">
        <v>1</v>
      </c>
      <c r="K4924" s="21" t="s">
        <v>846</v>
      </c>
    </row>
    <row r="4925" spans="1:11" x14ac:dyDescent="0.15">
      <c r="A4925" s="15">
        <v>1988</v>
      </c>
      <c r="B4925" s="16">
        <v>8</v>
      </c>
      <c r="C4925" s="15">
        <v>50</v>
      </c>
      <c r="D4925" s="17">
        <v>25000</v>
      </c>
      <c r="E4925" s="18">
        <f t="shared" si="76"/>
        <v>25</v>
      </c>
      <c r="F4925" s="19">
        <v>49.815322000000002</v>
      </c>
      <c r="G4925" s="19">
        <v>1.2453830459999999</v>
      </c>
      <c r="H4925" s="20">
        <v>0.36935634000000001</v>
      </c>
      <c r="I4925" s="15">
        <f>IF(H4925&lt;=Rmax_Summary!$B$40,1,0)</f>
        <v>1</v>
      </c>
      <c r="J4925" s="15">
        <v>1</v>
      </c>
      <c r="K4925" s="21" t="s">
        <v>846</v>
      </c>
    </row>
    <row r="4926" spans="1:11" x14ac:dyDescent="0.15">
      <c r="A4926" s="15">
        <v>1993</v>
      </c>
      <c r="B4926" s="16">
        <v>8</v>
      </c>
      <c r="C4926" s="15">
        <v>50</v>
      </c>
      <c r="D4926" s="17">
        <v>26000</v>
      </c>
      <c r="E4926" s="18">
        <f t="shared" si="76"/>
        <v>26</v>
      </c>
      <c r="F4926" s="19">
        <v>49.815241999999998</v>
      </c>
      <c r="G4926" s="19">
        <v>1.295196301</v>
      </c>
      <c r="H4926" s="20">
        <v>0.36951568899999998</v>
      </c>
      <c r="I4926" s="15">
        <f>IF(H4926&lt;=Rmax_Summary!$B$40,1,0)</f>
        <v>1</v>
      </c>
      <c r="J4926" s="15">
        <v>1</v>
      </c>
      <c r="K4926" s="21" t="s">
        <v>846</v>
      </c>
    </row>
    <row r="4927" spans="1:11" x14ac:dyDescent="0.15">
      <c r="A4927" s="15">
        <v>1998</v>
      </c>
      <c r="B4927" s="16">
        <v>8</v>
      </c>
      <c r="C4927" s="15">
        <v>50</v>
      </c>
      <c r="D4927" s="17">
        <v>27000</v>
      </c>
      <c r="E4927" s="18">
        <f t="shared" si="76"/>
        <v>27</v>
      </c>
      <c r="F4927" s="19">
        <v>49.815162000000001</v>
      </c>
      <c r="G4927" s="19">
        <v>1.345009371</v>
      </c>
      <c r="H4927" s="20">
        <v>0.36967601700000002</v>
      </c>
      <c r="I4927" s="15">
        <f>IF(H4927&lt;=Rmax_Summary!$B$40,1,0)</f>
        <v>1</v>
      </c>
      <c r="J4927" s="15">
        <v>1</v>
      </c>
      <c r="K4927" s="21" t="s">
        <v>846</v>
      </c>
    </row>
    <row r="4928" spans="1:11" x14ac:dyDescent="0.15">
      <c r="A4928" s="15">
        <v>2003</v>
      </c>
      <c r="B4928" s="16">
        <v>8</v>
      </c>
      <c r="C4928" s="15">
        <v>50</v>
      </c>
      <c r="D4928" s="17">
        <v>28000</v>
      </c>
      <c r="E4928" s="18">
        <f t="shared" si="76"/>
        <v>28</v>
      </c>
      <c r="F4928" s="19">
        <v>49.815080999999999</v>
      </c>
      <c r="G4928" s="19">
        <v>1.3948222779999999</v>
      </c>
      <c r="H4928" s="20">
        <v>0.36983730599999998</v>
      </c>
      <c r="I4928" s="15">
        <f>IF(H4928&lt;=Rmax_Summary!$B$40,1,0)</f>
        <v>1</v>
      </c>
      <c r="J4928" s="15">
        <v>1</v>
      </c>
      <c r="K4928" s="21" t="s">
        <v>846</v>
      </c>
    </row>
    <row r="4929" spans="1:11" x14ac:dyDescent="0.15">
      <c r="A4929" s="15">
        <v>2008</v>
      </c>
      <c r="B4929" s="16">
        <v>8</v>
      </c>
      <c r="C4929" s="15">
        <v>50</v>
      </c>
      <c r="D4929" s="17">
        <v>29000</v>
      </c>
      <c r="E4929" s="18">
        <f t="shared" si="76"/>
        <v>29</v>
      </c>
      <c r="F4929" s="19">
        <v>49.814999999999998</v>
      </c>
      <c r="G4929" s="19">
        <v>1.4446350219999999</v>
      </c>
      <c r="H4929" s="20">
        <v>0.36999965899999998</v>
      </c>
      <c r="I4929" s="15">
        <f>IF(H4929&lt;=Rmax_Summary!$B$40,1,0)</f>
        <v>1</v>
      </c>
      <c r="J4929" s="15">
        <v>1</v>
      </c>
      <c r="K4929" s="21" t="s">
        <v>846</v>
      </c>
    </row>
    <row r="4930" spans="1:11" x14ac:dyDescent="0.15">
      <c r="A4930" s="15">
        <v>2013</v>
      </c>
      <c r="B4930" s="16">
        <v>8</v>
      </c>
      <c r="C4930" s="15">
        <v>50</v>
      </c>
      <c r="D4930" s="17">
        <v>30000</v>
      </c>
      <c r="E4930" s="18">
        <f t="shared" ref="E4930:E4993" si="77">D4930/1000</f>
        <v>30</v>
      </c>
      <c r="F4930" s="19">
        <v>49.814917999999999</v>
      </c>
      <c r="G4930" s="19">
        <v>1.494447538</v>
      </c>
      <c r="H4930" s="20">
        <v>0.37016310299999999</v>
      </c>
      <c r="I4930" s="15">
        <f>IF(H4930&lt;=Rmax_Summary!$B$40,1,0)</f>
        <v>1</v>
      </c>
      <c r="J4930" s="15">
        <v>1</v>
      </c>
      <c r="K4930" s="21" t="s">
        <v>846</v>
      </c>
    </row>
    <row r="4931" spans="1:11" x14ac:dyDescent="0.15">
      <c r="A4931" s="15">
        <v>2018</v>
      </c>
      <c r="B4931" s="16">
        <v>8</v>
      </c>
      <c r="C4931" s="15">
        <v>50</v>
      </c>
      <c r="D4931" s="17">
        <v>31000</v>
      </c>
      <c r="E4931" s="18">
        <f t="shared" si="77"/>
        <v>31</v>
      </c>
      <c r="F4931" s="19">
        <v>49.814836</v>
      </c>
      <c r="G4931" s="19">
        <v>1.5442599299999999</v>
      </c>
      <c r="H4931" s="20">
        <v>0.37032806899999998</v>
      </c>
      <c r="I4931" s="15">
        <f>IF(H4931&lt;=Rmax_Summary!$B$40,1,0)</f>
        <v>1</v>
      </c>
      <c r="J4931" s="15">
        <v>1</v>
      </c>
      <c r="K4931" s="21" t="s">
        <v>846</v>
      </c>
    </row>
    <row r="4932" spans="1:11" x14ac:dyDescent="0.15">
      <c r="A4932" s="15">
        <v>2023</v>
      </c>
      <c r="B4932" s="16">
        <v>8</v>
      </c>
      <c r="C4932" s="15">
        <v>50</v>
      </c>
      <c r="D4932" s="17">
        <v>32000</v>
      </c>
      <c r="E4932" s="18">
        <f t="shared" si="77"/>
        <v>32</v>
      </c>
      <c r="F4932" s="19">
        <v>49.814753000000003</v>
      </c>
      <c r="G4932" s="19">
        <v>1.594072113</v>
      </c>
      <c r="H4932" s="20">
        <v>0.37049391399999998</v>
      </c>
      <c r="I4932" s="15">
        <f>IF(H4932&lt;=Rmax_Summary!$B$40,1,0)</f>
        <v>1</v>
      </c>
      <c r="J4932" s="15">
        <v>1</v>
      </c>
      <c r="K4932" s="21" t="s">
        <v>846</v>
      </c>
    </row>
    <row r="4933" spans="1:11" x14ac:dyDescent="0.15">
      <c r="A4933" s="15">
        <v>2028</v>
      </c>
      <c r="B4933" s="16">
        <v>8</v>
      </c>
      <c r="C4933" s="15">
        <v>50</v>
      </c>
      <c r="D4933" s="17">
        <v>33000</v>
      </c>
      <c r="E4933" s="18">
        <f t="shared" si="77"/>
        <v>33</v>
      </c>
      <c r="F4933" s="19">
        <v>49.81467</v>
      </c>
      <c r="G4933" s="19">
        <v>1.643884108</v>
      </c>
      <c r="H4933" s="20">
        <v>0.37066082099999997</v>
      </c>
      <c r="I4933" s="15">
        <f>IF(H4933&lt;=Rmax_Summary!$B$40,1,0)</f>
        <v>1</v>
      </c>
      <c r="J4933" s="15">
        <v>1</v>
      </c>
      <c r="K4933" s="21" t="s">
        <v>846</v>
      </c>
    </row>
    <row r="4934" spans="1:11" x14ac:dyDescent="0.15">
      <c r="A4934" s="15">
        <v>2033</v>
      </c>
      <c r="B4934" s="16">
        <v>8</v>
      </c>
      <c r="C4934" s="15">
        <v>50</v>
      </c>
      <c r="D4934" s="17">
        <v>34000</v>
      </c>
      <c r="E4934" s="18">
        <f t="shared" si="77"/>
        <v>34</v>
      </c>
      <c r="F4934" s="19">
        <v>49.814585000000001</v>
      </c>
      <c r="G4934" s="19">
        <v>1.6936958989999999</v>
      </c>
      <c r="H4934" s="20">
        <v>0.37082927399999999</v>
      </c>
      <c r="I4934" s="15">
        <f>IF(H4934&lt;=Rmax_Summary!$B$40,1,0)</f>
        <v>1</v>
      </c>
      <c r="J4934" s="15">
        <v>1</v>
      </c>
      <c r="K4934" s="21" t="s">
        <v>846</v>
      </c>
    </row>
    <row r="4935" spans="1:11" x14ac:dyDescent="0.15">
      <c r="A4935" s="15">
        <v>2038</v>
      </c>
      <c r="B4935" s="16">
        <v>8</v>
      </c>
      <c r="C4935" s="15">
        <v>50</v>
      </c>
      <c r="D4935" s="17">
        <v>35000</v>
      </c>
      <c r="E4935" s="18">
        <f t="shared" si="77"/>
        <v>35</v>
      </c>
      <c r="F4935" s="19">
        <v>49.814501</v>
      </c>
      <c r="G4935" s="19">
        <v>1.7435075209999999</v>
      </c>
      <c r="H4935" s="20">
        <v>0.37099849299999998</v>
      </c>
      <c r="I4935" s="15">
        <f>IF(H4935&lt;=Rmax_Summary!$B$40,1,0)</f>
        <v>1</v>
      </c>
      <c r="J4935" s="15">
        <v>1</v>
      </c>
      <c r="K4935" s="21" t="s">
        <v>846</v>
      </c>
    </row>
    <row r="4936" spans="1:11" x14ac:dyDescent="0.15">
      <c r="A4936" s="15">
        <v>2043</v>
      </c>
      <c r="B4936" s="16">
        <v>8</v>
      </c>
      <c r="C4936" s="15">
        <v>50</v>
      </c>
      <c r="D4936" s="17">
        <v>36000</v>
      </c>
      <c r="E4936" s="18">
        <f t="shared" si="77"/>
        <v>36</v>
      </c>
      <c r="F4936" s="19">
        <v>49.814414999999997</v>
      </c>
      <c r="G4936" s="19">
        <v>1.7933189439999999</v>
      </c>
      <c r="H4936" s="20">
        <v>0.37116955000000001</v>
      </c>
      <c r="I4936" s="15">
        <f>IF(H4936&lt;=Rmax_Summary!$B$40,1,0)</f>
        <v>1</v>
      </c>
      <c r="J4936" s="15">
        <v>1</v>
      </c>
      <c r="K4936" s="21" t="s">
        <v>846</v>
      </c>
    </row>
    <row r="4937" spans="1:11" x14ac:dyDescent="0.15">
      <c r="A4937" s="15">
        <v>2048</v>
      </c>
      <c r="B4937" s="16">
        <v>8</v>
      </c>
      <c r="C4937" s="15">
        <v>50</v>
      </c>
      <c r="D4937" s="17">
        <v>37000</v>
      </c>
      <c r="E4937" s="18">
        <f t="shared" si="77"/>
        <v>37</v>
      </c>
      <c r="F4937" s="19">
        <v>49.814329000000001</v>
      </c>
      <c r="G4937" s="19">
        <v>1.843130175</v>
      </c>
      <c r="H4937" s="20">
        <v>0.37134159999999999</v>
      </c>
      <c r="I4937" s="15">
        <f>IF(H4937&lt;=Rmax_Summary!$B$40,1,0)</f>
        <v>1</v>
      </c>
      <c r="J4937" s="15">
        <v>1</v>
      </c>
      <c r="K4937" s="21" t="s">
        <v>846</v>
      </c>
    </row>
    <row r="4938" spans="1:11" x14ac:dyDescent="0.15">
      <c r="A4938" s="15">
        <v>2053</v>
      </c>
      <c r="B4938" s="16">
        <v>8</v>
      </c>
      <c r="C4938" s="15">
        <v>50</v>
      </c>
      <c r="D4938" s="17">
        <v>38000</v>
      </c>
      <c r="E4938" s="18">
        <f t="shared" si="77"/>
        <v>38</v>
      </c>
      <c r="F4938" s="19">
        <v>49.814242999999998</v>
      </c>
      <c r="G4938" s="19">
        <v>1.89294122</v>
      </c>
      <c r="H4938" s="20">
        <v>0.37151448100000001</v>
      </c>
      <c r="I4938" s="15">
        <f>IF(H4938&lt;=Rmax_Summary!$B$40,1,0)</f>
        <v>1</v>
      </c>
      <c r="J4938" s="15">
        <v>1</v>
      </c>
      <c r="K4938" s="21" t="s">
        <v>846</v>
      </c>
    </row>
    <row r="4939" spans="1:11" x14ac:dyDescent="0.15">
      <c r="A4939" s="15">
        <v>2058</v>
      </c>
      <c r="B4939" s="16">
        <v>8</v>
      </c>
      <c r="C4939" s="15">
        <v>50</v>
      </c>
      <c r="D4939" s="17">
        <v>39000</v>
      </c>
      <c r="E4939" s="18">
        <f t="shared" si="77"/>
        <v>39</v>
      </c>
      <c r="F4939" s="19">
        <v>49.814155</v>
      </c>
      <c r="G4939" s="19">
        <v>1.9427520620000001</v>
      </c>
      <c r="H4939" s="20">
        <v>0.37168925899999999</v>
      </c>
      <c r="I4939" s="15">
        <f>IF(H4939&lt;=Rmax_Summary!$B$40,1,0)</f>
        <v>1</v>
      </c>
      <c r="J4939" s="15">
        <v>1</v>
      </c>
      <c r="K4939" s="21" t="s">
        <v>846</v>
      </c>
    </row>
    <row r="4940" spans="1:11" x14ac:dyDescent="0.15">
      <c r="A4940" s="15">
        <v>2063</v>
      </c>
      <c r="B4940" s="16">
        <v>8</v>
      </c>
      <c r="C4940" s="15">
        <v>50</v>
      </c>
      <c r="D4940" s="17">
        <v>40000</v>
      </c>
      <c r="E4940" s="18">
        <f t="shared" si="77"/>
        <v>40</v>
      </c>
      <c r="F4940" s="19">
        <v>49.814067000000001</v>
      </c>
      <c r="G4940" s="19">
        <v>1.992562709</v>
      </c>
      <c r="H4940" s="20">
        <v>0.37186572200000001</v>
      </c>
      <c r="I4940" s="15">
        <f>IF(H4940&lt;=Rmax_Summary!$B$40,1,0)</f>
        <v>1</v>
      </c>
      <c r="J4940" s="15">
        <v>1</v>
      </c>
      <c r="K4940" s="21" t="s">
        <v>846</v>
      </c>
    </row>
    <row r="4941" spans="1:11" x14ac:dyDescent="0.15">
      <c r="A4941" s="15">
        <v>2068</v>
      </c>
      <c r="B4941" s="16">
        <v>8</v>
      </c>
      <c r="C4941" s="15">
        <v>50</v>
      </c>
      <c r="D4941" s="17">
        <v>41000</v>
      </c>
      <c r="E4941" s="18">
        <f t="shared" si="77"/>
        <v>41</v>
      </c>
      <c r="F4941" s="19">
        <v>49.813979000000003</v>
      </c>
      <c r="G4941" s="19">
        <v>2.0423731169999999</v>
      </c>
      <c r="H4941" s="20">
        <v>0.37204274999999998</v>
      </c>
      <c r="I4941" s="15">
        <f>IF(H4941&lt;=Rmax_Summary!$B$40,1,0)</f>
        <v>1</v>
      </c>
      <c r="J4941" s="15">
        <v>1</v>
      </c>
      <c r="K4941" s="21" t="s">
        <v>846</v>
      </c>
    </row>
    <row r="4942" spans="1:11" x14ac:dyDescent="0.15">
      <c r="A4942" s="15">
        <v>2073</v>
      </c>
      <c r="B4942" s="16">
        <v>8</v>
      </c>
      <c r="C4942" s="15">
        <v>50</v>
      </c>
      <c r="D4942" s="17">
        <v>42000</v>
      </c>
      <c r="E4942" s="18">
        <f t="shared" si="77"/>
        <v>42</v>
      </c>
      <c r="F4942" s="19">
        <v>49.813889000000003</v>
      </c>
      <c r="G4942" s="19">
        <v>2.0921833350000001</v>
      </c>
      <c r="H4942" s="20">
        <v>0.37222146699999997</v>
      </c>
      <c r="I4942" s="15">
        <f>IF(H4942&lt;=Rmax_Summary!$B$40,1,0)</f>
        <v>1</v>
      </c>
      <c r="J4942" s="15">
        <v>1</v>
      </c>
      <c r="K4942" s="21" t="s">
        <v>846</v>
      </c>
    </row>
    <row r="4943" spans="1:11" x14ac:dyDescent="0.15">
      <c r="A4943" s="15">
        <v>2078</v>
      </c>
      <c r="B4943" s="16">
        <v>8</v>
      </c>
      <c r="C4943" s="15">
        <v>50</v>
      </c>
      <c r="D4943" s="17">
        <v>43000</v>
      </c>
      <c r="E4943" s="18">
        <f t="shared" si="77"/>
        <v>43</v>
      </c>
      <c r="F4943" s="19">
        <v>49.813799000000003</v>
      </c>
      <c r="G4943" s="19">
        <v>2.141993372</v>
      </c>
      <c r="H4943" s="20">
        <v>0.37240147099999998</v>
      </c>
      <c r="I4943" s="15">
        <f>IF(H4943&lt;=Rmax_Summary!$B$40,1,0)</f>
        <v>1</v>
      </c>
      <c r="J4943" s="15">
        <v>1</v>
      </c>
      <c r="K4943" s="21" t="s">
        <v>846</v>
      </c>
    </row>
    <row r="4944" spans="1:11" x14ac:dyDescent="0.15">
      <c r="A4944" s="15">
        <v>2083</v>
      </c>
      <c r="B4944" s="16">
        <v>8</v>
      </c>
      <c r="C4944" s="15">
        <v>50</v>
      </c>
      <c r="D4944" s="17">
        <v>44000</v>
      </c>
      <c r="E4944" s="18">
        <f t="shared" si="77"/>
        <v>44</v>
      </c>
      <c r="F4944" s="19">
        <v>49.813709000000003</v>
      </c>
      <c r="G4944" s="19">
        <v>2.1918031689999999</v>
      </c>
      <c r="H4944" s="20">
        <v>0.372582837</v>
      </c>
      <c r="I4944" s="15">
        <f>IF(H4944&lt;=Rmax_Summary!$B$40,1,0)</f>
        <v>1</v>
      </c>
      <c r="J4944" s="15">
        <v>1</v>
      </c>
      <c r="K4944" s="21" t="s">
        <v>846</v>
      </c>
    </row>
    <row r="4945" spans="1:11" x14ac:dyDescent="0.15">
      <c r="A4945" s="15">
        <v>2088</v>
      </c>
      <c r="B4945" s="16">
        <v>8</v>
      </c>
      <c r="C4945" s="15">
        <v>50</v>
      </c>
      <c r="D4945" s="17">
        <v>45000</v>
      </c>
      <c r="E4945" s="18">
        <f t="shared" si="77"/>
        <v>45</v>
      </c>
      <c r="F4945" s="19">
        <v>49.813617000000001</v>
      </c>
      <c r="G4945" s="19">
        <v>2.241612768</v>
      </c>
      <c r="H4945" s="20">
        <v>0.372765766</v>
      </c>
      <c r="I4945" s="15">
        <f>IF(H4945&lt;=Rmax_Summary!$B$40,1,0)</f>
        <v>1</v>
      </c>
      <c r="J4945" s="15">
        <v>1</v>
      </c>
      <c r="K4945" s="21" t="s">
        <v>846</v>
      </c>
    </row>
    <row r="4946" spans="1:11" x14ac:dyDescent="0.15">
      <c r="A4946" s="15">
        <v>2093</v>
      </c>
      <c r="B4946" s="16">
        <v>8</v>
      </c>
      <c r="C4946" s="15">
        <v>50</v>
      </c>
      <c r="D4946" s="17">
        <v>46000</v>
      </c>
      <c r="E4946" s="18">
        <f t="shared" si="77"/>
        <v>46</v>
      </c>
      <c r="F4946" s="19">
        <v>49.813524999999998</v>
      </c>
      <c r="G4946" s="19">
        <v>2.2914221349999999</v>
      </c>
      <c r="H4946" s="20">
        <v>0.37295032500000003</v>
      </c>
      <c r="I4946" s="15">
        <f>IF(H4946&lt;=Rmax_Summary!$B$40,1,0)</f>
        <v>1</v>
      </c>
      <c r="J4946" s="15">
        <v>1</v>
      </c>
      <c r="K4946" s="21" t="s">
        <v>846</v>
      </c>
    </row>
    <row r="4947" spans="1:11" x14ac:dyDescent="0.15">
      <c r="A4947" s="15">
        <v>2098</v>
      </c>
      <c r="B4947" s="16">
        <v>8</v>
      </c>
      <c r="C4947" s="15">
        <v>50</v>
      </c>
      <c r="D4947" s="17">
        <v>47000</v>
      </c>
      <c r="E4947" s="18">
        <f t="shared" si="77"/>
        <v>47</v>
      </c>
      <c r="F4947" s="19">
        <v>49.813431999999999</v>
      </c>
      <c r="G4947" s="19">
        <v>2.3412312810000002</v>
      </c>
      <c r="H4947" s="20">
        <v>0.37313594900000002</v>
      </c>
      <c r="I4947" s="15">
        <f>IF(H4947&lt;=Rmax_Summary!$B$40,1,0)</f>
        <v>1</v>
      </c>
      <c r="J4947" s="15">
        <v>1</v>
      </c>
      <c r="K4947" s="21" t="s">
        <v>846</v>
      </c>
    </row>
    <row r="4948" spans="1:11" x14ac:dyDescent="0.15">
      <c r="A4948" s="15">
        <v>2103</v>
      </c>
      <c r="B4948" s="16">
        <v>8</v>
      </c>
      <c r="C4948" s="15">
        <v>50</v>
      </c>
      <c r="D4948" s="17">
        <v>48000</v>
      </c>
      <c r="E4948" s="18">
        <f t="shared" si="77"/>
        <v>48</v>
      </c>
      <c r="F4948" s="19">
        <v>49.813338000000002</v>
      </c>
      <c r="G4948" s="19">
        <v>2.3910402479999999</v>
      </c>
      <c r="H4948" s="20">
        <v>0.37332355299999997</v>
      </c>
      <c r="I4948" s="15">
        <f>IF(H4948&lt;=Rmax_Summary!$B$40,1,0)</f>
        <v>1</v>
      </c>
      <c r="J4948" s="15">
        <v>1</v>
      </c>
      <c r="K4948" s="21" t="s">
        <v>846</v>
      </c>
    </row>
    <row r="4949" spans="1:11" x14ac:dyDescent="0.15">
      <c r="A4949" s="15">
        <v>2108</v>
      </c>
      <c r="B4949" s="16">
        <v>8</v>
      </c>
      <c r="C4949" s="15">
        <v>50</v>
      </c>
      <c r="D4949" s="17">
        <v>49000</v>
      </c>
      <c r="E4949" s="18">
        <f t="shared" si="77"/>
        <v>49</v>
      </c>
      <c r="F4949" s="19">
        <v>49.813243999999997</v>
      </c>
      <c r="G4949" s="19">
        <v>2.4408489420000001</v>
      </c>
      <c r="H4949" s="20">
        <v>0.37351199600000001</v>
      </c>
      <c r="I4949" s="15">
        <f>IF(H4949&lt;=Rmax_Summary!$B$40,1,0)</f>
        <v>1</v>
      </c>
      <c r="J4949" s="15">
        <v>1</v>
      </c>
      <c r="K4949" s="21" t="s">
        <v>846</v>
      </c>
    </row>
    <row r="4950" spans="1:11" x14ac:dyDescent="0.15">
      <c r="A4950" s="15">
        <v>2113</v>
      </c>
      <c r="B4950" s="16">
        <v>8</v>
      </c>
      <c r="C4950" s="15">
        <v>50</v>
      </c>
      <c r="D4950" s="17">
        <v>50000</v>
      </c>
      <c r="E4950" s="18">
        <f t="shared" si="77"/>
        <v>50</v>
      </c>
      <c r="F4950" s="19">
        <v>49.813149000000003</v>
      </c>
      <c r="G4950" s="19">
        <v>2.4906574359999998</v>
      </c>
      <c r="H4950" s="20">
        <v>0.37370262500000001</v>
      </c>
      <c r="I4950" s="15">
        <f>IF(H4950&lt;=Rmax_Summary!$B$40,1,0)</f>
        <v>1</v>
      </c>
      <c r="J4950" s="15">
        <v>1</v>
      </c>
      <c r="K4950" s="21" t="s">
        <v>846</v>
      </c>
    </row>
    <row r="4951" spans="1:11" x14ac:dyDescent="0.15">
      <c r="A4951" s="15">
        <v>2118</v>
      </c>
      <c r="B4951" s="16">
        <v>8</v>
      </c>
      <c r="C4951" s="15">
        <v>50</v>
      </c>
      <c r="D4951" s="17">
        <v>51000</v>
      </c>
      <c r="E4951" s="18">
        <f t="shared" si="77"/>
        <v>51</v>
      </c>
      <c r="F4951" s="19">
        <v>49.813052999999996</v>
      </c>
      <c r="G4951" s="19">
        <v>2.5404656710000002</v>
      </c>
      <c r="H4951" s="20">
        <v>0.37389485900000002</v>
      </c>
      <c r="I4951" s="15">
        <f>IF(H4951&lt;=Rmax_Summary!$B$40,1,0)</f>
        <v>1</v>
      </c>
      <c r="J4951" s="15">
        <v>1</v>
      </c>
      <c r="K4951" s="21" t="s">
        <v>846</v>
      </c>
    </row>
    <row r="4952" spans="1:11" x14ac:dyDescent="0.15">
      <c r="A4952" s="15">
        <v>2123</v>
      </c>
      <c r="B4952" s="16">
        <v>8</v>
      </c>
      <c r="C4952" s="15">
        <v>50</v>
      </c>
      <c r="D4952" s="17">
        <v>52000</v>
      </c>
      <c r="E4952" s="18">
        <f t="shared" si="77"/>
        <v>52</v>
      </c>
      <c r="F4952" s="19">
        <v>49.812956</v>
      </c>
      <c r="G4952" s="19">
        <v>2.5902736989999999</v>
      </c>
      <c r="H4952" s="20">
        <v>0.37408841799999998</v>
      </c>
      <c r="I4952" s="15">
        <f>IF(H4952&lt;=Rmax_Summary!$B$40,1,0)</f>
        <v>1</v>
      </c>
      <c r="J4952" s="15">
        <v>1</v>
      </c>
      <c r="K4952" s="21" t="s">
        <v>846</v>
      </c>
    </row>
    <row r="4953" spans="1:11" x14ac:dyDescent="0.15">
      <c r="A4953" s="15">
        <v>2128</v>
      </c>
      <c r="B4953" s="16">
        <v>8</v>
      </c>
      <c r="C4953" s="15">
        <v>50</v>
      </c>
      <c r="D4953" s="17">
        <v>53000</v>
      </c>
      <c r="E4953" s="18">
        <f t="shared" si="77"/>
        <v>53</v>
      </c>
      <c r="F4953" s="19">
        <v>49.812857999999999</v>
      </c>
      <c r="G4953" s="19">
        <v>2.6400814829999999</v>
      </c>
      <c r="H4953" s="20">
        <v>0.37428375400000002</v>
      </c>
      <c r="I4953" s="15">
        <f>IF(H4953&lt;=Rmax_Summary!$B$40,1,0)</f>
        <v>1</v>
      </c>
      <c r="J4953" s="15">
        <v>1</v>
      </c>
      <c r="K4953" s="21" t="s">
        <v>846</v>
      </c>
    </row>
    <row r="4954" spans="1:11" x14ac:dyDescent="0.15">
      <c r="A4954" s="15">
        <v>2133</v>
      </c>
      <c r="B4954" s="16">
        <v>8</v>
      </c>
      <c r="C4954" s="15">
        <v>50</v>
      </c>
      <c r="D4954" s="17">
        <v>54000</v>
      </c>
      <c r="E4954" s="18">
        <f t="shared" si="77"/>
        <v>54</v>
      </c>
      <c r="F4954" s="19">
        <v>49.812759999999997</v>
      </c>
      <c r="G4954" s="19">
        <v>2.6898890180000001</v>
      </c>
      <c r="H4954" s="20">
        <v>0.37448009199999999</v>
      </c>
      <c r="I4954" s="15">
        <f>IF(H4954&lt;=Rmax_Summary!$B$40,1,0)</f>
        <v>1</v>
      </c>
      <c r="J4954" s="15">
        <v>1</v>
      </c>
      <c r="K4954" s="21" t="s">
        <v>846</v>
      </c>
    </row>
    <row r="4955" spans="1:11" x14ac:dyDescent="0.15">
      <c r="A4955" s="15">
        <v>2138</v>
      </c>
      <c r="B4955" s="16">
        <v>8</v>
      </c>
      <c r="C4955" s="15">
        <v>50</v>
      </c>
      <c r="D4955" s="17">
        <v>55000</v>
      </c>
      <c r="E4955" s="18">
        <f t="shared" si="77"/>
        <v>55</v>
      </c>
      <c r="F4955" s="19">
        <v>49.812660999999999</v>
      </c>
      <c r="G4955" s="19">
        <v>2.739696328</v>
      </c>
      <c r="H4955" s="20">
        <v>0.37467870399999997</v>
      </c>
      <c r="I4955" s="15">
        <f>IF(H4955&lt;=Rmax_Summary!$B$40,1,0)</f>
        <v>1</v>
      </c>
      <c r="J4955" s="15">
        <v>1</v>
      </c>
      <c r="K4955" s="21" t="s">
        <v>846</v>
      </c>
    </row>
    <row r="4956" spans="1:11" x14ac:dyDescent="0.15">
      <c r="A4956" s="15">
        <v>2143</v>
      </c>
      <c r="B4956" s="16">
        <v>8</v>
      </c>
      <c r="C4956" s="15">
        <v>50</v>
      </c>
      <c r="D4956" s="17">
        <v>56000</v>
      </c>
      <c r="E4956" s="18">
        <f t="shared" si="77"/>
        <v>56</v>
      </c>
      <c r="F4956" s="19">
        <v>49.812559999999998</v>
      </c>
      <c r="G4956" s="19">
        <v>2.789503388</v>
      </c>
      <c r="H4956" s="20">
        <v>0.37487905199999999</v>
      </c>
      <c r="I4956" s="15">
        <f>IF(H4956&lt;=Rmax_Summary!$B$40,1,0)</f>
        <v>1</v>
      </c>
      <c r="J4956" s="15">
        <v>1</v>
      </c>
      <c r="K4956" s="21" t="s">
        <v>846</v>
      </c>
    </row>
    <row r="4957" spans="1:11" x14ac:dyDescent="0.15">
      <c r="A4957" s="15">
        <v>2148</v>
      </c>
      <c r="B4957" s="16">
        <v>8</v>
      </c>
      <c r="C4957" s="15">
        <v>50</v>
      </c>
      <c r="D4957" s="17">
        <v>57000</v>
      </c>
      <c r="E4957" s="18">
        <f t="shared" si="77"/>
        <v>57</v>
      </c>
      <c r="F4957" s="19">
        <v>49.812460000000002</v>
      </c>
      <c r="G4957" s="19">
        <v>2.8393101839999999</v>
      </c>
      <c r="H4957" s="20">
        <v>0.37508076600000001</v>
      </c>
      <c r="I4957" s="15">
        <f>IF(H4957&lt;=Rmax_Summary!$B$40,1,0)</f>
        <v>1</v>
      </c>
      <c r="J4957" s="15">
        <v>1</v>
      </c>
      <c r="K4957" s="21" t="s">
        <v>846</v>
      </c>
    </row>
    <row r="4958" spans="1:11" x14ac:dyDescent="0.15">
      <c r="A4958" s="15">
        <v>2153</v>
      </c>
      <c r="B4958" s="16">
        <v>8</v>
      </c>
      <c r="C4958" s="15">
        <v>50</v>
      </c>
      <c r="D4958" s="17">
        <v>58000</v>
      </c>
      <c r="E4958" s="18">
        <f t="shared" si="77"/>
        <v>58</v>
      </c>
      <c r="F4958" s="19">
        <v>49.812358000000003</v>
      </c>
      <c r="G4958" s="19">
        <v>2.8891167480000002</v>
      </c>
      <c r="H4958" s="20">
        <v>0.37528491400000002</v>
      </c>
      <c r="I4958" s="15">
        <f>IF(H4958&lt;=Rmax_Summary!$B$40,1,0)</f>
        <v>1</v>
      </c>
      <c r="J4958" s="15">
        <v>1</v>
      </c>
      <c r="K4958" s="21" t="s">
        <v>846</v>
      </c>
    </row>
    <row r="4959" spans="1:11" x14ac:dyDescent="0.15">
      <c r="A4959" s="15">
        <v>2158</v>
      </c>
      <c r="B4959" s="16">
        <v>8</v>
      </c>
      <c r="C4959" s="15">
        <v>50</v>
      </c>
      <c r="D4959" s="17">
        <v>59000</v>
      </c>
      <c r="E4959" s="18">
        <f t="shared" si="77"/>
        <v>59</v>
      </c>
      <c r="F4959" s="19">
        <v>49.812255</v>
      </c>
      <c r="G4959" s="19">
        <v>2.9389230460000002</v>
      </c>
      <c r="H4959" s="20">
        <v>0.37549053999999998</v>
      </c>
      <c r="I4959" s="15">
        <f>IF(H4959&lt;=Rmax_Summary!$B$40,1,0)</f>
        <v>1</v>
      </c>
      <c r="J4959" s="15">
        <v>1</v>
      </c>
      <c r="K4959" s="21" t="s">
        <v>846</v>
      </c>
    </row>
    <row r="4960" spans="1:11" x14ac:dyDescent="0.15">
      <c r="A4960" s="15">
        <v>2163</v>
      </c>
      <c r="B4960" s="16">
        <v>8</v>
      </c>
      <c r="C4960" s="15">
        <v>50</v>
      </c>
      <c r="D4960" s="17">
        <v>60000</v>
      </c>
      <c r="E4960" s="18">
        <f t="shared" si="77"/>
        <v>60</v>
      </c>
      <c r="F4960" s="19">
        <v>49.812151</v>
      </c>
      <c r="G4960" s="19">
        <v>2.988729078</v>
      </c>
      <c r="H4960" s="20">
        <v>0.37569752000000001</v>
      </c>
      <c r="I4960" s="15">
        <f>IF(H4960&lt;=Rmax_Summary!$B$40,1,0)</f>
        <v>1</v>
      </c>
      <c r="J4960" s="15">
        <v>1</v>
      </c>
      <c r="K4960" s="21" t="s">
        <v>846</v>
      </c>
    </row>
    <row r="4961" spans="1:11" x14ac:dyDescent="0.15">
      <c r="A4961" s="15">
        <v>2168</v>
      </c>
      <c r="B4961" s="16">
        <v>8</v>
      </c>
      <c r="C4961" s="15">
        <v>50</v>
      </c>
      <c r="D4961" s="17">
        <v>61000</v>
      </c>
      <c r="E4961" s="18">
        <f t="shared" si="77"/>
        <v>61</v>
      </c>
      <c r="F4961" s="19">
        <v>49.812047</v>
      </c>
      <c r="G4961" s="19">
        <v>3.038534829</v>
      </c>
      <c r="H4961" s="20">
        <v>0.37590677500000003</v>
      </c>
      <c r="I4961" s="15">
        <f>IF(H4961&lt;=Rmax_Summary!$B$40,1,0)</f>
        <v>1</v>
      </c>
      <c r="J4961" s="15">
        <v>1</v>
      </c>
      <c r="K4961" s="21" t="s">
        <v>846</v>
      </c>
    </row>
    <row r="4962" spans="1:11" x14ac:dyDescent="0.15">
      <c r="A4962" s="15">
        <v>2173</v>
      </c>
      <c r="B4962" s="16">
        <v>8</v>
      </c>
      <c r="C4962" s="15">
        <v>50</v>
      </c>
      <c r="D4962" s="17">
        <v>62000</v>
      </c>
      <c r="E4962" s="18">
        <f t="shared" si="77"/>
        <v>62</v>
      </c>
      <c r="F4962" s="19">
        <v>49.811940999999997</v>
      </c>
      <c r="G4962" s="19">
        <v>3.088340342</v>
      </c>
      <c r="H4962" s="20">
        <v>0.37611791500000002</v>
      </c>
      <c r="I4962" s="15">
        <f>IF(H4962&lt;=Rmax_Summary!$B$40,1,0)</f>
        <v>1</v>
      </c>
      <c r="J4962" s="15">
        <v>1</v>
      </c>
      <c r="K4962" s="21" t="s">
        <v>846</v>
      </c>
    </row>
    <row r="4963" spans="1:11" x14ac:dyDescent="0.15">
      <c r="A4963" s="15">
        <v>2178</v>
      </c>
      <c r="B4963" s="16">
        <v>8</v>
      </c>
      <c r="C4963" s="15">
        <v>50</v>
      </c>
      <c r="D4963" s="17">
        <v>63000</v>
      </c>
      <c r="E4963" s="18">
        <f t="shared" si="77"/>
        <v>63</v>
      </c>
      <c r="F4963" s="19">
        <v>49.811833999999998</v>
      </c>
      <c r="G4963" s="19">
        <v>3.1381455979999999</v>
      </c>
      <c r="H4963" s="20">
        <v>0.37633132200000002</v>
      </c>
      <c r="I4963" s="15">
        <f>IF(H4963&lt;=Rmax_Summary!$B$40,1,0)</f>
        <v>1</v>
      </c>
      <c r="J4963" s="15">
        <v>1</v>
      </c>
      <c r="K4963" s="21" t="s">
        <v>846</v>
      </c>
    </row>
    <row r="4964" spans="1:11" x14ac:dyDescent="0.15">
      <c r="A4964" s="15">
        <v>2183</v>
      </c>
      <c r="B4964" s="16">
        <v>8</v>
      </c>
      <c r="C4964" s="15">
        <v>50</v>
      </c>
      <c r="D4964" s="17">
        <v>64000</v>
      </c>
      <c r="E4964" s="18">
        <f t="shared" si="77"/>
        <v>64</v>
      </c>
      <c r="F4964" s="19">
        <v>49.811726999999998</v>
      </c>
      <c r="G4964" s="19">
        <v>3.1879505300000002</v>
      </c>
      <c r="H4964" s="20">
        <v>0.37654623100000001</v>
      </c>
      <c r="I4964" s="15">
        <f>IF(H4964&lt;=Rmax_Summary!$B$40,1,0)</f>
        <v>1</v>
      </c>
      <c r="J4964" s="15">
        <v>1</v>
      </c>
      <c r="K4964" s="21" t="s">
        <v>846</v>
      </c>
    </row>
    <row r="4965" spans="1:11" x14ac:dyDescent="0.15">
      <c r="A4965" s="15">
        <v>2188</v>
      </c>
      <c r="B4965" s="16">
        <v>8</v>
      </c>
      <c r="C4965" s="15">
        <v>50</v>
      </c>
      <c r="D4965" s="17">
        <v>65000</v>
      </c>
      <c r="E4965" s="18">
        <f t="shared" si="77"/>
        <v>65</v>
      </c>
      <c r="F4965" s="19">
        <v>49.811618000000003</v>
      </c>
      <c r="G4965" s="19">
        <v>3.2377551979999999</v>
      </c>
      <c r="H4965" s="20">
        <v>0.37676333499999998</v>
      </c>
      <c r="I4965" s="15">
        <f>IF(H4965&lt;=Rmax_Summary!$B$40,1,0)</f>
        <v>1</v>
      </c>
      <c r="J4965" s="15">
        <v>1</v>
      </c>
      <c r="K4965" s="21" t="s">
        <v>846</v>
      </c>
    </row>
    <row r="4966" spans="1:11" x14ac:dyDescent="0.15">
      <c r="A4966" s="15">
        <v>2193</v>
      </c>
      <c r="B4966" s="16">
        <v>8</v>
      </c>
      <c r="C4966" s="15">
        <v>50</v>
      </c>
      <c r="D4966" s="17">
        <v>66000</v>
      </c>
      <c r="E4966" s="18">
        <f t="shared" si="77"/>
        <v>66</v>
      </c>
      <c r="F4966" s="19">
        <v>49.811509000000001</v>
      </c>
      <c r="G4966" s="19">
        <v>3.287559576</v>
      </c>
      <c r="H4966" s="20">
        <v>0.37698231199999999</v>
      </c>
      <c r="I4966" s="15">
        <f>IF(H4966&lt;=Rmax_Summary!$B$40,1,0)</f>
        <v>1</v>
      </c>
      <c r="J4966" s="15">
        <v>1</v>
      </c>
      <c r="K4966" s="21" t="s">
        <v>846</v>
      </c>
    </row>
    <row r="4967" spans="1:11" x14ac:dyDescent="0.15">
      <c r="A4967" s="15">
        <v>2198</v>
      </c>
      <c r="B4967" s="16">
        <v>8</v>
      </c>
      <c r="C4967" s="15">
        <v>50</v>
      </c>
      <c r="D4967" s="17">
        <v>67000</v>
      </c>
      <c r="E4967" s="18">
        <f t="shared" si="77"/>
        <v>67</v>
      </c>
      <c r="F4967" s="19">
        <v>49.811397999999997</v>
      </c>
      <c r="G4967" s="19">
        <v>3.3373636750000002</v>
      </c>
      <c r="H4967" s="20">
        <v>0.37720348199999998</v>
      </c>
      <c r="I4967" s="15">
        <f>IF(H4967&lt;=Rmax_Summary!$B$40,1,0)</f>
        <v>1</v>
      </c>
      <c r="J4967" s="15">
        <v>1</v>
      </c>
      <c r="K4967" s="21" t="s">
        <v>846</v>
      </c>
    </row>
    <row r="4968" spans="1:11" x14ac:dyDescent="0.15">
      <c r="A4968" s="15">
        <v>2203</v>
      </c>
      <c r="B4968" s="16">
        <v>8</v>
      </c>
      <c r="C4968" s="15">
        <v>50</v>
      </c>
      <c r="D4968" s="17">
        <v>68000</v>
      </c>
      <c r="E4968" s="18">
        <f t="shared" si="77"/>
        <v>68</v>
      </c>
      <c r="F4968" s="19">
        <v>49.811287</v>
      </c>
      <c r="G4968" s="19">
        <v>3.3871674700000001</v>
      </c>
      <c r="H4968" s="20">
        <v>0.37742684900000001</v>
      </c>
      <c r="I4968" s="15">
        <f>IF(H4968&lt;=Rmax_Summary!$B$40,1,0)</f>
        <v>1</v>
      </c>
      <c r="J4968" s="15">
        <v>1</v>
      </c>
      <c r="K4968" s="21" t="s">
        <v>846</v>
      </c>
    </row>
    <row r="4969" spans="1:11" x14ac:dyDescent="0.15">
      <c r="A4969" s="15">
        <v>2208</v>
      </c>
      <c r="B4969" s="16">
        <v>8</v>
      </c>
      <c r="C4969" s="15">
        <v>50</v>
      </c>
      <c r="D4969" s="17">
        <v>69000</v>
      </c>
      <c r="E4969" s="18">
        <f t="shared" si="77"/>
        <v>69</v>
      </c>
      <c r="F4969" s="19">
        <v>49.811174000000001</v>
      </c>
      <c r="G4969" s="19">
        <v>3.4369709909999999</v>
      </c>
      <c r="H4969" s="20">
        <v>0.37765263799999998</v>
      </c>
      <c r="I4969" s="15">
        <f>IF(H4969&lt;=Rmax_Summary!$B$40,1,0)</f>
        <v>1</v>
      </c>
      <c r="J4969" s="15">
        <v>1</v>
      </c>
      <c r="K4969" s="21" t="s">
        <v>846</v>
      </c>
    </row>
    <row r="4970" spans="1:11" x14ac:dyDescent="0.15">
      <c r="A4970" s="15">
        <v>2213</v>
      </c>
      <c r="B4970" s="16">
        <v>8</v>
      </c>
      <c r="C4970" s="15">
        <v>50</v>
      </c>
      <c r="D4970" s="17">
        <v>70000</v>
      </c>
      <c r="E4970" s="18">
        <f t="shared" si="77"/>
        <v>70</v>
      </c>
      <c r="F4970" s="19">
        <v>49.811059999999998</v>
      </c>
      <c r="G4970" s="19">
        <v>3.4867742069999998</v>
      </c>
      <c r="H4970" s="20">
        <v>0.37788012799999998</v>
      </c>
      <c r="I4970" s="15">
        <f>IF(H4970&lt;=Rmax_Summary!$B$40,1,0)</f>
        <v>1</v>
      </c>
      <c r="J4970" s="15">
        <v>1</v>
      </c>
      <c r="K4970" s="21" t="s">
        <v>846</v>
      </c>
    </row>
    <row r="4971" spans="1:11" x14ac:dyDescent="0.15">
      <c r="A4971" s="15">
        <v>2218</v>
      </c>
      <c r="B4971" s="16">
        <v>8</v>
      </c>
      <c r="C4971" s="15">
        <v>50</v>
      </c>
      <c r="D4971" s="17">
        <v>71000</v>
      </c>
      <c r="E4971" s="18">
        <f t="shared" si="77"/>
        <v>71</v>
      </c>
      <c r="F4971" s="19">
        <v>49.810944999999997</v>
      </c>
      <c r="G4971" s="19">
        <v>3.5365770950000002</v>
      </c>
      <c r="H4971" s="20">
        <v>0.37810986400000002</v>
      </c>
      <c r="I4971" s="15">
        <f>IF(H4971&lt;=Rmax_Summary!$B$40,1,0)</f>
        <v>1</v>
      </c>
      <c r="J4971" s="15">
        <v>1</v>
      </c>
      <c r="K4971" s="21" t="s">
        <v>846</v>
      </c>
    </row>
    <row r="4972" spans="1:11" x14ac:dyDescent="0.15">
      <c r="A4972" s="15">
        <v>2223</v>
      </c>
      <c r="B4972" s="16">
        <v>8</v>
      </c>
      <c r="C4972" s="15">
        <v>50</v>
      </c>
      <c r="D4972" s="17">
        <v>72000</v>
      </c>
      <c r="E4972" s="18">
        <f t="shared" si="77"/>
        <v>72</v>
      </c>
      <c r="F4972" s="19">
        <v>49.810828999999998</v>
      </c>
      <c r="G4972" s="19">
        <v>3.5863796899999998</v>
      </c>
      <c r="H4972" s="20">
        <v>0.37834241099999999</v>
      </c>
      <c r="I4972" s="15">
        <f>IF(H4972&lt;=Rmax_Summary!$B$40,1,0)</f>
        <v>1</v>
      </c>
      <c r="J4972" s="15">
        <v>1</v>
      </c>
      <c r="K4972" s="21" t="s">
        <v>846</v>
      </c>
    </row>
    <row r="4973" spans="1:11" x14ac:dyDescent="0.15">
      <c r="A4973" s="15">
        <v>2228</v>
      </c>
      <c r="B4973" s="16">
        <v>8</v>
      </c>
      <c r="C4973" s="15">
        <v>50</v>
      </c>
      <c r="D4973" s="17">
        <v>73000</v>
      </c>
      <c r="E4973" s="18">
        <f t="shared" si="77"/>
        <v>73</v>
      </c>
      <c r="F4973" s="19">
        <v>49.810712000000002</v>
      </c>
      <c r="G4973" s="19">
        <v>3.6361819569999998</v>
      </c>
      <c r="H4973" s="20">
        <v>0.37857660300000001</v>
      </c>
      <c r="I4973" s="15">
        <f>IF(H4973&lt;=Rmax_Summary!$B$40,1,0)</f>
        <v>1</v>
      </c>
      <c r="J4973" s="15">
        <v>1</v>
      </c>
      <c r="K4973" s="21" t="s">
        <v>846</v>
      </c>
    </row>
    <row r="4974" spans="1:11" x14ac:dyDescent="0.15">
      <c r="A4974" s="15">
        <v>2233</v>
      </c>
      <c r="B4974" s="16">
        <v>8</v>
      </c>
      <c r="C4974" s="15">
        <v>50</v>
      </c>
      <c r="D4974" s="17">
        <v>74000</v>
      </c>
      <c r="E4974" s="18">
        <f t="shared" si="77"/>
        <v>74</v>
      </c>
      <c r="F4974" s="19">
        <v>49.810592999999997</v>
      </c>
      <c r="G4974" s="19">
        <v>3.6859838869999999</v>
      </c>
      <c r="H4974" s="20">
        <v>0.37881377399999999</v>
      </c>
      <c r="I4974" s="15">
        <f>IF(H4974&lt;=Rmax_Summary!$B$40,1,0)</f>
        <v>1</v>
      </c>
      <c r="J4974" s="15">
        <v>1</v>
      </c>
      <c r="K4974" s="21" t="s">
        <v>846</v>
      </c>
    </row>
    <row r="4975" spans="1:11" x14ac:dyDescent="0.15">
      <c r="A4975" s="15">
        <v>2238</v>
      </c>
      <c r="B4975" s="16">
        <v>8</v>
      </c>
      <c r="C4975" s="15">
        <v>50</v>
      </c>
      <c r="D4975" s="17">
        <v>75000</v>
      </c>
      <c r="E4975" s="18">
        <f t="shared" si="77"/>
        <v>75</v>
      </c>
      <c r="F4975" s="19">
        <v>49.810473000000002</v>
      </c>
      <c r="G4975" s="19">
        <v>3.7357855130000002</v>
      </c>
      <c r="H4975" s="20">
        <v>0.37905309700000001</v>
      </c>
      <c r="I4975" s="15">
        <f>IF(H4975&lt;=Rmax_Summary!$B$40,1,0)</f>
        <v>1</v>
      </c>
      <c r="J4975" s="15">
        <v>1</v>
      </c>
      <c r="K4975" s="21" t="s">
        <v>846</v>
      </c>
    </row>
    <row r="4976" spans="1:11" x14ac:dyDescent="0.15">
      <c r="A4976" s="15">
        <v>2243</v>
      </c>
      <c r="B4976" s="16">
        <v>8</v>
      </c>
      <c r="C4976" s="15">
        <v>50</v>
      </c>
      <c r="D4976" s="17">
        <v>76000</v>
      </c>
      <c r="E4976" s="18">
        <f t="shared" si="77"/>
        <v>76</v>
      </c>
      <c r="F4976" s="19">
        <v>49.810352999999999</v>
      </c>
      <c r="G4976" s="19">
        <v>3.7855867860000001</v>
      </c>
      <c r="H4976" s="20">
        <v>0.37929489999999999</v>
      </c>
      <c r="I4976" s="15">
        <f>IF(H4976&lt;=Rmax_Summary!$B$40,1,0)</f>
        <v>1</v>
      </c>
      <c r="J4976" s="15">
        <v>1</v>
      </c>
      <c r="K4976" s="21" t="s">
        <v>846</v>
      </c>
    </row>
    <row r="4977" spans="1:11" x14ac:dyDescent="0.15">
      <c r="A4977" s="15">
        <v>2248</v>
      </c>
      <c r="B4977" s="16">
        <v>8</v>
      </c>
      <c r="C4977" s="15">
        <v>50</v>
      </c>
      <c r="D4977" s="17">
        <v>77000</v>
      </c>
      <c r="E4977" s="18">
        <f t="shared" si="77"/>
        <v>77</v>
      </c>
      <c r="F4977" s="19">
        <v>49.810229999999997</v>
      </c>
      <c r="G4977" s="19">
        <v>3.8353877349999999</v>
      </c>
      <c r="H4977" s="20">
        <v>0.37953938599999998</v>
      </c>
      <c r="I4977" s="15">
        <f>IF(H4977&lt;=Rmax_Summary!$B$40,1,0)</f>
        <v>1</v>
      </c>
      <c r="J4977" s="15">
        <v>1</v>
      </c>
      <c r="K4977" s="21" t="s">
        <v>846</v>
      </c>
    </row>
    <row r="4978" spans="1:11" x14ac:dyDescent="0.15">
      <c r="A4978" s="15">
        <v>2253</v>
      </c>
      <c r="B4978" s="16">
        <v>8</v>
      </c>
      <c r="C4978" s="15">
        <v>50</v>
      </c>
      <c r="D4978" s="17">
        <v>78000</v>
      </c>
      <c r="E4978" s="18">
        <f t="shared" si="77"/>
        <v>78</v>
      </c>
      <c r="F4978" s="19">
        <v>49.810107000000002</v>
      </c>
      <c r="G4978" s="19">
        <v>3.885188318</v>
      </c>
      <c r="H4978" s="20">
        <v>0.37978637599999998</v>
      </c>
      <c r="I4978" s="15">
        <f>IF(H4978&lt;=Rmax_Summary!$B$40,1,0)</f>
        <v>1</v>
      </c>
      <c r="J4978" s="15">
        <v>1</v>
      </c>
      <c r="K4978" s="21" t="s">
        <v>846</v>
      </c>
    </row>
    <row r="4979" spans="1:11" x14ac:dyDescent="0.15">
      <c r="A4979" s="15">
        <v>2258</v>
      </c>
      <c r="B4979" s="16">
        <v>8</v>
      </c>
      <c r="C4979" s="15">
        <v>50</v>
      </c>
      <c r="D4979" s="17">
        <v>79000</v>
      </c>
      <c r="E4979" s="18">
        <f t="shared" si="77"/>
        <v>79</v>
      </c>
      <c r="F4979" s="19">
        <v>49.809981999999998</v>
      </c>
      <c r="G4979" s="19">
        <v>3.934988588</v>
      </c>
      <c r="H4979" s="20">
        <v>0.38003588100000002</v>
      </c>
      <c r="I4979" s="15">
        <f>IF(H4979&lt;=Rmax_Summary!$B$40,1,0)</f>
        <v>1</v>
      </c>
      <c r="J4979" s="15">
        <v>1</v>
      </c>
      <c r="K4979" s="21" t="s">
        <v>846</v>
      </c>
    </row>
    <row r="4980" spans="1:11" x14ac:dyDescent="0.15">
      <c r="A4980" s="15">
        <v>2263</v>
      </c>
      <c r="B4980" s="16">
        <v>8</v>
      </c>
      <c r="C4980" s="15">
        <v>50</v>
      </c>
      <c r="D4980" s="17">
        <v>80000</v>
      </c>
      <c r="E4980" s="18">
        <f t="shared" si="77"/>
        <v>80</v>
      </c>
      <c r="F4980" s="19">
        <v>49.809856000000003</v>
      </c>
      <c r="G4980" s="19">
        <v>3.9847884520000001</v>
      </c>
      <c r="H4980" s="20">
        <v>0.38028839800000003</v>
      </c>
      <c r="I4980" s="15">
        <f>IF(H4980&lt;=Rmax_Summary!$B$40,1,0)</f>
        <v>1</v>
      </c>
      <c r="J4980" s="15">
        <v>1</v>
      </c>
      <c r="K4980" s="21" t="s">
        <v>846</v>
      </c>
    </row>
    <row r="4981" spans="1:11" x14ac:dyDescent="0.15">
      <c r="A4981" s="15">
        <v>2268</v>
      </c>
      <c r="B4981" s="16">
        <v>8</v>
      </c>
      <c r="C4981" s="15">
        <v>50</v>
      </c>
      <c r="D4981" s="17">
        <v>81000</v>
      </c>
      <c r="E4981" s="18">
        <f t="shared" si="77"/>
        <v>81</v>
      </c>
      <c r="F4981" s="19">
        <v>49.809728</v>
      </c>
      <c r="G4981" s="19">
        <v>4.034587997</v>
      </c>
      <c r="H4981" s="20">
        <v>0.38054377299999997</v>
      </c>
      <c r="I4981" s="15">
        <f>IF(H4981&lt;=Rmax_Summary!$B$40,1,0)</f>
        <v>1</v>
      </c>
      <c r="J4981" s="15">
        <v>1</v>
      </c>
      <c r="K4981" s="21" t="s">
        <v>846</v>
      </c>
    </row>
    <row r="4982" spans="1:11" x14ac:dyDescent="0.15">
      <c r="A4982" s="15">
        <v>2273</v>
      </c>
      <c r="B4982" s="16">
        <v>8</v>
      </c>
      <c r="C4982" s="15">
        <v>50</v>
      </c>
      <c r="D4982" s="17">
        <v>82000</v>
      </c>
      <c r="E4982" s="18">
        <f t="shared" si="77"/>
        <v>82</v>
      </c>
      <c r="F4982" s="19">
        <v>49.809598999999999</v>
      </c>
      <c r="G4982" s="19">
        <v>4.0843871429999998</v>
      </c>
      <c r="H4982" s="20">
        <v>0.38080139400000002</v>
      </c>
      <c r="I4982" s="15">
        <f>IF(H4982&lt;=Rmax_Summary!$B$40,1,0)</f>
        <v>1</v>
      </c>
      <c r="J4982" s="15">
        <v>1</v>
      </c>
      <c r="K4982" s="21" t="s">
        <v>846</v>
      </c>
    </row>
    <row r="4983" spans="1:11" x14ac:dyDescent="0.15">
      <c r="A4983" s="15">
        <v>2278</v>
      </c>
      <c r="B4983" s="16">
        <v>8</v>
      </c>
      <c r="C4983" s="15">
        <v>50</v>
      </c>
      <c r="D4983" s="17">
        <v>83000</v>
      </c>
      <c r="E4983" s="18">
        <f t="shared" si="77"/>
        <v>83</v>
      </c>
      <c r="F4983" s="19">
        <v>49.809469</v>
      </c>
      <c r="G4983" s="19">
        <v>4.134185918</v>
      </c>
      <c r="H4983" s="20">
        <v>0.38106190000000001</v>
      </c>
      <c r="I4983" s="15">
        <f>IF(H4983&lt;=Rmax_Summary!$B$40,1,0)</f>
        <v>1</v>
      </c>
      <c r="J4983" s="15">
        <v>1</v>
      </c>
      <c r="K4983" s="21" t="s">
        <v>846</v>
      </c>
    </row>
    <row r="4984" spans="1:11" x14ac:dyDescent="0.15">
      <c r="A4984" s="15">
        <v>2283</v>
      </c>
      <c r="B4984" s="16">
        <v>8</v>
      </c>
      <c r="C4984" s="15">
        <v>50</v>
      </c>
      <c r="D4984" s="17">
        <v>84000</v>
      </c>
      <c r="E4984" s="18">
        <f t="shared" si="77"/>
        <v>84</v>
      </c>
      <c r="F4984" s="19">
        <v>49.809336999999999</v>
      </c>
      <c r="G4984" s="19">
        <v>4.1839843109999997</v>
      </c>
      <c r="H4984" s="20">
        <v>0.38132628299999999</v>
      </c>
      <c r="I4984" s="15">
        <f>IF(H4984&lt;=Rmax_Summary!$B$40,1,0)</f>
        <v>1</v>
      </c>
      <c r="J4984" s="15">
        <v>1</v>
      </c>
      <c r="K4984" s="21" t="s">
        <v>846</v>
      </c>
    </row>
    <row r="4985" spans="1:11" x14ac:dyDescent="0.15">
      <c r="A4985" s="15">
        <v>2288</v>
      </c>
      <c r="B4985" s="16">
        <v>8</v>
      </c>
      <c r="C4985" s="15">
        <v>50</v>
      </c>
      <c r="D4985" s="17">
        <v>85000</v>
      </c>
      <c r="E4985" s="18">
        <f t="shared" si="77"/>
        <v>85</v>
      </c>
      <c r="F4985" s="19">
        <v>49.809204000000001</v>
      </c>
      <c r="G4985" s="19">
        <v>4.2337822989999996</v>
      </c>
      <c r="H4985" s="20">
        <v>0.38159295999999998</v>
      </c>
      <c r="I4985" s="15">
        <f>IF(H4985&lt;=Rmax_Summary!$B$40,1,0)</f>
        <v>1</v>
      </c>
      <c r="J4985" s="15">
        <v>1</v>
      </c>
      <c r="K4985" s="21" t="s">
        <v>846</v>
      </c>
    </row>
    <row r="4986" spans="1:11" x14ac:dyDescent="0.15">
      <c r="A4986" s="15">
        <v>2293</v>
      </c>
      <c r="B4986" s="16">
        <v>8</v>
      </c>
      <c r="C4986" s="15">
        <v>50</v>
      </c>
      <c r="D4986" s="17">
        <v>86000</v>
      </c>
      <c r="E4986" s="18">
        <f t="shared" si="77"/>
        <v>86</v>
      </c>
      <c r="F4986" s="19">
        <v>49.809069000000001</v>
      </c>
      <c r="G4986" s="19">
        <v>4.2835799000000003</v>
      </c>
      <c r="H4986" s="20">
        <v>0.38186295799999997</v>
      </c>
      <c r="I4986" s="15">
        <f>IF(H4986&lt;=Rmax_Summary!$B$40,1,0)</f>
        <v>1</v>
      </c>
      <c r="J4986" s="15">
        <v>1</v>
      </c>
      <c r="K4986" s="21" t="s">
        <v>846</v>
      </c>
    </row>
    <row r="4987" spans="1:11" x14ac:dyDescent="0.15">
      <c r="A4987" s="15">
        <v>2298</v>
      </c>
      <c r="B4987" s="16">
        <v>8</v>
      </c>
      <c r="C4987" s="15">
        <v>50</v>
      </c>
      <c r="D4987" s="17">
        <v>87000</v>
      </c>
      <c r="E4987" s="18">
        <f t="shared" si="77"/>
        <v>87</v>
      </c>
      <c r="F4987" s="19">
        <v>49.808931999999999</v>
      </c>
      <c r="G4987" s="19">
        <v>4.3333770920000001</v>
      </c>
      <c r="H4987" s="20">
        <v>0.38213541400000001</v>
      </c>
      <c r="I4987" s="15">
        <f>IF(H4987&lt;=Rmax_Summary!$B$40,1,0)</f>
        <v>1</v>
      </c>
      <c r="J4987" s="15">
        <v>1</v>
      </c>
      <c r="K4987" s="21" t="s">
        <v>846</v>
      </c>
    </row>
    <row r="4988" spans="1:11" x14ac:dyDescent="0.15">
      <c r="A4988" s="15">
        <v>2303</v>
      </c>
      <c r="B4988" s="16">
        <v>8</v>
      </c>
      <c r="C4988" s="15">
        <v>50</v>
      </c>
      <c r="D4988" s="17">
        <v>88000</v>
      </c>
      <c r="E4988" s="18">
        <f t="shared" si="77"/>
        <v>88</v>
      </c>
      <c r="F4988" s="19">
        <v>49.808793999999999</v>
      </c>
      <c r="G4988" s="19">
        <v>4.3831738700000002</v>
      </c>
      <c r="H4988" s="20">
        <v>0.38241190800000002</v>
      </c>
      <c r="I4988" s="15">
        <f>IF(H4988&lt;=Rmax_Summary!$B$40,1,0)</f>
        <v>1</v>
      </c>
      <c r="J4988" s="15">
        <v>1</v>
      </c>
      <c r="K4988" s="21" t="s">
        <v>846</v>
      </c>
    </row>
    <row r="4989" spans="1:11" x14ac:dyDescent="0.15">
      <c r="A4989" s="15">
        <v>2308</v>
      </c>
      <c r="B4989" s="16">
        <v>8</v>
      </c>
      <c r="C4989" s="15">
        <v>50</v>
      </c>
      <c r="D4989" s="17">
        <v>89000</v>
      </c>
      <c r="E4989" s="18">
        <f t="shared" si="77"/>
        <v>89</v>
      </c>
      <c r="F4989" s="19">
        <v>49.808653999999997</v>
      </c>
      <c r="G4989" s="19">
        <v>4.4329702309999997</v>
      </c>
      <c r="H4989" s="20">
        <v>0.382691481</v>
      </c>
      <c r="I4989" s="15">
        <f>IF(H4989&lt;=Rmax_Summary!$B$40,1,0)</f>
        <v>1</v>
      </c>
      <c r="J4989" s="15">
        <v>1</v>
      </c>
      <c r="K4989" s="21" t="s">
        <v>846</v>
      </c>
    </row>
    <row r="4990" spans="1:11" x14ac:dyDescent="0.15">
      <c r="A4990" s="15">
        <v>2313</v>
      </c>
      <c r="B4990" s="16">
        <v>8</v>
      </c>
      <c r="C4990" s="15">
        <v>50</v>
      </c>
      <c r="D4990" s="17">
        <v>90000</v>
      </c>
      <c r="E4990" s="18">
        <f t="shared" si="77"/>
        <v>90</v>
      </c>
      <c r="F4990" s="19">
        <v>49.808512999999998</v>
      </c>
      <c r="G4990" s="19">
        <v>4.4827661399999998</v>
      </c>
      <c r="H4990" s="20">
        <v>0.38297440900000002</v>
      </c>
      <c r="I4990" s="15">
        <f>IF(H4990&lt;=Rmax_Summary!$B$40,1,0)</f>
        <v>1</v>
      </c>
      <c r="J4990" s="15">
        <v>1</v>
      </c>
      <c r="K4990" s="21" t="s">
        <v>846</v>
      </c>
    </row>
    <row r="4991" spans="1:11" x14ac:dyDescent="0.15">
      <c r="A4991" s="15">
        <v>2318</v>
      </c>
      <c r="B4991" s="16">
        <v>8</v>
      </c>
      <c r="C4991" s="15">
        <v>50</v>
      </c>
      <c r="D4991" s="17">
        <v>91000</v>
      </c>
      <c r="E4991" s="18">
        <f t="shared" si="77"/>
        <v>91</v>
      </c>
      <c r="F4991" s="19">
        <v>49.808369999999996</v>
      </c>
      <c r="G4991" s="19">
        <v>4.5325616289999999</v>
      </c>
      <c r="H4991" s="20">
        <v>0.383260712</v>
      </c>
      <c r="I4991" s="15">
        <f>IF(H4991&lt;=Rmax_Summary!$B$40,1,0)</f>
        <v>1</v>
      </c>
      <c r="J4991" s="15">
        <v>1</v>
      </c>
      <c r="K4991" s="21" t="s">
        <v>846</v>
      </c>
    </row>
    <row r="4992" spans="1:11" x14ac:dyDescent="0.15">
      <c r="A4992" s="15">
        <v>2323</v>
      </c>
      <c r="B4992" s="16">
        <v>8</v>
      </c>
      <c r="C4992" s="15">
        <v>50</v>
      </c>
      <c r="D4992" s="17">
        <v>92000</v>
      </c>
      <c r="E4992" s="18">
        <f t="shared" si="77"/>
        <v>92</v>
      </c>
      <c r="F4992" s="19">
        <v>49.808225</v>
      </c>
      <c r="G4992" s="19">
        <v>4.5823566570000001</v>
      </c>
      <c r="H4992" s="20">
        <v>0.38355097300000002</v>
      </c>
      <c r="I4992" s="15">
        <f>IF(H4992&lt;=Rmax_Summary!$B$40,1,0)</f>
        <v>1</v>
      </c>
      <c r="J4992" s="15">
        <v>1</v>
      </c>
      <c r="K4992" s="21" t="s">
        <v>846</v>
      </c>
    </row>
    <row r="4993" spans="1:11" x14ac:dyDescent="0.15">
      <c r="A4993" s="15">
        <v>2328</v>
      </c>
      <c r="B4993" s="16">
        <v>8</v>
      </c>
      <c r="C4993" s="15">
        <v>50</v>
      </c>
      <c r="D4993" s="17">
        <v>93000</v>
      </c>
      <c r="E4993" s="18">
        <f t="shared" si="77"/>
        <v>93</v>
      </c>
      <c r="F4993" s="19">
        <v>49.808078000000002</v>
      </c>
      <c r="G4993" s="19">
        <v>4.632151232</v>
      </c>
      <c r="H4993" s="20">
        <v>0.38384463499999999</v>
      </c>
      <c r="I4993" s="15">
        <f>IF(H4993&lt;=Rmax_Summary!$B$40,1,0)</f>
        <v>1</v>
      </c>
      <c r="J4993" s="15">
        <v>1</v>
      </c>
      <c r="K4993" s="21" t="s">
        <v>846</v>
      </c>
    </row>
    <row r="4994" spans="1:11" x14ac:dyDescent="0.15">
      <c r="A4994" s="15">
        <v>2333</v>
      </c>
      <c r="B4994" s="16">
        <v>8</v>
      </c>
      <c r="C4994" s="15">
        <v>50</v>
      </c>
      <c r="D4994" s="17">
        <v>94000</v>
      </c>
      <c r="E4994" s="18">
        <f t="shared" ref="E4994:E5057" si="78">D4994/1000</f>
        <v>94</v>
      </c>
      <c r="F4994" s="19">
        <v>49.807929000000001</v>
      </c>
      <c r="G4994" s="19">
        <v>4.6819453129999999</v>
      </c>
      <c r="H4994" s="20">
        <v>0.38414204600000001</v>
      </c>
      <c r="I4994" s="15">
        <f>IF(H4994&lt;=Rmax_Summary!$B$40,1,0)</f>
        <v>1</v>
      </c>
      <c r="J4994" s="15">
        <v>1</v>
      </c>
      <c r="K4994" s="21" t="s">
        <v>846</v>
      </c>
    </row>
    <row r="4995" spans="1:11" x14ac:dyDescent="0.15">
      <c r="A4995" s="15">
        <v>2338</v>
      </c>
      <c r="B4995" s="16">
        <v>8</v>
      </c>
      <c r="C4995" s="15">
        <v>50</v>
      </c>
      <c r="D4995" s="17">
        <v>95000</v>
      </c>
      <c r="E4995" s="18">
        <f t="shared" si="78"/>
        <v>95</v>
      </c>
      <c r="F4995" s="19">
        <v>49.807777999999999</v>
      </c>
      <c r="G4995" s="19">
        <v>4.7317389460000001</v>
      </c>
      <c r="H4995" s="20">
        <v>0.38444325800000001</v>
      </c>
      <c r="I4995" s="15">
        <f>IF(H4995&lt;=Rmax_Summary!$B$40,1,0)</f>
        <v>1</v>
      </c>
      <c r="J4995" s="15">
        <v>1</v>
      </c>
      <c r="K4995" s="21" t="s">
        <v>846</v>
      </c>
    </row>
    <row r="4996" spans="1:11" x14ac:dyDescent="0.15">
      <c r="A4996" s="15">
        <v>2343</v>
      </c>
      <c r="B4996" s="16">
        <v>8</v>
      </c>
      <c r="C4996" s="15">
        <v>50</v>
      </c>
      <c r="D4996" s="17">
        <v>96000</v>
      </c>
      <c r="E4996" s="18">
        <f t="shared" si="78"/>
        <v>96</v>
      </c>
      <c r="F4996" s="19">
        <v>49.807625999999999</v>
      </c>
      <c r="G4996" s="19">
        <v>4.7815320809999999</v>
      </c>
      <c r="H4996" s="20">
        <v>0.384748541</v>
      </c>
      <c r="I4996" s="15">
        <f>IF(H4996&lt;=Rmax_Summary!$B$40,1,0)</f>
        <v>1</v>
      </c>
      <c r="J4996" s="15">
        <v>1</v>
      </c>
      <c r="K4996" s="21" t="s">
        <v>846</v>
      </c>
    </row>
    <row r="4997" spans="1:11" x14ac:dyDescent="0.15">
      <c r="A4997" s="15">
        <v>2348</v>
      </c>
      <c r="B4997" s="16">
        <v>8</v>
      </c>
      <c r="C4997" s="15">
        <v>50</v>
      </c>
      <c r="D4997" s="17">
        <v>97000</v>
      </c>
      <c r="E4997" s="18">
        <f t="shared" si="78"/>
        <v>97</v>
      </c>
      <c r="F4997" s="19">
        <v>49.807471</v>
      </c>
      <c r="G4997" s="19">
        <v>4.8313247019999999</v>
      </c>
      <c r="H4997" s="20">
        <v>0.38505749299999997</v>
      </c>
      <c r="I4997" s="15">
        <f>IF(H4997&lt;=Rmax_Summary!$B$40,1,0)</f>
        <v>1</v>
      </c>
      <c r="J4997" s="15">
        <v>1</v>
      </c>
      <c r="K4997" s="21" t="s">
        <v>846</v>
      </c>
    </row>
    <row r="4998" spans="1:11" x14ac:dyDescent="0.15">
      <c r="A4998" s="15">
        <v>2353</v>
      </c>
      <c r="B4998" s="16">
        <v>8</v>
      </c>
      <c r="C4998" s="15">
        <v>50</v>
      </c>
      <c r="D4998" s="17">
        <v>98000</v>
      </c>
      <c r="E4998" s="18">
        <f t="shared" si="78"/>
        <v>98</v>
      </c>
      <c r="F4998" s="19">
        <v>49.807313999999998</v>
      </c>
      <c r="G4998" s="19">
        <v>4.8811168230000002</v>
      </c>
      <c r="H4998" s="20">
        <v>0.38537105399999999</v>
      </c>
      <c r="I4998" s="15">
        <f>IF(H4998&lt;=Rmax_Summary!$B$40,1,0)</f>
        <v>1</v>
      </c>
      <c r="J4998" s="15">
        <v>1</v>
      </c>
      <c r="K4998" s="21" t="s">
        <v>846</v>
      </c>
    </row>
    <row r="4999" spans="1:11" x14ac:dyDescent="0.15">
      <c r="A4999" s="15">
        <v>2358</v>
      </c>
      <c r="B4999" s="16">
        <v>8</v>
      </c>
      <c r="C4999" s="15">
        <v>50</v>
      </c>
      <c r="D4999" s="17">
        <v>99000</v>
      </c>
      <c r="E4999" s="18">
        <f t="shared" si="78"/>
        <v>99</v>
      </c>
      <c r="F4999" s="19">
        <v>49.807155999999999</v>
      </c>
      <c r="G4999" s="19">
        <v>4.9309084189999997</v>
      </c>
      <c r="H4999" s="20">
        <v>0.38568897000000002</v>
      </c>
      <c r="I4999" s="15">
        <f>IF(H4999&lt;=Rmax_Summary!$B$40,1,0)</f>
        <v>1</v>
      </c>
      <c r="J4999" s="15">
        <v>1</v>
      </c>
      <c r="K4999" s="21" t="s">
        <v>846</v>
      </c>
    </row>
    <row r="5000" spans="1:11" x14ac:dyDescent="0.15">
      <c r="A5000" s="15">
        <v>2363</v>
      </c>
      <c r="B5000" s="16">
        <v>8</v>
      </c>
      <c r="C5000" s="15">
        <v>50</v>
      </c>
      <c r="D5000" s="17">
        <v>100000</v>
      </c>
      <c r="E5000" s="18">
        <f t="shared" si="78"/>
        <v>100</v>
      </c>
      <c r="F5000" s="19">
        <v>49.806995000000001</v>
      </c>
      <c r="G5000" s="19">
        <v>4.9806994690000002</v>
      </c>
      <c r="H5000" s="20">
        <v>0.38601043299999999</v>
      </c>
      <c r="I5000" s="15">
        <f>IF(H5000&lt;=Rmax_Summary!$B$40,1,0)</f>
        <v>1</v>
      </c>
      <c r="J5000" s="15">
        <v>1</v>
      </c>
      <c r="K5000" s="21" t="s">
        <v>846</v>
      </c>
    </row>
    <row r="5001" spans="1:11" x14ac:dyDescent="0.15">
      <c r="A5001" s="15">
        <v>2368</v>
      </c>
      <c r="B5001" s="16">
        <v>8</v>
      </c>
      <c r="C5001" s="15">
        <v>50</v>
      </c>
      <c r="D5001" s="17">
        <v>101000</v>
      </c>
      <c r="E5001" s="18">
        <f t="shared" si="78"/>
        <v>101</v>
      </c>
      <c r="F5001" s="19">
        <v>49.806831000000003</v>
      </c>
      <c r="G5001" s="19">
        <v>5.0304899770000002</v>
      </c>
      <c r="H5001" s="20">
        <v>0.38633708900000002</v>
      </c>
      <c r="I5001" s="15">
        <f>IF(H5001&lt;=Rmax_Summary!$B$40,1,0)</f>
        <v>1</v>
      </c>
      <c r="J5001" s="15">
        <v>1</v>
      </c>
      <c r="K5001" s="21" t="s">
        <v>846</v>
      </c>
    </row>
    <row r="5002" spans="1:11" x14ac:dyDescent="0.15">
      <c r="A5002" s="15">
        <v>2373</v>
      </c>
      <c r="B5002" s="16">
        <v>8</v>
      </c>
      <c r="C5002" s="15">
        <v>50</v>
      </c>
      <c r="D5002" s="17">
        <v>102000</v>
      </c>
      <c r="E5002" s="18">
        <f t="shared" si="78"/>
        <v>102</v>
      </c>
      <c r="F5002" s="19">
        <v>49.806666</v>
      </c>
      <c r="G5002" s="19">
        <v>5.0802799179999996</v>
      </c>
      <c r="H5002" s="20">
        <v>0.386668228</v>
      </c>
      <c r="I5002" s="15">
        <f>IF(H5002&lt;=Rmax_Summary!$B$40,1,0)</f>
        <v>1</v>
      </c>
      <c r="J5002" s="15">
        <v>1</v>
      </c>
      <c r="K5002" s="21" t="s">
        <v>846</v>
      </c>
    </row>
    <row r="5003" spans="1:11" x14ac:dyDescent="0.15">
      <c r="A5003" s="15">
        <v>2378</v>
      </c>
      <c r="B5003" s="16">
        <v>8</v>
      </c>
      <c r="C5003" s="15">
        <v>50</v>
      </c>
      <c r="D5003" s="17">
        <v>103000</v>
      </c>
      <c r="E5003" s="18">
        <f t="shared" si="78"/>
        <v>103</v>
      </c>
      <c r="F5003" s="19">
        <v>49.806497999999998</v>
      </c>
      <c r="G5003" s="19">
        <v>5.1300692970000004</v>
      </c>
      <c r="H5003" s="20">
        <v>0.38700402099999998</v>
      </c>
      <c r="I5003" s="15">
        <f>IF(H5003&lt;=Rmax_Summary!$B$40,1,0)</f>
        <v>1</v>
      </c>
      <c r="J5003" s="15">
        <v>1</v>
      </c>
      <c r="K5003" s="21" t="s">
        <v>846</v>
      </c>
    </row>
    <row r="5004" spans="1:11" x14ac:dyDescent="0.15">
      <c r="A5004" s="15">
        <v>2383</v>
      </c>
      <c r="B5004" s="16">
        <v>8</v>
      </c>
      <c r="C5004" s="15">
        <v>50</v>
      </c>
      <c r="D5004" s="17">
        <v>104000</v>
      </c>
      <c r="E5004" s="18">
        <f t="shared" si="78"/>
        <v>104</v>
      </c>
      <c r="F5004" s="19">
        <v>49.806328000000001</v>
      </c>
      <c r="G5004" s="19">
        <v>5.1798580669999996</v>
      </c>
      <c r="H5004" s="20">
        <v>0.38734478100000003</v>
      </c>
      <c r="I5004" s="15">
        <f>IF(H5004&lt;=Rmax_Summary!$B$40,1,0)</f>
        <v>1</v>
      </c>
      <c r="J5004" s="15">
        <v>1</v>
      </c>
      <c r="K5004" s="21" t="s">
        <v>846</v>
      </c>
    </row>
    <row r="5005" spans="1:11" x14ac:dyDescent="0.15">
      <c r="A5005" s="15">
        <v>2388</v>
      </c>
      <c r="B5005" s="16">
        <v>8</v>
      </c>
      <c r="C5005" s="15">
        <v>50</v>
      </c>
      <c r="D5005" s="17">
        <v>105000</v>
      </c>
      <c r="E5005" s="18">
        <f t="shared" si="78"/>
        <v>105</v>
      </c>
      <c r="F5005" s="19">
        <v>49.806154999999997</v>
      </c>
      <c r="G5005" s="19">
        <v>5.2296462430000004</v>
      </c>
      <c r="H5005" s="20">
        <v>0.38769084100000001</v>
      </c>
      <c r="I5005" s="15">
        <f>IF(H5005&lt;=Rmax_Summary!$B$40,1,0)</f>
        <v>1</v>
      </c>
      <c r="J5005" s="15">
        <v>1</v>
      </c>
      <c r="K5005" s="21" t="s">
        <v>846</v>
      </c>
    </row>
    <row r="5006" spans="1:11" x14ac:dyDescent="0.15">
      <c r="A5006" s="15">
        <v>2393</v>
      </c>
      <c r="B5006" s="16">
        <v>8</v>
      </c>
      <c r="C5006" s="15">
        <v>50</v>
      </c>
      <c r="D5006" s="17">
        <v>106000</v>
      </c>
      <c r="E5006" s="18">
        <f t="shared" si="78"/>
        <v>106</v>
      </c>
      <c r="F5006" s="19">
        <v>49.805979000000001</v>
      </c>
      <c r="G5006" s="19">
        <v>5.2794337970000003</v>
      </c>
      <c r="H5006" s="20">
        <v>0.38804160700000001</v>
      </c>
      <c r="I5006" s="15">
        <f>IF(H5006&lt;=Rmax_Summary!$B$40,1,0)</f>
        <v>1</v>
      </c>
      <c r="J5006" s="15">
        <v>1</v>
      </c>
      <c r="K5006" s="21" t="s">
        <v>846</v>
      </c>
    </row>
    <row r="5007" spans="1:11" x14ac:dyDescent="0.15">
      <c r="A5007" s="15">
        <v>2398</v>
      </c>
      <c r="B5007" s="16">
        <v>8</v>
      </c>
      <c r="C5007" s="15">
        <v>50</v>
      </c>
      <c r="D5007" s="17">
        <v>107000</v>
      </c>
      <c r="E5007" s="18">
        <f t="shared" si="78"/>
        <v>107</v>
      </c>
      <c r="F5007" s="19">
        <v>49.805801000000002</v>
      </c>
      <c r="G5007" s="19">
        <v>5.3292207100000004</v>
      </c>
      <c r="H5007" s="20">
        <v>0.38839781000000001</v>
      </c>
      <c r="I5007" s="15">
        <f>IF(H5007&lt;=Rmax_Summary!$B$40,1,0)</f>
        <v>1</v>
      </c>
      <c r="J5007" s="15">
        <v>1</v>
      </c>
      <c r="K5007" s="21" t="s">
        <v>846</v>
      </c>
    </row>
    <row r="5008" spans="1:11" x14ac:dyDescent="0.15">
      <c r="A5008" s="15">
        <v>2403</v>
      </c>
      <c r="B5008" s="16">
        <v>8</v>
      </c>
      <c r="C5008" s="15">
        <v>50</v>
      </c>
      <c r="D5008" s="17">
        <v>108000</v>
      </c>
      <c r="E5008" s="18">
        <f t="shared" si="78"/>
        <v>108</v>
      </c>
      <c r="F5008" s="19">
        <v>49.805619999999998</v>
      </c>
      <c r="G5008" s="19">
        <v>5.3790069640000002</v>
      </c>
      <c r="H5008" s="20">
        <v>0.388760045</v>
      </c>
      <c r="I5008" s="15">
        <f>IF(H5008&lt;=Rmax_Summary!$B$40,1,0)</f>
        <v>1</v>
      </c>
      <c r="J5008" s="15">
        <v>1</v>
      </c>
      <c r="K5008" s="21" t="s">
        <v>846</v>
      </c>
    </row>
    <row r="5009" spans="1:11" x14ac:dyDescent="0.15">
      <c r="A5009" s="15">
        <v>2408</v>
      </c>
      <c r="B5009" s="16">
        <v>8</v>
      </c>
      <c r="C5009" s="15">
        <v>50</v>
      </c>
      <c r="D5009" s="17">
        <v>109000</v>
      </c>
      <c r="E5009" s="18">
        <f t="shared" si="78"/>
        <v>109</v>
      </c>
      <c r="F5009" s="19">
        <v>49.805436</v>
      </c>
      <c r="G5009" s="19">
        <v>5.4287925489999997</v>
      </c>
      <c r="H5009" s="20">
        <v>0.38912736799999997</v>
      </c>
      <c r="I5009" s="15">
        <f>IF(H5009&lt;=Rmax_Summary!$B$40,1,0)</f>
        <v>1</v>
      </c>
      <c r="J5009" s="15">
        <v>1</v>
      </c>
      <c r="K5009" s="21" t="s">
        <v>846</v>
      </c>
    </row>
    <row r="5010" spans="1:11" x14ac:dyDescent="0.15">
      <c r="A5010" s="15">
        <v>2413</v>
      </c>
      <c r="B5010" s="16">
        <v>8</v>
      </c>
      <c r="C5010" s="15">
        <v>50</v>
      </c>
      <c r="D5010" s="17">
        <v>110000</v>
      </c>
      <c r="E5010" s="18">
        <f t="shared" si="78"/>
        <v>110</v>
      </c>
      <c r="F5010" s="19">
        <v>49.805250000000001</v>
      </c>
      <c r="G5010" s="19">
        <v>5.4785774539999998</v>
      </c>
      <c r="H5010" s="20">
        <v>0.38950074699999998</v>
      </c>
      <c r="I5010" s="15">
        <f>IF(H5010&lt;=Rmax_Summary!$B$40,1,0)</f>
        <v>1</v>
      </c>
      <c r="J5010" s="15">
        <v>1</v>
      </c>
      <c r="K5010" s="21" t="s">
        <v>846</v>
      </c>
    </row>
    <row r="5011" spans="1:11" x14ac:dyDescent="0.15">
      <c r="A5011" s="15">
        <v>2418</v>
      </c>
      <c r="B5011" s="16">
        <v>8</v>
      </c>
      <c r="C5011" s="15">
        <v>50</v>
      </c>
      <c r="D5011" s="17">
        <v>111000</v>
      </c>
      <c r="E5011" s="18">
        <f t="shared" si="78"/>
        <v>111</v>
      </c>
      <c r="F5011" s="19">
        <v>49.805059999999997</v>
      </c>
      <c r="G5011" s="19">
        <v>5.5283616430000002</v>
      </c>
      <c r="H5011" s="20">
        <v>0.389880589</v>
      </c>
      <c r="I5011" s="15">
        <f>IF(H5011&lt;=Rmax_Summary!$B$40,1,0)</f>
        <v>1</v>
      </c>
      <c r="J5011" s="15">
        <v>1</v>
      </c>
      <c r="K5011" s="21" t="s">
        <v>846</v>
      </c>
    </row>
    <row r="5012" spans="1:11" x14ac:dyDescent="0.15">
      <c r="A5012" s="15">
        <v>2423</v>
      </c>
      <c r="B5012" s="16">
        <v>8</v>
      </c>
      <c r="C5012" s="15">
        <v>50</v>
      </c>
      <c r="D5012" s="17">
        <v>112000</v>
      </c>
      <c r="E5012" s="18">
        <f t="shared" si="78"/>
        <v>112</v>
      </c>
      <c r="F5012" s="19">
        <v>49.804867000000002</v>
      </c>
      <c r="G5012" s="19">
        <v>5.5781451029999998</v>
      </c>
      <c r="H5012" s="20">
        <v>0.39026629400000001</v>
      </c>
      <c r="I5012" s="15">
        <f>IF(H5012&lt;=Rmax_Summary!$B$40,1,0)</f>
        <v>1</v>
      </c>
      <c r="J5012" s="15">
        <v>1</v>
      </c>
      <c r="K5012" s="21" t="s">
        <v>846</v>
      </c>
    </row>
    <row r="5013" spans="1:11" x14ac:dyDescent="0.15">
      <c r="A5013" s="15">
        <v>2428</v>
      </c>
      <c r="B5013" s="16">
        <v>8</v>
      </c>
      <c r="C5013" s="15">
        <v>50</v>
      </c>
      <c r="D5013" s="17">
        <v>113000</v>
      </c>
      <c r="E5013" s="18">
        <f t="shared" si="78"/>
        <v>113</v>
      </c>
      <c r="F5013" s="19">
        <v>49.804670999999999</v>
      </c>
      <c r="G5013" s="19">
        <v>5.6279278100000001</v>
      </c>
      <c r="H5013" s="20">
        <v>0.39065838400000003</v>
      </c>
      <c r="I5013" s="15">
        <f>IF(H5013&lt;=Rmax_Summary!$B$40,1,0)</f>
        <v>1</v>
      </c>
      <c r="J5013" s="15">
        <v>1</v>
      </c>
      <c r="K5013" s="21" t="s">
        <v>846</v>
      </c>
    </row>
    <row r="5014" spans="1:11" x14ac:dyDescent="0.15">
      <c r="A5014" s="15">
        <v>2433</v>
      </c>
      <c r="B5014" s="16">
        <v>8</v>
      </c>
      <c r="C5014" s="15">
        <v>50</v>
      </c>
      <c r="D5014" s="17">
        <v>114000</v>
      </c>
      <c r="E5014" s="18">
        <f t="shared" si="78"/>
        <v>114</v>
      </c>
      <c r="F5014" s="19">
        <v>49.804470999999999</v>
      </c>
      <c r="G5014" s="19">
        <v>5.6777097349999996</v>
      </c>
      <c r="H5014" s="20">
        <v>0.39105716600000001</v>
      </c>
      <c r="I5014" s="15">
        <f>IF(H5014&lt;=Rmax_Summary!$B$40,1,0)</f>
        <v>1</v>
      </c>
      <c r="J5014" s="15">
        <v>1</v>
      </c>
      <c r="K5014" s="21" t="s">
        <v>846</v>
      </c>
    </row>
    <row r="5015" spans="1:11" x14ac:dyDescent="0.15">
      <c r="A5015" s="15">
        <v>2438</v>
      </c>
      <c r="B5015" s="16">
        <v>8</v>
      </c>
      <c r="C5015" s="15">
        <v>50</v>
      </c>
      <c r="D5015" s="17">
        <v>115000</v>
      </c>
      <c r="E5015" s="18">
        <f t="shared" si="78"/>
        <v>115</v>
      </c>
      <c r="F5015" s="19">
        <v>49.804268</v>
      </c>
      <c r="G5015" s="19">
        <v>5.7274908660000001</v>
      </c>
      <c r="H5015" s="20">
        <v>0.391463481</v>
      </c>
      <c r="I5015" s="15">
        <f>IF(H5015&lt;=Rmax_Summary!$B$40,1,0)</f>
        <v>1</v>
      </c>
      <c r="J5015" s="15">
        <v>1</v>
      </c>
      <c r="K5015" s="21" t="s">
        <v>846</v>
      </c>
    </row>
    <row r="5016" spans="1:11" x14ac:dyDescent="0.15">
      <c r="A5016" s="15">
        <v>2443</v>
      </c>
      <c r="B5016" s="16">
        <v>8</v>
      </c>
      <c r="C5016" s="15">
        <v>50</v>
      </c>
      <c r="D5016" s="17">
        <v>116000</v>
      </c>
      <c r="E5016" s="18">
        <f t="shared" si="78"/>
        <v>116</v>
      </c>
      <c r="F5016" s="19">
        <v>49.804062000000002</v>
      </c>
      <c r="G5016" s="19">
        <v>5.7772711750000001</v>
      </c>
      <c r="H5016" s="20">
        <v>0.39187629899999998</v>
      </c>
      <c r="I5016" s="15">
        <f>IF(H5016&lt;=Rmax_Summary!$B$40,1,0)</f>
        <v>1</v>
      </c>
      <c r="J5016" s="15">
        <v>1</v>
      </c>
      <c r="K5016" s="21" t="s">
        <v>846</v>
      </c>
    </row>
    <row r="5017" spans="1:11" x14ac:dyDescent="0.15">
      <c r="A5017" s="15">
        <v>2448</v>
      </c>
      <c r="B5017" s="16">
        <v>8</v>
      </c>
      <c r="C5017" s="15">
        <v>50</v>
      </c>
      <c r="D5017" s="17">
        <v>117000</v>
      </c>
      <c r="E5017" s="18">
        <f t="shared" si="78"/>
        <v>117</v>
      </c>
      <c r="F5017" s="19">
        <v>49.803851999999999</v>
      </c>
      <c r="G5017" s="19">
        <v>5.8270506480000002</v>
      </c>
      <c r="H5017" s="20">
        <v>0.39229655099999999</v>
      </c>
      <c r="I5017" s="15">
        <f>IF(H5017&lt;=Rmax_Summary!$B$40,1,0)</f>
        <v>1</v>
      </c>
      <c r="J5017" s="15">
        <v>1</v>
      </c>
      <c r="K5017" s="21" t="s">
        <v>846</v>
      </c>
    </row>
    <row r="5018" spans="1:11" x14ac:dyDescent="0.15">
      <c r="A5018" s="15">
        <v>2453</v>
      </c>
      <c r="B5018" s="16">
        <v>8</v>
      </c>
      <c r="C5018" s="15">
        <v>50</v>
      </c>
      <c r="D5018" s="17">
        <v>118000</v>
      </c>
      <c r="E5018" s="18">
        <f t="shared" si="78"/>
        <v>118</v>
      </c>
      <c r="F5018" s="19">
        <v>49.803637999999999</v>
      </c>
      <c r="G5018" s="19">
        <v>5.8768292310000003</v>
      </c>
      <c r="H5018" s="20">
        <v>0.392724882</v>
      </c>
      <c r="I5018" s="15">
        <f>IF(H5018&lt;=Rmax_Summary!$B$40,1,0)</f>
        <v>1</v>
      </c>
      <c r="J5018" s="15">
        <v>1</v>
      </c>
      <c r="K5018" s="21" t="s">
        <v>846</v>
      </c>
    </row>
    <row r="5019" spans="1:11" x14ac:dyDescent="0.15">
      <c r="A5019" s="15">
        <v>2458</v>
      </c>
      <c r="B5019" s="16">
        <v>8</v>
      </c>
      <c r="C5019" s="15">
        <v>50</v>
      </c>
      <c r="D5019" s="17">
        <v>119000</v>
      </c>
      <c r="E5019" s="18">
        <f t="shared" si="78"/>
        <v>119</v>
      </c>
      <c r="F5019" s="19">
        <v>49.803420000000003</v>
      </c>
      <c r="G5019" s="19">
        <v>5.926606917</v>
      </c>
      <c r="H5019" s="20">
        <v>0.39316093800000002</v>
      </c>
      <c r="I5019" s="15">
        <f>IF(H5019&lt;=Rmax_Summary!$B$40,1,0)</f>
        <v>1</v>
      </c>
      <c r="J5019" s="15">
        <v>1</v>
      </c>
      <c r="K5019" s="21" t="s">
        <v>846</v>
      </c>
    </row>
    <row r="5020" spans="1:11" x14ac:dyDescent="0.15">
      <c r="A5020" s="15">
        <v>2463</v>
      </c>
      <c r="B5020" s="16">
        <v>8</v>
      </c>
      <c r="C5020" s="15">
        <v>50</v>
      </c>
      <c r="D5020" s="17">
        <v>120000</v>
      </c>
      <c r="E5020" s="18">
        <f t="shared" si="78"/>
        <v>120</v>
      </c>
      <c r="F5020" s="19">
        <v>49.803196999999997</v>
      </c>
      <c r="G5020" s="19">
        <v>5.9763836619999999</v>
      </c>
      <c r="H5020" s="20">
        <v>0.39360561599999999</v>
      </c>
      <c r="I5020" s="15">
        <f>IF(H5020&lt;=Rmax_Summary!$B$40,1,0)</f>
        <v>1</v>
      </c>
      <c r="J5020" s="15">
        <v>1</v>
      </c>
      <c r="K5020" s="21" t="s">
        <v>846</v>
      </c>
    </row>
    <row r="5021" spans="1:11" x14ac:dyDescent="0.15">
      <c r="A5021" s="15">
        <v>2468</v>
      </c>
      <c r="B5021" s="16">
        <v>8</v>
      </c>
      <c r="C5021" s="15">
        <v>50</v>
      </c>
      <c r="D5021" s="17">
        <v>121000</v>
      </c>
      <c r="E5021" s="18">
        <f t="shared" si="78"/>
        <v>121</v>
      </c>
      <c r="F5021" s="19">
        <v>49.802970999999999</v>
      </c>
      <c r="G5021" s="19">
        <v>6.0261594479999996</v>
      </c>
      <c r="H5021" s="20">
        <v>0.39405880700000001</v>
      </c>
      <c r="I5021" s="15">
        <f>IF(H5021&lt;=Rmax_Summary!$B$40,1,0)</f>
        <v>1</v>
      </c>
      <c r="J5021" s="15">
        <v>1</v>
      </c>
      <c r="K5021" s="21" t="s">
        <v>846</v>
      </c>
    </row>
    <row r="5022" spans="1:11" x14ac:dyDescent="0.15">
      <c r="A5022" s="15">
        <v>2473</v>
      </c>
      <c r="B5022" s="16">
        <v>8</v>
      </c>
      <c r="C5022" s="15">
        <v>50</v>
      </c>
      <c r="D5022" s="17">
        <v>122000</v>
      </c>
      <c r="E5022" s="18">
        <f t="shared" si="78"/>
        <v>122</v>
      </c>
      <c r="F5022" s="19">
        <v>49.80274</v>
      </c>
      <c r="G5022" s="19">
        <v>6.0759342309999997</v>
      </c>
      <c r="H5022" s="20">
        <v>0.394520757</v>
      </c>
      <c r="I5022" s="15">
        <f>IF(H5022&lt;=Rmax_Summary!$B$40,1,0)</f>
        <v>1</v>
      </c>
      <c r="J5022" s="15">
        <v>1</v>
      </c>
      <c r="K5022" s="21" t="s">
        <v>846</v>
      </c>
    </row>
    <row r="5023" spans="1:11" x14ac:dyDescent="0.15">
      <c r="A5023" s="15">
        <v>2478</v>
      </c>
      <c r="B5023" s="16">
        <v>8</v>
      </c>
      <c r="C5023" s="15">
        <v>50</v>
      </c>
      <c r="D5023" s="17">
        <v>123000</v>
      </c>
      <c r="E5023" s="18">
        <f t="shared" si="78"/>
        <v>123</v>
      </c>
      <c r="F5023" s="19">
        <v>49.802503999999999</v>
      </c>
      <c r="G5023" s="19">
        <v>6.1257079760000002</v>
      </c>
      <c r="H5023" s="20">
        <v>0.394992273</v>
      </c>
      <c r="I5023" s="15">
        <f>IF(H5023&lt;=Rmax_Summary!$B$40,1,0)</f>
        <v>1</v>
      </c>
      <c r="J5023" s="15">
        <v>1</v>
      </c>
      <c r="K5023" s="21" t="s">
        <v>846</v>
      </c>
    </row>
    <row r="5024" spans="1:11" x14ac:dyDescent="0.15">
      <c r="A5024" s="15">
        <v>2483</v>
      </c>
      <c r="B5024" s="16">
        <v>8</v>
      </c>
      <c r="C5024" s="15">
        <v>50</v>
      </c>
      <c r="D5024" s="17">
        <v>124000</v>
      </c>
      <c r="E5024" s="18">
        <f t="shared" si="78"/>
        <v>124</v>
      </c>
      <c r="F5024" s="19">
        <v>49.802263000000004</v>
      </c>
      <c r="G5024" s="19">
        <v>6.1754806450000004</v>
      </c>
      <c r="H5024" s="20">
        <v>0.39547367700000002</v>
      </c>
      <c r="I5024" s="15">
        <f>IF(H5024&lt;=Rmax_Summary!$B$40,1,0)</f>
        <v>1</v>
      </c>
      <c r="J5024" s="15">
        <v>1</v>
      </c>
      <c r="K5024" s="21" t="s">
        <v>846</v>
      </c>
    </row>
    <row r="5025" spans="1:11" x14ac:dyDescent="0.15">
      <c r="A5025" s="15">
        <v>2488</v>
      </c>
      <c r="B5025" s="16">
        <v>8</v>
      </c>
      <c r="C5025" s="15">
        <v>50</v>
      </c>
      <c r="D5025" s="17">
        <v>125000</v>
      </c>
      <c r="E5025" s="18">
        <f t="shared" si="78"/>
        <v>125</v>
      </c>
      <c r="F5025" s="19">
        <v>49.802017999999997</v>
      </c>
      <c r="G5025" s="19">
        <v>6.2252521959999996</v>
      </c>
      <c r="H5025" s="20">
        <v>0.39596498800000002</v>
      </c>
      <c r="I5025" s="15">
        <f>IF(H5025&lt;=Rmax_Summary!$B$40,1,0)</f>
        <v>1</v>
      </c>
      <c r="J5025" s="15">
        <v>1</v>
      </c>
      <c r="K5025" s="21" t="s">
        <v>846</v>
      </c>
    </row>
    <row r="5026" spans="1:11" x14ac:dyDescent="0.15">
      <c r="A5026" s="15">
        <v>2493</v>
      </c>
      <c r="B5026" s="16">
        <v>8</v>
      </c>
      <c r="C5026" s="15">
        <v>50</v>
      </c>
      <c r="D5026" s="17">
        <v>126000</v>
      </c>
      <c r="E5026" s="18">
        <f t="shared" si="78"/>
        <v>126</v>
      </c>
      <c r="F5026" s="19">
        <v>49.801766999999998</v>
      </c>
      <c r="G5026" s="19">
        <v>6.2750225879999997</v>
      </c>
      <c r="H5026" s="20">
        <v>0.39646672399999999</v>
      </c>
      <c r="I5026" s="15">
        <f>IF(H5026&lt;=Rmax_Summary!$B$40,1,0)</f>
        <v>1</v>
      </c>
      <c r="J5026" s="15">
        <v>1</v>
      </c>
      <c r="K5026" s="21" t="s">
        <v>846</v>
      </c>
    </row>
    <row r="5027" spans="1:11" x14ac:dyDescent="0.15">
      <c r="A5027" s="15">
        <v>2498</v>
      </c>
      <c r="B5027" s="16">
        <v>8</v>
      </c>
      <c r="C5027" s="15">
        <v>50</v>
      </c>
      <c r="D5027" s="17">
        <v>127000</v>
      </c>
      <c r="E5027" s="18">
        <f t="shared" si="78"/>
        <v>127</v>
      </c>
      <c r="F5027" s="19">
        <v>49.80151</v>
      </c>
      <c r="G5027" s="19">
        <v>6.3247917730000003</v>
      </c>
      <c r="H5027" s="20">
        <v>0.396979837</v>
      </c>
      <c r="I5027" s="15">
        <f>IF(H5027&lt;=Rmax_Summary!$B$40,1,0)</f>
        <v>1</v>
      </c>
      <c r="J5027" s="15">
        <v>1</v>
      </c>
      <c r="K5027" s="21" t="s">
        <v>846</v>
      </c>
    </row>
    <row r="5028" spans="1:11" x14ac:dyDescent="0.15">
      <c r="A5028" s="15">
        <v>2503</v>
      </c>
      <c r="B5028" s="16">
        <v>8</v>
      </c>
      <c r="C5028" s="15">
        <v>50</v>
      </c>
      <c r="D5028" s="17">
        <v>128000</v>
      </c>
      <c r="E5028" s="18">
        <f t="shared" si="78"/>
        <v>128</v>
      </c>
      <c r="F5028" s="19">
        <v>49.801248000000001</v>
      </c>
      <c r="G5028" s="19">
        <v>6.3745596999999998</v>
      </c>
      <c r="H5028" s="20">
        <v>0.39750472599999997</v>
      </c>
      <c r="I5028" s="15">
        <f>IF(H5028&lt;=Rmax_Summary!$B$40,1,0)</f>
        <v>1</v>
      </c>
      <c r="J5028" s="15">
        <v>1</v>
      </c>
      <c r="K5028" s="21" t="s">
        <v>846</v>
      </c>
    </row>
    <row r="5029" spans="1:11" x14ac:dyDescent="0.15">
      <c r="A5029" s="15">
        <v>2508</v>
      </c>
      <c r="B5029" s="16">
        <v>8</v>
      </c>
      <c r="C5029" s="15">
        <v>50</v>
      </c>
      <c r="D5029" s="17">
        <v>129000</v>
      </c>
      <c r="E5029" s="18">
        <f t="shared" si="78"/>
        <v>129</v>
      </c>
      <c r="F5029" s="19">
        <v>49.800978999999998</v>
      </c>
      <c r="G5029" s="19">
        <v>6.4243263160000001</v>
      </c>
      <c r="H5029" s="20">
        <v>0.39804136699999998</v>
      </c>
      <c r="I5029" s="15">
        <f>IF(H5029&lt;=Rmax_Summary!$B$40,1,0)</f>
        <v>1</v>
      </c>
      <c r="J5029" s="15">
        <v>1</v>
      </c>
      <c r="K5029" s="21" t="s">
        <v>846</v>
      </c>
    </row>
    <row r="5030" spans="1:11" x14ac:dyDescent="0.15">
      <c r="A5030" s="15">
        <v>2513</v>
      </c>
      <c r="B5030" s="16">
        <v>8</v>
      </c>
      <c r="C5030" s="15">
        <v>50</v>
      </c>
      <c r="D5030" s="17">
        <v>130000</v>
      </c>
      <c r="E5030" s="18">
        <f t="shared" si="78"/>
        <v>130</v>
      </c>
      <c r="F5030" s="19">
        <v>49.800704000000003</v>
      </c>
      <c r="G5030" s="19">
        <v>6.4740915680000004</v>
      </c>
      <c r="H5030" s="20">
        <v>0.39859113000000002</v>
      </c>
      <c r="I5030" s="15">
        <f>IF(H5030&lt;=Rmax_Summary!$B$40,1,0)</f>
        <v>1</v>
      </c>
      <c r="J5030" s="15">
        <v>1</v>
      </c>
      <c r="K5030" s="21" t="s">
        <v>846</v>
      </c>
    </row>
    <row r="5031" spans="1:11" x14ac:dyDescent="0.15">
      <c r="A5031" s="15">
        <v>2518</v>
      </c>
      <c r="B5031" s="16">
        <v>8</v>
      </c>
      <c r="C5031" s="15">
        <v>50</v>
      </c>
      <c r="D5031" s="17">
        <v>131000</v>
      </c>
      <c r="E5031" s="18">
        <f t="shared" si="78"/>
        <v>131</v>
      </c>
      <c r="F5031" s="19">
        <v>49.800423000000002</v>
      </c>
      <c r="G5031" s="19">
        <v>6.5238553860000001</v>
      </c>
      <c r="H5031" s="20">
        <v>0.39915421000000001</v>
      </c>
      <c r="I5031" s="15">
        <f>IF(H5031&lt;=Rmax_Summary!$B$40,1,0)</f>
        <v>1</v>
      </c>
      <c r="J5031" s="15">
        <v>1</v>
      </c>
      <c r="K5031" s="21" t="s">
        <v>846</v>
      </c>
    </row>
    <row r="5032" spans="1:11" x14ac:dyDescent="0.15">
      <c r="A5032" s="15">
        <v>2523</v>
      </c>
      <c r="B5032" s="16">
        <v>8</v>
      </c>
      <c r="C5032" s="15">
        <v>50</v>
      </c>
      <c r="D5032" s="17">
        <v>132000</v>
      </c>
      <c r="E5032" s="18">
        <f t="shared" si="78"/>
        <v>132</v>
      </c>
      <c r="F5032" s="19">
        <v>49.800134</v>
      </c>
      <c r="G5032" s="19">
        <v>6.5736177040000001</v>
      </c>
      <c r="H5032" s="20">
        <v>0.399731952</v>
      </c>
      <c r="I5032" s="15">
        <f>IF(H5032&lt;=Rmax_Summary!$B$40,1,0)</f>
        <v>1</v>
      </c>
      <c r="J5032" s="15">
        <v>1</v>
      </c>
      <c r="K5032" s="21" t="s">
        <v>846</v>
      </c>
    </row>
    <row r="5033" spans="1:11" x14ac:dyDescent="0.15">
      <c r="A5033" s="15">
        <v>2528</v>
      </c>
      <c r="B5033" s="16">
        <v>8</v>
      </c>
      <c r="C5033" s="15">
        <v>50</v>
      </c>
      <c r="D5033" s="17">
        <v>133000</v>
      </c>
      <c r="E5033" s="18">
        <f t="shared" si="78"/>
        <v>133</v>
      </c>
      <c r="F5033" s="19">
        <v>49.799838000000001</v>
      </c>
      <c r="G5033" s="19">
        <v>6.6233784529999999</v>
      </c>
      <c r="H5033" s="20">
        <v>0.40032408800000002</v>
      </c>
      <c r="I5033" s="15">
        <f>IF(H5033&lt;=Rmax_Summary!$B$40,1,0)</f>
        <v>1</v>
      </c>
      <c r="J5033" s="15">
        <v>1</v>
      </c>
      <c r="K5033" s="21" t="s">
        <v>846</v>
      </c>
    </row>
    <row r="5034" spans="1:11" x14ac:dyDescent="0.15">
      <c r="A5034" s="15">
        <v>2533</v>
      </c>
      <c r="B5034" s="16">
        <v>8</v>
      </c>
      <c r="C5034" s="15">
        <v>50</v>
      </c>
      <c r="D5034" s="17">
        <v>134000</v>
      </c>
      <c r="E5034" s="18">
        <f t="shared" si="78"/>
        <v>134</v>
      </c>
      <c r="F5034" s="19">
        <v>49.799534000000001</v>
      </c>
      <c r="G5034" s="19">
        <v>6.6731375469999996</v>
      </c>
      <c r="H5034" s="20">
        <v>0.40093178099999999</v>
      </c>
      <c r="I5034" s="15">
        <f>IF(H5034&lt;=Rmax_Summary!$B$40,1,0)</f>
        <v>1</v>
      </c>
      <c r="J5034" s="15">
        <v>1</v>
      </c>
      <c r="K5034" s="21" t="s">
        <v>846</v>
      </c>
    </row>
    <row r="5035" spans="1:11" x14ac:dyDescent="0.15">
      <c r="A5035" s="15">
        <v>2538</v>
      </c>
      <c r="B5035" s="16">
        <v>8</v>
      </c>
      <c r="C5035" s="15">
        <v>50</v>
      </c>
      <c r="D5035" s="17">
        <v>135000</v>
      </c>
      <c r="E5035" s="18">
        <f t="shared" si="78"/>
        <v>135</v>
      </c>
      <c r="F5035" s="19">
        <v>49.799222</v>
      </c>
      <c r="G5035" s="19">
        <v>6.7228949030000003</v>
      </c>
      <c r="H5035" s="20">
        <v>0.40155696499999999</v>
      </c>
      <c r="I5035" s="15">
        <f>IF(H5035&lt;=Rmax_Summary!$B$40,1,0)</f>
        <v>1</v>
      </c>
      <c r="J5035" s="15">
        <v>1</v>
      </c>
      <c r="K5035" s="21" t="s">
        <v>846</v>
      </c>
    </row>
    <row r="5036" spans="1:11" x14ac:dyDescent="0.15">
      <c r="A5036" s="15">
        <v>2543</v>
      </c>
      <c r="B5036" s="16">
        <v>8</v>
      </c>
      <c r="C5036" s="15">
        <v>50</v>
      </c>
      <c r="D5036" s="17">
        <v>136000</v>
      </c>
      <c r="E5036" s="18">
        <f t="shared" si="78"/>
        <v>136</v>
      </c>
      <c r="F5036" s="19">
        <v>49.798900000000003</v>
      </c>
      <c r="G5036" s="19">
        <v>6.7726504199999997</v>
      </c>
      <c r="H5036" s="20">
        <v>0.40219960300000002</v>
      </c>
      <c r="I5036" s="15">
        <f>IF(H5036&lt;=Rmax_Summary!$B$40,1,0)</f>
        <v>1</v>
      </c>
      <c r="J5036" s="15">
        <v>1</v>
      </c>
      <c r="K5036" s="21" t="s">
        <v>846</v>
      </c>
    </row>
    <row r="5037" spans="1:11" x14ac:dyDescent="0.15">
      <c r="A5037" s="15">
        <v>2548</v>
      </c>
      <c r="B5037" s="16">
        <v>8</v>
      </c>
      <c r="C5037" s="15">
        <v>50</v>
      </c>
      <c r="D5037" s="17">
        <v>137000</v>
      </c>
      <c r="E5037" s="18">
        <f t="shared" si="78"/>
        <v>137</v>
      </c>
      <c r="F5037" s="19">
        <v>49.798569000000001</v>
      </c>
      <c r="G5037" s="19">
        <v>6.8224039970000003</v>
      </c>
      <c r="H5037" s="20">
        <v>0.40286145099999998</v>
      </c>
      <c r="I5037" s="15">
        <f>IF(H5037&lt;=Rmax_Summary!$B$40,1,0)</f>
        <v>1</v>
      </c>
      <c r="J5037" s="15">
        <v>1</v>
      </c>
      <c r="K5037" s="21" t="s">
        <v>846</v>
      </c>
    </row>
    <row r="5038" spans="1:11" x14ac:dyDescent="0.15">
      <c r="A5038" s="15">
        <v>2553</v>
      </c>
      <c r="B5038" s="16">
        <v>8</v>
      </c>
      <c r="C5038" s="15">
        <v>50</v>
      </c>
      <c r="D5038" s="17">
        <v>138000</v>
      </c>
      <c r="E5038" s="18">
        <f t="shared" si="78"/>
        <v>138</v>
      </c>
      <c r="F5038" s="19">
        <v>49.798228000000002</v>
      </c>
      <c r="G5038" s="19">
        <v>6.8721555040000002</v>
      </c>
      <c r="H5038" s="20">
        <v>0.40354327000000001</v>
      </c>
      <c r="I5038" s="15">
        <f>IF(H5038&lt;=Rmax_Summary!$B$40,1,0)</f>
        <v>1</v>
      </c>
      <c r="J5038" s="15">
        <v>1</v>
      </c>
      <c r="K5038" s="21" t="s">
        <v>846</v>
      </c>
    </row>
    <row r="5039" spans="1:11" x14ac:dyDescent="0.15">
      <c r="A5039" s="15">
        <v>2558</v>
      </c>
      <c r="B5039" s="16">
        <v>8</v>
      </c>
      <c r="C5039" s="15">
        <v>50</v>
      </c>
      <c r="D5039" s="17">
        <v>139000</v>
      </c>
      <c r="E5039" s="18">
        <f t="shared" si="78"/>
        <v>139</v>
      </c>
      <c r="F5039" s="19">
        <v>49.797876000000002</v>
      </c>
      <c r="G5039" s="19">
        <v>6.9219048059999997</v>
      </c>
      <c r="H5039" s="20">
        <v>0.40424741400000003</v>
      </c>
      <c r="I5039" s="15">
        <f>IF(H5039&lt;=Rmax_Summary!$B$40,1,0)</f>
        <v>1</v>
      </c>
      <c r="J5039" s="15">
        <v>1</v>
      </c>
      <c r="K5039" s="21" t="s">
        <v>846</v>
      </c>
    </row>
    <row r="5040" spans="1:11" x14ac:dyDescent="0.15">
      <c r="A5040" s="15">
        <v>2563</v>
      </c>
      <c r="B5040" s="16">
        <v>8</v>
      </c>
      <c r="C5040" s="15">
        <v>50</v>
      </c>
      <c r="D5040" s="17">
        <v>140000</v>
      </c>
      <c r="E5040" s="18">
        <f t="shared" si="78"/>
        <v>140</v>
      </c>
      <c r="F5040" s="19">
        <v>49.797511999999998</v>
      </c>
      <c r="G5040" s="19">
        <v>6.9716517519999996</v>
      </c>
      <c r="H5040" s="20">
        <v>0.404975109</v>
      </c>
      <c r="I5040" s="15">
        <f>IF(H5040&lt;=Rmax_Summary!$B$40,1,0)</f>
        <v>1</v>
      </c>
      <c r="J5040" s="15">
        <v>1</v>
      </c>
      <c r="K5040" s="21" t="s">
        <v>846</v>
      </c>
    </row>
    <row r="5041" spans="1:11" x14ac:dyDescent="0.15">
      <c r="A5041" s="15">
        <v>2568</v>
      </c>
      <c r="B5041" s="16">
        <v>8</v>
      </c>
      <c r="C5041" s="15">
        <v>50</v>
      </c>
      <c r="D5041" s="17">
        <v>141000</v>
      </c>
      <c r="E5041" s="18">
        <f t="shared" si="78"/>
        <v>141</v>
      </c>
      <c r="F5041" s="19">
        <v>49.797136000000002</v>
      </c>
      <c r="G5041" s="19">
        <v>7.0213961569999999</v>
      </c>
      <c r="H5041" s="20">
        <v>0.40572848299999997</v>
      </c>
      <c r="I5041" s="15">
        <f>IF(H5041&lt;=Rmax_Summary!$B$40,1,0)</f>
        <v>1</v>
      </c>
      <c r="J5041" s="15">
        <v>1</v>
      </c>
      <c r="K5041" s="21" t="s">
        <v>846</v>
      </c>
    </row>
    <row r="5042" spans="1:11" x14ac:dyDescent="0.15">
      <c r="A5042" s="15">
        <v>2573</v>
      </c>
      <c r="B5042" s="16">
        <v>8</v>
      </c>
      <c r="C5042" s="15">
        <v>50</v>
      </c>
      <c r="D5042" s="17">
        <v>142000</v>
      </c>
      <c r="E5042" s="18">
        <f t="shared" si="78"/>
        <v>142</v>
      </c>
      <c r="F5042" s="19">
        <v>49.796745000000001</v>
      </c>
      <c r="G5042" s="19">
        <v>7.0711378089999997</v>
      </c>
      <c r="H5042" s="20">
        <v>0.406509656</v>
      </c>
      <c r="I5042" s="15">
        <f>IF(H5042&lt;=Rmax_Summary!$B$40,1,0)</f>
        <v>1</v>
      </c>
      <c r="J5042" s="15">
        <v>1</v>
      </c>
      <c r="K5042" s="21" t="s">
        <v>846</v>
      </c>
    </row>
    <row r="5043" spans="1:11" x14ac:dyDescent="0.15">
      <c r="A5043" s="15">
        <v>2578</v>
      </c>
      <c r="B5043" s="16">
        <v>8</v>
      </c>
      <c r="C5043" s="15">
        <v>50</v>
      </c>
      <c r="D5043" s="17">
        <v>143000</v>
      </c>
      <c r="E5043" s="18">
        <f t="shared" si="78"/>
        <v>143</v>
      </c>
      <c r="F5043" s="19">
        <v>49.796339000000003</v>
      </c>
      <c r="G5043" s="19">
        <v>7.1208764640000002</v>
      </c>
      <c r="H5043" s="20">
        <v>0.40732246100000002</v>
      </c>
      <c r="I5043" s="15">
        <f>IF(H5043&lt;=Rmax_Summary!$B$40,1,0)</f>
        <v>1</v>
      </c>
      <c r="J5043" s="15">
        <v>1</v>
      </c>
      <c r="K5043" s="21" t="s">
        <v>846</v>
      </c>
    </row>
    <row r="5044" spans="1:11" x14ac:dyDescent="0.15">
      <c r="A5044" s="15">
        <v>2583</v>
      </c>
      <c r="B5044" s="16">
        <v>8</v>
      </c>
      <c r="C5044" s="15">
        <v>50</v>
      </c>
      <c r="D5044" s="17">
        <v>144000</v>
      </c>
      <c r="E5044" s="18">
        <f t="shared" si="78"/>
        <v>144</v>
      </c>
      <c r="F5044" s="19">
        <v>49.795915000000001</v>
      </c>
      <c r="G5044" s="19">
        <v>7.1706118080000003</v>
      </c>
      <c r="H5044" s="20">
        <v>0.40816935300000001</v>
      </c>
      <c r="I5044" s="15">
        <f>IF(H5044&lt;=Rmax_Summary!$B$40,1,0)</f>
        <v>1</v>
      </c>
      <c r="J5044" s="15">
        <v>1</v>
      </c>
      <c r="K5044" s="21" t="s">
        <v>846</v>
      </c>
    </row>
    <row r="5045" spans="1:11" x14ac:dyDescent="0.15">
      <c r="A5045" s="15">
        <v>2588</v>
      </c>
      <c r="B5045" s="16">
        <v>8</v>
      </c>
      <c r="C5045" s="15">
        <v>50</v>
      </c>
      <c r="D5045" s="17">
        <v>145000</v>
      </c>
      <c r="E5045" s="18">
        <f t="shared" si="78"/>
        <v>145</v>
      </c>
      <c r="F5045" s="19">
        <v>49.795471999999997</v>
      </c>
      <c r="G5045" s="19">
        <v>7.220343465</v>
      </c>
      <c r="H5045" s="20">
        <v>0.40905559000000002</v>
      </c>
      <c r="I5045" s="15">
        <f>IF(H5045&lt;=Rmax_Summary!$B$40,1,0)</f>
        <v>1</v>
      </c>
      <c r="J5045" s="15">
        <v>1</v>
      </c>
      <c r="K5045" s="21" t="s">
        <v>846</v>
      </c>
    </row>
    <row r="5046" spans="1:11" x14ac:dyDescent="0.15">
      <c r="A5046" s="15">
        <v>2593</v>
      </c>
      <c r="B5046" s="16">
        <v>8</v>
      </c>
      <c r="C5046" s="15">
        <v>50</v>
      </c>
      <c r="D5046" s="17">
        <v>146000</v>
      </c>
      <c r="E5046" s="18">
        <f t="shared" si="78"/>
        <v>146</v>
      </c>
      <c r="F5046" s="19">
        <v>49.795006999999998</v>
      </c>
      <c r="G5046" s="19">
        <v>7.27007095</v>
      </c>
      <c r="H5046" s="20">
        <v>0.40998683200000002</v>
      </c>
      <c r="I5046" s="15">
        <f>IF(H5046&lt;=Rmax_Summary!$B$40,1,0)</f>
        <v>1</v>
      </c>
      <c r="J5046" s="15">
        <v>1</v>
      </c>
      <c r="K5046" s="21" t="s">
        <v>846</v>
      </c>
    </row>
    <row r="5047" spans="1:11" x14ac:dyDescent="0.15">
      <c r="A5047" s="15">
        <v>2598</v>
      </c>
      <c r="B5047" s="16">
        <v>8</v>
      </c>
      <c r="C5047" s="15">
        <v>50</v>
      </c>
      <c r="D5047" s="17">
        <v>147000</v>
      </c>
      <c r="E5047" s="18">
        <f t="shared" si="78"/>
        <v>147</v>
      </c>
      <c r="F5047" s="19">
        <v>49.794513999999999</v>
      </c>
      <c r="G5047" s="19">
        <v>7.3197936160000001</v>
      </c>
      <c r="H5047" s="20">
        <v>0.41097128500000002</v>
      </c>
      <c r="I5047" s="15">
        <f>IF(H5047&lt;=Rmax_Summary!$B$40,1,0)</f>
        <v>1</v>
      </c>
      <c r="J5047" s="15">
        <v>1</v>
      </c>
      <c r="K5047" s="21" t="s">
        <v>846</v>
      </c>
    </row>
    <row r="5048" spans="1:11" x14ac:dyDescent="0.15">
      <c r="A5048" s="15">
        <v>2603</v>
      </c>
      <c r="B5048" s="16">
        <v>8</v>
      </c>
      <c r="C5048" s="15">
        <v>50</v>
      </c>
      <c r="D5048" s="17">
        <v>148000</v>
      </c>
      <c r="E5048" s="18">
        <f t="shared" si="78"/>
        <v>148</v>
      </c>
      <c r="F5048" s="19">
        <v>49.793990000000001</v>
      </c>
      <c r="G5048" s="19">
        <v>7.36951059</v>
      </c>
      <c r="H5048" s="20">
        <v>0.41201935299999998</v>
      </c>
      <c r="I5048" s="15">
        <f>IF(H5048&lt;=Rmax_Summary!$B$40,1,0)</f>
        <v>1</v>
      </c>
      <c r="J5048" s="15">
        <v>1</v>
      </c>
      <c r="K5048" s="21" t="s">
        <v>846</v>
      </c>
    </row>
    <row r="5049" spans="1:11" x14ac:dyDescent="0.15">
      <c r="A5049" s="15">
        <v>2608</v>
      </c>
      <c r="B5049" s="16">
        <v>8</v>
      </c>
      <c r="C5049" s="15">
        <v>50</v>
      </c>
      <c r="D5049" s="17">
        <v>149000</v>
      </c>
      <c r="E5049" s="18">
        <f t="shared" si="78"/>
        <v>149</v>
      </c>
      <c r="F5049" s="19">
        <v>49.793427000000001</v>
      </c>
      <c r="G5049" s="19">
        <v>7.4192206189999999</v>
      </c>
      <c r="H5049" s="20">
        <v>0.41314619899999999</v>
      </c>
      <c r="I5049" s="15">
        <f>IF(H5049&lt;=Rmax_Summary!$B$40,1,0)</f>
        <v>1</v>
      </c>
      <c r="J5049" s="15">
        <v>1</v>
      </c>
      <c r="K5049" s="21" t="s">
        <v>846</v>
      </c>
    </row>
    <row r="5050" spans="1:11" x14ac:dyDescent="0.15">
      <c r="A5050" s="15">
        <v>2613</v>
      </c>
      <c r="B5050" s="16">
        <v>8</v>
      </c>
      <c r="C5050" s="15">
        <v>50</v>
      </c>
      <c r="D5050" s="17">
        <v>150000</v>
      </c>
      <c r="E5050" s="18">
        <f t="shared" si="78"/>
        <v>150</v>
      </c>
      <c r="F5050" s="19">
        <v>49.792811999999998</v>
      </c>
      <c r="G5050" s="19">
        <v>7.4689218190000002</v>
      </c>
      <c r="H5050" s="20">
        <v>0.41437551</v>
      </c>
      <c r="I5050" s="15">
        <f>IF(H5050&lt;=Rmax_Summary!$B$40,1,0)</f>
        <v>1</v>
      </c>
      <c r="J5050" s="15">
        <v>1</v>
      </c>
      <c r="K5050" s="21" t="s">
        <v>846</v>
      </c>
    </row>
    <row r="5051" spans="1:11" x14ac:dyDescent="0.15">
      <c r="A5051" s="15">
        <v>2618</v>
      </c>
      <c r="B5051" s="16">
        <v>8</v>
      </c>
      <c r="C5051" s="15">
        <v>50</v>
      </c>
      <c r="D5051" s="17">
        <v>151000</v>
      </c>
      <c r="E5051" s="18">
        <f t="shared" si="78"/>
        <v>151</v>
      </c>
      <c r="F5051" s="19">
        <v>49.792127000000001</v>
      </c>
      <c r="G5051" s="19">
        <v>7.5186111899999997</v>
      </c>
      <c r="H5051" s="20">
        <v>0.41574594500000001</v>
      </c>
      <c r="I5051" s="15">
        <f>IF(H5051&lt;=Rmax_Summary!$B$40,1,0)</f>
        <v>1</v>
      </c>
      <c r="J5051" s="15">
        <v>1</v>
      </c>
      <c r="K5051" s="21" t="s">
        <v>846</v>
      </c>
    </row>
    <row r="5052" spans="1:11" x14ac:dyDescent="0.15">
      <c r="A5052" s="15">
        <v>2623</v>
      </c>
      <c r="B5052" s="16">
        <v>8</v>
      </c>
      <c r="C5052" s="15">
        <v>50</v>
      </c>
      <c r="D5052" s="17">
        <v>152000</v>
      </c>
      <c r="E5052" s="18">
        <f t="shared" si="78"/>
        <v>152</v>
      </c>
      <c r="F5052" s="19">
        <v>49.791339999999998</v>
      </c>
      <c r="G5052" s="19">
        <v>7.5682836330000001</v>
      </c>
      <c r="H5052" s="20">
        <v>0.417320841</v>
      </c>
      <c r="I5052" s="15">
        <f>IF(H5052&lt;=Rmax_Summary!$B$40,1,0)</f>
        <v>1</v>
      </c>
      <c r="J5052" s="15">
        <v>1</v>
      </c>
      <c r="K5052" s="21" t="s">
        <v>846</v>
      </c>
    </row>
    <row r="5053" spans="1:11" x14ac:dyDescent="0.15">
      <c r="A5053" s="15">
        <v>2628</v>
      </c>
      <c r="B5053" s="16">
        <v>8</v>
      </c>
      <c r="C5053" s="15">
        <v>50</v>
      </c>
      <c r="D5053" s="17">
        <v>153000</v>
      </c>
      <c r="E5053" s="18">
        <f t="shared" si="78"/>
        <v>153</v>
      </c>
      <c r="F5053" s="19">
        <v>49.790390000000002</v>
      </c>
      <c r="G5053" s="19">
        <v>7.617929685</v>
      </c>
      <c r="H5053" s="20">
        <v>0.41921984899999998</v>
      </c>
      <c r="I5053" s="15">
        <f>IF(H5053&lt;=Rmax_Summary!$B$40,1,0)</f>
        <v>1</v>
      </c>
      <c r="J5053" s="15">
        <v>1</v>
      </c>
      <c r="K5053" s="21" t="s">
        <v>846</v>
      </c>
    </row>
    <row r="5054" spans="1:11" x14ac:dyDescent="0.15">
      <c r="A5054" s="15">
        <v>2633</v>
      </c>
      <c r="B5054" s="16">
        <v>8</v>
      </c>
      <c r="C5054" s="15">
        <v>50</v>
      </c>
      <c r="D5054" s="17">
        <v>154000</v>
      </c>
      <c r="E5054" s="18">
        <f t="shared" si="78"/>
        <v>154</v>
      </c>
      <c r="F5054" s="19">
        <v>49.789155000000001</v>
      </c>
      <c r="G5054" s="19">
        <v>7.6675298359999999</v>
      </c>
      <c r="H5054" s="20">
        <v>0.421690381</v>
      </c>
      <c r="I5054" s="15">
        <f>IF(H5054&lt;=Rmax_Summary!$B$40,1,0)</f>
        <v>1</v>
      </c>
      <c r="J5054" s="15">
        <v>1</v>
      </c>
      <c r="K5054" s="21" t="s">
        <v>846</v>
      </c>
    </row>
    <row r="5055" spans="1:11" x14ac:dyDescent="0.15">
      <c r="A5055" s="15">
        <v>2638</v>
      </c>
      <c r="B5055" s="16">
        <v>8</v>
      </c>
      <c r="C5055" s="15">
        <v>50</v>
      </c>
      <c r="D5055" s="17">
        <v>155000</v>
      </c>
      <c r="E5055" s="18">
        <f t="shared" si="78"/>
        <v>155</v>
      </c>
      <c r="F5055" s="19">
        <v>49.787337999999998</v>
      </c>
      <c r="G5055" s="19">
        <v>7.7170374439999998</v>
      </c>
      <c r="H5055" s="20">
        <v>0.42532314799999998</v>
      </c>
      <c r="I5055" s="15">
        <f>IF(H5055&lt;=Rmax_Summary!$B$40,1,0)</f>
        <v>1</v>
      </c>
      <c r="J5055" s="15">
        <v>1</v>
      </c>
      <c r="K5055" s="21" t="s">
        <v>846</v>
      </c>
    </row>
    <row r="5056" spans="1:11" x14ac:dyDescent="0.15">
      <c r="A5056" s="15">
        <v>2643</v>
      </c>
      <c r="B5056" s="16">
        <v>8</v>
      </c>
      <c r="C5056" s="15">
        <v>50</v>
      </c>
      <c r="D5056" s="17">
        <v>156000</v>
      </c>
      <c r="E5056" s="18">
        <f t="shared" si="78"/>
        <v>156</v>
      </c>
      <c r="F5056" s="19">
        <v>49.784053</v>
      </c>
      <c r="G5056" s="19">
        <v>7.7663123279999997</v>
      </c>
      <c r="H5056" s="20">
        <v>0.43189317799999999</v>
      </c>
      <c r="I5056" s="15">
        <f>IF(H5056&lt;=Rmax_Summary!$B$40,1,0)</f>
        <v>1</v>
      </c>
      <c r="J5056" s="15">
        <v>1</v>
      </c>
      <c r="K5056" s="21" t="s">
        <v>846</v>
      </c>
    </row>
    <row r="5057" spans="1:11" x14ac:dyDescent="0.15">
      <c r="A5057" s="15">
        <v>2648</v>
      </c>
      <c r="B5057" s="16">
        <v>8</v>
      </c>
      <c r="C5057" s="15">
        <v>50</v>
      </c>
      <c r="D5057" s="17">
        <v>157000</v>
      </c>
      <c r="E5057" s="18">
        <f t="shared" si="78"/>
        <v>157</v>
      </c>
      <c r="F5057" s="19">
        <v>49.775044000000001</v>
      </c>
      <c r="G5057" s="19">
        <v>7.814681985</v>
      </c>
      <c r="H5057" s="20">
        <v>0.44991109699999998</v>
      </c>
      <c r="I5057" s="15">
        <f>IF(H5057&lt;=Rmax_Summary!$B$40,1,0)</f>
        <v>1</v>
      </c>
      <c r="J5057" s="15">
        <v>1</v>
      </c>
      <c r="K5057" s="21" t="s">
        <v>846</v>
      </c>
    </row>
    <row r="5058" spans="1:11" x14ac:dyDescent="0.15">
      <c r="A5058" s="15">
        <v>2653</v>
      </c>
      <c r="B5058" s="16">
        <v>8</v>
      </c>
      <c r="C5058" s="15">
        <v>50</v>
      </c>
      <c r="D5058" s="17">
        <v>158000</v>
      </c>
      <c r="E5058" s="18">
        <f t="shared" ref="E5058:E5121" si="79">D5058/1000</f>
        <v>158</v>
      </c>
      <c r="F5058" s="19">
        <v>49.677182999999999</v>
      </c>
      <c r="G5058" s="19">
        <v>7.8489949179999998</v>
      </c>
      <c r="H5058" s="20">
        <v>0.64563400699999995</v>
      </c>
      <c r="I5058" s="15">
        <f>IF(H5058&lt;=Rmax_Summary!$B$40,1,0)</f>
        <v>1</v>
      </c>
      <c r="J5058" s="15">
        <v>1</v>
      </c>
      <c r="K5058" s="21" t="s">
        <v>846</v>
      </c>
    </row>
    <row r="5059" spans="1:11" x14ac:dyDescent="0.15">
      <c r="A5059" s="15">
        <v>2</v>
      </c>
      <c r="B5059" s="16">
        <v>8</v>
      </c>
      <c r="C5059" s="15">
        <v>50</v>
      </c>
      <c r="D5059" s="17">
        <v>158100</v>
      </c>
      <c r="E5059" s="18">
        <f t="shared" si="79"/>
        <v>158.1</v>
      </c>
      <c r="F5059" s="19">
        <v>49.649273999999998</v>
      </c>
      <c r="G5059" s="19">
        <v>7.8495502769999996</v>
      </c>
      <c r="H5059" s="20">
        <v>0.70145130200000005</v>
      </c>
      <c r="I5059" s="15">
        <f>IF(H5059&lt;=Rmax_Summary!$B$40,1,0)</f>
        <v>1</v>
      </c>
      <c r="J5059" s="15">
        <v>5</v>
      </c>
      <c r="K5059" s="21" t="s">
        <v>851</v>
      </c>
    </row>
    <row r="5060" spans="1:11" x14ac:dyDescent="0.15">
      <c r="A5060" s="15">
        <v>3</v>
      </c>
      <c r="B5060" s="16">
        <v>8</v>
      </c>
      <c r="C5060" s="15">
        <v>50</v>
      </c>
      <c r="D5060" s="17">
        <v>158200</v>
      </c>
      <c r="E5060" s="18">
        <f t="shared" si="79"/>
        <v>158.19999999999999</v>
      </c>
      <c r="F5060" s="19">
        <v>49.619731999999999</v>
      </c>
      <c r="G5060" s="19">
        <v>7.8498415359999996</v>
      </c>
      <c r="H5060" s="20">
        <v>0.76053690299999999</v>
      </c>
      <c r="I5060" s="15">
        <f>IF(H5060&lt;=Rmax_Summary!$B$40,1,0)</f>
        <v>1</v>
      </c>
      <c r="J5060" s="15">
        <v>5</v>
      </c>
      <c r="K5060" s="21" t="s">
        <v>851</v>
      </c>
    </row>
    <row r="5061" spans="1:11" x14ac:dyDescent="0.15">
      <c r="A5061" s="15">
        <v>4</v>
      </c>
      <c r="B5061" s="16">
        <v>8</v>
      </c>
      <c r="C5061" s="15">
        <v>50</v>
      </c>
      <c r="D5061" s="17">
        <v>158300</v>
      </c>
      <c r="E5061" s="18">
        <f t="shared" si="79"/>
        <v>158.30000000000001</v>
      </c>
      <c r="F5061" s="19">
        <v>49.589354</v>
      </c>
      <c r="G5061" s="19">
        <v>7.8499946869999997</v>
      </c>
      <c r="H5061" s="20">
        <v>0.82129283500000005</v>
      </c>
      <c r="I5061" s="15">
        <f>IF(H5061&lt;=Rmax_Summary!$B$40,1,0)</f>
        <v>1</v>
      </c>
      <c r="J5061" s="15">
        <v>5</v>
      </c>
      <c r="K5061" s="21" t="s">
        <v>851</v>
      </c>
    </row>
    <row r="5062" spans="1:11" x14ac:dyDescent="0.15">
      <c r="A5062" s="15">
        <v>5</v>
      </c>
      <c r="B5062" s="16">
        <v>8</v>
      </c>
      <c r="C5062" s="15">
        <v>50</v>
      </c>
      <c r="D5062" s="17">
        <v>158400</v>
      </c>
      <c r="E5062" s="18">
        <f t="shared" si="79"/>
        <v>158.4</v>
      </c>
      <c r="F5062" s="19">
        <v>49.558790999999999</v>
      </c>
      <c r="G5062" s="19">
        <v>7.8501125629999997</v>
      </c>
      <c r="H5062" s="20">
        <v>0.88241710299999998</v>
      </c>
      <c r="I5062" s="15">
        <f>IF(H5062&lt;=Rmax_Summary!$B$40,1,0)</f>
        <v>1</v>
      </c>
      <c r="J5062" s="15">
        <v>5</v>
      </c>
      <c r="K5062" s="21" t="s">
        <v>851</v>
      </c>
    </row>
    <row r="5063" spans="1:11" x14ac:dyDescent="0.15">
      <c r="A5063" s="15">
        <v>6</v>
      </c>
      <c r="B5063" s="16">
        <v>8</v>
      </c>
      <c r="C5063" s="15">
        <v>50</v>
      </c>
      <c r="D5063" s="17">
        <v>158500</v>
      </c>
      <c r="E5063" s="18">
        <f t="shared" si="79"/>
        <v>158.5</v>
      </c>
      <c r="F5063" s="19">
        <v>49.528187000000003</v>
      </c>
      <c r="G5063" s="19">
        <v>7.8502177240000002</v>
      </c>
      <c r="H5063" s="20">
        <v>0.943625088</v>
      </c>
      <c r="I5063" s="15">
        <f>IF(H5063&lt;=Rmax_Summary!$B$40,1,0)</f>
        <v>1</v>
      </c>
      <c r="J5063" s="15">
        <v>5</v>
      </c>
      <c r="K5063" s="21" t="s">
        <v>851</v>
      </c>
    </row>
    <row r="5064" spans="1:11" x14ac:dyDescent="0.15">
      <c r="A5064" s="15">
        <v>2</v>
      </c>
      <c r="B5064" s="16">
        <v>8</v>
      </c>
      <c r="C5064" s="15">
        <v>50</v>
      </c>
      <c r="D5064" s="17">
        <v>158510</v>
      </c>
      <c r="E5064" s="18">
        <f t="shared" si="79"/>
        <v>158.51</v>
      </c>
      <c r="F5064" s="19">
        <v>49.525126999999998</v>
      </c>
      <c r="G5064" s="19">
        <v>7.8502279120000003</v>
      </c>
      <c r="H5064" s="20">
        <v>0.94974519899999998</v>
      </c>
      <c r="I5064" s="15">
        <f>IF(H5064&lt;=Rmax_Summary!$B$40,1,0)</f>
        <v>1</v>
      </c>
      <c r="J5064" s="15">
        <v>6</v>
      </c>
      <c r="K5064" s="21" t="s">
        <v>848</v>
      </c>
    </row>
    <row r="5065" spans="1:11" x14ac:dyDescent="0.15">
      <c r="A5065" s="15">
        <v>3</v>
      </c>
      <c r="B5065" s="16">
        <v>8</v>
      </c>
      <c r="C5065" s="15">
        <v>50</v>
      </c>
      <c r="D5065" s="17">
        <v>158520</v>
      </c>
      <c r="E5065" s="18">
        <f t="shared" si="79"/>
        <v>158.52000000000001</v>
      </c>
      <c r="F5065" s="19">
        <v>49.522067</v>
      </c>
      <c r="G5065" s="19">
        <v>7.8502380780000003</v>
      </c>
      <c r="H5065" s="20">
        <v>0.95586533200000001</v>
      </c>
      <c r="I5065" s="15">
        <f>IF(H5065&lt;=Rmax_Summary!$B$40,1,0)</f>
        <v>1</v>
      </c>
      <c r="J5065" s="15">
        <v>6</v>
      </c>
      <c r="K5065" s="21" t="s">
        <v>848</v>
      </c>
    </row>
    <row r="5066" spans="1:11" x14ac:dyDescent="0.15">
      <c r="A5066" s="15">
        <v>4</v>
      </c>
      <c r="B5066" s="16">
        <v>8</v>
      </c>
      <c r="C5066" s="15">
        <v>50</v>
      </c>
      <c r="D5066" s="17">
        <v>158530</v>
      </c>
      <c r="E5066" s="18">
        <f t="shared" si="79"/>
        <v>158.53</v>
      </c>
      <c r="F5066" s="19">
        <v>49.519007000000002</v>
      </c>
      <c r="G5066" s="19">
        <v>7.850248229</v>
      </c>
      <c r="H5066" s="20">
        <v>0.96198547499999998</v>
      </c>
      <c r="I5066" s="15">
        <f>IF(H5066&lt;=Rmax_Summary!$B$40,1,0)</f>
        <v>1</v>
      </c>
      <c r="J5066" s="15">
        <v>6</v>
      </c>
      <c r="K5066" s="21" t="s">
        <v>848</v>
      </c>
    </row>
    <row r="5067" spans="1:11" x14ac:dyDescent="0.15">
      <c r="A5067" s="15">
        <v>5</v>
      </c>
      <c r="B5067" s="16">
        <v>8</v>
      </c>
      <c r="C5067" s="15">
        <v>50</v>
      </c>
      <c r="D5067" s="17">
        <v>158540</v>
      </c>
      <c r="E5067" s="18">
        <f t="shared" si="79"/>
        <v>158.54</v>
      </c>
      <c r="F5067" s="19">
        <v>49.515948000000002</v>
      </c>
      <c r="G5067" s="19">
        <v>7.8502583719999999</v>
      </c>
      <c r="H5067" s="20">
        <v>0.968104309</v>
      </c>
      <c r="I5067" s="15">
        <f>IF(H5067&lt;=Rmax_Summary!$B$40,1,0)</f>
        <v>1</v>
      </c>
      <c r="J5067" s="15">
        <v>6</v>
      </c>
      <c r="K5067" s="21" t="s">
        <v>848</v>
      </c>
    </row>
    <row r="5068" spans="1:11" x14ac:dyDescent="0.15">
      <c r="A5068" s="15">
        <v>6</v>
      </c>
      <c r="B5068" s="16">
        <v>8</v>
      </c>
      <c r="C5068" s="15">
        <v>50</v>
      </c>
      <c r="D5068" s="17">
        <v>158550</v>
      </c>
      <c r="E5068" s="18">
        <f t="shared" si="79"/>
        <v>158.55000000000001</v>
      </c>
      <c r="F5068" s="19">
        <v>49.512889000000001</v>
      </c>
      <c r="G5068" s="19">
        <v>7.8502685129999996</v>
      </c>
      <c r="H5068" s="20">
        <v>0.97422239899999996</v>
      </c>
      <c r="I5068" s="15">
        <f>IF(H5068&lt;=Rmax_Summary!$B$40,1,0)</f>
        <v>1</v>
      </c>
      <c r="J5068" s="15">
        <v>6</v>
      </c>
      <c r="K5068" s="21" t="s">
        <v>848</v>
      </c>
    </row>
    <row r="5069" spans="1:11" x14ac:dyDescent="0.15">
      <c r="A5069" s="15">
        <v>7</v>
      </c>
      <c r="B5069" s="16">
        <v>8</v>
      </c>
      <c r="C5069" s="15">
        <v>50</v>
      </c>
      <c r="D5069" s="17">
        <v>158560</v>
      </c>
      <c r="E5069" s="18">
        <f t="shared" si="79"/>
        <v>158.56</v>
      </c>
      <c r="F5069" s="19">
        <v>49.509830000000001</v>
      </c>
      <c r="G5069" s="19">
        <v>7.8502786560000004</v>
      </c>
      <c r="H5069" s="20">
        <v>0.98034031399999999</v>
      </c>
      <c r="I5069" s="15">
        <f>IF(H5069&lt;=Rmax_Summary!$B$40,1,0)</f>
        <v>1</v>
      </c>
      <c r="J5069" s="15">
        <v>6</v>
      </c>
      <c r="K5069" s="21" t="s">
        <v>848</v>
      </c>
    </row>
    <row r="5070" spans="1:11" x14ac:dyDescent="0.15">
      <c r="A5070" s="15">
        <v>8</v>
      </c>
      <c r="B5070" s="16">
        <v>8</v>
      </c>
      <c r="C5070" s="15">
        <v>50</v>
      </c>
      <c r="D5070" s="17">
        <v>158570</v>
      </c>
      <c r="E5070" s="18">
        <f t="shared" si="79"/>
        <v>158.57</v>
      </c>
      <c r="F5070" s="19">
        <v>49.506771999999998</v>
      </c>
      <c r="G5070" s="19">
        <v>7.8502888070000001</v>
      </c>
      <c r="H5070" s="20">
        <v>0.98645601999999999</v>
      </c>
      <c r="I5070" s="15">
        <f>IF(H5070&lt;=Rmax_Summary!$B$40,1,0)</f>
        <v>1</v>
      </c>
      <c r="J5070" s="15">
        <v>6</v>
      </c>
      <c r="K5070" s="21" t="s">
        <v>848</v>
      </c>
    </row>
    <row r="5071" spans="1:11" x14ac:dyDescent="0.15">
      <c r="A5071" s="15">
        <v>9</v>
      </c>
      <c r="B5071" s="16">
        <v>8</v>
      </c>
      <c r="C5071" s="15">
        <v>50</v>
      </c>
      <c r="D5071" s="17">
        <v>158580</v>
      </c>
      <c r="E5071" s="18">
        <f t="shared" si="79"/>
        <v>158.58000000000001</v>
      </c>
      <c r="F5071" s="19">
        <v>49.503714000000002</v>
      </c>
      <c r="G5071" s="19">
        <v>7.8502989689999998</v>
      </c>
      <c r="H5071" s="20">
        <v>0.99257124699999999</v>
      </c>
      <c r="I5071" s="15">
        <f>IF(H5071&lt;=Rmax_Summary!$B$40,1,0)</f>
        <v>1</v>
      </c>
      <c r="J5071" s="15">
        <v>6</v>
      </c>
      <c r="K5071" s="21" t="s">
        <v>848</v>
      </c>
    </row>
    <row r="5072" spans="1:11" x14ac:dyDescent="0.15">
      <c r="A5072" s="15">
        <v>10</v>
      </c>
      <c r="B5072" s="16">
        <v>8</v>
      </c>
      <c r="C5072" s="15">
        <v>50</v>
      </c>
      <c r="D5072" s="17">
        <v>158590</v>
      </c>
      <c r="E5072" s="18">
        <f t="shared" si="79"/>
        <v>158.59</v>
      </c>
      <c r="F5072" s="19">
        <v>49.500656999999997</v>
      </c>
      <c r="G5072" s="19">
        <v>7.8503091469999999</v>
      </c>
      <c r="H5072" s="20">
        <v>0.99868677299999997</v>
      </c>
      <c r="I5072" s="15">
        <f>IF(H5072&lt;=Rmax_Summary!$B$40,1,0)</f>
        <v>1</v>
      </c>
      <c r="J5072" s="15">
        <v>6</v>
      </c>
      <c r="K5072" s="21" t="s">
        <v>848</v>
      </c>
    </row>
    <row r="5073" spans="1:11" x14ac:dyDescent="0.15">
      <c r="A5073" s="15">
        <v>2</v>
      </c>
      <c r="B5073" s="16">
        <v>8</v>
      </c>
      <c r="C5073" s="15">
        <v>50</v>
      </c>
      <c r="D5073" s="17">
        <v>158591</v>
      </c>
      <c r="E5073" s="18">
        <f t="shared" si="79"/>
        <v>158.59100000000001</v>
      </c>
      <c r="F5073" s="19">
        <v>49.500351000000002</v>
      </c>
      <c r="G5073" s="19">
        <v>7.850310167</v>
      </c>
      <c r="H5073" s="20">
        <v>0.99929767199999997</v>
      </c>
      <c r="I5073" s="15">
        <f>IF(H5073&lt;=Rmax_Summary!$B$40,1,0)</f>
        <v>1</v>
      </c>
      <c r="J5073" s="15">
        <v>7</v>
      </c>
      <c r="K5073" s="21" t="s">
        <v>849</v>
      </c>
    </row>
    <row r="5074" spans="1:11" x14ac:dyDescent="0.15">
      <c r="A5074" s="15">
        <v>3</v>
      </c>
      <c r="B5074" s="16">
        <v>8</v>
      </c>
      <c r="C5074" s="15">
        <v>50</v>
      </c>
      <c r="D5074" s="17">
        <v>158592</v>
      </c>
      <c r="E5074" s="18">
        <f t="shared" si="79"/>
        <v>158.59200000000001</v>
      </c>
      <c r="F5074" s="19">
        <v>49.500045999999998</v>
      </c>
      <c r="G5074" s="19">
        <v>7.8503111859999999</v>
      </c>
      <c r="H5074" s="20">
        <v>0.99990891699999995</v>
      </c>
      <c r="I5074" s="15">
        <f>IF(H5074&lt;=Rmax_Summary!$B$40,1,0)</f>
        <v>1</v>
      </c>
      <c r="J5074" s="15">
        <v>7</v>
      </c>
      <c r="K5074" s="21" t="s">
        <v>849</v>
      </c>
    </row>
    <row r="5075" spans="1:11" x14ac:dyDescent="0.15">
      <c r="A5075" s="15">
        <v>4</v>
      </c>
      <c r="B5075" s="16">
        <v>8</v>
      </c>
      <c r="C5075" s="15">
        <v>50</v>
      </c>
      <c r="D5075" s="17">
        <v>158593</v>
      </c>
      <c r="E5075" s="18">
        <f t="shared" si="79"/>
        <v>158.59299999999999</v>
      </c>
      <c r="F5075" s="19">
        <v>49.499740000000003</v>
      </c>
      <c r="G5075" s="19">
        <v>7.8503122039999997</v>
      </c>
      <c r="H5075" s="20">
        <v>1.0005208029999999</v>
      </c>
      <c r="I5075" s="15">
        <f>IF(H5075&lt;=Rmax_Summary!$B$40,1,0)</f>
        <v>1</v>
      </c>
      <c r="J5075" s="15">
        <v>7</v>
      </c>
      <c r="K5075" s="21" t="s">
        <v>849</v>
      </c>
    </row>
    <row r="5076" spans="1:11" x14ac:dyDescent="0.15">
      <c r="A5076" s="15">
        <v>5</v>
      </c>
      <c r="B5076" s="16">
        <v>8</v>
      </c>
      <c r="C5076" s="15">
        <v>50</v>
      </c>
      <c r="D5076" s="17">
        <v>158594</v>
      </c>
      <c r="E5076" s="18">
        <f t="shared" si="79"/>
        <v>158.59399999999999</v>
      </c>
      <c r="F5076" s="19">
        <v>49.499433000000003</v>
      </c>
      <c r="G5076" s="19">
        <v>7.8503132239999998</v>
      </c>
      <c r="H5076" s="20">
        <v>1.001133107</v>
      </c>
      <c r="I5076" s="15">
        <f>IF(H5076&lt;=Rmax_Summary!$B$40,1,0)</f>
        <v>1</v>
      </c>
      <c r="J5076" s="15">
        <v>7</v>
      </c>
      <c r="K5076" s="21" t="s">
        <v>849</v>
      </c>
    </row>
    <row r="5077" spans="1:11" x14ac:dyDescent="0.15">
      <c r="A5077" s="15">
        <v>6</v>
      </c>
      <c r="B5077" s="16">
        <v>8</v>
      </c>
      <c r="C5077" s="15">
        <v>50</v>
      </c>
      <c r="D5077" s="17">
        <v>158595</v>
      </c>
      <c r="E5077" s="18">
        <f t="shared" si="79"/>
        <v>158.595</v>
      </c>
      <c r="F5077" s="19">
        <v>49.499127999999999</v>
      </c>
      <c r="G5077" s="19">
        <v>7.8503142439999998</v>
      </c>
      <c r="H5077" s="20">
        <v>1.001743748</v>
      </c>
      <c r="I5077" s="15">
        <f>IF(H5077&lt;=Rmax_Summary!$B$40,1,0)</f>
        <v>1</v>
      </c>
      <c r="J5077" s="15">
        <v>7</v>
      </c>
      <c r="K5077" s="21" t="s">
        <v>849</v>
      </c>
    </row>
    <row r="5078" spans="1:11" x14ac:dyDescent="0.15">
      <c r="A5078" s="15">
        <v>7</v>
      </c>
      <c r="B5078" s="16">
        <v>8</v>
      </c>
      <c r="C5078" s="15">
        <v>50</v>
      </c>
      <c r="D5078" s="17">
        <v>158596</v>
      </c>
      <c r="E5078" s="18">
        <f t="shared" si="79"/>
        <v>158.596</v>
      </c>
      <c r="F5078" s="19">
        <v>49.498823000000002</v>
      </c>
      <c r="G5078" s="19">
        <v>7.8503152629999997</v>
      </c>
      <c r="H5078" s="20">
        <v>1.0023546800000001</v>
      </c>
      <c r="I5078" s="15">
        <f>IF(H5078&lt;=Rmax_Summary!$B$40,1,0)</f>
        <v>1</v>
      </c>
      <c r="J5078" s="15">
        <v>7</v>
      </c>
      <c r="K5078" s="21" t="s">
        <v>849</v>
      </c>
    </row>
    <row r="5079" spans="1:11" x14ac:dyDescent="0.15">
      <c r="A5079" s="15">
        <v>8</v>
      </c>
      <c r="B5079" s="16">
        <v>8</v>
      </c>
      <c r="C5079" s="15">
        <v>50</v>
      </c>
      <c r="D5079" s="17">
        <v>158597</v>
      </c>
      <c r="E5079" s="18">
        <f t="shared" si="79"/>
        <v>158.59700000000001</v>
      </c>
      <c r="F5079" s="19">
        <v>49.498517</v>
      </c>
      <c r="G5079" s="19">
        <v>7.8503162829999997</v>
      </c>
      <c r="H5079" s="20">
        <v>1.0029656389999999</v>
      </c>
      <c r="I5079" s="15">
        <f>IF(H5079&lt;=Rmax_Summary!$B$40,1,0)</f>
        <v>1</v>
      </c>
      <c r="J5079" s="15">
        <v>7</v>
      </c>
      <c r="K5079" s="21" t="s">
        <v>849</v>
      </c>
    </row>
    <row r="5080" spans="1:11" x14ac:dyDescent="0.15">
      <c r="A5080" s="15">
        <v>9</v>
      </c>
      <c r="B5080" s="16">
        <v>8</v>
      </c>
      <c r="C5080" s="15">
        <v>50</v>
      </c>
      <c r="D5080" s="17">
        <v>158598</v>
      </c>
      <c r="E5080" s="18">
        <f t="shared" si="79"/>
        <v>158.59800000000001</v>
      </c>
      <c r="F5080" s="19">
        <v>49.498210999999998</v>
      </c>
      <c r="G5080" s="19">
        <v>7.8503173039999998</v>
      </c>
      <c r="H5080" s="20">
        <v>1.003577699</v>
      </c>
      <c r="I5080" s="15">
        <f>IF(H5080&lt;=Rmax_Summary!$B$40,1,0)</f>
        <v>1</v>
      </c>
      <c r="J5080" s="15">
        <v>7</v>
      </c>
      <c r="K5080" s="21" t="s">
        <v>849</v>
      </c>
    </row>
    <row r="5081" spans="1:11" x14ac:dyDescent="0.15">
      <c r="A5081" s="15">
        <v>10</v>
      </c>
      <c r="B5081" s="16">
        <v>8</v>
      </c>
      <c r="C5081" s="15">
        <v>50</v>
      </c>
      <c r="D5081" s="17">
        <v>158599</v>
      </c>
      <c r="E5081" s="18">
        <f t="shared" si="79"/>
        <v>158.59899999999999</v>
      </c>
      <c r="F5081" s="19">
        <v>49.497905000000003</v>
      </c>
      <c r="G5081" s="19">
        <v>7.8503183229999998</v>
      </c>
      <c r="H5081" s="20">
        <v>1.004189717</v>
      </c>
      <c r="I5081" s="15">
        <f>IF(H5081&lt;=Rmax_Summary!$B$40,1,0)</f>
        <v>1</v>
      </c>
      <c r="J5081" s="15">
        <v>7</v>
      </c>
      <c r="K5081" s="21" t="s">
        <v>849</v>
      </c>
    </row>
    <row r="5082" spans="1:11" x14ac:dyDescent="0.15">
      <c r="A5082" s="15">
        <v>7</v>
      </c>
      <c r="B5082" s="16">
        <v>8</v>
      </c>
      <c r="C5082" s="15">
        <v>50</v>
      </c>
      <c r="D5082" s="17">
        <v>158600</v>
      </c>
      <c r="E5082" s="18">
        <f t="shared" si="79"/>
        <v>158.6</v>
      </c>
      <c r="F5082" s="19">
        <v>49.497599999999998</v>
      </c>
      <c r="G5082" s="19">
        <v>7.8503193449999999</v>
      </c>
      <c r="H5082" s="20">
        <v>1.0048004619999999</v>
      </c>
      <c r="I5082" s="15">
        <f>IF(H5082&lt;=Rmax_Summary!$B$40,1,0)</f>
        <v>1</v>
      </c>
      <c r="J5082" s="15">
        <v>5</v>
      </c>
      <c r="K5082" s="21" t="s">
        <v>851</v>
      </c>
    </row>
    <row r="5083" spans="1:11" x14ac:dyDescent="0.15">
      <c r="A5083" s="15">
        <v>8</v>
      </c>
      <c r="B5083" s="16">
        <v>8</v>
      </c>
      <c r="C5083" s="15">
        <v>50</v>
      </c>
      <c r="D5083" s="17">
        <v>158700</v>
      </c>
      <c r="E5083" s="18">
        <f t="shared" si="79"/>
        <v>158.69999999999999</v>
      </c>
      <c r="F5083" s="19">
        <v>49.467063000000003</v>
      </c>
      <c r="G5083" s="19">
        <v>7.8504229130000001</v>
      </c>
      <c r="H5083" s="20">
        <v>1.065873788</v>
      </c>
      <c r="I5083" s="15">
        <f>IF(H5083&lt;=Rmax_Summary!$B$40,1,0)</f>
        <v>1</v>
      </c>
      <c r="J5083" s="15">
        <v>5</v>
      </c>
      <c r="K5083" s="21" t="s">
        <v>851</v>
      </c>
    </row>
    <row r="5084" spans="1:11" x14ac:dyDescent="0.15">
      <c r="A5084" s="15">
        <v>9</v>
      </c>
      <c r="B5084" s="16">
        <v>8</v>
      </c>
      <c r="C5084" s="15">
        <v>50</v>
      </c>
      <c r="D5084" s="17">
        <v>158800</v>
      </c>
      <c r="E5084" s="18">
        <f t="shared" si="79"/>
        <v>158.80000000000001</v>
      </c>
      <c r="F5084" s="19">
        <v>49.436588</v>
      </c>
      <c r="G5084" s="19">
        <v>7.8505303450000001</v>
      </c>
      <c r="H5084" s="20">
        <v>1.1268232629999999</v>
      </c>
      <c r="I5084" s="15">
        <f>IF(H5084&lt;=Rmax_Summary!$B$40,1,0)</f>
        <v>1</v>
      </c>
      <c r="J5084" s="15">
        <v>5</v>
      </c>
      <c r="K5084" s="21" t="s">
        <v>851</v>
      </c>
    </row>
    <row r="5085" spans="1:11" x14ac:dyDescent="0.15">
      <c r="A5085" s="15">
        <v>10</v>
      </c>
      <c r="B5085" s="16">
        <v>8</v>
      </c>
      <c r="C5085" s="15">
        <v>50</v>
      </c>
      <c r="D5085" s="17">
        <v>158900</v>
      </c>
      <c r="E5085" s="18">
        <f t="shared" si="79"/>
        <v>158.9</v>
      </c>
      <c r="F5085" s="19">
        <v>49.406177999999997</v>
      </c>
      <c r="G5085" s="19">
        <v>7.8506416870000004</v>
      </c>
      <c r="H5085" s="20">
        <v>1.187643856</v>
      </c>
      <c r="I5085" s="15">
        <f>IF(H5085&lt;=Rmax_Summary!$B$40,1,0)</f>
        <v>1</v>
      </c>
      <c r="J5085" s="15">
        <v>5</v>
      </c>
      <c r="K5085" s="21" t="s">
        <v>851</v>
      </c>
    </row>
    <row r="5086" spans="1:11" x14ac:dyDescent="0.15">
      <c r="A5086" s="15">
        <v>2658</v>
      </c>
      <c r="B5086" s="16">
        <v>8</v>
      </c>
      <c r="C5086" s="15">
        <v>50</v>
      </c>
      <c r="D5086" s="17">
        <v>159000</v>
      </c>
      <c r="E5086" s="18">
        <f t="shared" si="79"/>
        <v>159</v>
      </c>
      <c r="F5086" s="19">
        <v>49.375737999999998</v>
      </c>
      <c r="G5086" s="19">
        <v>7.8507422619999998</v>
      </c>
      <c r="H5086" s="20">
        <v>1.248524875</v>
      </c>
      <c r="I5086" s="15">
        <f>IF(H5086&lt;=Rmax_Summary!$B$40,1,0)</f>
        <v>1</v>
      </c>
      <c r="J5086" s="15">
        <v>1</v>
      </c>
      <c r="K5086" s="21" t="s">
        <v>846</v>
      </c>
    </row>
    <row r="5087" spans="1:11" x14ac:dyDescent="0.15">
      <c r="A5087" s="15">
        <v>2</v>
      </c>
      <c r="B5087" s="16">
        <v>8</v>
      </c>
      <c r="C5087" s="15">
        <v>50</v>
      </c>
      <c r="D5087" s="17">
        <v>159100</v>
      </c>
      <c r="E5087" s="18">
        <f t="shared" si="79"/>
        <v>159.1</v>
      </c>
      <c r="F5087" s="19">
        <v>49.345277000000003</v>
      </c>
      <c r="G5087" s="19">
        <v>7.8508338000000002</v>
      </c>
      <c r="H5087" s="20">
        <v>1.309445701</v>
      </c>
      <c r="I5087" s="15">
        <f>IF(H5087&lt;=Rmax_Summary!$B$40,1,0)</f>
        <v>1</v>
      </c>
      <c r="J5087" s="15">
        <v>8</v>
      </c>
      <c r="K5087" s="21" t="s">
        <v>848</v>
      </c>
    </row>
    <row r="5088" spans="1:11" x14ac:dyDescent="0.15">
      <c r="A5088" s="15">
        <v>3</v>
      </c>
      <c r="B5088" s="16">
        <v>8</v>
      </c>
      <c r="C5088" s="15">
        <v>50</v>
      </c>
      <c r="D5088" s="17">
        <v>159200</v>
      </c>
      <c r="E5088" s="18">
        <f t="shared" si="79"/>
        <v>159.19999999999999</v>
      </c>
      <c r="F5088" s="19">
        <v>49.314855999999999</v>
      </c>
      <c r="G5088" s="19">
        <v>7.8509251710000001</v>
      </c>
      <c r="H5088" s="20">
        <v>1.3702872580000001</v>
      </c>
      <c r="I5088" s="15">
        <f>IF(H5088&lt;=Rmax_Summary!$B$40,1,0)</f>
        <v>1</v>
      </c>
      <c r="J5088" s="15">
        <v>8</v>
      </c>
      <c r="K5088" s="21" t="s">
        <v>848</v>
      </c>
    </row>
    <row r="5089" spans="1:11" x14ac:dyDescent="0.15">
      <c r="A5089" s="15">
        <v>4</v>
      </c>
      <c r="B5089" s="16">
        <v>8</v>
      </c>
      <c r="C5089" s="15">
        <v>50</v>
      </c>
      <c r="D5089" s="17">
        <v>159300</v>
      </c>
      <c r="E5089" s="18">
        <f t="shared" si="79"/>
        <v>159.30000000000001</v>
      </c>
      <c r="F5089" s="19">
        <v>49.284472000000001</v>
      </c>
      <c r="G5089" s="19">
        <v>7.8510164229999999</v>
      </c>
      <c r="H5089" s="20">
        <v>1.4310560560000001</v>
      </c>
      <c r="I5089" s="15">
        <f>IF(H5089&lt;=Rmax_Summary!$B$40,1,0)</f>
        <v>1</v>
      </c>
      <c r="J5089" s="15">
        <v>8</v>
      </c>
      <c r="K5089" s="21" t="s">
        <v>848</v>
      </c>
    </row>
    <row r="5090" spans="1:11" x14ac:dyDescent="0.15">
      <c r="A5090" s="15">
        <v>5</v>
      </c>
      <c r="B5090" s="16">
        <v>8</v>
      </c>
      <c r="C5090" s="15">
        <v>50</v>
      </c>
      <c r="D5090" s="17">
        <v>159400</v>
      </c>
      <c r="E5090" s="18">
        <f t="shared" si="79"/>
        <v>159.4</v>
      </c>
      <c r="F5090" s="19">
        <v>49.254123999999997</v>
      </c>
      <c r="G5090" s="19">
        <v>7.85110756</v>
      </c>
      <c r="H5090" s="20">
        <v>1.4917520950000001</v>
      </c>
      <c r="I5090" s="15">
        <f>IF(H5090&lt;=Rmax_Summary!$B$40,1,0)</f>
        <v>1</v>
      </c>
      <c r="J5090" s="15">
        <v>8</v>
      </c>
      <c r="K5090" s="21" t="s">
        <v>848</v>
      </c>
    </row>
    <row r="5091" spans="1:11" x14ac:dyDescent="0.15">
      <c r="A5091" s="15">
        <v>2</v>
      </c>
      <c r="B5091" s="16">
        <v>8</v>
      </c>
      <c r="C5091" s="15">
        <v>50</v>
      </c>
      <c r="D5091" s="17">
        <v>159410</v>
      </c>
      <c r="E5091" s="18">
        <f t="shared" si="79"/>
        <v>159.41</v>
      </c>
      <c r="F5091" s="19">
        <v>49.251094000000002</v>
      </c>
      <c r="G5091" s="19">
        <v>7.8511166670000003</v>
      </c>
      <c r="H5091" s="20">
        <v>1.497812967</v>
      </c>
      <c r="I5091" s="15">
        <f>IF(H5091&lt;=Rmax_Summary!$B$40,1,0)</f>
        <v>1</v>
      </c>
      <c r="J5091" s="15">
        <v>9</v>
      </c>
      <c r="K5091" s="21" t="s">
        <v>849</v>
      </c>
    </row>
    <row r="5092" spans="1:11" x14ac:dyDescent="0.15">
      <c r="A5092" s="15">
        <v>2</v>
      </c>
      <c r="B5092" s="16">
        <v>8</v>
      </c>
      <c r="C5092" s="15">
        <v>50</v>
      </c>
      <c r="D5092" s="17">
        <v>159411</v>
      </c>
      <c r="E5092" s="18">
        <f t="shared" si="79"/>
        <v>159.411</v>
      </c>
      <c r="F5092" s="19">
        <v>49.250788</v>
      </c>
      <c r="G5092" s="19">
        <v>7.8511175809999996</v>
      </c>
      <c r="H5092" s="20">
        <v>1.498424148</v>
      </c>
      <c r="I5092" s="15">
        <f>IF(H5092&lt;=Rmax_Summary!$B$40,1,0)</f>
        <v>1</v>
      </c>
      <c r="J5092" s="15">
        <v>10</v>
      </c>
      <c r="K5092" s="21" t="s">
        <v>849</v>
      </c>
    </row>
    <row r="5093" spans="1:11" x14ac:dyDescent="0.15">
      <c r="A5093" s="15">
        <v>3</v>
      </c>
      <c r="B5093" s="16">
        <v>8</v>
      </c>
      <c r="C5093" s="15">
        <v>50</v>
      </c>
      <c r="D5093" s="17">
        <v>159412</v>
      </c>
      <c r="E5093" s="18">
        <f t="shared" si="79"/>
        <v>159.41200000000001</v>
      </c>
      <c r="F5093" s="19">
        <v>49.250486000000002</v>
      </c>
      <c r="G5093" s="19">
        <v>7.8511184900000002</v>
      </c>
      <c r="H5093" s="20">
        <v>1.4990280520000001</v>
      </c>
      <c r="I5093" s="15">
        <f>IF(H5093&lt;=Rmax_Summary!$B$40,1,0)</f>
        <v>1</v>
      </c>
      <c r="J5093" s="15">
        <v>10</v>
      </c>
      <c r="K5093" s="21" t="s">
        <v>849</v>
      </c>
    </row>
    <row r="5094" spans="1:11" x14ac:dyDescent="0.15">
      <c r="A5094" s="15">
        <v>4</v>
      </c>
      <c r="B5094" s="16">
        <v>8</v>
      </c>
      <c r="C5094" s="15">
        <v>50</v>
      </c>
      <c r="D5094" s="17">
        <v>159413</v>
      </c>
      <c r="E5094" s="18">
        <f t="shared" si="79"/>
        <v>159.41300000000001</v>
      </c>
      <c r="F5094" s="19">
        <v>49.250183999999997</v>
      </c>
      <c r="G5094" s="19">
        <v>7.8511194010000001</v>
      </c>
      <c r="H5094" s="20">
        <v>1.4996319570000001</v>
      </c>
      <c r="I5094" s="15">
        <f>IF(H5094&lt;=Rmax_Summary!$B$40,1,0)</f>
        <v>1</v>
      </c>
      <c r="J5094" s="15">
        <v>10</v>
      </c>
      <c r="K5094" s="21" t="s">
        <v>849</v>
      </c>
    </row>
    <row r="5095" spans="1:11" x14ac:dyDescent="0.15">
      <c r="A5095" s="15">
        <v>5</v>
      </c>
      <c r="B5095" s="16">
        <v>8</v>
      </c>
      <c r="C5095" s="15">
        <v>50</v>
      </c>
      <c r="D5095" s="17">
        <v>159414</v>
      </c>
      <c r="E5095" s="18">
        <f t="shared" si="79"/>
        <v>159.41399999999999</v>
      </c>
      <c r="F5095" s="19">
        <v>49.249878000000002</v>
      </c>
      <c r="G5095" s="19">
        <v>7.8511203119999999</v>
      </c>
      <c r="H5095" s="20">
        <v>1.500243137</v>
      </c>
      <c r="I5095" s="15">
        <f>IF(H5095&lt;=Rmax_Summary!$B$40,1,0)</f>
        <v>0</v>
      </c>
      <c r="J5095" s="15">
        <v>10</v>
      </c>
      <c r="K5095" s="21" t="s">
        <v>849</v>
      </c>
    </row>
    <row r="5096" spans="1:11" x14ac:dyDescent="0.15">
      <c r="A5096" s="15">
        <v>6</v>
      </c>
      <c r="B5096" s="16">
        <v>8</v>
      </c>
      <c r="C5096" s="15">
        <v>50</v>
      </c>
      <c r="D5096" s="17">
        <v>159415</v>
      </c>
      <c r="E5096" s="18">
        <f t="shared" si="79"/>
        <v>159.41499999999999</v>
      </c>
      <c r="F5096" s="19">
        <v>49.249575999999998</v>
      </c>
      <c r="G5096" s="19">
        <v>7.8511212229999998</v>
      </c>
      <c r="H5096" s="20">
        <v>1.500847042</v>
      </c>
      <c r="I5096" s="15">
        <f>IF(H5096&lt;=Rmax_Summary!$B$40,1,0)</f>
        <v>0</v>
      </c>
      <c r="J5096" s="15">
        <v>10</v>
      </c>
      <c r="K5096" s="21" t="s">
        <v>849</v>
      </c>
    </row>
    <row r="5097" spans="1:11" x14ac:dyDescent="0.15">
      <c r="A5097" s="15">
        <v>7</v>
      </c>
      <c r="B5097" s="16">
        <v>8</v>
      </c>
      <c r="C5097" s="15">
        <v>50</v>
      </c>
      <c r="D5097" s="17">
        <v>159416</v>
      </c>
      <c r="E5097" s="18">
        <f t="shared" si="79"/>
        <v>159.416</v>
      </c>
      <c r="F5097" s="19">
        <v>49.249274999999997</v>
      </c>
      <c r="G5097" s="19">
        <v>7.8511221320000004</v>
      </c>
      <c r="H5097" s="20">
        <v>1.5014509460000001</v>
      </c>
      <c r="I5097" s="15">
        <f>IF(H5097&lt;=Rmax_Summary!$B$40,1,0)</f>
        <v>0</v>
      </c>
      <c r="J5097" s="15">
        <v>10</v>
      </c>
      <c r="K5097" s="21" t="s">
        <v>849</v>
      </c>
    </row>
    <row r="5098" spans="1:11" x14ac:dyDescent="0.15">
      <c r="A5098" s="15">
        <v>8</v>
      </c>
      <c r="B5098" s="16">
        <v>8</v>
      </c>
      <c r="C5098" s="15">
        <v>50</v>
      </c>
      <c r="D5098" s="17">
        <v>159417</v>
      </c>
      <c r="E5098" s="18">
        <f t="shared" si="79"/>
        <v>159.417</v>
      </c>
      <c r="F5098" s="19">
        <v>49.248969000000002</v>
      </c>
      <c r="G5098" s="19">
        <v>7.8511230410000001</v>
      </c>
      <c r="H5098" s="20">
        <v>1.5020621270000001</v>
      </c>
      <c r="I5098" s="15">
        <f>IF(H5098&lt;=Rmax_Summary!$B$40,1,0)</f>
        <v>0</v>
      </c>
      <c r="J5098" s="15">
        <v>10</v>
      </c>
      <c r="K5098" s="21" t="s">
        <v>849</v>
      </c>
    </row>
    <row r="5099" spans="1:11" x14ac:dyDescent="0.15">
      <c r="A5099" s="15">
        <v>9</v>
      </c>
      <c r="B5099" s="16">
        <v>8</v>
      </c>
      <c r="C5099" s="15">
        <v>50</v>
      </c>
      <c r="D5099" s="17">
        <v>159418</v>
      </c>
      <c r="E5099" s="18">
        <f t="shared" si="79"/>
        <v>159.41800000000001</v>
      </c>
      <c r="F5099" s="19">
        <v>49.248666999999998</v>
      </c>
      <c r="G5099" s="19">
        <v>7.851123952</v>
      </c>
      <c r="H5099" s="20">
        <v>1.502666031</v>
      </c>
      <c r="I5099" s="15">
        <f>IF(H5099&lt;=Rmax_Summary!$B$40,1,0)</f>
        <v>0</v>
      </c>
      <c r="J5099" s="15">
        <v>10</v>
      </c>
      <c r="K5099" s="21" t="s">
        <v>849</v>
      </c>
    </row>
    <row r="5100" spans="1:11" x14ac:dyDescent="0.15">
      <c r="A5100" s="15">
        <v>10</v>
      </c>
      <c r="B5100" s="16">
        <v>8</v>
      </c>
      <c r="C5100" s="15">
        <v>50</v>
      </c>
      <c r="D5100" s="17">
        <v>159419</v>
      </c>
      <c r="E5100" s="18">
        <f t="shared" si="79"/>
        <v>159.41900000000001</v>
      </c>
      <c r="F5100" s="19">
        <v>49.248365</v>
      </c>
      <c r="G5100" s="19">
        <v>7.8511248629999999</v>
      </c>
      <c r="H5100" s="20">
        <v>1.503269945</v>
      </c>
      <c r="I5100" s="15">
        <f>IF(H5100&lt;=Rmax_Summary!$B$40,1,0)</f>
        <v>0</v>
      </c>
      <c r="J5100" s="15">
        <v>10</v>
      </c>
      <c r="K5100" s="21" t="s">
        <v>849</v>
      </c>
    </row>
    <row r="5101" spans="1:11" x14ac:dyDescent="0.15">
      <c r="A5101" s="15">
        <v>3</v>
      </c>
      <c r="B5101" s="16">
        <v>8</v>
      </c>
      <c r="C5101" s="15">
        <v>50</v>
      </c>
      <c r="D5101" s="17">
        <v>159420</v>
      </c>
      <c r="E5101" s="18">
        <f t="shared" si="79"/>
        <v>159.41999999999999</v>
      </c>
      <c r="F5101" s="19">
        <v>49.248058999999998</v>
      </c>
      <c r="G5101" s="19">
        <v>7.8511257739999998</v>
      </c>
      <c r="H5101" s="20">
        <v>1.5038811160000001</v>
      </c>
      <c r="I5101" s="15">
        <f>IF(H5101&lt;=Rmax_Summary!$B$40,1,0)</f>
        <v>0</v>
      </c>
      <c r="J5101" s="15">
        <v>9</v>
      </c>
      <c r="K5101" s="21" t="s">
        <v>849</v>
      </c>
    </row>
    <row r="5102" spans="1:11" x14ac:dyDescent="0.15">
      <c r="A5102" s="15">
        <v>4</v>
      </c>
      <c r="B5102" s="16">
        <v>8</v>
      </c>
      <c r="C5102" s="15">
        <v>50</v>
      </c>
      <c r="D5102" s="17">
        <v>159430</v>
      </c>
      <c r="E5102" s="18">
        <f t="shared" si="79"/>
        <v>159.43</v>
      </c>
      <c r="F5102" s="19">
        <v>49.245029000000002</v>
      </c>
      <c r="G5102" s="19">
        <v>7.851134879</v>
      </c>
      <c r="H5102" s="20">
        <v>1.5099419890000001</v>
      </c>
      <c r="I5102" s="15">
        <f>IF(H5102&lt;=Rmax_Summary!$B$40,1,0)</f>
        <v>0</v>
      </c>
      <c r="J5102" s="15">
        <v>9</v>
      </c>
      <c r="K5102" s="21" t="s">
        <v>849</v>
      </c>
    </row>
    <row r="5103" spans="1:11" x14ac:dyDescent="0.15">
      <c r="A5103" s="15">
        <v>5</v>
      </c>
      <c r="B5103" s="16">
        <v>8</v>
      </c>
      <c r="C5103" s="15">
        <v>50</v>
      </c>
      <c r="D5103" s="17">
        <v>159440</v>
      </c>
      <c r="E5103" s="18">
        <f t="shared" si="79"/>
        <v>159.44</v>
      </c>
      <c r="F5103" s="19">
        <v>49.241998000000002</v>
      </c>
      <c r="G5103" s="19">
        <v>7.8511439840000001</v>
      </c>
      <c r="H5103" s="20">
        <v>1.5160035110000001</v>
      </c>
      <c r="I5103" s="15">
        <f>IF(H5103&lt;=Rmax_Summary!$B$40,1,0)</f>
        <v>0</v>
      </c>
      <c r="J5103" s="15">
        <v>9</v>
      </c>
      <c r="K5103" s="21" t="s">
        <v>849</v>
      </c>
    </row>
    <row r="5104" spans="1:11" x14ac:dyDescent="0.15">
      <c r="A5104" s="15">
        <v>6</v>
      </c>
      <c r="B5104" s="16">
        <v>8</v>
      </c>
      <c r="C5104" s="15">
        <v>50</v>
      </c>
      <c r="D5104" s="17">
        <v>159450</v>
      </c>
      <c r="E5104" s="18">
        <f t="shared" si="79"/>
        <v>159.44999999999999</v>
      </c>
      <c r="F5104" s="19">
        <v>49.238964000000003</v>
      </c>
      <c r="G5104" s="19">
        <v>7.8511530860000001</v>
      </c>
      <c r="H5104" s="20">
        <v>1.5220710099999999</v>
      </c>
      <c r="I5104" s="15">
        <f>IF(H5104&lt;=Rmax_Summary!$B$40,1,0)</f>
        <v>0</v>
      </c>
      <c r="J5104" s="15">
        <v>9</v>
      </c>
      <c r="K5104" s="21" t="s">
        <v>849</v>
      </c>
    </row>
    <row r="5105" spans="1:11" x14ac:dyDescent="0.15">
      <c r="A5105" s="15">
        <v>7</v>
      </c>
      <c r="B5105" s="16">
        <v>8</v>
      </c>
      <c r="C5105" s="15">
        <v>50</v>
      </c>
      <c r="D5105" s="17">
        <v>159460</v>
      </c>
      <c r="E5105" s="18">
        <f t="shared" si="79"/>
        <v>159.46</v>
      </c>
      <c r="F5105" s="19">
        <v>49.235934</v>
      </c>
      <c r="G5105" s="19">
        <v>7.8511621890000001</v>
      </c>
      <c r="H5105" s="20">
        <v>1.5281318829999999</v>
      </c>
      <c r="I5105" s="15">
        <f>IF(H5105&lt;=Rmax_Summary!$B$40,1,0)</f>
        <v>0</v>
      </c>
      <c r="J5105" s="15">
        <v>9</v>
      </c>
      <c r="K5105" s="21" t="s">
        <v>849</v>
      </c>
    </row>
    <row r="5106" spans="1:11" x14ac:dyDescent="0.15">
      <c r="A5106" s="15">
        <v>8</v>
      </c>
      <c r="B5106" s="16">
        <v>8</v>
      </c>
      <c r="C5106" s="15">
        <v>50</v>
      </c>
      <c r="D5106" s="17">
        <v>159470</v>
      </c>
      <c r="E5106" s="18">
        <f t="shared" si="79"/>
        <v>159.47</v>
      </c>
      <c r="F5106" s="19">
        <v>49.232903999999998</v>
      </c>
      <c r="G5106" s="19">
        <v>7.8511712899999999</v>
      </c>
      <c r="H5106" s="20">
        <v>1.5341927550000001</v>
      </c>
      <c r="I5106" s="15">
        <f>IF(H5106&lt;=Rmax_Summary!$B$40,1,0)</f>
        <v>0</v>
      </c>
      <c r="J5106" s="15">
        <v>9</v>
      </c>
      <c r="K5106" s="21" t="s">
        <v>849</v>
      </c>
    </row>
    <row r="5107" spans="1:11" x14ac:dyDescent="0.15">
      <c r="A5107" s="15">
        <v>9</v>
      </c>
      <c r="B5107" s="16">
        <v>8</v>
      </c>
      <c r="C5107" s="15">
        <v>50</v>
      </c>
      <c r="D5107" s="17">
        <v>159480</v>
      </c>
      <c r="E5107" s="18">
        <f t="shared" si="79"/>
        <v>159.47999999999999</v>
      </c>
      <c r="F5107" s="19">
        <v>49.229872999999998</v>
      </c>
      <c r="G5107" s="19">
        <v>7.8511803899999997</v>
      </c>
      <c r="H5107" s="20">
        <v>1.5402536280000001</v>
      </c>
      <c r="I5107" s="15">
        <f>IF(H5107&lt;=Rmax_Summary!$B$40,1,0)</f>
        <v>0</v>
      </c>
      <c r="J5107" s="15">
        <v>9</v>
      </c>
      <c r="K5107" s="21" t="s">
        <v>849</v>
      </c>
    </row>
    <row r="5108" spans="1:11" x14ac:dyDescent="0.15">
      <c r="A5108" s="15">
        <v>10</v>
      </c>
      <c r="B5108" s="16">
        <v>8</v>
      </c>
      <c r="C5108" s="15">
        <v>50</v>
      </c>
      <c r="D5108" s="17">
        <v>159490</v>
      </c>
      <c r="E5108" s="18">
        <f t="shared" si="79"/>
        <v>159.49</v>
      </c>
      <c r="F5108" s="19">
        <v>49.226846000000002</v>
      </c>
      <c r="G5108" s="19">
        <v>7.8511894890000002</v>
      </c>
      <c r="H5108" s="20">
        <v>1.5463072250000001</v>
      </c>
      <c r="I5108" s="15">
        <f>IF(H5108&lt;=Rmax_Summary!$B$40,1,0)</f>
        <v>0</v>
      </c>
      <c r="J5108" s="15">
        <v>9</v>
      </c>
      <c r="K5108" s="21" t="s">
        <v>849</v>
      </c>
    </row>
    <row r="5109" spans="1:11" x14ac:dyDescent="0.15">
      <c r="A5109" s="15">
        <v>6</v>
      </c>
      <c r="B5109" s="16">
        <v>8</v>
      </c>
      <c r="C5109" s="15">
        <v>50</v>
      </c>
      <c r="D5109" s="17">
        <v>159500</v>
      </c>
      <c r="E5109" s="18">
        <f t="shared" si="79"/>
        <v>159.5</v>
      </c>
      <c r="F5109" s="19">
        <v>49.223815999999999</v>
      </c>
      <c r="G5109" s="19">
        <v>7.8511985879999999</v>
      </c>
      <c r="H5109" s="20">
        <v>1.5523680980000001</v>
      </c>
      <c r="I5109" s="15">
        <f>IF(H5109&lt;=Rmax_Summary!$B$40,1,0)</f>
        <v>0</v>
      </c>
      <c r="J5109" s="15">
        <v>8</v>
      </c>
      <c r="K5109" s="21" t="s">
        <v>848</v>
      </c>
    </row>
    <row r="5110" spans="1:11" x14ac:dyDescent="0.15">
      <c r="A5110" s="15">
        <v>7</v>
      </c>
      <c r="B5110" s="16">
        <v>8</v>
      </c>
      <c r="C5110" s="15">
        <v>50</v>
      </c>
      <c r="D5110" s="17">
        <v>159600</v>
      </c>
      <c r="E5110" s="18">
        <f t="shared" si="79"/>
        <v>159.6</v>
      </c>
      <c r="F5110" s="19">
        <v>49.193544000000003</v>
      </c>
      <c r="G5110" s="19">
        <v>7.8512895020000002</v>
      </c>
      <c r="H5110" s="20">
        <v>1.612911341</v>
      </c>
      <c r="I5110" s="15">
        <f>IF(H5110&lt;=Rmax_Summary!$B$40,1,0)</f>
        <v>0</v>
      </c>
      <c r="J5110" s="15">
        <v>8</v>
      </c>
      <c r="K5110" s="21" t="s">
        <v>848</v>
      </c>
    </row>
    <row r="5111" spans="1:11" x14ac:dyDescent="0.15">
      <c r="A5111" s="15">
        <v>8</v>
      </c>
      <c r="B5111" s="16">
        <v>8</v>
      </c>
      <c r="C5111" s="15">
        <v>50</v>
      </c>
      <c r="D5111" s="17">
        <v>159700</v>
      </c>
      <c r="E5111" s="18">
        <f t="shared" si="79"/>
        <v>159.69999999999999</v>
      </c>
      <c r="F5111" s="19">
        <v>49.163308999999998</v>
      </c>
      <c r="G5111" s="19">
        <v>7.8513802999999998</v>
      </c>
      <c r="H5111" s="20">
        <v>1.6733818250000001</v>
      </c>
      <c r="I5111" s="15">
        <f>IF(H5111&lt;=Rmax_Summary!$B$40,1,0)</f>
        <v>0</v>
      </c>
      <c r="J5111" s="15">
        <v>8</v>
      </c>
      <c r="K5111" s="21" t="s">
        <v>848</v>
      </c>
    </row>
    <row r="5112" spans="1:11" x14ac:dyDescent="0.15">
      <c r="A5112" s="15">
        <v>9</v>
      </c>
      <c r="B5112" s="16">
        <v>8</v>
      </c>
      <c r="C5112" s="15">
        <v>50</v>
      </c>
      <c r="D5112" s="17">
        <v>159800</v>
      </c>
      <c r="E5112" s="18">
        <f t="shared" si="79"/>
        <v>159.80000000000001</v>
      </c>
      <c r="F5112" s="19">
        <v>49.133110000000002</v>
      </c>
      <c r="G5112" s="19">
        <v>7.8514709920000003</v>
      </c>
      <c r="H5112" s="20">
        <v>1.7337795490000001</v>
      </c>
      <c r="I5112" s="15">
        <f>IF(H5112&lt;=Rmax_Summary!$B$40,1,0)</f>
        <v>0</v>
      </c>
      <c r="J5112" s="15">
        <v>8</v>
      </c>
      <c r="K5112" s="21" t="s">
        <v>848</v>
      </c>
    </row>
    <row r="5113" spans="1:11" x14ac:dyDescent="0.15">
      <c r="A5113" s="15">
        <v>10</v>
      </c>
      <c r="B5113" s="16">
        <v>8</v>
      </c>
      <c r="C5113" s="15">
        <v>50</v>
      </c>
      <c r="D5113" s="17">
        <v>159900</v>
      </c>
      <c r="E5113" s="18">
        <f t="shared" si="79"/>
        <v>159.9</v>
      </c>
      <c r="F5113" s="19">
        <v>49.102947999999998</v>
      </c>
      <c r="G5113" s="19">
        <v>7.8515615710000004</v>
      </c>
      <c r="H5113" s="20">
        <v>1.794104513</v>
      </c>
      <c r="I5113" s="15">
        <f>IF(H5113&lt;=Rmax_Summary!$B$40,1,0)</f>
        <v>0</v>
      </c>
      <c r="J5113" s="15">
        <v>8</v>
      </c>
      <c r="K5113" s="21" t="s">
        <v>848</v>
      </c>
    </row>
    <row r="5114" spans="1:11" x14ac:dyDescent="0.15">
      <c r="A5114" s="15">
        <v>2663</v>
      </c>
      <c r="B5114" s="16">
        <v>8</v>
      </c>
      <c r="C5114" s="15">
        <v>50</v>
      </c>
      <c r="D5114" s="17">
        <v>160000</v>
      </c>
      <c r="E5114" s="18">
        <f t="shared" si="79"/>
        <v>160</v>
      </c>
      <c r="F5114" s="19">
        <v>49.072825000000002</v>
      </c>
      <c r="G5114" s="19">
        <v>7.8516520390000002</v>
      </c>
      <c r="H5114" s="20">
        <v>1.854349442</v>
      </c>
      <c r="I5114" s="15">
        <f>IF(H5114&lt;=Rmax_Summary!$B$40,1,0)</f>
        <v>0</v>
      </c>
      <c r="J5114" s="15">
        <v>1</v>
      </c>
      <c r="K5114" s="21" t="s">
        <v>846</v>
      </c>
    </row>
    <row r="5115" spans="1:11" x14ac:dyDescent="0.15">
      <c r="A5115" s="15">
        <v>2668</v>
      </c>
      <c r="B5115" s="16">
        <v>8</v>
      </c>
      <c r="C5115" s="15">
        <v>50</v>
      </c>
      <c r="D5115" s="17">
        <v>161000</v>
      </c>
      <c r="E5115" s="18">
        <f t="shared" si="79"/>
        <v>161</v>
      </c>
      <c r="F5115" s="19">
        <v>48.773605000000003</v>
      </c>
      <c r="G5115" s="19">
        <v>7.8525506490000003</v>
      </c>
      <c r="H5115" s="20">
        <v>2.45278968</v>
      </c>
      <c r="I5115" s="15">
        <f>IF(H5115&lt;=Rmax_Summary!$B$40,1,0)</f>
        <v>0</v>
      </c>
      <c r="J5115" s="15">
        <v>1</v>
      </c>
      <c r="K5115" s="21" t="s">
        <v>846</v>
      </c>
    </row>
    <row r="5116" spans="1:11" x14ac:dyDescent="0.15">
      <c r="A5116" s="15">
        <v>2673</v>
      </c>
      <c r="B5116" s="16">
        <v>8</v>
      </c>
      <c r="C5116" s="15">
        <v>50</v>
      </c>
      <c r="D5116" s="17">
        <v>162000</v>
      </c>
      <c r="E5116" s="18">
        <f t="shared" si="79"/>
        <v>162</v>
      </c>
      <c r="F5116" s="19">
        <v>48.478015999999997</v>
      </c>
      <c r="G5116" s="19">
        <v>7.8534383669999999</v>
      </c>
      <c r="H5116" s="20">
        <v>3.0439685120000002</v>
      </c>
      <c r="I5116" s="15">
        <f>IF(H5116&lt;=Rmax_Summary!$B$40,1,0)</f>
        <v>0</v>
      </c>
      <c r="J5116" s="15">
        <v>1</v>
      </c>
      <c r="K5116" s="21" t="s">
        <v>846</v>
      </c>
    </row>
    <row r="5117" spans="1:11" x14ac:dyDescent="0.15">
      <c r="A5117" s="15">
        <v>2678</v>
      </c>
      <c r="B5117" s="16">
        <v>8</v>
      </c>
      <c r="C5117" s="15">
        <v>50</v>
      </c>
      <c r="D5117" s="17">
        <v>163000</v>
      </c>
      <c r="E5117" s="18">
        <f t="shared" si="79"/>
        <v>163</v>
      </c>
      <c r="F5117" s="19">
        <v>48.185983999999998</v>
      </c>
      <c r="G5117" s="19">
        <v>7.8543153920000002</v>
      </c>
      <c r="H5117" s="20">
        <v>3.6280314589999998</v>
      </c>
      <c r="I5117" s="15">
        <f>IF(H5117&lt;=Rmax_Summary!$B$40,1,0)</f>
        <v>0</v>
      </c>
      <c r="J5117" s="15">
        <v>1</v>
      </c>
      <c r="K5117" s="21" t="s">
        <v>846</v>
      </c>
    </row>
    <row r="5118" spans="1:11" x14ac:dyDescent="0.15">
      <c r="A5118" s="15">
        <v>2683</v>
      </c>
      <c r="B5118" s="16">
        <v>8</v>
      </c>
      <c r="C5118" s="15">
        <v>50</v>
      </c>
      <c r="D5118" s="17">
        <v>164000</v>
      </c>
      <c r="E5118" s="18">
        <f t="shared" si="79"/>
        <v>164</v>
      </c>
      <c r="F5118" s="19">
        <v>47.897450999999997</v>
      </c>
      <c r="G5118" s="19">
        <v>7.8551819109999999</v>
      </c>
      <c r="H5118" s="20">
        <v>4.2050985689999996</v>
      </c>
      <c r="I5118" s="15">
        <f>IF(H5118&lt;=Rmax_Summary!$B$40,1,0)</f>
        <v>0</v>
      </c>
      <c r="J5118" s="15">
        <v>1</v>
      </c>
      <c r="K5118" s="21" t="s">
        <v>846</v>
      </c>
    </row>
    <row r="5119" spans="1:11" x14ac:dyDescent="0.15">
      <c r="A5119" s="15">
        <v>2688</v>
      </c>
      <c r="B5119" s="16">
        <v>8</v>
      </c>
      <c r="C5119" s="15">
        <v>50</v>
      </c>
      <c r="D5119" s="17">
        <v>165000</v>
      </c>
      <c r="E5119" s="18">
        <f t="shared" si="79"/>
        <v>165</v>
      </c>
      <c r="F5119" s="19">
        <v>47.612352999999999</v>
      </c>
      <c r="G5119" s="19">
        <v>7.8560381159999997</v>
      </c>
      <c r="H5119" s="20">
        <v>4.7752935440000002</v>
      </c>
      <c r="I5119" s="15">
        <f>IF(H5119&lt;=Rmax_Summary!$B$40,1,0)</f>
        <v>0</v>
      </c>
      <c r="J5119" s="15">
        <v>1</v>
      </c>
      <c r="K5119" s="21" t="s">
        <v>846</v>
      </c>
    </row>
    <row r="5120" spans="1:11" x14ac:dyDescent="0.15">
      <c r="A5120" s="15">
        <v>2693</v>
      </c>
      <c r="B5120" s="16">
        <v>8</v>
      </c>
      <c r="C5120" s="15">
        <v>50</v>
      </c>
      <c r="D5120" s="17">
        <v>166000</v>
      </c>
      <c r="E5120" s="18">
        <f t="shared" si="79"/>
        <v>166</v>
      </c>
      <c r="F5120" s="19">
        <v>47.330627999999997</v>
      </c>
      <c r="G5120" s="19">
        <v>7.8568841819999999</v>
      </c>
      <c r="H5120" s="20">
        <v>5.3387437020000004</v>
      </c>
      <c r="I5120" s="15">
        <f>IF(H5120&lt;=Rmax_Summary!$B$40,1,0)</f>
        <v>0</v>
      </c>
      <c r="J5120" s="15">
        <v>1</v>
      </c>
      <c r="K5120" s="21" t="s">
        <v>846</v>
      </c>
    </row>
    <row r="5121" spans="1:11" x14ac:dyDescent="0.15">
      <c r="A5121" s="15">
        <v>2698</v>
      </c>
      <c r="B5121" s="16">
        <v>8</v>
      </c>
      <c r="C5121" s="15">
        <v>50</v>
      </c>
      <c r="D5121" s="17">
        <v>167000</v>
      </c>
      <c r="E5121" s="18">
        <f t="shared" si="79"/>
        <v>167</v>
      </c>
      <c r="F5121" s="19">
        <v>47.052216999999999</v>
      </c>
      <c r="G5121" s="19">
        <v>7.8577203009999996</v>
      </c>
      <c r="H5121" s="20">
        <v>5.8955654620000004</v>
      </c>
      <c r="I5121" s="15">
        <f>IF(H5121&lt;=Rmax_Summary!$B$40,1,0)</f>
        <v>0</v>
      </c>
      <c r="J5121" s="15">
        <v>1</v>
      </c>
      <c r="K5121" s="21" t="s">
        <v>846</v>
      </c>
    </row>
    <row r="5122" spans="1:11" x14ac:dyDescent="0.15">
      <c r="A5122" s="15">
        <v>2703</v>
      </c>
      <c r="B5122" s="16">
        <v>8</v>
      </c>
      <c r="C5122" s="15">
        <v>50</v>
      </c>
      <c r="D5122" s="17">
        <v>168000</v>
      </c>
      <c r="E5122" s="18">
        <f t="shared" ref="E5122:E5185" si="80">D5122/1000</f>
        <v>168</v>
      </c>
      <c r="F5122" s="19">
        <v>46.777062000000001</v>
      </c>
      <c r="G5122" s="19">
        <v>7.8585466369999999</v>
      </c>
      <c r="H5122" s="20">
        <v>6.4458752400000003</v>
      </c>
      <c r="I5122" s="15">
        <f>IF(H5122&lt;=Rmax_Summary!$B$40,1,0)</f>
        <v>0</v>
      </c>
      <c r="J5122" s="15">
        <v>1</v>
      </c>
      <c r="K5122" s="21" t="s">
        <v>846</v>
      </c>
    </row>
    <row r="5123" spans="1:11" x14ac:dyDescent="0.15">
      <c r="A5123" s="15">
        <v>2708</v>
      </c>
      <c r="B5123" s="16">
        <v>8</v>
      </c>
      <c r="C5123" s="15">
        <v>50</v>
      </c>
      <c r="D5123" s="17">
        <v>169000</v>
      </c>
      <c r="E5123" s="18">
        <f t="shared" si="80"/>
        <v>169</v>
      </c>
      <c r="F5123" s="19">
        <v>46.505108999999997</v>
      </c>
      <c r="G5123" s="19">
        <v>7.8593633619999999</v>
      </c>
      <c r="H5123" s="20">
        <v>6.9897821760000003</v>
      </c>
      <c r="I5123" s="15">
        <f>IF(H5123&lt;=Rmax_Summary!$B$40,1,0)</f>
        <v>0</v>
      </c>
      <c r="J5123" s="15">
        <v>1</v>
      </c>
      <c r="K5123" s="21" t="s">
        <v>846</v>
      </c>
    </row>
    <row r="5124" spans="1:11" x14ac:dyDescent="0.15">
      <c r="A5124" s="15">
        <v>2713</v>
      </c>
      <c r="B5124" s="16">
        <v>8</v>
      </c>
      <c r="C5124" s="15">
        <v>50</v>
      </c>
      <c r="D5124" s="17">
        <v>170000</v>
      </c>
      <c r="E5124" s="18">
        <f t="shared" si="80"/>
        <v>170</v>
      </c>
      <c r="F5124" s="19">
        <v>46.236299000000002</v>
      </c>
      <c r="G5124" s="19">
        <v>7.8601706480000004</v>
      </c>
      <c r="H5124" s="20">
        <v>7.5274026840000001</v>
      </c>
      <c r="I5124" s="15">
        <f>IF(H5124&lt;=Rmax_Summary!$B$40,1,0)</f>
        <v>0</v>
      </c>
      <c r="J5124" s="15">
        <v>1</v>
      </c>
      <c r="K5124" s="21" t="s">
        <v>846</v>
      </c>
    </row>
    <row r="5125" spans="1:11" x14ac:dyDescent="0.15">
      <c r="A5125" s="15">
        <v>2718</v>
      </c>
      <c r="B5125" s="16">
        <v>8</v>
      </c>
      <c r="C5125" s="15">
        <v>50</v>
      </c>
      <c r="D5125" s="17">
        <v>171000</v>
      </c>
      <c r="E5125" s="18">
        <f t="shared" si="80"/>
        <v>171</v>
      </c>
      <c r="F5125" s="19">
        <v>45.970576999999999</v>
      </c>
      <c r="G5125" s="19">
        <v>7.8609686549999997</v>
      </c>
      <c r="H5125" s="20">
        <v>8.058845904</v>
      </c>
      <c r="I5125" s="15">
        <f>IF(H5125&lt;=Rmax_Summary!$B$40,1,0)</f>
        <v>0</v>
      </c>
      <c r="J5125" s="15">
        <v>1</v>
      </c>
      <c r="K5125" s="21" t="s">
        <v>846</v>
      </c>
    </row>
    <row r="5126" spans="1:11" x14ac:dyDescent="0.15">
      <c r="A5126" s="15">
        <v>2723</v>
      </c>
      <c r="B5126" s="16">
        <v>8</v>
      </c>
      <c r="C5126" s="15">
        <v>50</v>
      </c>
      <c r="D5126" s="17">
        <v>172000</v>
      </c>
      <c r="E5126" s="18">
        <f t="shared" si="80"/>
        <v>172</v>
      </c>
      <c r="F5126" s="19">
        <v>45.707892999999999</v>
      </c>
      <c r="G5126" s="19">
        <v>7.8617575390000001</v>
      </c>
      <c r="H5126" s="20">
        <v>8.5842136989999993</v>
      </c>
      <c r="I5126" s="15">
        <f>IF(H5126&lt;=Rmax_Summary!$B$40,1,0)</f>
        <v>0</v>
      </c>
      <c r="J5126" s="15">
        <v>1</v>
      </c>
      <c r="K5126" s="21" t="s">
        <v>846</v>
      </c>
    </row>
    <row r="5127" spans="1:11" x14ac:dyDescent="0.15">
      <c r="A5127" s="15">
        <v>2728</v>
      </c>
      <c r="B5127" s="16">
        <v>8</v>
      </c>
      <c r="C5127" s="15">
        <v>50</v>
      </c>
      <c r="D5127" s="17">
        <v>173000</v>
      </c>
      <c r="E5127" s="18">
        <f t="shared" si="80"/>
        <v>173</v>
      </c>
      <c r="F5127" s="19">
        <v>45.448194000000001</v>
      </c>
      <c r="G5127" s="19">
        <v>7.8625374649999999</v>
      </c>
      <c r="H5127" s="20">
        <v>9.1036115760000005</v>
      </c>
      <c r="I5127" s="15">
        <f>IF(H5127&lt;=Rmax_Summary!$B$40,1,0)</f>
        <v>0</v>
      </c>
      <c r="J5127" s="15">
        <v>1</v>
      </c>
      <c r="K5127" s="21" t="s">
        <v>846</v>
      </c>
    </row>
    <row r="5128" spans="1:11" x14ac:dyDescent="0.15">
      <c r="A5128" s="15">
        <v>2733</v>
      </c>
      <c r="B5128" s="16">
        <v>8</v>
      </c>
      <c r="C5128" s="15">
        <v>50</v>
      </c>
      <c r="D5128" s="17">
        <v>174000</v>
      </c>
      <c r="E5128" s="18">
        <f t="shared" si="80"/>
        <v>174</v>
      </c>
      <c r="F5128" s="19">
        <v>45.191426999999997</v>
      </c>
      <c r="G5128" s="19">
        <v>7.8633085679999999</v>
      </c>
      <c r="H5128" s="20">
        <v>9.6171450299999997</v>
      </c>
      <c r="I5128" s="15">
        <f>IF(H5128&lt;=Rmax_Summary!$B$40,1,0)</f>
        <v>0</v>
      </c>
      <c r="J5128" s="15">
        <v>1</v>
      </c>
      <c r="K5128" s="21" t="s">
        <v>846</v>
      </c>
    </row>
    <row r="5129" spans="1:11" x14ac:dyDescent="0.15">
      <c r="A5129" s="15">
        <v>2738</v>
      </c>
      <c r="B5129" s="16">
        <v>8</v>
      </c>
      <c r="C5129" s="15">
        <v>50</v>
      </c>
      <c r="D5129" s="17">
        <v>175000</v>
      </c>
      <c r="E5129" s="18">
        <f t="shared" si="80"/>
        <v>175</v>
      </c>
      <c r="F5129" s="19">
        <v>44.937548</v>
      </c>
      <c r="G5129" s="19">
        <v>7.86407101</v>
      </c>
      <c r="H5129" s="20">
        <v>10.124905</v>
      </c>
      <c r="I5129" s="15">
        <f>IF(H5129&lt;=Rmax_Summary!$B$40,1,0)</f>
        <v>0</v>
      </c>
      <c r="J5129" s="15">
        <v>1</v>
      </c>
      <c r="K5129" s="21" t="s">
        <v>846</v>
      </c>
    </row>
    <row r="5130" spans="1:11" x14ac:dyDescent="0.15">
      <c r="A5130" s="15">
        <v>2743</v>
      </c>
      <c r="B5130" s="16">
        <v>8</v>
      </c>
      <c r="C5130" s="15">
        <v>50</v>
      </c>
      <c r="D5130" s="17">
        <v>176000</v>
      </c>
      <c r="E5130" s="18">
        <f t="shared" si="80"/>
        <v>176</v>
      </c>
      <c r="F5130" s="19">
        <v>44.686504999999997</v>
      </c>
      <c r="G5130" s="19">
        <v>7.8648249339999996</v>
      </c>
      <c r="H5130" s="20">
        <v>10.626989740000001</v>
      </c>
      <c r="I5130" s="15">
        <f>IF(H5130&lt;=Rmax_Summary!$B$40,1,0)</f>
        <v>0</v>
      </c>
      <c r="J5130" s="15">
        <v>1</v>
      </c>
      <c r="K5130" s="21" t="s">
        <v>846</v>
      </c>
    </row>
    <row r="5131" spans="1:11" x14ac:dyDescent="0.15">
      <c r="A5131" s="15">
        <v>2748</v>
      </c>
      <c r="B5131" s="16">
        <v>8</v>
      </c>
      <c r="C5131" s="15">
        <v>50</v>
      </c>
      <c r="D5131" s="17">
        <v>177000</v>
      </c>
      <c r="E5131" s="18">
        <f t="shared" si="80"/>
        <v>177</v>
      </c>
      <c r="F5131" s="19">
        <v>44.438251000000001</v>
      </c>
      <c r="G5131" s="19">
        <v>7.8655704780000004</v>
      </c>
      <c r="H5131" s="20">
        <v>11.123497437999999</v>
      </c>
      <c r="I5131" s="15">
        <f>IF(H5131&lt;=Rmax_Summary!$B$40,1,0)</f>
        <v>0</v>
      </c>
      <c r="J5131" s="15">
        <v>1</v>
      </c>
      <c r="K5131" s="21" t="s">
        <v>846</v>
      </c>
    </row>
    <row r="5132" spans="1:11" x14ac:dyDescent="0.15">
      <c r="A5132" s="15">
        <v>2753</v>
      </c>
      <c r="B5132" s="16">
        <v>8</v>
      </c>
      <c r="C5132" s="15">
        <v>50</v>
      </c>
      <c r="D5132" s="17">
        <v>178000</v>
      </c>
      <c r="E5132" s="18">
        <f t="shared" si="80"/>
        <v>178</v>
      </c>
      <c r="F5132" s="19">
        <v>44.192740000000001</v>
      </c>
      <c r="G5132" s="19">
        <v>7.8663077880000003</v>
      </c>
      <c r="H5132" s="20">
        <v>11.614519078000001</v>
      </c>
      <c r="I5132" s="15">
        <f>IF(H5132&lt;=Rmax_Summary!$B$40,1,0)</f>
        <v>0</v>
      </c>
      <c r="J5132" s="15">
        <v>1</v>
      </c>
      <c r="K5132" s="21" t="s">
        <v>846</v>
      </c>
    </row>
    <row r="5133" spans="1:11" x14ac:dyDescent="0.15">
      <c r="A5133" s="15">
        <v>2758</v>
      </c>
      <c r="B5133" s="16">
        <v>8</v>
      </c>
      <c r="C5133" s="15">
        <v>50</v>
      </c>
      <c r="D5133" s="17">
        <v>179000</v>
      </c>
      <c r="E5133" s="18">
        <f t="shared" si="80"/>
        <v>179</v>
      </c>
      <c r="F5133" s="19">
        <v>43.949927000000002</v>
      </c>
      <c r="G5133" s="19">
        <v>7.867036991</v>
      </c>
      <c r="H5133" s="20">
        <v>12.100145593000001</v>
      </c>
      <c r="I5133" s="15">
        <f>IF(H5133&lt;=Rmax_Summary!$B$40,1,0)</f>
        <v>0</v>
      </c>
      <c r="J5133" s="15">
        <v>1</v>
      </c>
      <c r="K5133" s="21" t="s">
        <v>846</v>
      </c>
    </row>
    <row r="5134" spans="1:11" x14ac:dyDescent="0.15">
      <c r="A5134" s="15">
        <v>2763</v>
      </c>
      <c r="B5134" s="16">
        <v>8</v>
      </c>
      <c r="C5134" s="15">
        <v>50</v>
      </c>
      <c r="D5134" s="17">
        <v>180000</v>
      </c>
      <c r="E5134" s="18">
        <f t="shared" si="80"/>
        <v>180</v>
      </c>
      <c r="F5134" s="19">
        <v>43.709767999999997</v>
      </c>
      <c r="G5134" s="19">
        <v>7.8677582260000003</v>
      </c>
      <c r="H5134" s="20">
        <v>12.580464298000001</v>
      </c>
      <c r="I5134" s="15">
        <f>IF(H5134&lt;=Rmax_Summary!$B$40,1,0)</f>
        <v>0</v>
      </c>
      <c r="J5134" s="15">
        <v>1</v>
      </c>
      <c r="K5134" s="21" t="s">
        <v>846</v>
      </c>
    </row>
    <row r="5135" spans="1:11" x14ac:dyDescent="0.15">
      <c r="A5135" s="15">
        <v>2768</v>
      </c>
      <c r="B5135" s="16">
        <v>8</v>
      </c>
      <c r="C5135" s="15">
        <v>50</v>
      </c>
      <c r="D5135" s="17">
        <v>181000</v>
      </c>
      <c r="E5135" s="18">
        <f t="shared" si="80"/>
        <v>181</v>
      </c>
      <c r="F5135" s="19">
        <v>43.472219000000003</v>
      </c>
      <c r="G5135" s="19">
        <v>7.8684716229999996</v>
      </c>
      <c r="H5135" s="20">
        <v>13.055562498</v>
      </c>
      <c r="I5135" s="15">
        <f>IF(H5135&lt;=Rmax_Summary!$B$40,1,0)</f>
        <v>0</v>
      </c>
      <c r="J5135" s="15">
        <v>1</v>
      </c>
      <c r="K5135" s="21" t="s">
        <v>846</v>
      </c>
    </row>
    <row r="5136" spans="1:11" x14ac:dyDescent="0.15">
      <c r="A5136" s="15">
        <v>2773</v>
      </c>
      <c r="B5136" s="16">
        <v>8</v>
      </c>
      <c r="C5136" s="15">
        <v>50</v>
      </c>
      <c r="D5136" s="17">
        <v>182000</v>
      </c>
      <c r="E5136" s="18">
        <f t="shared" si="80"/>
        <v>182</v>
      </c>
      <c r="F5136" s="19">
        <v>43.237237999999998</v>
      </c>
      <c r="G5136" s="19">
        <v>7.869177305</v>
      </c>
      <c r="H5136" s="20">
        <v>13.525523881</v>
      </c>
      <c r="I5136" s="15">
        <f>IF(H5136&lt;=Rmax_Summary!$B$40,1,0)</f>
        <v>0</v>
      </c>
      <c r="J5136" s="15">
        <v>1</v>
      </c>
      <c r="K5136" s="21" t="s">
        <v>846</v>
      </c>
    </row>
    <row r="5137" spans="1:11" x14ac:dyDescent="0.15">
      <c r="A5137" s="15">
        <v>2778</v>
      </c>
      <c r="B5137" s="16">
        <v>8</v>
      </c>
      <c r="C5137" s="15">
        <v>50</v>
      </c>
      <c r="D5137" s="17">
        <v>183000</v>
      </c>
      <c r="E5137" s="18">
        <f t="shared" si="80"/>
        <v>183</v>
      </c>
      <c r="F5137" s="19">
        <v>43.004784000000001</v>
      </c>
      <c r="G5137" s="19">
        <v>7.8698754009999998</v>
      </c>
      <c r="H5137" s="20">
        <v>13.990432106</v>
      </c>
      <c r="I5137" s="15">
        <f>IF(H5137&lt;=Rmax_Summary!$B$40,1,0)</f>
        <v>0</v>
      </c>
      <c r="J5137" s="15">
        <v>1</v>
      </c>
      <c r="K5137" s="21" t="s">
        <v>846</v>
      </c>
    </row>
    <row r="5138" spans="1:11" x14ac:dyDescent="0.15">
      <c r="A5138" s="15">
        <v>2783</v>
      </c>
      <c r="B5138" s="16">
        <v>8</v>
      </c>
      <c r="C5138" s="15">
        <v>50</v>
      </c>
      <c r="D5138" s="17">
        <v>184000</v>
      </c>
      <c r="E5138" s="18">
        <f t="shared" si="80"/>
        <v>184</v>
      </c>
      <c r="F5138" s="19">
        <v>42.774816000000001</v>
      </c>
      <c r="G5138" s="19">
        <v>7.8705660249999996</v>
      </c>
      <c r="H5138" s="20">
        <v>14.450367214</v>
      </c>
      <c r="I5138" s="15">
        <f>IF(H5138&lt;=Rmax_Summary!$B$40,1,0)</f>
        <v>0</v>
      </c>
      <c r="J5138" s="15">
        <v>1</v>
      </c>
      <c r="K5138" s="21" t="s">
        <v>846</v>
      </c>
    </row>
    <row r="5139" spans="1:11" x14ac:dyDescent="0.15">
      <c r="A5139" s="15">
        <v>2788</v>
      </c>
      <c r="B5139" s="16">
        <v>8</v>
      </c>
      <c r="C5139" s="15">
        <v>50</v>
      </c>
      <c r="D5139" s="17">
        <v>185000</v>
      </c>
      <c r="E5139" s="18">
        <f t="shared" si="80"/>
        <v>185</v>
      </c>
      <c r="F5139" s="19">
        <v>42.547294000000001</v>
      </c>
      <c r="G5139" s="19">
        <v>7.8712493060000002</v>
      </c>
      <c r="H5139" s="20">
        <v>14.905412879</v>
      </c>
      <c r="I5139" s="15">
        <f>IF(H5139&lt;=Rmax_Summary!$B$40,1,0)</f>
        <v>0</v>
      </c>
      <c r="J5139" s="15">
        <v>1</v>
      </c>
      <c r="K5139" s="21" t="s">
        <v>846</v>
      </c>
    </row>
    <row r="5140" spans="1:11" x14ac:dyDescent="0.15">
      <c r="A5140" s="15">
        <v>2793</v>
      </c>
      <c r="B5140" s="16">
        <v>8</v>
      </c>
      <c r="C5140" s="15">
        <v>50</v>
      </c>
      <c r="D5140" s="17">
        <v>186000</v>
      </c>
      <c r="E5140" s="18">
        <f t="shared" si="80"/>
        <v>186</v>
      </c>
      <c r="F5140" s="19">
        <v>42.322178999999998</v>
      </c>
      <c r="G5140" s="19">
        <v>7.8719253560000002</v>
      </c>
      <c r="H5140" s="20">
        <v>15.355641861000001</v>
      </c>
      <c r="I5140" s="15">
        <f>IF(H5140&lt;=Rmax_Summary!$B$40,1,0)</f>
        <v>0</v>
      </c>
      <c r="J5140" s="15">
        <v>1</v>
      </c>
      <c r="K5140" s="21" t="s">
        <v>846</v>
      </c>
    </row>
    <row r="5141" spans="1:11" x14ac:dyDescent="0.15">
      <c r="A5141" s="15">
        <v>2798</v>
      </c>
      <c r="B5141" s="16">
        <v>8</v>
      </c>
      <c r="C5141" s="15">
        <v>50</v>
      </c>
      <c r="D5141" s="17">
        <v>187000</v>
      </c>
      <c r="E5141" s="18">
        <f t="shared" si="80"/>
        <v>187</v>
      </c>
      <c r="F5141" s="19">
        <v>42.099435</v>
      </c>
      <c r="G5141" s="19">
        <v>7.8725942900000003</v>
      </c>
      <c r="H5141" s="20">
        <v>15.801130552</v>
      </c>
      <c r="I5141" s="15">
        <f>IF(H5141&lt;=Rmax_Summary!$B$40,1,0)</f>
        <v>0</v>
      </c>
      <c r="J5141" s="15">
        <v>1</v>
      </c>
      <c r="K5141" s="21" t="s">
        <v>846</v>
      </c>
    </row>
    <row r="5142" spans="1:11" x14ac:dyDescent="0.15">
      <c r="A5142" s="15">
        <v>2803</v>
      </c>
      <c r="B5142" s="16">
        <v>8</v>
      </c>
      <c r="C5142" s="15">
        <v>50</v>
      </c>
      <c r="D5142" s="17">
        <v>188000</v>
      </c>
      <c r="E5142" s="18">
        <f t="shared" si="80"/>
        <v>188</v>
      </c>
      <c r="F5142" s="19">
        <v>41.879021999999999</v>
      </c>
      <c r="G5142" s="19">
        <v>7.8732562140000004</v>
      </c>
      <c r="H5142" s="20">
        <v>16.241955360999999</v>
      </c>
      <c r="I5142" s="15">
        <f>IF(H5142&lt;=Rmax_Summary!$B$40,1,0)</f>
        <v>0</v>
      </c>
      <c r="J5142" s="15">
        <v>1</v>
      </c>
      <c r="K5142" s="21" t="s">
        <v>846</v>
      </c>
    </row>
    <row r="5143" spans="1:11" x14ac:dyDescent="0.15">
      <c r="A5143" s="15">
        <v>2808</v>
      </c>
      <c r="B5143" s="16">
        <v>8</v>
      </c>
      <c r="C5143" s="15">
        <v>50</v>
      </c>
      <c r="D5143" s="17">
        <v>189000</v>
      </c>
      <c r="E5143" s="18">
        <f t="shared" si="80"/>
        <v>189</v>
      </c>
      <c r="F5143" s="19">
        <v>41.660907000000002</v>
      </c>
      <c r="G5143" s="19">
        <v>7.8739112489999998</v>
      </c>
      <c r="H5143" s="20">
        <v>16.678185392</v>
      </c>
      <c r="I5143" s="15">
        <f>IF(H5143&lt;=Rmax_Summary!$B$40,1,0)</f>
        <v>0</v>
      </c>
      <c r="J5143" s="15">
        <v>1</v>
      </c>
      <c r="K5143" s="21" t="s">
        <v>846</v>
      </c>
    </row>
    <row r="5144" spans="1:11" x14ac:dyDescent="0.15">
      <c r="A5144" s="15">
        <v>2813</v>
      </c>
      <c r="B5144" s="16">
        <v>8</v>
      </c>
      <c r="C5144" s="15">
        <v>50</v>
      </c>
      <c r="D5144" s="17">
        <v>190000</v>
      </c>
      <c r="E5144" s="18">
        <f t="shared" si="80"/>
        <v>190</v>
      </c>
      <c r="F5144" s="19">
        <v>41.445050000000002</v>
      </c>
      <c r="G5144" s="19">
        <v>7.8745594929999996</v>
      </c>
      <c r="H5144" s="20">
        <v>17.109900694</v>
      </c>
      <c r="I5144" s="15">
        <f>IF(H5144&lt;=Rmax_Summary!$B$40,1,0)</f>
        <v>0</v>
      </c>
      <c r="J5144" s="15">
        <v>1</v>
      </c>
      <c r="K5144" s="21" t="s">
        <v>846</v>
      </c>
    </row>
    <row r="5145" spans="1:11" x14ac:dyDescent="0.15">
      <c r="A5145" s="15">
        <v>2818</v>
      </c>
      <c r="B5145" s="16">
        <v>8</v>
      </c>
      <c r="C5145" s="15">
        <v>50</v>
      </c>
      <c r="D5145" s="17">
        <v>191000</v>
      </c>
      <c r="E5145" s="18">
        <f t="shared" si="80"/>
        <v>191</v>
      </c>
      <c r="F5145" s="19">
        <v>41.231417999999998</v>
      </c>
      <c r="G5145" s="19">
        <v>7.8752010539999997</v>
      </c>
      <c r="H5145" s="20">
        <v>17.537163128</v>
      </c>
      <c r="I5145" s="15">
        <f>IF(H5145&lt;=Rmax_Summary!$B$40,1,0)</f>
        <v>0</v>
      </c>
      <c r="J5145" s="15">
        <v>1</v>
      </c>
      <c r="K5145" s="21" t="s">
        <v>846</v>
      </c>
    </row>
    <row r="5146" spans="1:11" x14ac:dyDescent="0.15">
      <c r="A5146" s="15">
        <v>2823</v>
      </c>
      <c r="B5146" s="16">
        <v>8</v>
      </c>
      <c r="C5146" s="15">
        <v>50</v>
      </c>
      <c r="D5146" s="17">
        <v>192000</v>
      </c>
      <c r="E5146" s="18">
        <f t="shared" si="80"/>
        <v>192</v>
      </c>
      <c r="F5146" s="19">
        <v>41.019978999999999</v>
      </c>
      <c r="G5146" s="19">
        <v>7.8758360339999998</v>
      </c>
      <c r="H5146" s="20">
        <v>17.960041778000001</v>
      </c>
      <c r="I5146" s="15">
        <f>IF(H5146&lt;=Rmax_Summary!$B$40,1,0)</f>
        <v>0</v>
      </c>
      <c r="J5146" s="15">
        <v>1</v>
      </c>
      <c r="K5146" s="21" t="s">
        <v>846</v>
      </c>
    </row>
    <row r="5147" spans="1:11" x14ac:dyDescent="0.15">
      <c r="A5147" s="15">
        <v>2828</v>
      </c>
      <c r="B5147" s="16">
        <v>8</v>
      </c>
      <c r="C5147" s="15">
        <v>50</v>
      </c>
      <c r="D5147" s="17">
        <v>193000</v>
      </c>
      <c r="E5147" s="18">
        <f t="shared" si="80"/>
        <v>193</v>
      </c>
      <c r="F5147" s="19">
        <v>40.810696999999998</v>
      </c>
      <c r="G5147" s="19">
        <v>7.8764645340000001</v>
      </c>
      <c r="H5147" s="20">
        <v>18.378605797999999</v>
      </c>
      <c r="I5147" s="15">
        <f>IF(H5147&lt;=Rmax_Summary!$B$40,1,0)</f>
        <v>0</v>
      </c>
      <c r="J5147" s="15">
        <v>1</v>
      </c>
      <c r="K5147" s="21" t="s">
        <v>846</v>
      </c>
    </row>
    <row r="5148" spans="1:11" x14ac:dyDescent="0.15">
      <c r="A5148" s="15">
        <v>2833</v>
      </c>
      <c r="B5148" s="16">
        <v>8</v>
      </c>
      <c r="C5148" s="15">
        <v>50</v>
      </c>
      <c r="D5148" s="17">
        <v>194000</v>
      </c>
      <c r="E5148" s="18">
        <f t="shared" si="80"/>
        <v>194</v>
      </c>
      <c r="F5148" s="19">
        <v>40.603540000000002</v>
      </c>
      <c r="G5148" s="19">
        <v>7.8770866540000002</v>
      </c>
      <c r="H5148" s="20">
        <v>18.792920652999999</v>
      </c>
      <c r="I5148" s="15">
        <f>IF(H5148&lt;=Rmax_Summary!$B$40,1,0)</f>
        <v>0</v>
      </c>
      <c r="J5148" s="15">
        <v>1</v>
      </c>
      <c r="K5148" s="21" t="s">
        <v>846</v>
      </c>
    </row>
    <row r="5149" spans="1:11" x14ac:dyDescent="0.15">
      <c r="A5149" s="15">
        <v>2838</v>
      </c>
      <c r="B5149" s="16">
        <v>8</v>
      </c>
      <c r="C5149" s="15">
        <v>50</v>
      </c>
      <c r="D5149" s="17">
        <v>195000</v>
      </c>
      <c r="E5149" s="18">
        <f t="shared" si="80"/>
        <v>195</v>
      </c>
      <c r="F5149" s="19">
        <v>40.398474</v>
      </c>
      <c r="G5149" s="19">
        <v>7.877702491</v>
      </c>
      <c r="H5149" s="20">
        <v>19.203051823999999</v>
      </c>
      <c r="I5149" s="15">
        <f>IF(H5149&lt;=Rmax_Summary!$B$40,1,0)</f>
        <v>0</v>
      </c>
      <c r="J5149" s="15">
        <v>1</v>
      </c>
      <c r="K5149" s="21" t="s">
        <v>846</v>
      </c>
    </row>
    <row r="5150" spans="1:11" x14ac:dyDescent="0.15">
      <c r="A5150" s="15">
        <v>2843</v>
      </c>
      <c r="B5150" s="16">
        <v>8</v>
      </c>
      <c r="C5150" s="15">
        <v>50</v>
      </c>
      <c r="D5150" s="17">
        <v>196000</v>
      </c>
      <c r="E5150" s="18">
        <f t="shared" si="80"/>
        <v>196</v>
      </c>
      <c r="F5150" s="19">
        <v>40.195469000000003</v>
      </c>
      <c r="G5150" s="19">
        <v>7.8783121349999998</v>
      </c>
      <c r="H5150" s="20">
        <v>19.609061184000002</v>
      </c>
      <c r="I5150" s="15">
        <f>IF(H5150&lt;=Rmax_Summary!$B$40,1,0)</f>
        <v>0</v>
      </c>
      <c r="J5150" s="15">
        <v>1</v>
      </c>
      <c r="K5150" s="21" t="s">
        <v>846</v>
      </c>
    </row>
    <row r="5151" spans="1:11" x14ac:dyDescent="0.15">
      <c r="A5151" s="15">
        <v>2848</v>
      </c>
      <c r="B5151" s="16">
        <v>8</v>
      </c>
      <c r="C5151" s="15">
        <v>50</v>
      </c>
      <c r="D5151" s="17">
        <v>197000</v>
      </c>
      <c r="E5151" s="18">
        <f t="shared" si="80"/>
        <v>197</v>
      </c>
      <c r="F5151" s="19">
        <v>39.994495000000001</v>
      </c>
      <c r="G5151" s="19">
        <v>7.8789156829999998</v>
      </c>
      <c r="H5151" s="20">
        <v>20.011010545000001</v>
      </c>
      <c r="I5151" s="15">
        <f>IF(H5151&lt;=Rmax_Summary!$B$40,1,0)</f>
        <v>0</v>
      </c>
      <c r="J5151" s="15">
        <v>1</v>
      </c>
      <c r="K5151" s="21" t="s">
        <v>846</v>
      </c>
    </row>
    <row r="5152" spans="1:11" x14ac:dyDescent="0.15">
      <c r="A5152" s="15">
        <v>2853</v>
      </c>
      <c r="B5152" s="16">
        <v>8</v>
      </c>
      <c r="C5152" s="15">
        <v>50</v>
      </c>
      <c r="D5152" s="17">
        <v>198000</v>
      </c>
      <c r="E5152" s="18">
        <f t="shared" si="80"/>
        <v>198</v>
      </c>
      <c r="F5152" s="19">
        <v>39.795523000000003</v>
      </c>
      <c r="G5152" s="19">
        <v>7.8795132260000003</v>
      </c>
      <c r="H5152" s="20">
        <v>20.408954495</v>
      </c>
      <c r="I5152" s="15">
        <f>IF(H5152&lt;=Rmax_Summary!$B$40,1,0)</f>
        <v>0</v>
      </c>
      <c r="J5152" s="15">
        <v>1</v>
      </c>
      <c r="K5152" s="21" t="s">
        <v>846</v>
      </c>
    </row>
    <row r="5153" spans="1:11" x14ac:dyDescent="0.15">
      <c r="A5153" s="15">
        <v>2858</v>
      </c>
      <c r="B5153" s="16">
        <v>8</v>
      </c>
      <c r="C5153" s="15">
        <v>50</v>
      </c>
      <c r="D5153" s="17">
        <v>199000</v>
      </c>
      <c r="E5153" s="18">
        <f t="shared" si="80"/>
        <v>199</v>
      </c>
      <c r="F5153" s="19">
        <v>39.598517000000001</v>
      </c>
      <c r="G5153" s="19">
        <v>7.8801048549999999</v>
      </c>
      <c r="H5153" s="20">
        <v>20.802965791999998</v>
      </c>
      <c r="I5153" s="15">
        <f>IF(H5153&lt;=Rmax_Summary!$B$40,1,0)</f>
        <v>0</v>
      </c>
      <c r="J5153" s="15">
        <v>1</v>
      </c>
      <c r="K5153" s="21" t="s">
        <v>846</v>
      </c>
    </row>
    <row r="5154" spans="1:11" x14ac:dyDescent="0.15">
      <c r="A5154" s="15">
        <v>2863</v>
      </c>
      <c r="B5154" s="16">
        <v>8</v>
      </c>
      <c r="C5154" s="15">
        <v>50</v>
      </c>
      <c r="D5154" s="17">
        <v>200000</v>
      </c>
      <c r="E5154" s="18">
        <f t="shared" si="80"/>
        <v>200</v>
      </c>
      <c r="F5154" s="19">
        <v>39.403452000000001</v>
      </c>
      <c r="G5154" s="19">
        <v>7.8806906540000004</v>
      </c>
      <c r="H5154" s="20">
        <v>21.193095356000001</v>
      </c>
      <c r="I5154" s="15">
        <f>IF(H5154&lt;=Rmax_Summary!$B$40,1,0)</f>
        <v>0</v>
      </c>
      <c r="J5154" s="15">
        <v>1</v>
      </c>
      <c r="K5154" s="21" t="s">
        <v>846</v>
      </c>
    </row>
    <row r="5155" spans="1:11" x14ac:dyDescent="0.15">
      <c r="A5155" s="15">
        <v>818</v>
      </c>
      <c r="B5155" s="16">
        <v>8</v>
      </c>
      <c r="C5155" s="15">
        <v>50</v>
      </c>
      <c r="D5155" s="17">
        <v>210000</v>
      </c>
      <c r="E5155" s="18">
        <f t="shared" si="80"/>
        <v>210</v>
      </c>
      <c r="F5155" s="19">
        <v>37.553553000000001</v>
      </c>
      <c r="G5155" s="19">
        <v>7.8862460959999998</v>
      </c>
      <c r="H5155" s="20">
        <v>24.892894342000002</v>
      </c>
      <c r="I5155" s="15">
        <f>IF(H5155&lt;=Rmax_Summary!$B$40,1,0)</f>
        <v>0</v>
      </c>
      <c r="J5155" s="15">
        <v>2</v>
      </c>
      <c r="K5155" s="21" t="s">
        <v>847</v>
      </c>
    </row>
    <row r="5156" spans="1:11" x14ac:dyDescent="0.15">
      <c r="A5156" s="15">
        <v>823</v>
      </c>
      <c r="B5156" s="16">
        <v>8</v>
      </c>
      <c r="C5156" s="15">
        <v>50</v>
      </c>
      <c r="D5156" s="17">
        <v>220000</v>
      </c>
      <c r="E5156" s="18">
        <f t="shared" si="80"/>
        <v>220</v>
      </c>
      <c r="F5156" s="19">
        <v>35.869562000000002</v>
      </c>
      <c r="G5156" s="19">
        <v>7.8913032760000004</v>
      </c>
      <c r="H5156" s="20">
        <v>28.260876914000001</v>
      </c>
      <c r="I5156" s="15">
        <f>IF(H5156&lt;=Rmax_Summary!$B$40,1,0)</f>
        <v>0</v>
      </c>
      <c r="J5156" s="15">
        <v>2</v>
      </c>
      <c r="K5156" s="21" t="s">
        <v>847</v>
      </c>
    </row>
    <row r="5157" spans="1:11" x14ac:dyDescent="0.15">
      <c r="A5157" s="15">
        <v>828</v>
      </c>
      <c r="B5157" s="16">
        <v>8</v>
      </c>
      <c r="C5157" s="15">
        <v>50</v>
      </c>
      <c r="D5157" s="17">
        <v>230000</v>
      </c>
      <c r="E5157" s="18">
        <f t="shared" si="80"/>
        <v>230</v>
      </c>
      <c r="F5157" s="19">
        <v>34.330114000000002</v>
      </c>
      <c r="G5157" s="19">
        <v>7.8959263469999996</v>
      </c>
      <c r="H5157" s="20">
        <v>31.339771138</v>
      </c>
      <c r="I5157" s="15">
        <f>IF(H5157&lt;=Rmax_Summary!$B$40,1,0)</f>
        <v>0</v>
      </c>
      <c r="J5157" s="15">
        <v>2</v>
      </c>
      <c r="K5157" s="21" t="s">
        <v>847</v>
      </c>
    </row>
    <row r="5158" spans="1:11" x14ac:dyDescent="0.15">
      <c r="A5158" s="15">
        <v>833</v>
      </c>
      <c r="B5158" s="16">
        <v>8</v>
      </c>
      <c r="C5158" s="15">
        <v>50</v>
      </c>
      <c r="D5158" s="17">
        <v>240000</v>
      </c>
      <c r="E5158" s="18">
        <f t="shared" si="80"/>
        <v>240</v>
      </c>
      <c r="F5158" s="19">
        <v>32.917369000000001</v>
      </c>
      <c r="G5158" s="19">
        <v>7.9001689070000003</v>
      </c>
      <c r="H5158" s="20">
        <v>34.165261129000001</v>
      </c>
      <c r="I5158" s="15">
        <f>IF(H5158&lt;=Rmax_Summary!$B$40,1,0)</f>
        <v>0</v>
      </c>
      <c r="J5158" s="15">
        <v>2</v>
      </c>
      <c r="K5158" s="21" t="s">
        <v>847</v>
      </c>
    </row>
    <row r="5159" spans="1:11" x14ac:dyDescent="0.15">
      <c r="A5159" s="15">
        <v>838</v>
      </c>
      <c r="B5159" s="16">
        <v>8</v>
      </c>
      <c r="C5159" s="15">
        <v>50</v>
      </c>
      <c r="D5159" s="17">
        <v>250000</v>
      </c>
      <c r="E5159" s="18">
        <f t="shared" si="80"/>
        <v>250</v>
      </c>
      <c r="F5159" s="19">
        <v>31.616304</v>
      </c>
      <c r="G5159" s="19">
        <v>7.9040760739999998</v>
      </c>
      <c r="H5159" s="20">
        <v>36.767391781999997</v>
      </c>
      <c r="I5159" s="15">
        <f>IF(H5159&lt;=Rmax_Summary!$B$40,1,0)</f>
        <v>0</v>
      </c>
      <c r="J5159" s="15">
        <v>2</v>
      </c>
      <c r="K5159" s="21" t="s">
        <v>847</v>
      </c>
    </row>
    <row r="5160" spans="1:11" x14ac:dyDescent="0.15">
      <c r="A5160" s="15">
        <v>843</v>
      </c>
      <c r="B5160" s="16">
        <v>8</v>
      </c>
      <c r="C5160" s="15">
        <v>50</v>
      </c>
      <c r="D5160" s="17">
        <v>260000</v>
      </c>
      <c r="E5160" s="18">
        <f t="shared" si="80"/>
        <v>260</v>
      </c>
      <c r="F5160" s="19">
        <v>30.414178</v>
      </c>
      <c r="G5160" s="19">
        <v>7.9076861139999997</v>
      </c>
      <c r="H5160" s="20">
        <v>39.171644655000001</v>
      </c>
      <c r="I5160" s="15">
        <f>IF(H5160&lt;=Rmax_Summary!$B$40,1,0)</f>
        <v>0</v>
      </c>
      <c r="J5160" s="15">
        <v>2</v>
      </c>
      <c r="K5160" s="21" t="s">
        <v>847</v>
      </c>
    </row>
    <row r="5161" spans="1:11" x14ac:dyDescent="0.15">
      <c r="A5161" s="15">
        <v>848</v>
      </c>
      <c r="B5161" s="16">
        <v>8</v>
      </c>
      <c r="C5161" s="15">
        <v>50</v>
      </c>
      <c r="D5161" s="17">
        <v>270000</v>
      </c>
      <c r="E5161" s="18">
        <f t="shared" si="80"/>
        <v>270</v>
      </c>
      <c r="F5161" s="19">
        <v>29.300118000000001</v>
      </c>
      <c r="G5161" s="19">
        <v>7.9110316709999999</v>
      </c>
      <c r="H5161" s="20">
        <v>41.399764793000003</v>
      </c>
      <c r="I5161" s="15">
        <f>IF(H5161&lt;=Rmax_Summary!$B$40,1,0)</f>
        <v>0</v>
      </c>
      <c r="J5161" s="15">
        <v>2</v>
      </c>
      <c r="K5161" s="21" t="s">
        <v>847</v>
      </c>
    </row>
    <row r="5162" spans="1:11" x14ac:dyDescent="0.15">
      <c r="A5162" s="15">
        <v>853</v>
      </c>
      <c r="B5162" s="16">
        <v>8</v>
      </c>
      <c r="C5162" s="15">
        <v>50</v>
      </c>
      <c r="D5162" s="17">
        <v>280000</v>
      </c>
      <c r="E5162" s="18">
        <f t="shared" si="80"/>
        <v>280</v>
      </c>
      <c r="F5162" s="19">
        <v>28.264787999999999</v>
      </c>
      <c r="G5162" s="19">
        <v>7.9141407849999998</v>
      </c>
      <c r="H5162" s="20">
        <v>43.470424123999997</v>
      </c>
      <c r="I5162" s="15">
        <f>IF(H5162&lt;=Rmax_Summary!$B$40,1,0)</f>
        <v>0</v>
      </c>
      <c r="J5162" s="15">
        <v>2</v>
      </c>
      <c r="K5162" s="21" t="s">
        <v>847</v>
      </c>
    </row>
    <row r="5163" spans="1:11" x14ac:dyDescent="0.15">
      <c r="A5163" s="15">
        <v>858</v>
      </c>
      <c r="B5163" s="16">
        <v>8</v>
      </c>
      <c r="C5163" s="15">
        <v>50</v>
      </c>
      <c r="D5163" s="17">
        <v>290000</v>
      </c>
      <c r="E5163" s="18">
        <f t="shared" si="80"/>
        <v>290</v>
      </c>
      <c r="F5163" s="19">
        <v>27.300129999999999</v>
      </c>
      <c r="G5163" s="19">
        <v>7.91703767</v>
      </c>
      <c r="H5163" s="20">
        <v>45.399740682000001</v>
      </c>
      <c r="I5163" s="15">
        <f>IF(H5163&lt;=Rmax_Summary!$B$40,1,0)</f>
        <v>0</v>
      </c>
      <c r="J5163" s="15">
        <v>2</v>
      </c>
      <c r="K5163" s="21" t="s">
        <v>847</v>
      </c>
    </row>
    <row r="5164" spans="1:11" x14ac:dyDescent="0.15">
      <c r="A5164" s="15">
        <v>863</v>
      </c>
      <c r="B5164" s="16">
        <v>8</v>
      </c>
      <c r="C5164" s="15">
        <v>50</v>
      </c>
      <c r="D5164" s="17">
        <v>300000</v>
      </c>
      <c r="E5164" s="18">
        <f t="shared" si="80"/>
        <v>300</v>
      </c>
      <c r="F5164" s="19">
        <v>26.399144</v>
      </c>
      <c r="G5164" s="19">
        <v>7.9197433369999999</v>
      </c>
      <c r="H5164" s="20">
        <v>47.201711619999998</v>
      </c>
      <c r="I5164" s="15">
        <f>IF(H5164&lt;=Rmax_Summary!$B$40,1,0)</f>
        <v>0</v>
      </c>
      <c r="J5164" s="15">
        <v>2</v>
      </c>
      <c r="K5164" s="21" t="s">
        <v>847</v>
      </c>
    </row>
    <row r="5165" spans="1:11" x14ac:dyDescent="0.15">
      <c r="A5165" s="15">
        <v>868</v>
      </c>
      <c r="B5165" s="16">
        <v>8</v>
      </c>
      <c r="C5165" s="15">
        <v>50</v>
      </c>
      <c r="D5165" s="17">
        <v>310000</v>
      </c>
      <c r="E5165" s="18">
        <f t="shared" si="80"/>
        <v>310</v>
      </c>
      <c r="F5165" s="19">
        <v>25.555730000000001</v>
      </c>
      <c r="G5165" s="19">
        <v>7.922276117</v>
      </c>
      <c r="H5165" s="20">
        <v>48.88854053</v>
      </c>
      <c r="I5165" s="15">
        <f>IF(H5165&lt;=Rmax_Summary!$B$40,1,0)</f>
        <v>0</v>
      </c>
      <c r="J5165" s="15">
        <v>2</v>
      </c>
      <c r="K5165" s="21" t="s">
        <v>847</v>
      </c>
    </row>
    <row r="5166" spans="1:11" x14ac:dyDescent="0.15">
      <c r="A5166" s="15">
        <v>873</v>
      </c>
      <c r="B5166" s="16">
        <v>8</v>
      </c>
      <c r="C5166" s="15">
        <v>50</v>
      </c>
      <c r="D5166" s="17">
        <v>320000</v>
      </c>
      <c r="E5166" s="18">
        <f t="shared" si="80"/>
        <v>320</v>
      </c>
      <c r="F5166" s="19">
        <v>24.764538000000002</v>
      </c>
      <c r="G5166" s="19">
        <v>7.9246520599999997</v>
      </c>
      <c r="H5166" s="20">
        <v>50.470923067999998</v>
      </c>
      <c r="I5166" s="15">
        <f>IF(H5166&lt;=Rmax_Summary!$B$40,1,0)</f>
        <v>0</v>
      </c>
      <c r="J5166" s="15">
        <v>2</v>
      </c>
      <c r="K5166" s="21" t="s">
        <v>847</v>
      </c>
    </row>
    <row r="5167" spans="1:11" x14ac:dyDescent="0.15">
      <c r="A5167" s="15">
        <v>878</v>
      </c>
      <c r="B5167" s="16">
        <v>8</v>
      </c>
      <c r="C5167" s="15">
        <v>50</v>
      </c>
      <c r="D5167" s="17">
        <v>330000</v>
      </c>
      <c r="E5167" s="18">
        <f t="shared" si="80"/>
        <v>330</v>
      </c>
      <c r="F5167" s="19">
        <v>24.020864</v>
      </c>
      <c r="G5167" s="19">
        <v>7.9268853019999996</v>
      </c>
      <c r="H5167" s="20">
        <v>51.958271312999997</v>
      </c>
      <c r="I5167" s="15">
        <f>IF(H5167&lt;=Rmax_Summary!$B$40,1,0)</f>
        <v>0</v>
      </c>
      <c r="J5167" s="15">
        <v>2</v>
      </c>
      <c r="K5167" s="21" t="s">
        <v>847</v>
      </c>
    </row>
    <row r="5168" spans="1:11" x14ac:dyDescent="0.15">
      <c r="A5168" s="15">
        <v>883</v>
      </c>
      <c r="B5168" s="16">
        <v>8</v>
      </c>
      <c r="C5168" s="15">
        <v>50</v>
      </c>
      <c r="D5168" s="17">
        <v>340000</v>
      </c>
      <c r="E5168" s="18">
        <f t="shared" si="80"/>
        <v>340</v>
      </c>
      <c r="F5168" s="19">
        <v>23.320554000000001</v>
      </c>
      <c r="G5168" s="19">
        <v>7.9289883239999996</v>
      </c>
      <c r="H5168" s="20">
        <v>53.358892525999998</v>
      </c>
      <c r="I5168" s="15">
        <f>IF(H5168&lt;=Rmax_Summary!$B$40,1,0)</f>
        <v>0</v>
      </c>
      <c r="J5168" s="15">
        <v>2</v>
      </c>
      <c r="K5168" s="21" t="s">
        <v>847</v>
      </c>
    </row>
    <row r="5169" spans="1:11" x14ac:dyDescent="0.15">
      <c r="A5169" s="15">
        <v>888</v>
      </c>
      <c r="B5169" s="16">
        <v>8</v>
      </c>
      <c r="C5169" s="15">
        <v>50</v>
      </c>
      <c r="D5169" s="17">
        <v>350000</v>
      </c>
      <c r="E5169" s="18">
        <f t="shared" si="80"/>
        <v>350</v>
      </c>
      <c r="F5169" s="19">
        <v>22.65992</v>
      </c>
      <c r="G5169" s="19">
        <v>7.9309721919999996</v>
      </c>
      <c r="H5169" s="20">
        <v>54.680159134999997</v>
      </c>
      <c r="I5169" s="15">
        <f>IF(H5169&lt;=Rmax_Summary!$B$40,1,0)</f>
        <v>0</v>
      </c>
      <c r="J5169" s="15">
        <v>2</v>
      </c>
      <c r="K5169" s="21" t="s">
        <v>847</v>
      </c>
    </row>
    <row r="5170" spans="1:11" x14ac:dyDescent="0.15">
      <c r="A5170" s="15">
        <v>893</v>
      </c>
      <c r="B5170" s="16">
        <v>8</v>
      </c>
      <c r="C5170" s="15">
        <v>50</v>
      </c>
      <c r="D5170" s="17">
        <v>360000</v>
      </c>
      <c r="E5170" s="18">
        <f t="shared" si="80"/>
        <v>360</v>
      </c>
      <c r="F5170" s="19">
        <v>22.035685000000001</v>
      </c>
      <c r="G5170" s="19">
        <v>7.9328467509999996</v>
      </c>
      <c r="H5170" s="20">
        <v>55.928629801</v>
      </c>
      <c r="I5170" s="15">
        <f>IF(H5170&lt;=Rmax_Summary!$B$40,1,0)</f>
        <v>0</v>
      </c>
      <c r="J5170" s="15">
        <v>2</v>
      </c>
      <c r="K5170" s="21" t="s">
        <v>847</v>
      </c>
    </row>
    <row r="5171" spans="1:11" x14ac:dyDescent="0.15">
      <c r="A5171" s="15">
        <v>898</v>
      </c>
      <c r="B5171" s="16">
        <v>8</v>
      </c>
      <c r="C5171" s="15">
        <v>50</v>
      </c>
      <c r="D5171" s="17">
        <v>370000</v>
      </c>
      <c r="E5171" s="18">
        <f t="shared" si="80"/>
        <v>370</v>
      </c>
      <c r="F5171" s="19">
        <v>21.444921000000001</v>
      </c>
      <c r="G5171" s="19">
        <v>7.9346208010000003</v>
      </c>
      <c r="H5171" s="20">
        <v>57.110157993000001</v>
      </c>
      <c r="I5171" s="15">
        <f>IF(H5171&lt;=Rmax_Summary!$B$40,1,0)</f>
        <v>0</v>
      </c>
      <c r="J5171" s="15">
        <v>2</v>
      </c>
      <c r="K5171" s="21" t="s">
        <v>847</v>
      </c>
    </row>
    <row r="5172" spans="1:11" x14ac:dyDescent="0.15">
      <c r="A5172" s="15">
        <v>903</v>
      </c>
      <c r="B5172" s="16">
        <v>8</v>
      </c>
      <c r="C5172" s="15">
        <v>50</v>
      </c>
      <c r="D5172" s="17">
        <v>380000</v>
      </c>
      <c r="E5172" s="18">
        <f t="shared" si="80"/>
        <v>380</v>
      </c>
      <c r="F5172" s="19">
        <v>20.885006000000001</v>
      </c>
      <c r="G5172" s="19">
        <v>7.9363022049999996</v>
      </c>
      <c r="H5172" s="20">
        <v>58.229987903000001</v>
      </c>
      <c r="I5172" s="15">
        <f>IF(H5172&lt;=Rmax_Summary!$B$40,1,0)</f>
        <v>0</v>
      </c>
      <c r="J5172" s="15">
        <v>2</v>
      </c>
      <c r="K5172" s="21" t="s">
        <v>847</v>
      </c>
    </row>
    <row r="5173" spans="1:11" x14ac:dyDescent="0.15">
      <c r="A5173" s="15">
        <v>908</v>
      </c>
      <c r="B5173" s="16">
        <v>8</v>
      </c>
      <c r="C5173" s="15">
        <v>50</v>
      </c>
      <c r="D5173" s="17">
        <v>390000</v>
      </c>
      <c r="E5173" s="18">
        <f t="shared" si="80"/>
        <v>390</v>
      </c>
      <c r="F5173" s="19">
        <v>20.353584999999999</v>
      </c>
      <c r="G5173" s="19">
        <v>7.9378980439999998</v>
      </c>
      <c r="H5173" s="20">
        <v>59.292830674000001</v>
      </c>
      <c r="I5173" s="15">
        <f>IF(H5173&lt;=Rmax_Summary!$B$40,1,0)</f>
        <v>0</v>
      </c>
      <c r="J5173" s="15">
        <v>2</v>
      </c>
      <c r="K5173" s="21" t="s">
        <v>847</v>
      </c>
    </row>
    <row r="5174" spans="1:11" x14ac:dyDescent="0.15">
      <c r="A5174" s="15">
        <v>913</v>
      </c>
      <c r="B5174" s="16">
        <v>8</v>
      </c>
      <c r="C5174" s="15">
        <v>50</v>
      </c>
      <c r="D5174" s="17">
        <v>400000</v>
      </c>
      <c r="E5174" s="18">
        <f t="shared" si="80"/>
        <v>400</v>
      </c>
      <c r="F5174" s="19">
        <v>19.848537</v>
      </c>
      <c r="G5174" s="19">
        <v>7.9394146799999996</v>
      </c>
      <c r="H5174" s="20">
        <v>60.302926413000002</v>
      </c>
      <c r="I5174" s="15">
        <f>IF(H5174&lt;=Rmax_Summary!$B$40,1,0)</f>
        <v>0</v>
      </c>
      <c r="J5174" s="15">
        <v>2</v>
      </c>
      <c r="K5174" s="21" t="s">
        <v>847</v>
      </c>
    </row>
    <row r="5175" spans="1:11" x14ac:dyDescent="0.15">
      <c r="A5175" s="15">
        <v>918</v>
      </c>
      <c r="B5175" s="16">
        <v>8</v>
      </c>
      <c r="C5175" s="15">
        <v>50</v>
      </c>
      <c r="D5175" s="17">
        <v>410000</v>
      </c>
      <c r="E5175" s="18">
        <f t="shared" si="80"/>
        <v>410</v>
      </c>
      <c r="F5175" s="19">
        <v>19.367946</v>
      </c>
      <c r="G5175" s="19">
        <v>7.9408578719999996</v>
      </c>
      <c r="H5175" s="20">
        <v>61.264107695</v>
      </c>
      <c r="I5175" s="15">
        <f>IF(H5175&lt;=Rmax_Summary!$B$40,1,0)</f>
        <v>0</v>
      </c>
      <c r="J5175" s="15">
        <v>2</v>
      </c>
      <c r="K5175" s="21" t="s">
        <v>847</v>
      </c>
    </row>
    <row r="5176" spans="1:11" x14ac:dyDescent="0.15">
      <c r="A5176" s="15">
        <v>923</v>
      </c>
      <c r="B5176" s="16">
        <v>8</v>
      </c>
      <c r="C5176" s="15">
        <v>50</v>
      </c>
      <c r="D5176" s="17">
        <v>420000</v>
      </c>
      <c r="E5176" s="18">
        <f t="shared" si="80"/>
        <v>420</v>
      </c>
      <c r="F5176" s="19">
        <v>18.910077000000001</v>
      </c>
      <c r="G5176" s="19">
        <v>7.9422328249999996</v>
      </c>
      <c r="H5176" s="20">
        <v>62.17984517</v>
      </c>
      <c r="I5176" s="15">
        <f>IF(H5176&lt;=Rmax_Summary!$B$40,1,0)</f>
        <v>0</v>
      </c>
      <c r="J5176" s="15">
        <v>2</v>
      </c>
      <c r="K5176" s="21" t="s">
        <v>847</v>
      </c>
    </row>
    <row r="5177" spans="1:11" x14ac:dyDescent="0.15">
      <c r="A5177" s="15">
        <v>928</v>
      </c>
      <c r="B5177" s="16">
        <v>8</v>
      </c>
      <c r="C5177" s="15">
        <v>50</v>
      </c>
      <c r="D5177" s="17">
        <v>430000</v>
      </c>
      <c r="E5177" s="18">
        <f t="shared" si="80"/>
        <v>430</v>
      </c>
      <c r="F5177" s="19">
        <v>18.473358000000001</v>
      </c>
      <c r="G5177" s="19">
        <v>7.9435442700000003</v>
      </c>
      <c r="H5177" s="20">
        <v>63.053283864000001</v>
      </c>
      <c r="I5177" s="15">
        <f>IF(H5177&lt;=Rmax_Summary!$B$40,1,0)</f>
        <v>0</v>
      </c>
      <c r="J5177" s="15">
        <v>2</v>
      </c>
      <c r="K5177" s="21" t="s">
        <v>847</v>
      </c>
    </row>
    <row r="5178" spans="1:11" x14ac:dyDescent="0.15">
      <c r="A5178" s="15">
        <v>933</v>
      </c>
      <c r="B5178" s="16">
        <v>8</v>
      </c>
      <c r="C5178" s="15">
        <v>50</v>
      </c>
      <c r="D5178" s="17">
        <v>440000</v>
      </c>
      <c r="E5178" s="18">
        <f t="shared" si="80"/>
        <v>440</v>
      </c>
      <c r="F5178" s="19">
        <v>18.056356000000001</v>
      </c>
      <c r="G5178" s="19">
        <v>7.9447965060000003</v>
      </c>
      <c r="H5178" s="20">
        <v>63.887288683999998</v>
      </c>
      <c r="I5178" s="15">
        <f>IF(H5178&lt;=Rmax_Summary!$B$40,1,0)</f>
        <v>0</v>
      </c>
      <c r="J5178" s="15">
        <v>2</v>
      </c>
      <c r="K5178" s="21" t="s">
        <v>847</v>
      </c>
    </row>
    <row r="5179" spans="1:11" x14ac:dyDescent="0.15">
      <c r="A5179" s="15">
        <v>938</v>
      </c>
      <c r="B5179" s="16">
        <v>8</v>
      </c>
      <c r="C5179" s="15">
        <v>50</v>
      </c>
      <c r="D5179" s="17">
        <v>450000</v>
      </c>
      <c r="E5179" s="18">
        <f t="shared" si="80"/>
        <v>450</v>
      </c>
      <c r="F5179" s="19">
        <v>17.657762999999999</v>
      </c>
      <c r="G5179" s="19">
        <v>7.9459934560000001</v>
      </c>
      <c r="H5179" s="20">
        <v>64.684473525000001</v>
      </c>
      <c r="I5179" s="15">
        <f>IF(H5179&lt;=Rmax_Summary!$B$40,1,0)</f>
        <v>0</v>
      </c>
      <c r="J5179" s="15">
        <v>2</v>
      </c>
      <c r="K5179" s="21" t="s">
        <v>847</v>
      </c>
    </row>
    <row r="5180" spans="1:11" x14ac:dyDescent="0.15">
      <c r="A5180" s="15">
        <v>943</v>
      </c>
      <c r="B5180" s="16">
        <v>8</v>
      </c>
      <c r="C5180" s="15">
        <v>50</v>
      </c>
      <c r="D5180" s="17">
        <v>460000</v>
      </c>
      <c r="E5180" s="18">
        <f t="shared" si="80"/>
        <v>460</v>
      </c>
      <c r="F5180" s="19">
        <v>17.276388000000001</v>
      </c>
      <c r="G5180" s="19">
        <v>7.9471387010000001</v>
      </c>
      <c r="H5180" s="20">
        <v>65.447223076</v>
      </c>
      <c r="I5180" s="15">
        <f>IF(H5180&lt;=Rmax_Summary!$B$40,1,0)</f>
        <v>0</v>
      </c>
      <c r="J5180" s="15">
        <v>2</v>
      </c>
      <c r="K5180" s="21" t="s">
        <v>847</v>
      </c>
    </row>
    <row r="5181" spans="1:11" x14ac:dyDescent="0.15">
      <c r="A5181" s="15">
        <v>948</v>
      </c>
      <c r="B5181" s="16">
        <v>8</v>
      </c>
      <c r="C5181" s="15">
        <v>50</v>
      </c>
      <c r="D5181" s="17">
        <v>470000</v>
      </c>
      <c r="E5181" s="18">
        <f t="shared" si="80"/>
        <v>470</v>
      </c>
      <c r="F5181" s="19">
        <v>16.911138999999999</v>
      </c>
      <c r="G5181" s="19">
        <v>7.9482355189999998</v>
      </c>
      <c r="H5181" s="20">
        <v>66.177721943999998</v>
      </c>
      <c r="I5181" s="15">
        <f>IF(H5181&lt;=Rmax_Summary!$B$40,1,0)</f>
        <v>0</v>
      </c>
      <c r="J5181" s="15">
        <v>2</v>
      </c>
      <c r="K5181" s="21" t="s">
        <v>847</v>
      </c>
    </row>
    <row r="5182" spans="1:11" x14ac:dyDescent="0.15">
      <c r="A5182" s="15">
        <v>953</v>
      </c>
      <c r="B5182" s="16">
        <v>8</v>
      </c>
      <c r="C5182" s="15">
        <v>50</v>
      </c>
      <c r="D5182" s="17">
        <v>480000</v>
      </c>
      <c r="E5182" s="18">
        <f t="shared" si="80"/>
        <v>480</v>
      </c>
      <c r="F5182" s="19">
        <v>16.561014</v>
      </c>
      <c r="G5182" s="19">
        <v>7.9492869199999996</v>
      </c>
      <c r="H5182" s="20">
        <v>66.877971024999994</v>
      </c>
      <c r="I5182" s="15">
        <f>IF(H5182&lt;=Rmax_Summary!$B$40,1,0)</f>
        <v>0</v>
      </c>
      <c r="J5182" s="15">
        <v>2</v>
      </c>
      <c r="K5182" s="21" t="s">
        <v>847</v>
      </c>
    </row>
    <row r="5183" spans="1:11" x14ac:dyDescent="0.15">
      <c r="A5183" s="15">
        <v>958</v>
      </c>
      <c r="B5183" s="16">
        <v>8</v>
      </c>
      <c r="C5183" s="15">
        <v>50</v>
      </c>
      <c r="D5183" s="17">
        <v>490000</v>
      </c>
      <c r="E5183" s="18">
        <f t="shared" si="80"/>
        <v>490</v>
      </c>
      <c r="F5183" s="19">
        <v>16.225093999999999</v>
      </c>
      <c r="G5183" s="19">
        <v>7.95029567</v>
      </c>
      <c r="H5183" s="20">
        <v>67.549812935000006</v>
      </c>
      <c r="I5183" s="15">
        <f>IF(H5183&lt;=Rmax_Summary!$B$40,1,0)</f>
        <v>0</v>
      </c>
      <c r="J5183" s="15">
        <v>2</v>
      </c>
      <c r="K5183" s="21" t="s">
        <v>847</v>
      </c>
    </row>
    <row r="5184" spans="1:11" x14ac:dyDescent="0.15">
      <c r="A5184" s="15">
        <v>963</v>
      </c>
      <c r="B5184" s="16">
        <v>8</v>
      </c>
      <c r="C5184" s="15">
        <v>50</v>
      </c>
      <c r="D5184" s="17">
        <v>500000</v>
      </c>
      <c r="E5184" s="18">
        <f t="shared" si="80"/>
        <v>500</v>
      </c>
      <c r="F5184" s="19">
        <v>15.902528999999999</v>
      </c>
      <c r="G5184" s="19">
        <v>7.9512643089999999</v>
      </c>
      <c r="H5184" s="20">
        <v>68.194942988999998</v>
      </c>
      <c r="I5184" s="15">
        <f>IF(H5184&lt;=Rmax_Summary!$B$40,1,0)</f>
        <v>0</v>
      </c>
      <c r="J5184" s="15">
        <v>2</v>
      </c>
      <c r="K5184" s="21" t="s">
        <v>847</v>
      </c>
    </row>
    <row r="5185" spans="1:11" x14ac:dyDescent="0.15">
      <c r="A5185" s="15">
        <v>968</v>
      </c>
      <c r="B5185" s="16">
        <v>8</v>
      </c>
      <c r="C5185" s="15">
        <v>50</v>
      </c>
      <c r="D5185" s="17">
        <v>510000</v>
      </c>
      <c r="E5185" s="18">
        <f t="shared" si="80"/>
        <v>510</v>
      </c>
      <c r="F5185" s="19">
        <v>15.592539</v>
      </c>
      <c r="G5185" s="19">
        <v>7.9521951809999996</v>
      </c>
      <c r="H5185" s="20">
        <v>68.814921885000004</v>
      </c>
      <c r="I5185" s="15">
        <f>IF(H5185&lt;=Rmax_Summary!$B$40,1,0)</f>
        <v>0</v>
      </c>
      <c r="J5185" s="15">
        <v>2</v>
      </c>
      <c r="K5185" s="21" t="s">
        <v>847</v>
      </c>
    </row>
    <row r="5186" spans="1:11" x14ac:dyDescent="0.15">
      <c r="A5186" s="15">
        <v>973</v>
      </c>
      <c r="B5186" s="16">
        <v>8</v>
      </c>
      <c r="C5186" s="15">
        <v>50</v>
      </c>
      <c r="D5186" s="17">
        <v>520000</v>
      </c>
      <c r="E5186" s="18">
        <f t="shared" ref="E5186:E5249" si="81">D5186/1000</f>
        <v>520</v>
      </c>
      <c r="F5186" s="19">
        <v>15.294404999999999</v>
      </c>
      <c r="G5186" s="19">
        <v>7.9530904570000001</v>
      </c>
      <c r="H5186" s="20">
        <v>69.411190250000004</v>
      </c>
      <c r="I5186" s="15">
        <f>IF(H5186&lt;=Rmax_Summary!$B$40,1,0)</f>
        <v>0</v>
      </c>
      <c r="J5186" s="15">
        <v>2</v>
      </c>
      <c r="K5186" s="21" t="s">
        <v>847</v>
      </c>
    </row>
    <row r="5187" spans="1:11" x14ac:dyDescent="0.15">
      <c r="A5187" s="15">
        <v>978</v>
      </c>
      <c r="B5187" s="16">
        <v>8</v>
      </c>
      <c r="C5187" s="15">
        <v>50</v>
      </c>
      <c r="D5187" s="17">
        <v>530000</v>
      </c>
      <c r="E5187" s="18">
        <f t="shared" si="81"/>
        <v>530</v>
      </c>
      <c r="F5187" s="19">
        <v>15.007457</v>
      </c>
      <c r="G5187" s="19">
        <v>7.9539521390000001</v>
      </c>
      <c r="H5187" s="20">
        <v>69.985086863999996</v>
      </c>
      <c r="I5187" s="15">
        <f>IF(H5187&lt;=Rmax_Summary!$B$40,1,0)</f>
        <v>0</v>
      </c>
      <c r="J5187" s="15">
        <v>2</v>
      </c>
      <c r="K5187" s="21" t="s">
        <v>847</v>
      </c>
    </row>
    <row r="5188" spans="1:11" x14ac:dyDescent="0.15">
      <c r="A5188" s="15">
        <v>983</v>
      </c>
      <c r="B5188" s="16">
        <v>8</v>
      </c>
      <c r="C5188" s="15">
        <v>50</v>
      </c>
      <c r="D5188" s="17">
        <v>540000</v>
      </c>
      <c r="E5188" s="18">
        <f t="shared" si="81"/>
        <v>540</v>
      </c>
      <c r="F5188" s="19">
        <v>14.731078</v>
      </c>
      <c r="G5188" s="19">
        <v>7.9547820820000004</v>
      </c>
      <c r="H5188" s="20">
        <v>70.537844090999997</v>
      </c>
      <c r="I5188" s="15">
        <f>IF(H5188&lt;=Rmax_Summary!$B$40,1,0)</f>
        <v>0</v>
      </c>
      <c r="J5188" s="15">
        <v>2</v>
      </c>
      <c r="K5188" s="21" t="s">
        <v>847</v>
      </c>
    </row>
    <row r="5189" spans="1:11" x14ac:dyDescent="0.15">
      <c r="A5189" s="15">
        <v>988</v>
      </c>
      <c r="B5189" s="16">
        <v>8</v>
      </c>
      <c r="C5189" s="15">
        <v>50</v>
      </c>
      <c r="D5189" s="17">
        <v>550000</v>
      </c>
      <c r="E5189" s="18">
        <f t="shared" si="81"/>
        <v>550</v>
      </c>
      <c r="F5189" s="19">
        <v>14.464695000000001</v>
      </c>
      <c r="G5189" s="19">
        <v>7.9555820099999996</v>
      </c>
      <c r="H5189" s="20">
        <v>71.070610626999994</v>
      </c>
      <c r="I5189" s="15">
        <f>IF(H5189&lt;=Rmax_Summary!$B$40,1,0)</f>
        <v>0</v>
      </c>
      <c r="J5189" s="15">
        <v>2</v>
      </c>
      <c r="K5189" s="21" t="s">
        <v>847</v>
      </c>
    </row>
    <row r="5190" spans="1:11" x14ac:dyDescent="0.15">
      <c r="A5190" s="15">
        <v>993</v>
      </c>
      <c r="B5190" s="16">
        <v>8</v>
      </c>
      <c r="C5190" s="15">
        <v>50</v>
      </c>
      <c r="D5190" s="17">
        <v>560000</v>
      </c>
      <c r="E5190" s="18">
        <f t="shared" si="81"/>
        <v>560</v>
      </c>
      <c r="F5190" s="19">
        <v>14.207774000000001</v>
      </c>
      <c r="G5190" s="19">
        <v>7.9563535190000003</v>
      </c>
      <c r="H5190" s="20">
        <v>71.584451486999995</v>
      </c>
      <c r="I5190" s="15">
        <f>IF(H5190&lt;=Rmax_Summary!$B$40,1,0)</f>
        <v>0</v>
      </c>
      <c r="J5190" s="15">
        <v>2</v>
      </c>
      <c r="K5190" s="21" t="s">
        <v>847</v>
      </c>
    </row>
    <row r="5191" spans="1:11" x14ac:dyDescent="0.15">
      <c r="A5191" s="15">
        <v>998</v>
      </c>
      <c r="B5191" s="16">
        <v>8</v>
      </c>
      <c r="C5191" s="15">
        <v>50</v>
      </c>
      <c r="D5191" s="17">
        <v>570000</v>
      </c>
      <c r="E5191" s="18">
        <f t="shared" si="81"/>
        <v>570</v>
      </c>
      <c r="F5191" s="19">
        <v>13.959821</v>
      </c>
      <c r="G5191" s="19">
        <v>7.9570980999999996</v>
      </c>
      <c r="H5191" s="20">
        <v>72.080357110999998</v>
      </c>
      <c r="I5191" s="15">
        <f>IF(H5191&lt;=Rmax_Summary!$B$40,1,0)</f>
        <v>0</v>
      </c>
      <c r="J5191" s="15">
        <v>2</v>
      </c>
      <c r="K5191" s="21" t="s">
        <v>847</v>
      </c>
    </row>
    <row r="5192" spans="1:11" x14ac:dyDescent="0.15">
      <c r="A5192" s="15">
        <v>1003</v>
      </c>
      <c r="B5192" s="16">
        <v>8</v>
      </c>
      <c r="C5192" s="15">
        <v>50</v>
      </c>
      <c r="D5192" s="17">
        <v>580000</v>
      </c>
      <c r="E5192" s="18">
        <f t="shared" si="81"/>
        <v>580</v>
      </c>
      <c r="F5192" s="19">
        <v>13.720374</v>
      </c>
      <c r="G5192" s="19">
        <v>7.9578171370000002</v>
      </c>
      <c r="H5192" s="20">
        <v>72.559251545999999</v>
      </c>
      <c r="I5192" s="15">
        <f>IF(H5192&lt;=Rmax_Summary!$B$40,1,0)</f>
        <v>0</v>
      </c>
      <c r="J5192" s="15">
        <v>2</v>
      </c>
      <c r="K5192" s="21" t="s">
        <v>847</v>
      </c>
    </row>
    <row r="5193" spans="1:11" x14ac:dyDescent="0.15">
      <c r="A5193" s="15">
        <v>1008</v>
      </c>
      <c r="B5193" s="16">
        <v>8</v>
      </c>
      <c r="C5193" s="15">
        <v>50</v>
      </c>
      <c r="D5193" s="17">
        <v>590000</v>
      </c>
      <c r="E5193" s="18">
        <f t="shared" si="81"/>
        <v>590</v>
      </c>
      <c r="F5193" s="19">
        <v>13.489003</v>
      </c>
      <c r="G5193" s="19">
        <v>7.9585119239999997</v>
      </c>
      <c r="H5193" s="20">
        <v>73.021993355000006</v>
      </c>
      <c r="I5193" s="15">
        <f>IF(H5193&lt;=Rmax_Summary!$B$40,1,0)</f>
        <v>0</v>
      </c>
      <c r="J5193" s="15">
        <v>2</v>
      </c>
      <c r="K5193" s="21" t="s">
        <v>847</v>
      </c>
    </row>
    <row r="5194" spans="1:11" x14ac:dyDescent="0.15">
      <c r="A5194" s="15">
        <v>1013</v>
      </c>
      <c r="B5194" s="16">
        <v>8</v>
      </c>
      <c r="C5194" s="15">
        <v>50</v>
      </c>
      <c r="D5194" s="17">
        <v>600000</v>
      </c>
      <c r="E5194" s="18">
        <f t="shared" si="81"/>
        <v>600</v>
      </c>
      <c r="F5194" s="19">
        <v>13.265306000000001</v>
      </c>
      <c r="G5194" s="19">
        <v>7.9591836660000004</v>
      </c>
      <c r="H5194" s="20">
        <v>73.469387441999999</v>
      </c>
      <c r="I5194" s="15">
        <f>IF(H5194&lt;=Rmax_Summary!$B$40,1,0)</f>
        <v>0</v>
      </c>
      <c r="J5194" s="15">
        <v>2</v>
      </c>
      <c r="K5194" s="21" t="s">
        <v>847</v>
      </c>
    </row>
    <row r="5195" spans="1:11" x14ac:dyDescent="0.15">
      <c r="A5195" s="15">
        <v>1018</v>
      </c>
      <c r="B5195" s="16">
        <v>8</v>
      </c>
      <c r="C5195" s="15">
        <v>50</v>
      </c>
      <c r="D5195" s="17">
        <v>610000</v>
      </c>
      <c r="E5195" s="18">
        <f t="shared" si="81"/>
        <v>610</v>
      </c>
      <c r="F5195" s="19">
        <v>13.048907</v>
      </c>
      <c r="G5195" s="19">
        <v>7.9598334900000003</v>
      </c>
      <c r="H5195" s="20">
        <v>73.902185962999994</v>
      </c>
      <c r="I5195" s="15">
        <f>IF(H5195&lt;=Rmax_Summary!$B$40,1,0)</f>
        <v>0</v>
      </c>
      <c r="J5195" s="15">
        <v>2</v>
      </c>
      <c r="K5195" s="21" t="s">
        <v>847</v>
      </c>
    </row>
    <row r="5196" spans="1:11" x14ac:dyDescent="0.15">
      <c r="A5196" s="15">
        <v>1023</v>
      </c>
      <c r="B5196" s="16">
        <v>8</v>
      </c>
      <c r="C5196" s="15">
        <v>50</v>
      </c>
      <c r="D5196" s="17">
        <v>620000</v>
      </c>
      <c r="E5196" s="18">
        <f t="shared" si="81"/>
        <v>620</v>
      </c>
      <c r="F5196" s="19">
        <v>12.839456</v>
      </c>
      <c r="G5196" s="19">
        <v>7.960462455</v>
      </c>
      <c r="H5196" s="20">
        <v>74.321088302999996</v>
      </c>
      <c r="I5196" s="15">
        <f>IF(H5196&lt;=Rmax_Summary!$B$40,1,0)</f>
        <v>0</v>
      </c>
      <c r="J5196" s="15">
        <v>2</v>
      </c>
      <c r="K5196" s="21" t="s">
        <v>847</v>
      </c>
    </row>
    <row r="5197" spans="1:11" x14ac:dyDescent="0.15">
      <c r="A5197" s="15">
        <v>1028</v>
      </c>
      <c r="B5197" s="16">
        <v>8</v>
      </c>
      <c r="C5197" s="15">
        <v>50</v>
      </c>
      <c r="D5197" s="17">
        <v>630000</v>
      </c>
      <c r="E5197" s="18">
        <f t="shared" si="81"/>
        <v>630</v>
      </c>
      <c r="F5197" s="19">
        <v>12.636621</v>
      </c>
      <c r="G5197" s="19">
        <v>7.9610715470000004</v>
      </c>
      <c r="H5197" s="20">
        <v>74.726757500000005</v>
      </c>
      <c r="I5197" s="15">
        <f>IF(H5197&lt;=Rmax_Summary!$B$40,1,0)</f>
        <v>0</v>
      </c>
      <c r="J5197" s="15">
        <v>2</v>
      </c>
      <c r="K5197" s="21" t="s">
        <v>847</v>
      </c>
    </row>
    <row r="5198" spans="1:11" x14ac:dyDescent="0.15">
      <c r="A5198" s="15">
        <v>1033</v>
      </c>
      <c r="B5198" s="16">
        <v>8</v>
      </c>
      <c r="C5198" s="15">
        <v>50</v>
      </c>
      <c r="D5198" s="17">
        <v>640000</v>
      </c>
      <c r="E5198" s="18">
        <f t="shared" si="81"/>
        <v>640</v>
      </c>
      <c r="F5198" s="19">
        <v>12.440097</v>
      </c>
      <c r="G5198" s="19">
        <v>7.9616616899999997</v>
      </c>
      <c r="H5198" s="20">
        <v>75.119806556</v>
      </c>
      <c r="I5198" s="15">
        <f>IF(H5198&lt;=Rmax_Summary!$B$40,1,0)</f>
        <v>0</v>
      </c>
      <c r="J5198" s="15">
        <v>2</v>
      </c>
      <c r="K5198" s="21" t="s">
        <v>847</v>
      </c>
    </row>
    <row r="5199" spans="1:11" x14ac:dyDescent="0.15">
      <c r="A5199" s="15">
        <v>1038</v>
      </c>
      <c r="B5199" s="16">
        <v>8</v>
      </c>
      <c r="C5199" s="15">
        <v>50</v>
      </c>
      <c r="D5199" s="17">
        <v>650000</v>
      </c>
      <c r="E5199" s="18">
        <f t="shared" si="81"/>
        <v>650</v>
      </c>
      <c r="F5199" s="19">
        <v>12.24959</v>
      </c>
      <c r="G5199" s="19">
        <v>7.9622337639999996</v>
      </c>
      <c r="H5199" s="20">
        <v>75.500819343000003</v>
      </c>
      <c r="I5199" s="15">
        <f>IF(H5199&lt;=Rmax_Summary!$B$40,1,0)</f>
        <v>0</v>
      </c>
      <c r="J5199" s="15">
        <v>2</v>
      </c>
      <c r="K5199" s="21" t="s">
        <v>847</v>
      </c>
    </row>
    <row r="5200" spans="1:11" x14ac:dyDescent="0.15">
      <c r="A5200" s="15">
        <v>1043</v>
      </c>
      <c r="B5200" s="16">
        <v>8</v>
      </c>
      <c r="C5200" s="15">
        <v>50</v>
      </c>
      <c r="D5200" s="17">
        <v>660000</v>
      </c>
      <c r="E5200" s="18">
        <f t="shared" si="81"/>
        <v>660</v>
      </c>
      <c r="F5200" s="19">
        <v>12.064831</v>
      </c>
      <c r="G5200" s="19">
        <v>7.9627885770000004</v>
      </c>
      <c r="H5200" s="20">
        <v>75.870337948</v>
      </c>
      <c r="I5200" s="15">
        <f>IF(H5200&lt;=Rmax_Summary!$B$40,1,0)</f>
        <v>0</v>
      </c>
      <c r="J5200" s="15">
        <v>2</v>
      </c>
      <c r="K5200" s="21" t="s">
        <v>847</v>
      </c>
    </row>
    <row r="5201" spans="1:11" x14ac:dyDescent="0.15">
      <c r="A5201" s="15">
        <v>1048</v>
      </c>
      <c r="B5201" s="16">
        <v>8</v>
      </c>
      <c r="C5201" s="15">
        <v>50</v>
      </c>
      <c r="D5201" s="17">
        <v>670000</v>
      </c>
      <c r="E5201" s="18">
        <f t="shared" si="81"/>
        <v>670</v>
      </c>
      <c r="F5201" s="19">
        <v>11.885562999999999</v>
      </c>
      <c r="G5201" s="19">
        <v>7.9633269020000004</v>
      </c>
      <c r="H5201" s="20">
        <v>76.228874400999999</v>
      </c>
      <c r="I5201" s="15">
        <f>IF(H5201&lt;=Rmax_Summary!$B$40,1,0)</f>
        <v>0</v>
      </c>
      <c r="J5201" s="15">
        <v>2</v>
      </c>
      <c r="K5201" s="21" t="s">
        <v>847</v>
      </c>
    </row>
    <row r="5202" spans="1:11" x14ac:dyDescent="0.15">
      <c r="A5202" s="15">
        <v>1053</v>
      </c>
      <c r="B5202" s="16">
        <v>8</v>
      </c>
      <c r="C5202" s="15">
        <v>50</v>
      </c>
      <c r="D5202" s="17">
        <v>680000</v>
      </c>
      <c r="E5202" s="18">
        <f t="shared" si="81"/>
        <v>680</v>
      </c>
      <c r="F5202" s="19">
        <v>11.711543000000001</v>
      </c>
      <c r="G5202" s="19">
        <v>7.9638494639999999</v>
      </c>
      <c r="H5202" s="20">
        <v>76.576913468000001</v>
      </c>
      <c r="I5202" s="15">
        <f>IF(H5202&lt;=Rmax_Summary!$B$40,1,0)</f>
        <v>0</v>
      </c>
      <c r="J5202" s="15">
        <v>2</v>
      </c>
      <c r="K5202" s="21" t="s">
        <v>847</v>
      </c>
    </row>
    <row r="5203" spans="1:11" x14ac:dyDescent="0.15">
      <c r="A5203" s="15">
        <v>1058</v>
      </c>
      <c r="B5203" s="16">
        <v>8</v>
      </c>
      <c r="C5203" s="15">
        <v>50</v>
      </c>
      <c r="D5203" s="17">
        <v>690000</v>
      </c>
      <c r="E5203" s="18">
        <f t="shared" si="81"/>
        <v>690</v>
      </c>
      <c r="F5203" s="19">
        <v>11.542546</v>
      </c>
      <c r="G5203" s="19">
        <v>7.9643569449999996</v>
      </c>
      <c r="H5203" s="20">
        <v>76.914908073000007</v>
      </c>
      <c r="I5203" s="15">
        <f>IF(H5203&lt;=Rmax_Summary!$B$40,1,0)</f>
        <v>0</v>
      </c>
      <c r="J5203" s="15">
        <v>2</v>
      </c>
      <c r="K5203" s="21" t="s">
        <v>847</v>
      </c>
    </row>
    <row r="5204" spans="1:11" x14ac:dyDescent="0.15">
      <c r="A5204" s="15">
        <v>1063</v>
      </c>
      <c r="B5204" s="16">
        <v>8</v>
      </c>
      <c r="C5204" s="15">
        <v>50</v>
      </c>
      <c r="D5204" s="17">
        <v>700000</v>
      </c>
      <c r="E5204" s="18">
        <f t="shared" si="81"/>
        <v>700</v>
      </c>
      <c r="F5204" s="19">
        <v>11.378356999999999</v>
      </c>
      <c r="G5204" s="19">
        <v>7.9648499849999999</v>
      </c>
      <c r="H5204" s="20">
        <v>77.243285690999997</v>
      </c>
      <c r="I5204" s="15">
        <f>IF(H5204&lt;=Rmax_Summary!$B$40,1,0)</f>
        <v>0</v>
      </c>
      <c r="J5204" s="15">
        <v>2</v>
      </c>
      <c r="K5204" s="21" t="s">
        <v>847</v>
      </c>
    </row>
    <row r="5205" spans="1:11" x14ac:dyDescent="0.15">
      <c r="A5205" s="15">
        <v>1068</v>
      </c>
      <c r="B5205" s="16">
        <v>8</v>
      </c>
      <c r="C5205" s="15">
        <v>50</v>
      </c>
      <c r="D5205" s="17">
        <v>710000</v>
      </c>
      <c r="E5205" s="18">
        <f t="shared" si="81"/>
        <v>710</v>
      </c>
      <c r="F5205" s="19">
        <v>11.218774</v>
      </c>
      <c r="G5205" s="19">
        <v>7.9653292010000003</v>
      </c>
      <c r="H5205" s="20">
        <v>77.562452836000006</v>
      </c>
      <c r="I5205" s="15">
        <f>IF(H5205&lt;=Rmax_Summary!$B$40,1,0)</f>
        <v>0</v>
      </c>
      <c r="J5205" s="15">
        <v>2</v>
      </c>
      <c r="K5205" s="21" t="s">
        <v>847</v>
      </c>
    </row>
    <row r="5206" spans="1:11" x14ac:dyDescent="0.15">
      <c r="A5206" s="15">
        <v>1073</v>
      </c>
      <c r="B5206" s="16">
        <v>8</v>
      </c>
      <c r="C5206" s="15">
        <v>50</v>
      </c>
      <c r="D5206" s="17">
        <v>720000</v>
      </c>
      <c r="E5206" s="18">
        <f t="shared" si="81"/>
        <v>720</v>
      </c>
      <c r="F5206" s="19">
        <v>11.063604</v>
      </c>
      <c r="G5206" s="19">
        <v>7.9657951569999996</v>
      </c>
      <c r="H5206" s="20">
        <v>77.872791527999993</v>
      </c>
      <c r="I5206" s="15">
        <f>IF(H5206&lt;=Rmax_Summary!$B$40,1,0)</f>
        <v>0</v>
      </c>
      <c r="J5206" s="15">
        <v>2</v>
      </c>
      <c r="K5206" s="21" t="s">
        <v>847</v>
      </c>
    </row>
    <row r="5207" spans="1:11" x14ac:dyDescent="0.15">
      <c r="A5207" s="15">
        <v>1078</v>
      </c>
      <c r="B5207" s="16">
        <v>8</v>
      </c>
      <c r="C5207" s="15">
        <v>50</v>
      </c>
      <c r="D5207" s="17">
        <v>730000</v>
      </c>
      <c r="E5207" s="18">
        <f t="shared" si="81"/>
        <v>730</v>
      </c>
      <c r="F5207" s="19">
        <v>10.912668999999999</v>
      </c>
      <c r="G5207" s="19">
        <v>7.9662483970000002</v>
      </c>
      <c r="H5207" s="20">
        <v>78.174661920000005</v>
      </c>
      <c r="I5207" s="15">
        <f>IF(H5207&lt;=Rmax_Summary!$B$40,1,0)</f>
        <v>0</v>
      </c>
      <c r="J5207" s="15">
        <v>2</v>
      </c>
      <c r="K5207" s="21" t="s">
        <v>847</v>
      </c>
    </row>
    <row r="5208" spans="1:11" x14ac:dyDescent="0.15">
      <c r="A5208" s="15">
        <v>1083</v>
      </c>
      <c r="B5208" s="16">
        <v>8</v>
      </c>
      <c r="C5208" s="15">
        <v>50</v>
      </c>
      <c r="D5208" s="17">
        <v>740000</v>
      </c>
      <c r="E5208" s="18">
        <f t="shared" si="81"/>
        <v>740</v>
      </c>
      <c r="F5208" s="19">
        <v>10.765796999999999</v>
      </c>
      <c r="G5208" s="19">
        <v>7.9666894399999997</v>
      </c>
      <c r="H5208" s="20">
        <v>78.468406879</v>
      </c>
      <c r="I5208" s="15">
        <f>IF(H5208&lt;=Rmax_Summary!$B$40,1,0)</f>
        <v>0</v>
      </c>
      <c r="J5208" s="15">
        <v>2</v>
      </c>
      <c r="K5208" s="21" t="s">
        <v>847</v>
      </c>
    </row>
    <row r="5209" spans="1:11" x14ac:dyDescent="0.15">
      <c r="A5209" s="15">
        <v>1088</v>
      </c>
      <c r="B5209" s="16">
        <v>8</v>
      </c>
      <c r="C5209" s="15">
        <v>50</v>
      </c>
      <c r="D5209" s="17">
        <v>750000</v>
      </c>
      <c r="E5209" s="18">
        <f t="shared" si="81"/>
        <v>750</v>
      </c>
      <c r="F5209" s="19">
        <v>10.622825000000001</v>
      </c>
      <c r="G5209" s="19">
        <v>7.9671187699999999</v>
      </c>
      <c r="H5209" s="20">
        <v>78.754350191</v>
      </c>
      <c r="I5209" s="15">
        <f>IF(H5209&lt;=Rmax_Summary!$B$40,1,0)</f>
        <v>0</v>
      </c>
      <c r="J5209" s="15">
        <v>2</v>
      </c>
      <c r="K5209" s="21" t="s">
        <v>847</v>
      </c>
    </row>
    <row r="5210" spans="1:11" x14ac:dyDescent="0.15">
      <c r="A5210" s="15">
        <v>1093</v>
      </c>
      <c r="B5210" s="16">
        <v>8</v>
      </c>
      <c r="C5210" s="15">
        <v>50</v>
      </c>
      <c r="D5210" s="17">
        <v>760000</v>
      </c>
      <c r="E5210" s="18">
        <f t="shared" si="81"/>
        <v>760</v>
      </c>
      <c r="F5210" s="19">
        <v>10.483601</v>
      </c>
      <c r="G5210" s="19">
        <v>7.9675368430000004</v>
      </c>
      <c r="H5210" s="20">
        <v>79.032797450000004</v>
      </c>
      <c r="I5210" s="15">
        <f>IF(H5210&lt;=Rmax_Summary!$B$40,1,0)</f>
        <v>0</v>
      </c>
      <c r="J5210" s="15">
        <v>2</v>
      </c>
      <c r="K5210" s="21" t="s">
        <v>847</v>
      </c>
    </row>
    <row r="5211" spans="1:11" x14ac:dyDescent="0.15">
      <c r="A5211" s="15">
        <v>1098</v>
      </c>
      <c r="B5211" s="16">
        <v>8</v>
      </c>
      <c r="C5211" s="15">
        <v>50</v>
      </c>
      <c r="D5211" s="17">
        <v>770000</v>
      </c>
      <c r="E5211" s="18">
        <f t="shared" si="81"/>
        <v>770</v>
      </c>
      <c r="F5211" s="19">
        <v>10.34798</v>
      </c>
      <c r="G5211" s="19">
        <v>7.9679440980000003</v>
      </c>
      <c r="H5211" s="20">
        <v>79.304040607999994</v>
      </c>
      <c r="I5211" s="15">
        <f>IF(H5211&lt;=Rmax_Summary!$B$40,1,0)</f>
        <v>0</v>
      </c>
      <c r="J5211" s="15">
        <v>2</v>
      </c>
      <c r="K5211" s="21" t="s">
        <v>847</v>
      </c>
    </row>
    <row r="5212" spans="1:11" x14ac:dyDescent="0.15">
      <c r="A5212" s="15">
        <v>1103</v>
      </c>
      <c r="B5212" s="16">
        <v>8</v>
      </c>
      <c r="C5212" s="15">
        <v>50</v>
      </c>
      <c r="D5212" s="17">
        <v>780000</v>
      </c>
      <c r="E5212" s="18">
        <f t="shared" si="81"/>
        <v>780</v>
      </c>
      <c r="F5212" s="19">
        <v>10.215821</v>
      </c>
      <c r="G5212" s="19">
        <v>7.9683409520000001</v>
      </c>
      <c r="H5212" s="20">
        <v>79.568357014</v>
      </c>
      <c r="I5212" s="15">
        <f>IF(H5212&lt;=Rmax_Summary!$B$40,1,0)</f>
        <v>0</v>
      </c>
      <c r="J5212" s="15">
        <v>2</v>
      </c>
      <c r="K5212" s="21" t="s">
        <v>847</v>
      </c>
    </row>
    <row r="5213" spans="1:11" x14ac:dyDescent="0.15">
      <c r="A5213" s="15">
        <v>1108</v>
      </c>
      <c r="B5213" s="16">
        <v>8</v>
      </c>
      <c r="C5213" s="15">
        <v>50</v>
      </c>
      <c r="D5213" s="17">
        <v>790000</v>
      </c>
      <c r="E5213" s="18">
        <f t="shared" si="81"/>
        <v>790</v>
      </c>
      <c r="F5213" s="19">
        <v>10.086997</v>
      </c>
      <c r="G5213" s="19">
        <v>7.9687277979999998</v>
      </c>
      <c r="H5213" s="20">
        <v>79.826005073999994</v>
      </c>
      <c r="I5213" s="15">
        <f>IF(H5213&lt;=Rmax_Summary!$B$40,1,0)</f>
        <v>0</v>
      </c>
      <c r="J5213" s="15">
        <v>2</v>
      </c>
      <c r="K5213" s="21" t="s">
        <v>847</v>
      </c>
    </row>
    <row r="5214" spans="1:11" x14ac:dyDescent="0.15">
      <c r="A5214" s="15">
        <v>1113</v>
      </c>
      <c r="B5214" s="16">
        <v>8</v>
      </c>
      <c r="C5214" s="15">
        <v>50</v>
      </c>
      <c r="D5214" s="17">
        <v>800000</v>
      </c>
      <c r="E5214" s="18">
        <f t="shared" si="81"/>
        <v>800</v>
      </c>
      <c r="F5214" s="19">
        <v>9.9613809999999994</v>
      </c>
      <c r="G5214" s="19">
        <v>7.9691050099999998</v>
      </c>
      <c r="H5214" s="20">
        <v>80.077237519999997</v>
      </c>
      <c r="I5214" s="15">
        <f>IF(H5214&lt;=Rmax_Summary!$B$40,1,0)</f>
        <v>0</v>
      </c>
      <c r="J5214" s="15">
        <v>2</v>
      </c>
      <c r="K5214" s="21" t="s">
        <v>847</v>
      </c>
    </row>
    <row r="5215" spans="1:11" x14ac:dyDescent="0.15">
      <c r="A5215" s="15">
        <v>1118</v>
      </c>
      <c r="B5215" s="16">
        <v>8</v>
      </c>
      <c r="C5215" s="15">
        <v>50</v>
      </c>
      <c r="D5215" s="17">
        <v>810000</v>
      </c>
      <c r="E5215" s="18">
        <f t="shared" si="81"/>
        <v>810</v>
      </c>
      <c r="F5215" s="19">
        <v>9.8388550000000006</v>
      </c>
      <c r="G5215" s="19">
        <v>7.9694729390000001</v>
      </c>
      <c r="H5215" s="20">
        <v>80.322289048000002</v>
      </c>
      <c r="I5215" s="15">
        <f>IF(H5215&lt;=Rmax_Summary!$B$40,1,0)</f>
        <v>0</v>
      </c>
      <c r="J5215" s="15">
        <v>2</v>
      </c>
      <c r="K5215" s="21" t="s">
        <v>847</v>
      </c>
    </row>
    <row r="5216" spans="1:11" x14ac:dyDescent="0.15">
      <c r="A5216" s="15">
        <v>1123</v>
      </c>
      <c r="B5216" s="16">
        <v>8</v>
      </c>
      <c r="C5216" s="15">
        <v>50</v>
      </c>
      <c r="D5216" s="17">
        <v>820000</v>
      </c>
      <c r="E5216" s="18">
        <f t="shared" si="81"/>
        <v>820</v>
      </c>
      <c r="F5216" s="19">
        <v>9.7193070000000006</v>
      </c>
      <c r="G5216" s="19">
        <v>7.9698319279999996</v>
      </c>
      <c r="H5216" s="20">
        <v>80.561385200000004</v>
      </c>
      <c r="I5216" s="15">
        <f>IF(H5216&lt;=Rmax_Summary!$B$40,1,0)</f>
        <v>0</v>
      </c>
      <c r="J5216" s="15">
        <v>2</v>
      </c>
      <c r="K5216" s="21" t="s">
        <v>847</v>
      </c>
    </row>
    <row r="5217" spans="1:11" x14ac:dyDescent="0.15">
      <c r="A5217" s="15">
        <v>1128</v>
      </c>
      <c r="B5217" s="16">
        <v>8</v>
      </c>
      <c r="C5217" s="15">
        <v>50</v>
      </c>
      <c r="D5217" s="17">
        <v>830000</v>
      </c>
      <c r="E5217" s="18">
        <f t="shared" si="81"/>
        <v>830</v>
      </c>
      <c r="F5217" s="19">
        <v>9.6026290000000003</v>
      </c>
      <c r="G5217" s="19">
        <v>7.9701822990000002</v>
      </c>
      <c r="H5217" s="20">
        <v>80.794741531</v>
      </c>
      <c r="I5217" s="15">
        <f>IF(H5217&lt;=Rmax_Summary!$B$40,1,0)</f>
        <v>0</v>
      </c>
      <c r="J5217" s="15">
        <v>2</v>
      </c>
      <c r="K5217" s="21" t="s">
        <v>847</v>
      </c>
    </row>
    <row r="5218" spans="1:11" x14ac:dyDescent="0.15">
      <c r="A5218" s="15">
        <v>1133</v>
      </c>
      <c r="B5218" s="16">
        <v>8</v>
      </c>
      <c r="C5218" s="15">
        <v>50</v>
      </c>
      <c r="D5218" s="17">
        <v>840000</v>
      </c>
      <c r="E5218" s="18">
        <f t="shared" si="81"/>
        <v>840</v>
      </c>
      <c r="F5218" s="19">
        <v>9.4887200000000007</v>
      </c>
      <c r="G5218" s="19">
        <v>7.9705243570000004</v>
      </c>
      <c r="H5218" s="20">
        <v>81.022560858999995</v>
      </c>
      <c r="I5218" s="15">
        <f>IF(H5218&lt;=Rmax_Summary!$B$40,1,0)</f>
        <v>0</v>
      </c>
      <c r="J5218" s="15">
        <v>2</v>
      </c>
      <c r="K5218" s="21" t="s">
        <v>847</v>
      </c>
    </row>
    <row r="5219" spans="1:11" x14ac:dyDescent="0.15">
      <c r="A5219" s="15">
        <v>1138</v>
      </c>
      <c r="B5219" s="16">
        <v>8</v>
      </c>
      <c r="C5219" s="15">
        <v>50</v>
      </c>
      <c r="D5219" s="17">
        <v>850000</v>
      </c>
      <c r="E5219" s="18">
        <f t="shared" si="81"/>
        <v>850</v>
      </c>
      <c r="F5219" s="19">
        <v>9.3774809999999995</v>
      </c>
      <c r="G5219" s="19">
        <v>7.9708583959999997</v>
      </c>
      <c r="H5219" s="20">
        <v>81.245038721</v>
      </c>
      <c r="I5219" s="15">
        <f>IF(H5219&lt;=Rmax_Summary!$B$40,1,0)</f>
        <v>0</v>
      </c>
      <c r="J5219" s="15">
        <v>2</v>
      </c>
      <c r="K5219" s="21" t="s">
        <v>847</v>
      </c>
    </row>
    <row r="5220" spans="1:11" x14ac:dyDescent="0.15">
      <c r="A5220" s="15">
        <v>1143</v>
      </c>
      <c r="B5220" s="16">
        <v>8</v>
      </c>
      <c r="C5220" s="15">
        <v>50</v>
      </c>
      <c r="D5220" s="17">
        <v>860000</v>
      </c>
      <c r="E5220" s="18">
        <f t="shared" si="81"/>
        <v>860</v>
      </c>
      <c r="F5220" s="19">
        <v>9.2688199999999998</v>
      </c>
      <c r="G5220" s="19">
        <v>7.9711846910000004</v>
      </c>
      <c r="H5220" s="20">
        <v>81.462360859</v>
      </c>
      <c r="I5220" s="15">
        <f>IF(H5220&lt;=Rmax_Summary!$B$40,1,0)</f>
        <v>0</v>
      </c>
      <c r="J5220" s="15">
        <v>2</v>
      </c>
      <c r="K5220" s="21" t="s">
        <v>847</v>
      </c>
    </row>
    <row r="5221" spans="1:11" x14ac:dyDescent="0.15">
      <c r="A5221" s="15">
        <v>1148</v>
      </c>
      <c r="B5221" s="16">
        <v>8</v>
      </c>
      <c r="C5221" s="15">
        <v>50</v>
      </c>
      <c r="D5221" s="17">
        <v>870000</v>
      </c>
      <c r="E5221" s="18">
        <f t="shared" si="81"/>
        <v>870</v>
      </c>
      <c r="F5221" s="19">
        <v>9.1626480000000008</v>
      </c>
      <c r="G5221" s="19">
        <v>7.9715035099999998</v>
      </c>
      <c r="H5221" s="20">
        <v>81.674704942999995</v>
      </c>
      <c r="I5221" s="15">
        <f>IF(H5221&lt;=Rmax_Summary!$B$40,1,0)</f>
        <v>0</v>
      </c>
      <c r="J5221" s="15">
        <v>2</v>
      </c>
      <c r="K5221" s="21" t="s">
        <v>847</v>
      </c>
    </row>
    <row r="5222" spans="1:11" x14ac:dyDescent="0.15">
      <c r="A5222" s="15">
        <v>1153</v>
      </c>
      <c r="B5222" s="16">
        <v>8</v>
      </c>
      <c r="C5222" s="15">
        <v>50</v>
      </c>
      <c r="D5222" s="17">
        <v>880000</v>
      </c>
      <c r="E5222" s="18">
        <f t="shared" si="81"/>
        <v>880</v>
      </c>
      <c r="F5222" s="19">
        <v>9.0588809999999995</v>
      </c>
      <c r="G5222" s="19">
        <v>7.9718151099999996</v>
      </c>
      <c r="H5222" s="20">
        <v>81.882237989000004</v>
      </c>
      <c r="I5222" s="15">
        <f>IF(H5222&lt;=Rmax_Summary!$B$40,1,0)</f>
        <v>0</v>
      </c>
      <c r="J5222" s="15">
        <v>2</v>
      </c>
      <c r="K5222" s="21" t="s">
        <v>847</v>
      </c>
    </row>
    <row r="5223" spans="1:11" x14ac:dyDescent="0.15">
      <c r="A5223" s="15">
        <v>1158</v>
      </c>
      <c r="B5223" s="16">
        <v>8</v>
      </c>
      <c r="C5223" s="15">
        <v>50</v>
      </c>
      <c r="D5223" s="17">
        <v>890000</v>
      </c>
      <c r="E5223" s="18">
        <f t="shared" si="81"/>
        <v>890</v>
      </c>
      <c r="F5223" s="19">
        <v>8.9574379999999998</v>
      </c>
      <c r="G5223" s="19">
        <v>7.9721197300000002</v>
      </c>
      <c r="H5223" s="20">
        <v>82.085124430999997</v>
      </c>
      <c r="I5223" s="15">
        <f>IF(H5223&lt;=Rmax_Summary!$B$40,1,0)</f>
        <v>0</v>
      </c>
      <c r="J5223" s="15">
        <v>2</v>
      </c>
      <c r="K5223" s="21" t="s">
        <v>847</v>
      </c>
    </row>
    <row r="5224" spans="1:11" x14ac:dyDescent="0.15">
      <c r="A5224" s="15">
        <v>1163</v>
      </c>
      <c r="B5224" s="16">
        <v>8</v>
      </c>
      <c r="C5224" s="15">
        <v>50</v>
      </c>
      <c r="D5224" s="17">
        <v>900000</v>
      </c>
      <c r="E5224" s="18">
        <f t="shared" si="81"/>
        <v>900</v>
      </c>
      <c r="F5224" s="19">
        <v>8.8582420000000006</v>
      </c>
      <c r="G5224" s="19">
        <v>7.9724176050000004</v>
      </c>
      <c r="H5224" s="20">
        <v>82.283516147</v>
      </c>
      <c r="I5224" s="15">
        <f>IF(H5224&lt;=Rmax_Summary!$B$40,1,0)</f>
        <v>0</v>
      </c>
      <c r="J5224" s="15">
        <v>2</v>
      </c>
      <c r="K5224" s="21" t="s">
        <v>847</v>
      </c>
    </row>
    <row r="5225" spans="1:11" x14ac:dyDescent="0.15">
      <c r="A5225" s="15">
        <v>1168</v>
      </c>
      <c r="B5225" s="16">
        <v>8</v>
      </c>
      <c r="C5225" s="15">
        <v>50</v>
      </c>
      <c r="D5225" s="17">
        <v>910000</v>
      </c>
      <c r="E5225" s="18">
        <f t="shared" si="81"/>
        <v>910</v>
      </c>
      <c r="F5225" s="19">
        <v>8.7612190000000005</v>
      </c>
      <c r="G5225" s="19">
        <v>7.9727089529999997</v>
      </c>
      <c r="H5225" s="20">
        <v>82.477562297999995</v>
      </c>
      <c r="I5225" s="15">
        <f>IF(H5225&lt;=Rmax_Summary!$B$40,1,0)</f>
        <v>0</v>
      </c>
      <c r="J5225" s="15">
        <v>2</v>
      </c>
      <c r="K5225" s="21" t="s">
        <v>847</v>
      </c>
    </row>
    <row r="5226" spans="1:11" x14ac:dyDescent="0.15">
      <c r="A5226" s="15">
        <v>1173</v>
      </c>
      <c r="B5226" s="16">
        <v>8</v>
      </c>
      <c r="C5226" s="15">
        <v>50</v>
      </c>
      <c r="D5226" s="17">
        <v>920000</v>
      </c>
      <c r="E5226" s="18">
        <f t="shared" si="81"/>
        <v>920</v>
      </c>
      <c r="F5226" s="19">
        <v>8.6662979999999994</v>
      </c>
      <c r="G5226" s="19">
        <v>7.9729939879999998</v>
      </c>
      <c r="H5226" s="20">
        <v>82.667403856999996</v>
      </c>
      <c r="I5226" s="15">
        <f>IF(H5226&lt;=Rmax_Summary!$B$40,1,0)</f>
        <v>0</v>
      </c>
      <c r="J5226" s="15">
        <v>2</v>
      </c>
      <c r="K5226" s="21" t="s">
        <v>847</v>
      </c>
    </row>
    <row r="5227" spans="1:11" x14ac:dyDescent="0.15">
      <c r="A5227" s="15">
        <v>1178</v>
      </c>
      <c r="B5227" s="16">
        <v>8</v>
      </c>
      <c r="C5227" s="15">
        <v>50</v>
      </c>
      <c r="D5227" s="17">
        <v>930000</v>
      </c>
      <c r="E5227" s="18">
        <f t="shared" si="81"/>
        <v>930</v>
      </c>
      <c r="F5227" s="19">
        <v>8.5734119999999994</v>
      </c>
      <c r="G5227" s="19">
        <v>7.9732729119999997</v>
      </c>
      <c r="H5227" s="20">
        <v>82.853176339000001</v>
      </c>
      <c r="I5227" s="15">
        <f>IF(H5227&lt;=Rmax_Summary!$B$40,1,0)</f>
        <v>0</v>
      </c>
      <c r="J5227" s="15">
        <v>2</v>
      </c>
      <c r="K5227" s="21" t="s">
        <v>847</v>
      </c>
    </row>
    <row r="5228" spans="1:11" x14ac:dyDescent="0.15">
      <c r="A5228" s="15">
        <v>1183</v>
      </c>
      <c r="B5228" s="16">
        <v>8</v>
      </c>
      <c r="C5228" s="15">
        <v>50</v>
      </c>
      <c r="D5228" s="17">
        <v>940000</v>
      </c>
      <c r="E5228" s="18">
        <f t="shared" si="81"/>
        <v>940</v>
      </c>
      <c r="F5228" s="19">
        <v>8.4824959999999994</v>
      </c>
      <c r="G5228" s="19">
        <v>7.9735459210000004</v>
      </c>
      <c r="H5228" s="20">
        <v>83.035007976000003</v>
      </c>
      <c r="I5228" s="15">
        <f>IF(H5228&lt;=Rmax_Summary!$B$40,1,0)</f>
        <v>0</v>
      </c>
      <c r="J5228" s="15">
        <v>2</v>
      </c>
      <c r="K5228" s="21" t="s">
        <v>847</v>
      </c>
    </row>
    <row r="5229" spans="1:11" x14ac:dyDescent="0.15">
      <c r="A5229" s="15">
        <v>1188</v>
      </c>
      <c r="B5229" s="16">
        <v>8</v>
      </c>
      <c r="C5229" s="15">
        <v>50</v>
      </c>
      <c r="D5229" s="17">
        <v>950000</v>
      </c>
      <c r="E5229" s="18">
        <f t="shared" si="81"/>
        <v>950</v>
      </c>
      <c r="F5229" s="19">
        <v>8.3934870000000004</v>
      </c>
      <c r="G5229" s="19">
        <v>7.9738132039999998</v>
      </c>
      <c r="H5229" s="20">
        <v>83.213025188000003</v>
      </c>
      <c r="I5229" s="15">
        <f>IF(H5229&lt;=Rmax_Summary!$B$40,1,0)</f>
        <v>0</v>
      </c>
      <c r="J5229" s="15">
        <v>2</v>
      </c>
      <c r="K5229" s="21" t="s">
        <v>847</v>
      </c>
    </row>
    <row r="5230" spans="1:11" x14ac:dyDescent="0.15">
      <c r="A5230" s="15">
        <v>1193</v>
      </c>
      <c r="B5230" s="16">
        <v>8</v>
      </c>
      <c r="C5230" s="15">
        <v>50</v>
      </c>
      <c r="D5230" s="17">
        <v>960000</v>
      </c>
      <c r="E5230" s="18">
        <f t="shared" si="81"/>
        <v>960</v>
      </c>
      <c r="F5230" s="19">
        <v>8.3063280000000006</v>
      </c>
      <c r="G5230" s="19">
        <v>7.9740749329999998</v>
      </c>
      <c r="H5230" s="20">
        <v>83.387343490000006</v>
      </c>
      <c r="I5230" s="15">
        <f>IF(H5230&lt;=Rmax_Summary!$B$40,1,0)</f>
        <v>0</v>
      </c>
      <c r="J5230" s="15">
        <v>2</v>
      </c>
      <c r="K5230" s="21" t="s">
        <v>847</v>
      </c>
    </row>
    <row r="5231" spans="1:11" x14ac:dyDescent="0.15">
      <c r="A5231" s="15">
        <v>1198</v>
      </c>
      <c r="B5231" s="16">
        <v>8</v>
      </c>
      <c r="C5231" s="15">
        <v>50</v>
      </c>
      <c r="D5231" s="17">
        <v>970000</v>
      </c>
      <c r="E5231" s="18">
        <f t="shared" si="81"/>
        <v>970</v>
      </c>
      <c r="F5231" s="19">
        <v>8.2209599999999998</v>
      </c>
      <c r="G5231" s="19">
        <v>7.9743312829999997</v>
      </c>
      <c r="H5231" s="20">
        <v>83.558080197999999</v>
      </c>
      <c r="I5231" s="15">
        <f>IF(H5231&lt;=Rmax_Summary!$B$40,1,0)</f>
        <v>0</v>
      </c>
      <c r="J5231" s="15">
        <v>2</v>
      </c>
      <c r="K5231" s="21" t="s">
        <v>847</v>
      </c>
    </row>
    <row r="5232" spans="1:11" x14ac:dyDescent="0.15">
      <c r="A5232" s="15">
        <v>1203</v>
      </c>
      <c r="B5232" s="16">
        <v>8</v>
      </c>
      <c r="C5232" s="15">
        <v>50</v>
      </c>
      <c r="D5232" s="17">
        <v>980000</v>
      </c>
      <c r="E5232" s="18">
        <f t="shared" si="81"/>
        <v>980</v>
      </c>
      <c r="F5232" s="19">
        <v>8.1373289999999994</v>
      </c>
      <c r="G5232" s="19">
        <v>7.9745824159999996</v>
      </c>
      <c r="H5232" s="20">
        <v>83.725341732000004</v>
      </c>
      <c r="I5232" s="15">
        <f>IF(H5232&lt;=Rmax_Summary!$B$40,1,0)</f>
        <v>0</v>
      </c>
      <c r="J5232" s="15">
        <v>2</v>
      </c>
      <c r="K5232" s="21" t="s">
        <v>847</v>
      </c>
    </row>
    <row r="5233" spans="1:11" x14ac:dyDescent="0.15">
      <c r="A5233" s="15">
        <v>1208</v>
      </c>
      <c r="B5233" s="16">
        <v>8</v>
      </c>
      <c r="C5233" s="15">
        <v>50</v>
      </c>
      <c r="D5233" s="17">
        <v>990000</v>
      </c>
      <c r="E5233" s="18">
        <f t="shared" si="81"/>
        <v>990</v>
      </c>
      <c r="F5233" s="19">
        <v>8.0553819999999998</v>
      </c>
      <c r="G5233" s="19">
        <v>7.9748284890000001</v>
      </c>
      <c r="H5233" s="20">
        <v>83.889235411000001</v>
      </c>
      <c r="I5233" s="15">
        <f>IF(H5233&lt;=Rmax_Summary!$B$40,1,0)</f>
        <v>0</v>
      </c>
      <c r="J5233" s="15">
        <v>2</v>
      </c>
      <c r="K5233" s="21" t="s">
        <v>847</v>
      </c>
    </row>
    <row r="5234" spans="1:11" x14ac:dyDescent="0.15">
      <c r="A5234" s="15">
        <v>1213</v>
      </c>
      <c r="B5234" s="16">
        <v>8</v>
      </c>
      <c r="C5234" s="15">
        <v>50</v>
      </c>
      <c r="D5234" s="17">
        <v>1000000</v>
      </c>
      <c r="E5234" s="18">
        <f t="shared" si="81"/>
        <v>1000</v>
      </c>
      <c r="F5234" s="19">
        <v>7.9750699999999997</v>
      </c>
      <c r="G5234" s="19">
        <v>7.9750696569999997</v>
      </c>
      <c r="H5234" s="20">
        <v>84.049860362999993</v>
      </c>
      <c r="I5234" s="15">
        <f>IF(H5234&lt;=Rmax_Summary!$B$40,1,0)</f>
        <v>0</v>
      </c>
      <c r="J5234" s="15">
        <v>2</v>
      </c>
      <c r="K5234" s="21" t="s">
        <v>847</v>
      </c>
    </row>
    <row r="5235" spans="1:11" x14ac:dyDescent="0.15">
      <c r="A5235" s="15">
        <v>918</v>
      </c>
      <c r="B5235" s="16">
        <v>8</v>
      </c>
      <c r="C5235" s="15">
        <v>50</v>
      </c>
      <c r="D5235" s="17">
        <v>1100000</v>
      </c>
      <c r="E5235" s="18">
        <f t="shared" si="81"/>
        <v>1100</v>
      </c>
      <c r="F5235" s="19">
        <v>7.2520369999999996</v>
      </c>
      <c r="G5235" s="19">
        <v>7.9772408300000004</v>
      </c>
      <c r="H5235" s="20">
        <v>85.495925557999996</v>
      </c>
      <c r="I5235" s="15">
        <f>IF(H5235&lt;=Rmax_Summary!$B$40,1,0)</f>
        <v>0</v>
      </c>
      <c r="J5235" s="15">
        <v>3</v>
      </c>
      <c r="K5235" s="21" t="s">
        <v>850</v>
      </c>
    </row>
    <row r="5236" spans="1:11" x14ac:dyDescent="0.15">
      <c r="A5236" s="15">
        <v>923</v>
      </c>
      <c r="B5236" s="16">
        <v>8</v>
      </c>
      <c r="C5236" s="15">
        <v>50</v>
      </c>
      <c r="D5236" s="17">
        <v>1200000</v>
      </c>
      <c r="E5236" s="18">
        <f t="shared" si="81"/>
        <v>1200</v>
      </c>
      <c r="F5236" s="19">
        <v>6.6492089999999999</v>
      </c>
      <c r="G5236" s="19">
        <v>7.9790510399999999</v>
      </c>
      <c r="H5236" s="20">
        <v>86.701581747999995</v>
      </c>
      <c r="I5236" s="15">
        <f>IF(H5236&lt;=Rmax_Summary!$B$40,1,0)</f>
        <v>0</v>
      </c>
      <c r="J5236" s="15">
        <v>3</v>
      </c>
      <c r="K5236" s="21" t="s">
        <v>850</v>
      </c>
    </row>
    <row r="5237" spans="1:11" x14ac:dyDescent="0.15">
      <c r="A5237" s="15">
        <v>928</v>
      </c>
      <c r="B5237" s="16">
        <v>8</v>
      </c>
      <c r="C5237" s="15">
        <v>50</v>
      </c>
      <c r="D5237" s="17">
        <v>1300000</v>
      </c>
      <c r="E5237" s="18">
        <f t="shared" si="81"/>
        <v>1300</v>
      </c>
      <c r="F5237" s="19">
        <v>6.1389100000000001</v>
      </c>
      <c r="G5237" s="19">
        <v>7.9805833960000001</v>
      </c>
      <c r="H5237" s="20">
        <v>87.722179233999995</v>
      </c>
      <c r="I5237" s="15">
        <f>IF(H5237&lt;=Rmax_Summary!$B$40,1,0)</f>
        <v>0</v>
      </c>
      <c r="J5237" s="15">
        <v>3</v>
      </c>
      <c r="K5237" s="21" t="s">
        <v>850</v>
      </c>
    </row>
    <row r="5238" spans="1:11" x14ac:dyDescent="0.15">
      <c r="A5238" s="15">
        <v>933</v>
      </c>
      <c r="B5238" s="16">
        <v>8</v>
      </c>
      <c r="C5238" s="15">
        <v>50</v>
      </c>
      <c r="D5238" s="17">
        <v>1400000</v>
      </c>
      <c r="E5238" s="18">
        <f t="shared" si="81"/>
        <v>1400</v>
      </c>
      <c r="F5238" s="19">
        <v>5.7013550000000004</v>
      </c>
      <c r="G5238" s="19">
        <v>7.9818973089999998</v>
      </c>
      <c r="H5238" s="20">
        <v>88.597289558</v>
      </c>
      <c r="I5238" s="15">
        <f>IF(H5238&lt;=Rmax_Summary!$B$40,1,0)</f>
        <v>0</v>
      </c>
      <c r="J5238" s="15">
        <v>3</v>
      </c>
      <c r="K5238" s="21" t="s">
        <v>850</v>
      </c>
    </row>
    <row r="5239" spans="1:11" x14ac:dyDescent="0.15">
      <c r="A5239" s="15">
        <v>938</v>
      </c>
      <c r="B5239" s="16">
        <v>8</v>
      </c>
      <c r="C5239" s="15">
        <v>50</v>
      </c>
      <c r="D5239" s="17">
        <v>1500000</v>
      </c>
      <c r="E5239" s="18">
        <f t="shared" si="81"/>
        <v>1500</v>
      </c>
      <c r="F5239" s="19">
        <v>5.3220239999999999</v>
      </c>
      <c r="G5239" s="19">
        <v>7.983036384</v>
      </c>
      <c r="H5239" s="20">
        <v>89.355951587999996</v>
      </c>
      <c r="I5239" s="15">
        <f>IF(H5239&lt;=Rmax_Summary!$B$40,1,0)</f>
        <v>0</v>
      </c>
      <c r="J5239" s="15">
        <v>3</v>
      </c>
      <c r="K5239" s="21" t="s">
        <v>850</v>
      </c>
    </row>
    <row r="5240" spans="1:11" x14ac:dyDescent="0.15">
      <c r="A5240" s="15">
        <v>943</v>
      </c>
      <c r="B5240" s="16">
        <v>8</v>
      </c>
      <c r="C5240" s="15">
        <v>50</v>
      </c>
      <c r="D5240" s="17">
        <v>1600000</v>
      </c>
      <c r="E5240" s="18">
        <f t="shared" si="81"/>
        <v>1600</v>
      </c>
      <c r="F5240" s="19">
        <v>4.9900209999999996</v>
      </c>
      <c r="G5240" s="19">
        <v>7.9840333469999996</v>
      </c>
      <c r="H5240" s="20">
        <v>90.019958200999994</v>
      </c>
      <c r="I5240" s="15">
        <f>IF(H5240&lt;=Rmax_Summary!$B$40,1,0)</f>
        <v>0</v>
      </c>
      <c r="J5240" s="15">
        <v>3</v>
      </c>
      <c r="K5240" s="21" t="s">
        <v>850</v>
      </c>
    </row>
    <row r="5241" spans="1:11" x14ac:dyDescent="0.15">
      <c r="A5241" s="15">
        <v>948</v>
      </c>
      <c r="B5241" s="16">
        <v>8</v>
      </c>
      <c r="C5241" s="15">
        <v>50</v>
      </c>
      <c r="D5241" s="17">
        <v>1700000</v>
      </c>
      <c r="E5241" s="18">
        <f t="shared" si="81"/>
        <v>1700</v>
      </c>
      <c r="F5241" s="19">
        <v>4.6970080000000003</v>
      </c>
      <c r="G5241" s="19">
        <v>7.9849132169999999</v>
      </c>
      <c r="H5241" s="20">
        <v>90.605984296000003</v>
      </c>
      <c r="I5241" s="15">
        <f>IF(H5241&lt;=Rmax_Summary!$B$40,1,0)</f>
        <v>0</v>
      </c>
      <c r="J5241" s="15">
        <v>3</v>
      </c>
      <c r="K5241" s="21" t="s">
        <v>850</v>
      </c>
    </row>
    <row r="5242" spans="1:11" x14ac:dyDescent="0.15">
      <c r="A5242" s="15">
        <v>953</v>
      </c>
      <c r="B5242" s="16">
        <v>8</v>
      </c>
      <c r="C5242" s="15">
        <v>50</v>
      </c>
      <c r="D5242" s="17">
        <v>1800000</v>
      </c>
      <c r="E5242" s="18">
        <f t="shared" si="81"/>
        <v>1800</v>
      </c>
      <c r="F5242" s="19">
        <v>4.4364970000000001</v>
      </c>
      <c r="G5242" s="19">
        <v>7.9856954900000003</v>
      </c>
      <c r="H5242" s="20">
        <v>91.127005161</v>
      </c>
      <c r="I5242" s="15">
        <f>IF(H5242&lt;=Rmax_Summary!$B$40,1,0)</f>
        <v>0</v>
      </c>
      <c r="J5242" s="15">
        <v>3</v>
      </c>
      <c r="K5242" s="21" t="s">
        <v>850</v>
      </c>
    </row>
    <row r="5243" spans="1:11" x14ac:dyDescent="0.15">
      <c r="A5243" s="15">
        <v>958</v>
      </c>
      <c r="B5243" s="16">
        <v>8</v>
      </c>
      <c r="C5243" s="15">
        <v>50</v>
      </c>
      <c r="D5243" s="17">
        <v>1900000</v>
      </c>
      <c r="E5243" s="18">
        <f t="shared" si="81"/>
        <v>1900</v>
      </c>
      <c r="F5243" s="19">
        <v>4.2033659999999999</v>
      </c>
      <c r="G5243" s="19">
        <v>7.9863955500000001</v>
      </c>
      <c r="H5243" s="20">
        <v>91.593267621999999</v>
      </c>
      <c r="I5243" s="15">
        <f>IF(H5243&lt;=Rmax_Summary!$B$40,1,0)</f>
        <v>0</v>
      </c>
      <c r="J5243" s="15">
        <v>3</v>
      </c>
      <c r="K5243" s="21" t="s">
        <v>850</v>
      </c>
    </row>
    <row r="5244" spans="1:11" x14ac:dyDescent="0.15">
      <c r="A5244" s="15">
        <v>963</v>
      </c>
      <c r="B5244" s="16">
        <v>8</v>
      </c>
      <c r="C5244" s="15">
        <v>50</v>
      </c>
      <c r="D5244" s="17">
        <v>2000000</v>
      </c>
      <c r="E5244" s="18">
        <f t="shared" si="81"/>
        <v>2000</v>
      </c>
      <c r="F5244" s="19">
        <v>3.9935130000000001</v>
      </c>
      <c r="G5244" s="19">
        <v>7.9870257059999998</v>
      </c>
      <c r="H5244" s="20">
        <v>92.012973962000004</v>
      </c>
      <c r="I5244" s="15">
        <f>IF(H5244&lt;=Rmax_Summary!$B$40,1,0)</f>
        <v>0</v>
      </c>
      <c r="J5244" s="15">
        <v>3</v>
      </c>
      <c r="K5244" s="21" t="s">
        <v>850</v>
      </c>
    </row>
    <row r="5245" spans="1:11" x14ac:dyDescent="0.15">
      <c r="A5245" s="15">
        <v>968</v>
      </c>
      <c r="B5245" s="16">
        <v>8</v>
      </c>
      <c r="C5245" s="15">
        <v>50</v>
      </c>
      <c r="D5245" s="17">
        <v>2100000</v>
      </c>
      <c r="E5245" s="18">
        <f t="shared" si="81"/>
        <v>2100</v>
      </c>
      <c r="F5245" s="19">
        <v>3.803617</v>
      </c>
      <c r="G5245" s="19">
        <v>7.9875959339999998</v>
      </c>
      <c r="H5245" s="20">
        <v>92.392765776999994</v>
      </c>
      <c r="I5245" s="15">
        <f>IF(H5245&lt;=Rmax_Summary!$B$40,1,0)</f>
        <v>0</v>
      </c>
      <c r="J5245" s="15">
        <v>3</v>
      </c>
      <c r="K5245" s="21" t="s">
        <v>850</v>
      </c>
    </row>
    <row r="5246" spans="1:11" x14ac:dyDescent="0.15">
      <c r="A5246" s="15">
        <v>973</v>
      </c>
      <c r="B5246" s="16">
        <v>8</v>
      </c>
      <c r="C5246" s="15">
        <v>50</v>
      </c>
      <c r="D5246" s="17">
        <v>2200000</v>
      </c>
      <c r="E5246" s="18">
        <f t="shared" si="81"/>
        <v>2200</v>
      </c>
      <c r="F5246" s="19">
        <v>3.6309610000000001</v>
      </c>
      <c r="G5246" s="19">
        <v>7.9881143909999999</v>
      </c>
      <c r="H5246" s="20">
        <v>92.738077935999996</v>
      </c>
      <c r="I5246" s="15">
        <f>IF(H5246&lt;=Rmax_Summary!$B$40,1,0)</f>
        <v>0</v>
      </c>
      <c r="J5246" s="15">
        <v>3</v>
      </c>
      <c r="K5246" s="21" t="s">
        <v>850</v>
      </c>
    </row>
    <row r="5247" spans="1:11" x14ac:dyDescent="0.15">
      <c r="A5247" s="15">
        <v>978</v>
      </c>
      <c r="B5247" s="16">
        <v>8</v>
      </c>
      <c r="C5247" s="15">
        <v>50</v>
      </c>
      <c r="D5247" s="17">
        <v>2300000</v>
      </c>
      <c r="E5247" s="18">
        <f t="shared" si="81"/>
        <v>2300</v>
      </c>
      <c r="F5247" s="19">
        <v>3.4732989999999999</v>
      </c>
      <c r="G5247" s="19">
        <v>7.9885878269999999</v>
      </c>
      <c r="H5247" s="20">
        <v>93.053402020999997</v>
      </c>
      <c r="I5247" s="15">
        <f>IF(H5247&lt;=Rmax_Summary!$B$40,1,0)</f>
        <v>0</v>
      </c>
      <c r="J5247" s="15">
        <v>3</v>
      </c>
      <c r="K5247" s="21" t="s">
        <v>850</v>
      </c>
    </row>
    <row r="5248" spans="1:11" x14ac:dyDescent="0.15">
      <c r="A5248" s="15">
        <v>983</v>
      </c>
      <c r="B5248" s="16">
        <v>8</v>
      </c>
      <c r="C5248" s="15">
        <v>50</v>
      </c>
      <c r="D5248" s="17">
        <v>2400000</v>
      </c>
      <c r="E5248" s="18">
        <f t="shared" si="81"/>
        <v>2400</v>
      </c>
      <c r="F5248" s="19">
        <v>3.3287589999999998</v>
      </c>
      <c r="G5248" s="19">
        <v>7.9890218539999998</v>
      </c>
      <c r="H5248" s="20">
        <v>93.342481958999997</v>
      </c>
      <c r="I5248" s="15">
        <f>IF(H5248&lt;=Rmax_Summary!$B$40,1,0)</f>
        <v>0</v>
      </c>
      <c r="J5248" s="15">
        <v>3</v>
      </c>
      <c r="K5248" s="21" t="s">
        <v>850</v>
      </c>
    </row>
    <row r="5249" spans="1:11" x14ac:dyDescent="0.15">
      <c r="A5249" s="15">
        <v>988</v>
      </c>
      <c r="B5249" s="16">
        <v>8</v>
      </c>
      <c r="C5249" s="15">
        <v>50</v>
      </c>
      <c r="D5249" s="17">
        <v>2500000</v>
      </c>
      <c r="E5249" s="18">
        <f t="shared" si="81"/>
        <v>2500</v>
      </c>
      <c r="F5249" s="19">
        <v>3.1957680000000002</v>
      </c>
      <c r="G5249" s="19">
        <v>7.9894212060000003</v>
      </c>
      <c r="H5249" s="20">
        <v>93.608463228000005</v>
      </c>
      <c r="I5249" s="15">
        <f>IF(H5249&lt;=Rmax_Summary!$B$40,1,0)</f>
        <v>0</v>
      </c>
      <c r="J5249" s="15">
        <v>3</v>
      </c>
      <c r="K5249" s="21" t="s">
        <v>850</v>
      </c>
    </row>
    <row r="5250" spans="1:11" x14ac:dyDescent="0.15">
      <c r="A5250" s="15">
        <v>993</v>
      </c>
      <c r="B5250" s="16">
        <v>8</v>
      </c>
      <c r="C5250" s="15">
        <v>50</v>
      </c>
      <c r="D5250" s="17">
        <v>2600000</v>
      </c>
      <c r="E5250" s="18">
        <f t="shared" ref="E5250:E5313" si="82">D5250/1000</f>
        <v>2600</v>
      </c>
      <c r="F5250" s="19">
        <v>3.0729959999999998</v>
      </c>
      <c r="G5250" s="19">
        <v>7.9897898720000002</v>
      </c>
      <c r="H5250" s="20">
        <v>93.854007925000005</v>
      </c>
      <c r="I5250" s="15">
        <f>IF(H5250&lt;=Rmax_Summary!$B$40,1,0)</f>
        <v>0</v>
      </c>
      <c r="J5250" s="15">
        <v>3</v>
      </c>
      <c r="K5250" s="21" t="s">
        <v>850</v>
      </c>
    </row>
    <row r="5251" spans="1:11" x14ac:dyDescent="0.15">
      <c r="A5251" s="15">
        <v>998</v>
      </c>
      <c r="B5251" s="16">
        <v>8</v>
      </c>
      <c r="C5251" s="15">
        <v>50</v>
      </c>
      <c r="D5251" s="17">
        <v>2700000</v>
      </c>
      <c r="E5251" s="18">
        <f t="shared" si="82"/>
        <v>2700</v>
      </c>
      <c r="F5251" s="19">
        <v>2.959308</v>
      </c>
      <c r="G5251" s="19">
        <v>7.9901312539999996</v>
      </c>
      <c r="H5251" s="20">
        <v>94.081384331999999</v>
      </c>
      <c r="I5251" s="15">
        <f>IF(H5251&lt;=Rmax_Summary!$B$40,1,0)</f>
        <v>0</v>
      </c>
      <c r="J5251" s="15">
        <v>3</v>
      </c>
      <c r="K5251" s="21" t="s">
        <v>850</v>
      </c>
    </row>
    <row r="5252" spans="1:11" x14ac:dyDescent="0.15">
      <c r="A5252" s="15">
        <v>1003</v>
      </c>
      <c r="B5252" s="16">
        <v>8</v>
      </c>
      <c r="C5252" s="15">
        <v>50</v>
      </c>
      <c r="D5252" s="17">
        <v>2800000</v>
      </c>
      <c r="E5252" s="18">
        <f t="shared" si="82"/>
        <v>2800</v>
      </c>
      <c r="F5252" s="19">
        <v>2.8537319999999999</v>
      </c>
      <c r="G5252" s="19">
        <v>7.9904482870000004</v>
      </c>
      <c r="H5252" s="20">
        <v>94.292536940000005</v>
      </c>
      <c r="I5252" s="15">
        <f>IF(H5252&lt;=Rmax_Summary!$B$40,1,0)</f>
        <v>0</v>
      </c>
      <c r="J5252" s="15">
        <v>3</v>
      </c>
      <c r="K5252" s="21" t="s">
        <v>850</v>
      </c>
    </row>
    <row r="5253" spans="1:11" x14ac:dyDescent="0.15">
      <c r="A5253" s="15">
        <v>1008</v>
      </c>
      <c r="B5253" s="16">
        <v>8</v>
      </c>
      <c r="C5253" s="15">
        <v>50</v>
      </c>
      <c r="D5253" s="17">
        <v>2900000</v>
      </c>
      <c r="E5253" s="18">
        <f t="shared" si="82"/>
        <v>2900</v>
      </c>
      <c r="F5253" s="19">
        <v>2.7554289999999999</v>
      </c>
      <c r="G5253" s="19">
        <v>7.9907434730000002</v>
      </c>
      <c r="H5253" s="20">
        <v>94.489142409999999</v>
      </c>
      <c r="I5253" s="15">
        <f>IF(H5253&lt;=Rmax_Summary!$B$40,1,0)</f>
        <v>0</v>
      </c>
      <c r="J5253" s="15">
        <v>3</v>
      </c>
      <c r="K5253" s="21" t="s">
        <v>850</v>
      </c>
    </row>
    <row r="5254" spans="1:11" x14ac:dyDescent="0.15">
      <c r="A5254" s="15">
        <v>1013</v>
      </c>
      <c r="B5254" s="16">
        <v>8</v>
      </c>
      <c r="C5254" s="15">
        <v>50</v>
      </c>
      <c r="D5254" s="17">
        <v>3000000</v>
      </c>
      <c r="E5254" s="18">
        <f t="shared" si="82"/>
        <v>3000</v>
      </c>
      <c r="F5254" s="19">
        <v>2.6636730000000002</v>
      </c>
      <c r="G5254" s="19">
        <v>7.9910190029999999</v>
      </c>
      <c r="H5254" s="20">
        <v>94.672653882999995</v>
      </c>
      <c r="I5254" s="15">
        <f>IF(H5254&lt;=Rmax_Summary!$B$40,1,0)</f>
        <v>0</v>
      </c>
      <c r="J5254" s="15">
        <v>3</v>
      </c>
      <c r="K5254" s="21" t="s">
        <v>850</v>
      </c>
    </row>
    <row r="5255" spans="1:11" x14ac:dyDescent="0.15">
      <c r="A5255" s="15">
        <v>1018</v>
      </c>
      <c r="B5255" s="16">
        <v>8</v>
      </c>
      <c r="C5255" s="15">
        <v>50</v>
      </c>
      <c r="D5255" s="17">
        <v>3100000</v>
      </c>
      <c r="E5255" s="18">
        <f t="shared" si="82"/>
        <v>3100</v>
      </c>
      <c r="F5255" s="19">
        <v>2.5778310000000002</v>
      </c>
      <c r="G5255" s="19">
        <v>7.9912767709999999</v>
      </c>
      <c r="H5255" s="20">
        <v>94.844337378999995</v>
      </c>
      <c r="I5255" s="15">
        <f>IF(H5255&lt;=Rmax_Summary!$B$40,1,0)</f>
        <v>0</v>
      </c>
      <c r="J5255" s="15">
        <v>3</v>
      </c>
      <c r="K5255" s="21" t="s">
        <v>850</v>
      </c>
    </row>
    <row r="5256" spans="1:11" x14ac:dyDescent="0.15">
      <c r="A5256" s="15">
        <v>1023</v>
      </c>
      <c r="B5256" s="16">
        <v>8</v>
      </c>
      <c r="C5256" s="15">
        <v>50</v>
      </c>
      <c r="D5256" s="17">
        <v>3200000</v>
      </c>
      <c r="E5256" s="18">
        <f t="shared" si="82"/>
        <v>3200</v>
      </c>
      <c r="F5256" s="19">
        <v>2.49735</v>
      </c>
      <c r="G5256" s="19">
        <v>7.9915184430000004</v>
      </c>
      <c r="H5256" s="20">
        <v>95.005300888999997</v>
      </c>
      <c r="I5256" s="15">
        <f>IF(H5256&lt;=Rmax_Summary!$B$40,1,0)</f>
        <v>0</v>
      </c>
      <c r="J5256" s="15">
        <v>3</v>
      </c>
      <c r="K5256" s="21" t="s">
        <v>850</v>
      </c>
    </row>
    <row r="5257" spans="1:11" x14ac:dyDescent="0.15">
      <c r="A5257" s="15">
        <v>1028</v>
      </c>
      <c r="B5257" s="16">
        <v>8</v>
      </c>
      <c r="C5257" s="15">
        <v>50</v>
      </c>
      <c r="D5257" s="17">
        <v>3300000</v>
      </c>
      <c r="E5257" s="18">
        <f t="shared" si="82"/>
        <v>3300</v>
      </c>
      <c r="F5257" s="19">
        <v>2.4217409999999999</v>
      </c>
      <c r="G5257" s="19">
        <v>7.9917454829999999</v>
      </c>
      <c r="H5257" s="20">
        <v>95.156517797999996</v>
      </c>
      <c r="I5257" s="15">
        <f>IF(H5257&lt;=Rmax_Summary!$B$40,1,0)</f>
        <v>0</v>
      </c>
      <c r="J5257" s="15">
        <v>3</v>
      </c>
      <c r="K5257" s="21" t="s">
        <v>850</v>
      </c>
    </row>
    <row r="5258" spans="1:11" x14ac:dyDescent="0.15">
      <c r="A5258" s="15">
        <v>1033</v>
      </c>
      <c r="B5258" s="16">
        <v>8</v>
      </c>
      <c r="C5258" s="15">
        <v>50</v>
      </c>
      <c r="D5258" s="17">
        <v>3400000</v>
      </c>
      <c r="E5258" s="18">
        <f t="shared" si="82"/>
        <v>3400</v>
      </c>
      <c r="F5258" s="19">
        <v>2.3505760000000002</v>
      </c>
      <c r="G5258" s="19">
        <v>7.9919591790000002</v>
      </c>
      <c r="H5258" s="20">
        <v>95.29884758</v>
      </c>
      <c r="I5258" s="15">
        <f>IF(H5258&lt;=Rmax_Summary!$B$40,1,0)</f>
        <v>0</v>
      </c>
      <c r="J5258" s="15">
        <v>3</v>
      </c>
      <c r="K5258" s="21" t="s">
        <v>850</v>
      </c>
    </row>
    <row r="5259" spans="1:11" x14ac:dyDescent="0.15">
      <c r="A5259" s="15">
        <v>1038</v>
      </c>
      <c r="B5259" s="16">
        <v>8</v>
      </c>
      <c r="C5259" s="15">
        <v>50</v>
      </c>
      <c r="D5259" s="17">
        <v>3500000</v>
      </c>
      <c r="E5259" s="18">
        <f t="shared" si="82"/>
        <v>3500</v>
      </c>
      <c r="F5259" s="19">
        <v>2.283474</v>
      </c>
      <c r="G5259" s="19">
        <v>7.992160675</v>
      </c>
      <c r="H5259" s="20">
        <v>95.433051026000001</v>
      </c>
      <c r="I5259" s="15">
        <f>IF(H5259&lt;=Rmax_Summary!$B$40,1,0)</f>
        <v>0</v>
      </c>
      <c r="J5259" s="15">
        <v>3</v>
      </c>
      <c r="K5259" s="21" t="s">
        <v>850</v>
      </c>
    </row>
    <row r="5260" spans="1:11" x14ac:dyDescent="0.15">
      <c r="A5260" s="15">
        <v>1043</v>
      </c>
      <c r="B5260" s="16">
        <v>8</v>
      </c>
      <c r="C5260" s="15">
        <v>50</v>
      </c>
      <c r="D5260" s="17">
        <v>3600000</v>
      </c>
      <c r="E5260" s="18">
        <f t="shared" si="82"/>
        <v>3600</v>
      </c>
      <c r="F5260" s="19">
        <v>2.220097</v>
      </c>
      <c r="G5260" s="19">
        <v>7.9923509839999998</v>
      </c>
      <c r="H5260" s="20">
        <v>95.559805030000007</v>
      </c>
      <c r="I5260" s="15">
        <f>IF(H5260&lt;=Rmax_Summary!$B$40,1,0)</f>
        <v>0</v>
      </c>
      <c r="J5260" s="15">
        <v>3</v>
      </c>
      <c r="K5260" s="21" t="s">
        <v>850</v>
      </c>
    </row>
    <row r="5261" spans="1:11" x14ac:dyDescent="0.15">
      <c r="A5261" s="15">
        <v>1048</v>
      </c>
      <c r="B5261" s="16">
        <v>8</v>
      </c>
      <c r="C5261" s="15">
        <v>50</v>
      </c>
      <c r="D5261" s="17">
        <v>3700000</v>
      </c>
      <c r="E5261" s="18">
        <f t="shared" si="82"/>
        <v>3700</v>
      </c>
      <c r="F5261" s="19">
        <v>2.1601430000000001</v>
      </c>
      <c r="G5261" s="19">
        <v>7.992531015</v>
      </c>
      <c r="H5261" s="20">
        <v>95.679713039000006</v>
      </c>
      <c r="I5261" s="15">
        <f>IF(H5261&lt;=Rmax_Summary!$B$40,1,0)</f>
        <v>0</v>
      </c>
      <c r="J5261" s="15">
        <v>3</v>
      </c>
      <c r="K5261" s="21" t="s">
        <v>850</v>
      </c>
    </row>
    <row r="5262" spans="1:11" x14ac:dyDescent="0.15">
      <c r="A5262" s="15">
        <v>1053</v>
      </c>
      <c r="B5262" s="16">
        <v>8</v>
      </c>
      <c r="C5262" s="15">
        <v>50</v>
      </c>
      <c r="D5262" s="17">
        <v>3800000</v>
      </c>
      <c r="E5262" s="18">
        <f t="shared" si="82"/>
        <v>3800</v>
      </c>
      <c r="F5262" s="19">
        <v>2.1033430000000002</v>
      </c>
      <c r="G5262" s="19">
        <v>7.9927015800000003</v>
      </c>
      <c r="H5262" s="20">
        <v>95.793314838000001</v>
      </c>
      <c r="I5262" s="15">
        <f>IF(H5262&lt;=Rmax_Summary!$B$40,1,0)</f>
        <v>0</v>
      </c>
      <c r="J5262" s="15">
        <v>3</v>
      </c>
      <c r="K5262" s="21" t="s">
        <v>850</v>
      </c>
    </row>
    <row r="5263" spans="1:11" x14ac:dyDescent="0.15">
      <c r="A5263" s="15">
        <v>1058</v>
      </c>
      <c r="B5263" s="16">
        <v>8</v>
      </c>
      <c r="C5263" s="15">
        <v>50</v>
      </c>
      <c r="D5263" s="17">
        <v>3900000</v>
      </c>
      <c r="E5263" s="18">
        <f t="shared" si="82"/>
        <v>3900</v>
      </c>
      <c r="F5263" s="19">
        <v>2.0494520000000001</v>
      </c>
      <c r="G5263" s="19">
        <v>7.9928634040000004</v>
      </c>
      <c r="H5263" s="20">
        <v>95.901095871999999</v>
      </c>
      <c r="I5263" s="15">
        <f>IF(H5263&lt;=Rmax_Summary!$B$40,1,0)</f>
        <v>0</v>
      </c>
      <c r="J5263" s="15">
        <v>3</v>
      </c>
      <c r="K5263" s="21" t="s">
        <v>850</v>
      </c>
    </row>
    <row r="5264" spans="1:11" x14ac:dyDescent="0.15">
      <c r="A5264" s="15">
        <v>1063</v>
      </c>
      <c r="B5264" s="16">
        <v>8</v>
      </c>
      <c r="C5264" s="15">
        <v>50</v>
      </c>
      <c r="D5264" s="17">
        <v>4000000</v>
      </c>
      <c r="E5264" s="18">
        <f t="shared" si="82"/>
        <v>4000</v>
      </c>
      <c r="F5264" s="19">
        <v>1.998254</v>
      </c>
      <c r="G5264" s="19">
        <v>7.9930171430000003</v>
      </c>
      <c r="H5264" s="20">
        <v>96.003491332999999</v>
      </c>
      <c r="I5264" s="15">
        <f>IF(H5264&lt;=Rmax_Summary!$B$40,1,0)</f>
        <v>0</v>
      </c>
      <c r="J5264" s="15">
        <v>3</v>
      </c>
      <c r="K5264" s="21" t="s">
        <v>850</v>
      </c>
    </row>
    <row r="5265" spans="1:11" x14ac:dyDescent="0.15">
      <c r="A5265" s="15">
        <v>1068</v>
      </c>
      <c r="B5265" s="16">
        <v>8</v>
      </c>
      <c r="C5265" s="15">
        <v>50</v>
      </c>
      <c r="D5265" s="17">
        <v>4100000</v>
      </c>
      <c r="E5265" s="18">
        <f t="shared" si="82"/>
        <v>4100</v>
      </c>
      <c r="F5265" s="19">
        <v>1.949552</v>
      </c>
      <c r="G5265" s="19">
        <v>7.9931633870000001</v>
      </c>
      <c r="H5265" s="20">
        <v>96.100895941999994</v>
      </c>
      <c r="I5265" s="15">
        <f>IF(H5265&lt;=Rmax_Summary!$B$40,1,0)</f>
        <v>0</v>
      </c>
      <c r="J5265" s="15">
        <v>3</v>
      </c>
      <c r="K5265" s="21" t="s">
        <v>850</v>
      </c>
    </row>
    <row r="5266" spans="1:11" x14ac:dyDescent="0.15">
      <c r="A5266" s="15">
        <v>1073</v>
      </c>
      <c r="B5266" s="16">
        <v>8</v>
      </c>
      <c r="C5266" s="15">
        <v>50</v>
      </c>
      <c r="D5266" s="17">
        <v>4200000</v>
      </c>
      <c r="E5266" s="18">
        <f t="shared" si="82"/>
        <v>4200</v>
      </c>
      <c r="F5266" s="19">
        <v>1.9031670000000001</v>
      </c>
      <c r="G5266" s="19">
        <v>7.9933026749999998</v>
      </c>
      <c r="H5266" s="20">
        <v>96.19366531</v>
      </c>
      <c r="I5266" s="15">
        <f>IF(H5266&lt;=Rmax_Summary!$B$40,1,0)</f>
        <v>0</v>
      </c>
      <c r="J5266" s="15">
        <v>3</v>
      </c>
      <c r="K5266" s="21" t="s">
        <v>850</v>
      </c>
    </row>
    <row r="5267" spans="1:11" x14ac:dyDescent="0.15">
      <c r="A5267" s="15">
        <v>1078</v>
      </c>
      <c r="B5267" s="16">
        <v>8</v>
      </c>
      <c r="C5267" s="15">
        <v>50</v>
      </c>
      <c r="D5267" s="17">
        <v>4300000</v>
      </c>
      <c r="E5267" s="18">
        <f t="shared" si="82"/>
        <v>4300</v>
      </c>
      <c r="F5267" s="19">
        <v>1.858938</v>
      </c>
      <c r="G5267" s="19">
        <v>7.993435485</v>
      </c>
      <c r="H5267" s="20">
        <v>96.282123106</v>
      </c>
      <c r="I5267" s="15">
        <f>IF(H5267&lt;=Rmax_Summary!$B$40,1,0)</f>
        <v>0</v>
      </c>
      <c r="J5267" s="15">
        <v>3</v>
      </c>
      <c r="K5267" s="21" t="s">
        <v>850</v>
      </c>
    </row>
    <row r="5268" spans="1:11" x14ac:dyDescent="0.15">
      <c r="A5268" s="15">
        <v>1083</v>
      </c>
      <c r="B5268" s="16">
        <v>8</v>
      </c>
      <c r="C5268" s="15">
        <v>50</v>
      </c>
      <c r="D5268" s="17">
        <v>4400000</v>
      </c>
      <c r="E5268" s="18">
        <f t="shared" si="82"/>
        <v>4400</v>
      </c>
      <c r="F5268" s="19">
        <v>1.816719</v>
      </c>
      <c r="G5268" s="19">
        <v>7.9935622630000003</v>
      </c>
      <c r="H5268" s="20">
        <v>96.366562641000002</v>
      </c>
      <c r="I5268" s="15">
        <f>IF(H5268&lt;=Rmax_Summary!$B$40,1,0)</f>
        <v>0</v>
      </c>
      <c r="J5268" s="15">
        <v>3</v>
      </c>
      <c r="K5268" s="21" t="s">
        <v>850</v>
      </c>
    </row>
    <row r="5269" spans="1:11" x14ac:dyDescent="0.15">
      <c r="A5269" s="15">
        <v>1088</v>
      </c>
      <c r="B5269" s="16">
        <v>8</v>
      </c>
      <c r="C5269" s="15">
        <v>50</v>
      </c>
      <c r="D5269" s="17">
        <v>4500000</v>
      </c>
      <c r="E5269" s="18">
        <f t="shared" si="82"/>
        <v>4500</v>
      </c>
      <c r="F5269" s="19">
        <v>1.7763739999999999</v>
      </c>
      <c r="G5269" s="19">
        <v>7.99368341</v>
      </c>
      <c r="H5269" s="20">
        <v>96.447251761000004</v>
      </c>
      <c r="I5269" s="15">
        <f>IF(H5269&lt;=Rmax_Summary!$B$40,1,0)</f>
        <v>0</v>
      </c>
      <c r="J5269" s="15">
        <v>3</v>
      </c>
      <c r="K5269" s="21" t="s">
        <v>850</v>
      </c>
    </row>
    <row r="5270" spans="1:11" x14ac:dyDescent="0.15">
      <c r="A5270" s="15">
        <v>1093</v>
      </c>
      <c r="B5270" s="16">
        <v>8</v>
      </c>
      <c r="C5270" s="15">
        <v>50</v>
      </c>
      <c r="D5270" s="17">
        <v>4600000</v>
      </c>
      <c r="E5270" s="18">
        <f t="shared" si="82"/>
        <v>4600</v>
      </c>
      <c r="F5270" s="19">
        <v>1.7377819999999999</v>
      </c>
      <c r="G5270" s="19">
        <v>7.9937992959999997</v>
      </c>
      <c r="H5270" s="20">
        <v>96.524435119000003</v>
      </c>
      <c r="I5270" s="15">
        <f>IF(H5270&lt;=Rmax_Summary!$B$40,1,0)</f>
        <v>0</v>
      </c>
      <c r="J5270" s="15">
        <v>3</v>
      </c>
      <c r="K5270" s="21" t="s">
        <v>850</v>
      </c>
    </row>
    <row r="5271" spans="1:11" x14ac:dyDescent="0.15">
      <c r="A5271" s="15">
        <v>1098</v>
      </c>
      <c r="B5271" s="16">
        <v>8</v>
      </c>
      <c r="C5271" s="15">
        <v>50</v>
      </c>
      <c r="D5271" s="17">
        <v>4700000</v>
      </c>
      <c r="E5271" s="18">
        <f t="shared" si="82"/>
        <v>4700</v>
      </c>
      <c r="F5271" s="19">
        <v>1.7008319999999999</v>
      </c>
      <c r="G5271" s="19">
        <v>7.993910252</v>
      </c>
      <c r="H5271" s="20">
        <v>96.598336110999995</v>
      </c>
      <c r="I5271" s="15">
        <f>IF(H5271&lt;=Rmax_Summary!$B$40,1,0)</f>
        <v>0</v>
      </c>
      <c r="J5271" s="15">
        <v>3</v>
      </c>
      <c r="K5271" s="21" t="s">
        <v>850</v>
      </c>
    </row>
    <row r="5272" spans="1:11" x14ac:dyDescent="0.15">
      <c r="A5272" s="15">
        <v>1103</v>
      </c>
      <c r="B5272" s="16">
        <v>8</v>
      </c>
      <c r="C5272" s="15">
        <v>50</v>
      </c>
      <c r="D5272" s="17">
        <v>4800000</v>
      </c>
      <c r="E5272" s="18">
        <f t="shared" si="82"/>
        <v>4800</v>
      </c>
      <c r="F5272" s="19">
        <v>1.6654199999999999</v>
      </c>
      <c r="G5272" s="19">
        <v>7.9940165859999999</v>
      </c>
      <c r="H5272" s="20">
        <v>96.669159714000003</v>
      </c>
      <c r="I5272" s="15">
        <f>IF(H5272&lt;=Rmax_Summary!$B$40,1,0)</f>
        <v>0</v>
      </c>
      <c r="J5272" s="15">
        <v>3</v>
      </c>
      <c r="K5272" s="21" t="s">
        <v>850</v>
      </c>
    </row>
    <row r="5273" spans="1:11" x14ac:dyDescent="0.15">
      <c r="A5273" s="15">
        <v>1108</v>
      </c>
      <c r="B5273" s="16">
        <v>8</v>
      </c>
      <c r="C5273" s="15">
        <v>50</v>
      </c>
      <c r="D5273" s="17">
        <v>4900000</v>
      </c>
      <c r="E5273" s="18">
        <f t="shared" si="82"/>
        <v>4900</v>
      </c>
      <c r="F5273" s="19">
        <v>1.631453</v>
      </c>
      <c r="G5273" s="19">
        <v>7.9941185849999998</v>
      </c>
      <c r="H5273" s="20">
        <v>96.737094420999995</v>
      </c>
      <c r="I5273" s="15">
        <f>IF(H5273&lt;=Rmax_Summary!$B$40,1,0)</f>
        <v>0</v>
      </c>
      <c r="J5273" s="15">
        <v>3</v>
      </c>
      <c r="K5273" s="21" t="s">
        <v>850</v>
      </c>
    </row>
    <row r="5274" spans="1:11" x14ac:dyDescent="0.15">
      <c r="A5274" s="15">
        <v>1113</v>
      </c>
      <c r="B5274" s="16">
        <v>8</v>
      </c>
      <c r="C5274" s="15">
        <v>50</v>
      </c>
      <c r="D5274" s="17">
        <v>5000000</v>
      </c>
      <c r="E5274" s="18">
        <f t="shared" si="82"/>
        <v>5000</v>
      </c>
      <c r="F5274" s="19">
        <v>1.598843</v>
      </c>
      <c r="G5274" s="19">
        <v>7.9942165049999998</v>
      </c>
      <c r="H5274" s="20">
        <v>96.802313377000004</v>
      </c>
      <c r="I5274" s="15">
        <f>IF(H5274&lt;=Rmax_Summary!$B$40,1,0)</f>
        <v>0</v>
      </c>
      <c r="J5274" s="15">
        <v>3</v>
      </c>
      <c r="K5274" s="21" t="s">
        <v>850</v>
      </c>
    </row>
    <row r="5275" spans="1:11" x14ac:dyDescent="0.15">
      <c r="A5275" s="15">
        <v>1118</v>
      </c>
      <c r="B5275" s="16">
        <v>8</v>
      </c>
      <c r="C5275" s="15">
        <v>50</v>
      </c>
      <c r="D5275" s="17">
        <v>5100000</v>
      </c>
      <c r="E5275" s="18">
        <f t="shared" si="82"/>
        <v>5100</v>
      </c>
      <c r="F5275" s="19">
        <v>1.567512</v>
      </c>
      <c r="G5275" s="19">
        <v>7.9943105870000002</v>
      </c>
      <c r="H5275" s="20">
        <v>96.864976197000004</v>
      </c>
      <c r="I5275" s="15">
        <f>IF(H5275&lt;=Rmax_Summary!$B$40,1,0)</f>
        <v>0</v>
      </c>
      <c r="J5275" s="15">
        <v>3</v>
      </c>
      <c r="K5275" s="21" t="s">
        <v>850</v>
      </c>
    </row>
    <row r="5276" spans="1:11" x14ac:dyDescent="0.15">
      <c r="A5276" s="15">
        <v>1123</v>
      </c>
      <c r="B5276" s="16">
        <v>8</v>
      </c>
      <c r="C5276" s="15">
        <v>50</v>
      </c>
      <c r="D5276" s="17">
        <v>5200000</v>
      </c>
      <c r="E5276" s="18">
        <f t="shared" si="82"/>
        <v>5200</v>
      </c>
      <c r="F5276" s="19">
        <v>1.537385</v>
      </c>
      <c r="G5276" s="19">
        <v>7.9944010560000001</v>
      </c>
      <c r="H5276" s="20">
        <v>96.925230447999994</v>
      </c>
      <c r="I5276" s="15">
        <f>IF(H5276&lt;=Rmax_Summary!$B$40,1,0)</f>
        <v>0</v>
      </c>
      <c r="J5276" s="15">
        <v>3</v>
      </c>
      <c r="K5276" s="21" t="s">
        <v>850</v>
      </c>
    </row>
    <row r="5277" spans="1:11" x14ac:dyDescent="0.15">
      <c r="A5277" s="15">
        <v>1128</v>
      </c>
      <c r="B5277" s="16">
        <v>8</v>
      </c>
      <c r="C5277" s="15">
        <v>50</v>
      </c>
      <c r="D5277" s="17">
        <v>5300000</v>
      </c>
      <c r="E5277" s="18">
        <f t="shared" si="82"/>
        <v>5300</v>
      </c>
      <c r="F5277" s="19">
        <v>1.508394</v>
      </c>
      <c r="G5277" s="19">
        <v>7.9944881079999996</v>
      </c>
      <c r="H5277" s="20">
        <v>96.983212100000003</v>
      </c>
      <c r="I5277" s="15">
        <f>IF(H5277&lt;=Rmax_Summary!$B$40,1,0)</f>
        <v>0</v>
      </c>
      <c r="J5277" s="15">
        <v>3</v>
      </c>
      <c r="K5277" s="21" t="s">
        <v>850</v>
      </c>
    </row>
    <row r="5278" spans="1:11" x14ac:dyDescent="0.15">
      <c r="A5278" s="15">
        <v>1133</v>
      </c>
      <c r="B5278" s="16">
        <v>8</v>
      </c>
      <c r="C5278" s="15">
        <v>50</v>
      </c>
      <c r="D5278" s="17">
        <v>5400000</v>
      </c>
      <c r="E5278" s="18">
        <f t="shared" si="82"/>
        <v>5400</v>
      </c>
      <c r="F5278" s="19">
        <v>1.4804759999999999</v>
      </c>
      <c r="G5278" s="19">
        <v>7.9945719400000002</v>
      </c>
      <c r="H5278" s="20">
        <v>97.039047440000004</v>
      </c>
      <c r="I5278" s="15">
        <f>IF(H5278&lt;=Rmax_Summary!$B$40,1,0)</f>
        <v>0</v>
      </c>
      <c r="J5278" s="15">
        <v>3</v>
      </c>
      <c r="K5278" s="21" t="s">
        <v>850</v>
      </c>
    </row>
    <row r="5279" spans="1:11" x14ac:dyDescent="0.15">
      <c r="A5279" s="15">
        <v>1138</v>
      </c>
      <c r="B5279" s="16">
        <v>8</v>
      </c>
      <c r="C5279" s="15">
        <v>50</v>
      </c>
      <c r="D5279" s="17">
        <v>5500000</v>
      </c>
      <c r="E5279" s="18">
        <f t="shared" si="82"/>
        <v>5500</v>
      </c>
      <c r="F5279" s="19">
        <v>1.453573</v>
      </c>
      <c r="G5279" s="19">
        <v>7.9946527249999999</v>
      </c>
      <c r="H5279" s="20">
        <v>97.092853505999997</v>
      </c>
      <c r="I5279" s="15">
        <f>IF(H5279&lt;=Rmax_Summary!$B$40,1,0)</f>
        <v>0</v>
      </c>
      <c r="J5279" s="15">
        <v>3</v>
      </c>
      <c r="K5279" s="21" t="s">
        <v>850</v>
      </c>
    </row>
    <row r="5280" spans="1:11" x14ac:dyDescent="0.15">
      <c r="A5280" s="15">
        <v>1143</v>
      </c>
      <c r="B5280" s="16">
        <v>8</v>
      </c>
      <c r="C5280" s="15">
        <v>50</v>
      </c>
      <c r="D5280" s="17">
        <v>5600000</v>
      </c>
      <c r="E5280" s="18">
        <f t="shared" si="82"/>
        <v>5600</v>
      </c>
      <c r="F5280" s="19">
        <v>1.42763</v>
      </c>
      <c r="G5280" s="19">
        <v>7.9947306280000001</v>
      </c>
      <c r="H5280" s="20">
        <v>97.144739040999994</v>
      </c>
      <c r="I5280" s="15">
        <f>IF(H5280&lt;=Rmax_Summary!$B$40,1,0)</f>
        <v>0</v>
      </c>
      <c r="J5280" s="15">
        <v>3</v>
      </c>
      <c r="K5280" s="21" t="s">
        <v>850</v>
      </c>
    </row>
    <row r="5281" spans="1:11" x14ac:dyDescent="0.15">
      <c r="A5281" s="15">
        <v>1148</v>
      </c>
      <c r="B5281" s="16">
        <v>8</v>
      </c>
      <c r="C5281" s="15">
        <v>50</v>
      </c>
      <c r="D5281" s="17">
        <v>5700000</v>
      </c>
      <c r="E5281" s="18">
        <f t="shared" si="82"/>
        <v>5700</v>
      </c>
      <c r="F5281" s="19">
        <v>1.4025970000000001</v>
      </c>
      <c r="G5281" s="19">
        <v>7.9948057989999999</v>
      </c>
      <c r="H5281" s="20">
        <v>97.194805019</v>
      </c>
      <c r="I5281" s="15">
        <f>IF(H5281&lt;=Rmax_Summary!$B$40,1,0)</f>
        <v>0</v>
      </c>
      <c r="J5281" s="15">
        <v>3</v>
      </c>
      <c r="K5281" s="21" t="s">
        <v>850</v>
      </c>
    </row>
    <row r="5282" spans="1:11" x14ac:dyDescent="0.15">
      <c r="A5282" s="15">
        <v>1153</v>
      </c>
      <c r="B5282" s="16">
        <v>8</v>
      </c>
      <c r="C5282" s="15">
        <v>50</v>
      </c>
      <c r="D5282" s="17">
        <v>5800000</v>
      </c>
      <c r="E5282" s="18">
        <f t="shared" si="82"/>
        <v>5800</v>
      </c>
      <c r="F5282" s="19">
        <v>1.3784270000000001</v>
      </c>
      <c r="G5282" s="19">
        <v>7.9948783780000001</v>
      </c>
      <c r="H5282" s="20">
        <v>97.243145343999998</v>
      </c>
      <c r="I5282" s="15">
        <f>IF(H5282&lt;=Rmax_Summary!$B$40,1,0)</f>
        <v>0</v>
      </c>
      <c r="J5282" s="15">
        <v>3</v>
      </c>
      <c r="K5282" s="21" t="s">
        <v>850</v>
      </c>
    </row>
    <row r="5283" spans="1:11" x14ac:dyDescent="0.15">
      <c r="A5283" s="15">
        <v>1158</v>
      </c>
      <c r="B5283" s="16">
        <v>8</v>
      </c>
      <c r="C5283" s="15">
        <v>50</v>
      </c>
      <c r="D5283" s="17">
        <v>5900000</v>
      </c>
      <c r="E5283" s="18">
        <f t="shared" si="82"/>
        <v>5900</v>
      </c>
      <c r="F5283" s="19">
        <v>1.3550759999999999</v>
      </c>
      <c r="G5283" s="19">
        <v>7.9949484960000001</v>
      </c>
      <c r="H5283" s="20">
        <v>97.289848011000004</v>
      </c>
      <c r="I5283" s="15">
        <f>IF(H5283&lt;=Rmax_Summary!$B$40,1,0)</f>
        <v>0</v>
      </c>
      <c r="J5283" s="15">
        <v>3</v>
      </c>
      <c r="K5283" s="21" t="s">
        <v>850</v>
      </c>
    </row>
    <row r="5284" spans="1:11" x14ac:dyDescent="0.15">
      <c r="A5284" s="15">
        <v>1163</v>
      </c>
      <c r="B5284" s="16">
        <v>8</v>
      </c>
      <c r="C5284" s="15">
        <v>50</v>
      </c>
      <c r="D5284" s="17">
        <v>6000000</v>
      </c>
      <c r="E5284" s="18">
        <f t="shared" si="82"/>
        <v>6000</v>
      </c>
      <c r="F5284" s="19">
        <v>1.332503</v>
      </c>
      <c r="G5284" s="19">
        <v>7.9950162789999997</v>
      </c>
      <c r="H5284" s="20">
        <v>97.334994533</v>
      </c>
      <c r="I5284" s="15">
        <f>IF(H5284&lt;=Rmax_Summary!$B$40,1,0)</f>
        <v>0</v>
      </c>
      <c r="J5284" s="15">
        <v>3</v>
      </c>
      <c r="K5284" s="21" t="s">
        <v>850</v>
      </c>
    </row>
    <row r="5285" spans="1:11" x14ac:dyDescent="0.15">
      <c r="A5285" s="15">
        <v>1168</v>
      </c>
      <c r="B5285" s="16">
        <v>8</v>
      </c>
      <c r="C5285" s="15">
        <v>50</v>
      </c>
      <c r="D5285" s="17">
        <v>6100000</v>
      </c>
      <c r="E5285" s="18">
        <f t="shared" si="82"/>
        <v>6100</v>
      </c>
      <c r="F5285" s="19">
        <v>1.3106690000000001</v>
      </c>
      <c r="G5285" s="19">
        <v>7.9950818440000004</v>
      </c>
      <c r="H5285" s="20">
        <v>97.378661645999998</v>
      </c>
      <c r="I5285" s="15">
        <f>IF(H5285&lt;=Rmax_Summary!$B$40,1,0)</f>
        <v>0</v>
      </c>
      <c r="J5285" s="15">
        <v>3</v>
      </c>
      <c r="K5285" s="21" t="s">
        <v>850</v>
      </c>
    </row>
    <row r="5286" spans="1:11" x14ac:dyDescent="0.15">
      <c r="A5286" s="15">
        <v>1173</v>
      </c>
      <c r="B5286" s="16">
        <v>8</v>
      </c>
      <c r="C5286" s="15">
        <v>50</v>
      </c>
      <c r="D5286" s="17">
        <v>6200000</v>
      </c>
      <c r="E5286" s="18">
        <f t="shared" si="82"/>
        <v>6200</v>
      </c>
      <c r="F5286" s="19">
        <v>1.2895399999999999</v>
      </c>
      <c r="G5286" s="19">
        <v>7.9951452920000001</v>
      </c>
      <c r="H5286" s="20">
        <v>97.420920863000006</v>
      </c>
      <c r="I5286" s="15">
        <f>IF(H5286&lt;=Rmax_Summary!$B$40,1,0)</f>
        <v>0</v>
      </c>
      <c r="J5286" s="15">
        <v>3</v>
      </c>
      <c r="K5286" s="21" t="s">
        <v>850</v>
      </c>
    </row>
    <row r="5287" spans="1:11" x14ac:dyDescent="0.15">
      <c r="A5287" s="15">
        <v>1178</v>
      </c>
      <c r="B5287" s="16">
        <v>8</v>
      </c>
      <c r="C5287" s="15">
        <v>50</v>
      </c>
      <c r="D5287" s="17">
        <v>6300000</v>
      </c>
      <c r="E5287" s="18">
        <f t="shared" si="82"/>
        <v>6300</v>
      </c>
      <c r="F5287" s="19">
        <v>1.26908</v>
      </c>
      <c r="G5287" s="19">
        <v>7.9952067280000003</v>
      </c>
      <c r="H5287" s="20">
        <v>97.461839143000006</v>
      </c>
      <c r="I5287" s="15">
        <f>IF(H5287&lt;=Rmax_Summary!$B$40,1,0)</f>
        <v>0</v>
      </c>
      <c r="J5287" s="15">
        <v>3</v>
      </c>
      <c r="K5287" s="21" t="s">
        <v>850</v>
      </c>
    </row>
    <row r="5288" spans="1:11" x14ac:dyDescent="0.15">
      <c r="A5288" s="15">
        <v>1183</v>
      </c>
      <c r="B5288" s="16">
        <v>8</v>
      </c>
      <c r="C5288" s="15">
        <v>50</v>
      </c>
      <c r="D5288" s="17">
        <v>6400000</v>
      </c>
      <c r="E5288" s="18">
        <f t="shared" si="82"/>
        <v>6400</v>
      </c>
      <c r="F5288" s="19">
        <v>1.24926</v>
      </c>
      <c r="G5288" s="19">
        <v>7.9952662429999997</v>
      </c>
      <c r="H5288" s="20">
        <v>97.501479356000004</v>
      </c>
      <c r="I5288" s="15">
        <f>IF(H5288&lt;=Rmax_Summary!$B$40,1,0)</f>
        <v>0</v>
      </c>
      <c r="J5288" s="15">
        <v>3</v>
      </c>
      <c r="K5288" s="21" t="s">
        <v>850</v>
      </c>
    </row>
    <row r="5289" spans="1:11" x14ac:dyDescent="0.15">
      <c r="A5289" s="15">
        <v>1188</v>
      </c>
      <c r="B5289" s="16">
        <v>8</v>
      </c>
      <c r="C5289" s="15">
        <v>50</v>
      </c>
      <c r="D5289" s="17">
        <v>6500000</v>
      </c>
      <c r="E5289" s="18">
        <f t="shared" si="82"/>
        <v>6500</v>
      </c>
      <c r="F5289" s="19">
        <v>1.2300500000000001</v>
      </c>
      <c r="G5289" s="19">
        <v>7.9953239299999996</v>
      </c>
      <c r="H5289" s="20">
        <v>97.539900391000003</v>
      </c>
      <c r="I5289" s="15">
        <f>IF(H5289&lt;=Rmax_Summary!$B$40,1,0)</f>
        <v>0</v>
      </c>
      <c r="J5289" s="15">
        <v>3</v>
      </c>
      <c r="K5289" s="21" t="s">
        <v>850</v>
      </c>
    </row>
    <row r="5290" spans="1:11" x14ac:dyDescent="0.15">
      <c r="A5290" s="15">
        <v>1193</v>
      </c>
      <c r="B5290" s="16">
        <v>8</v>
      </c>
      <c r="C5290" s="15">
        <v>50</v>
      </c>
      <c r="D5290" s="17">
        <v>6600000</v>
      </c>
      <c r="E5290" s="18">
        <f t="shared" si="82"/>
        <v>6600</v>
      </c>
      <c r="F5290" s="19">
        <v>1.2114210000000001</v>
      </c>
      <c r="G5290" s="19">
        <v>7.9953798699999998</v>
      </c>
      <c r="H5290" s="20">
        <v>97.577157623000005</v>
      </c>
      <c r="I5290" s="15">
        <f>IF(H5290&lt;=Rmax_Summary!$B$40,1,0)</f>
        <v>0</v>
      </c>
      <c r="J5290" s="15">
        <v>3</v>
      </c>
      <c r="K5290" s="21" t="s">
        <v>850</v>
      </c>
    </row>
    <row r="5291" spans="1:11" x14ac:dyDescent="0.15">
      <c r="A5291" s="15">
        <v>1198</v>
      </c>
      <c r="B5291" s="16">
        <v>8</v>
      </c>
      <c r="C5291" s="15">
        <v>50</v>
      </c>
      <c r="D5291" s="17">
        <v>6700000</v>
      </c>
      <c r="E5291" s="18">
        <f t="shared" si="82"/>
        <v>6700</v>
      </c>
      <c r="F5291" s="19">
        <v>1.1933480000000001</v>
      </c>
      <c r="G5291" s="19">
        <v>7.9954341390000003</v>
      </c>
      <c r="H5291" s="20">
        <v>97.613303207000001</v>
      </c>
      <c r="I5291" s="15">
        <f>IF(H5291&lt;=Rmax_Summary!$B$40,1,0)</f>
        <v>0</v>
      </c>
      <c r="J5291" s="15">
        <v>3</v>
      </c>
      <c r="K5291" s="21" t="s">
        <v>850</v>
      </c>
    </row>
    <row r="5292" spans="1:11" x14ac:dyDescent="0.15">
      <c r="A5292" s="15">
        <v>1203</v>
      </c>
      <c r="B5292" s="16">
        <v>8</v>
      </c>
      <c r="C5292" s="15">
        <v>50</v>
      </c>
      <c r="D5292" s="17">
        <v>6800000</v>
      </c>
      <c r="E5292" s="18">
        <f t="shared" si="82"/>
        <v>6800</v>
      </c>
      <c r="F5292" s="19">
        <v>1.175807</v>
      </c>
      <c r="G5292" s="19">
        <v>7.9954868110000001</v>
      </c>
      <c r="H5292" s="20">
        <v>97.648386169999995</v>
      </c>
      <c r="I5292" s="15">
        <f>IF(H5292&lt;=Rmax_Summary!$B$40,1,0)</f>
        <v>0</v>
      </c>
      <c r="J5292" s="15">
        <v>3</v>
      </c>
      <c r="K5292" s="21" t="s">
        <v>850</v>
      </c>
    </row>
    <row r="5293" spans="1:11" x14ac:dyDescent="0.15">
      <c r="A5293" s="15">
        <v>1208</v>
      </c>
      <c r="B5293" s="16">
        <v>8</v>
      </c>
      <c r="C5293" s="15">
        <v>50</v>
      </c>
      <c r="D5293" s="17">
        <v>6900000</v>
      </c>
      <c r="E5293" s="18">
        <f t="shared" si="82"/>
        <v>6900</v>
      </c>
      <c r="F5293" s="19">
        <v>1.158774</v>
      </c>
      <c r="G5293" s="19">
        <v>7.9955379600000001</v>
      </c>
      <c r="H5293" s="20">
        <v>97.682452772000005</v>
      </c>
      <c r="I5293" s="15">
        <f>IF(H5293&lt;=Rmax_Summary!$B$40,1,0)</f>
        <v>0</v>
      </c>
      <c r="J5293" s="15">
        <v>3</v>
      </c>
      <c r="K5293" s="21" t="s">
        <v>850</v>
      </c>
    </row>
    <row r="5294" spans="1:11" x14ac:dyDescent="0.15">
      <c r="A5294" s="15">
        <v>1213</v>
      </c>
      <c r="B5294" s="16">
        <v>8</v>
      </c>
      <c r="C5294" s="15">
        <v>50</v>
      </c>
      <c r="D5294" s="17">
        <v>7000000</v>
      </c>
      <c r="E5294" s="18">
        <f t="shared" si="82"/>
        <v>7000</v>
      </c>
      <c r="F5294" s="19">
        <v>1.1422270000000001</v>
      </c>
      <c r="G5294" s="19">
        <v>7.9955876469999998</v>
      </c>
      <c r="H5294" s="20">
        <v>97.715546442000004</v>
      </c>
      <c r="I5294" s="15">
        <f>IF(H5294&lt;=Rmax_Summary!$B$40,1,0)</f>
        <v>0</v>
      </c>
      <c r="J5294" s="15">
        <v>3</v>
      </c>
      <c r="K5294" s="21" t="s">
        <v>850</v>
      </c>
    </row>
    <row r="5295" spans="1:11" x14ac:dyDescent="0.15">
      <c r="A5295" s="15">
        <v>1218</v>
      </c>
      <c r="B5295" s="16">
        <v>8</v>
      </c>
      <c r="C5295" s="15">
        <v>50</v>
      </c>
      <c r="D5295" s="17">
        <v>7100000</v>
      </c>
      <c r="E5295" s="18">
        <f t="shared" si="82"/>
        <v>7100</v>
      </c>
      <c r="F5295" s="19">
        <v>1.1261460000000001</v>
      </c>
      <c r="G5295" s="19">
        <v>7.9956359360000002</v>
      </c>
      <c r="H5295" s="20">
        <v>97.747708106999994</v>
      </c>
      <c r="I5295" s="15">
        <f>IF(H5295&lt;=Rmax_Summary!$B$40,1,0)</f>
        <v>0</v>
      </c>
      <c r="J5295" s="15">
        <v>3</v>
      </c>
      <c r="K5295" s="21" t="s">
        <v>850</v>
      </c>
    </row>
    <row r="5296" spans="1:11" x14ac:dyDescent="0.15">
      <c r="A5296" s="15">
        <v>1223</v>
      </c>
      <c r="B5296" s="16">
        <v>8</v>
      </c>
      <c r="C5296" s="15">
        <v>50</v>
      </c>
      <c r="D5296" s="17">
        <v>7200000</v>
      </c>
      <c r="E5296" s="18">
        <f t="shared" si="82"/>
        <v>7200</v>
      </c>
      <c r="F5296" s="19">
        <v>1.1105119999999999</v>
      </c>
      <c r="G5296" s="19">
        <v>7.9956828819999997</v>
      </c>
      <c r="H5296" s="20">
        <v>97.778976990000004</v>
      </c>
      <c r="I5296" s="15">
        <f>IF(H5296&lt;=Rmax_Summary!$B$40,1,0)</f>
        <v>0</v>
      </c>
      <c r="J5296" s="15">
        <v>3</v>
      </c>
      <c r="K5296" s="21" t="s">
        <v>850</v>
      </c>
    </row>
    <row r="5297" spans="1:11" x14ac:dyDescent="0.15">
      <c r="A5297" s="15">
        <v>1228</v>
      </c>
      <c r="B5297" s="16">
        <v>8</v>
      </c>
      <c r="C5297" s="15">
        <v>50</v>
      </c>
      <c r="D5297" s="17">
        <v>7300000</v>
      </c>
      <c r="E5297" s="18">
        <f t="shared" si="82"/>
        <v>7300</v>
      </c>
      <c r="F5297" s="19">
        <v>1.095305</v>
      </c>
      <c r="G5297" s="19">
        <v>7.9957285440000003</v>
      </c>
      <c r="H5297" s="20">
        <v>97.809389469999999</v>
      </c>
      <c r="I5297" s="15">
        <f>IF(H5297&lt;=Rmax_Summary!$B$40,1,0)</f>
        <v>0</v>
      </c>
      <c r="J5297" s="15">
        <v>3</v>
      </c>
      <c r="K5297" s="21" t="s">
        <v>850</v>
      </c>
    </row>
    <row r="5298" spans="1:11" x14ac:dyDescent="0.15">
      <c r="A5298" s="15">
        <v>1233</v>
      </c>
      <c r="B5298" s="16">
        <v>8</v>
      </c>
      <c r="C5298" s="15">
        <v>50</v>
      </c>
      <c r="D5298" s="17">
        <v>7400000</v>
      </c>
      <c r="E5298" s="18">
        <f t="shared" si="82"/>
        <v>7400</v>
      </c>
      <c r="F5298" s="19">
        <v>1.0805100000000001</v>
      </c>
      <c r="G5298" s="19">
        <v>7.99577297</v>
      </c>
      <c r="H5298" s="20">
        <v>97.838980335000002</v>
      </c>
      <c r="I5298" s="15">
        <f>IF(H5298&lt;=Rmax_Summary!$B$40,1,0)</f>
        <v>0</v>
      </c>
      <c r="J5298" s="15">
        <v>3</v>
      </c>
      <c r="K5298" s="21" t="s">
        <v>850</v>
      </c>
    </row>
    <row r="5299" spans="1:11" x14ac:dyDescent="0.15">
      <c r="A5299" s="15">
        <v>1238</v>
      </c>
      <c r="B5299" s="16">
        <v>8</v>
      </c>
      <c r="C5299" s="15">
        <v>50</v>
      </c>
      <c r="D5299" s="17">
        <v>7500000</v>
      </c>
      <c r="E5299" s="18">
        <f t="shared" si="82"/>
        <v>7500</v>
      </c>
      <c r="F5299" s="19">
        <v>1.066109</v>
      </c>
      <c r="G5299" s="19">
        <v>7.9958162149999996</v>
      </c>
      <c r="H5299" s="20">
        <v>97.867782439999999</v>
      </c>
      <c r="I5299" s="15">
        <f>IF(H5299&lt;=Rmax_Summary!$B$40,1,0)</f>
        <v>0</v>
      </c>
      <c r="J5299" s="15">
        <v>3</v>
      </c>
      <c r="K5299" s="21" t="s">
        <v>850</v>
      </c>
    </row>
    <row r="5300" spans="1:11" x14ac:dyDescent="0.15">
      <c r="A5300" s="15">
        <v>1243</v>
      </c>
      <c r="B5300" s="16">
        <v>8</v>
      </c>
      <c r="C5300" s="15">
        <v>50</v>
      </c>
      <c r="D5300" s="17">
        <v>7600000</v>
      </c>
      <c r="E5300" s="18">
        <f t="shared" si="82"/>
        <v>7600</v>
      </c>
      <c r="F5300" s="19">
        <v>1.052087</v>
      </c>
      <c r="G5300" s="19">
        <v>7.995858321</v>
      </c>
      <c r="H5300" s="20">
        <v>97.895826822999993</v>
      </c>
      <c r="I5300" s="15">
        <f>IF(H5300&lt;=Rmax_Summary!$B$40,1,0)</f>
        <v>0</v>
      </c>
      <c r="J5300" s="15">
        <v>3</v>
      </c>
      <c r="K5300" s="21" t="s">
        <v>850</v>
      </c>
    </row>
    <row r="5301" spans="1:11" x14ac:dyDescent="0.15">
      <c r="A5301" s="15">
        <v>1248</v>
      </c>
      <c r="B5301" s="16">
        <v>8</v>
      </c>
      <c r="C5301" s="15">
        <v>50</v>
      </c>
      <c r="D5301" s="17">
        <v>7700000</v>
      </c>
      <c r="E5301" s="18">
        <f t="shared" si="82"/>
        <v>7700</v>
      </c>
      <c r="F5301" s="19">
        <v>1.0384279999999999</v>
      </c>
      <c r="G5301" s="19">
        <v>7.9958993349999998</v>
      </c>
      <c r="H5301" s="20">
        <v>97.923143041000003</v>
      </c>
      <c r="I5301" s="15">
        <f>IF(H5301&lt;=Rmax_Summary!$B$40,1,0)</f>
        <v>0</v>
      </c>
      <c r="J5301" s="15">
        <v>3</v>
      </c>
      <c r="K5301" s="21" t="s">
        <v>850</v>
      </c>
    </row>
    <row r="5302" spans="1:11" x14ac:dyDescent="0.15">
      <c r="A5302" s="15">
        <v>1253</v>
      </c>
      <c r="B5302" s="16">
        <v>8</v>
      </c>
      <c r="C5302" s="15">
        <v>50</v>
      </c>
      <c r="D5302" s="17">
        <v>7800000</v>
      </c>
      <c r="E5302" s="18">
        <f t="shared" si="82"/>
        <v>7800</v>
      </c>
      <c r="F5302" s="19">
        <v>1.02512</v>
      </c>
      <c r="G5302" s="19">
        <v>7.9959392960000004</v>
      </c>
      <c r="H5302" s="20">
        <v>97.949759177000004</v>
      </c>
      <c r="I5302" s="15">
        <f>IF(H5302&lt;=Rmax_Summary!$B$40,1,0)</f>
        <v>0</v>
      </c>
      <c r="J5302" s="15">
        <v>3</v>
      </c>
      <c r="K5302" s="21" t="s">
        <v>850</v>
      </c>
    </row>
    <row r="5303" spans="1:11" x14ac:dyDescent="0.15">
      <c r="A5303" s="15">
        <v>1258</v>
      </c>
      <c r="B5303" s="16">
        <v>8</v>
      </c>
      <c r="C5303" s="15">
        <v>50</v>
      </c>
      <c r="D5303" s="17">
        <v>7900000</v>
      </c>
      <c r="E5303" s="18">
        <f t="shared" si="82"/>
        <v>7900</v>
      </c>
      <c r="F5303" s="19">
        <v>1.012149</v>
      </c>
      <c r="G5303" s="19">
        <v>7.9959782449999999</v>
      </c>
      <c r="H5303" s="20">
        <v>97.975701717999996</v>
      </c>
      <c r="I5303" s="15">
        <f>IF(H5303&lt;=Rmax_Summary!$B$40,1,0)</f>
        <v>0</v>
      </c>
      <c r="J5303" s="15">
        <v>3</v>
      </c>
      <c r="K5303" s="21" t="s">
        <v>850</v>
      </c>
    </row>
    <row r="5304" spans="1:11" x14ac:dyDescent="0.15">
      <c r="A5304" s="15">
        <v>1263</v>
      </c>
      <c r="B5304" s="16">
        <v>8</v>
      </c>
      <c r="C5304" s="15">
        <v>50</v>
      </c>
      <c r="D5304" s="17">
        <v>8000000</v>
      </c>
      <c r="E5304" s="18">
        <f t="shared" si="82"/>
        <v>8000</v>
      </c>
      <c r="F5304" s="19">
        <v>0.999502</v>
      </c>
      <c r="G5304" s="19">
        <v>7.9960162219999997</v>
      </c>
      <c r="H5304" s="20">
        <v>98.000995919999994</v>
      </c>
      <c r="I5304" s="15">
        <f>IF(H5304&lt;=Rmax_Summary!$B$40,1,0)</f>
        <v>0</v>
      </c>
      <c r="J5304" s="15">
        <v>3</v>
      </c>
      <c r="K5304" s="21" t="s">
        <v>850</v>
      </c>
    </row>
    <row r="5305" spans="1:11" x14ac:dyDescent="0.15">
      <c r="A5305" s="15">
        <v>1268</v>
      </c>
      <c r="B5305" s="16">
        <v>8</v>
      </c>
      <c r="C5305" s="15">
        <v>50</v>
      </c>
      <c r="D5305" s="17">
        <v>8100000</v>
      </c>
      <c r="E5305" s="18">
        <f t="shared" si="82"/>
        <v>8100</v>
      </c>
      <c r="F5305" s="19">
        <v>0.98716700000000002</v>
      </c>
      <c r="G5305" s="19">
        <v>7.9960532630000003</v>
      </c>
      <c r="H5305" s="20">
        <v>98.025665832000001</v>
      </c>
      <c r="I5305" s="15">
        <f>IF(H5305&lt;=Rmax_Summary!$B$40,1,0)</f>
        <v>0</v>
      </c>
      <c r="J5305" s="15">
        <v>3</v>
      </c>
      <c r="K5305" s="21" t="s">
        <v>850</v>
      </c>
    </row>
    <row r="5306" spans="1:11" x14ac:dyDescent="0.15">
      <c r="A5306" s="15">
        <v>1273</v>
      </c>
      <c r="B5306" s="16">
        <v>8</v>
      </c>
      <c r="C5306" s="15">
        <v>50</v>
      </c>
      <c r="D5306" s="17">
        <v>8200000</v>
      </c>
      <c r="E5306" s="18">
        <f t="shared" si="82"/>
        <v>8200</v>
      </c>
      <c r="F5306" s="19">
        <v>0.97513300000000003</v>
      </c>
      <c r="G5306" s="19">
        <v>7.9960894009999999</v>
      </c>
      <c r="H5306" s="20">
        <v>98.049734244999996</v>
      </c>
      <c r="I5306" s="15">
        <f>IF(H5306&lt;=Rmax_Summary!$B$40,1,0)</f>
        <v>0</v>
      </c>
      <c r="J5306" s="15">
        <v>3</v>
      </c>
      <c r="K5306" s="21" t="s">
        <v>850</v>
      </c>
    </row>
    <row r="5307" spans="1:11" x14ac:dyDescent="0.15">
      <c r="A5307" s="15">
        <v>1278</v>
      </c>
      <c r="B5307" s="16">
        <v>8</v>
      </c>
      <c r="C5307" s="15">
        <v>50</v>
      </c>
      <c r="D5307" s="17">
        <v>8300000</v>
      </c>
      <c r="E5307" s="18">
        <f t="shared" si="82"/>
        <v>8300</v>
      </c>
      <c r="F5307" s="19">
        <v>0.96338900000000005</v>
      </c>
      <c r="G5307" s="19">
        <v>7.9961246670000001</v>
      </c>
      <c r="H5307" s="20">
        <v>98.073222969</v>
      </c>
      <c r="I5307" s="15">
        <f>IF(H5307&lt;=Rmax_Summary!$B$40,1,0)</f>
        <v>0</v>
      </c>
      <c r="J5307" s="15">
        <v>3</v>
      </c>
      <c r="K5307" s="21" t="s">
        <v>850</v>
      </c>
    </row>
    <row r="5308" spans="1:11" x14ac:dyDescent="0.15">
      <c r="A5308" s="15">
        <v>1283</v>
      </c>
      <c r="B5308" s="16">
        <v>8</v>
      </c>
      <c r="C5308" s="15">
        <v>50</v>
      </c>
      <c r="D5308" s="17">
        <v>8400000</v>
      </c>
      <c r="E5308" s="18">
        <f t="shared" si="82"/>
        <v>8400</v>
      </c>
      <c r="F5308" s="19">
        <v>0.95192399999999999</v>
      </c>
      <c r="G5308" s="19">
        <v>7.9961590930000002</v>
      </c>
      <c r="H5308" s="20">
        <v>98.096152580999998</v>
      </c>
      <c r="I5308" s="15">
        <f>IF(H5308&lt;=Rmax_Summary!$B$40,1,0)</f>
        <v>0</v>
      </c>
      <c r="J5308" s="15">
        <v>3</v>
      </c>
      <c r="K5308" s="21" t="s">
        <v>850</v>
      </c>
    </row>
    <row r="5309" spans="1:11" x14ac:dyDescent="0.15">
      <c r="A5309" s="15">
        <v>1288</v>
      </c>
      <c r="B5309" s="16">
        <v>8</v>
      </c>
      <c r="C5309" s="15">
        <v>50</v>
      </c>
      <c r="D5309" s="17">
        <v>8500000</v>
      </c>
      <c r="E5309" s="18">
        <f t="shared" si="82"/>
        <v>8500</v>
      </c>
      <c r="F5309" s="19">
        <v>0.94072900000000004</v>
      </c>
      <c r="G5309" s="19">
        <v>7.9961927099999999</v>
      </c>
      <c r="H5309" s="20">
        <v>98.118542861999998</v>
      </c>
      <c r="I5309" s="15">
        <f>IF(H5309&lt;=Rmax_Summary!$B$40,1,0)</f>
        <v>0</v>
      </c>
      <c r="J5309" s="15">
        <v>3</v>
      </c>
      <c r="K5309" s="21" t="s">
        <v>850</v>
      </c>
    </row>
    <row r="5310" spans="1:11" x14ac:dyDescent="0.15">
      <c r="A5310" s="15">
        <v>1293</v>
      </c>
      <c r="B5310" s="16">
        <v>8</v>
      </c>
      <c r="C5310" s="15">
        <v>50</v>
      </c>
      <c r="D5310" s="17">
        <v>8600000</v>
      </c>
      <c r="E5310" s="18">
        <f t="shared" si="82"/>
        <v>8600</v>
      </c>
      <c r="F5310" s="19">
        <v>0.92979400000000001</v>
      </c>
      <c r="G5310" s="19">
        <v>7.9962255459999998</v>
      </c>
      <c r="H5310" s="20">
        <v>98.140412628999997</v>
      </c>
      <c r="I5310" s="15">
        <f>IF(H5310&lt;=Rmax_Summary!$B$40,1,0)</f>
        <v>0</v>
      </c>
      <c r="J5310" s="15">
        <v>3</v>
      </c>
      <c r="K5310" s="21" t="s">
        <v>850</v>
      </c>
    </row>
    <row r="5311" spans="1:11" x14ac:dyDescent="0.15">
      <c r="A5311" s="15">
        <v>1298</v>
      </c>
      <c r="B5311" s="16">
        <v>8</v>
      </c>
      <c r="C5311" s="15">
        <v>50</v>
      </c>
      <c r="D5311" s="17">
        <v>8700000</v>
      </c>
      <c r="E5311" s="18">
        <f t="shared" si="82"/>
        <v>8700</v>
      </c>
      <c r="F5311" s="19">
        <v>0.91910999999999998</v>
      </c>
      <c r="G5311" s="19">
        <v>7.9962576289999996</v>
      </c>
      <c r="H5311" s="20">
        <v>98.161779842000001</v>
      </c>
      <c r="I5311" s="15">
        <f>IF(H5311&lt;=Rmax_Summary!$B$40,1,0)</f>
        <v>0</v>
      </c>
      <c r="J5311" s="15">
        <v>3</v>
      </c>
      <c r="K5311" s="21" t="s">
        <v>850</v>
      </c>
    </row>
    <row r="5312" spans="1:11" x14ac:dyDescent="0.15">
      <c r="A5312" s="15">
        <v>1303</v>
      </c>
      <c r="B5312" s="16">
        <v>8</v>
      </c>
      <c r="C5312" s="15">
        <v>50</v>
      </c>
      <c r="D5312" s="17">
        <v>8800000</v>
      </c>
      <c r="E5312" s="18">
        <f t="shared" si="82"/>
        <v>8800</v>
      </c>
      <c r="F5312" s="19">
        <v>0.90866899999999995</v>
      </c>
      <c r="G5312" s="19">
        <v>7.996288979</v>
      </c>
      <c r="H5312" s="20">
        <v>98.182661613999997</v>
      </c>
      <c r="I5312" s="15">
        <f>IF(H5312&lt;=Rmax_Summary!$B$40,1,0)</f>
        <v>0</v>
      </c>
      <c r="J5312" s="15">
        <v>3</v>
      </c>
      <c r="K5312" s="21" t="s">
        <v>850</v>
      </c>
    </row>
    <row r="5313" spans="1:11" x14ac:dyDescent="0.15">
      <c r="A5313" s="15">
        <v>1308</v>
      </c>
      <c r="B5313" s="16">
        <v>8</v>
      </c>
      <c r="C5313" s="15">
        <v>50</v>
      </c>
      <c r="D5313" s="17">
        <v>8900000</v>
      </c>
      <c r="E5313" s="18">
        <f t="shared" si="82"/>
        <v>8900</v>
      </c>
      <c r="F5313" s="19">
        <v>0.89846300000000001</v>
      </c>
      <c r="G5313" s="19">
        <v>7.9963196270000001</v>
      </c>
      <c r="H5313" s="20">
        <v>98.203074255999994</v>
      </c>
      <c r="I5313" s="15">
        <f>IF(H5313&lt;=Rmax_Summary!$B$40,1,0)</f>
        <v>0</v>
      </c>
      <c r="J5313" s="15">
        <v>3</v>
      </c>
      <c r="K5313" s="21" t="s">
        <v>850</v>
      </c>
    </row>
    <row r="5314" spans="1:11" x14ac:dyDescent="0.15">
      <c r="A5314" s="15">
        <v>1313</v>
      </c>
      <c r="B5314" s="16">
        <v>8</v>
      </c>
      <c r="C5314" s="15">
        <v>50</v>
      </c>
      <c r="D5314" s="17">
        <v>9000000</v>
      </c>
      <c r="E5314" s="18">
        <f t="shared" ref="E5314:E5377" si="83">D5314/1000</f>
        <v>9000</v>
      </c>
      <c r="F5314" s="19">
        <v>0.88848300000000002</v>
      </c>
      <c r="G5314" s="19">
        <v>7.9963495939999998</v>
      </c>
      <c r="H5314" s="20">
        <v>98.223033400999995</v>
      </c>
      <c r="I5314" s="15">
        <f>IF(H5314&lt;=Rmax_Summary!$B$40,1,0)</f>
        <v>0</v>
      </c>
      <c r="J5314" s="15">
        <v>3</v>
      </c>
      <c r="K5314" s="21" t="s">
        <v>850</v>
      </c>
    </row>
    <row r="5315" spans="1:11" x14ac:dyDescent="0.15">
      <c r="A5315" s="15">
        <v>1318</v>
      </c>
      <c r="B5315" s="16">
        <v>8</v>
      </c>
      <c r="C5315" s="15">
        <v>50</v>
      </c>
      <c r="D5315" s="17">
        <v>9100000</v>
      </c>
      <c r="E5315" s="18">
        <f t="shared" si="83"/>
        <v>9100</v>
      </c>
      <c r="F5315" s="19">
        <v>0.87872300000000003</v>
      </c>
      <c r="G5315" s="19">
        <v>7.996378902</v>
      </c>
      <c r="H5315" s="20">
        <v>98.242554057000007</v>
      </c>
      <c r="I5315" s="15">
        <f>IF(H5315&lt;=Rmax_Summary!$B$40,1,0)</f>
        <v>0</v>
      </c>
      <c r="J5315" s="15">
        <v>3</v>
      </c>
      <c r="K5315" s="21" t="s">
        <v>850</v>
      </c>
    </row>
    <row r="5316" spans="1:11" x14ac:dyDescent="0.15">
      <c r="A5316" s="15">
        <v>1323</v>
      </c>
      <c r="B5316" s="16">
        <v>8</v>
      </c>
      <c r="C5316" s="15">
        <v>50</v>
      </c>
      <c r="D5316" s="17">
        <v>9200000</v>
      </c>
      <c r="E5316" s="18">
        <f t="shared" si="83"/>
        <v>9200</v>
      </c>
      <c r="F5316" s="19">
        <v>0.86917500000000003</v>
      </c>
      <c r="G5316" s="19">
        <v>7.996407574</v>
      </c>
      <c r="H5316" s="20">
        <v>98.261650545999998</v>
      </c>
      <c r="I5316" s="15">
        <f>IF(H5316&lt;=Rmax_Summary!$B$40,1,0)</f>
        <v>0</v>
      </c>
      <c r="J5316" s="15">
        <v>3</v>
      </c>
      <c r="K5316" s="21" t="s">
        <v>850</v>
      </c>
    </row>
    <row r="5317" spans="1:11" x14ac:dyDescent="0.15">
      <c r="A5317" s="15">
        <v>1328</v>
      </c>
      <c r="B5317" s="16">
        <v>8</v>
      </c>
      <c r="C5317" s="15">
        <v>50</v>
      </c>
      <c r="D5317" s="17">
        <v>9300000</v>
      </c>
      <c r="E5317" s="18">
        <f t="shared" si="83"/>
        <v>9300</v>
      </c>
      <c r="F5317" s="19">
        <v>0.85983200000000004</v>
      </c>
      <c r="G5317" s="19">
        <v>7.9964356289999996</v>
      </c>
      <c r="H5317" s="20">
        <v>98.280336456000001</v>
      </c>
      <c r="I5317" s="15">
        <f>IF(H5317&lt;=Rmax_Summary!$B$40,1,0)</f>
        <v>0</v>
      </c>
      <c r="J5317" s="15">
        <v>3</v>
      </c>
      <c r="K5317" s="21" t="s">
        <v>850</v>
      </c>
    </row>
    <row r="5318" spans="1:11" x14ac:dyDescent="0.15">
      <c r="A5318" s="15">
        <v>1333</v>
      </c>
      <c r="B5318" s="16">
        <v>8</v>
      </c>
      <c r="C5318" s="15">
        <v>50</v>
      </c>
      <c r="D5318" s="17">
        <v>9400000</v>
      </c>
      <c r="E5318" s="18">
        <f t="shared" si="83"/>
        <v>9400</v>
      </c>
      <c r="F5318" s="19">
        <v>0.850688</v>
      </c>
      <c r="G5318" s="19">
        <v>7.9964630830000001</v>
      </c>
      <c r="H5318" s="20">
        <v>98.298624860999993</v>
      </c>
      <c r="I5318" s="15">
        <f>IF(H5318&lt;=Rmax_Summary!$B$40,1,0)</f>
        <v>0</v>
      </c>
      <c r="J5318" s="15">
        <v>3</v>
      </c>
      <c r="K5318" s="21" t="s">
        <v>850</v>
      </c>
    </row>
    <row r="5319" spans="1:11" x14ac:dyDescent="0.15">
      <c r="A5319" s="15">
        <v>1338</v>
      </c>
      <c r="B5319" s="16">
        <v>8</v>
      </c>
      <c r="C5319" s="15">
        <v>50</v>
      </c>
      <c r="D5319" s="17">
        <v>9500000</v>
      </c>
      <c r="E5319" s="18">
        <f t="shared" si="83"/>
        <v>9500</v>
      </c>
      <c r="F5319" s="19">
        <v>0.84173600000000004</v>
      </c>
      <c r="G5319" s="19">
        <v>7.9964899679999997</v>
      </c>
      <c r="H5319" s="20">
        <v>98.316528433000002</v>
      </c>
      <c r="I5319" s="15">
        <f>IF(H5319&lt;=Rmax_Summary!$B$40,1,0)</f>
        <v>0</v>
      </c>
      <c r="J5319" s="15">
        <v>3</v>
      </c>
      <c r="K5319" s="21" t="s">
        <v>850</v>
      </c>
    </row>
    <row r="5320" spans="1:11" x14ac:dyDescent="0.15">
      <c r="A5320" s="15">
        <v>1343</v>
      </c>
      <c r="B5320" s="16">
        <v>8</v>
      </c>
      <c r="C5320" s="15">
        <v>50</v>
      </c>
      <c r="D5320" s="17">
        <v>9600000</v>
      </c>
      <c r="E5320" s="18">
        <f t="shared" si="83"/>
        <v>9600</v>
      </c>
      <c r="F5320" s="19">
        <v>0.83296999999999999</v>
      </c>
      <c r="G5320" s="19">
        <v>7.9965162889999997</v>
      </c>
      <c r="H5320" s="20">
        <v>98.334059113999999</v>
      </c>
      <c r="I5320" s="15">
        <f>IF(H5320&lt;=Rmax_Summary!$B$40,1,0)</f>
        <v>0</v>
      </c>
      <c r="J5320" s="15">
        <v>3</v>
      </c>
      <c r="K5320" s="21" t="s">
        <v>850</v>
      </c>
    </row>
    <row r="5321" spans="1:11" x14ac:dyDescent="0.15">
      <c r="A5321" s="15">
        <v>1348</v>
      </c>
      <c r="B5321" s="16">
        <v>8</v>
      </c>
      <c r="C5321" s="15">
        <v>50</v>
      </c>
      <c r="D5321" s="17">
        <v>9700000</v>
      </c>
      <c r="E5321" s="18">
        <f t="shared" si="83"/>
        <v>9700</v>
      </c>
      <c r="F5321" s="19">
        <v>0.82438599999999995</v>
      </c>
      <c r="G5321" s="19">
        <v>7.9965420629999997</v>
      </c>
      <c r="H5321" s="20">
        <v>98.351228442999997</v>
      </c>
      <c r="I5321" s="15">
        <f>IF(H5321&lt;=Rmax_Summary!$B$40,1,0)</f>
        <v>0</v>
      </c>
      <c r="J5321" s="15">
        <v>3</v>
      </c>
      <c r="K5321" s="21" t="s">
        <v>850</v>
      </c>
    </row>
    <row r="5322" spans="1:11" x14ac:dyDescent="0.15">
      <c r="A5322" s="15">
        <v>1353</v>
      </c>
      <c r="B5322" s="16">
        <v>8</v>
      </c>
      <c r="C5322" s="15">
        <v>50</v>
      </c>
      <c r="D5322" s="17">
        <v>9800000</v>
      </c>
      <c r="E5322" s="18">
        <f t="shared" si="83"/>
        <v>9800</v>
      </c>
      <c r="F5322" s="19">
        <v>0.81597600000000003</v>
      </c>
      <c r="G5322" s="19">
        <v>7.9965673199999996</v>
      </c>
      <c r="H5322" s="20">
        <v>98.368047500000003</v>
      </c>
      <c r="I5322" s="15">
        <f>IF(H5322&lt;=Rmax_Summary!$B$40,1,0)</f>
        <v>0</v>
      </c>
      <c r="J5322" s="15">
        <v>3</v>
      </c>
      <c r="K5322" s="21" t="s">
        <v>850</v>
      </c>
    </row>
    <row r="5323" spans="1:11" x14ac:dyDescent="0.15">
      <c r="A5323" s="15">
        <v>1358</v>
      </c>
      <c r="B5323" s="16">
        <v>8</v>
      </c>
      <c r="C5323" s="15">
        <v>50</v>
      </c>
      <c r="D5323" s="17">
        <v>9900000</v>
      </c>
      <c r="E5323" s="18">
        <f t="shared" si="83"/>
        <v>9900</v>
      </c>
      <c r="F5323" s="19">
        <v>0.80773700000000004</v>
      </c>
      <c r="G5323" s="19">
        <v>7.9965920620000004</v>
      </c>
      <c r="H5323" s="20">
        <v>98.384526828999995</v>
      </c>
      <c r="I5323" s="15">
        <f>IF(H5323&lt;=Rmax_Summary!$B$40,1,0)</f>
        <v>0</v>
      </c>
      <c r="J5323" s="15">
        <v>3</v>
      </c>
      <c r="K5323" s="21" t="s">
        <v>850</v>
      </c>
    </row>
    <row r="5324" spans="1:11" x14ac:dyDescent="0.15">
      <c r="A5324" s="15">
        <v>1363</v>
      </c>
      <c r="B5324" s="16">
        <v>8</v>
      </c>
      <c r="C5324" s="15">
        <v>50</v>
      </c>
      <c r="D5324" s="17">
        <v>10000000</v>
      </c>
      <c r="E5324" s="18">
        <f t="shared" si="83"/>
        <v>10000</v>
      </c>
      <c r="F5324" s="19">
        <v>0.79966199999999998</v>
      </c>
      <c r="G5324" s="19">
        <v>7.9966163090000002</v>
      </c>
      <c r="H5324" s="20">
        <v>98.400676701999998</v>
      </c>
      <c r="I5324" s="15">
        <f>IF(H5324&lt;=Rmax_Summary!$B$40,1,0)</f>
        <v>0</v>
      </c>
      <c r="J5324" s="15">
        <v>3</v>
      </c>
      <c r="K5324" s="21" t="s">
        <v>850</v>
      </c>
    </row>
    <row r="5325" spans="1:11" x14ac:dyDescent="0.15">
      <c r="A5325" s="15">
        <v>1914</v>
      </c>
      <c r="B5325" s="16">
        <v>8</v>
      </c>
      <c r="C5325" s="15">
        <v>100</v>
      </c>
      <c r="D5325" s="17">
        <v>10000</v>
      </c>
      <c r="E5325" s="18">
        <f t="shared" si="83"/>
        <v>10</v>
      </c>
      <c r="F5325" s="19">
        <v>99.768230000000003</v>
      </c>
      <c r="G5325" s="19">
        <v>0.99768230300000005</v>
      </c>
      <c r="H5325" s="20">
        <v>0.23176989100000001</v>
      </c>
      <c r="I5325" s="15">
        <f>IF(H5325&lt;=Rmax_Summary!$B$40,1,0)</f>
        <v>1</v>
      </c>
      <c r="J5325" s="15">
        <v>1</v>
      </c>
      <c r="K5325" s="21" t="s">
        <v>846</v>
      </c>
    </row>
    <row r="5326" spans="1:11" x14ac:dyDescent="0.15">
      <c r="A5326" s="15">
        <v>1919</v>
      </c>
      <c r="B5326" s="16">
        <v>8</v>
      </c>
      <c r="C5326" s="15">
        <v>100</v>
      </c>
      <c r="D5326" s="17">
        <v>11000</v>
      </c>
      <c r="E5326" s="18">
        <f t="shared" si="83"/>
        <v>11</v>
      </c>
      <c r="F5326" s="19">
        <v>99.768071000000006</v>
      </c>
      <c r="G5326" s="19">
        <v>1.0974487690000001</v>
      </c>
      <c r="H5326" s="20">
        <v>0.231929207</v>
      </c>
      <c r="I5326" s="15">
        <f>IF(H5326&lt;=Rmax_Summary!$B$40,1,0)</f>
        <v>1</v>
      </c>
      <c r="J5326" s="15">
        <v>1</v>
      </c>
      <c r="K5326" s="21" t="s">
        <v>846</v>
      </c>
    </row>
    <row r="5327" spans="1:11" x14ac:dyDescent="0.15">
      <c r="A5327" s="15">
        <v>1924</v>
      </c>
      <c r="B5327" s="16">
        <v>8</v>
      </c>
      <c r="C5327" s="15">
        <v>100</v>
      </c>
      <c r="D5327" s="17">
        <v>12000</v>
      </c>
      <c r="E5327" s="18">
        <f t="shared" si="83"/>
        <v>12</v>
      </c>
      <c r="F5327" s="19">
        <v>99.767909000000003</v>
      </c>
      <c r="G5327" s="19">
        <v>1.1972149169999999</v>
      </c>
      <c r="H5327" s="20">
        <v>0.232090832</v>
      </c>
      <c r="I5327" s="15">
        <f>IF(H5327&lt;=Rmax_Summary!$B$40,1,0)</f>
        <v>1</v>
      </c>
      <c r="J5327" s="15">
        <v>1</v>
      </c>
      <c r="K5327" s="21" t="s">
        <v>846</v>
      </c>
    </row>
    <row r="5328" spans="1:11" x14ac:dyDescent="0.15">
      <c r="A5328" s="15">
        <v>1929</v>
      </c>
      <c r="B5328" s="16">
        <v>8</v>
      </c>
      <c r="C5328" s="15">
        <v>100</v>
      </c>
      <c r="D5328" s="17">
        <v>13000</v>
      </c>
      <c r="E5328" s="18">
        <f t="shared" si="83"/>
        <v>13</v>
      </c>
      <c r="F5328" s="19">
        <v>99.767745000000005</v>
      </c>
      <c r="G5328" s="19">
        <v>1.2969806770000001</v>
      </c>
      <c r="H5328" s="20">
        <v>0.232254866</v>
      </c>
      <c r="I5328" s="15">
        <f>IF(H5328&lt;=Rmax_Summary!$B$40,1,0)</f>
        <v>1</v>
      </c>
      <c r="J5328" s="15">
        <v>1</v>
      </c>
      <c r="K5328" s="21" t="s">
        <v>846</v>
      </c>
    </row>
    <row r="5329" spans="1:11" x14ac:dyDescent="0.15">
      <c r="A5329" s="15">
        <v>1934</v>
      </c>
      <c r="B5329" s="16">
        <v>8</v>
      </c>
      <c r="C5329" s="15">
        <v>100</v>
      </c>
      <c r="D5329" s="17">
        <v>14000</v>
      </c>
      <c r="E5329" s="18">
        <f t="shared" si="83"/>
        <v>14</v>
      </c>
      <c r="F5329" s="19">
        <v>99.767578999999998</v>
      </c>
      <c r="G5329" s="19">
        <v>1.3967461059999999</v>
      </c>
      <c r="H5329" s="20">
        <v>0.23242105699999999</v>
      </c>
      <c r="I5329" s="15">
        <f>IF(H5329&lt;=Rmax_Summary!$B$40,1,0)</f>
        <v>1</v>
      </c>
      <c r="J5329" s="15">
        <v>1</v>
      </c>
      <c r="K5329" s="21" t="s">
        <v>846</v>
      </c>
    </row>
    <row r="5330" spans="1:11" x14ac:dyDescent="0.15">
      <c r="A5330" s="15">
        <v>1939</v>
      </c>
      <c r="B5330" s="16">
        <v>8</v>
      </c>
      <c r="C5330" s="15">
        <v>100</v>
      </c>
      <c r="D5330" s="17">
        <v>15000</v>
      </c>
      <c r="E5330" s="18">
        <f t="shared" si="83"/>
        <v>15</v>
      </c>
      <c r="F5330" s="19">
        <v>99.767409999999998</v>
      </c>
      <c r="G5330" s="19">
        <v>1.496511143</v>
      </c>
      <c r="H5330" s="20">
        <v>0.232590195</v>
      </c>
      <c r="I5330" s="15">
        <f>IF(H5330&lt;=Rmax_Summary!$B$40,1,0)</f>
        <v>1</v>
      </c>
      <c r="J5330" s="15">
        <v>1</v>
      </c>
      <c r="K5330" s="21" t="s">
        <v>846</v>
      </c>
    </row>
    <row r="5331" spans="1:11" x14ac:dyDescent="0.15">
      <c r="A5331" s="15">
        <v>1944</v>
      </c>
      <c r="B5331" s="16">
        <v>8</v>
      </c>
      <c r="C5331" s="15">
        <v>100</v>
      </c>
      <c r="D5331" s="17">
        <v>16000</v>
      </c>
      <c r="E5331" s="18">
        <f t="shared" si="83"/>
        <v>16</v>
      </c>
      <c r="F5331" s="19">
        <v>99.767239000000004</v>
      </c>
      <c r="G5331" s="19">
        <v>1.5962758180000001</v>
      </c>
      <c r="H5331" s="20">
        <v>0.23276111699999999</v>
      </c>
      <c r="I5331" s="15">
        <f>IF(H5331&lt;=Rmax_Summary!$B$40,1,0)</f>
        <v>1</v>
      </c>
      <c r="J5331" s="15">
        <v>1</v>
      </c>
      <c r="K5331" s="21" t="s">
        <v>846</v>
      </c>
    </row>
    <row r="5332" spans="1:11" x14ac:dyDescent="0.15">
      <c r="A5332" s="15">
        <v>1949</v>
      </c>
      <c r="B5332" s="16">
        <v>8</v>
      </c>
      <c r="C5332" s="15">
        <v>100</v>
      </c>
      <c r="D5332" s="17">
        <v>17000</v>
      </c>
      <c r="E5332" s="18">
        <f t="shared" si="83"/>
        <v>17</v>
      </c>
      <c r="F5332" s="19">
        <v>99.767065000000002</v>
      </c>
      <c r="G5332" s="19">
        <v>1.6960400929999999</v>
      </c>
      <c r="H5332" s="20">
        <v>0.232934856</v>
      </c>
      <c r="I5332" s="15">
        <f>IF(H5332&lt;=Rmax_Summary!$B$40,1,0)</f>
        <v>1</v>
      </c>
      <c r="J5332" s="15">
        <v>1</v>
      </c>
      <c r="K5332" s="21" t="s">
        <v>846</v>
      </c>
    </row>
    <row r="5333" spans="1:11" x14ac:dyDescent="0.15">
      <c r="A5333" s="15">
        <v>1954</v>
      </c>
      <c r="B5333" s="16">
        <v>8</v>
      </c>
      <c r="C5333" s="15">
        <v>100</v>
      </c>
      <c r="D5333" s="17">
        <v>18000</v>
      </c>
      <c r="E5333" s="18">
        <f t="shared" si="83"/>
        <v>18</v>
      </c>
      <c r="F5333" s="19">
        <v>99.766889000000006</v>
      </c>
      <c r="G5333" s="19">
        <v>1.795804003</v>
      </c>
      <c r="H5333" s="20">
        <v>0.233111136</v>
      </c>
      <c r="I5333" s="15">
        <f>IF(H5333&lt;=Rmax_Summary!$B$40,1,0)</f>
        <v>1</v>
      </c>
      <c r="J5333" s="15">
        <v>1</v>
      </c>
      <c r="K5333" s="21" t="s">
        <v>846</v>
      </c>
    </row>
    <row r="5334" spans="1:11" x14ac:dyDescent="0.15">
      <c r="A5334" s="15">
        <v>1959</v>
      </c>
      <c r="B5334" s="16">
        <v>8</v>
      </c>
      <c r="C5334" s="15">
        <v>100</v>
      </c>
      <c r="D5334" s="17">
        <v>19000</v>
      </c>
      <c r="E5334" s="18">
        <f t="shared" si="83"/>
        <v>19</v>
      </c>
      <c r="F5334" s="19">
        <v>99.766710000000003</v>
      </c>
      <c r="G5334" s="19">
        <v>1.8955674979999999</v>
      </c>
      <c r="H5334" s="20">
        <v>0.233289997</v>
      </c>
      <c r="I5334" s="15">
        <f>IF(H5334&lt;=Rmax_Summary!$B$40,1,0)</f>
        <v>1</v>
      </c>
      <c r="J5334" s="15">
        <v>1</v>
      </c>
      <c r="K5334" s="21" t="s">
        <v>846</v>
      </c>
    </row>
    <row r="5335" spans="1:11" x14ac:dyDescent="0.15">
      <c r="A5335" s="15">
        <v>1964</v>
      </c>
      <c r="B5335" s="16">
        <v>8</v>
      </c>
      <c r="C5335" s="15">
        <v>100</v>
      </c>
      <c r="D5335" s="17">
        <v>20000</v>
      </c>
      <c r="E5335" s="18">
        <f t="shared" si="83"/>
        <v>20</v>
      </c>
      <c r="F5335" s="19">
        <v>99.766527999999994</v>
      </c>
      <c r="G5335" s="19">
        <v>1.995330574</v>
      </c>
      <c r="H5335" s="20">
        <v>0.23347179600000001</v>
      </c>
      <c r="I5335" s="15">
        <f>IF(H5335&lt;=Rmax_Summary!$B$40,1,0)</f>
        <v>1</v>
      </c>
      <c r="J5335" s="15">
        <v>1</v>
      </c>
      <c r="K5335" s="21" t="s">
        <v>846</v>
      </c>
    </row>
    <row r="5336" spans="1:11" x14ac:dyDescent="0.15">
      <c r="A5336" s="15">
        <v>1969</v>
      </c>
      <c r="B5336" s="16">
        <v>8</v>
      </c>
      <c r="C5336" s="15">
        <v>100</v>
      </c>
      <c r="D5336" s="17">
        <v>21000</v>
      </c>
      <c r="E5336" s="18">
        <f t="shared" si="83"/>
        <v>21</v>
      </c>
      <c r="F5336" s="19">
        <v>99.766344000000004</v>
      </c>
      <c r="G5336" s="19">
        <v>2.095093232</v>
      </c>
      <c r="H5336" s="20">
        <v>0.23365638899999999</v>
      </c>
      <c r="I5336" s="15">
        <f>IF(H5336&lt;=Rmax_Summary!$B$40,1,0)</f>
        <v>1</v>
      </c>
      <c r="J5336" s="15">
        <v>1</v>
      </c>
      <c r="K5336" s="21" t="s">
        <v>846</v>
      </c>
    </row>
    <row r="5337" spans="1:11" x14ac:dyDescent="0.15">
      <c r="A5337" s="15">
        <v>1974</v>
      </c>
      <c r="B5337" s="16">
        <v>8</v>
      </c>
      <c r="C5337" s="15">
        <v>100</v>
      </c>
      <c r="D5337" s="17">
        <v>22000</v>
      </c>
      <c r="E5337" s="18">
        <f t="shared" si="83"/>
        <v>22</v>
      </c>
      <c r="F5337" s="19">
        <v>99.766155999999995</v>
      </c>
      <c r="G5337" s="19">
        <v>2.194855445</v>
      </c>
      <c r="H5337" s="20">
        <v>0.233843933</v>
      </c>
      <c r="I5337" s="15">
        <f>IF(H5337&lt;=Rmax_Summary!$B$40,1,0)</f>
        <v>1</v>
      </c>
      <c r="J5337" s="15">
        <v>1</v>
      </c>
      <c r="K5337" s="21" t="s">
        <v>846</v>
      </c>
    </row>
    <row r="5338" spans="1:11" x14ac:dyDescent="0.15">
      <c r="A5338" s="15">
        <v>1979</v>
      </c>
      <c r="B5338" s="16">
        <v>8</v>
      </c>
      <c r="C5338" s="15">
        <v>100</v>
      </c>
      <c r="D5338" s="17">
        <v>23000</v>
      </c>
      <c r="E5338" s="18">
        <f t="shared" si="83"/>
        <v>23</v>
      </c>
      <c r="F5338" s="19">
        <v>99.765964999999994</v>
      </c>
      <c r="G5338" s="19">
        <v>2.294617213</v>
      </c>
      <c r="H5338" s="20">
        <v>0.234034719</v>
      </c>
      <c r="I5338" s="15">
        <f>IF(H5338&lt;=Rmax_Summary!$B$40,1,0)</f>
        <v>1</v>
      </c>
      <c r="J5338" s="15">
        <v>1</v>
      </c>
      <c r="K5338" s="21" t="s">
        <v>846</v>
      </c>
    </row>
    <row r="5339" spans="1:11" x14ac:dyDescent="0.15">
      <c r="A5339" s="15">
        <v>1984</v>
      </c>
      <c r="B5339" s="16">
        <v>8</v>
      </c>
      <c r="C5339" s="15">
        <v>100</v>
      </c>
      <c r="D5339" s="17">
        <v>24000</v>
      </c>
      <c r="E5339" s="18">
        <f t="shared" si="83"/>
        <v>24</v>
      </c>
      <c r="F5339" s="19">
        <v>99.765771999999998</v>
      </c>
      <c r="G5339" s="19">
        <v>2.3943785279999998</v>
      </c>
      <c r="H5339" s="20">
        <v>0.23422841999999999</v>
      </c>
      <c r="I5339" s="15">
        <f>IF(H5339&lt;=Rmax_Summary!$B$40,1,0)</f>
        <v>1</v>
      </c>
      <c r="J5339" s="15">
        <v>1</v>
      </c>
      <c r="K5339" s="21" t="s">
        <v>846</v>
      </c>
    </row>
    <row r="5340" spans="1:11" x14ac:dyDescent="0.15">
      <c r="A5340" s="15">
        <v>1989</v>
      </c>
      <c r="B5340" s="16">
        <v>8</v>
      </c>
      <c r="C5340" s="15">
        <v>100</v>
      </c>
      <c r="D5340" s="17">
        <v>25000</v>
      </c>
      <c r="E5340" s="18">
        <f t="shared" si="83"/>
        <v>25</v>
      </c>
      <c r="F5340" s="19">
        <v>99.765574000000001</v>
      </c>
      <c r="G5340" s="19">
        <v>2.4941393610000002</v>
      </c>
      <c r="H5340" s="20">
        <v>0.234425518</v>
      </c>
      <c r="I5340" s="15">
        <f>IF(H5340&lt;=Rmax_Summary!$B$40,1,0)</f>
        <v>1</v>
      </c>
      <c r="J5340" s="15">
        <v>1</v>
      </c>
      <c r="K5340" s="21" t="s">
        <v>846</v>
      </c>
    </row>
    <row r="5341" spans="1:11" x14ac:dyDescent="0.15">
      <c r="A5341" s="15">
        <v>1994</v>
      </c>
      <c r="B5341" s="16">
        <v>8</v>
      </c>
      <c r="C5341" s="15">
        <v>100</v>
      </c>
      <c r="D5341" s="17">
        <v>26000</v>
      </c>
      <c r="E5341" s="18">
        <f t="shared" si="83"/>
        <v>26</v>
      </c>
      <c r="F5341" s="19">
        <v>99.765373999999994</v>
      </c>
      <c r="G5341" s="19">
        <v>2.5938997339999998</v>
      </c>
      <c r="H5341" s="20">
        <v>0.234626112</v>
      </c>
      <c r="I5341" s="15">
        <f>IF(H5341&lt;=Rmax_Summary!$B$40,1,0)</f>
        <v>1</v>
      </c>
      <c r="J5341" s="15">
        <v>1</v>
      </c>
      <c r="K5341" s="21" t="s">
        <v>846</v>
      </c>
    </row>
    <row r="5342" spans="1:11" x14ac:dyDescent="0.15">
      <c r="A5342" s="15">
        <v>1999</v>
      </c>
      <c r="B5342" s="16">
        <v>8</v>
      </c>
      <c r="C5342" s="15">
        <v>100</v>
      </c>
      <c r="D5342" s="17">
        <v>27000</v>
      </c>
      <c r="E5342" s="18">
        <f t="shared" si="83"/>
        <v>27</v>
      </c>
      <c r="F5342" s="19">
        <v>99.765170999999995</v>
      </c>
      <c r="G5342" s="19">
        <v>2.693659604</v>
      </c>
      <c r="H5342" s="20">
        <v>0.23482945799999999</v>
      </c>
      <c r="I5342" s="15">
        <f>IF(H5342&lt;=Rmax_Summary!$B$40,1,0)</f>
        <v>1</v>
      </c>
      <c r="J5342" s="15">
        <v>1</v>
      </c>
      <c r="K5342" s="21" t="s">
        <v>846</v>
      </c>
    </row>
    <row r="5343" spans="1:11" x14ac:dyDescent="0.15">
      <c r="A5343" s="15">
        <v>2004</v>
      </c>
      <c r="B5343" s="16">
        <v>8</v>
      </c>
      <c r="C5343" s="15">
        <v>100</v>
      </c>
      <c r="D5343" s="17">
        <v>28000</v>
      </c>
      <c r="E5343" s="18">
        <f t="shared" si="83"/>
        <v>28</v>
      </c>
      <c r="F5343" s="19">
        <v>99.764962999999995</v>
      </c>
      <c r="G5343" s="19">
        <v>2.7934189630000001</v>
      </c>
      <c r="H5343" s="20">
        <v>0.235037197</v>
      </c>
      <c r="I5343" s="15">
        <f>IF(H5343&lt;=Rmax_Summary!$B$40,1,0)</f>
        <v>1</v>
      </c>
      <c r="J5343" s="15">
        <v>1</v>
      </c>
      <c r="K5343" s="21" t="s">
        <v>846</v>
      </c>
    </row>
    <row r="5344" spans="1:11" x14ac:dyDescent="0.15">
      <c r="A5344" s="15">
        <v>2009</v>
      </c>
      <c r="B5344" s="16">
        <v>8</v>
      </c>
      <c r="C5344" s="15">
        <v>100</v>
      </c>
      <c r="D5344" s="17">
        <v>29000</v>
      </c>
      <c r="E5344" s="18">
        <f t="shared" si="83"/>
        <v>29</v>
      </c>
      <c r="F5344" s="19">
        <v>99.764752000000001</v>
      </c>
      <c r="G5344" s="19">
        <v>2.8931778029999999</v>
      </c>
      <c r="H5344" s="20">
        <v>0.23524827200000001</v>
      </c>
      <c r="I5344" s="15">
        <f>IF(H5344&lt;=Rmax_Summary!$B$40,1,0)</f>
        <v>1</v>
      </c>
      <c r="J5344" s="15">
        <v>1</v>
      </c>
      <c r="K5344" s="21" t="s">
        <v>846</v>
      </c>
    </row>
    <row r="5345" spans="1:11" x14ac:dyDescent="0.15">
      <c r="A5345" s="15">
        <v>2014</v>
      </c>
      <c r="B5345" s="16">
        <v>8</v>
      </c>
      <c r="C5345" s="15">
        <v>100</v>
      </c>
      <c r="D5345" s="17">
        <v>30000</v>
      </c>
      <c r="E5345" s="18">
        <f t="shared" si="83"/>
        <v>30</v>
      </c>
      <c r="F5345" s="19">
        <v>99.764537000000004</v>
      </c>
      <c r="G5345" s="19">
        <v>2.9929360960000002</v>
      </c>
      <c r="H5345" s="20">
        <v>0.23546336500000001</v>
      </c>
      <c r="I5345" s="15">
        <f>IF(H5345&lt;=Rmax_Summary!$B$40,1,0)</f>
        <v>1</v>
      </c>
      <c r="J5345" s="15">
        <v>1</v>
      </c>
      <c r="K5345" s="21" t="s">
        <v>846</v>
      </c>
    </row>
    <row r="5346" spans="1:11" x14ac:dyDescent="0.15">
      <c r="A5346" s="15">
        <v>2019</v>
      </c>
      <c r="B5346" s="16">
        <v>8</v>
      </c>
      <c r="C5346" s="15">
        <v>100</v>
      </c>
      <c r="D5346" s="17">
        <v>31000</v>
      </c>
      <c r="E5346" s="18">
        <f t="shared" si="83"/>
        <v>31</v>
      </c>
      <c r="F5346" s="19">
        <v>99.764318000000003</v>
      </c>
      <c r="G5346" s="19">
        <v>3.092693857</v>
      </c>
      <c r="H5346" s="20">
        <v>0.23568231100000001</v>
      </c>
      <c r="I5346" s="15">
        <f>IF(H5346&lt;=Rmax_Summary!$B$40,1,0)</f>
        <v>1</v>
      </c>
      <c r="J5346" s="15">
        <v>1</v>
      </c>
      <c r="K5346" s="21" t="s">
        <v>846</v>
      </c>
    </row>
    <row r="5347" spans="1:11" x14ac:dyDescent="0.15">
      <c r="A5347" s="15">
        <v>2024</v>
      </c>
      <c r="B5347" s="16">
        <v>8</v>
      </c>
      <c r="C5347" s="15">
        <v>100</v>
      </c>
      <c r="D5347" s="17">
        <v>32000</v>
      </c>
      <c r="E5347" s="18">
        <f t="shared" si="83"/>
        <v>32</v>
      </c>
      <c r="F5347" s="19">
        <v>99.764094999999998</v>
      </c>
      <c r="G5347" s="19">
        <v>3.1924510179999999</v>
      </c>
      <c r="H5347" s="20">
        <v>0.235905375</v>
      </c>
      <c r="I5347" s="15">
        <f>IF(H5347&lt;=Rmax_Summary!$B$40,1,0)</f>
        <v>1</v>
      </c>
      <c r="J5347" s="15">
        <v>1</v>
      </c>
      <c r="K5347" s="21" t="s">
        <v>846</v>
      </c>
    </row>
    <row r="5348" spans="1:11" x14ac:dyDescent="0.15">
      <c r="A5348" s="15">
        <v>2029</v>
      </c>
      <c r="B5348" s="16">
        <v>8</v>
      </c>
      <c r="C5348" s="15">
        <v>100</v>
      </c>
      <c r="D5348" s="17">
        <v>33000</v>
      </c>
      <c r="E5348" s="18">
        <f t="shared" si="83"/>
        <v>33</v>
      </c>
      <c r="F5348" s="19">
        <v>99.763867000000005</v>
      </c>
      <c r="G5348" s="19">
        <v>3.2922076109999998</v>
      </c>
      <c r="H5348" s="20">
        <v>0.236132858</v>
      </c>
      <c r="I5348" s="15">
        <f>IF(H5348&lt;=Rmax_Summary!$B$40,1,0)</f>
        <v>1</v>
      </c>
      <c r="J5348" s="15">
        <v>1</v>
      </c>
      <c r="K5348" s="21" t="s">
        <v>846</v>
      </c>
    </row>
    <row r="5349" spans="1:11" x14ac:dyDescent="0.15">
      <c r="A5349" s="15">
        <v>2034</v>
      </c>
      <c r="B5349" s="16">
        <v>8</v>
      </c>
      <c r="C5349" s="15">
        <v>100</v>
      </c>
      <c r="D5349" s="17">
        <v>34000</v>
      </c>
      <c r="E5349" s="18">
        <f t="shared" si="83"/>
        <v>34</v>
      </c>
      <c r="F5349" s="19">
        <v>99.763634999999994</v>
      </c>
      <c r="G5349" s="19">
        <v>3.391963584</v>
      </c>
      <c r="H5349" s="20">
        <v>0.23636463199999999</v>
      </c>
      <c r="I5349" s="15">
        <f>IF(H5349&lt;=Rmax_Summary!$B$40,1,0)</f>
        <v>1</v>
      </c>
      <c r="J5349" s="15">
        <v>1</v>
      </c>
      <c r="K5349" s="21" t="s">
        <v>846</v>
      </c>
    </row>
    <row r="5350" spans="1:11" x14ac:dyDescent="0.15">
      <c r="A5350" s="15">
        <v>2039</v>
      </c>
      <c r="B5350" s="16">
        <v>8</v>
      </c>
      <c r="C5350" s="15">
        <v>100</v>
      </c>
      <c r="D5350" s="17">
        <v>35000</v>
      </c>
      <c r="E5350" s="18">
        <f t="shared" si="83"/>
        <v>35</v>
      </c>
      <c r="F5350" s="19">
        <v>99.763397999999995</v>
      </c>
      <c r="G5350" s="19">
        <v>3.4917189240000002</v>
      </c>
      <c r="H5350" s="20">
        <v>0.23660150399999999</v>
      </c>
      <c r="I5350" s="15">
        <f>IF(H5350&lt;=Rmax_Summary!$B$40,1,0)</f>
        <v>1</v>
      </c>
      <c r="J5350" s="15">
        <v>1</v>
      </c>
      <c r="K5350" s="21" t="s">
        <v>846</v>
      </c>
    </row>
    <row r="5351" spans="1:11" x14ac:dyDescent="0.15">
      <c r="A5351" s="15">
        <v>2044</v>
      </c>
      <c r="B5351" s="16">
        <v>8</v>
      </c>
      <c r="C5351" s="15">
        <v>100</v>
      </c>
      <c r="D5351" s="17">
        <v>36000</v>
      </c>
      <c r="E5351" s="18">
        <f t="shared" si="83"/>
        <v>36</v>
      </c>
      <c r="F5351" s="19">
        <v>99.763157000000007</v>
      </c>
      <c r="G5351" s="19">
        <v>3.5914736559999998</v>
      </c>
      <c r="H5351" s="20">
        <v>0.23684274499999999</v>
      </c>
      <c r="I5351" s="15">
        <f>IF(H5351&lt;=Rmax_Summary!$B$40,1,0)</f>
        <v>1</v>
      </c>
      <c r="J5351" s="15">
        <v>1</v>
      </c>
      <c r="K5351" s="21" t="s">
        <v>846</v>
      </c>
    </row>
    <row r="5352" spans="1:11" x14ac:dyDescent="0.15">
      <c r="A5352" s="15">
        <v>2049</v>
      </c>
      <c r="B5352" s="16">
        <v>8</v>
      </c>
      <c r="C5352" s="15">
        <v>100</v>
      </c>
      <c r="D5352" s="17">
        <v>37000</v>
      </c>
      <c r="E5352" s="18">
        <f t="shared" si="83"/>
        <v>37</v>
      </c>
      <c r="F5352" s="19">
        <v>99.762910000000005</v>
      </c>
      <c r="G5352" s="19">
        <v>3.691227692</v>
      </c>
      <c r="H5352" s="20">
        <v>0.237089519</v>
      </c>
      <c r="I5352" s="15">
        <f>IF(H5352&lt;=Rmax_Summary!$B$40,1,0)</f>
        <v>1</v>
      </c>
      <c r="J5352" s="15">
        <v>1</v>
      </c>
      <c r="K5352" s="21" t="s">
        <v>846</v>
      </c>
    </row>
    <row r="5353" spans="1:11" x14ac:dyDescent="0.15">
      <c r="A5353" s="15">
        <v>2054</v>
      </c>
      <c r="B5353" s="16">
        <v>8</v>
      </c>
      <c r="C5353" s="15">
        <v>100</v>
      </c>
      <c r="D5353" s="17">
        <v>38000</v>
      </c>
      <c r="E5353" s="18">
        <f t="shared" si="83"/>
        <v>38</v>
      </c>
      <c r="F5353" s="19">
        <v>99.762658999999999</v>
      </c>
      <c r="G5353" s="19">
        <v>3.7909810209999999</v>
      </c>
      <c r="H5353" s="20">
        <v>0.23734114100000001</v>
      </c>
      <c r="I5353" s="15">
        <f>IF(H5353&lt;=Rmax_Summary!$B$40,1,0)</f>
        <v>1</v>
      </c>
      <c r="J5353" s="15">
        <v>1</v>
      </c>
      <c r="K5353" s="21" t="s">
        <v>846</v>
      </c>
    </row>
    <row r="5354" spans="1:11" x14ac:dyDescent="0.15">
      <c r="A5354" s="15">
        <v>2059</v>
      </c>
      <c r="B5354" s="16">
        <v>8</v>
      </c>
      <c r="C5354" s="15">
        <v>100</v>
      </c>
      <c r="D5354" s="17">
        <v>39000</v>
      </c>
      <c r="E5354" s="18">
        <f t="shared" si="83"/>
        <v>39</v>
      </c>
      <c r="F5354" s="19">
        <v>99.762401999999994</v>
      </c>
      <c r="G5354" s="19">
        <v>3.8907336620000001</v>
      </c>
      <c r="H5354" s="20">
        <v>0.23759825500000001</v>
      </c>
      <c r="I5354" s="15">
        <f>IF(H5354&lt;=Rmax_Summary!$B$40,1,0)</f>
        <v>1</v>
      </c>
      <c r="J5354" s="15">
        <v>1</v>
      </c>
      <c r="K5354" s="21" t="s">
        <v>846</v>
      </c>
    </row>
    <row r="5355" spans="1:11" x14ac:dyDescent="0.15">
      <c r="A5355" s="15">
        <v>2064</v>
      </c>
      <c r="B5355" s="16">
        <v>8</v>
      </c>
      <c r="C5355" s="15">
        <v>100</v>
      </c>
      <c r="D5355" s="17">
        <v>40000</v>
      </c>
      <c r="E5355" s="18">
        <f t="shared" si="83"/>
        <v>40</v>
      </c>
      <c r="F5355" s="19">
        <v>99.762139000000005</v>
      </c>
      <c r="G5355" s="19">
        <v>3.9904855490000002</v>
      </c>
      <c r="H5355" s="20">
        <v>0.23786142499999999</v>
      </c>
      <c r="I5355" s="15">
        <f>IF(H5355&lt;=Rmax_Summary!$B$40,1,0)</f>
        <v>1</v>
      </c>
      <c r="J5355" s="15">
        <v>1</v>
      </c>
      <c r="K5355" s="21" t="s">
        <v>846</v>
      </c>
    </row>
    <row r="5356" spans="1:11" x14ac:dyDescent="0.15">
      <c r="A5356" s="15">
        <v>2069</v>
      </c>
      <c r="B5356" s="16">
        <v>8</v>
      </c>
      <c r="C5356" s="15">
        <v>100</v>
      </c>
      <c r="D5356" s="17">
        <v>41000</v>
      </c>
      <c r="E5356" s="18">
        <f t="shared" si="83"/>
        <v>41</v>
      </c>
      <c r="F5356" s="19">
        <v>99.761870000000002</v>
      </c>
      <c r="G5356" s="19">
        <v>4.0902366499999996</v>
      </c>
      <c r="H5356" s="20">
        <v>0.238130225</v>
      </c>
      <c r="I5356" s="15">
        <f>IF(H5356&lt;=Rmax_Summary!$B$40,1,0)</f>
        <v>1</v>
      </c>
      <c r="J5356" s="15">
        <v>1</v>
      </c>
      <c r="K5356" s="21" t="s">
        <v>846</v>
      </c>
    </row>
    <row r="5357" spans="1:11" x14ac:dyDescent="0.15">
      <c r="A5357" s="15">
        <v>2074</v>
      </c>
      <c r="B5357" s="16">
        <v>8</v>
      </c>
      <c r="C5357" s="15">
        <v>100</v>
      </c>
      <c r="D5357" s="17">
        <v>42000</v>
      </c>
      <c r="E5357" s="18">
        <f t="shared" si="83"/>
        <v>42</v>
      </c>
      <c r="F5357" s="19">
        <v>99.761594000000002</v>
      </c>
      <c r="G5357" s="19">
        <v>4.189986963</v>
      </c>
      <c r="H5357" s="20">
        <v>0.23840571699999999</v>
      </c>
      <c r="I5357" s="15">
        <f>IF(H5357&lt;=Rmax_Summary!$B$40,1,0)</f>
        <v>1</v>
      </c>
      <c r="J5357" s="15">
        <v>1</v>
      </c>
      <c r="K5357" s="21" t="s">
        <v>846</v>
      </c>
    </row>
    <row r="5358" spans="1:11" x14ac:dyDescent="0.15">
      <c r="A5358" s="15">
        <v>2079</v>
      </c>
      <c r="B5358" s="16">
        <v>8</v>
      </c>
      <c r="C5358" s="15">
        <v>100</v>
      </c>
      <c r="D5358" s="17">
        <v>43000</v>
      </c>
      <c r="E5358" s="18">
        <f t="shared" si="83"/>
        <v>43</v>
      </c>
      <c r="F5358" s="19">
        <v>99.761312000000004</v>
      </c>
      <c r="G5358" s="19">
        <v>4.2897364400000004</v>
      </c>
      <c r="H5358" s="20">
        <v>0.23868762700000001</v>
      </c>
      <c r="I5358" s="15">
        <f>IF(H5358&lt;=Rmax_Summary!$B$40,1,0)</f>
        <v>1</v>
      </c>
      <c r="J5358" s="15">
        <v>1</v>
      </c>
      <c r="K5358" s="21" t="s">
        <v>846</v>
      </c>
    </row>
    <row r="5359" spans="1:11" x14ac:dyDescent="0.15">
      <c r="A5359" s="15">
        <v>2084</v>
      </c>
      <c r="B5359" s="16">
        <v>8</v>
      </c>
      <c r="C5359" s="15">
        <v>100</v>
      </c>
      <c r="D5359" s="17">
        <v>44000</v>
      </c>
      <c r="E5359" s="18">
        <f t="shared" si="83"/>
        <v>44</v>
      </c>
      <c r="F5359" s="19">
        <v>99.761024000000006</v>
      </c>
      <c r="G5359" s="19">
        <v>4.3894850549999997</v>
      </c>
      <c r="H5359" s="20">
        <v>0.238976351</v>
      </c>
      <c r="I5359" s="15">
        <f>IF(H5359&lt;=Rmax_Summary!$B$40,1,0)</f>
        <v>1</v>
      </c>
      <c r="J5359" s="15">
        <v>1</v>
      </c>
      <c r="K5359" s="21" t="s">
        <v>846</v>
      </c>
    </row>
    <row r="5360" spans="1:11" x14ac:dyDescent="0.15">
      <c r="A5360" s="15">
        <v>2089</v>
      </c>
      <c r="B5360" s="16">
        <v>8</v>
      </c>
      <c r="C5360" s="15">
        <v>100</v>
      </c>
      <c r="D5360" s="17">
        <v>45000</v>
      </c>
      <c r="E5360" s="18">
        <f t="shared" si="83"/>
        <v>45</v>
      </c>
      <c r="F5360" s="19">
        <v>99.760728</v>
      </c>
      <c r="G5360" s="19">
        <v>4.4892327520000004</v>
      </c>
      <c r="H5360" s="20">
        <v>0.239271767</v>
      </c>
      <c r="I5360" s="15">
        <f>IF(H5360&lt;=Rmax_Summary!$B$40,1,0)</f>
        <v>1</v>
      </c>
      <c r="J5360" s="15">
        <v>1</v>
      </c>
      <c r="K5360" s="21" t="s">
        <v>846</v>
      </c>
    </row>
    <row r="5361" spans="1:11" x14ac:dyDescent="0.15">
      <c r="A5361" s="15">
        <v>2094</v>
      </c>
      <c r="B5361" s="16">
        <v>8</v>
      </c>
      <c r="C5361" s="15">
        <v>100</v>
      </c>
      <c r="D5361" s="17">
        <v>46000</v>
      </c>
      <c r="E5361" s="18">
        <f t="shared" si="83"/>
        <v>46</v>
      </c>
      <c r="F5361" s="19">
        <v>99.760424999999998</v>
      </c>
      <c r="G5361" s="19">
        <v>4.5889795380000002</v>
      </c>
      <c r="H5361" s="20">
        <v>0.239575442</v>
      </c>
      <c r="I5361" s="15">
        <f>IF(H5361&lt;=Rmax_Summary!$B$40,1,0)</f>
        <v>1</v>
      </c>
      <c r="J5361" s="15">
        <v>1</v>
      </c>
      <c r="K5361" s="21" t="s">
        <v>846</v>
      </c>
    </row>
    <row r="5362" spans="1:11" x14ac:dyDescent="0.15">
      <c r="A5362" s="15">
        <v>2099</v>
      </c>
      <c r="B5362" s="16">
        <v>8</v>
      </c>
      <c r="C5362" s="15">
        <v>100</v>
      </c>
      <c r="D5362" s="17">
        <v>47000</v>
      </c>
      <c r="E5362" s="18">
        <f t="shared" si="83"/>
        <v>47</v>
      </c>
      <c r="F5362" s="19">
        <v>99.760113000000004</v>
      </c>
      <c r="G5362" s="19">
        <v>4.6887253280000003</v>
      </c>
      <c r="H5362" s="20">
        <v>0.23988683599999999</v>
      </c>
      <c r="I5362" s="15">
        <f>IF(H5362&lt;=Rmax_Summary!$B$40,1,0)</f>
        <v>1</v>
      </c>
      <c r="J5362" s="15">
        <v>1</v>
      </c>
      <c r="K5362" s="21" t="s">
        <v>846</v>
      </c>
    </row>
    <row r="5363" spans="1:11" x14ac:dyDescent="0.15">
      <c r="A5363" s="15">
        <v>2104</v>
      </c>
      <c r="B5363" s="16">
        <v>8</v>
      </c>
      <c r="C5363" s="15">
        <v>100</v>
      </c>
      <c r="D5363" s="17">
        <v>48000</v>
      </c>
      <c r="E5363" s="18">
        <f t="shared" si="83"/>
        <v>48</v>
      </c>
      <c r="F5363" s="19">
        <v>99.759793000000002</v>
      </c>
      <c r="G5363" s="19">
        <v>4.7884700799999997</v>
      </c>
      <c r="H5363" s="20">
        <v>0.24020655399999999</v>
      </c>
      <c r="I5363" s="15">
        <f>IF(H5363&lt;=Rmax_Summary!$B$40,1,0)</f>
        <v>1</v>
      </c>
      <c r="J5363" s="15">
        <v>1</v>
      </c>
      <c r="K5363" s="21" t="s">
        <v>846</v>
      </c>
    </row>
    <row r="5364" spans="1:11" x14ac:dyDescent="0.15">
      <c r="A5364" s="15">
        <v>2109</v>
      </c>
      <c r="B5364" s="16">
        <v>8</v>
      </c>
      <c r="C5364" s="15">
        <v>100</v>
      </c>
      <c r="D5364" s="17">
        <v>49000</v>
      </c>
      <c r="E5364" s="18">
        <f t="shared" si="83"/>
        <v>49</v>
      </c>
      <c r="F5364" s="19">
        <v>99.759465000000006</v>
      </c>
      <c r="G5364" s="19">
        <v>4.8882137779999999</v>
      </c>
      <c r="H5364" s="20">
        <v>0.24053539800000001</v>
      </c>
      <c r="I5364" s="15">
        <f>IF(H5364&lt;=Rmax_Summary!$B$40,1,0)</f>
        <v>1</v>
      </c>
      <c r="J5364" s="15">
        <v>1</v>
      </c>
      <c r="K5364" s="21" t="s">
        <v>846</v>
      </c>
    </row>
    <row r="5365" spans="1:11" x14ac:dyDescent="0.15">
      <c r="A5365" s="15">
        <v>2114</v>
      </c>
      <c r="B5365" s="16">
        <v>8</v>
      </c>
      <c r="C5365" s="15">
        <v>100</v>
      </c>
      <c r="D5365" s="17">
        <v>50000</v>
      </c>
      <c r="E5365" s="18">
        <f t="shared" si="83"/>
        <v>50</v>
      </c>
      <c r="F5365" s="19">
        <v>99.759127000000007</v>
      </c>
      <c r="G5365" s="19">
        <v>4.9879563459999998</v>
      </c>
      <c r="H5365" s="20">
        <v>0.24087308099999999</v>
      </c>
      <c r="I5365" s="15">
        <f>IF(H5365&lt;=Rmax_Summary!$B$40,1,0)</f>
        <v>1</v>
      </c>
      <c r="J5365" s="15">
        <v>1</v>
      </c>
      <c r="K5365" s="21" t="s">
        <v>846</v>
      </c>
    </row>
    <row r="5366" spans="1:11" x14ac:dyDescent="0.15">
      <c r="A5366" s="15">
        <v>2119</v>
      </c>
      <c r="B5366" s="16">
        <v>8</v>
      </c>
      <c r="C5366" s="15">
        <v>100</v>
      </c>
      <c r="D5366" s="17">
        <v>51000</v>
      </c>
      <c r="E5366" s="18">
        <f t="shared" si="83"/>
        <v>51</v>
      </c>
      <c r="F5366" s="19">
        <v>99.758779000000004</v>
      </c>
      <c r="G5366" s="19">
        <v>5.0876977380000001</v>
      </c>
      <c r="H5366" s="20">
        <v>0.24122079799999999</v>
      </c>
      <c r="I5366" s="15">
        <f>IF(H5366&lt;=Rmax_Summary!$B$40,1,0)</f>
        <v>1</v>
      </c>
      <c r="J5366" s="15">
        <v>1</v>
      </c>
      <c r="K5366" s="21" t="s">
        <v>846</v>
      </c>
    </row>
    <row r="5367" spans="1:11" x14ac:dyDescent="0.15">
      <c r="A5367" s="15">
        <v>2124</v>
      </c>
      <c r="B5367" s="16">
        <v>8</v>
      </c>
      <c r="C5367" s="15">
        <v>100</v>
      </c>
      <c r="D5367" s="17">
        <v>52000</v>
      </c>
      <c r="E5367" s="18">
        <f t="shared" si="83"/>
        <v>52</v>
      </c>
      <c r="F5367" s="19">
        <v>99.758420999999998</v>
      </c>
      <c r="G5367" s="19">
        <v>5.1874378820000002</v>
      </c>
      <c r="H5367" s="20">
        <v>0.241579074</v>
      </c>
      <c r="I5367" s="15">
        <f>IF(H5367&lt;=Rmax_Summary!$B$40,1,0)</f>
        <v>1</v>
      </c>
      <c r="J5367" s="15">
        <v>1</v>
      </c>
      <c r="K5367" s="21" t="s">
        <v>846</v>
      </c>
    </row>
    <row r="5368" spans="1:11" x14ac:dyDescent="0.15">
      <c r="A5368" s="15">
        <v>2129</v>
      </c>
      <c r="B5368" s="16">
        <v>8</v>
      </c>
      <c r="C5368" s="15">
        <v>100</v>
      </c>
      <c r="D5368" s="17">
        <v>53000</v>
      </c>
      <c r="E5368" s="18">
        <f t="shared" si="83"/>
        <v>53</v>
      </c>
      <c r="F5368" s="19">
        <v>99.758050999999995</v>
      </c>
      <c r="G5368" s="19">
        <v>5.2871767150000002</v>
      </c>
      <c r="H5368" s="20">
        <v>0.241948671</v>
      </c>
      <c r="I5368" s="15">
        <f>IF(H5368&lt;=Rmax_Summary!$B$40,1,0)</f>
        <v>1</v>
      </c>
      <c r="J5368" s="15">
        <v>1</v>
      </c>
      <c r="K5368" s="21" t="s">
        <v>846</v>
      </c>
    </row>
    <row r="5369" spans="1:11" x14ac:dyDescent="0.15">
      <c r="A5369" s="15">
        <v>2134</v>
      </c>
      <c r="B5369" s="16">
        <v>8</v>
      </c>
      <c r="C5369" s="15">
        <v>100</v>
      </c>
      <c r="D5369" s="17">
        <v>54000</v>
      </c>
      <c r="E5369" s="18">
        <f t="shared" si="83"/>
        <v>54</v>
      </c>
      <c r="F5369" s="19">
        <v>99.757670000000005</v>
      </c>
      <c r="G5369" s="19">
        <v>5.3869141730000001</v>
      </c>
      <c r="H5369" s="20">
        <v>0.24233015899999999</v>
      </c>
      <c r="I5369" s="15">
        <f>IF(H5369&lt;=Rmax_Summary!$B$40,1,0)</f>
        <v>1</v>
      </c>
      <c r="J5369" s="15">
        <v>1</v>
      </c>
      <c r="K5369" s="21" t="s">
        <v>846</v>
      </c>
    </row>
    <row r="5370" spans="1:11" x14ac:dyDescent="0.15">
      <c r="A5370" s="15">
        <v>2139</v>
      </c>
      <c r="B5370" s="16">
        <v>8</v>
      </c>
      <c r="C5370" s="15">
        <v>100</v>
      </c>
      <c r="D5370" s="17">
        <v>55000</v>
      </c>
      <c r="E5370" s="18">
        <f t="shared" si="83"/>
        <v>55</v>
      </c>
      <c r="F5370" s="19">
        <v>99.757276000000005</v>
      </c>
      <c r="G5370" s="19">
        <v>5.4866501830000001</v>
      </c>
      <c r="H5370" s="20">
        <v>0.242724209</v>
      </c>
      <c r="I5370" s="15">
        <f>IF(H5370&lt;=Rmax_Summary!$B$40,1,0)</f>
        <v>1</v>
      </c>
      <c r="J5370" s="15">
        <v>1</v>
      </c>
      <c r="K5370" s="21" t="s">
        <v>846</v>
      </c>
    </row>
    <row r="5371" spans="1:11" x14ac:dyDescent="0.15">
      <c r="A5371" s="15">
        <v>2144</v>
      </c>
      <c r="B5371" s="16">
        <v>8</v>
      </c>
      <c r="C5371" s="15">
        <v>100</v>
      </c>
      <c r="D5371" s="17">
        <v>56000</v>
      </c>
      <c r="E5371" s="18">
        <f t="shared" si="83"/>
        <v>56</v>
      </c>
      <c r="F5371" s="19">
        <v>99.756868999999995</v>
      </c>
      <c r="G5371" s="19">
        <v>5.5863846380000002</v>
      </c>
      <c r="H5371" s="20">
        <v>0.24313130299999999</v>
      </c>
      <c r="I5371" s="15">
        <f>IF(H5371&lt;=Rmax_Summary!$B$40,1,0)</f>
        <v>1</v>
      </c>
      <c r="J5371" s="15">
        <v>1</v>
      </c>
      <c r="K5371" s="21" t="s">
        <v>846</v>
      </c>
    </row>
    <row r="5372" spans="1:11" x14ac:dyDescent="0.15">
      <c r="A5372" s="15">
        <v>2149</v>
      </c>
      <c r="B5372" s="16">
        <v>8</v>
      </c>
      <c r="C5372" s="15">
        <v>100</v>
      </c>
      <c r="D5372" s="17">
        <v>57000</v>
      </c>
      <c r="E5372" s="18">
        <f t="shared" si="83"/>
        <v>57</v>
      </c>
      <c r="F5372" s="19">
        <v>99.756446999999994</v>
      </c>
      <c r="G5372" s="19">
        <v>5.6861174669999999</v>
      </c>
      <c r="H5372" s="20">
        <v>0.243552819</v>
      </c>
      <c r="I5372" s="15">
        <f>IF(H5372&lt;=Rmax_Summary!$B$40,1,0)</f>
        <v>1</v>
      </c>
      <c r="J5372" s="15">
        <v>1</v>
      </c>
      <c r="K5372" s="21" t="s">
        <v>846</v>
      </c>
    </row>
    <row r="5373" spans="1:11" x14ac:dyDescent="0.15">
      <c r="A5373" s="15">
        <v>2154</v>
      </c>
      <c r="B5373" s="16">
        <v>8</v>
      </c>
      <c r="C5373" s="15">
        <v>100</v>
      </c>
      <c r="D5373" s="17">
        <v>58000</v>
      </c>
      <c r="E5373" s="18">
        <f t="shared" si="83"/>
        <v>58</v>
      </c>
      <c r="F5373" s="19">
        <v>99.756010000000003</v>
      </c>
      <c r="G5373" s="19">
        <v>5.785848552</v>
      </c>
      <c r="H5373" s="20">
        <v>0.24399049</v>
      </c>
      <c r="I5373" s="15">
        <f>IF(H5373&lt;=Rmax_Summary!$B$40,1,0)</f>
        <v>1</v>
      </c>
      <c r="J5373" s="15">
        <v>1</v>
      </c>
      <c r="K5373" s="21" t="s">
        <v>846</v>
      </c>
    </row>
    <row r="5374" spans="1:11" x14ac:dyDescent="0.15">
      <c r="A5374" s="15">
        <v>2159</v>
      </c>
      <c r="B5374" s="16">
        <v>8</v>
      </c>
      <c r="C5374" s="15">
        <v>100</v>
      </c>
      <c r="D5374" s="17">
        <v>59000</v>
      </c>
      <c r="E5374" s="18">
        <f t="shared" si="83"/>
        <v>59</v>
      </c>
      <c r="F5374" s="19">
        <v>99.755555000000001</v>
      </c>
      <c r="G5374" s="19">
        <v>5.885577778</v>
      </c>
      <c r="H5374" s="20">
        <v>0.244444568</v>
      </c>
      <c r="I5374" s="15">
        <f>IF(H5374&lt;=Rmax_Summary!$B$40,1,0)</f>
        <v>1</v>
      </c>
      <c r="J5374" s="15">
        <v>1</v>
      </c>
      <c r="K5374" s="21" t="s">
        <v>846</v>
      </c>
    </row>
    <row r="5375" spans="1:11" x14ac:dyDescent="0.15">
      <c r="A5375" s="15">
        <v>2164</v>
      </c>
      <c r="B5375" s="16">
        <v>8</v>
      </c>
      <c r="C5375" s="15">
        <v>100</v>
      </c>
      <c r="D5375" s="17">
        <v>60000</v>
      </c>
      <c r="E5375" s="18">
        <f t="shared" si="83"/>
        <v>60</v>
      </c>
      <c r="F5375" s="19">
        <v>99.755083999999997</v>
      </c>
      <c r="G5375" s="19">
        <v>5.9853050110000003</v>
      </c>
      <c r="H5375" s="20">
        <v>0.24491624000000001</v>
      </c>
      <c r="I5375" s="15">
        <f>IF(H5375&lt;=Rmax_Summary!$B$40,1,0)</f>
        <v>1</v>
      </c>
      <c r="J5375" s="15">
        <v>1</v>
      </c>
      <c r="K5375" s="21" t="s">
        <v>846</v>
      </c>
    </row>
    <row r="5376" spans="1:11" x14ac:dyDescent="0.15">
      <c r="A5376" s="15">
        <v>2169</v>
      </c>
      <c r="B5376" s="16">
        <v>8</v>
      </c>
      <c r="C5376" s="15">
        <v>100</v>
      </c>
      <c r="D5376" s="17">
        <v>61000</v>
      </c>
      <c r="E5376" s="18">
        <f t="shared" si="83"/>
        <v>61</v>
      </c>
      <c r="F5376" s="19">
        <v>99.754592000000002</v>
      </c>
      <c r="G5376" s="19">
        <v>6.0850301169999996</v>
      </c>
      <c r="H5376" s="20">
        <v>0.245407764</v>
      </c>
      <c r="I5376" s="15">
        <f>IF(H5376&lt;=Rmax_Summary!$B$40,1,0)</f>
        <v>1</v>
      </c>
      <c r="J5376" s="15">
        <v>1</v>
      </c>
      <c r="K5376" s="21" t="s">
        <v>846</v>
      </c>
    </row>
    <row r="5377" spans="1:11" x14ac:dyDescent="0.15">
      <c r="A5377" s="15">
        <v>2174</v>
      </c>
      <c r="B5377" s="16">
        <v>8</v>
      </c>
      <c r="C5377" s="15">
        <v>100</v>
      </c>
      <c r="D5377" s="17">
        <v>62000</v>
      </c>
      <c r="E5377" s="18">
        <f t="shared" si="83"/>
        <v>62</v>
      </c>
      <c r="F5377" s="19">
        <v>99.754079000000004</v>
      </c>
      <c r="G5377" s="19">
        <v>6.1847529239999997</v>
      </c>
      <c r="H5377" s="20">
        <v>0.24592085</v>
      </c>
      <c r="I5377" s="15">
        <f>IF(H5377&lt;=Rmax_Summary!$B$40,1,0)</f>
        <v>1</v>
      </c>
      <c r="J5377" s="15">
        <v>1</v>
      </c>
      <c r="K5377" s="21" t="s">
        <v>846</v>
      </c>
    </row>
    <row r="5378" spans="1:11" x14ac:dyDescent="0.15">
      <c r="A5378" s="15">
        <v>2179</v>
      </c>
      <c r="B5378" s="16">
        <v>8</v>
      </c>
      <c r="C5378" s="15">
        <v>100</v>
      </c>
      <c r="D5378" s="17">
        <v>63000</v>
      </c>
      <c r="E5378" s="18">
        <f t="shared" ref="E5378:E5441" si="84">D5378/1000</f>
        <v>63</v>
      </c>
      <c r="F5378" s="19">
        <v>99.753542999999993</v>
      </c>
      <c r="G5378" s="19">
        <v>6.2844732470000002</v>
      </c>
      <c r="H5378" s="20">
        <v>0.24645651700000001</v>
      </c>
      <c r="I5378" s="15">
        <f>IF(H5378&lt;=Rmax_Summary!$B$40,1,0)</f>
        <v>1</v>
      </c>
      <c r="J5378" s="15">
        <v>1</v>
      </c>
      <c r="K5378" s="21" t="s">
        <v>846</v>
      </c>
    </row>
    <row r="5379" spans="1:11" x14ac:dyDescent="0.15">
      <c r="A5379" s="15">
        <v>2184</v>
      </c>
      <c r="B5379" s="16">
        <v>8</v>
      </c>
      <c r="C5379" s="15">
        <v>100</v>
      </c>
      <c r="D5379" s="17">
        <v>64000</v>
      </c>
      <c r="E5379" s="18">
        <f t="shared" si="84"/>
        <v>64</v>
      </c>
      <c r="F5379" s="19">
        <v>99.752982000000003</v>
      </c>
      <c r="G5379" s="19">
        <v>6.3841908619999996</v>
      </c>
      <c r="H5379" s="20">
        <v>0.247017716</v>
      </c>
      <c r="I5379" s="15">
        <f>IF(H5379&lt;=Rmax_Summary!$B$40,1,0)</f>
        <v>1</v>
      </c>
      <c r="J5379" s="15">
        <v>1</v>
      </c>
      <c r="K5379" s="21" t="s">
        <v>846</v>
      </c>
    </row>
    <row r="5380" spans="1:11" x14ac:dyDescent="0.15">
      <c r="A5380" s="15">
        <v>2189</v>
      </c>
      <c r="B5380" s="16">
        <v>8</v>
      </c>
      <c r="C5380" s="15">
        <v>100</v>
      </c>
      <c r="D5380" s="17">
        <v>65000</v>
      </c>
      <c r="E5380" s="18">
        <f t="shared" si="84"/>
        <v>65</v>
      </c>
      <c r="F5380" s="19">
        <v>99.752392999999998</v>
      </c>
      <c r="G5380" s="19">
        <v>6.4839055280000002</v>
      </c>
      <c r="H5380" s="20">
        <v>0.247607152</v>
      </c>
      <c r="I5380" s="15">
        <f>IF(H5380&lt;=Rmax_Summary!$B$40,1,0)</f>
        <v>1</v>
      </c>
      <c r="J5380" s="15">
        <v>1</v>
      </c>
      <c r="K5380" s="21" t="s">
        <v>846</v>
      </c>
    </row>
    <row r="5381" spans="1:11" x14ac:dyDescent="0.15">
      <c r="A5381" s="15">
        <v>2194</v>
      </c>
      <c r="B5381" s="16">
        <v>8</v>
      </c>
      <c r="C5381" s="15">
        <v>100</v>
      </c>
      <c r="D5381" s="17">
        <v>66000</v>
      </c>
      <c r="E5381" s="18">
        <f t="shared" si="84"/>
        <v>66</v>
      </c>
      <c r="F5381" s="19">
        <v>99.751772000000003</v>
      </c>
      <c r="G5381" s="19">
        <v>6.583616943</v>
      </c>
      <c r="H5381" s="20">
        <v>0.24822829399999999</v>
      </c>
      <c r="I5381" s="15">
        <f>IF(H5381&lt;=Rmax_Summary!$B$40,1,0)</f>
        <v>1</v>
      </c>
      <c r="J5381" s="15">
        <v>1</v>
      </c>
      <c r="K5381" s="21" t="s">
        <v>846</v>
      </c>
    </row>
    <row r="5382" spans="1:11" x14ac:dyDescent="0.15">
      <c r="A5382" s="15">
        <v>2199</v>
      </c>
      <c r="B5382" s="16">
        <v>8</v>
      </c>
      <c r="C5382" s="15">
        <v>100</v>
      </c>
      <c r="D5382" s="17">
        <v>67000</v>
      </c>
      <c r="E5382" s="18">
        <f t="shared" si="84"/>
        <v>67</v>
      </c>
      <c r="F5382" s="19">
        <v>99.751115999999996</v>
      </c>
      <c r="G5382" s="19">
        <v>6.6833247499999997</v>
      </c>
      <c r="H5382" s="20">
        <v>0.24888404</v>
      </c>
      <c r="I5382" s="15">
        <f>IF(H5382&lt;=Rmax_Summary!$B$40,1,0)</f>
        <v>1</v>
      </c>
      <c r="J5382" s="15">
        <v>1</v>
      </c>
      <c r="K5382" s="21" t="s">
        <v>846</v>
      </c>
    </row>
    <row r="5383" spans="1:11" x14ac:dyDescent="0.15">
      <c r="A5383" s="15">
        <v>2204</v>
      </c>
      <c r="B5383" s="16">
        <v>8</v>
      </c>
      <c r="C5383" s="15">
        <v>100</v>
      </c>
      <c r="D5383" s="17">
        <v>68000</v>
      </c>
      <c r="E5383" s="18">
        <f t="shared" si="84"/>
        <v>68</v>
      </c>
      <c r="F5383" s="19">
        <v>99.750418999999994</v>
      </c>
      <c r="G5383" s="19">
        <v>6.783028506</v>
      </c>
      <c r="H5383" s="20">
        <v>0.249581043</v>
      </c>
      <c r="I5383" s="15">
        <f>IF(H5383&lt;=Rmax_Summary!$B$40,1,0)</f>
        <v>1</v>
      </c>
      <c r="J5383" s="15">
        <v>1</v>
      </c>
      <c r="K5383" s="21" t="s">
        <v>846</v>
      </c>
    </row>
    <row r="5384" spans="1:11" x14ac:dyDescent="0.15">
      <c r="A5384" s="15">
        <v>2209</v>
      </c>
      <c r="B5384" s="16">
        <v>8</v>
      </c>
      <c r="C5384" s="15">
        <v>100</v>
      </c>
      <c r="D5384" s="17">
        <v>69000</v>
      </c>
      <c r="E5384" s="18">
        <f t="shared" si="84"/>
        <v>69</v>
      </c>
      <c r="F5384" s="19">
        <v>99.749675999999994</v>
      </c>
      <c r="G5384" s="19">
        <v>6.8827276370000003</v>
      </c>
      <c r="H5384" s="20">
        <v>0.250323929</v>
      </c>
      <c r="I5384" s="15">
        <f>IF(H5384&lt;=Rmax_Summary!$B$40,1,0)</f>
        <v>1</v>
      </c>
      <c r="J5384" s="15">
        <v>1</v>
      </c>
      <c r="K5384" s="21" t="s">
        <v>846</v>
      </c>
    </row>
    <row r="5385" spans="1:11" x14ac:dyDescent="0.15">
      <c r="A5385" s="15">
        <v>2214</v>
      </c>
      <c r="B5385" s="16">
        <v>8</v>
      </c>
      <c r="C5385" s="15">
        <v>100</v>
      </c>
      <c r="D5385" s="17">
        <v>70000</v>
      </c>
      <c r="E5385" s="18">
        <f t="shared" si="84"/>
        <v>70</v>
      </c>
      <c r="F5385" s="19">
        <v>99.748876999999993</v>
      </c>
      <c r="G5385" s="19">
        <v>6.9824213830000001</v>
      </c>
      <c r="H5385" s="20">
        <v>0.25112314299999999</v>
      </c>
      <c r="I5385" s="15">
        <f>IF(H5385&lt;=Rmax_Summary!$B$40,1,0)</f>
        <v>1</v>
      </c>
      <c r="J5385" s="15">
        <v>1</v>
      </c>
      <c r="K5385" s="21" t="s">
        <v>846</v>
      </c>
    </row>
    <row r="5386" spans="1:11" x14ac:dyDescent="0.15">
      <c r="A5386" s="15">
        <v>2219</v>
      </c>
      <c r="B5386" s="16">
        <v>8</v>
      </c>
      <c r="C5386" s="15">
        <v>100</v>
      </c>
      <c r="D5386" s="17">
        <v>71000</v>
      </c>
      <c r="E5386" s="18">
        <f t="shared" si="84"/>
        <v>71</v>
      </c>
      <c r="F5386" s="19">
        <v>99.748008999999996</v>
      </c>
      <c r="G5386" s="19">
        <v>7.0821086199999996</v>
      </c>
      <c r="H5386" s="20">
        <v>0.25199135299999997</v>
      </c>
      <c r="I5386" s="15">
        <f>IF(H5386&lt;=Rmax_Summary!$B$40,1,0)</f>
        <v>1</v>
      </c>
      <c r="J5386" s="15">
        <v>1</v>
      </c>
      <c r="K5386" s="21" t="s">
        <v>846</v>
      </c>
    </row>
    <row r="5387" spans="1:11" x14ac:dyDescent="0.15">
      <c r="A5387" s="15">
        <v>2224</v>
      </c>
      <c r="B5387" s="16">
        <v>8</v>
      </c>
      <c r="C5387" s="15">
        <v>100</v>
      </c>
      <c r="D5387" s="17">
        <v>72000</v>
      </c>
      <c r="E5387" s="18">
        <f t="shared" si="84"/>
        <v>72</v>
      </c>
      <c r="F5387" s="19">
        <v>99.747050000000002</v>
      </c>
      <c r="G5387" s="19">
        <v>7.1817875759999996</v>
      </c>
      <c r="H5387" s="20">
        <v>0.25295020800000001</v>
      </c>
      <c r="I5387" s="15">
        <f>IF(H5387&lt;=Rmax_Summary!$B$40,1,0)</f>
        <v>1</v>
      </c>
      <c r="J5387" s="15">
        <v>1</v>
      </c>
      <c r="K5387" s="21" t="s">
        <v>846</v>
      </c>
    </row>
    <row r="5388" spans="1:11" x14ac:dyDescent="0.15">
      <c r="A5388" s="15">
        <v>2229</v>
      </c>
      <c r="B5388" s="16">
        <v>8</v>
      </c>
      <c r="C5388" s="15">
        <v>100</v>
      </c>
      <c r="D5388" s="17">
        <v>73000</v>
      </c>
      <c r="E5388" s="18">
        <f t="shared" si="84"/>
        <v>73</v>
      </c>
      <c r="F5388" s="19">
        <v>99.745958999999999</v>
      </c>
      <c r="G5388" s="19">
        <v>7.2814550059999998</v>
      </c>
      <c r="H5388" s="20">
        <v>0.254040981</v>
      </c>
      <c r="I5388" s="15">
        <f>IF(H5388&lt;=Rmax_Summary!$B$40,1,0)</f>
        <v>1</v>
      </c>
      <c r="J5388" s="15">
        <v>1</v>
      </c>
      <c r="K5388" s="21" t="s">
        <v>846</v>
      </c>
    </row>
    <row r="5389" spans="1:11" x14ac:dyDescent="0.15">
      <c r="A5389" s="15">
        <v>2234</v>
      </c>
      <c r="B5389" s="16">
        <v>8</v>
      </c>
      <c r="C5389" s="15">
        <v>100</v>
      </c>
      <c r="D5389" s="17">
        <v>74000</v>
      </c>
      <c r="E5389" s="18">
        <f t="shared" si="84"/>
        <v>74</v>
      </c>
      <c r="F5389" s="19">
        <v>99.744646000000003</v>
      </c>
      <c r="G5389" s="19">
        <v>7.3811038160000004</v>
      </c>
      <c r="H5389" s="20">
        <v>0.25535395900000002</v>
      </c>
      <c r="I5389" s="15">
        <f>IF(H5389&lt;=Rmax_Summary!$B$40,1,0)</f>
        <v>1</v>
      </c>
      <c r="J5389" s="15">
        <v>1</v>
      </c>
      <c r="K5389" s="21" t="s">
        <v>846</v>
      </c>
    </row>
    <row r="5390" spans="1:11" x14ac:dyDescent="0.15">
      <c r="A5390" s="15">
        <v>2239</v>
      </c>
      <c r="B5390" s="16">
        <v>8</v>
      </c>
      <c r="C5390" s="15">
        <v>100</v>
      </c>
      <c r="D5390" s="17">
        <v>75000</v>
      </c>
      <c r="E5390" s="18">
        <f t="shared" si="84"/>
        <v>75</v>
      </c>
      <c r="F5390" s="19">
        <v>99.742853999999994</v>
      </c>
      <c r="G5390" s="19">
        <v>7.4807140670000001</v>
      </c>
      <c r="H5390" s="20">
        <v>0.25714556599999999</v>
      </c>
      <c r="I5390" s="15">
        <f>IF(H5390&lt;=Rmax_Summary!$B$40,1,0)</f>
        <v>1</v>
      </c>
      <c r="J5390" s="15">
        <v>1</v>
      </c>
      <c r="K5390" s="21" t="s">
        <v>846</v>
      </c>
    </row>
    <row r="5391" spans="1:11" x14ac:dyDescent="0.15">
      <c r="A5391" s="15">
        <v>2244</v>
      </c>
      <c r="B5391" s="16">
        <v>8</v>
      </c>
      <c r="C5391" s="15">
        <v>100</v>
      </c>
      <c r="D5391" s="17">
        <v>76000</v>
      </c>
      <c r="E5391" s="18">
        <f t="shared" si="84"/>
        <v>76</v>
      </c>
      <c r="F5391" s="19">
        <v>99.739502999999999</v>
      </c>
      <c r="G5391" s="19">
        <v>7.5802022149999999</v>
      </c>
      <c r="H5391" s="20">
        <v>0.26049714899999998</v>
      </c>
      <c r="I5391" s="15">
        <f>IF(H5391&lt;=Rmax_Summary!$B$40,1,0)</f>
        <v>1</v>
      </c>
      <c r="J5391" s="15">
        <v>1</v>
      </c>
      <c r="K5391" s="21" t="s">
        <v>846</v>
      </c>
    </row>
    <row r="5392" spans="1:11" x14ac:dyDescent="0.15">
      <c r="A5392" s="15">
        <v>2249</v>
      </c>
      <c r="B5392" s="16">
        <v>8</v>
      </c>
      <c r="C5392" s="15">
        <v>100</v>
      </c>
      <c r="D5392" s="17">
        <v>77000</v>
      </c>
      <c r="E5392" s="18">
        <f t="shared" si="84"/>
        <v>77</v>
      </c>
      <c r="F5392" s="19">
        <v>99.721073000000004</v>
      </c>
      <c r="G5392" s="19">
        <v>7.6785226230000001</v>
      </c>
      <c r="H5392" s="20">
        <v>0.27892713899999999</v>
      </c>
      <c r="I5392" s="15">
        <f>IF(H5392&lt;=Rmax_Summary!$B$40,1,0)</f>
        <v>1</v>
      </c>
      <c r="J5392" s="15">
        <v>1</v>
      </c>
      <c r="K5392" s="21" t="s">
        <v>846</v>
      </c>
    </row>
    <row r="5393" spans="1:11" x14ac:dyDescent="0.15">
      <c r="A5393" s="15">
        <v>2</v>
      </c>
      <c r="B5393" s="16">
        <v>8</v>
      </c>
      <c r="C5393" s="15">
        <v>100</v>
      </c>
      <c r="D5393" s="17">
        <v>77100</v>
      </c>
      <c r="E5393" s="18">
        <f t="shared" si="84"/>
        <v>77.099999999999994</v>
      </c>
      <c r="F5393" s="19">
        <v>99.710459999999998</v>
      </c>
      <c r="G5393" s="19">
        <v>7.6876764790000003</v>
      </c>
      <c r="H5393" s="20">
        <v>0.28953968499999999</v>
      </c>
      <c r="I5393" s="15">
        <f>IF(H5393&lt;=Rmax_Summary!$B$40,1,0)</f>
        <v>1</v>
      </c>
      <c r="J5393" s="15">
        <v>5</v>
      </c>
      <c r="K5393" s="21" t="s">
        <v>851</v>
      </c>
    </row>
    <row r="5394" spans="1:11" x14ac:dyDescent="0.15">
      <c r="A5394" s="15">
        <v>3</v>
      </c>
      <c r="B5394" s="16">
        <v>8</v>
      </c>
      <c r="C5394" s="15">
        <v>100</v>
      </c>
      <c r="D5394" s="17">
        <v>77200</v>
      </c>
      <c r="E5394" s="18">
        <f t="shared" si="84"/>
        <v>77.2</v>
      </c>
      <c r="F5394" s="19">
        <v>99.680558000000005</v>
      </c>
      <c r="G5394" s="19">
        <v>7.6953390820000003</v>
      </c>
      <c r="H5394" s="20">
        <v>0.31944209299999998</v>
      </c>
      <c r="I5394" s="15">
        <f>IF(H5394&lt;=Rmax_Summary!$B$40,1,0)</f>
        <v>1</v>
      </c>
      <c r="J5394" s="15">
        <v>5</v>
      </c>
      <c r="K5394" s="21" t="s">
        <v>851</v>
      </c>
    </row>
    <row r="5395" spans="1:11" x14ac:dyDescent="0.15">
      <c r="A5395" s="15">
        <v>4</v>
      </c>
      <c r="B5395" s="16">
        <v>8</v>
      </c>
      <c r="C5395" s="15">
        <v>100</v>
      </c>
      <c r="D5395" s="17">
        <v>77300</v>
      </c>
      <c r="E5395" s="18">
        <f t="shared" si="84"/>
        <v>77.3</v>
      </c>
      <c r="F5395" s="19">
        <v>99.599812999999997</v>
      </c>
      <c r="G5395" s="19">
        <v>7.6990655800000001</v>
      </c>
      <c r="H5395" s="20">
        <v>0.40018663700000001</v>
      </c>
      <c r="I5395" s="15">
        <f>IF(H5395&lt;=Rmax_Summary!$B$40,1,0)</f>
        <v>1</v>
      </c>
      <c r="J5395" s="15">
        <v>5</v>
      </c>
      <c r="K5395" s="21" t="s">
        <v>851</v>
      </c>
    </row>
    <row r="5396" spans="1:11" x14ac:dyDescent="0.15">
      <c r="A5396" s="15">
        <v>5</v>
      </c>
      <c r="B5396" s="16">
        <v>8</v>
      </c>
      <c r="C5396" s="15">
        <v>100</v>
      </c>
      <c r="D5396" s="17">
        <v>77400</v>
      </c>
      <c r="E5396" s="18">
        <f t="shared" si="84"/>
        <v>77.400000000000006</v>
      </c>
      <c r="F5396" s="19">
        <v>99.484441000000004</v>
      </c>
      <c r="G5396" s="19">
        <v>7.7000957400000001</v>
      </c>
      <c r="H5396" s="20">
        <v>0.51555897100000003</v>
      </c>
      <c r="I5396" s="15">
        <f>IF(H5396&lt;=Rmax_Summary!$B$40,1,0)</f>
        <v>1</v>
      </c>
      <c r="J5396" s="15">
        <v>5</v>
      </c>
      <c r="K5396" s="21" t="s">
        <v>851</v>
      </c>
    </row>
    <row r="5397" spans="1:11" x14ac:dyDescent="0.15">
      <c r="A5397" s="15">
        <v>6</v>
      </c>
      <c r="B5397" s="16">
        <v>8</v>
      </c>
      <c r="C5397" s="15">
        <v>100</v>
      </c>
      <c r="D5397" s="17">
        <v>77500</v>
      </c>
      <c r="E5397" s="18">
        <f t="shared" si="84"/>
        <v>77.5</v>
      </c>
      <c r="F5397" s="19">
        <v>99.362194000000002</v>
      </c>
      <c r="G5397" s="19">
        <v>7.7005700160000004</v>
      </c>
      <c r="H5397" s="20">
        <v>0.63780586299999997</v>
      </c>
      <c r="I5397" s="15">
        <f>IF(H5397&lt;=Rmax_Summary!$B$40,1,0)</f>
        <v>1</v>
      </c>
      <c r="J5397" s="15">
        <v>5</v>
      </c>
      <c r="K5397" s="21" t="s">
        <v>851</v>
      </c>
    </row>
    <row r="5398" spans="1:11" x14ac:dyDescent="0.15">
      <c r="A5398" s="15">
        <v>7</v>
      </c>
      <c r="B5398" s="16">
        <v>8</v>
      </c>
      <c r="C5398" s="15">
        <v>100</v>
      </c>
      <c r="D5398" s="17">
        <v>77600</v>
      </c>
      <c r="E5398" s="18">
        <f t="shared" si="84"/>
        <v>77.599999999999994</v>
      </c>
      <c r="F5398" s="19">
        <v>99.239405000000005</v>
      </c>
      <c r="G5398" s="19">
        <v>7.7009778000000004</v>
      </c>
      <c r="H5398" s="20">
        <v>0.76059527299999996</v>
      </c>
      <c r="I5398" s="15">
        <f>IF(H5398&lt;=Rmax_Summary!$B$40,1,0)</f>
        <v>1</v>
      </c>
      <c r="J5398" s="15">
        <v>5</v>
      </c>
      <c r="K5398" s="21" t="s">
        <v>851</v>
      </c>
    </row>
    <row r="5399" spans="1:11" x14ac:dyDescent="0.15">
      <c r="A5399" s="15">
        <v>8</v>
      </c>
      <c r="B5399" s="16">
        <v>8</v>
      </c>
      <c r="C5399" s="15">
        <v>100</v>
      </c>
      <c r="D5399" s="17">
        <v>77700</v>
      </c>
      <c r="E5399" s="18">
        <f t="shared" si="84"/>
        <v>77.7</v>
      </c>
      <c r="F5399" s="19">
        <v>99.116438000000002</v>
      </c>
      <c r="G5399" s="19">
        <v>7.7013471840000003</v>
      </c>
      <c r="H5399" s="20">
        <v>0.883562081</v>
      </c>
      <c r="I5399" s="15">
        <f>IF(H5399&lt;=Rmax_Summary!$B$40,1,0)</f>
        <v>1</v>
      </c>
      <c r="J5399" s="15">
        <v>5</v>
      </c>
      <c r="K5399" s="21" t="s">
        <v>851</v>
      </c>
    </row>
    <row r="5400" spans="1:11" x14ac:dyDescent="0.15">
      <c r="A5400" s="15">
        <v>2</v>
      </c>
      <c r="B5400" s="16">
        <v>8</v>
      </c>
      <c r="C5400" s="15">
        <v>100</v>
      </c>
      <c r="D5400" s="17">
        <v>77710</v>
      </c>
      <c r="E5400" s="18">
        <f t="shared" si="84"/>
        <v>77.709999999999994</v>
      </c>
      <c r="F5400" s="19">
        <v>99.104156000000003</v>
      </c>
      <c r="G5400" s="19">
        <v>7.7013840709999997</v>
      </c>
      <c r="H5400" s="20">
        <v>0.89584389799999997</v>
      </c>
      <c r="I5400" s="15">
        <f>IF(H5400&lt;=Rmax_Summary!$B$40,1,0)</f>
        <v>1</v>
      </c>
      <c r="J5400" s="15">
        <v>6</v>
      </c>
      <c r="K5400" s="21" t="s">
        <v>848</v>
      </c>
    </row>
    <row r="5401" spans="1:11" x14ac:dyDescent="0.15">
      <c r="A5401" s="15">
        <v>3</v>
      </c>
      <c r="B5401" s="16">
        <v>8</v>
      </c>
      <c r="C5401" s="15">
        <v>100</v>
      </c>
      <c r="D5401" s="17">
        <v>77720</v>
      </c>
      <c r="E5401" s="18">
        <f t="shared" si="84"/>
        <v>77.72</v>
      </c>
      <c r="F5401" s="19">
        <v>99.091881999999998</v>
      </c>
      <c r="G5401" s="19">
        <v>7.7014209459999998</v>
      </c>
      <c r="H5401" s="20">
        <v>0.90811843800000003</v>
      </c>
      <c r="I5401" s="15">
        <f>IF(H5401&lt;=Rmax_Summary!$B$40,1,0)</f>
        <v>1</v>
      </c>
      <c r="J5401" s="15">
        <v>6</v>
      </c>
      <c r="K5401" s="21" t="s">
        <v>848</v>
      </c>
    </row>
    <row r="5402" spans="1:11" x14ac:dyDescent="0.15">
      <c r="A5402" s="15">
        <v>4</v>
      </c>
      <c r="B5402" s="16">
        <v>8</v>
      </c>
      <c r="C5402" s="15">
        <v>100</v>
      </c>
      <c r="D5402" s="17">
        <v>77730</v>
      </c>
      <c r="E5402" s="18">
        <f t="shared" si="84"/>
        <v>77.73</v>
      </c>
      <c r="F5402" s="19">
        <v>99.079606999999996</v>
      </c>
      <c r="G5402" s="19">
        <v>7.7014578130000002</v>
      </c>
      <c r="H5402" s="20">
        <v>0.92039297900000006</v>
      </c>
      <c r="I5402" s="15">
        <f>IF(H5402&lt;=Rmax_Summary!$B$40,1,0)</f>
        <v>1</v>
      </c>
      <c r="J5402" s="15">
        <v>6</v>
      </c>
      <c r="K5402" s="21" t="s">
        <v>848</v>
      </c>
    </row>
    <row r="5403" spans="1:11" x14ac:dyDescent="0.15">
      <c r="A5403" s="15">
        <v>5</v>
      </c>
      <c r="B5403" s="16">
        <v>8</v>
      </c>
      <c r="C5403" s="15">
        <v>100</v>
      </c>
      <c r="D5403" s="17">
        <v>77740</v>
      </c>
      <c r="E5403" s="18">
        <f t="shared" si="84"/>
        <v>77.739999999999995</v>
      </c>
      <c r="F5403" s="19">
        <v>99.067335999999997</v>
      </c>
      <c r="G5403" s="19">
        <v>7.7014946709999998</v>
      </c>
      <c r="H5403" s="20">
        <v>0.93266388499999997</v>
      </c>
      <c r="I5403" s="15">
        <f>IF(H5403&lt;=Rmax_Summary!$B$40,1,0)</f>
        <v>1</v>
      </c>
      <c r="J5403" s="15">
        <v>6</v>
      </c>
      <c r="K5403" s="21" t="s">
        <v>848</v>
      </c>
    </row>
    <row r="5404" spans="1:11" x14ac:dyDescent="0.15">
      <c r="A5404" s="15">
        <v>6</v>
      </c>
      <c r="B5404" s="16">
        <v>8</v>
      </c>
      <c r="C5404" s="15">
        <v>100</v>
      </c>
      <c r="D5404" s="17">
        <v>77750</v>
      </c>
      <c r="E5404" s="18">
        <f t="shared" si="84"/>
        <v>77.75</v>
      </c>
      <c r="F5404" s="19">
        <v>99.055069000000003</v>
      </c>
      <c r="G5404" s="19">
        <v>7.7015315270000002</v>
      </c>
      <c r="H5404" s="20">
        <v>0.94493115000000005</v>
      </c>
      <c r="I5404" s="15">
        <f>IF(H5404&lt;=Rmax_Summary!$B$40,1,0)</f>
        <v>1</v>
      </c>
      <c r="J5404" s="15">
        <v>6</v>
      </c>
      <c r="K5404" s="21" t="s">
        <v>848</v>
      </c>
    </row>
    <row r="5405" spans="1:11" x14ac:dyDescent="0.15">
      <c r="A5405" s="15">
        <v>7</v>
      </c>
      <c r="B5405" s="16">
        <v>8</v>
      </c>
      <c r="C5405" s="15">
        <v>100</v>
      </c>
      <c r="D5405" s="17">
        <v>77760</v>
      </c>
      <c r="E5405" s="18">
        <f t="shared" si="84"/>
        <v>77.760000000000005</v>
      </c>
      <c r="F5405" s="19">
        <v>99.042805000000001</v>
      </c>
      <c r="G5405" s="19">
        <v>7.7015683660000001</v>
      </c>
      <c r="H5405" s="20">
        <v>0.95719477200000003</v>
      </c>
      <c r="I5405" s="15">
        <f>IF(H5405&lt;=Rmax_Summary!$B$40,1,0)</f>
        <v>1</v>
      </c>
      <c r="J5405" s="15">
        <v>6</v>
      </c>
      <c r="K5405" s="21" t="s">
        <v>848</v>
      </c>
    </row>
    <row r="5406" spans="1:11" x14ac:dyDescent="0.15">
      <c r="A5406" s="15">
        <v>8</v>
      </c>
      <c r="B5406" s="16">
        <v>8</v>
      </c>
      <c r="C5406" s="15">
        <v>100</v>
      </c>
      <c r="D5406" s="17">
        <v>77770</v>
      </c>
      <c r="E5406" s="18">
        <f t="shared" si="84"/>
        <v>77.77</v>
      </c>
      <c r="F5406" s="19">
        <v>99.030541999999997</v>
      </c>
      <c r="G5406" s="19">
        <v>7.7016052000000004</v>
      </c>
      <c r="H5406" s="20">
        <v>0.96945840299999997</v>
      </c>
      <c r="I5406" s="15">
        <f>IF(H5406&lt;=Rmax_Summary!$B$40,1,0)</f>
        <v>1</v>
      </c>
      <c r="J5406" s="15">
        <v>6</v>
      </c>
      <c r="K5406" s="21" t="s">
        <v>848</v>
      </c>
    </row>
    <row r="5407" spans="1:11" x14ac:dyDescent="0.15">
      <c r="A5407" s="15">
        <v>9</v>
      </c>
      <c r="B5407" s="16">
        <v>8</v>
      </c>
      <c r="C5407" s="15">
        <v>100</v>
      </c>
      <c r="D5407" s="17">
        <v>77780</v>
      </c>
      <c r="E5407" s="18">
        <f t="shared" si="84"/>
        <v>77.78</v>
      </c>
      <c r="F5407" s="19">
        <v>99.018281999999999</v>
      </c>
      <c r="G5407" s="19">
        <v>7.7016420200000004</v>
      </c>
      <c r="H5407" s="20">
        <v>0.98171839100000002</v>
      </c>
      <c r="I5407" s="15">
        <f>IF(H5407&lt;=Rmax_Summary!$B$40,1,0)</f>
        <v>1</v>
      </c>
      <c r="J5407" s="15">
        <v>6</v>
      </c>
      <c r="K5407" s="21" t="s">
        <v>848</v>
      </c>
    </row>
    <row r="5408" spans="1:11" x14ac:dyDescent="0.15">
      <c r="A5408" s="15">
        <v>10</v>
      </c>
      <c r="B5408" s="16">
        <v>8</v>
      </c>
      <c r="C5408" s="15">
        <v>100</v>
      </c>
      <c r="D5408" s="17">
        <v>77790</v>
      </c>
      <c r="E5408" s="18">
        <f t="shared" si="84"/>
        <v>77.790000000000006</v>
      </c>
      <c r="F5408" s="19">
        <v>99.006024999999994</v>
      </c>
      <c r="G5408" s="19">
        <v>7.7016788399999996</v>
      </c>
      <c r="H5408" s="20">
        <v>0.99397473800000002</v>
      </c>
      <c r="I5408" s="15">
        <f>IF(H5408&lt;=Rmax_Summary!$B$40,1,0)</f>
        <v>1</v>
      </c>
      <c r="J5408" s="15">
        <v>6</v>
      </c>
      <c r="K5408" s="21" t="s">
        <v>848</v>
      </c>
    </row>
    <row r="5409" spans="1:11" x14ac:dyDescent="0.15">
      <c r="A5409" s="15">
        <v>2</v>
      </c>
      <c r="B5409" s="16">
        <v>8</v>
      </c>
      <c r="C5409" s="15">
        <v>100</v>
      </c>
      <c r="D5409" s="17">
        <v>77791</v>
      </c>
      <c r="E5409" s="18">
        <f t="shared" si="84"/>
        <v>77.790999999999997</v>
      </c>
      <c r="F5409" s="19">
        <v>99.004802999999995</v>
      </c>
      <c r="G5409" s="19">
        <v>7.7016825080000002</v>
      </c>
      <c r="H5409" s="20">
        <v>0.99519709899999997</v>
      </c>
      <c r="I5409" s="15">
        <f>IF(H5409&lt;=Rmax_Summary!$B$40,1,0)</f>
        <v>1</v>
      </c>
      <c r="J5409" s="15">
        <v>7</v>
      </c>
      <c r="K5409" s="21" t="s">
        <v>849</v>
      </c>
    </row>
    <row r="5410" spans="1:11" x14ac:dyDescent="0.15">
      <c r="A5410" s="15">
        <v>3</v>
      </c>
      <c r="B5410" s="16">
        <v>8</v>
      </c>
      <c r="C5410" s="15">
        <v>100</v>
      </c>
      <c r="D5410" s="17">
        <v>77792</v>
      </c>
      <c r="E5410" s="18">
        <f t="shared" si="84"/>
        <v>77.792000000000002</v>
      </c>
      <c r="F5410" s="19">
        <v>99.003577000000007</v>
      </c>
      <c r="G5410" s="19">
        <v>7.7016862030000004</v>
      </c>
      <c r="H5410" s="20">
        <v>0.99642310199999995</v>
      </c>
      <c r="I5410" s="15">
        <f>IF(H5410&lt;=Rmax_Summary!$B$40,1,0)</f>
        <v>1</v>
      </c>
      <c r="J5410" s="15">
        <v>7</v>
      </c>
      <c r="K5410" s="21" t="s">
        <v>849</v>
      </c>
    </row>
    <row r="5411" spans="1:11" x14ac:dyDescent="0.15">
      <c r="A5411" s="15">
        <v>4</v>
      </c>
      <c r="B5411" s="16">
        <v>8</v>
      </c>
      <c r="C5411" s="15">
        <v>100</v>
      </c>
      <c r="D5411" s="17">
        <v>77793</v>
      </c>
      <c r="E5411" s="18">
        <f t="shared" si="84"/>
        <v>77.793000000000006</v>
      </c>
      <c r="F5411" s="19">
        <v>99.002351000000004</v>
      </c>
      <c r="G5411" s="19">
        <v>7.701689869</v>
      </c>
      <c r="H5411" s="20">
        <v>0.99764909700000004</v>
      </c>
      <c r="I5411" s="15">
        <f>IF(H5411&lt;=Rmax_Summary!$B$40,1,0)</f>
        <v>1</v>
      </c>
      <c r="J5411" s="15">
        <v>7</v>
      </c>
      <c r="K5411" s="21" t="s">
        <v>849</v>
      </c>
    </row>
    <row r="5412" spans="1:11" x14ac:dyDescent="0.15">
      <c r="A5412" s="15">
        <v>5</v>
      </c>
      <c r="B5412" s="16">
        <v>8</v>
      </c>
      <c r="C5412" s="15">
        <v>100</v>
      </c>
      <c r="D5412" s="17">
        <v>77794</v>
      </c>
      <c r="E5412" s="18">
        <f t="shared" si="84"/>
        <v>77.793999999999997</v>
      </c>
      <c r="F5412" s="19">
        <v>99.001125000000002</v>
      </c>
      <c r="G5412" s="19">
        <v>7.7016935520000001</v>
      </c>
      <c r="H5412" s="20">
        <v>0.99887510000000002</v>
      </c>
      <c r="I5412" s="15">
        <f>IF(H5412&lt;=Rmax_Summary!$B$40,1,0)</f>
        <v>1</v>
      </c>
      <c r="J5412" s="15">
        <v>7</v>
      </c>
      <c r="K5412" s="21" t="s">
        <v>849</v>
      </c>
    </row>
    <row r="5413" spans="1:11" x14ac:dyDescent="0.15">
      <c r="A5413" s="15">
        <v>6</v>
      </c>
      <c r="B5413" s="16">
        <v>8</v>
      </c>
      <c r="C5413" s="15">
        <v>100</v>
      </c>
      <c r="D5413" s="17">
        <v>77795</v>
      </c>
      <c r="E5413" s="18">
        <f t="shared" si="84"/>
        <v>77.795000000000002</v>
      </c>
      <c r="F5413" s="19">
        <v>98.999898999999999</v>
      </c>
      <c r="G5413" s="19">
        <v>7.7016972409999997</v>
      </c>
      <c r="H5413" s="20">
        <v>1.0001010939999999</v>
      </c>
      <c r="I5413" s="15">
        <f>IF(H5413&lt;=Rmax_Summary!$B$40,1,0)</f>
        <v>1</v>
      </c>
      <c r="J5413" s="15">
        <v>7</v>
      </c>
      <c r="K5413" s="21" t="s">
        <v>849</v>
      </c>
    </row>
    <row r="5414" spans="1:11" x14ac:dyDescent="0.15">
      <c r="A5414" s="15">
        <v>7</v>
      </c>
      <c r="B5414" s="16">
        <v>8</v>
      </c>
      <c r="C5414" s="15">
        <v>100</v>
      </c>
      <c r="D5414" s="17">
        <v>77796</v>
      </c>
      <c r="E5414" s="18">
        <f t="shared" si="84"/>
        <v>77.796000000000006</v>
      </c>
      <c r="F5414" s="19">
        <v>98.998677000000001</v>
      </c>
      <c r="G5414" s="19">
        <v>7.701700915</v>
      </c>
      <c r="H5414" s="20">
        <v>1.0013234550000001</v>
      </c>
      <c r="I5414" s="15">
        <f>IF(H5414&lt;=Rmax_Summary!$B$40,1,0)</f>
        <v>1</v>
      </c>
      <c r="J5414" s="15">
        <v>7</v>
      </c>
      <c r="K5414" s="21" t="s">
        <v>849</v>
      </c>
    </row>
    <row r="5415" spans="1:11" x14ac:dyDescent="0.15">
      <c r="A5415" s="15">
        <v>8</v>
      </c>
      <c r="B5415" s="16">
        <v>8</v>
      </c>
      <c r="C5415" s="15">
        <v>100</v>
      </c>
      <c r="D5415" s="17">
        <v>77797</v>
      </c>
      <c r="E5415" s="18">
        <f t="shared" si="84"/>
        <v>77.796999999999997</v>
      </c>
      <c r="F5415" s="19">
        <v>98.997450999999998</v>
      </c>
      <c r="G5415" s="19">
        <v>7.7017045919999996</v>
      </c>
      <c r="H5415" s="20">
        <v>1.0025494580000001</v>
      </c>
      <c r="I5415" s="15">
        <f>IF(H5415&lt;=Rmax_Summary!$B$40,1,0)</f>
        <v>1</v>
      </c>
      <c r="J5415" s="15">
        <v>7</v>
      </c>
      <c r="K5415" s="21" t="s">
        <v>849</v>
      </c>
    </row>
    <row r="5416" spans="1:11" x14ac:dyDescent="0.15">
      <c r="A5416" s="15">
        <v>9</v>
      </c>
      <c r="B5416" s="16">
        <v>8</v>
      </c>
      <c r="C5416" s="15">
        <v>100</v>
      </c>
      <c r="D5416" s="17">
        <v>77798</v>
      </c>
      <c r="E5416" s="18">
        <f t="shared" si="84"/>
        <v>77.798000000000002</v>
      </c>
      <c r="F5416" s="19">
        <v>98.996224999999995</v>
      </c>
      <c r="G5416" s="19">
        <v>7.7017082820000002</v>
      </c>
      <c r="H5416" s="20">
        <v>1.003775453</v>
      </c>
      <c r="I5416" s="15">
        <f>IF(H5416&lt;=Rmax_Summary!$B$40,1,0)</f>
        <v>1</v>
      </c>
      <c r="J5416" s="15">
        <v>7</v>
      </c>
      <c r="K5416" s="21" t="s">
        <v>849</v>
      </c>
    </row>
    <row r="5417" spans="1:11" x14ac:dyDescent="0.15">
      <c r="A5417" s="15">
        <v>10</v>
      </c>
      <c r="B5417" s="16">
        <v>8</v>
      </c>
      <c r="C5417" s="15">
        <v>100</v>
      </c>
      <c r="D5417" s="17">
        <v>77799</v>
      </c>
      <c r="E5417" s="18">
        <f t="shared" si="84"/>
        <v>77.799000000000007</v>
      </c>
      <c r="F5417" s="19">
        <v>98.994999000000007</v>
      </c>
      <c r="G5417" s="19">
        <v>7.7017119520000001</v>
      </c>
      <c r="H5417" s="20">
        <v>1.005001456</v>
      </c>
      <c r="I5417" s="15">
        <f>IF(H5417&lt;=Rmax_Summary!$B$40,1,0)</f>
        <v>1</v>
      </c>
      <c r="J5417" s="15">
        <v>7</v>
      </c>
      <c r="K5417" s="21" t="s">
        <v>849</v>
      </c>
    </row>
    <row r="5418" spans="1:11" x14ac:dyDescent="0.15">
      <c r="A5418" s="15">
        <v>9</v>
      </c>
      <c r="B5418" s="16">
        <v>8</v>
      </c>
      <c r="C5418" s="15">
        <v>100</v>
      </c>
      <c r="D5418" s="17">
        <v>77800</v>
      </c>
      <c r="E5418" s="18">
        <f t="shared" si="84"/>
        <v>77.8</v>
      </c>
      <c r="F5418" s="19">
        <v>98.993773000000004</v>
      </c>
      <c r="G5418" s="19">
        <v>7.7017156389999997</v>
      </c>
      <c r="H5418" s="20">
        <v>1.006227451</v>
      </c>
      <c r="I5418" s="15">
        <f>IF(H5418&lt;=Rmax_Summary!$B$40,1,0)</f>
        <v>1</v>
      </c>
      <c r="J5418" s="15">
        <v>5</v>
      </c>
      <c r="K5418" s="21" t="s">
        <v>851</v>
      </c>
    </row>
    <row r="5419" spans="1:11" x14ac:dyDescent="0.15">
      <c r="A5419" s="15">
        <v>10</v>
      </c>
      <c r="B5419" s="16">
        <v>8</v>
      </c>
      <c r="C5419" s="15">
        <v>100</v>
      </c>
      <c r="D5419" s="17">
        <v>77900</v>
      </c>
      <c r="E5419" s="18">
        <f t="shared" si="84"/>
        <v>77.900000000000006</v>
      </c>
      <c r="F5419" s="19">
        <v>98.871413000000004</v>
      </c>
      <c r="G5419" s="19">
        <v>7.7020831840000001</v>
      </c>
      <c r="H5419" s="20">
        <v>1.1285872299999999</v>
      </c>
      <c r="I5419" s="15">
        <f>IF(H5419&lt;=Rmax_Summary!$B$40,1,0)</f>
        <v>1</v>
      </c>
      <c r="J5419" s="15">
        <v>5</v>
      </c>
      <c r="K5419" s="21" t="s">
        <v>851</v>
      </c>
    </row>
    <row r="5420" spans="1:11" x14ac:dyDescent="0.15">
      <c r="A5420" s="15">
        <v>2254</v>
      </c>
      <c r="B5420" s="16">
        <v>8</v>
      </c>
      <c r="C5420" s="15">
        <v>100</v>
      </c>
      <c r="D5420" s="17">
        <v>78000</v>
      </c>
      <c r="E5420" s="18">
        <f t="shared" si="84"/>
        <v>78</v>
      </c>
      <c r="F5420" s="19">
        <v>98.749358999999998</v>
      </c>
      <c r="G5420" s="19">
        <v>7.70244982</v>
      </c>
      <c r="H5420" s="20">
        <v>1.2506414189999999</v>
      </c>
      <c r="I5420" s="15">
        <f>IF(H5420&lt;=Rmax_Summary!$B$40,1,0)</f>
        <v>1</v>
      </c>
      <c r="J5420" s="15">
        <v>1</v>
      </c>
      <c r="K5420" s="21" t="s">
        <v>846</v>
      </c>
    </row>
    <row r="5421" spans="1:11" x14ac:dyDescent="0.15">
      <c r="A5421" s="15">
        <v>2</v>
      </c>
      <c r="B5421" s="16">
        <v>8</v>
      </c>
      <c r="C5421" s="15">
        <v>100</v>
      </c>
      <c r="D5421" s="17">
        <v>78100</v>
      </c>
      <c r="E5421" s="18">
        <f t="shared" si="84"/>
        <v>78.099999999999994</v>
      </c>
      <c r="F5421" s="19">
        <v>98.627599000000004</v>
      </c>
      <c r="G5421" s="19">
        <v>7.7028155470000002</v>
      </c>
      <c r="H5421" s="20">
        <v>1.372400936</v>
      </c>
      <c r="I5421" s="15">
        <f>IF(H5421&lt;=Rmax_Summary!$B$40,1,0)</f>
        <v>1</v>
      </c>
      <c r="J5421" s="15">
        <v>8</v>
      </c>
      <c r="K5421" s="21" t="s">
        <v>848</v>
      </c>
    </row>
    <row r="5422" spans="1:11" x14ac:dyDescent="0.15">
      <c r="A5422" s="15">
        <v>3</v>
      </c>
      <c r="B5422" s="16">
        <v>8</v>
      </c>
      <c r="C5422" s="15">
        <v>100</v>
      </c>
      <c r="D5422" s="17">
        <v>78200</v>
      </c>
      <c r="E5422" s="18">
        <f t="shared" si="84"/>
        <v>78.2</v>
      </c>
      <c r="F5422" s="19">
        <v>98.506145000000004</v>
      </c>
      <c r="G5422" s="19">
        <v>7.7031803869999997</v>
      </c>
      <c r="H5422" s="20">
        <v>1.4938548540000001</v>
      </c>
      <c r="I5422" s="15">
        <f>IF(H5422&lt;=Rmax_Summary!$B$40,1,0)</f>
        <v>1</v>
      </c>
      <c r="J5422" s="15">
        <v>8</v>
      </c>
      <c r="K5422" s="21" t="s">
        <v>848</v>
      </c>
    </row>
    <row r="5423" spans="1:11" x14ac:dyDescent="0.15">
      <c r="A5423" s="15">
        <v>2</v>
      </c>
      <c r="B5423" s="16">
        <v>8</v>
      </c>
      <c r="C5423" s="15">
        <v>100</v>
      </c>
      <c r="D5423" s="17">
        <v>78201</v>
      </c>
      <c r="E5423" s="18">
        <f t="shared" si="84"/>
        <v>78.200999999999993</v>
      </c>
      <c r="F5423" s="19">
        <v>98.504930000000002</v>
      </c>
      <c r="G5423" s="19">
        <v>7.7031840349999996</v>
      </c>
      <c r="H5423" s="20">
        <v>1.495069939</v>
      </c>
      <c r="I5423" s="15">
        <f>IF(H5423&lt;=Rmax_Summary!$B$40,1,0)</f>
        <v>1</v>
      </c>
      <c r="J5423" s="15">
        <v>10</v>
      </c>
      <c r="K5423" s="21" t="s">
        <v>849</v>
      </c>
    </row>
    <row r="5424" spans="1:11" x14ac:dyDescent="0.15">
      <c r="A5424" s="15">
        <v>3</v>
      </c>
      <c r="B5424" s="16">
        <v>8</v>
      </c>
      <c r="C5424" s="15">
        <v>100</v>
      </c>
      <c r="D5424" s="17">
        <v>78202</v>
      </c>
      <c r="E5424" s="18">
        <f t="shared" si="84"/>
        <v>78.201999999999998</v>
      </c>
      <c r="F5424" s="19">
        <v>98.503719000000004</v>
      </c>
      <c r="G5424" s="19">
        <v>7.703187668</v>
      </c>
      <c r="H5424" s="20">
        <v>1.49628139</v>
      </c>
      <c r="I5424" s="15">
        <f>IF(H5424&lt;=Rmax_Summary!$B$40,1,0)</f>
        <v>1</v>
      </c>
      <c r="J5424" s="15">
        <v>10</v>
      </c>
      <c r="K5424" s="21" t="s">
        <v>849</v>
      </c>
    </row>
    <row r="5425" spans="1:11" x14ac:dyDescent="0.15">
      <c r="A5425" s="15">
        <v>4</v>
      </c>
      <c r="B5425" s="16">
        <v>8</v>
      </c>
      <c r="C5425" s="15">
        <v>100</v>
      </c>
      <c r="D5425" s="17">
        <v>78203</v>
      </c>
      <c r="E5425" s="18">
        <f t="shared" si="84"/>
        <v>78.203000000000003</v>
      </c>
      <c r="F5425" s="19">
        <v>98.502504000000002</v>
      </c>
      <c r="G5425" s="19">
        <v>7.7031913100000002</v>
      </c>
      <c r="H5425" s="20">
        <v>1.4974964749999999</v>
      </c>
      <c r="I5425" s="15">
        <f>IF(H5425&lt;=Rmax_Summary!$B$40,1,0)</f>
        <v>1</v>
      </c>
      <c r="J5425" s="15">
        <v>10</v>
      </c>
      <c r="K5425" s="21" t="s">
        <v>849</v>
      </c>
    </row>
    <row r="5426" spans="1:11" x14ac:dyDescent="0.15">
      <c r="A5426" s="15">
        <v>5</v>
      </c>
      <c r="B5426" s="16">
        <v>8</v>
      </c>
      <c r="C5426" s="15">
        <v>100</v>
      </c>
      <c r="D5426" s="17">
        <v>78204</v>
      </c>
      <c r="E5426" s="18">
        <f t="shared" si="84"/>
        <v>78.203999999999994</v>
      </c>
      <c r="F5426" s="19">
        <v>98.501292000000007</v>
      </c>
      <c r="G5426" s="19">
        <v>7.703194957</v>
      </c>
      <c r="H5426" s="20">
        <v>1.498707918</v>
      </c>
      <c r="I5426" s="15">
        <f>IF(H5426&lt;=Rmax_Summary!$B$40,1,0)</f>
        <v>1</v>
      </c>
      <c r="J5426" s="15">
        <v>10</v>
      </c>
      <c r="K5426" s="21" t="s">
        <v>849</v>
      </c>
    </row>
    <row r="5427" spans="1:11" x14ac:dyDescent="0.15">
      <c r="A5427" s="15">
        <v>6</v>
      </c>
      <c r="B5427" s="16">
        <v>8</v>
      </c>
      <c r="C5427" s="15">
        <v>100</v>
      </c>
      <c r="D5427" s="17">
        <v>78205</v>
      </c>
      <c r="E5427" s="18">
        <f t="shared" si="84"/>
        <v>78.204999999999998</v>
      </c>
      <c r="F5427" s="19">
        <v>98.500077000000005</v>
      </c>
      <c r="G5427" s="19">
        <v>7.7031986019999996</v>
      </c>
      <c r="H5427" s="20">
        <v>1.4999230029999999</v>
      </c>
      <c r="I5427" s="15">
        <f>IF(H5427&lt;=Rmax_Summary!$B$40,1,0)</f>
        <v>1</v>
      </c>
      <c r="J5427" s="15">
        <v>10</v>
      </c>
      <c r="K5427" s="21" t="s">
        <v>849</v>
      </c>
    </row>
    <row r="5428" spans="1:11" x14ac:dyDescent="0.15">
      <c r="A5428" s="15">
        <v>7</v>
      </c>
      <c r="B5428" s="16">
        <v>8</v>
      </c>
      <c r="C5428" s="15">
        <v>100</v>
      </c>
      <c r="D5428" s="17">
        <v>78206</v>
      </c>
      <c r="E5428" s="18">
        <f t="shared" si="84"/>
        <v>78.206000000000003</v>
      </c>
      <c r="F5428" s="19">
        <v>98.498866000000007</v>
      </c>
      <c r="G5428" s="19">
        <v>7.7032022470000001</v>
      </c>
      <c r="H5428" s="20">
        <v>1.501134454</v>
      </c>
      <c r="I5428" s="15">
        <f>IF(H5428&lt;=Rmax_Summary!$B$40,1,0)</f>
        <v>0</v>
      </c>
      <c r="J5428" s="15">
        <v>10</v>
      </c>
      <c r="K5428" s="21" t="s">
        <v>849</v>
      </c>
    </row>
    <row r="5429" spans="1:11" x14ac:dyDescent="0.15">
      <c r="A5429" s="15">
        <v>8</v>
      </c>
      <c r="B5429" s="16">
        <v>8</v>
      </c>
      <c r="C5429" s="15">
        <v>100</v>
      </c>
      <c r="D5429" s="17">
        <v>78207</v>
      </c>
      <c r="E5429" s="18">
        <f t="shared" si="84"/>
        <v>78.206999999999994</v>
      </c>
      <c r="F5429" s="19">
        <v>98.497653999999997</v>
      </c>
      <c r="G5429" s="19">
        <v>7.7032058919999997</v>
      </c>
      <c r="H5429" s="20">
        <v>1.5023458970000001</v>
      </c>
      <c r="I5429" s="15">
        <f>IF(H5429&lt;=Rmax_Summary!$B$40,1,0)</f>
        <v>0</v>
      </c>
      <c r="J5429" s="15">
        <v>10</v>
      </c>
      <c r="K5429" s="21" t="s">
        <v>849</v>
      </c>
    </row>
    <row r="5430" spans="1:11" x14ac:dyDescent="0.15">
      <c r="A5430" s="15">
        <v>9</v>
      </c>
      <c r="B5430" s="16">
        <v>8</v>
      </c>
      <c r="C5430" s="15">
        <v>100</v>
      </c>
      <c r="D5430" s="17">
        <v>78208</v>
      </c>
      <c r="E5430" s="18">
        <f t="shared" si="84"/>
        <v>78.207999999999998</v>
      </c>
      <c r="F5430" s="19">
        <v>98.496438999999995</v>
      </c>
      <c r="G5430" s="19">
        <v>7.703209534</v>
      </c>
      <c r="H5430" s="20">
        <v>1.5035609809999999</v>
      </c>
      <c r="I5430" s="15">
        <f>IF(H5430&lt;=Rmax_Summary!$B$40,1,0)</f>
        <v>0</v>
      </c>
      <c r="J5430" s="15">
        <v>10</v>
      </c>
      <c r="K5430" s="21" t="s">
        <v>849</v>
      </c>
    </row>
    <row r="5431" spans="1:11" x14ac:dyDescent="0.15">
      <c r="A5431" s="15">
        <v>10</v>
      </c>
      <c r="B5431" s="16">
        <v>8</v>
      </c>
      <c r="C5431" s="15">
        <v>100</v>
      </c>
      <c r="D5431" s="17">
        <v>78209</v>
      </c>
      <c r="E5431" s="18">
        <f t="shared" si="84"/>
        <v>78.209000000000003</v>
      </c>
      <c r="F5431" s="19">
        <v>98.495223999999993</v>
      </c>
      <c r="G5431" s="19">
        <v>7.7032131809999997</v>
      </c>
      <c r="H5431" s="20">
        <v>1.504776066</v>
      </c>
      <c r="I5431" s="15">
        <f>IF(H5431&lt;=Rmax_Summary!$B$40,1,0)</f>
        <v>0</v>
      </c>
      <c r="J5431" s="15">
        <v>10</v>
      </c>
      <c r="K5431" s="21" t="s">
        <v>849</v>
      </c>
    </row>
    <row r="5432" spans="1:11" x14ac:dyDescent="0.15">
      <c r="A5432" s="15">
        <v>2</v>
      </c>
      <c r="B5432" s="16">
        <v>8</v>
      </c>
      <c r="C5432" s="15">
        <v>100</v>
      </c>
      <c r="D5432" s="17">
        <v>78210</v>
      </c>
      <c r="E5432" s="18">
        <f t="shared" si="84"/>
        <v>78.209999999999994</v>
      </c>
      <c r="F5432" s="19">
        <v>98.494016000000002</v>
      </c>
      <c r="G5432" s="19">
        <v>7.7032168209999998</v>
      </c>
      <c r="H5432" s="20">
        <v>1.5059838750000001</v>
      </c>
      <c r="I5432" s="15">
        <f>IF(H5432&lt;=Rmax_Summary!$B$40,1,0)</f>
        <v>0</v>
      </c>
      <c r="J5432" s="15">
        <v>9</v>
      </c>
      <c r="K5432" s="21" t="s">
        <v>849</v>
      </c>
    </row>
    <row r="5433" spans="1:11" x14ac:dyDescent="0.15">
      <c r="A5433" s="15">
        <v>3</v>
      </c>
      <c r="B5433" s="16">
        <v>8</v>
      </c>
      <c r="C5433" s="15">
        <v>100</v>
      </c>
      <c r="D5433" s="17">
        <v>78220</v>
      </c>
      <c r="E5433" s="18">
        <f t="shared" si="84"/>
        <v>78.22</v>
      </c>
      <c r="F5433" s="19">
        <v>98.481887</v>
      </c>
      <c r="G5433" s="19">
        <v>7.7032532460000001</v>
      </c>
      <c r="H5433" s="20">
        <v>1.518112897</v>
      </c>
      <c r="I5433" s="15">
        <f>IF(H5433&lt;=Rmax_Summary!$B$40,1,0)</f>
        <v>0</v>
      </c>
      <c r="J5433" s="15">
        <v>9</v>
      </c>
      <c r="K5433" s="21" t="s">
        <v>849</v>
      </c>
    </row>
    <row r="5434" spans="1:11" x14ac:dyDescent="0.15">
      <c r="A5434" s="15">
        <v>4</v>
      </c>
      <c r="B5434" s="16">
        <v>8</v>
      </c>
      <c r="C5434" s="15">
        <v>100</v>
      </c>
      <c r="D5434" s="17">
        <v>78230</v>
      </c>
      <c r="E5434" s="18">
        <f t="shared" si="84"/>
        <v>78.23</v>
      </c>
      <c r="F5434" s="19">
        <v>98.469764999999995</v>
      </c>
      <c r="G5434" s="19">
        <v>7.7032896580000001</v>
      </c>
      <c r="H5434" s="20">
        <v>1.5302346419999999</v>
      </c>
      <c r="I5434" s="15">
        <f>IF(H5434&lt;=Rmax_Summary!$B$40,1,0)</f>
        <v>0</v>
      </c>
      <c r="J5434" s="15">
        <v>9</v>
      </c>
      <c r="K5434" s="21" t="s">
        <v>849</v>
      </c>
    </row>
    <row r="5435" spans="1:11" x14ac:dyDescent="0.15">
      <c r="A5435" s="15">
        <v>5</v>
      </c>
      <c r="B5435" s="16">
        <v>8</v>
      </c>
      <c r="C5435" s="15">
        <v>100</v>
      </c>
      <c r="D5435" s="17">
        <v>78240</v>
      </c>
      <c r="E5435" s="18">
        <f t="shared" si="84"/>
        <v>78.239999999999995</v>
      </c>
      <c r="F5435" s="19">
        <v>98.457644000000002</v>
      </c>
      <c r="G5435" s="19">
        <v>7.7033260700000001</v>
      </c>
      <c r="H5435" s="20">
        <v>1.5423563870000001</v>
      </c>
      <c r="I5435" s="15">
        <f>IF(H5435&lt;=Rmax_Summary!$B$40,1,0)</f>
        <v>0</v>
      </c>
      <c r="J5435" s="15">
        <v>9</v>
      </c>
      <c r="K5435" s="21" t="s">
        <v>849</v>
      </c>
    </row>
    <row r="5436" spans="1:11" x14ac:dyDescent="0.15">
      <c r="A5436" s="15">
        <v>6</v>
      </c>
      <c r="B5436" s="16">
        <v>8</v>
      </c>
      <c r="C5436" s="15">
        <v>100</v>
      </c>
      <c r="D5436" s="17">
        <v>78250</v>
      </c>
      <c r="E5436" s="18">
        <f t="shared" si="84"/>
        <v>78.25</v>
      </c>
      <c r="F5436" s="19">
        <v>98.445528999999993</v>
      </c>
      <c r="G5436" s="19">
        <v>7.7033624630000004</v>
      </c>
      <c r="H5436" s="20">
        <v>1.5544708570000001</v>
      </c>
      <c r="I5436" s="15">
        <f>IF(H5436&lt;=Rmax_Summary!$B$40,1,0)</f>
        <v>0</v>
      </c>
      <c r="J5436" s="15">
        <v>9</v>
      </c>
      <c r="K5436" s="21" t="s">
        <v>849</v>
      </c>
    </row>
    <row r="5437" spans="1:11" x14ac:dyDescent="0.15">
      <c r="A5437" s="15">
        <v>7</v>
      </c>
      <c r="B5437" s="16">
        <v>8</v>
      </c>
      <c r="C5437" s="15">
        <v>100</v>
      </c>
      <c r="D5437" s="17">
        <v>78260</v>
      </c>
      <c r="E5437" s="18">
        <f t="shared" si="84"/>
        <v>78.260000000000005</v>
      </c>
      <c r="F5437" s="19">
        <v>98.433414999999997</v>
      </c>
      <c r="G5437" s="19">
        <v>7.7033988469999999</v>
      </c>
      <c r="H5437" s="20">
        <v>1.566585326</v>
      </c>
      <c r="I5437" s="15">
        <f>IF(H5437&lt;=Rmax_Summary!$B$40,1,0)</f>
        <v>0</v>
      </c>
      <c r="J5437" s="15">
        <v>9</v>
      </c>
      <c r="K5437" s="21" t="s">
        <v>849</v>
      </c>
    </row>
    <row r="5438" spans="1:11" x14ac:dyDescent="0.15">
      <c r="A5438" s="15">
        <v>8</v>
      </c>
      <c r="B5438" s="16">
        <v>8</v>
      </c>
      <c r="C5438" s="15">
        <v>100</v>
      </c>
      <c r="D5438" s="17">
        <v>78270</v>
      </c>
      <c r="E5438" s="18">
        <f t="shared" si="84"/>
        <v>78.27</v>
      </c>
      <c r="F5438" s="19">
        <v>98.421300000000002</v>
      </c>
      <c r="G5438" s="19">
        <v>7.7034352269999999</v>
      </c>
      <c r="H5438" s="20">
        <v>1.578699796</v>
      </c>
      <c r="I5438" s="15">
        <f>IF(H5438&lt;=Rmax_Summary!$B$40,1,0)</f>
        <v>0</v>
      </c>
      <c r="J5438" s="15">
        <v>9</v>
      </c>
      <c r="K5438" s="21" t="s">
        <v>849</v>
      </c>
    </row>
    <row r="5439" spans="1:11" x14ac:dyDescent="0.15">
      <c r="A5439" s="15">
        <v>9</v>
      </c>
      <c r="B5439" s="16">
        <v>8</v>
      </c>
      <c r="C5439" s="15">
        <v>100</v>
      </c>
      <c r="D5439" s="17">
        <v>78280</v>
      </c>
      <c r="E5439" s="18">
        <f t="shared" si="84"/>
        <v>78.28</v>
      </c>
      <c r="F5439" s="19">
        <v>98.409193000000002</v>
      </c>
      <c r="G5439" s="19">
        <v>7.7034716029999997</v>
      </c>
      <c r="H5439" s="20">
        <v>1.5908069970000001</v>
      </c>
      <c r="I5439" s="15">
        <f>IF(H5439&lt;=Rmax_Summary!$B$40,1,0)</f>
        <v>0</v>
      </c>
      <c r="J5439" s="15">
        <v>9</v>
      </c>
      <c r="K5439" s="21" t="s">
        <v>849</v>
      </c>
    </row>
    <row r="5440" spans="1:11" x14ac:dyDescent="0.15">
      <c r="A5440" s="15">
        <v>10</v>
      </c>
      <c r="B5440" s="16">
        <v>8</v>
      </c>
      <c r="C5440" s="15">
        <v>100</v>
      </c>
      <c r="D5440" s="17">
        <v>78290</v>
      </c>
      <c r="E5440" s="18">
        <f t="shared" si="84"/>
        <v>78.290000000000006</v>
      </c>
      <c r="F5440" s="19">
        <v>98.397086000000002</v>
      </c>
      <c r="G5440" s="19">
        <v>7.7035079619999998</v>
      </c>
      <c r="H5440" s="20">
        <v>1.602914191</v>
      </c>
      <c r="I5440" s="15">
        <f>IF(H5440&lt;=Rmax_Summary!$B$40,1,0)</f>
        <v>0</v>
      </c>
      <c r="J5440" s="15">
        <v>9</v>
      </c>
      <c r="K5440" s="21" t="s">
        <v>849</v>
      </c>
    </row>
    <row r="5441" spans="1:11" x14ac:dyDescent="0.15">
      <c r="A5441" s="15">
        <v>4</v>
      </c>
      <c r="B5441" s="16">
        <v>8</v>
      </c>
      <c r="C5441" s="15">
        <v>100</v>
      </c>
      <c r="D5441" s="17">
        <v>78300</v>
      </c>
      <c r="E5441" s="18">
        <f t="shared" si="84"/>
        <v>78.3</v>
      </c>
      <c r="F5441" s="19">
        <v>98.384985999999998</v>
      </c>
      <c r="G5441" s="19">
        <v>7.7035443179999996</v>
      </c>
      <c r="H5441" s="20">
        <v>1.615014108</v>
      </c>
      <c r="I5441" s="15">
        <f>IF(H5441&lt;=Rmax_Summary!$B$40,1,0)</f>
        <v>0</v>
      </c>
      <c r="J5441" s="15">
        <v>8</v>
      </c>
      <c r="K5441" s="21" t="s">
        <v>848</v>
      </c>
    </row>
    <row r="5442" spans="1:11" x14ac:dyDescent="0.15">
      <c r="A5442" s="15">
        <v>5</v>
      </c>
      <c r="B5442" s="16">
        <v>8</v>
      </c>
      <c r="C5442" s="15">
        <v>100</v>
      </c>
      <c r="D5442" s="17">
        <v>78400</v>
      </c>
      <c r="E5442" s="18">
        <f t="shared" ref="E5442:E5505" si="85">D5442/1000</f>
        <v>78.400000000000006</v>
      </c>
      <c r="F5442" s="19">
        <v>98.264125000000007</v>
      </c>
      <c r="G5442" s="19">
        <v>7.7039073550000001</v>
      </c>
      <c r="H5442" s="20">
        <v>1.73587504</v>
      </c>
      <c r="I5442" s="15">
        <f>IF(H5442&lt;=Rmax_Summary!$B$40,1,0)</f>
        <v>0</v>
      </c>
      <c r="J5442" s="15">
        <v>8</v>
      </c>
      <c r="K5442" s="21" t="s">
        <v>848</v>
      </c>
    </row>
    <row r="5443" spans="1:11" x14ac:dyDescent="0.15">
      <c r="A5443" s="15">
        <v>6</v>
      </c>
      <c r="B5443" s="16">
        <v>8</v>
      </c>
      <c r="C5443" s="15">
        <v>100</v>
      </c>
      <c r="D5443" s="17">
        <v>78500</v>
      </c>
      <c r="E5443" s="18">
        <f t="shared" si="85"/>
        <v>78.5</v>
      </c>
      <c r="F5443" s="19">
        <v>98.143562000000003</v>
      </c>
      <c r="G5443" s="19">
        <v>7.7042695060000002</v>
      </c>
      <c r="H5443" s="20">
        <v>1.8564376499999999</v>
      </c>
      <c r="I5443" s="15">
        <f>IF(H5443&lt;=Rmax_Summary!$B$40,1,0)</f>
        <v>0</v>
      </c>
      <c r="J5443" s="15">
        <v>8</v>
      </c>
      <c r="K5443" s="21" t="s">
        <v>848</v>
      </c>
    </row>
    <row r="5444" spans="1:11" x14ac:dyDescent="0.15">
      <c r="A5444" s="15">
        <v>7</v>
      </c>
      <c r="B5444" s="16">
        <v>8</v>
      </c>
      <c r="C5444" s="15">
        <v>100</v>
      </c>
      <c r="D5444" s="17">
        <v>78600</v>
      </c>
      <c r="E5444" s="18">
        <f t="shared" si="85"/>
        <v>78.599999999999994</v>
      </c>
      <c r="F5444" s="19">
        <v>98.023291</v>
      </c>
      <c r="G5444" s="19">
        <v>7.7046307619999999</v>
      </c>
      <c r="H5444" s="20">
        <v>1.9767092289999999</v>
      </c>
      <c r="I5444" s="15">
        <f>IF(H5444&lt;=Rmax_Summary!$B$40,1,0)</f>
        <v>0</v>
      </c>
      <c r="J5444" s="15">
        <v>8</v>
      </c>
      <c r="K5444" s="21" t="s">
        <v>848</v>
      </c>
    </row>
    <row r="5445" spans="1:11" x14ac:dyDescent="0.15">
      <c r="A5445" s="15">
        <v>8</v>
      </c>
      <c r="B5445" s="16">
        <v>8</v>
      </c>
      <c r="C5445" s="15">
        <v>100</v>
      </c>
      <c r="D5445" s="17">
        <v>78700</v>
      </c>
      <c r="E5445" s="18">
        <f t="shared" si="85"/>
        <v>78.7</v>
      </c>
      <c r="F5445" s="19">
        <v>97.903317000000001</v>
      </c>
      <c r="G5445" s="19">
        <v>7.7049911379999996</v>
      </c>
      <c r="H5445" s="20">
        <v>2.0966825020000002</v>
      </c>
      <c r="I5445" s="15">
        <f>IF(H5445&lt;=Rmax_Summary!$B$40,1,0)</f>
        <v>0</v>
      </c>
      <c r="J5445" s="15">
        <v>8</v>
      </c>
      <c r="K5445" s="21" t="s">
        <v>848</v>
      </c>
    </row>
    <row r="5446" spans="1:11" x14ac:dyDescent="0.15">
      <c r="A5446" s="15">
        <v>9</v>
      </c>
      <c r="B5446" s="16">
        <v>8</v>
      </c>
      <c r="C5446" s="15">
        <v>100</v>
      </c>
      <c r="D5446" s="17">
        <v>78800</v>
      </c>
      <c r="E5446" s="18">
        <f t="shared" si="85"/>
        <v>78.8</v>
      </c>
      <c r="F5446" s="19">
        <v>97.783638999999994</v>
      </c>
      <c r="G5446" s="19">
        <v>7.7053506360000004</v>
      </c>
      <c r="H5446" s="20">
        <v>2.216361086</v>
      </c>
      <c r="I5446" s="15">
        <f>IF(H5446&lt;=Rmax_Summary!$B$40,1,0)</f>
        <v>0</v>
      </c>
      <c r="J5446" s="15">
        <v>8</v>
      </c>
      <c r="K5446" s="21" t="s">
        <v>848</v>
      </c>
    </row>
    <row r="5447" spans="1:11" x14ac:dyDescent="0.15">
      <c r="A5447" s="15">
        <v>10</v>
      </c>
      <c r="B5447" s="16">
        <v>8</v>
      </c>
      <c r="C5447" s="15">
        <v>100</v>
      </c>
      <c r="D5447" s="17">
        <v>78900</v>
      </c>
      <c r="E5447" s="18">
        <f t="shared" si="85"/>
        <v>78.900000000000006</v>
      </c>
      <c r="F5447" s="19">
        <v>97.664248000000001</v>
      </c>
      <c r="G5447" s="19">
        <v>7.7057092620000001</v>
      </c>
      <c r="H5447" s="20">
        <v>2.3357522720000001</v>
      </c>
      <c r="I5447" s="15">
        <f>IF(H5447&lt;=Rmax_Summary!$B$40,1,0)</f>
        <v>0</v>
      </c>
      <c r="J5447" s="15">
        <v>8</v>
      </c>
      <c r="K5447" s="21" t="s">
        <v>848</v>
      </c>
    </row>
    <row r="5448" spans="1:11" x14ac:dyDescent="0.15">
      <c r="A5448" s="15">
        <v>2259</v>
      </c>
      <c r="B5448" s="16">
        <v>8</v>
      </c>
      <c r="C5448" s="15">
        <v>100</v>
      </c>
      <c r="D5448" s="17">
        <v>79000</v>
      </c>
      <c r="E5448" s="18">
        <f t="shared" si="85"/>
        <v>79</v>
      </c>
      <c r="F5448" s="19">
        <v>97.545151000000004</v>
      </c>
      <c r="G5448" s="19">
        <v>7.7060669969999998</v>
      </c>
      <c r="H5448" s="20">
        <v>2.4548487830000001</v>
      </c>
      <c r="I5448" s="15">
        <f>IF(H5448&lt;=Rmax_Summary!$B$40,1,0)</f>
        <v>0</v>
      </c>
      <c r="J5448" s="15">
        <v>1</v>
      </c>
      <c r="K5448" s="21" t="s">
        <v>846</v>
      </c>
    </row>
    <row r="5449" spans="1:11" x14ac:dyDescent="0.15">
      <c r="A5449" s="15">
        <v>2264</v>
      </c>
      <c r="B5449" s="16">
        <v>8</v>
      </c>
      <c r="C5449" s="15">
        <v>100</v>
      </c>
      <c r="D5449" s="17">
        <v>80000</v>
      </c>
      <c r="E5449" s="18">
        <f t="shared" si="85"/>
        <v>80</v>
      </c>
      <c r="F5449" s="19">
        <v>96.369963999999996</v>
      </c>
      <c r="G5449" s="19">
        <v>7.7095969919999998</v>
      </c>
      <c r="H5449" s="20">
        <v>3.6300359879999999</v>
      </c>
      <c r="I5449" s="15">
        <f>IF(H5449&lt;=Rmax_Summary!$B$40,1,0)</f>
        <v>0</v>
      </c>
      <c r="J5449" s="15">
        <v>1</v>
      </c>
      <c r="K5449" s="21" t="s">
        <v>846</v>
      </c>
    </row>
    <row r="5450" spans="1:11" x14ac:dyDescent="0.15">
      <c r="A5450" s="15">
        <v>2269</v>
      </c>
      <c r="B5450" s="16">
        <v>8</v>
      </c>
      <c r="C5450" s="15">
        <v>100</v>
      </c>
      <c r="D5450" s="17">
        <v>81000</v>
      </c>
      <c r="E5450" s="18">
        <f t="shared" si="85"/>
        <v>81</v>
      </c>
      <c r="F5450" s="19">
        <v>95.222748999999993</v>
      </c>
      <c r="G5450" s="19">
        <v>7.7130429300000003</v>
      </c>
      <c r="H5450" s="20">
        <v>4.7772507769999999</v>
      </c>
      <c r="I5450" s="15">
        <f>IF(H5450&lt;=Rmax_Summary!$B$40,1,0)</f>
        <v>0</v>
      </c>
      <c r="J5450" s="15">
        <v>1</v>
      </c>
      <c r="K5450" s="21" t="s">
        <v>846</v>
      </c>
    </row>
    <row r="5451" spans="1:11" x14ac:dyDescent="0.15">
      <c r="A5451" s="15">
        <v>2274</v>
      </c>
      <c r="B5451" s="16">
        <v>8</v>
      </c>
      <c r="C5451" s="15">
        <v>100</v>
      </c>
      <c r="D5451" s="17">
        <v>82000</v>
      </c>
      <c r="E5451" s="18">
        <f t="shared" si="85"/>
        <v>82</v>
      </c>
      <c r="F5451" s="19">
        <v>94.102536000000001</v>
      </c>
      <c r="G5451" s="19">
        <v>7.7164077759999996</v>
      </c>
      <c r="H5451" s="20">
        <v>5.8974644869999997</v>
      </c>
      <c r="I5451" s="15">
        <f>IF(H5451&lt;=Rmax_Summary!$B$40,1,0)</f>
        <v>0</v>
      </c>
      <c r="J5451" s="15">
        <v>1</v>
      </c>
      <c r="K5451" s="21" t="s">
        <v>846</v>
      </c>
    </row>
    <row r="5452" spans="1:11" x14ac:dyDescent="0.15">
      <c r="A5452" s="15">
        <v>2279</v>
      </c>
      <c r="B5452" s="16">
        <v>8</v>
      </c>
      <c r="C5452" s="15">
        <v>100</v>
      </c>
      <c r="D5452" s="17">
        <v>83000</v>
      </c>
      <c r="E5452" s="18">
        <f t="shared" si="85"/>
        <v>83</v>
      </c>
      <c r="F5452" s="19">
        <v>93.008365999999995</v>
      </c>
      <c r="G5452" s="19">
        <v>7.7196943459999998</v>
      </c>
      <c r="H5452" s="20">
        <v>6.99163391</v>
      </c>
      <c r="I5452" s="15">
        <f>IF(H5452&lt;=Rmax_Summary!$B$40,1,0)</f>
        <v>0</v>
      </c>
      <c r="J5452" s="15">
        <v>1</v>
      </c>
      <c r="K5452" s="21" t="s">
        <v>846</v>
      </c>
    </row>
    <row r="5453" spans="1:11" x14ac:dyDescent="0.15">
      <c r="A5453" s="15">
        <v>2284</v>
      </c>
      <c r="B5453" s="16">
        <v>8</v>
      </c>
      <c r="C5453" s="15">
        <v>100</v>
      </c>
      <c r="D5453" s="17">
        <v>84000</v>
      </c>
      <c r="E5453" s="18">
        <f t="shared" si="85"/>
        <v>84</v>
      </c>
      <c r="F5453" s="19">
        <v>91.939350000000005</v>
      </c>
      <c r="G5453" s="19">
        <v>7.7229053529999998</v>
      </c>
      <c r="H5453" s="20">
        <v>8.0606503410000006</v>
      </c>
      <c r="I5453" s="15">
        <f>IF(H5453&lt;=Rmax_Summary!$B$40,1,0)</f>
        <v>0</v>
      </c>
      <c r="J5453" s="15">
        <v>1</v>
      </c>
      <c r="K5453" s="21" t="s">
        <v>846</v>
      </c>
    </row>
    <row r="5454" spans="1:11" x14ac:dyDescent="0.15">
      <c r="A5454" s="15">
        <v>2289</v>
      </c>
      <c r="B5454" s="16">
        <v>8</v>
      </c>
      <c r="C5454" s="15">
        <v>100</v>
      </c>
      <c r="D5454" s="17">
        <v>85000</v>
      </c>
      <c r="E5454" s="18">
        <f t="shared" si="85"/>
        <v>85</v>
      </c>
      <c r="F5454" s="19">
        <v>90.894627999999997</v>
      </c>
      <c r="G5454" s="19">
        <v>7.726043378</v>
      </c>
      <c r="H5454" s="20">
        <v>9.1053723529999999</v>
      </c>
      <c r="I5454" s="15">
        <f>IF(H5454&lt;=Rmax_Summary!$B$40,1,0)</f>
        <v>0</v>
      </c>
      <c r="J5454" s="15">
        <v>1</v>
      </c>
      <c r="K5454" s="21" t="s">
        <v>846</v>
      </c>
    </row>
    <row r="5455" spans="1:11" x14ac:dyDescent="0.15">
      <c r="A5455" s="15">
        <v>2294</v>
      </c>
      <c r="B5455" s="16">
        <v>8</v>
      </c>
      <c r="C5455" s="15">
        <v>100</v>
      </c>
      <c r="D5455" s="17">
        <v>86000</v>
      </c>
      <c r="E5455" s="18">
        <f t="shared" si="85"/>
        <v>86</v>
      </c>
      <c r="F5455" s="19">
        <v>89.873384999999999</v>
      </c>
      <c r="G5455" s="19">
        <v>7.7291108670000002</v>
      </c>
      <c r="H5455" s="20">
        <v>10.126614849999999</v>
      </c>
      <c r="I5455" s="15">
        <f>IF(H5455&lt;=Rmax_Summary!$B$40,1,0)</f>
        <v>0</v>
      </c>
      <c r="J5455" s="15">
        <v>1</v>
      </c>
      <c r="K5455" s="21" t="s">
        <v>846</v>
      </c>
    </row>
    <row r="5456" spans="1:11" x14ac:dyDescent="0.15">
      <c r="A5456" s="15">
        <v>2299</v>
      </c>
      <c r="B5456" s="16">
        <v>8</v>
      </c>
      <c r="C5456" s="15">
        <v>100</v>
      </c>
      <c r="D5456" s="17">
        <v>87000</v>
      </c>
      <c r="E5456" s="18">
        <f t="shared" si="85"/>
        <v>87</v>
      </c>
      <c r="F5456" s="19">
        <v>88.874829000000005</v>
      </c>
      <c r="G5456" s="19">
        <v>7.7321101719999996</v>
      </c>
      <c r="H5456" s="20">
        <v>11.125170915</v>
      </c>
      <c r="I5456" s="15">
        <f>IF(H5456&lt;=Rmax_Summary!$B$40,1,0)</f>
        <v>0</v>
      </c>
      <c r="J5456" s="15">
        <v>1</v>
      </c>
      <c r="K5456" s="21" t="s">
        <v>846</v>
      </c>
    </row>
    <row r="5457" spans="1:11" x14ac:dyDescent="0.15">
      <c r="A5457" s="15">
        <v>2304</v>
      </c>
      <c r="B5457" s="16">
        <v>8</v>
      </c>
      <c r="C5457" s="15">
        <v>100</v>
      </c>
      <c r="D5457" s="17">
        <v>88000</v>
      </c>
      <c r="E5457" s="18">
        <f t="shared" si="85"/>
        <v>88</v>
      </c>
      <c r="F5457" s="19">
        <v>87.898224999999996</v>
      </c>
      <c r="G5457" s="19">
        <v>7.7350435549999998</v>
      </c>
      <c r="H5457" s="20">
        <v>12.101775408</v>
      </c>
      <c r="I5457" s="15">
        <f>IF(H5457&lt;=Rmax_Summary!$B$40,1,0)</f>
        <v>0</v>
      </c>
      <c r="J5457" s="15">
        <v>1</v>
      </c>
      <c r="K5457" s="21" t="s">
        <v>846</v>
      </c>
    </row>
    <row r="5458" spans="1:11" x14ac:dyDescent="0.15">
      <c r="A5458" s="15">
        <v>2309</v>
      </c>
      <c r="B5458" s="16">
        <v>8</v>
      </c>
      <c r="C5458" s="15">
        <v>100</v>
      </c>
      <c r="D5458" s="17">
        <v>89000</v>
      </c>
      <c r="E5458" s="18">
        <f t="shared" si="85"/>
        <v>89</v>
      </c>
      <c r="F5458" s="19">
        <v>86.942847999999998</v>
      </c>
      <c r="G5458" s="19">
        <v>7.7379131619999999</v>
      </c>
      <c r="H5458" s="20">
        <v>13.057152298</v>
      </c>
      <c r="I5458" s="15">
        <f>IF(H5458&lt;=Rmax_Summary!$B$40,1,0)</f>
        <v>0</v>
      </c>
      <c r="J5458" s="15">
        <v>1</v>
      </c>
      <c r="K5458" s="21" t="s">
        <v>846</v>
      </c>
    </row>
    <row r="5459" spans="1:11" x14ac:dyDescent="0.15">
      <c r="A5459" s="15">
        <v>2314</v>
      </c>
      <c r="B5459" s="16">
        <v>8</v>
      </c>
      <c r="C5459" s="15">
        <v>100</v>
      </c>
      <c r="D5459" s="17">
        <v>90000</v>
      </c>
      <c r="E5459" s="18">
        <f t="shared" si="85"/>
        <v>90</v>
      </c>
      <c r="F5459" s="19">
        <v>86.008010999999996</v>
      </c>
      <c r="G5459" s="19">
        <v>7.7407210559999999</v>
      </c>
      <c r="H5459" s="20">
        <v>13.991989159999999</v>
      </c>
      <c r="I5459" s="15">
        <f>IF(H5459&lt;=Rmax_Summary!$B$40,1,0)</f>
        <v>0</v>
      </c>
      <c r="J5459" s="15">
        <v>1</v>
      </c>
      <c r="K5459" s="21" t="s">
        <v>846</v>
      </c>
    </row>
    <row r="5460" spans="1:11" x14ac:dyDescent="0.15">
      <c r="A5460" s="15">
        <v>2319</v>
      </c>
      <c r="B5460" s="16">
        <v>8</v>
      </c>
      <c r="C5460" s="15">
        <v>100</v>
      </c>
      <c r="D5460" s="17">
        <v>91000</v>
      </c>
      <c r="E5460" s="18">
        <f t="shared" si="85"/>
        <v>91</v>
      </c>
      <c r="F5460" s="19">
        <v>85.093065999999993</v>
      </c>
      <c r="G5460" s="19">
        <v>7.7434691789999999</v>
      </c>
      <c r="H5460" s="20">
        <v>14.906933555</v>
      </c>
      <c r="I5460" s="15">
        <f>IF(H5460&lt;=Rmax_Summary!$B$40,1,0)</f>
        <v>0</v>
      </c>
      <c r="J5460" s="15">
        <v>1</v>
      </c>
      <c r="K5460" s="21" t="s">
        <v>846</v>
      </c>
    </row>
    <row r="5461" spans="1:11" x14ac:dyDescent="0.15">
      <c r="A5461" s="15">
        <v>2324</v>
      </c>
      <c r="B5461" s="16">
        <v>8</v>
      </c>
      <c r="C5461" s="15">
        <v>100</v>
      </c>
      <c r="D5461" s="17">
        <v>92000</v>
      </c>
      <c r="E5461" s="18">
        <f t="shared" si="85"/>
        <v>92</v>
      </c>
      <c r="F5461" s="19">
        <v>84.197384999999997</v>
      </c>
      <c r="G5461" s="19">
        <v>7.746159456</v>
      </c>
      <c r="H5461" s="20">
        <v>15.802614854</v>
      </c>
      <c r="I5461" s="15">
        <f>IF(H5461&lt;=Rmax_Summary!$B$40,1,0)</f>
        <v>0</v>
      </c>
      <c r="J5461" s="15">
        <v>1</v>
      </c>
      <c r="K5461" s="21" t="s">
        <v>846</v>
      </c>
    </row>
    <row r="5462" spans="1:11" x14ac:dyDescent="0.15">
      <c r="A5462" s="15">
        <v>2329</v>
      </c>
      <c r="B5462" s="16">
        <v>8</v>
      </c>
      <c r="C5462" s="15">
        <v>100</v>
      </c>
      <c r="D5462" s="17">
        <v>93000</v>
      </c>
      <c r="E5462" s="18">
        <f t="shared" si="85"/>
        <v>93</v>
      </c>
      <c r="F5462" s="19">
        <v>83.320363</v>
      </c>
      <c r="G5462" s="19">
        <v>7.748793676</v>
      </c>
      <c r="H5462" s="20">
        <v>16.679636954999999</v>
      </c>
      <c r="I5462" s="15">
        <f>IF(H5462&lt;=Rmax_Summary!$B$40,1,0)</f>
        <v>0</v>
      </c>
      <c r="J5462" s="15">
        <v>1</v>
      </c>
      <c r="K5462" s="21" t="s">
        <v>846</v>
      </c>
    </row>
    <row r="5463" spans="1:11" x14ac:dyDescent="0.15">
      <c r="A5463" s="15">
        <v>2334</v>
      </c>
      <c r="B5463" s="16">
        <v>8</v>
      </c>
      <c r="C5463" s="15">
        <v>100</v>
      </c>
      <c r="D5463" s="17">
        <v>94000</v>
      </c>
      <c r="E5463" s="18">
        <f t="shared" si="85"/>
        <v>94</v>
      </c>
      <c r="F5463" s="19">
        <v>82.461417999999995</v>
      </c>
      <c r="G5463" s="19">
        <v>7.7513735669999999</v>
      </c>
      <c r="H5463" s="20">
        <v>17.53858194</v>
      </c>
      <c r="I5463" s="15">
        <f>IF(H5463&lt;=Rmax_Summary!$B$40,1,0)</f>
        <v>0</v>
      </c>
      <c r="J5463" s="15">
        <v>1</v>
      </c>
      <c r="K5463" s="21" t="s">
        <v>846</v>
      </c>
    </row>
    <row r="5464" spans="1:11" x14ac:dyDescent="0.15">
      <c r="A5464" s="15">
        <v>2339</v>
      </c>
      <c r="B5464" s="16">
        <v>8</v>
      </c>
      <c r="C5464" s="15">
        <v>100</v>
      </c>
      <c r="D5464" s="17">
        <v>95000</v>
      </c>
      <c r="E5464" s="18">
        <f t="shared" si="85"/>
        <v>95</v>
      </c>
      <c r="F5464" s="19">
        <v>81.620012000000003</v>
      </c>
      <c r="G5464" s="19">
        <v>7.7539008039999997</v>
      </c>
      <c r="H5464" s="20">
        <v>18.379988229999999</v>
      </c>
      <c r="I5464" s="15">
        <f>IF(H5464&lt;=Rmax_Summary!$B$40,1,0)</f>
        <v>0</v>
      </c>
      <c r="J5464" s="15">
        <v>1</v>
      </c>
      <c r="K5464" s="21" t="s">
        <v>846</v>
      </c>
    </row>
    <row r="5465" spans="1:11" x14ac:dyDescent="0.15">
      <c r="A5465" s="15">
        <v>2344</v>
      </c>
      <c r="B5465" s="16">
        <v>8</v>
      </c>
      <c r="C5465" s="15">
        <v>100</v>
      </c>
      <c r="D5465" s="17">
        <v>96000</v>
      </c>
      <c r="E5465" s="18">
        <f t="shared" si="85"/>
        <v>96</v>
      </c>
      <c r="F5465" s="19">
        <v>80.795595000000006</v>
      </c>
      <c r="G5465" s="19">
        <v>7.7563769819999999</v>
      </c>
      <c r="H5465" s="20">
        <v>19.20440516</v>
      </c>
      <c r="I5465" s="15">
        <f>IF(H5465&lt;=Rmax_Summary!$B$40,1,0)</f>
        <v>0</v>
      </c>
      <c r="J5465" s="15">
        <v>1</v>
      </c>
      <c r="K5465" s="21" t="s">
        <v>846</v>
      </c>
    </row>
    <row r="5466" spans="1:11" x14ac:dyDescent="0.15">
      <c r="A5466" s="15">
        <v>2349</v>
      </c>
      <c r="B5466" s="16">
        <v>8</v>
      </c>
      <c r="C5466" s="15">
        <v>100</v>
      </c>
      <c r="D5466" s="17">
        <v>97000</v>
      </c>
      <c r="E5466" s="18">
        <f t="shared" si="85"/>
        <v>97</v>
      </c>
      <c r="F5466" s="19">
        <v>79.987665000000007</v>
      </c>
      <c r="G5466" s="19">
        <v>7.7588036210000002</v>
      </c>
      <c r="H5466" s="20">
        <v>20.012334768999999</v>
      </c>
      <c r="I5466" s="15">
        <f>IF(H5466&lt;=Rmax_Summary!$B$40,1,0)</f>
        <v>0</v>
      </c>
      <c r="J5466" s="15">
        <v>1</v>
      </c>
      <c r="K5466" s="21" t="s">
        <v>846</v>
      </c>
    </row>
    <row r="5467" spans="1:11" x14ac:dyDescent="0.15">
      <c r="A5467" s="15">
        <v>2354</v>
      </c>
      <c r="B5467" s="16">
        <v>8</v>
      </c>
      <c r="C5467" s="15">
        <v>100</v>
      </c>
      <c r="D5467" s="17">
        <v>98000</v>
      </c>
      <c r="E5467" s="18">
        <f t="shared" si="85"/>
        <v>98</v>
      </c>
      <c r="F5467" s="19">
        <v>79.195734999999999</v>
      </c>
      <c r="G5467" s="19">
        <v>7.7611822110000004</v>
      </c>
      <c r="H5467" s="20">
        <v>20.804264547999999</v>
      </c>
      <c r="I5467" s="15">
        <f>IF(H5467&lt;=Rmax_Summary!$B$40,1,0)</f>
        <v>0</v>
      </c>
      <c r="J5467" s="15">
        <v>1</v>
      </c>
      <c r="K5467" s="21" t="s">
        <v>846</v>
      </c>
    </row>
    <row r="5468" spans="1:11" x14ac:dyDescent="0.15">
      <c r="A5468" s="15">
        <v>2359</v>
      </c>
      <c r="B5468" s="16">
        <v>8</v>
      </c>
      <c r="C5468" s="15">
        <v>100</v>
      </c>
      <c r="D5468" s="17">
        <v>99000</v>
      </c>
      <c r="E5468" s="18">
        <f t="shared" si="85"/>
        <v>99</v>
      </c>
      <c r="F5468" s="19">
        <v>78.419332999999995</v>
      </c>
      <c r="G5468" s="19">
        <v>7.7635141460000003</v>
      </c>
      <c r="H5468" s="20">
        <v>21.580667432999999</v>
      </c>
      <c r="I5468" s="15">
        <f>IF(H5468&lt;=Rmax_Summary!$B$40,1,0)</f>
        <v>0</v>
      </c>
      <c r="J5468" s="15">
        <v>1</v>
      </c>
      <c r="K5468" s="21" t="s">
        <v>846</v>
      </c>
    </row>
    <row r="5469" spans="1:11" x14ac:dyDescent="0.15">
      <c r="A5469" s="15">
        <v>2364</v>
      </c>
      <c r="B5469" s="16">
        <v>8</v>
      </c>
      <c r="C5469" s="15">
        <v>100</v>
      </c>
      <c r="D5469" s="17">
        <v>100000</v>
      </c>
      <c r="E5469" s="18">
        <f t="shared" si="85"/>
        <v>100</v>
      </c>
      <c r="F5469" s="19">
        <v>77.658005000000003</v>
      </c>
      <c r="G5469" s="19">
        <v>7.7658008010000001</v>
      </c>
      <c r="H5469" s="20">
        <v>22.341994534000001</v>
      </c>
      <c r="I5469" s="15">
        <f>IF(H5469&lt;=Rmax_Summary!$B$40,1,0)</f>
        <v>0</v>
      </c>
      <c r="J5469" s="15">
        <v>1</v>
      </c>
      <c r="K5469" s="21" t="s">
        <v>846</v>
      </c>
    </row>
    <row r="5470" spans="1:11" x14ac:dyDescent="0.15">
      <c r="A5470" s="15">
        <v>2369</v>
      </c>
      <c r="B5470" s="16">
        <v>8</v>
      </c>
      <c r="C5470" s="15">
        <v>100</v>
      </c>
      <c r="D5470" s="17">
        <v>101000</v>
      </c>
      <c r="E5470" s="18">
        <f t="shared" si="85"/>
        <v>101</v>
      </c>
      <c r="F5470" s="19">
        <v>76.911321000000001</v>
      </c>
      <c r="G5470" s="19">
        <v>7.768043477</v>
      </c>
      <c r="H5470" s="20">
        <v>23.088678782999999</v>
      </c>
      <c r="I5470" s="15">
        <f>IF(H5470&lt;=Rmax_Summary!$B$40,1,0)</f>
        <v>0</v>
      </c>
      <c r="J5470" s="15">
        <v>1</v>
      </c>
      <c r="K5470" s="21" t="s">
        <v>846</v>
      </c>
    </row>
    <row r="5471" spans="1:11" x14ac:dyDescent="0.15">
      <c r="A5471" s="15">
        <v>2374</v>
      </c>
      <c r="B5471" s="16">
        <v>8</v>
      </c>
      <c r="C5471" s="15">
        <v>100</v>
      </c>
      <c r="D5471" s="17">
        <v>102000</v>
      </c>
      <c r="E5471" s="18">
        <f t="shared" si="85"/>
        <v>102</v>
      </c>
      <c r="F5471" s="19">
        <v>76.178858000000005</v>
      </c>
      <c r="G5471" s="19">
        <v>7.7702434330000001</v>
      </c>
      <c r="H5471" s="20">
        <v>23.82114215</v>
      </c>
      <c r="I5471" s="15">
        <f>IF(H5471&lt;=Rmax_Summary!$B$40,1,0)</f>
        <v>0</v>
      </c>
      <c r="J5471" s="15">
        <v>1</v>
      </c>
      <c r="K5471" s="21" t="s">
        <v>846</v>
      </c>
    </row>
    <row r="5472" spans="1:11" x14ac:dyDescent="0.15">
      <c r="A5472" s="15">
        <v>2379</v>
      </c>
      <c r="B5472" s="16">
        <v>8</v>
      </c>
      <c r="C5472" s="15">
        <v>100</v>
      </c>
      <c r="D5472" s="17">
        <v>103000</v>
      </c>
      <c r="E5472" s="18">
        <f t="shared" si="85"/>
        <v>103</v>
      </c>
      <c r="F5472" s="19">
        <v>75.460215000000005</v>
      </c>
      <c r="G5472" s="19">
        <v>7.7724018690000003</v>
      </c>
      <c r="H5472" s="20">
        <v>24.539784843</v>
      </c>
      <c r="I5472" s="15">
        <f>IF(H5472&lt;=Rmax_Summary!$B$40,1,0)</f>
        <v>0</v>
      </c>
      <c r="J5472" s="15">
        <v>1</v>
      </c>
      <c r="K5472" s="21" t="s">
        <v>846</v>
      </c>
    </row>
    <row r="5473" spans="1:11" x14ac:dyDescent="0.15">
      <c r="A5473" s="15">
        <v>2384</v>
      </c>
      <c r="B5473" s="16">
        <v>8</v>
      </c>
      <c r="C5473" s="15">
        <v>100</v>
      </c>
      <c r="D5473" s="17">
        <v>104000</v>
      </c>
      <c r="E5473" s="18">
        <f t="shared" si="85"/>
        <v>104</v>
      </c>
      <c r="F5473" s="19">
        <v>74.754999999999995</v>
      </c>
      <c r="G5473" s="19">
        <v>7.7745199649999996</v>
      </c>
      <c r="H5473" s="20">
        <v>25.244999757999999</v>
      </c>
      <c r="I5473" s="15">
        <f>IF(H5473&lt;=Rmax_Summary!$B$40,1,0)</f>
        <v>0</v>
      </c>
      <c r="J5473" s="15">
        <v>1</v>
      </c>
      <c r="K5473" s="21" t="s">
        <v>846</v>
      </c>
    </row>
    <row r="5474" spans="1:11" x14ac:dyDescent="0.15">
      <c r="A5474" s="15">
        <v>2389</v>
      </c>
      <c r="B5474" s="16">
        <v>8</v>
      </c>
      <c r="C5474" s="15">
        <v>100</v>
      </c>
      <c r="D5474" s="17">
        <v>105000</v>
      </c>
      <c r="E5474" s="18">
        <f t="shared" si="85"/>
        <v>105</v>
      </c>
      <c r="F5474" s="19">
        <v>74.062845999999993</v>
      </c>
      <c r="G5474" s="19">
        <v>7.7765988259999999</v>
      </c>
      <c r="H5474" s="20">
        <v>25.937154329999998</v>
      </c>
      <c r="I5474" s="15">
        <f>IF(H5474&lt;=Rmax_Summary!$B$40,1,0)</f>
        <v>0</v>
      </c>
      <c r="J5474" s="15">
        <v>1</v>
      </c>
      <c r="K5474" s="21" t="s">
        <v>846</v>
      </c>
    </row>
    <row r="5475" spans="1:11" x14ac:dyDescent="0.15">
      <c r="A5475" s="15">
        <v>2394</v>
      </c>
      <c r="B5475" s="16">
        <v>8</v>
      </c>
      <c r="C5475" s="15">
        <v>100</v>
      </c>
      <c r="D5475" s="17">
        <v>106000</v>
      </c>
      <c r="E5475" s="18">
        <f t="shared" si="85"/>
        <v>106</v>
      </c>
      <c r="F5475" s="19">
        <v>73.383394999999993</v>
      </c>
      <c r="G5475" s="19">
        <v>7.7786395400000004</v>
      </c>
      <c r="H5475" s="20">
        <v>26.616605079999999</v>
      </c>
      <c r="I5475" s="15">
        <f>IF(H5475&lt;=Rmax_Summary!$B$40,1,0)</f>
        <v>0</v>
      </c>
      <c r="J5475" s="15">
        <v>1</v>
      </c>
      <c r="K5475" s="21" t="s">
        <v>846</v>
      </c>
    </row>
    <row r="5476" spans="1:11" x14ac:dyDescent="0.15">
      <c r="A5476" s="15">
        <v>2399</v>
      </c>
      <c r="B5476" s="16">
        <v>8</v>
      </c>
      <c r="C5476" s="15">
        <v>100</v>
      </c>
      <c r="D5476" s="17">
        <v>107000</v>
      </c>
      <c r="E5476" s="18">
        <f t="shared" si="85"/>
        <v>107</v>
      </c>
      <c r="F5476" s="19">
        <v>72.716290999999998</v>
      </c>
      <c r="G5476" s="19">
        <v>7.7806431429999998</v>
      </c>
      <c r="H5476" s="20">
        <v>27.283708529999998</v>
      </c>
      <c r="I5476" s="15">
        <f>IF(H5476&lt;=Rmax_Summary!$B$40,1,0)</f>
        <v>0</v>
      </c>
      <c r="J5476" s="15">
        <v>1</v>
      </c>
      <c r="K5476" s="21" t="s">
        <v>846</v>
      </c>
    </row>
    <row r="5477" spans="1:11" x14ac:dyDescent="0.15">
      <c r="A5477" s="15">
        <v>2404</v>
      </c>
      <c r="B5477" s="16">
        <v>8</v>
      </c>
      <c r="C5477" s="15">
        <v>100</v>
      </c>
      <c r="D5477" s="17">
        <v>108000</v>
      </c>
      <c r="E5477" s="18">
        <f t="shared" si="85"/>
        <v>108</v>
      </c>
      <c r="F5477" s="19">
        <v>72.061211999999998</v>
      </c>
      <c r="G5477" s="19">
        <v>7.7826106429999999</v>
      </c>
      <c r="H5477" s="20">
        <v>27.938788458000001</v>
      </c>
      <c r="I5477" s="15">
        <f>IF(H5477&lt;=Rmax_Summary!$B$40,1,0)</f>
        <v>0</v>
      </c>
      <c r="J5477" s="15">
        <v>1</v>
      </c>
      <c r="K5477" s="21" t="s">
        <v>846</v>
      </c>
    </row>
    <row r="5478" spans="1:11" x14ac:dyDescent="0.15">
      <c r="A5478" s="15">
        <v>2409</v>
      </c>
      <c r="B5478" s="16">
        <v>8</v>
      </c>
      <c r="C5478" s="15">
        <v>100</v>
      </c>
      <c r="D5478" s="17">
        <v>109000</v>
      </c>
      <c r="E5478" s="18">
        <f t="shared" si="85"/>
        <v>109</v>
      </c>
      <c r="F5478" s="19">
        <v>71.417823999999996</v>
      </c>
      <c r="G5478" s="19">
        <v>7.784543008</v>
      </c>
      <c r="H5478" s="20">
        <v>28.582175926000001</v>
      </c>
      <c r="I5478" s="15">
        <f>IF(H5478&lt;=Rmax_Summary!$B$40,1,0)</f>
        <v>0</v>
      </c>
      <c r="J5478" s="15">
        <v>1</v>
      </c>
      <c r="K5478" s="21" t="s">
        <v>846</v>
      </c>
    </row>
    <row r="5479" spans="1:11" x14ac:dyDescent="0.15">
      <c r="A5479" s="15">
        <v>2414</v>
      </c>
      <c r="B5479" s="16">
        <v>8</v>
      </c>
      <c r="C5479" s="15">
        <v>100</v>
      </c>
      <c r="D5479" s="17">
        <v>110000</v>
      </c>
      <c r="E5479" s="18">
        <f t="shared" si="85"/>
        <v>110</v>
      </c>
      <c r="F5479" s="19">
        <v>70.785826999999998</v>
      </c>
      <c r="G5479" s="19">
        <v>7.786441162</v>
      </c>
      <c r="H5479" s="20">
        <v>29.21417288</v>
      </c>
      <c r="I5479" s="15">
        <f>IF(H5479&lt;=Rmax_Summary!$B$40,1,0)</f>
        <v>0</v>
      </c>
      <c r="J5479" s="15">
        <v>1</v>
      </c>
      <c r="K5479" s="21" t="s">
        <v>846</v>
      </c>
    </row>
    <row r="5480" spans="1:11" x14ac:dyDescent="0.15">
      <c r="A5480" s="15">
        <v>2419</v>
      </c>
      <c r="B5480" s="16">
        <v>8</v>
      </c>
      <c r="C5480" s="15">
        <v>100</v>
      </c>
      <c r="D5480" s="17">
        <v>111000</v>
      </c>
      <c r="E5480" s="18">
        <f t="shared" si="85"/>
        <v>111</v>
      </c>
      <c r="F5480" s="19">
        <v>70.164918999999998</v>
      </c>
      <c r="G5480" s="19">
        <v>7.7883060200000003</v>
      </c>
      <c r="H5480" s="20">
        <v>29.835081263999999</v>
      </c>
      <c r="I5480" s="15">
        <f>IF(H5480&lt;=Rmax_Summary!$B$40,1,0)</f>
        <v>0</v>
      </c>
      <c r="J5480" s="15">
        <v>1</v>
      </c>
      <c r="K5480" s="21" t="s">
        <v>846</v>
      </c>
    </row>
    <row r="5481" spans="1:11" x14ac:dyDescent="0.15">
      <c r="A5481" s="15">
        <v>2424</v>
      </c>
      <c r="B5481" s="16">
        <v>8</v>
      </c>
      <c r="C5481" s="15">
        <v>100</v>
      </c>
      <c r="D5481" s="17">
        <v>112000</v>
      </c>
      <c r="E5481" s="18">
        <f t="shared" si="85"/>
        <v>112</v>
      </c>
      <c r="F5481" s="19">
        <v>69.554807999999994</v>
      </c>
      <c r="G5481" s="19">
        <v>7.7901384379999996</v>
      </c>
      <c r="H5481" s="20">
        <v>30.445192149</v>
      </c>
      <c r="I5481" s="15">
        <f>IF(H5481&lt;=Rmax_Summary!$B$40,1,0)</f>
        <v>0</v>
      </c>
      <c r="J5481" s="15">
        <v>1</v>
      </c>
      <c r="K5481" s="21" t="s">
        <v>846</v>
      </c>
    </row>
    <row r="5482" spans="1:11" x14ac:dyDescent="0.15">
      <c r="A5482" s="15">
        <v>2429</v>
      </c>
      <c r="B5482" s="16">
        <v>8</v>
      </c>
      <c r="C5482" s="15">
        <v>100</v>
      </c>
      <c r="D5482" s="17">
        <v>113000</v>
      </c>
      <c r="E5482" s="18">
        <f t="shared" si="85"/>
        <v>113</v>
      </c>
      <c r="F5482" s="19">
        <v>68.955218000000002</v>
      </c>
      <c r="G5482" s="19">
        <v>7.7919392609999996</v>
      </c>
      <c r="H5482" s="20">
        <v>31.04478198</v>
      </c>
      <c r="I5482" s="15">
        <f>IF(H5482&lt;=Rmax_Summary!$B$40,1,0)</f>
        <v>0</v>
      </c>
      <c r="J5482" s="15">
        <v>1</v>
      </c>
      <c r="K5482" s="21" t="s">
        <v>846</v>
      </c>
    </row>
    <row r="5483" spans="1:11" x14ac:dyDescent="0.15">
      <c r="A5483" s="15">
        <v>2434</v>
      </c>
      <c r="B5483" s="16">
        <v>8</v>
      </c>
      <c r="C5483" s="15">
        <v>100</v>
      </c>
      <c r="D5483" s="17">
        <v>114000</v>
      </c>
      <c r="E5483" s="18">
        <f t="shared" si="85"/>
        <v>114</v>
      </c>
      <c r="F5483" s="19">
        <v>68.365872999999993</v>
      </c>
      <c r="G5483" s="19">
        <v>7.7937092940000001</v>
      </c>
      <c r="H5483" s="20">
        <v>31.634127287999998</v>
      </c>
      <c r="I5483" s="15">
        <f>IF(H5483&lt;=Rmax_Summary!$B$40,1,0)</f>
        <v>0</v>
      </c>
      <c r="J5483" s="15">
        <v>1</v>
      </c>
      <c r="K5483" s="21" t="s">
        <v>846</v>
      </c>
    </row>
    <row r="5484" spans="1:11" x14ac:dyDescent="0.15">
      <c r="A5484" s="15">
        <v>2439</v>
      </c>
      <c r="B5484" s="16">
        <v>8</v>
      </c>
      <c r="C5484" s="15">
        <v>100</v>
      </c>
      <c r="D5484" s="17">
        <v>115000</v>
      </c>
      <c r="E5484" s="18">
        <f t="shared" si="85"/>
        <v>115</v>
      </c>
      <c r="F5484" s="19">
        <v>67.786517000000003</v>
      </c>
      <c r="G5484" s="19">
        <v>7.7954493310000004</v>
      </c>
      <c r="H5484" s="20">
        <v>32.213482679999998</v>
      </c>
      <c r="I5484" s="15">
        <f>IF(H5484&lt;=Rmax_Summary!$B$40,1,0)</f>
        <v>0</v>
      </c>
      <c r="J5484" s="15">
        <v>1</v>
      </c>
      <c r="K5484" s="21" t="s">
        <v>846</v>
      </c>
    </row>
    <row r="5485" spans="1:11" x14ac:dyDescent="0.15">
      <c r="A5485" s="15">
        <v>2444</v>
      </c>
      <c r="B5485" s="16">
        <v>8</v>
      </c>
      <c r="C5485" s="15">
        <v>100</v>
      </c>
      <c r="D5485" s="17">
        <v>116000</v>
      </c>
      <c r="E5485" s="18">
        <f t="shared" si="85"/>
        <v>116</v>
      </c>
      <c r="F5485" s="19">
        <v>67.216897000000003</v>
      </c>
      <c r="G5485" s="19">
        <v>7.7971601189999999</v>
      </c>
      <c r="H5485" s="20">
        <v>32.783102849000002</v>
      </c>
      <c r="I5485" s="15">
        <f>IF(H5485&lt;=Rmax_Summary!$B$40,1,0)</f>
        <v>0</v>
      </c>
      <c r="J5485" s="15">
        <v>1</v>
      </c>
      <c r="K5485" s="21" t="s">
        <v>846</v>
      </c>
    </row>
    <row r="5486" spans="1:11" x14ac:dyDescent="0.15">
      <c r="A5486" s="15">
        <v>2449</v>
      </c>
      <c r="B5486" s="16">
        <v>8</v>
      </c>
      <c r="C5486" s="15">
        <v>100</v>
      </c>
      <c r="D5486" s="17">
        <v>117000</v>
      </c>
      <c r="E5486" s="18">
        <f t="shared" si="85"/>
        <v>117</v>
      </c>
      <c r="F5486" s="19">
        <v>66.656772000000004</v>
      </c>
      <c r="G5486" s="19">
        <v>7.7988423850000004</v>
      </c>
      <c r="H5486" s="20">
        <v>33.343227894000002</v>
      </c>
      <c r="I5486" s="15">
        <f>IF(H5486&lt;=Rmax_Summary!$B$40,1,0)</f>
        <v>0</v>
      </c>
      <c r="J5486" s="15">
        <v>1</v>
      </c>
      <c r="K5486" s="21" t="s">
        <v>846</v>
      </c>
    </row>
    <row r="5487" spans="1:11" x14ac:dyDescent="0.15">
      <c r="A5487" s="15">
        <v>2454</v>
      </c>
      <c r="B5487" s="16">
        <v>8</v>
      </c>
      <c r="C5487" s="15">
        <v>100</v>
      </c>
      <c r="D5487" s="17">
        <v>118000</v>
      </c>
      <c r="E5487" s="18">
        <f t="shared" si="85"/>
        <v>118</v>
      </c>
      <c r="F5487" s="19">
        <v>66.105906000000004</v>
      </c>
      <c r="G5487" s="19">
        <v>7.8004968469999998</v>
      </c>
      <c r="H5487" s="20">
        <v>33.894094279999997</v>
      </c>
      <c r="I5487" s="15">
        <f>IF(H5487&lt;=Rmax_Summary!$B$40,1,0)</f>
        <v>0</v>
      </c>
      <c r="J5487" s="15">
        <v>1</v>
      </c>
      <c r="K5487" s="21" t="s">
        <v>846</v>
      </c>
    </row>
    <row r="5488" spans="1:11" x14ac:dyDescent="0.15">
      <c r="A5488" s="15">
        <v>2459</v>
      </c>
      <c r="B5488" s="16">
        <v>8</v>
      </c>
      <c r="C5488" s="15">
        <v>100</v>
      </c>
      <c r="D5488" s="17">
        <v>119000</v>
      </c>
      <c r="E5488" s="18">
        <f t="shared" si="85"/>
        <v>119</v>
      </c>
      <c r="F5488" s="19">
        <v>65.564069000000003</v>
      </c>
      <c r="G5488" s="19">
        <v>7.8021241840000002</v>
      </c>
      <c r="H5488" s="20">
        <v>34.435931209000003</v>
      </c>
      <c r="I5488" s="15">
        <f>IF(H5488&lt;=Rmax_Summary!$B$40,1,0)</f>
        <v>0</v>
      </c>
      <c r="J5488" s="15">
        <v>1</v>
      </c>
      <c r="K5488" s="21" t="s">
        <v>846</v>
      </c>
    </row>
    <row r="5489" spans="1:11" x14ac:dyDescent="0.15">
      <c r="A5489" s="15">
        <v>2464</v>
      </c>
      <c r="B5489" s="16">
        <v>8</v>
      </c>
      <c r="C5489" s="15">
        <v>100</v>
      </c>
      <c r="D5489" s="17">
        <v>120000</v>
      </c>
      <c r="E5489" s="18">
        <f t="shared" si="85"/>
        <v>120</v>
      </c>
      <c r="F5489" s="19">
        <v>65.031040000000004</v>
      </c>
      <c r="G5489" s="19">
        <v>7.803725053</v>
      </c>
      <c r="H5489" s="20">
        <v>34.968960303000003</v>
      </c>
      <c r="I5489" s="15">
        <f>IF(H5489&lt;=Rmax_Summary!$B$40,1,0)</f>
        <v>0</v>
      </c>
      <c r="J5489" s="15">
        <v>1</v>
      </c>
      <c r="K5489" s="21" t="s">
        <v>846</v>
      </c>
    </row>
    <row r="5490" spans="1:11" x14ac:dyDescent="0.15">
      <c r="A5490" s="15">
        <v>2469</v>
      </c>
      <c r="B5490" s="16">
        <v>8</v>
      </c>
      <c r="C5490" s="15">
        <v>100</v>
      </c>
      <c r="D5490" s="17">
        <v>121000</v>
      </c>
      <c r="E5490" s="18">
        <f t="shared" si="85"/>
        <v>121</v>
      </c>
      <c r="F5490" s="19">
        <v>64.506609999999995</v>
      </c>
      <c r="G5490" s="19">
        <v>7.8053001020000004</v>
      </c>
      <c r="H5490" s="20">
        <v>35.493389784999998</v>
      </c>
      <c r="I5490" s="15">
        <f>IF(H5490&lt;=Rmax_Summary!$B$40,1,0)</f>
        <v>0</v>
      </c>
      <c r="J5490" s="15">
        <v>1</v>
      </c>
      <c r="K5490" s="21" t="s">
        <v>846</v>
      </c>
    </row>
    <row r="5491" spans="1:11" x14ac:dyDescent="0.15">
      <c r="A5491" s="15">
        <v>2474</v>
      </c>
      <c r="B5491" s="16">
        <v>8</v>
      </c>
      <c r="C5491" s="15">
        <v>100</v>
      </c>
      <c r="D5491" s="17">
        <v>122000</v>
      </c>
      <c r="E5491" s="18">
        <f t="shared" si="85"/>
        <v>122</v>
      </c>
      <c r="F5491" s="19">
        <v>63.990574000000002</v>
      </c>
      <c r="G5491" s="19">
        <v>7.8068499510000002</v>
      </c>
      <c r="H5491" s="20">
        <v>36.009426175999998</v>
      </c>
      <c r="I5491" s="15">
        <f>IF(H5491&lt;=Rmax_Summary!$B$40,1,0)</f>
        <v>0</v>
      </c>
      <c r="J5491" s="15">
        <v>1</v>
      </c>
      <c r="K5491" s="21" t="s">
        <v>846</v>
      </c>
    </row>
    <row r="5492" spans="1:11" x14ac:dyDescent="0.15">
      <c r="A5492" s="15">
        <v>2479</v>
      </c>
      <c r="B5492" s="16">
        <v>8</v>
      </c>
      <c r="C5492" s="15">
        <v>100</v>
      </c>
      <c r="D5492" s="17">
        <v>123000</v>
      </c>
      <c r="E5492" s="18">
        <f t="shared" si="85"/>
        <v>123</v>
      </c>
      <c r="F5492" s="19">
        <v>63.482726999999997</v>
      </c>
      <c r="G5492" s="19">
        <v>7.8083751970000002</v>
      </c>
      <c r="H5492" s="20">
        <v>36.517273457000002</v>
      </c>
      <c r="I5492" s="15">
        <f>IF(H5492&lt;=Rmax_Summary!$B$40,1,0)</f>
        <v>0</v>
      </c>
      <c r="J5492" s="15">
        <v>1</v>
      </c>
      <c r="K5492" s="21" t="s">
        <v>846</v>
      </c>
    </row>
    <row r="5493" spans="1:11" x14ac:dyDescent="0.15">
      <c r="A5493" s="15">
        <v>2484</v>
      </c>
      <c r="B5493" s="16">
        <v>8</v>
      </c>
      <c r="C5493" s="15">
        <v>100</v>
      </c>
      <c r="D5493" s="17">
        <v>124000</v>
      </c>
      <c r="E5493" s="18">
        <f t="shared" si="85"/>
        <v>124</v>
      </c>
      <c r="F5493" s="19">
        <v>62.982872</v>
      </c>
      <c r="G5493" s="19">
        <v>7.8098764269999998</v>
      </c>
      <c r="H5493" s="20">
        <v>37.017128104000001</v>
      </c>
      <c r="I5493" s="15">
        <f>IF(H5493&lt;=Rmax_Summary!$B$40,1,0)</f>
        <v>0</v>
      </c>
      <c r="J5493" s="15">
        <v>1</v>
      </c>
      <c r="K5493" s="21" t="s">
        <v>846</v>
      </c>
    </row>
    <row r="5494" spans="1:11" x14ac:dyDescent="0.15">
      <c r="A5494" s="15">
        <v>2489</v>
      </c>
      <c r="B5494" s="16">
        <v>8</v>
      </c>
      <c r="C5494" s="15">
        <v>100</v>
      </c>
      <c r="D5494" s="17">
        <v>125000</v>
      </c>
      <c r="E5494" s="18">
        <f t="shared" si="85"/>
        <v>125</v>
      </c>
      <c r="F5494" s="19">
        <v>62.490834999999997</v>
      </c>
      <c r="G5494" s="19">
        <v>7.8113541829999997</v>
      </c>
      <c r="H5494" s="20">
        <v>37.509164738000003</v>
      </c>
      <c r="I5494" s="15">
        <f>IF(H5494&lt;=Rmax_Summary!$B$40,1,0)</f>
        <v>0</v>
      </c>
      <c r="J5494" s="15">
        <v>1</v>
      </c>
      <c r="K5494" s="21" t="s">
        <v>846</v>
      </c>
    </row>
    <row r="5495" spans="1:11" x14ac:dyDescent="0.15">
      <c r="A5495" s="15">
        <v>2494</v>
      </c>
      <c r="B5495" s="16">
        <v>8</v>
      </c>
      <c r="C5495" s="15">
        <v>100</v>
      </c>
      <c r="D5495" s="17">
        <v>126000</v>
      </c>
      <c r="E5495" s="18">
        <f t="shared" si="85"/>
        <v>126</v>
      </c>
      <c r="F5495" s="19">
        <v>62.006419999999999</v>
      </c>
      <c r="G5495" s="19">
        <v>7.8128090380000002</v>
      </c>
      <c r="H5495" s="20">
        <v>37.993579793000002</v>
      </c>
      <c r="I5495" s="15">
        <f>IF(H5495&lt;=Rmax_Summary!$B$40,1,0)</f>
        <v>0</v>
      </c>
      <c r="J5495" s="15">
        <v>1</v>
      </c>
      <c r="K5495" s="21" t="s">
        <v>846</v>
      </c>
    </row>
    <row r="5496" spans="1:11" x14ac:dyDescent="0.15">
      <c r="A5496" s="15">
        <v>2499</v>
      </c>
      <c r="B5496" s="16">
        <v>8</v>
      </c>
      <c r="C5496" s="15">
        <v>100</v>
      </c>
      <c r="D5496" s="17">
        <v>127000</v>
      </c>
      <c r="E5496" s="18">
        <f t="shared" si="85"/>
        <v>127</v>
      </c>
      <c r="F5496" s="19">
        <v>61.529459000000003</v>
      </c>
      <c r="G5496" s="19">
        <v>7.814241505</v>
      </c>
      <c r="H5496" s="20">
        <v>38.470540647999997</v>
      </c>
      <c r="I5496" s="15">
        <f>IF(H5496&lt;=Rmax_Summary!$B$40,1,0)</f>
        <v>0</v>
      </c>
      <c r="J5496" s="15">
        <v>1</v>
      </c>
      <c r="K5496" s="21" t="s">
        <v>846</v>
      </c>
    </row>
    <row r="5497" spans="1:11" x14ac:dyDescent="0.15">
      <c r="A5497" s="15">
        <v>2504</v>
      </c>
      <c r="B5497" s="16">
        <v>8</v>
      </c>
      <c r="C5497" s="15">
        <v>100</v>
      </c>
      <c r="D5497" s="17">
        <v>128000</v>
      </c>
      <c r="E5497" s="18">
        <f t="shared" si="85"/>
        <v>128</v>
      </c>
      <c r="F5497" s="19">
        <v>61.059784999999998</v>
      </c>
      <c r="G5497" s="19">
        <v>7.8156521019999996</v>
      </c>
      <c r="H5497" s="20">
        <v>38.940214632999997</v>
      </c>
      <c r="I5497" s="15">
        <f>IF(H5497&lt;=Rmax_Summary!$B$40,1,0)</f>
        <v>0</v>
      </c>
      <c r="J5497" s="15">
        <v>1</v>
      </c>
      <c r="K5497" s="21" t="s">
        <v>846</v>
      </c>
    </row>
    <row r="5498" spans="1:11" x14ac:dyDescent="0.15">
      <c r="A5498" s="15">
        <v>2509</v>
      </c>
      <c r="B5498" s="16">
        <v>8</v>
      </c>
      <c r="C5498" s="15">
        <v>100</v>
      </c>
      <c r="D5498" s="17">
        <v>129000</v>
      </c>
      <c r="E5498" s="18">
        <f t="shared" si="85"/>
        <v>129</v>
      </c>
      <c r="F5498" s="19">
        <v>60.59722</v>
      </c>
      <c r="G5498" s="19">
        <v>7.8170413229999998</v>
      </c>
      <c r="H5498" s="20">
        <v>39.402780000999996</v>
      </c>
      <c r="I5498" s="15">
        <f>IF(H5498&lt;=Rmax_Summary!$B$40,1,0)</f>
        <v>0</v>
      </c>
      <c r="J5498" s="15">
        <v>1</v>
      </c>
      <c r="K5498" s="21" t="s">
        <v>846</v>
      </c>
    </row>
    <row r="5499" spans="1:11" x14ac:dyDescent="0.15">
      <c r="A5499" s="15">
        <v>2514</v>
      </c>
      <c r="B5499" s="16">
        <v>8</v>
      </c>
      <c r="C5499" s="15">
        <v>100</v>
      </c>
      <c r="D5499" s="17">
        <v>130000</v>
      </c>
      <c r="E5499" s="18">
        <f t="shared" si="85"/>
        <v>130</v>
      </c>
      <c r="F5499" s="19">
        <v>60.141612000000002</v>
      </c>
      <c r="G5499" s="19">
        <v>7.8184096500000004</v>
      </c>
      <c r="H5499" s="20">
        <v>39.858387739000001</v>
      </c>
      <c r="I5499" s="15">
        <f>IF(H5499&lt;=Rmax_Summary!$B$40,1,0)</f>
        <v>0</v>
      </c>
      <c r="J5499" s="15">
        <v>1</v>
      </c>
      <c r="K5499" s="21" t="s">
        <v>846</v>
      </c>
    </row>
    <row r="5500" spans="1:11" x14ac:dyDescent="0.15">
      <c r="A5500" s="15">
        <v>2519</v>
      </c>
      <c r="B5500" s="16">
        <v>8</v>
      </c>
      <c r="C5500" s="15">
        <v>100</v>
      </c>
      <c r="D5500" s="17">
        <v>131000</v>
      </c>
      <c r="E5500" s="18">
        <f t="shared" si="85"/>
        <v>131</v>
      </c>
      <c r="F5500" s="19">
        <v>59.692807999999999</v>
      </c>
      <c r="G5500" s="19">
        <v>7.8197575510000004</v>
      </c>
      <c r="H5500" s="20">
        <v>40.307192446000002</v>
      </c>
      <c r="I5500" s="15">
        <f>IF(H5500&lt;=Rmax_Summary!$B$40,1,0)</f>
        <v>0</v>
      </c>
      <c r="J5500" s="15">
        <v>1</v>
      </c>
      <c r="K5500" s="21" t="s">
        <v>846</v>
      </c>
    </row>
    <row r="5501" spans="1:11" x14ac:dyDescent="0.15">
      <c r="A5501" s="15">
        <v>2524</v>
      </c>
      <c r="B5501" s="16">
        <v>8</v>
      </c>
      <c r="C5501" s="15">
        <v>100</v>
      </c>
      <c r="D5501" s="17">
        <v>132000</v>
      </c>
      <c r="E5501" s="18">
        <f t="shared" si="85"/>
        <v>132</v>
      </c>
      <c r="F5501" s="19">
        <v>59.250647999999998</v>
      </c>
      <c r="G5501" s="19">
        <v>7.8210854980000004</v>
      </c>
      <c r="H5501" s="20">
        <v>40.749352389999999</v>
      </c>
      <c r="I5501" s="15">
        <f>IF(H5501&lt;=Rmax_Summary!$B$40,1,0)</f>
        <v>0</v>
      </c>
      <c r="J5501" s="15">
        <v>1</v>
      </c>
      <c r="K5501" s="21" t="s">
        <v>846</v>
      </c>
    </row>
    <row r="5502" spans="1:11" x14ac:dyDescent="0.15">
      <c r="A5502" s="15">
        <v>2529</v>
      </c>
      <c r="B5502" s="16">
        <v>8</v>
      </c>
      <c r="C5502" s="15">
        <v>100</v>
      </c>
      <c r="D5502" s="17">
        <v>133000</v>
      </c>
      <c r="E5502" s="18">
        <f t="shared" si="85"/>
        <v>133</v>
      </c>
      <c r="F5502" s="19">
        <v>58.814991999999997</v>
      </c>
      <c r="G5502" s="19">
        <v>7.8223938940000002</v>
      </c>
      <c r="H5502" s="20">
        <v>41.185007628999998</v>
      </c>
      <c r="I5502" s="15">
        <f>IF(H5502&lt;=Rmax_Summary!$B$40,1,0)</f>
        <v>0</v>
      </c>
      <c r="J5502" s="15">
        <v>1</v>
      </c>
      <c r="K5502" s="21" t="s">
        <v>846</v>
      </c>
    </row>
    <row r="5503" spans="1:11" x14ac:dyDescent="0.15">
      <c r="A5503" s="15">
        <v>2534</v>
      </c>
      <c r="B5503" s="16">
        <v>8</v>
      </c>
      <c r="C5503" s="15">
        <v>100</v>
      </c>
      <c r="D5503" s="17">
        <v>134000</v>
      </c>
      <c r="E5503" s="18">
        <f t="shared" si="85"/>
        <v>134</v>
      </c>
      <c r="F5503" s="19">
        <v>58.385696000000003</v>
      </c>
      <c r="G5503" s="19">
        <v>7.8236831950000001</v>
      </c>
      <c r="H5503" s="20">
        <v>41.614303679999999</v>
      </c>
      <c r="I5503" s="15">
        <f>IF(H5503&lt;=Rmax_Summary!$B$40,1,0)</f>
        <v>0</v>
      </c>
      <c r="J5503" s="15">
        <v>1</v>
      </c>
      <c r="K5503" s="21" t="s">
        <v>846</v>
      </c>
    </row>
    <row r="5504" spans="1:11" x14ac:dyDescent="0.15">
      <c r="A5504" s="15">
        <v>2539</v>
      </c>
      <c r="B5504" s="16">
        <v>8</v>
      </c>
      <c r="C5504" s="15">
        <v>100</v>
      </c>
      <c r="D5504" s="17">
        <v>135000</v>
      </c>
      <c r="E5504" s="18">
        <f t="shared" si="85"/>
        <v>135</v>
      </c>
      <c r="F5504" s="19">
        <v>57.962620999999999</v>
      </c>
      <c r="G5504" s="19">
        <v>7.8249538169999999</v>
      </c>
      <c r="H5504" s="20">
        <v>42.037378787000002</v>
      </c>
      <c r="I5504" s="15">
        <f>IF(H5504&lt;=Rmax_Summary!$B$40,1,0)</f>
        <v>0</v>
      </c>
      <c r="J5504" s="15">
        <v>1</v>
      </c>
      <c r="K5504" s="21" t="s">
        <v>846</v>
      </c>
    </row>
    <row r="5505" spans="1:11" x14ac:dyDescent="0.15">
      <c r="A5505" s="15">
        <v>2544</v>
      </c>
      <c r="B5505" s="16">
        <v>8</v>
      </c>
      <c r="C5505" s="15">
        <v>100</v>
      </c>
      <c r="D5505" s="17">
        <v>136000</v>
      </c>
      <c r="E5505" s="18">
        <f t="shared" si="85"/>
        <v>136</v>
      </c>
      <c r="F5505" s="19">
        <v>57.545631999999998</v>
      </c>
      <c r="G5505" s="19">
        <v>7.8262061479999998</v>
      </c>
      <c r="H5505" s="20">
        <v>42.454367556000001</v>
      </c>
      <c r="I5505" s="15">
        <f>IF(H5505&lt;=Rmax_Summary!$B$40,1,0)</f>
        <v>0</v>
      </c>
      <c r="J5505" s="15">
        <v>1</v>
      </c>
      <c r="K5505" s="21" t="s">
        <v>846</v>
      </c>
    </row>
    <row r="5506" spans="1:11" x14ac:dyDescent="0.15">
      <c r="A5506" s="15">
        <v>2549</v>
      </c>
      <c r="B5506" s="16">
        <v>8</v>
      </c>
      <c r="C5506" s="15">
        <v>100</v>
      </c>
      <c r="D5506" s="17">
        <v>137000</v>
      </c>
      <c r="E5506" s="18">
        <f t="shared" ref="E5506:E5569" si="86">D5506/1000</f>
        <v>137</v>
      </c>
      <c r="F5506" s="19">
        <v>57.134602999999998</v>
      </c>
      <c r="G5506" s="19">
        <v>7.8274405900000001</v>
      </c>
      <c r="H5506" s="20">
        <v>42.865397315000003</v>
      </c>
      <c r="I5506" s="15">
        <f>IF(H5506&lt;=Rmax_Summary!$B$40,1,0)</f>
        <v>0</v>
      </c>
      <c r="J5506" s="15">
        <v>1</v>
      </c>
      <c r="K5506" s="21" t="s">
        <v>846</v>
      </c>
    </row>
    <row r="5507" spans="1:11" x14ac:dyDescent="0.15">
      <c r="A5507" s="15">
        <v>2554</v>
      </c>
      <c r="B5507" s="16">
        <v>8</v>
      </c>
      <c r="C5507" s="15">
        <v>100</v>
      </c>
      <c r="D5507" s="17">
        <v>138000</v>
      </c>
      <c r="E5507" s="18">
        <f t="shared" si="86"/>
        <v>138</v>
      </c>
      <c r="F5507" s="19">
        <v>56.729401000000003</v>
      </c>
      <c r="G5507" s="19">
        <v>7.8286575149999997</v>
      </c>
      <c r="H5507" s="20">
        <v>43.270599034999996</v>
      </c>
      <c r="I5507" s="15">
        <f>IF(H5507&lt;=Rmax_Summary!$B$40,1,0)</f>
        <v>0</v>
      </c>
      <c r="J5507" s="15">
        <v>1</v>
      </c>
      <c r="K5507" s="21" t="s">
        <v>846</v>
      </c>
    </row>
    <row r="5508" spans="1:11" x14ac:dyDescent="0.15">
      <c r="A5508" s="15">
        <v>2559</v>
      </c>
      <c r="B5508" s="16">
        <v>8</v>
      </c>
      <c r="C5508" s="15">
        <v>100</v>
      </c>
      <c r="D5508" s="17">
        <v>139000</v>
      </c>
      <c r="E5508" s="18">
        <f t="shared" si="86"/>
        <v>139</v>
      </c>
      <c r="F5508" s="19">
        <v>56.329906999999999</v>
      </c>
      <c r="G5508" s="19">
        <v>7.829857305</v>
      </c>
      <c r="H5508" s="20">
        <v>43.670092762000003</v>
      </c>
      <c r="I5508" s="15">
        <f>IF(H5508&lt;=Rmax_Summary!$B$40,1,0)</f>
        <v>0</v>
      </c>
      <c r="J5508" s="15">
        <v>1</v>
      </c>
      <c r="K5508" s="21" t="s">
        <v>846</v>
      </c>
    </row>
    <row r="5509" spans="1:11" x14ac:dyDescent="0.15">
      <c r="A5509" s="15">
        <v>2564</v>
      </c>
      <c r="B5509" s="16">
        <v>8</v>
      </c>
      <c r="C5509" s="15">
        <v>100</v>
      </c>
      <c r="D5509" s="17">
        <v>140000</v>
      </c>
      <c r="E5509" s="18">
        <f t="shared" si="86"/>
        <v>140</v>
      </c>
      <c r="F5509" s="19">
        <v>55.936000999999997</v>
      </c>
      <c r="G5509" s="19">
        <v>7.8310403080000004</v>
      </c>
      <c r="H5509" s="20">
        <v>44.063998554999998</v>
      </c>
      <c r="I5509" s="15">
        <f>IF(H5509&lt;=Rmax_Summary!$B$40,1,0)</f>
        <v>0</v>
      </c>
      <c r="J5509" s="15">
        <v>1</v>
      </c>
      <c r="K5509" s="21" t="s">
        <v>846</v>
      </c>
    </row>
    <row r="5510" spans="1:11" x14ac:dyDescent="0.15">
      <c r="A5510" s="15">
        <v>2569</v>
      </c>
      <c r="B5510" s="16">
        <v>8</v>
      </c>
      <c r="C5510" s="15">
        <v>100</v>
      </c>
      <c r="D5510" s="17">
        <v>141000</v>
      </c>
      <c r="E5510" s="18">
        <f t="shared" si="86"/>
        <v>141</v>
      </c>
      <c r="F5510" s="19">
        <v>55.547567000000001</v>
      </c>
      <c r="G5510" s="19">
        <v>7.8322068829999996</v>
      </c>
      <c r="H5510" s="20">
        <v>44.452432827999999</v>
      </c>
      <c r="I5510" s="15">
        <f>IF(H5510&lt;=Rmax_Summary!$B$40,1,0)</f>
        <v>0</v>
      </c>
      <c r="J5510" s="15">
        <v>1</v>
      </c>
      <c r="K5510" s="21" t="s">
        <v>846</v>
      </c>
    </row>
    <row r="5511" spans="1:11" x14ac:dyDescent="0.15">
      <c r="A5511" s="15">
        <v>2574</v>
      </c>
      <c r="B5511" s="16">
        <v>8</v>
      </c>
      <c r="C5511" s="15">
        <v>100</v>
      </c>
      <c r="D5511" s="17">
        <v>142000</v>
      </c>
      <c r="E5511" s="18">
        <f t="shared" si="86"/>
        <v>142</v>
      </c>
      <c r="F5511" s="19">
        <v>55.164487999999999</v>
      </c>
      <c r="G5511" s="19">
        <v>7.8333573660000004</v>
      </c>
      <c r="H5511" s="20">
        <v>44.835512006000002</v>
      </c>
      <c r="I5511" s="15">
        <f>IF(H5511&lt;=Rmax_Summary!$B$40,1,0)</f>
        <v>0</v>
      </c>
      <c r="J5511" s="15">
        <v>1</v>
      </c>
      <c r="K5511" s="21" t="s">
        <v>846</v>
      </c>
    </row>
    <row r="5512" spans="1:11" x14ac:dyDescent="0.15">
      <c r="A5512" s="15">
        <v>2579</v>
      </c>
      <c r="B5512" s="16">
        <v>8</v>
      </c>
      <c r="C5512" s="15">
        <v>100</v>
      </c>
      <c r="D5512" s="17">
        <v>143000</v>
      </c>
      <c r="E5512" s="18">
        <f t="shared" si="86"/>
        <v>143</v>
      </c>
      <c r="F5512" s="19">
        <v>54.786658000000003</v>
      </c>
      <c r="G5512" s="19">
        <v>7.8344920870000001</v>
      </c>
      <c r="H5512" s="20">
        <v>45.213341561999997</v>
      </c>
      <c r="I5512" s="15">
        <f>IF(H5512&lt;=Rmax_Summary!$B$40,1,0)</f>
        <v>0</v>
      </c>
      <c r="J5512" s="15">
        <v>1</v>
      </c>
      <c r="K5512" s="21" t="s">
        <v>846</v>
      </c>
    </row>
    <row r="5513" spans="1:11" x14ac:dyDescent="0.15">
      <c r="A5513" s="15">
        <v>2584</v>
      </c>
      <c r="B5513" s="16">
        <v>8</v>
      </c>
      <c r="C5513" s="15">
        <v>100</v>
      </c>
      <c r="D5513" s="17">
        <v>144000</v>
      </c>
      <c r="E5513" s="18">
        <f t="shared" si="86"/>
        <v>144</v>
      </c>
      <c r="F5513" s="19">
        <v>54.413969000000002</v>
      </c>
      <c r="G5513" s="19">
        <v>7.8356113729999999</v>
      </c>
      <c r="H5513" s="20">
        <v>45.586030663000003</v>
      </c>
      <c r="I5513" s="15">
        <f>IF(H5513&lt;=Rmax_Summary!$B$40,1,0)</f>
        <v>0</v>
      </c>
      <c r="J5513" s="15">
        <v>1</v>
      </c>
      <c r="K5513" s="21" t="s">
        <v>846</v>
      </c>
    </row>
    <row r="5514" spans="1:11" x14ac:dyDescent="0.15">
      <c r="A5514" s="15">
        <v>2589</v>
      </c>
      <c r="B5514" s="16">
        <v>8</v>
      </c>
      <c r="C5514" s="15">
        <v>100</v>
      </c>
      <c r="D5514" s="17">
        <v>145000</v>
      </c>
      <c r="E5514" s="18">
        <f t="shared" si="86"/>
        <v>145</v>
      </c>
      <c r="F5514" s="19">
        <v>54.046312999999998</v>
      </c>
      <c r="G5514" s="19">
        <v>7.8367155310000003</v>
      </c>
      <c r="H5514" s="20">
        <v>45.953686609999998</v>
      </c>
      <c r="I5514" s="15">
        <f>IF(H5514&lt;=Rmax_Summary!$B$40,1,0)</f>
        <v>0</v>
      </c>
      <c r="J5514" s="15">
        <v>1</v>
      </c>
      <c r="K5514" s="21" t="s">
        <v>846</v>
      </c>
    </row>
    <row r="5515" spans="1:11" x14ac:dyDescent="0.15">
      <c r="A5515" s="15">
        <v>2594</v>
      </c>
      <c r="B5515" s="16">
        <v>8</v>
      </c>
      <c r="C5515" s="15">
        <v>100</v>
      </c>
      <c r="D5515" s="17">
        <v>146000</v>
      </c>
      <c r="E5515" s="18">
        <f t="shared" si="86"/>
        <v>146</v>
      </c>
      <c r="F5515" s="19">
        <v>53.683593999999999</v>
      </c>
      <c r="G5515" s="19">
        <v>7.8378048690000002</v>
      </c>
      <c r="H5515" s="20">
        <v>46.316405840000002</v>
      </c>
      <c r="I5515" s="15">
        <f>IF(H5515&lt;=Rmax_Summary!$B$40,1,0)</f>
        <v>0</v>
      </c>
      <c r="J5515" s="15">
        <v>1</v>
      </c>
      <c r="K5515" s="21" t="s">
        <v>846</v>
      </c>
    </row>
    <row r="5516" spans="1:11" x14ac:dyDescent="0.15">
      <c r="A5516" s="15">
        <v>2599</v>
      </c>
      <c r="B5516" s="16">
        <v>8</v>
      </c>
      <c r="C5516" s="15">
        <v>100</v>
      </c>
      <c r="D5516" s="17">
        <v>147000</v>
      </c>
      <c r="E5516" s="18">
        <f t="shared" si="86"/>
        <v>147</v>
      </c>
      <c r="F5516" s="19">
        <v>53.325712000000003</v>
      </c>
      <c r="G5516" s="19">
        <v>7.8388796750000003</v>
      </c>
      <c r="H5516" s="20">
        <v>46.674288367000003</v>
      </c>
      <c r="I5516" s="15">
        <f>IF(H5516&lt;=Rmax_Summary!$B$40,1,0)</f>
        <v>0</v>
      </c>
      <c r="J5516" s="15">
        <v>1</v>
      </c>
      <c r="K5516" s="21" t="s">
        <v>846</v>
      </c>
    </row>
    <row r="5517" spans="1:11" x14ac:dyDescent="0.15">
      <c r="A5517" s="15">
        <v>2604</v>
      </c>
      <c r="B5517" s="16">
        <v>8</v>
      </c>
      <c r="C5517" s="15">
        <v>100</v>
      </c>
      <c r="D5517" s="17">
        <v>148000</v>
      </c>
      <c r="E5517" s="18">
        <f t="shared" si="86"/>
        <v>148</v>
      </c>
      <c r="F5517" s="19">
        <v>52.972569</v>
      </c>
      <c r="G5517" s="19">
        <v>7.8399402450000002</v>
      </c>
      <c r="H5517" s="20">
        <v>47.027430602000003</v>
      </c>
      <c r="I5517" s="15">
        <f>IF(H5517&lt;=Rmax_Summary!$B$40,1,0)</f>
        <v>0</v>
      </c>
      <c r="J5517" s="15">
        <v>1</v>
      </c>
      <c r="K5517" s="21" t="s">
        <v>846</v>
      </c>
    </row>
    <row r="5518" spans="1:11" x14ac:dyDescent="0.15">
      <c r="A5518" s="15">
        <v>2609</v>
      </c>
      <c r="B5518" s="16">
        <v>8</v>
      </c>
      <c r="C5518" s="15">
        <v>100</v>
      </c>
      <c r="D5518" s="17">
        <v>149000</v>
      </c>
      <c r="E5518" s="18">
        <f t="shared" si="86"/>
        <v>149</v>
      </c>
      <c r="F5518" s="19">
        <v>52.624073000000003</v>
      </c>
      <c r="G5518" s="19">
        <v>7.8409868630000004</v>
      </c>
      <c r="H5518" s="20">
        <v>47.375927150000003</v>
      </c>
      <c r="I5518" s="15">
        <f>IF(H5518&lt;=Rmax_Summary!$B$40,1,0)</f>
        <v>0</v>
      </c>
      <c r="J5518" s="15">
        <v>1</v>
      </c>
      <c r="K5518" s="21" t="s">
        <v>846</v>
      </c>
    </row>
    <row r="5519" spans="1:11" x14ac:dyDescent="0.15">
      <c r="A5519" s="15">
        <v>2614</v>
      </c>
      <c r="B5519" s="16">
        <v>8</v>
      </c>
      <c r="C5519" s="15">
        <v>100</v>
      </c>
      <c r="D5519" s="17">
        <v>150000</v>
      </c>
      <c r="E5519" s="18">
        <f t="shared" si="86"/>
        <v>150</v>
      </c>
      <c r="F5519" s="19">
        <v>52.280132999999999</v>
      </c>
      <c r="G5519" s="19">
        <v>7.8420197969999998</v>
      </c>
      <c r="H5519" s="20">
        <v>47.719867116000003</v>
      </c>
      <c r="I5519" s="15">
        <f>IF(H5519&lt;=Rmax_Summary!$B$40,1,0)</f>
        <v>0</v>
      </c>
      <c r="J5519" s="15">
        <v>1</v>
      </c>
      <c r="K5519" s="21" t="s">
        <v>846</v>
      </c>
    </row>
    <row r="5520" spans="1:11" x14ac:dyDescent="0.15">
      <c r="A5520" s="15">
        <v>2619</v>
      </c>
      <c r="B5520" s="16">
        <v>8</v>
      </c>
      <c r="C5520" s="15">
        <v>100</v>
      </c>
      <c r="D5520" s="17">
        <v>151000</v>
      </c>
      <c r="E5520" s="18">
        <f t="shared" si="86"/>
        <v>151</v>
      </c>
      <c r="F5520" s="19">
        <v>51.940657000000002</v>
      </c>
      <c r="G5520" s="19">
        <v>7.8430393110000001</v>
      </c>
      <c r="H5520" s="20">
        <v>48.059343296000002</v>
      </c>
      <c r="I5520" s="15">
        <f>IF(H5520&lt;=Rmax_Summary!$B$40,1,0)</f>
        <v>0</v>
      </c>
      <c r="J5520" s="15">
        <v>1</v>
      </c>
      <c r="K5520" s="21" t="s">
        <v>846</v>
      </c>
    </row>
    <row r="5521" spans="1:11" x14ac:dyDescent="0.15">
      <c r="A5521" s="15">
        <v>2624</v>
      </c>
      <c r="B5521" s="16">
        <v>8</v>
      </c>
      <c r="C5521" s="15">
        <v>100</v>
      </c>
      <c r="D5521" s="17">
        <v>152000</v>
      </c>
      <c r="E5521" s="18">
        <f t="shared" si="86"/>
        <v>152</v>
      </c>
      <c r="F5521" s="19">
        <v>51.605561999999999</v>
      </c>
      <c r="G5521" s="19">
        <v>7.8440456840000001</v>
      </c>
      <c r="H5521" s="20">
        <v>48.394437523999997</v>
      </c>
      <c r="I5521" s="15">
        <f>IF(H5521&lt;=Rmax_Summary!$B$40,1,0)</f>
        <v>0</v>
      </c>
      <c r="J5521" s="15">
        <v>1</v>
      </c>
      <c r="K5521" s="21" t="s">
        <v>846</v>
      </c>
    </row>
    <row r="5522" spans="1:11" x14ac:dyDescent="0.15">
      <c r="A5522" s="15">
        <v>2629</v>
      </c>
      <c r="B5522" s="16">
        <v>8</v>
      </c>
      <c r="C5522" s="15">
        <v>100</v>
      </c>
      <c r="D5522" s="17">
        <v>153000</v>
      </c>
      <c r="E5522" s="18">
        <f t="shared" si="86"/>
        <v>153</v>
      </c>
      <c r="F5522" s="19">
        <v>51.274766999999997</v>
      </c>
      <c r="G5522" s="19">
        <v>7.8450391389999998</v>
      </c>
      <c r="H5522" s="20">
        <v>48.725233471000003</v>
      </c>
      <c r="I5522" s="15">
        <f>IF(H5522&lt;=Rmax_Summary!$B$40,1,0)</f>
        <v>0</v>
      </c>
      <c r="J5522" s="15">
        <v>1</v>
      </c>
      <c r="K5522" s="21" t="s">
        <v>846</v>
      </c>
    </row>
    <row r="5523" spans="1:11" x14ac:dyDescent="0.15">
      <c r="A5523" s="15">
        <v>2634</v>
      </c>
      <c r="B5523" s="16">
        <v>8</v>
      </c>
      <c r="C5523" s="15">
        <v>100</v>
      </c>
      <c r="D5523" s="17">
        <v>154000</v>
      </c>
      <c r="E5523" s="18">
        <f t="shared" si="86"/>
        <v>154</v>
      </c>
      <c r="F5523" s="19">
        <v>50.948180000000001</v>
      </c>
      <c r="G5523" s="19">
        <v>7.8460199389999996</v>
      </c>
      <c r="H5523" s="20">
        <v>49.051820294999999</v>
      </c>
      <c r="I5523" s="15">
        <f>IF(H5523&lt;=Rmax_Summary!$B$40,1,0)</f>
        <v>0</v>
      </c>
      <c r="J5523" s="15">
        <v>1</v>
      </c>
      <c r="K5523" s="21" t="s">
        <v>846</v>
      </c>
    </row>
    <row r="5524" spans="1:11" x14ac:dyDescent="0.15">
      <c r="A5524" s="15">
        <v>2639</v>
      </c>
      <c r="B5524" s="16">
        <v>8</v>
      </c>
      <c r="C5524" s="15">
        <v>100</v>
      </c>
      <c r="D5524" s="17">
        <v>155000</v>
      </c>
      <c r="E5524" s="18">
        <f t="shared" si="86"/>
        <v>155</v>
      </c>
      <c r="F5524" s="19">
        <v>50.625731000000002</v>
      </c>
      <c r="G5524" s="19">
        <v>7.8469883310000004</v>
      </c>
      <c r="H5524" s="20">
        <v>49.374268811</v>
      </c>
      <c r="I5524" s="15">
        <f>IF(H5524&lt;=Rmax_Summary!$B$40,1,0)</f>
        <v>0</v>
      </c>
      <c r="J5524" s="15">
        <v>1</v>
      </c>
      <c r="K5524" s="21" t="s">
        <v>846</v>
      </c>
    </row>
    <row r="5525" spans="1:11" x14ac:dyDescent="0.15">
      <c r="A5525" s="15">
        <v>2644</v>
      </c>
      <c r="B5525" s="16">
        <v>8</v>
      </c>
      <c r="C5525" s="15">
        <v>100</v>
      </c>
      <c r="D5525" s="17">
        <v>156000</v>
      </c>
      <c r="E5525" s="18">
        <f t="shared" si="86"/>
        <v>156</v>
      </c>
      <c r="F5525" s="19">
        <v>50.307335000000002</v>
      </c>
      <c r="G5525" s="19">
        <v>7.8479445339999998</v>
      </c>
      <c r="H5525" s="20">
        <v>49.692664825999998</v>
      </c>
      <c r="I5525" s="15">
        <f>IF(H5525&lt;=Rmax_Summary!$B$40,1,0)</f>
        <v>0</v>
      </c>
      <c r="J5525" s="15">
        <v>1</v>
      </c>
      <c r="K5525" s="21" t="s">
        <v>846</v>
      </c>
    </row>
    <row r="5526" spans="1:11" x14ac:dyDescent="0.15">
      <c r="A5526" s="15">
        <v>2649</v>
      </c>
      <c r="B5526" s="16">
        <v>8</v>
      </c>
      <c r="C5526" s="15">
        <v>100</v>
      </c>
      <c r="D5526" s="17">
        <v>157000</v>
      </c>
      <c r="E5526" s="18">
        <f t="shared" si="86"/>
        <v>157</v>
      </c>
      <c r="F5526" s="19">
        <v>49.992922999999998</v>
      </c>
      <c r="G5526" s="19">
        <v>7.848888788</v>
      </c>
      <c r="H5526" s="20">
        <v>50.007077133999999</v>
      </c>
      <c r="I5526" s="15">
        <f>IF(H5526&lt;=Rmax_Summary!$B$40,1,0)</f>
        <v>0</v>
      </c>
      <c r="J5526" s="15">
        <v>1</v>
      </c>
      <c r="K5526" s="21" t="s">
        <v>846</v>
      </c>
    </row>
    <row r="5527" spans="1:11" x14ac:dyDescent="0.15">
      <c r="A5527" s="15">
        <v>2654</v>
      </c>
      <c r="B5527" s="16">
        <v>8</v>
      </c>
      <c r="C5527" s="15">
        <v>100</v>
      </c>
      <c r="D5527" s="17">
        <v>158000</v>
      </c>
      <c r="E5527" s="18">
        <f t="shared" si="86"/>
        <v>158</v>
      </c>
      <c r="F5527" s="19">
        <v>49.682414000000001</v>
      </c>
      <c r="G5527" s="19">
        <v>7.8498213139999997</v>
      </c>
      <c r="H5527" s="20">
        <v>50.317585899000001</v>
      </c>
      <c r="I5527" s="15">
        <f>IF(H5527&lt;=Rmax_Summary!$B$40,1,0)</f>
        <v>0</v>
      </c>
      <c r="J5527" s="15">
        <v>1</v>
      </c>
      <c r="K5527" s="21" t="s">
        <v>846</v>
      </c>
    </row>
    <row r="5528" spans="1:11" x14ac:dyDescent="0.15">
      <c r="A5528" s="15">
        <v>2659</v>
      </c>
      <c r="B5528" s="16">
        <v>8</v>
      </c>
      <c r="C5528" s="15">
        <v>100</v>
      </c>
      <c r="D5528" s="17">
        <v>159000</v>
      </c>
      <c r="E5528" s="18">
        <f t="shared" si="86"/>
        <v>159</v>
      </c>
      <c r="F5528" s="19">
        <v>49.375737999999998</v>
      </c>
      <c r="G5528" s="19">
        <v>7.850742318</v>
      </c>
      <c r="H5528" s="20">
        <v>50.62426207</v>
      </c>
      <c r="I5528" s="15">
        <f>IF(H5528&lt;=Rmax_Summary!$B$40,1,0)</f>
        <v>0</v>
      </c>
      <c r="J5528" s="15">
        <v>1</v>
      </c>
      <c r="K5528" s="21" t="s">
        <v>846</v>
      </c>
    </row>
    <row r="5529" spans="1:11" x14ac:dyDescent="0.15">
      <c r="A5529" s="15">
        <v>2664</v>
      </c>
      <c r="B5529" s="16">
        <v>8</v>
      </c>
      <c r="C5529" s="15">
        <v>100</v>
      </c>
      <c r="D5529" s="17">
        <v>160000</v>
      </c>
      <c r="E5529" s="18">
        <f t="shared" si="86"/>
        <v>160</v>
      </c>
      <c r="F5529" s="19">
        <v>49.072823</v>
      </c>
      <c r="G5529" s="19">
        <v>7.851652026</v>
      </c>
      <c r="H5529" s="20">
        <v>50.927176541999998</v>
      </c>
      <c r="I5529" s="15">
        <f>IF(H5529&lt;=Rmax_Summary!$B$40,1,0)</f>
        <v>0</v>
      </c>
      <c r="J5529" s="15">
        <v>1</v>
      </c>
      <c r="K5529" s="21" t="s">
        <v>846</v>
      </c>
    </row>
    <row r="5530" spans="1:11" x14ac:dyDescent="0.15">
      <c r="A5530" s="15">
        <v>2669</v>
      </c>
      <c r="B5530" s="16">
        <v>8</v>
      </c>
      <c r="C5530" s="15">
        <v>100</v>
      </c>
      <c r="D5530" s="17">
        <v>161000</v>
      </c>
      <c r="E5530" s="18">
        <f t="shared" si="86"/>
        <v>161</v>
      </c>
      <c r="F5530" s="19">
        <v>48.773606999999998</v>
      </c>
      <c r="G5530" s="19">
        <v>7.8525506409999997</v>
      </c>
      <c r="H5530" s="20">
        <v>51.226393023</v>
      </c>
      <c r="I5530" s="15">
        <f>IF(H5530&lt;=Rmax_Summary!$B$40,1,0)</f>
        <v>0</v>
      </c>
      <c r="J5530" s="15">
        <v>1</v>
      </c>
      <c r="K5530" s="21" t="s">
        <v>846</v>
      </c>
    </row>
    <row r="5531" spans="1:11" x14ac:dyDescent="0.15">
      <c r="A5531" s="15">
        <v>2674</v>
      </c>
      <c r="B5531" s="16">
        <v>8</v>
      </c>
      <c r="C5531" s="15">
        <v>100</v>
      </c>
      <c r="D5531" s="17">
        <v>162000</v>
      </c>
      <c r="E5531" s="18">
        <f t="shared" si="86"/>
        <v>162</v>
      </c>
      <c r="F5531" s="19">
        <v>48.478015999999997</v>
      </c>
      <c r="G5531" s="19">
        <v>7.8534383630000004</v>
      </c>
      <c r="H5531" s="20">
        <v>51.521984250999999</v>
      </c>
      <c r="I5531" s="15">
        <f>IF(H5531&lt;=Rmax_Summary!$B$40,1,0)</f>
        <v>0</v>
      </c>
      <c r="J5531" s="15">
        <v>1</v>
      </c>
      <c r="K5531" s="21" t="s">
        <v>846</v>
      </c>
    </row>
    <row r="5532" spans="1:11" x14ac:dyDescent="0.15">
      <c r="A5532" s="15">
        <v>2679</v>
      </c>
      <c r="B5532" s="16">
        <v>8</v>
      </c>
      <c r="C5532" s="15">
        <v>100</v>
      </c>
      <c r="D5532" s="17">
        <v>163000</v>
      </c>
      <c r="E5532" s="18">
        <f t="shared" si="86"/>
        <v>163</v>
      </c>
      <c r="F5532" s="19">
        <v>48.185983999999998</v>
      </c>
      <c r="G5532" s="19">
        <v>7.8543153869999998</v>
      </c>
      <c r="H5532" s="20">
        <v>51.814015716999997</v>
      </c>
      <c r="I5532" s="15">
        <f>IF(H5532&lt;=Rmax_Summary!$B$40,1,0)</f>
        <v>0</v>
      </c>
      <c r="J5532" s="15">
        <v>1</v>
      </c>
      <c r="K5532" s="21" t="s">
        <v>846</v>
      </c>
    </row>
    <row r="5533" spans="1:11" x14ac:dyDescent="0.15">
      <c r="A5533" s="15">
        <v>2684</v>
      </c>
      <c r="B5533" s="16">
        <v>8</v>
      </c>
      <c r="C5533" s="15">
        <v>100</v>
      </c>
      <c r="D5533" s="17">
        <v>164000</v>
      </c>
      <c r="E5533" s="18">
        <f t="shared" si="86"/>
        <v>164</v>
      </c>
      <c r="F5533" s="19">
        <v>47.897450999999997</v>
      </c>
      <c r="G5533" s="19">
        <v>7.8551819030000001</v>
      </c>
      <c r="H5533" s="20">
        <v>52.102549287000002</v>
      </c>
      <c r="I5533" s="15">
        <f>IF(H5533&lt;=Rmax_Summary!$B$40,1,0)</f>
        <v>0</v>
      </c>
      <c r="J5533" s="15">
        <v>1</v>
      </c>
      <c r="K5533" s="21" t="s">
        <v>846</v>
      </c>
    </row>
    <row r="5534" spans="1:11" x14ac:dyDescent="0.15">
      <c r="A5534" s="15">
        <v>2689</v>
      </c>
      <c r="B5534" s="16">
        <v>8</v>
      </c>
      <c r="C5534" s="15">
        <v>100</v>
      </c>
      <c r="D5534" s="17">
        <v>165000</v>
      </c>
      <c r="E5534" s="18">
        <f t="shared" si="86"/>
        <v>165</v>
      </c>
      <c r="F5534" s="19">
        <v>47.612352999999999</v>
      </c>
      <c r="G5534" s="19">
        <v>7.856038109</v>
      </c>
      <c r="H5534" s="20">
        <v>52.387647108000003</v>
      </c>
      <c r="I5534" s="15">
        <f>IF(H5534&lt;=Rmax_Summary!$B$40,1,0)</f>
        <v>0</v>
      </c>
      <c r="J5534" s="15">
        <v>1</v>
      </c>
      <c r="K5534" s="21" t="s">
        <v>846</v>
      </c>
    </row>
    <row r="5535" spans="1:11" x14ac:dyDescent="0.15">
      <c r="A5535" s="15">
        <v>2694</v>
      </c>
      <c r="B5535" s="16">
        <v>8</v>
      </c>
      <c r="C5535" s="15">
        <v>100</v>
      </c>
      <c r="D5535" s="17">
        <v>166000</v>
      </c>
      <c r="E5535" s="18">
        <f t="shared" si="86"/>
        <v>166</v>
      </c>
      <c r="F5535" s="19">
        <v>47.330627999999997</v>
      </c>
      <c r="G5535" s="19">
        <v>7.8568841809999999</v>
      </c>
      <c r="H5535" s="20">
        <v>52.669371851000001</v>
      </c>
      <c r="I5535" s="15">
        <f>IF(H5535&lt;=Rmax_Summary!$B$40,1,0)</f>
        <v>0</v>
      </c>
      <c r="J5535" s="15">
        <v>1</v>
      </c>
      <c r="K5535" s="21" t="s">
        <v>846</v>
      </c>
    </row>
    <row r="5536" spans="1:11" x14ac:dyDescent="0.15">
      <c r="A5536" s="15">
        <v>2699</v>
      </c>
      <c r="B5536" s="16">
        <v>8</v>
      </c>
      <c r="C5536" s="15">
        <v>100</v>
      </c>
      <c r="D5536" s="17">
        <v>167000</v>
      </c>
      <c r="E5536" s="18">
        <f t="shared" si="86"/>
        <v>167</v>
      </c>
      <c r="F5536" s="19">
        <v>47.052216999999999</v>
      </c>
      <c r="G5536" s="19">
        <v>7.8577203009999996</v>
      </c>
      <c r="H5536" s="20">
        <v>52.947782730999997</v>
      </c>
      <c r="I5536" s="15">
        <f>IF(H5536&lt;=Rmax_Summary!$B$40,1,0)</f>
        <v>0</v>
      </c>
      <c r="J5536" s="15">
        <v>1</v>
      </c>
      <c r="K5536" s="21" t="s">
        <v>846</v>
      </c>
    </row>
    <row r="5537" spans="1:11" x14ac:dyDescent="0.15">
      <c r="A5537" s="15">
        <v>2704</v>
      </c>
      <c r="B5537" s="16">
        <v>8</v>
      </c>
      <c r="C5537" s="15">
        <v>100</v>
      </c>
      <c r="D5537" s="17">
        <v>168000</v>
      </c>
      <c r="E5537" s="18">
        <f t="shared" si="86"/>
        <v>168</v>
      </c>
      <c r="F5537" s="19">
        <v>46.777062000000001</v>
      </c>
      <c r="G5537" s="19">
        <v>7.8585466339999996</v>
      </c>
      <c r="H5537" s="20">
        <v>53.222937616000003</v>
      </c>
      <c r="I5537" s="15">
        <f>IF(H5537&lt;=Rmax_Summary!$B$40,1,0)</f>
        <v>0</v>
      </c>
      <c r="J5537" s="15">
        <v>1</v>
      </c>
      <c r="K5537" s="21" t="s">
        <v>846</v>
      </c>
    </row>
    <row r="5538" spans="1:11" x14ac:dyDescent="0.15">
      <c r="A5538" s="15">
        <v>2709</v>
      </c>
      <c r="B5538" s="16">
        <v>8</v>
      </c>
      <c r="C5538" s="15">
        <v>100</v>
      </c>
      <c r="D5538" s="17">
        <v>169000</v>
      </c>
      <c r="E5538" s="18">
        <f t="shared" si="86"/>
        <v>169</v>
      </c>
      <c r="F5538" s="19">
        <v>46.505108999999997</v>
      </c>
      <c r="G5538" s="19">
        <v>7.8593633619999999</v>
      </c>
      <c r="H5538" s="20">
        <v>53.494891088000003</v>
      </c>
      <c r="I5538" s="15">
        <f>IF(H5538&lt;=Rmax_Summary!$B$40,1,0)</f>
        <v>0</v>
      </c>
      <c r="J5538" s="15">
        <v>1</v>
      </c>
      <c r="K5538" s="21" t="s">
        <v>846</v>
      </c>
    </row>
    <row r="5539" spans="1:11" x14ac:dyDescent="0.15">
      <c r="A5539" s="15">
        <v>2714</v>
      </c>
      <c r="B5539" s="16">
        <v>8</v>
      </c>
      <c r="C5539" s="15">
        <v>100</v>
      </c>
      <c r="D5539" s="17">
        <v>170000</v>
      </c>
      <c r="E5539" s="18">
        <f t="shared" si="86"/>
        <v>170</v>
      </c>
      <c r="F5539" s="19">
        <v>46.236299000000002</v>
      </c>
      <c r="G5539" s="19">
        <v>7.8601706480000004</v>
      </c>
      <c r="H5539" s="20">
        <v>53.763701339999997</v>
      </c>
      <c r="I5539" s="15">
        <f>IF(H5539&lt;=Rmax_Summary!$B$40,1,0)</f>
        <v>0</v>
      </c>
      <c r="J5539" s="15">
        <v>1</v>
      </c>
      <c r="K5539" s="21" t="s">
        <v>846</v>
      </c>
    </row>
    <row r="5540" spans="1:11" x14ac:dyDescent="0.15">
      <c r="A5540" s="15">
        <v>2719</v>
      </c>
      <c r="B5540" s="16">
        <v>8</v>
      </c>
      <c r="C5540" s="15">
        <v>100</v>
      </c>
      <c r="D5540" s="17">
        <v>171000</v>
      </c>
      <c r="E5540" s="18">
        <f t="shared" si="86"/>
        <v>171</v>
      </c>
      <c r="F5540" s="19">
        <v>45.970576999999999</v>
      </c>
      <c r="G5540" s="19">
        <v>7.8609686559999998</v>
      </c>
      <c r="H5540" s="20">
        <v>54.029422934999999</v>
      </c>
      <c r="I5540" s="15">
        <f>IF(H5540&lt;=Rmax_Summary!$B$40,1,0)</f>
        <v>0</v>
      </c>
      <c r="J5540" s="15">
        <v>1</v>
      </c>
      <c r="K5540" s="21" t="s">
        <v>846</v>
      </c>
    </row>
    <row r="5541" spans="1:11" x14ac:dyDescent="0.15">
      <c r="A5541" s="15">
        <v>2724</v>
      </c>
      <c r="B5541" s="16">
        <v>8</v>
      </c>
      <c r="C5541" s="15">
        <v>100</v>
      </c>
      <c r="D5541" s="17">
        <v>172000</v>
      </c>
      <c r="E5541" s="18">
        <f t="shared" si="86"/>
        <v>172</v>
      </c>
      <c r="F5541" s="19">
        <v>45.707892999999999</v>
      </c>
      <c r="G5541" s="19">
        <v>7.8617575390000001</v>
      </c>
      <c r="H5541" s="20">
        <v>54.292106850000003</v>
      </c>
      <c r="I5541" s="15">
        <f>IF(H5541&lt;=Rmax_Summary!$B$40,1,0)</f>
        <v>0</v>
      </c>
      <c r="J5541" s="15">
        <v>1</v>
      </c>
      <c r="K5541" s="21" t="s">
        <v>846</v>
      </c>
    </row>
    <row r="5542" spans="1:11" x14ac:dyDescent="0.15">
      <c r="A5542" s="15">
        <v>2729</v>
      </c>
      <c r="B5542" s="16">
        <v>8</v>
      </c>
      <c r="C5542" s="15">
        <v>100</v>
      </c>
      <c r="D5542" s="17">
        <v>173000</v>
      </c>
      <c r="E5542" s="18">
        <f t="shared" si="86"/>
        <v>173</v>
      </c>
      <c r="F5542" s="19">
        <v>45.448194000000001</v>
      </c>
      <c r="G5542" s="19">
        <v>7.8625374600000004</v>
      </c>
      <c r="H5542" s="20">
        <v>54.551806161000002</v>
      </c>
      <c r="I5542" s="15">
        <f>IF(H5542&lt;=Rmax_Summary!$B$40,1,0)</f>
        <v>0</v>
      </c>
      <c r="J5542" s="15">
        <v>1</v>
      </c>
      <c r="K5542" s="21" t="s">
        <v>846</v>
      </c>
    </row>
    <row r="5543" spans="1:11" x14ac:dyDescent="0.15">
      <c r="A5543" s="15">
        <v>2734</v>
      </c>
      <c r="B5543" s="16">
        <v>8</v>
      </c>
      <c r="C5543" s="15">
        <v>100</v>
      </c>
      <c r="D5543" s="17">
        <v>174000</v>
      </c>
      <c r="E5543" s="18">
        <f t="shared" si="86"/>
        <v>174</v>
      </c>
      <c r="F5543" s="19">
        <v>45.191426999999997</v>
      </c>
      <c r="G5543" s="19">
        <v>7.8633085639999996</v>
      </c>
      <c r="H5543" s="20">
        <v>54.808572511000001</v>
      </c>
      <c r="I5543" s="15">
        <f>IF(H5543&lt;=Rmax_Summary!$B$40,1,0)</f>
        <v>0</v>
      </c>
      <c r="J5543" s="15">
        <v>1</v>
      </c>
      <c r="K5543" s="21" t="s">
        <v>846</v>
      </c>
    </row>
    <row r="5544" spans="1:11" x14ac:dyDescent="0.15">
      <c r="A5544" s="15">
        <v>2739</v>
      </c>
      <c r="B5544" s="16">
        <v>8</v>
      </c>
      <c r="C5544" s="15">
        <v>100</v>
      </c>
      <c r="D5544" s="17">
        <v>175000</v>
      </c>
      <c r="E5544" s="18">
        <f t="shared" si="86"/>
        <v>175</v>
      </c>
      <c r="F5544" s="19">
        <v>44.937548</v>
      </c>
      <c r="G5544" s="19">
        <v>7.8640710120000001</v>
      </c>
      <c r="H5544" s="20">
        <v>55.062452499999999</v>
      </c>
      <c r="I5544" s="15">
        <f>IF(H5544&lt;=Rmax_Summary!$B$40,1,0)</f>
        <v>0</v>
      </c>
      <c r="J5544" s="15">
        <v>1</v>
      </c>
      <c r="K5544" s="21" t="s">
        <v>846</v>
      </c>
    </row>
    <row r="5545" spans="1:11" x14ac:dyDescent="0.15">
      <c r="A5545" s="15">
        <v>2744</v>
      </c>
      <c r="B5545" s="16">
        <v>8</v>
      </c>
      <c r="C5545" s="15">
        <v>100</v>
      </c>
      <c r="D5545" s="17">
        <v>176000</v>
      </c>
      <c r="E5545" s="18">
        <f t="shared" si="86"/>
        <v>176</v>
      </c>
      <c r="F5545" s="19">
        <v>44.686504999999997</v>
      </c>
      <c r="G5545" s="19">
        <v>7.8648249320000003</v>
      </c>
      <c r="H5545" s="20">
        <v>55.313494865000003</v>
      </c>
      <c r="I5545" s="15">
        <f>IF(H5545&lt;=Rmax_Summary!$B$40,1,0)</f>
        <v>0</v>
      </c>
      <c r="J5545" s="15">
        <v>1</v>
      </c>
      <c r="K5545" s="21" t="s">
        <v>846</v>
      </c>
    </row>
    <row r="5546" spans="1:11" x14ac:dyDescent="0.15">
      <c r="A5546" s="15">
        <v>2749</v>
      </c>
      <c r="B5546" s="16">
        <v>8</v>
      </c>
      <c r="C5546" s="15">
        <v>100</v>
      </c>
      <c r="D5546" s="17">
        <v>177000</v>
      </c>
      <c r="E5546" s="18">
        <f t="shared" si="86"/>
        <v>177</v>
      </c>
      <c r="F5546" s="19">
        <v>44.438251000000001</v>
      </c>
      <c r="G5546" s="19">
        <v>7.8655704780000004</v>
      </c>
      <c r="H5546" s="20">
        <v>55.561748717999997</v>
      </c>
      <c r="I5546" s="15">
        <f>IF(H5546&lt;=Rmax_Summary!$B$40,1,0)</f>
        <v>0</v>
      </c>
      <c r="J5546" s="15">
        <v>1</v>
      </c>
      <c r="K5546" s="21" t="s">
        <v>846</v>
      </c>
    </row>
    <row r="5547" spans="1:11" x14ac:dyDescent="0.15">
      <c r="A5547" s="15">
        <v>2754</v>
      </c>
      <c r="B5547" s="16">
        <v>8</v>
      </c>
      <c r="C5547" s="15">
        <v>100</v>
      </c>
      <c r="D5547" s="17">
        <v>178000</v>
      </c>
      <c r="E5547" s="18">
        <f t="shared" si="86"/>
        <v>178</v>
      </c>
      <c r="F5547" s="19">
        <v>44.192740000000001</v>
      </c>
      <c r="G5547" s="19">
        <v>7.8663077799999996</v>
      </c>
      <c r="H5547" s="20">
        <v>55.807259539</v>
      </c>
      <c r="I5547" s="15">
        <f>IF(H5547&lt;=Rmax_Summary!$B$40,1,0)</f>
        <v>0</v>
      </c>
      <c r="J5547" s="15">
        <v>1</v>
      </c>
      <c r="K5547" s="21" t="s">
        <v>846</v>
      </c>
    </row>
    <row r="5548" spans="1:11" x14ac:dyDescent="0.15">
      <c r="A5548" s="15">
        <v>2759</v>
      </c>
      <c r="B5548" s="16">
        <v>8</v>
      </c>
      <c r="C5548" s="15">
        <v>100</v>
      </c>
      <c r="D5548" s="17">
        <v>179000</v>
      </c>
      <c r="E5548" s="18">
        <f t="shared" si="86"/>
        <v>179</v>
      </c>
      <c r="F5548" s="19">
        <v>43.949927000000002</v>
      </c>
      <c r="G5548" s="19">
        <v>7.8670369869999996</v>
      </c>
      <c r="H5548" s="20">
        <v>56.050072812000003</v>
      </c>
      <c r="I5548" s="15">
        <f>IF(H5548&lt;=Rmax_Summary!$B$40,1,0)</f>
        <v>0</v>
      </c>
      <c r="J5548" s="15">
        <v>1</v>
      </c>
      <c r="K5548" s="21" t="s">
        <v>846</v>
      </c>
    </row>
    <row r="5549" spans="1:11" x14ac:dyDescent="0.15">
      <c r="A5549" s="15">
        <v>2764</v>
      </c>
      <c r="B5549" s="16">
        <v>8</v>
      </c>
      <c r="C5549" s="15">
        <v>100</v>
      </c>
      <c r="D5549" s="17">
        <v>180000</v>
      </c>
      <c r="E5549" s="18">
        <f t="shared" si="86"/>
        <v>180</v>
      </c>
      <c r="F5549" s="19">
        <v>43.709769999999999</v>
      </c>
      <c r="G5549" s="19">
        <v>7.8677582289999997</v>
      </c>
      <c r="H5549" s="20">
        <v>56.29023033</v>
      </c>
      <c r="I5549" s="15">
        <f>IF(H5549&lt;=Rmax_Summary!$B$40,1,0)</f>
        <v>0</v>
      </c>
      <c r="J5549" s="15">
        <v>1</v>
      </c>
      <c r="K5549" s="21" t="s">
        <v>846</v>
      </c>
    </row>
    <row r="5550" spans="1:11" x14ac:dyDescent="0.15">
      <c r="A5550" s="15">
        <v>2769</v>
      </c>
      <c r="B5550" s="16">
        <v>8</v>
      </c>
      <c r="C5550" s="15">
        <v>100</v>
      </c>
      <c r="D5550" s="17">
        <v>181000</v>
      </c>
      <c r="E5550" s="18">
        <f t="shared" si="86"/>
        <v>181</v>
      </c>
      <c r="F5550" s="19">
        <v>43.472220999999998</v>
      </c>
      <c r="G5550" s="19">
        <v>7.8684716149999998</v>
      </c>
      <c r="H5550" s="20">
        <v>56.527779432000003</v>
      </c>
      <c r="I5550" s="15">
        <f>IF(H5550&lt;=Rmax_Summary!$B$40,1,0)</f>
        <v>0</v>
      </c>
      <c r="J5550" s="15">
        <v>1</v>
      </c>
      <c r="K5550" s="21" t="s">
        <v>846</v>
      </c>
    </row>
    <row r="5551" spans="1:11" x14ac:dyDescent="0.15">
      <c r="A5551" s="15">
        <v>2774</v>
      </c>
      <c r="B5551" s="16">
        <v>8</v>
      </c>
      <c r="C5551" s="15">
        <v>100</v>
      </c>
      <c r="D5551" s="17">
        <v>182000</v>
      </c>
      <c r="E5551" s="18">
        <f t="shared" si="86"/>
        <v>182</v>
      </c>
      <c r="F5551" s="19">
        <v>43.237236000000003</v>
      </c>
      <c r="G5551" s="19">
        <v>7.8691773039999999</v>
      </c>
      <c r="H5551" s="20">
        <v>56.762763759000002</v>
      </c>
      <c r="I5551" s="15">
        <f>IF(H5551&lt;=Rmax_Summary!$B$40,1,0)</f>
        <v>0</v>
      </c>
      <c r="J5551" s="15">
        <v>1</v>
      </c>
      <c r="K5551" s="21" t="s">
        <v>846</v>
      </c>
    </row>
    <row r="5552" spans="1:11" x14ac:dyDescent="0.15">
      <c r="A5552" s="15">
        <v>2779</v>
      </c>
      <c r="B5552" s="16">
        <v>8</v>
      </c>
      <c r="C5552" s="15">
        <v>100</v>
      </c>
      <c r="D5552" s="17">
        <v>183000</v>
      </c>
      <c r="E5552" s="18">
        <f t="shared" si="86"/>
        <v>183</v>
      </c>
      <c r="F5552" s="19">
        <v>43.004784000000001</v>
      </c>
      <c r="G5552" s="19">
        <v>7.8698754009999998</v>
      </c>
      <c r="H5552" s="20">
        <v>56.995216053</v>
      </c>
      <c r="I5552" s="15">
        <f>IF(H5552&lt;=Rmax_Summary!$B$40,1,0)</f>
        <v>0</v>
      </c>
      <c r="J5552" s="15">
        <v>1</v>
      </c>
      <c r="K5552" s="21" t="s">
        <v>846</v>
      </c>
    </row>
    <row r="5553" spans="1:11" x14ac:dyDescent="0.15">
      <c r="A5553" s="15">
        <v>2784</v>
      </c>
      <c r="B5553" s="16">
        <v>8</v>
      </c>
      <c r="C5553" s="15">
        <v>100</v>
      </c>
      <c r="D5553" s="17">
        <v>184000</v>
      </c>
      <c r="E5553" s="18">
        <f t="shared" si="86"/>
        <v>184</v>
      </c>
      <c r="F5553" s="19">
        <v>42.774814999999997</v>
      </c>
      <c r="G5553" s="19">
        <v>7.8705660240000004</v>
      </c>
      <c r="H5553" s="20">
        <v>57.225185424000003</v>
      </c>
      <c r="I5553" s="15">
        <f>IF(H5553&lt;=Rmax_Summary!$B$40,1,0)</f>
        <v>0</v>
      </c>
      <c r="J5553" s="15">
        <v>1</v>
      </c>
      <c r="K5553" s="21" t="s">
        <v>846</v>
      </c>
    </row>
    <row r="5554" spans="1:11" x14ac:dyDescent="0.15">
      <c r="A5554" s="15">
        <v>2789</v>
      </c>
      <c r="B5554" s="16">
        <v>8</v>
      </c>
      <c r="C5554" s="15">
        <v>100</v>
      </c>
      <c r="D5554" s="17">
        <v>185000</v>
      </c>
      <c r="E5554" s="18">
        <f t="shared" si="86"/>
        <v>185</v>
      </c>
      <c r="F5554" s="19">
        <v>42.547294000000001</v>
      </c>
      <c r="G5554" s="19">
        <v>7.8712493029999999</v>
      </c>
      <c r="H5554" s="20">
        <v>57.45270644</v>
      </c>
      <c r="I5554" s="15">
        <f>IF(H5554&lt;=Rmax_Summary!$B$40,1,0)</f>
        <v>0</v>
      </c>
      <c r="J5554" s="15">
        <v>1</v>
      </c>
      <c r="K5554" s="21" t="s">
        <v>846</v>
      </c>
    </row>
    <row r="5555" spans="1:11" x14ac:dyDescent="0.15">
      <c r="A5555" s="15">
        <v>2794</v>
      </c>
      <c r="B5555" s="16">
        <v>8</v>
      </c>
      <c r="C5555" s="15">
        <v>100</v>
      </c>
      <c r="D5555" s="17">
        <v>186000</v>
      </c>
      <c r="E5555" s="18">
        <f t="shared" si="86"/>
        <v>186</v>
      </c>
      <c r="F5555" s="19">
        <v>42.322178999999998</v>
      </c>
      <c r="G5555" s="19">
        <v>7.871925354</v>
      </c>
      <c r="H5555" s="20">
        <v>57.677820930000003</v>
      </c>
      <c r="I5555" s="15">
        <f>IF(H5555&lt;=Rmax_Summary!$B$40,1,0)</f>
        <v>0</v>
      </c>
      <c r="J5555" s="15">
        <v>1</v>
      </c>
      <c r="K5555" s="21" t="s">
        <v>846</v>
      </c>
    </row>
    <row r="5556" spans="1:11" x14ac:dyDescent="0.15">
      <c r="A5556" s="15">
        <v>2799</v>
      </c>
      <c r="B5556" s="16">
        <v>8</v>
      </c>
      <c r="C5556" s="15">
        <v>100</v>
      </c>
      <c r="D5556" s="17">
        <v>187000</v>
      </c>
      <c r="E5556" s="18">
        <f t="shared" si="86"/>
        <v>187</v>
      </c>
      <c r="F5556" s="19">
        <v>42.099432999999998</v>
      </c>
      <c r="G5556" s="19">
        <v>7.8725942819999997</v>
      </c>
      <c r="H5556" s="20">
        <v>57.900567097</v>
      </c>
      <c r="I5556" s="15">
        <f>IF(H5556&lt;=Rmax_Summary!$B$40,1,0)</f>
        <v>0</v>
      </c>
      <c r="J5556" s="15">
        <v>1</v>
      </c>
      <c r="K5556" s="21" t="s">
        <v>846</v>
      </c>
    </row>
    <row r="5557" spans="1:11" x14ac:dyDescent="0.15">
      <c r="A5557" s="15">
        <v>2804</v>
      </c>
      <c r="B5557" s="16">
        <v>8</v>
      </c>
      <c r="C5557" s="15">
        <v>100</v>
      </c>
      <c r="D5557" s="17">
        <v>188000</v>
      </c>
      <c r="E5557" s="18">
        <f t="shared" si="86"/>
        <v>188</v>
      </c>
      <c r="F5557" s="19">
        <v>41.879021999999999</v>
      </c>
      <c r="G5557" s="19">
        <v>7.8732562140000004</v>
      </c>
      <c r="H5557" s="20">
        <v>58.120977680999999</v>
      </c>
      <c r="I5557" s="15">
        <f>IF(H5557&lt;=Rmax_Summary!$B$40,1,0)</f>
        <v>0</v>
      </c>
      <c r="J5557" s="15">
        <v>1</v>
      </c>
      <c r="K5557" s="21" t="s">
        <v>846</v>
      </c>
    </row>
    <row r="5558" spans="1:11" x14ac:dyDescent="0.15">
      <c r="A5558" s="15">
        <v>2809</v>
      </c>
      <c r="B5558" s="16">
        <v>8</v>
      </c>
      <c r="C5558" s="15">
        <v>100</v>
      </c>
      <c r="D5558" s="17">
        <v>189000</v>
      </c>
      <c r="E5558" s="18">
        <f t="shared" si="86"/>
        <v>189</v>
      </c>
      <c r="F5558" s="19">
        <v>41.660907000000002</v>
      </c>
      <c r="G5558" s="19">
        <v>7.8739112469999997</v>
      </c>
      <c r="H5558" s="20">
        <v>58.339092700000002</v>
      </c>
      <c r="I5558" s="15">
        <f>IF(H5558&lt;=Rmax_Summary!$B$40,1,0)</f>
        <v>0</v>
      </c>
      <c r="J5558" s="15">
        <v>1</v>
      </c>
      <c r="K5558" s="21" t="s">
        <v>846</v>
      </c>
    </row>
    <row r="5559" spans="1:11" x14ac:dyDescent="0.15">
      <c r="A5559" s="15">
        <v>2814</v>
      </c>
      <c r="B5559" s="16">
        <v>8</v>
      </c>
      <c r="C5559" s="15">
        <v>100</v>
      </c>
      <c r="D5559" s="17">
        <v>190000</v>
      </c>
      <c r="E5559" s="18">
        <f t="shared" si="86"/>
        <v>190</v>
      </c>
      <c r="F5559" s="19">
        <v>41.445050999999999</v>
      </c>
      <c r="G5559" s="19">
        <v>7.8745594920000004</v>
      </c>
      <c r="H5559" s="20">
        <v>58.554948535000001</v>
      </c>
      <c r="I5559" s="15">
        <f>IF(H5559&lt;=Rmax_Summary!$B$40,1,0)</f>
        <v>0</v>
      </c>
      <c r="J5559" s="15">
        <v>1</v>
      </c>
      <c r="K5559" s="21" t="s">
        <v>846</v>
      </c>
    </row>
    <row r="5560" spans="1:11" x14ac:dyDescent="0.15">
      <c r="A5560" s="15">
        <v>2819</v>
      </c>
      <c r="B5560" s="16">
        <v>8</v>
      </c>
      <c r="C5560" s="15">
        <v>100</v>
      </c>
      <c r="D5560" s="17">
        <v>191000</v>
      </c>
      <c r="E5560" s="18">
        <f t="shared" si="86"/>
        <v>191</v>
      </c>
      <c r="F5560" s="19">
        <v>41.231417999999998</v>
      </c>
      <c r="G5560" s="19">
        <v>7.8752010539999997</v>
      </c>
      <c r="H5560" s="20">
        <v>58.768581564000002</v>
      </c>
      <c r="I5560" s="15">
        <f>IF(H5560&lt;=Rmax_Summary!$B$40,1,0)</f>
        <v>0</v>
      </c>
      <c r="J5560" s="15">
        <v>1</v>
      </c>
      <c r="K5560" s="21" t="s">
        <v>846</v>
      </c>
    </row>
    <row r="5561" spans="1:11" x14ac:dyDescent="0.15">
      <c r="A5561" s="15">
        <v>2824</v>
      </c>
      <c r="B5561" s="16">
        <v>8</v>
      </c>
      <c r="C5561" s="15">
        <v>100</v>
      </c>
      <c r="D5561" s="17">
        <v>192000</v>
      </c>
      <c r="E5561" s="18">
        <f t="shared" si="86"/>
        <v>192</v>
      </c>
      <c r="F5561" s="19">
        <v>41.019978999999999</v>
      </c>
      <c r="G5561" s="19">
        <v>7.8758360300000003</v>
      </c>
      <c r="H5561" s="20">
        <v>58.980020891999999</v>
      </c>
      <c r="I5561" s="15">
        <f>IF(H5561&lt;=Rmax_Summary!$B$40,1,0)</f>
        <v>0</v>
      </c>
      <c r="J5561" s="15">
        <v>1</v>
      </c>
      <c r="K5561" s="21" t="s">
        <v>846</v>
      </c>
    </row>
    <row r="5562" spans="1:11" x14ac:dyDescent="0.15">
      <c r="A5562" s="15">
        <v>2829</v>
      </c>
      <c r="B5562" s="16">
        <v>8</v>
      </c>
      <c r="C5562" s="15">
        <v>100</v>
      </c>
      <c r="D5562" s="17">
        <v>193000</v>
      </c>
      <c r="E5562" s="18">
        <f t="shared" si="86"/>
        <v>193</v>
      </c>
      <c r="F5562" s="19">
        <v>40.810696999999998</v>
      </c>
      <c r="G5562" s="19">
        <v>7.8764645309999999</v>
      </c>
      <c r="H5562" s="20">
        <v>59.189302898999998</v>
      </c>
      <c r="I5562" s="15">
        <f>IF(H5562&lt;=Rmax_Summary!$B$40,1,0)</f>
        <v>0</v>
      </c>
      <c r="J5562" s="15">
        <v>1</v>
      </c>
      <c r="K5562" s="21" t="s">
        <v>846</v>
      </c>
    </row>
    <row r="5563" spans="1:11" x14ac:dyDescent="0.15">
      <c r="A5563" s="15">
        <v>2834</v>
      </c>
      <c r="B5563" s="16">
        <v>8</v>
      </c>
      <c r="C5563" s="15">
        <v>100</v>
      </c>
      <c r="D5563" s="17">
        <v>194000</v>
      </c>
      <c r="E5563" s="18">
        <f t="shared" si="86"/>
        <v>194</v>
      </c>
      <c r="F5563" s="19">
        <v>40.603540000000002</v>
      </c>
      <c r="G5563" s="19">
        <v>7.8770866509999999</v>
      </c>
      <c r="H5563" s="20">
        <v>59.396460326000003</v>
      </c>
      <c r="I5563" s="15">
        <f>IF(H5563&lt;=Rmax_Summary!$B$40,1,0)</f>
        <v>0</v>
      </c>
      <c r="J5563" s="15">
        <v>1</v>
      </c>
      <c r="K5563" s="21" t="s">
        <v>846</v>
      </c>
    </row>
    <row r="5564" spans="1:11" x14ac:dyDescent="0.15">
      <c r="A5564" s="15">
        <v>2839</v>
      </c>
      <c r="B5564" s="16">
        <v>8</v>
      </c>
      <c r="C5564" s="15">
        <v>100</v>
      </c>
      <c r="D5564" s="17">
        <v>195000</v>
      </c>
      <c r="E5564" s="18">
        <f t="shared" si="86"/>
        <v>195</v>
      </c>
      <c r="F5564" s="19">
        <v>40.398474</v>
      </c>
      <c r="G5564" s="19">
        <v>7.8777024889999998</v>
      </c>
      <c r="H5564" s="20">
        <v>59.601525909999999</v>
      </c>
      <c r="I5564" s="15">
        <f>IF(H5564&lt;=Rmax_Summary!$B$40,1,0)</f>
        <v>0</v>
      </c>
      <c r="J5564" s="15">
        <v>1</v>
      </c>
      <c r="K5564" s="21" t="s">
        <v>846</v>
      </c>
    </row>
    <row r="5565" spans="1:11" x14ac:dyDescent="0.15">
      <c r="A5565" s="15">
        <v>2844</v>
      </c>
      <c r="B5565" s="16">
        <v>8</v>
      </c>
      <c r="C5565" s="15">
        <v>100</v>
      </c>
      <c r="D5565" s="17">
        <v>196000</v>
      </c>
      <c r="E5565" s="18">
        <f t="shared" si="86"/>
        <v>196</v>
      </c>
      <c r="F5565" s="19">
        <v>40.195470999999998</v>
      </c>
      <c r="G5565" s="19">
        <v>7.8783121329999997</v>
      </c>
      <c r="H5565" s="20">
        <v>59.804528771000001</v>
      </c>
      <c r="I5565" s="15">
        <f>IF(H5565&lt;=Rmax_Summary!$B$40,1,0)</f>
        <v>0</v>
      </c>
      <c r="J5565" s="15">
        <v>1</v>
      </c>
      <c r="K5565" s="21" t="s">
        <v>846</v>
      </c>
    </row>
    <row r="5566" spans="1:11" x14ac:dyDescent="0.15">
      <c r="A5566" s="15">
        <v>2849</v>
      </c>
      <c r="B5566" s="16">
        <v>8</v>
      </c>
      <c r="C5566" s="15">
        <v>100</v>
      </c>
      <c r="D5566" s="17">
        <v>197000</v>
      </c>
      <c r="E5566" s="18">
        <f t="shared" si="86"/>
        <v>197</v>
      </c>
      <c r="F5566" s="19">
        <v>39.994495000000001</v>
      </c>
      <c r="G5566" s="19">
        <v>7.8789156819999997</v>
      </c>
      <c r="H5566" s="20">
        <v>60.005505272000001</v>
      </c>
      <c r="I5566" s="15">
        <f>IF(H5566&lt;=Rmax_Summary!$B$40,1,0)</f>
        <v>0</v>
      </c>
      <c r="J5566" s="15">
        <v>1</v>
      </c>
      <c r="K5566" s="21" t="s">
        <v>846</v>
      </c>
    </row>
    <row r="5567" spans="1:11" x14ac:dyDescent="0.15">
      <c r="A5567" s="15">
        <v>2854</v>
      </c>
      <c r="B5567" s="16">
        <v>8</v>
      </c>
      <c r="C5567" s="15">
        <v>100</v>
      </c>
      <c r="D5567" s="17">
        <v>198000</v>
      </c>
      <c r="E5567" s="18">
        <f t="shared" si="86"/>
        <v>198</v>
      </c>
      <c r="F5567" s="19">
        <v>39.795523000000003</v>
      </c>
      <c r="G5567" s="19">
        <v>7.8795132299999997</v>
      </c>
      <c r="H5567" s="20">
        <v>60.204477247</v>
      </c>
      <c r="I5567" s="15">
        <f>IF(H5567&lt;=Rmax_Summary!$B$40,1,0)</f>
        <v>0</v>
      </c>
      <c r="J5567" s="15">
        <v>1</v>
      </c>
      <c r="K5567" s="21" t="s">
        <v>846</v>
      </c>
    </row>
    <row r="5568" spans="1:11" x14ac:dyDescent="0.15">
      <c r="A5568" s="15">
        <v>2859</v>
      </c>
      <c r="B5568" s="16">
        <v>8</v>
      </c>
      <c r="C5568" s="15">
        <v>100</v>
      </c>
      <c r="D5568" s="17">
        <v>199000</v>
      </c>
      <c r="E5568" s="18">
        <f t="shared" si="86"/>
        <v>199</v>
      </c>
      <c r="F5568" s="19">
        <v>39.598517000000001</v>
      </c>
      <c r="G5568" s="19">
        <v>7.8801048539999998</v>
      </c>
      <c r="H5568" s="20">
        <v>60.401482895999997</v>
      </c>
      <c r="I5568" s="15">
        <f>IF(H5568&lt;=Rmax_Summary!$B$40,1,0)</f>
        <v>0</v>
      </c>
      <c r="J5568" s="15">
        <v>1</v>
      </c>
      <c r="K5568" s="21" t="s">
        <v>846</v>
      </c>
    </row>
    <row r="5569" spans="1:11" x14ac:dyDescent="0.15">
      <c r="A5569" s="15">
        <v>2864</v>
      </c>
      <c r="B5569" s="16">
        <v>8</v>
      </c>
      <c r="C5569" s="15">
        <v>100</v>
      </c>
      <c r="D5569" s="17">
        <v>200000</v>
      </c>
      <c r="E5569" s="18">
        <f t="shared" si="86"/>
        <v>200</v>
      </c>
      <c r="F5569" s="19">
        <v>39.403452000000001</v>
      </c>
      <c r="G5569" s="19">
        <v>7.8806906540000004</v>
      </c>
      <c r="H5569" s="20">
        <v>60.596547671000003</v>
      </c>
      <c r="I5569" s="15">
        <f>IF(H5569&lt;=Rmax_Summary!$B$40,1,0)</f>
        <v>0</v>
      </c>
      <c r="J5569" s="15">
        <v>1</v>
      </c>
      <c r="K5569" s="21" t="s">
        <v>846</v>
      </c>
    </row>
    <row r="5570" spans="1:11" x14ac:dyDescent="0.15">
      <c r="A5570" s="15">
        <v>819</v>
      </c>
      <c r="B5570" s="16">
        <v>8</v>
      </c>
      <c r="C5570" s="15">
        <v>100</v>
      </c>
      <c r="D5570" s="17">
        <v>210000</v>
      </c>
      <c r="E5570" s="18">
        <f t="shared" ref="E5570:E5633" si="87">D5570/1000</f>
        <v>210</v>
      </c>
      <c r="F5570" s="19">
        <v>37.553553000000001</v>
      </c>
      <c r="G5570" s="19">
        <v>7.8862460959999998</v>
      </c>
      <c r="H5570" s="20">
        <v>62.446447171000003</v>
      </c>
      <c r="I5570" s="15">
        <f>IF(H5570&lt;=Rmax_Summary!$B$40,1,0)</f>
        <v>0</v>
      </c>
      <c r="J5570" s="15">
        <v>2</v>
      </c>
      <c r="K5570" s="21" t="s">
        <v>847</v>
      </c>
    </row>
    <row r="5571" spans="1:11" x14ac:dyDescent="0.15">
      <c r="A5571" s="15">
        <v>824</v>
      </c>
      <c r="B5571" s="16">
        <v>8</v>
      </c>
      <c r="C5571" s="15">
        <v>100</v>
      </c>
      <c r="D5571" s="17">
        <v>220000</v>
      </c>
      <c r="E5571" s="18">
        <f t="shared" si="87"/>
        <v>220</v>
      </c>
      <c r="F5571" s="19">
        <v>35.869562000000002</v>
      </c>
      <c r="G5571" s="19">
        <v>7.8913032750000003</v>
      </c>
      <c r="H5571" s="20">
        <v>64.130438456999997</v>
      </c>
      <c r="I5571" s="15">
        <f>IF(H5571&lt;=Rmax_Summary!$B$40,1,0)</f>
        <v>0</v>
      </c>
      <c r="J5571" s="15">
        <v>2</v>
      </c>
      <c r="K5571" s="21" t="s">
        <v>847</v>
      </c>
    </row>
    <row r="5572" spans="1:11" x14ac:dyDescent="0.15">
      <c r="A5572" s="15">
        <v>829</v>
      </c>
      <c r="B5572" s="16">
        <v>8</v>
      </c>
      <c r="C5572" s="15">
        <v>100</v>
      </c>
      <c r="D5572" s="17">
        <v>230000</v>
      </c>
      <c r="E5572" s="18">
        <f t="shared" si="87"/>
        <v>230</v>
      </c>
      <c r="F5572" s="19">
        <v>34.330114000000002</v>
      </c>
      <c r="G5572" s="19">
        <v>7.8959263460000004</v>
      </c>
      <c r="H5572" s="20">
        <v>65.669885569000002</v>
      </c>
      <c r="I5572" s="15">
        <f>IF(H5572&lt;=Rmax_Summary!$B$40,1,0)</f>
        <v>0</v>
      </c>
      <c r="J5572" s="15">
        <v>2</v>
      </c>
      <c r="K5572" s="21" t="s">
        <v>847</v>
      </c>
    </row>
    <row r="5573" spans="1:11" x14ac:dyDescent="0.15">
      <c r="A5573" s="15">
        <v>834</v>
      </c>
      <c r="B5573" s="16">
        <v>8</v>
      </c>
      <c r="C5573" s="15">
        <v>100</v>
      </c>
      <c r="D5573" s="17">
        <v>240000</v>
      </c>
      <c r="E5573" s="18">
        <f t="shared" si="87"/>
        <v>240</v>
      </c>
      <c r="F5573" s="19">
        <v>32.917371000000003</v>
      </c>
      <c r="G5573" s="19">
        <v>7.9001689070000003</v>
      </c>
      <c r="H5573" s="20">
        <v>67.082629155000006</v>
      </c>
      <c r="I5573" s="15">
        <f>IF(H5573&lt;=Rmax_Summary!$B$40,1,0)</f>
        <v>0</v>
      </c>
      <c r="J5573" s="15">
        <v>2</v>
      </c>
      <c r="K5573" s="21" t="s">
        <v>847</v>
      </c>
    </row>
    <row r="5574" spans="1:11" x14ac:dyDescent="0.15">
      <c r="A5574" s="15">
        <v>839</v>
      </c>
      <c r="B5574" s="16">
        <v>8</v>
      </c>
      <c r="C5574" s="15">
        <v>100</v>
      </c>
      <c r="D5574" s="17">
        <v>250000</v>
      </c>
      <c r="E5574" s="18">
        <f t="shared" si="87"/>
        <v>250</v>
      </c>
      <c r="F5574" s="19">
        <v>31.616306000000002</v>
      </c>
      <c r="G5574" s="19">
        <v>7.9040760729999997</v>
      </c>
      <c r="H5574" s="20">
        <v>68.383694067999997</v>
      </c>
      <c r="I5574" s="15">
        <f>IF(H5574&lt;=Rmax_Summary!$B$40,1,0)</f>
        <v>0</v>
      </c>
      <c r="J5574" s="15">
        <v>2</v>
      </c>
      <c r="K5574" s="21" t="s">
        <v>847</v>
      </c>
    </row>
    <row r="5575" spans="1:11" x14ac:dyDescent="0.15">
      <c r="A5575" s="15">
        <v>844</v>
      </c>
      <c r="B5575" s="16">
        <v>8</v>
      </c>
      <c r="C5575" s="15">
        <v>100</v>
      </c>
      <c r="D5575" s="17">
        <v>260000</v>
      </c>
      <c r="E5575" s="18">
        <f t="shared" si="87"/>
        <v>260</v>
      </c>
      <c r="F5575" s="19">
        <v>30.414176999999999</v>
      </c>
      <c r="G5575" s="19">
        <v>7.9076861120000004</v>
      </c>
      <c r="H5575" s="20">
        <v>69.585823082000005</v>
      </c>
      <c r="I5575" s="15">
        <f>IF(H5575&lt;=Rmax_Summary!$B$40,1,0)</f>
        <v>0</v>
      </c>
      <c r="J5575" s="15">
        <v>2</v>
      </c>
      <c r="K5575" s="21" t="s">
        <v>847</v>
      </c>
    </row>
    <row r="5576" spans="1:11" x14ac:dyDescent="0.15">
      <c r="A5576" s="15">
        <v>849</v>
      </c>
      <c r="B5576" s="16">
        <v>8</v>
      </c>
      <c r="C5576" s="15">
        <v>100</v>
      </c>
      <c r="D5576" s="17">
        <v>270000</v>
      </c>
      <c r="E5576" s="18">
        <f t="shared" si="87"/>
        <v>270</v>
      </c>
      <c r="F5576" s="19">
        <v>29.300118000000001</v>
      </c>
      <c r="G5576" s="19">
        <v>7.9110316709999999</v>
      </c>
      <c r="H5576" s="20">
        <v>70.699882396999996</v>
      </c>
      <c r="I5576" s="15">
        <f>IF(H5576&lt;=Rmax_Summary!$B$40,1,0)</f>
        <v>0</v>
      </c>
      <c r="J5576" s="15">
        <v>2</v>
      </c>
      <c r="K5576" s="21" t="s">
        <v>847</v>
      </c>
    </row>
    <row r="5577" spans="1:11" x14ac:dyDescent="0.15">
      <c r="A5577" s="15">
        <v>854</v>
      </c>
      <c r="B5577" s="16">
        <v>8</v>
      </c>
      <c r="C5577" s="15">
        <v>100</v>
      </c>
      <c r="D5577" s="17">
        <v>280000</v>
      </c>
      <c r="E5577" s="18">
        <f t="shared" si="87"/>
        <v>280</v>
      </c>
      <c r="F5577" s="19">
        <v>28.264789</v>
      </c>
      <c r="G5577" s="19">
        <v>7.9141407849999998</v>
      </c>
      <c r="H5577" s="20">
        <v>71.735211153999998</v>
      </c>
      <c r="I5577" s="15">
        <f>IF(H5577&lt;=Rmax_Summary!$B$40,1,0)</f>
        <v>0</v>
      </c>
      <c r="J5577" s="15">
        <v>2</v>
      </c>
      <c r="K5577" s="21" t="s">
        <v>847</v>
      </c>
    </row>
    <row r="5578" spans="1:11" x14ac:dyDescent="0.15">
      <c r="A5578" s="15">
        <v>859</v>
      </c>
      <c r="B5578" s="16">
        <v>8</v>
      </c>
      <c r="C5578" s="15">
        <v>100</v>
      </c>
      <c r="D5578" s="17">
        <v>290000</v>
      </c>
      <c r="E5578" s="18">
        <f t="shared" si="87"/>
        <v>290</v>
      </c>
      <c r="F5578" s="19">
        <v>27.300129999999999</v>
      </c>
      <c r="G5578" s="19">
        <v>7.9170376710000001</v>
      </c>
      <c r="H5578" s="20">
        <v>72.699870343000001</v>
      </c>
      <c r="I5578" s="15">
        <f>IF(H5578&lt;=Rmax_Summary!$B$40,1,0)</f>
        <v>0</v>
      </c>
      <c r="J5578" s="15">
        <v>2</v>
      </c>
      <c r="K5578" s="21" t="s">
        <v>847</v>
      </c>
    </row>
    <row r="5579" spans="1:11" x14ac:dyDescent="0.15">
      <c r="A5579" s="15">
        <v>864</v>
      </c>
      <c r="B5579" s="16">
        <v>8</v>
      </c>
      <c r="C5579" s="15">
        <v>100</v>
      </c>
      <c r="D5579" s="17">
        <v>300000</v>
      </c>
      <c r="E5579" s="18">
        <f t="shared" si="87"/>
        <v>300</v>
      </c>
      <c r="F5579" s="19">
        <v>26.399145000000001</v>
      </c>
      <c r="G5579" s="19">
        <v>7.919743338</v>
      </c>
      <c r="H5579" s="20">
        <v>73.600855060000001</v>
      </c>
      <c r="I5579" s="15">
        <f>IF(H5579&lt;=Rmax_Summary!$B$40,1,0)</f>
        <v>0</v>
      </c>
      <c r="J5579" s="15">
        <v>2</v>
      </c>
      <c r="K5579" s="21" t="s">
        <v>847</v>
      </c>
    </row>
    <row r="5580" spans="1:11" x14ac:dyDescent="0.15">
      <c r="A5580" s="15">
        <v>869</v>
      </c>
      <c r="B5580" s="16">
        <v>8</v>
      </c>
      <c r="C5580" s="15">
        <v>100</v>
      </c>
      <c r="D5580" s="17">
        <v>310000</v>
      </c>
      <c r="E5580" s="18">
        <f t="shared" si="87"/>
        <v>310</v>
      </c>
      <c r="F5580" s="19">
        <v>25.555730000000001</v>
      </c>
      <c r="G5580" s="19">
        <v>7.9222761159999999</v>
      </c>
      <c r="H5580" s="20">
        <v>74.444270263999996</v>
      </c>
      <c r="I5580" s="15">
        <f>IF(H5580&lt;=Rmax_Summary!$B$40,1,0)</f>
        <v>0</v>
      </c>
      <c r="J5580" s="15">
        <v>2</v>
      </c>
      <c r="K5580" s="21" t="s">
        <v>847</v>
      </c>
    </row>
    <row r="5581" spans="1:11" x14ac:dyDescent="0.15">
      <c r="A5581" s="15">
        <v>874</v>
      </c>
      <c r="B5581" s="16">
        <v>8</v>
      </c>
      <c r="C5581" s="15">
        <v>100</v>
      </c>
      <c r="D5581" s="17">
        <v>320000</v>
      </c>
      <c r="E5581" s="18">
        <f t="shared" si="87"/>
        <v>320</v>
      </c>
      <c r="F5581" s="19">
        <v>24.764538000000002</v>
      </c>
      <c r="G5581" s="19">
        <v>7.9246520589999996</v>
      </c>
      <c r="H5581" s="20">
        <v>75.235461533999995</v>
      </c>
      <c r="I5581" s="15">
        <f>IF(H5581&lt;=Rmax_Summary!$B$40,1,0)</f>
        <v>0</v>
      </c>
      <c r="J5581" s="15">
        <v>2</v>
      </c>
      <c r="K5581" s="21" t="s">
        <v>847</v>
      </c>
    </row>
    <row r="5582" spans="1:11" x14ac:dyDescent="0.15">
      <c r="A5582" s="15">
        <v>879</v>
      </c>
      <c r="B5582" s="16">
        <v>8</v>
      </c>
      <c r="C5582" s="15">
        <v>100</v>
      </c>
      <c r="D5582" s="17">
        <v>330000</v>
      </c>
      <c r="E5582" s="18">
        <f t="shared" si="87"/>
        <v>330</v>
      </c>
      <c r="F5582" s="19">
        <v>24.020865000000001</v>
      </c>
      <c r="G5582" s="19">
        <v>7.9268853010000004</v>
      </c>
      <c r="H5582" s="20">
        <v>75.979135346000007</v>
      </c>
      <c r="I5582" s="15">
        <f>IF(H5582&lt;=Rmax_Summary!$B$40,1,0)</f>
        <v>0</v>
      </c>
      <c r="J5582" s="15">
        <v>2</v>
      </c>
      <c r="K5582" s="21" t="s">
        <v>847</v>
      </c>
    </row>
    <row r="5583" spans="1:11" x14ac:dyDescent="0.15">
      <c r="A5583" s="15">
        <v>884</v>
      </c>
      <c r="B5583" s="16">
        <v>8</v>
      </c>
      <c r="C5583" s="15">
        <v>100</v>
      </c>
      <c r="D5583" s="17">
        <v>340000</v>
      </c>
      <c r="E5583" s="18">
        <f t="shared" si="87"/>
        <v>340</v>
      </c>
      <c r="F5583" s="19">
        <v>23.320554000000001</v>
      </c>
      <c r="G5583" s="19">
        <v>7.9289883239999996</v>
      </c>
      <c r="H5583" s="20">
        <v>76.679446261999999</v>
      </c>
      <c r="I5583" s="15">
        <f>IF(H5583&lt;=Rmax_Summary!$B$40,1,0)</f>
        <v>0</v>
      </c>
      <c r="J5583" s="15">
        <v>2</v>
      </c>
      <c r="K5583" s="21" t="s">
        <v>847</v>
      </c>
    </row>
    <row r="5584" spans="1:11" x14ac:dyDescent="0.15">
      <c r="A5584" s="15">
        <v>889</v>
      </c>
      <c r="B5584" s="16">
        <v>8</v>
      </c>
      <c r="C5584" s="15">
        <v>100</v>
      </c>
      <c r="D5584" s="17">
        <v>350000</v>
      </c>
      <c r="E5584" s="18">
        <f t="shared" si="87"/>
        <v>350</v>
      </c>
      <c r="F5584" s="19">
        <v>22.65992</v>
      </c>
      <c r="G5584" s="19">
        <v>7.9309721929999997</v>
      </c>
      <c r="H5584" s="20">
        <v>77.340079564000007</v>
      </c>
      <c r="I5584" s="15">
        <f>IF(H5584&lt;=Rmax_Summary!$B$40,1,0)</f>
        <v>0</v>
      </c>
      <c r="J5584" s="15">
        <v>2</v>
      </c>
      <c r="K5584" s="21" t="s">
        <v>847</v>
      </c>
    </row>
    <row r="5585" spans="1:11" x14ac:dyDescent="0.15">
      <c r="A5585" s="15">
        <v>894</v>
      </c>
      <c r="B5585" s="16">
        <v>8</v>
      </c>
      <c r="C5585" s="15">
        <v>100</v>
      </c>
      <c r="D5585" s="17">
        <v>360000</v>
      </c>
      <c r="E5585" s="18">
        <f t="shared" si="87"/>
        <v>360</v>
      </c>
      <c r="F5585" s="19">
        <v>22.035685000000001</v>
      </c>
      <c r="G5585" s="19">
        <v>7.9328467549999999</v>
      </c>
      <c r="H5585" s="20">
        <v>77.964314893999997</v>
      </c>
      <c r="I5585" s="15">
        <f>IF(H5585&lt;=Rmax_Summary!$B$40,1,0)</f>
        <v>0</v>
      </c>
      <c r="J5585" s="15">
        <v>2</v>
      </c>
      <c r="K5585" s="21" t="s">
        <v>847</v>
      </c>
    </row>
    <row r="5586" spans="1:11" x14ac:dyDescent="0.15">
      <c r="A5586" s="15">
        <v>899</v>
      </c>
      <c r="B5586" s="16">
        <v>8</v>
      </c>
      <c r="C5586" s="15">
        <v>100</v>
      </c>
      <c r="D5586" s="17">
        <v>370000</v>
      </c>
      <c r="E5586" s="18">
        <f t="shared" si="87"/>
        <v>370</v>
      </c>
      <c r="F5586" s="19">
        <v>21.444921000000001</v>
      </c>
      <c r="G5586" s="19">
        <v>7.9346208010000003</v>
      </c>
      <c r="H5586" s="20">
        <v>78.555078995000002</v>
      </c>
      <c r="I5586" s="15">
        <f>IF(H5586&lt;=Rmax_Summary!$B$40,1,0)</f>
        <v>0</v>
      </c>
      <c r="J5586" s="15">
        <v>2</v>
      </c>
      <c r="K5586" s="21" t="s">
        <v>847</v>
      </c>
    </row>
    <row r="5587" spans="1:11" x14ac:dyDescent="0.15">
      <c r="A5587" s="15">
        <v>904</v>
      </c>
      <c r="B5587" s="16">
        <v>8</v>
      </c>
      <c r="C5587" s="15">
        <v>100</v>
      </c>
      <c r="D5587" s="17">
        <v>380000</v>
      </c>
      <c r="E5587" s="18">
        <f t="shared" si="87"/>
        <v>380</v>
      </c>
      <c r="F5587" s="19">
        <v>20.885005</v>
      </c>
      <c r="G5587" s="19">
        <v>7.9363022069999998</v>
      </c>
      <c r="H5587" s="20">
        <v>79.114994858000003</v>
      </c>
      <c r="I5587" s="15">
        <f>IF(H5587&lt;=Rmax_Summary!$B$40,1,0)</f>
        <v>0</v>
      </c>
      <c r="J5587" s="15">
        <v>2</v>
      </c>
      <c r="K5587" s="21" t="s">
        <v>847</v>
      </c>
    </row>
    <row r="5588" spans="1:11" x14ac:dyDescent="0.15">
      <c r="A5588" s="15">
        <v>909</v>
      </c>
      <c r="B5588" s="16">
        <v>8</v>
      </c>
      <c r="C5588" s="15">
        <v>100</v>
      </c>
      <c r="D5588" s="17">
        <v>390000</v>
      </c>
      <c r="E5588" s="18">
        <f t="shared" si="87"/>
        <v>390</v>
      </c>
      <c r="F5588" s="19">
        <v>20.353584999999999</v>
      </c>
      <c r="G5588" s="19">
        <v>7.9378980429999997</v>
      </c>
      <c r="H5588" s="20">
        <v>79.646415340000004</v>
      </c>
      <c r="I5588" s="15">
        <f>IF(H5588&lt;=Rmax_Summary!$B$40,1,0)</f>
        <v>0</v>
      </c>
      <c r="J5588" s="15">
        <v>2</v>
      </c>
      <c r="K5588" s="21" t="s">
        <v>847</v>
      </c>
    </row>
    <row r="5589" spans="1:11" x14ac:dyDescent="0.15">
      <c r="A5589" s="15">
        <v>914</v>
      </c>
      <c r="B5589" s="16">
        <v>8</v>
      </c>
      <c r="C5589" s="15">
        <v>100</v>
      </c>
      <c r="D5589" s="17">
        <v>400000</v>
      </c>
      <c r="E5589" s="18">
        <f t="shared" si="87"/>
        <v>400</v>
      </c>
      <c r="F5589" s="19">
        <v>19.848537</v>
      </c>
      <c r="G5589" s="19">
        <v>7.9394146809999997</v>
      </c>
      <c r="H5589" s="20">
        <v>80.151463203000006</v>
      </c>
      <c r="I5589" s="15">
        <f>IF(H5589&lt;=Rmax_Summary!$B$40,1,0)</f>
        <v>0</v>
      </c>
      <c r="J5589" s="15">
        <v>2</v>
      </c>
      <c r="K5589" s="21" t="s">
        <v>847</v>
      </c>
    </row>
    <row r="5590" spans="1:11" x14ac:dyDescent="0.15">
      <c r="A5590" s="15">
        <v>919</v>
      </c>
      <c r="B5590" s="16">
        <v>8</v>
      </c>
      <c r="C5590" s="15">
        <v>100</v>
      </c>
      <c r="D5590" s="17">
        <v>410000</v>
      </c>
      <c r="E5590" s="18">
        <f t="shared" si="87"/>
        <v>410</v>
      </c>
      <c r="F5590" s="19">
        <v>19.367946</v>
      </c>
      <c r="G5590" s="19">
        <v>7.9408578710000004</v>
      </c>
      <c r="H5590" s="20">
        <v>80.632053847999998</v>
      </c>
      <c r="I5590" s="15">
        <f>IF(H5590&lt;=Rmax_Summary!$B$40,1,0)</f>
        <v>0</v>
      </c>
      <c r="J5590" s="15">
        <v>2</v>
      </c>
      <c r="K5590" s="21" t="s">
        <v>847</v>
      </c>
    </row>
    <row r="5591" spans="1:11" x14ac:dyDescent="0.15">
      <c r="A5591" s="15">
        <v>924</v>
      </c>
      <c r="B5591" s="16">
        <v>8</v>
      </c>
      <c r="C5591" s="15">
        <v>100</v>
      </c>
      <c r="D5591" s="17">
        <v>420000</v>
      </c>
      <c r="E5591" s="18">
        <f t="shared" si="87"/>
        <v>420</v>
      </c>
      <c r="F5591" s="19">
        <v>18.910077999999999</v>
      </c>
      <c r="G5591" s="19">
        <v>7.9422328249999996</v>
      </c>
      <c r="H5591" s="20">
        <v>81.089921674999999</v>
      </c>
      <c r="I5591" s="15">
        <f>IF(H5591&lt;=Rmax_Summary!$B$40,1,0)</f>
        <v>0</v>
      </c>
      <c r="J5591" s="15">
        <v>2</v>
      </c>
      <c r="K5591" s="21" t="s">
        <v>847</v>
      </c>
    </row>
    <row r="5592" spans="1:11" x14ac:dyDescent="0.15">
      <c r="A5592" s="15">
        <v>929</v>
      </c>
      <c r="B5592" s="16">
        <v>8</v>
      </c>
      <c r="C5592" s="15">
        <v>100</v>
      </c>
      <c r="D5592" s="17">
        <v>430000</v>
      </c>
      <c r="E5592" s="18">
        <f t="shared" si="87"/>
        <v>430</v>
      </c>
      <c r="F5592" s="19">
        <v>18.473358000000001</v>
      </c>
      <c r="G5592" s="19">
        <v>7.9435442710000004</v>
      </c>
      <c r="H5592" s="20">
        <v>81.526641929999997</v>
      </c>
      <c r="I5592" s="15">
        <f>IF(H5592&lt;=Rmax_Summary!$B$40,1,0)</f>
        <v>0</v>
      </c>
      <c r="J5592" s="15">
        <v>2</v>
      </c>
      <c r="K5592" s="21" t="s">
        <v>847</v>
      </c>
    </row>
    <row r="5593" spans="1:11" x14ac:dyDescent="0.15">
      <c r="A5593" s="15">
        <v>934</v>
      </c>
      <c r="B5593" s="16">
        <v>8</v>
      </c>
      <c r="C5593" s="15">
        <v>100</v>
      </c>
      <c r="D5593" s="17">
        <v>440000</v>
      </c>
      <c r="E5593" s="18">
        <f t="shared" si="87"/>
        <v>440</v>
      </c>
      <c r="F5593" s="19">
        <v>18.056356000000001</v>
      </c>
      <c r="G5593" s="19">
        <v>7.9447965070000004</v>
      </c>
      <c r="H5593" s="20">
        <v>81.943644341999999</v>
      </c>
      <c r="I5593" s="15">
        <f>IF(H5593&lt;=Rmax_Summary!$B$40,1,0)</f>
        <v>0</v>
      </c>
      <c r="J5593" s="15">
        <v>2</v>
      </c>
      <c r="K5593" s="21" t="s">
        <v>847</v>
      </c>
    </row>
    <row r="5594" spans="1:11" x14ac:dyDescent="0.15">
      <c r="A5594" s="15">
        <v>939</v>
      </c>
      <c r="B5594" s="16">
        <v>8</v>
      </c>
      <c r="C5594" s="15">
        <v>100</v>
      </c>
      <c r="D5594" s="17">
        <v>450000</v>
      </c>
      <c r="E5594" s="18">
        <f t="shared" si="87"/>
        <v>450</v>
      </c>
      <c r="F5594" s="19">
        <v>17.657762999999999</v>
      </c>
      <c r="G5594" s="19">
        <v>7.9459934539999999</v>
      </c>
      <c r="H5594" s="20">
        <v>82.342236767000003</v>
      </c>
      <c r="I5594" s="15">
        <f>IF(H5594&lt;=Rmax_Summary!$B$40,1,0)</f>
        <v>0</v>
      </c>
      <c r="J5594" s="15">
        <v>2</v>
      </c>
      <c r="K5594" s="21" t="s">
        <v>847</v>
      </c>
    </row>
    <row r="5595" spans="1:11" x14ac:dyDescent="0.15">
      <c r="A5595" s="15">
        <v>944</v>
      </c>
      <c r="B5595" s="16">
        <v>8</v>
      </c>
      <c r="C5595" s="15">
        <v>100</v>
      </c>
      <c r="D5595" s="17">
        <v>460000</v>
      </c>
      <c r="E5595" s="18">
        <f t="shared" si="87"/>
        <v>460</v>
      </c>
      <c r="F5595" s="19">
        <v>17.276388000000001</v>
      </c>
      <c r="G5595" s="19">
        <v>7.9471387010000001</v>
      </c>
      <c r="H5595" s="20">
        <v>82.723611536999996</v>
      </c>
      <c r="I5595" s="15">
        <f>IF(H5595&lt;=Rmax_Summary!$B$40,1,0)</f>
        <v>0</v>
      </c>
      <c r="J5595" s="15">
        <v>2</v>
      </c>
      <c r="K5595" s="21" t="s">
        <v>847</v>
      </c>
    </row>
    <row r="5596" spans="1:11" x14ac:dyDescent="0.15">
      <c r="A5596" s="15">
        <v>949</v>
      </c>
      <c r="B5596" s="16">
        <v>8</v>
      </c>
      <c r="C5596" s="15">
        <v>100</v>
      </c>
      <c r="D5596" s="17">
        <v>470000</v>
      </c>
      <c r="E5596" s="18">
        <f t="shared" si="87"/>
        <v>470</v>
      </c>
      <c r="F5596" s="19">
        <v>16.911138999999999</v>
      </c>
      <c r="G5596" s="19">
        <v>7.9482355189999998</v>
      </c>
      <c r="H5596" s="20">
        <v>83.088860972000006</v>
      </c>
      <c r="I5596" s="15">
        <f>IF(H5596&lt;=Rmax_Summary!$B$40,1,0)</f>
        <v>0</v>
      </c>
      <c r="J5596" s="15">
        <v>2</v>
      </c>
      <c r="K5596" s="21" t="s">
        <v>847</v>
      </c>
    </row>
    <row r="5597" spans="1:11" x14ac:dyDescent="0.15">
      <c r="A5597" s="15">
        <v>954</v>
      </c>
      <c r="B5597" s="16">
        <v>8</v>
      </c>
      <c r="C5597" s="15">
        <v>100</v>
      </c>
      <c r="D5597" s="17">
        <v>480000</v>
      </c>
      <c r="E5597" s="18">
        <f t="shared" si="87"/>
        <v>480</v>
      </c>
      <c r="F5597" s="19">
        <v>16.561014</v>
      </c>
      <c r="G5597" s="19">
        <v>7.9492869209999997</v>
      </c>
      <c r="H5597" s="20">
        <v>83.438985509999995</v>
      </c>
      <c r="I5597" s="15">
        <f>IF(H5597&lt;=Rmax_Summary!$B$40,1,0)</f>
        <v>0</v>
      </c>
      <c r="J5597" s="15">
        <v>2</v>
      </c>
      <c r="K5597" s="21" t="s">
        <v>847</v>
      </c>
    </row>
    <row r="5598" spans="1:11" x14ac:dyDescent="0.15">
      <c r="A5598" s="15">
        <v>959</v>
      </c>
      <c r="B5598" s="16">
        <v>8</v>
      </c>
      <c r="C5598" s="15">
        <v>100</v>
      </c>
      <c r="D5598" s="17">
        <v>490000</v>
      </c>
      <c r="E5598" s="18">
        <f t="shared" si="87"/>
        <v>490</v>
      </c>
      <c r="F5598" s="19">
        <v>16.225093000000001</v>
      </c>
      <c r="G5598" s="19">
        <v>7.95029567</v>
      </c>
      <c r="H5598" s="20">
        <v>83.774907376000002</v>
      </c>
      <c r="I5598" s="15">
        <f>IF(H5598&lt;=Rmax_Summary!$B$40,1,0)</f>
        <v>0</v>
      </c>
      <c r="J5598" s="15">
        <v>2</v>
      </c>
      <c r="K5598" s="21" t="s">
        <v>847</v>
      </c>
    </row>
    <row r="5599" spans="1:11" x14ac:dyDescent="0.15">
      <c r="A5599" s="15">
        <v>964</v>
      </c>
      <c r="B5599" s="16">
        <v>8</v>
      </c>
      <c r="C5599" s="15">
        <v>100</v>
      </c>
      <c r="D5599" s="17">
        <v>500000</v>
      </c>
      <c r="E5599" s="18">
        <f t="shared" si="87"/>
        <v>500</v>
      </c>
      <c r="F5599" s="19">
        <v>15.902528999999999</v>
      </c>
      <c r="G5599" s="19">
        <v>7.9512643069999998</v>
      </c>
      <c r="H5599" s="20">
        <v>84.097471497000001</v>
      </c>
      <c r="I5599" s="15">
        <f>IF(H5599&lt;=Rmax_Summary!$B$40,1,0)</f>
        <v>0</v>
      </c>
      <c r="J5599" s="15">
        <v>2</v>
      </c>
      <c r="K5599" s="21" t="s">
        <v>847</v>
      </c>
    </row>
    <row r="5600" spans="1:11" x14ac:dyDescent="0.15">
      <c r="A5600" s="15">
        <v>969</v>
      </c>
      <c r="B5600" s="16">
        <v>8</v>
      </c>
      <c r="C5600" s="15">
        <v>100</v>
      </c>
      <c r="D5600" s="17">
        <v>510000</v>
      </c>
      <c r="E5600" s="18">
        <f t="shared" si="87"/>
        <v>510</v>
      </c>
      <c r="F5600" s="19">
        <v>15.592539</v>
      </c>
      <c r="G5600" s="19">
        <v>7.9521951839999998</v>
      </c>
      <c r="H5600" s="20">
        <v>84.407460936000007</v>
      </c>
      <c r="I5600" s="15">
        <f>IF(H5600&lt;=Rmax_Summary!$B$40,1,0)</f>
        <v>0</v>
      </c>
      <c r="J5600" s="15">
        <v>2</v>
      </c>
      <c r="K5600" s="21" t="s">
        <v>847</v>
      </c>
    </row>
    <row r="5601" spans="1:11" x14ac:dyDescent="0.15">
      <c r="A5601" s="15">
        <v>974</v>
      </c>
      <c r="B5601" s="16">
        <v>8</v>
      </c>
      <c r="C5601" s="15">
        <v>100</v>
      </c>
      <c r="D5601" s="17">
        <v>520000</v>
      </c>
      <c r="E5601" s="18">
        <f t="shared" si="87"/>
        <v>520</v>
      </c>
      <c r="F5601" s="19">
        <v>15.294404999999999</v>
      </c>
      <c r="G5601" s="19">
        <v>7.9530904570000001</v>
      </c>
      <c r="H5601" s="20">
        <v>84.705595125000002</v>
      </c>
      <c r="I5601" s="15">
        <f>IF(H5601&lt;=Rmax_Summary!$B$40,1,0)</f>
        <v>0</v>
      </c>
      <c r="J5601" s="15">
        <v>2</v>
      </c>
      <c r="K5601" s="21" t="s">
        <v>847</v>
      </c>
    </row>
    <row r="5602" spans="1:11" x14ac:dyDescent="0.15">
      <c r="A5602" s="15">
        <v>979</v>
      </c>
      <c r="B5602" s="16">
        <v>8</v>
      </c>
      <c r="C5602" s="15">
        <v>100</v>
      </c>
      <c r="D5602" s="17">
        <v>530000</v>
      </c>
      <c r="E5602" s="18">
        <f t="shared" si="87"/>
        <v>530</v>
      </c>
      <c r="F5602" s="19">
        <v>15.007457</v>
      </c>
      <c r="G5602" s="19">
        <v>7.9539521390000001</v>
      </c>
      <c r="H5602" s="20">
        <v>84.992543432000005</v>
      </c>
      <c r="I5602" s="15">
        <f>IF(H5602&lt;=Rmax_Summary!$B$40,1,0)</f>
        <v>0</v>
      </c>
      <c r="J5602" s="15">
        <v>2</v>
      </c>
      <c r="K5602" s="21" t="s">
        <v>847</v>
      </c>
    </row>
    <row r="5603" spans="1:11" x14ac:dyDescent="0.15">
      <c r="A5603" s="15">
        <v>984</v>
      </c>
      <c r="B5603" s="16">
        <v>8</v>
      </c>
      <c r="C5603" s="15">
        <v>100</v>
      </c>
      <c r="D5603" s="17">
        <v>540000</v>
      </c>
      <c r="E5603" s="18">
        <f t="shared" si="87"/>
        <v>540</v>
      </c>
      <c r="F5603" s="19">
        <v>14.731078</v>
      </c>
      <c r="G5603" s="19">
        <v>7.9547820810000003</v>
      </c>
      <c r="H5603" s="20">
        <v>85.268922047999993</v>
      </c>
      <c r="I5603" s="15">
        <f>IF(H5603&lt;=Rmax_Summary!$B$40,1,0)</f>
        <v>0</v>
      </c>
      <c r="J5603" s="15">
        <v>2</v>
      </c>
      <c r="K5603" s="21" t="s">
        <v>847</v>
      </c>
    </row>
    <row r="5604" spans="1:11" x14ac:dyDescent="0.15">
      <c r="A5604" s="15">
        <v>989</v>
      </c>
      <c r="B5604" s="16">
        <v>8</v>
      </c>
      <c r="C5604" s="15">
        <v>100</v>
      </c>
      <c r="D5604" s="17">
        <v>550000</v>
      </c>
      <c r="E5604" s="18">
        <f t="shared" si="87"/>
        <v>550</v>
      </c>
      <c r="F5604" s="19">
        <v>14.464695000000001</v>
      </c>
      <c r="G5604" s="19">
        <v>7.9555820109999997</v>
      </c>
      <c r="H5604" s="20">
        <v>85.535305309999998</v>
      </c>
      <c r="I5604" s="15">
        <f>IF(H5604&lt;=Rmax_Summary!$B$40,1,0)</f>
        <v>0</v>
      </c>
      <c r="J5604" s="15">
        <v>2</v>
      </c>
      <c r="K5604" s="21" t="s">
        <v>847</v>
      </c>
    </row>
    <row r="5605" spans="1:11" x14ac:dyDescent="0.15">
      <c r="A5605" s="15">
        <v>994</v>
      </c>
      <c r="B5605" s="16">
        <v>8</v>
      </c>
      <c r="C5605" s="15">
        <v>100</v>
      </c>
      <c r="D5605" s="17">
        <v>560000</v>
      </c>
      <c r="E5605" s="18">
        <f t="shared" si="87"/>
        <v>560</v>
      </c>
      <c r="F5605" s="19">
        <v>14.207774000000001</v>
      </c>
      <c r="G5605" s="19">
        <v>7.9563535190000003</v>
      </c>
      <c r="H5605" s="20">
        <v>85.792225743000003</v>
      </c>
      <c r="I5605" s="15">
        <f>IF(H5605&lt;=Rmax_Summary!$B$40,1,0)</f>
        <v>0</v>
      </c>
      <c r="J5605" s="15">
        <v>2</v>
      </c>
      <c r="K5605" s="21" t="s">
        <v>847</v>
      </c>
    </row>
    <row r="5606" spans="1:11" x14ac:dyDescent="0.15">
      <c r="A5606" s="15">
        <v>999</v>
      </c>
      <c r="B5606" s="16">
        <v>8</v>
      </c>
      <c r="C5606" s="15">
        <v>100</v>
      </c>
      <c r="D5606" s="17">
        <v>570000</v>
      </c>
      <c r="E5606" s="18">
        <f t="shared" si="87"/>
        <v>570</v>
      </c>
      <c r="F5606" s="19">
        <v>13.959821</v>
      </c>
      <c r="G5606" s="19">
        <v>7.9570980980000003</v>
      </c>
      <c r="H5606" s="20">
        <v>86.040178750999999</v>
      </c>
      <c r="I5606" s="15">
        <f>IF(H5606&lt;=Rmax_Summary!$B$40,1,0)</f>
        <v>0</v>
      </c>
      <c r="J5606" s="15">
        <v>2</v>
      </c>
      <c r="K5606" s="21" t="s">
        <v>847</v>
      </c>
    </row>
    <row r="5607" spans="1:11" x14ac:dyDescent="0.15">
      <c r="A5607" s="15">
        <v>1004</v>
      </c>
      <c r="B5607" s="16">
        <v>8</v>
      </c>
      <c r="C5607" s="15">
        <v>100</v>
      </c>
      <c r="D5607" s="17">
        <v>580000</v>
      </c>
      <c r="E5607" s="18">
        <f t="shared" si="87"/>
        <v>580</v>
      </c>
      <c r="F5607" s="19">
        <v>13.720374</v>
      </c>
      <c r="G5607" s="19">
        <v>7.9578171370000002</v>
      </c>
      <c r="H5607" s="20">
        <v>86.279625773999996</v>
      </c>
      <c r="I5607" s="15">
        <f>IF(H5607&lt;=Rmax_Summary!$B$40,1,0)</f>
        <v>0</v>
      </c>
      <c r="J5607" s="15">
        <v>2</v>
      </c>
      <c r="K5607" s="21" t="s">
        <v>847</v>
      </c>
    </row>
    <row r="5608" spans="1:11" x14ac:dyDescent="0.15">
      <c r="A5608" s="15">
        <v>1009</v>
      </c>
      <c r="B5608" s="16">
        <v>8</v>
      </c>
      <c r="C5608" s="15">
        <v>100</v>
      </c>
      <c r="D5608" s="17">
        <v>590000</v>
      </c>
      <c r="E5608" s="18">
        <f t="shared" si="87"/>
        <v>590</v>
      </c>
      <c r="F5608" s="19">
        <v>13.489003</v>
      </c>
      <c r="G5608" s="19">
        <v>7.9585119219999996</v>
      </c>
      <c r="H5608" s="20">
        <v>86.510996681999998</v>
      </c>
      <c r="I5608" s="15">
        <f>IF(H5608&lt;=Rmax_Summary!$B$40,1,0)</f>
        <v>0</v>
      </c>
      <c r="J5608" s="15">
        <v>2</v>
      </c>
      <c r="K5608" s="21" t="s">
        <v>847</v>
      </c>
    </row>
    <row r="5609" spans="1:11" x14ac:dyDescent="0.15">
      <c r="A5609" s="15">
        <v>1014</v>
      </c>
      <c r="B5609" s="16">
        <v>8</v>
      </c>
      <c r="C5609" s="15">
        <v>100</v>
      </c>
      <c r="D5609" s="17">
        <v>600000</v>
      </c>
      <c r="E5609" s="18">
        <f t="shared" si="87"/>
        <v>600</v>
      </c>
      <c r="F5609" s="19">
        <v>13.265306000000001</v>
      </c>
      <c r="G5609" s="19">
        <v>7.9591836669999996</v>
      </c>
      <c r="H5609" s="20">
        <v>86.734693720999999</v>
      </c>
      <c r="I5609" s="15">
        <f>IF(H5609&lt;=Rmax_Summary!$B$40,1,0)</f>
        <v>0</v>
      </c>
      <c r="J5609" s="15">
        <v>2</v>
      </c>
      <c r="K5609" s="21" t="s">
        <v>847</v>
      </c>
    </row>
    <row r="5610" spans="1:11" x14ac:dyDescent="0.15">
      <c r="A5610" s="15">
        <v>1019</v>
      </c>
      <c r="B5610" s="16">
        <v>8</v>
      </c>
      <c r="C5610" s="15">
        <v>100</v>
      </c>
      <c r="D5610" s="17">
        <v>610000</v>
      </c>
      <c r="E5610" s="18">
        <f t="shared" si="87"/>
        <v>610</v>
      </c>
      <c r="F5610" s="19">
        <v>13.048907</v>
      </c>
      <c r="G5610" s="19">
        <v>7.9598334910000004</v>
      </c>
      <c r="H5610" s="20">
        <v>86.951092979999999</v>
      </c>
      <c r="I5610" s="15">
        <f>IF(H5610&lt;=Rmax_Summary!$B$40,1,0)</f>
        <v>0</v>
      </c>
      <c r="J5610" s="15">
        <v>2</v>
      </c>
      <c r="K5610" s="21" t="s">
        <v>847</v>
      </c>
    </row>
    <row r="5611" spans="1:11" x14ac:dyDescent="0.15">
      <c r="A5611" s="15">
        <v>1024</v>
      </c>
      <c r="B5611" s="16">
        <v>8</v>
      </c>
      <c r="C5611" s="15">
        <v>100</v>
      </c>
      <c r="D5611" s="17">
        <v>620000</v>
      </c>
      <c r="E5611" s="18">
        <f t="shared" si="87"/>
        <v>620</v>
      </c>
      <c r="F5611" s="19">
        <v>12.839454999999999</v>
      </c>
      <c r="G5611" s="19">
        <v>7.960462454</v>
      </c>
      <c r="H5611" s="20">
        <v>87.160544607999995</v>
      </c>
      <c r="I5611" s="15">
        <f>IF(H5611&lt;=Rmax_Summary!$B$40,1,0)</f>
        <v>0</v>
      </c>
      <c r="J5611" s="15">
        <v>2</v>
      </c>
      <c r="K5611" s="21" t="s">
        <v>847</v>
      </c>
    </row>
    <row r="5612" spans="1:11" x14ac:dyDescent="0.15">
      <c r="A5612" s="15">
        <v>1029</v>
      </c>
      <c r="B5612" s="16">
        <v>8</v>
      </c>
      <c r="C5612" s="15">
        <v>100</v>
      </c>
      <c r="D5612" s="17">
        <v>630000</v>
      </c>
      <c r="E5612" s="18">
        <f t="shared" si="87"/>
        <v>630</v>
      </c>
      <c r="F5612" s="19">
        <v>12.636621999999999</v>
      </c>
      <c r="G5612" s="19">
        <v>7.9610715460000003</v>
      </c>
      <c r="H5612" s="20">
        <v>87.363378295999993</v>
      </c>
      <c r="I5612" s="15">
        <f>IF(H5612&lt;=Rmax_Summary!$B$40,1,0)</f>
        <v>0</v>
      </c>
      <c r="J5612" s="15">
        <v>2</v>
      </c>
      <c r="K5612" s="21" t="s">
        <v>847</v>
      </c>
    </row>
    <row r="5613" spans="1:11" x14ac:dyDescent="0.15">
      <c r="A5613" s="15">
        <v>1034</v>
      </c>
      <c r="B5613" s="16">
        <v>8</v>
      </c>
      <c r="C5613" s="15">
        <v>100</v>
      </c>
      <c r="D5613" s="17">
        <v>640000</v>
      </c>
      <c r="E5613" s="18">
        <f t="shared" si="87"/>
        <v>640</v>
      </c>
      <c r="F5613" s="19">
        <v>12.440096</v>
      </c>
      <c r="G5613" s="19">
        <v>7.9616616889999996</v>
      </c>
      <c r="H5613" s="20">
        <v>87.559903735999995</v>
      </c>
      <c r="I5613" s="15">
        <f>IF(H5613&lt;=Rmax_Summary!$B$40,1,0)</f>
        <v>0</v>
      </c>
      <c r="J5613" s="15">
        <v>2</v>
      </c>
      <c r="K5613" s="21" t="s">
        <v>847</v>
      </c>
    </row>
    <row r="5614" spans="1:11" x14ac:dyDescent="0.15">
      <c r="A5614" s="15">
        <v>1039</v>
      </c>
      <c r="B5614" s="16">
        <v>8</v>
      </c>
      <c r="C5614" s="15">
        <v>100</v>
      </c>
      <c r="D5614" s="17">
        <v>650000</v>
      </c>
      <c r="E5614" s="18">
        <f t="shared" si="87"/>
        <v>650</v>
      </c>
      <c r="F5614" s="19">
        <v>12.24959</v>
      </c>
      <c r="G5614" s="19">
        <v>7.9622337620000003</v>
      </c>
      <c r="H5614" s="20">
        <v>87.750409673999997</v>
      </c>
      <c r="I5614" s="15">
        <f>IF(H5614&lt;=Rmax_Summary!$B$40,1,0)</f>
        <v>0</v>
      </c>
      <c r="J5614" s="15">
        <v>2</v>
      </c>
      <c r="K5614" s="21" t="s">
        <v>847</v>
      </c>
    </row>
    <row r="5615" spans="1:11" x14ac:dyDescent="0.15">
      <c r="A5615" s="15">
        <v>1044</v>
      </c>
      <c r="B5615" s="16">
        <v>8</v>
      </c>
      <c r="C5615" s="15">
        <v>100</v>
      </c>
      <c r="D5615" s="17">
        <v>660000</v>
      </c>
      <c r="E5615" s="18">
        <f t="shared" si="87"/>
        <v>660</v>
      </c>
      <c r="F5615" s="19">
        <v>12.064831</v>
      </c>
      <c r="G5615" s="19">
        <v>7.9627885760000003</v>
      </c>
      <c r="H5615" s="20">
        <v>87.935168974000007</v>
      </c>
      <c r="I5615" s="15">
        <f>IF(H5615&lt;=Rmax_Summary!$B$40,1,0)</f>
        <v>0</v>
      </c>
      <c r="J5615" s="15">
        <v>2</v>
      </c>
      <c r="K5615" s="21" t="s">
        <v>847</v>
      </c>
    </row>
    <row r="5616" spans="1:11" x14ac:dyDescent="0.15">
      <c r="A5616" s="15">
        <v>1049</v>
      </c>
      <c r="B5616" s="16">
        <v>8</v>
      </c>
      <c r="C5616" s="15">
        <v>100</v>
      </c>
      <c r="D5616" s="17">
        <v>670000</v>
      </c>
      <c r="E5616" s="18">
        <f t="shared" si="87"/>
        <v>670</v>
      </c>
      <c r="F5616" s="19">
        <v>11.885562</v>
      </c>
      <c r="G5616" s="19">
        <v>7.9633269029999996</v>
      </c>
      <c r="H5616" s="20">
        <v>88.114437656000007</v>
      </c>
      <c r="I5616" s="15">
        <f>IF(H5616&lt;=Rmax_Summary!$B$40,1,0)</f>
        <v>0</v>
      </c>
      <c r="J5616" s="15">
        <v>2</v>
      </c>
      <c r="K5616" s="21" t="s">
        <v>847</v>
      </c>
    </row>
    <row r="5617" spans="1:11" x14ac:dyDescent="0.15">
      <c r="A5617" s="15">
        <v>1054</v>
      </c>
      <c r="B5617" s="16">
        <v>8</v>
      </c>
      <c r="C5617" s="15">
        <v>100</v>
      </c>
      <c r="D5617" s="17">
        <v>680000</v>
      </c>
      <c r="E5617" s="18">
        <f t="shared" si="87"/>
        <v>680</v>
      </c>
      <c r="F5617" s="19">
        <v>11.711543000000001</v>
      </c>
      <c r="G5617" s="19">
        <v>7.9638494629999999</v>
      </c>
      <c r="H5617" s="20">
        <v>88.288456734999997</v>
      </c>
      <c r="I5617" s="15">
        <f>IF(H5617&lt;=Rmax_Summary!$B$40,1,0)</f>
        <v>0</v>
      </c>
      <c r="J5617" s="15">
        <v>2</v>
      </c>
      <c r="K5617" s="21" t="s">
        <v>847</v>
      </c>
    </row>
    <row r="5618" spans="1:11" x14ac:dyDescent="0.15">
      <c r="A5618" s="15">
        <v>1059</v>
      </c>
      <c r="B5618" s="16">
        <v>8</v>
      </c>
      <c r="C5618" s="15">
        <v>100</v>
      </c>
      <c r="D5618" s="17">
        <v>690000</v>
      </c>
      <c r="E5618" s="18">
        <f t="shared" si="87"/>
        <v>690</v>
      </c>
      <c r="F5618" s="19">
        <v>11.542546</v>
      </c>
      <c r="G5618" s="19">
        <v>7.9643569440000004</v>
      </c>
      <c r="H5618" s="20">
        <v>88.457453583000003</v>
      </c>
      <c r="I5618" s="15">
        <f>IF(H5618&lt;=Rmax_Summary!$B$40,1,0)</f>
        <v>0</v>
      </c>
      <c r="J5618" s="15">
        <v>2</v>
      </c>
      <c r="K5618" s="21" t="s">
        <v>847</v>
      </c>
    </row>
    <row r="5619" spans="1:11" x14ac:dyDescent="0.15">
      <c r="A5619" s="15">
        <v>1064</v>
      </c>
      <c r="B5619" s="16">
        <v>8</v>
      </c>
      <c r="C5619" s="15">
        <v>100</v>
      </c>
      <c r="D5619" s="17">
        <v>700000</v>
      </c>
      <c r="E5619" s="18">
        <f t="shared" si="87"/>
        <v>700</v>
      </c>
      <c r="F5619" s="19">
        <v>11.378356999999999</v>
      </c>
      <c r="G5619" s="19">
        <v>7.964849987</v>
      </c>
      <c r="H5619" s="20">
        <v>88.621642842</v>
      </c>
      <c r="I5619" s="15">
        <f>IF(H5619&lt;=Rmax_Summary!$B$40,1,0)</f>
        <v>0</v>
      </c>
      <c r="J5619" s="15">
        <v>2</v>
      </c>
      <c r="K5619" s="21" t="s">
        <v>847</v>
      </c>
    </row>
    <row r="5620" spans="1:11" x14ac:dyDescent="0.15">
      <c r="A5620" s="15">
        <v>1069</v>
      </c>
      <c r="B5620" s="16">
        <v>8</v>
      </c>
      <c r="C5620" s="15">
        <v>100</v>
      </c>
      <c r="D5620" s="17">
        <v>710000</v>
      </c>
      <c r="E5620" s="18">
        <f t="shared" si="87"/>
        <v>710</v>
      </c>
      <c r="F5620" s="19">
        <v>11.218774</v>
      </c>
      <c r="G5620" s="19">
        <v>7.965329197</v>
      </c>
      <c r="H5620" s="20">
        <v>88.781226423999996</v>
      </c>
      <c r="I5620" s="15">
        <f>IF(H5620&lt;=Rmax_Summary!$B$40,1,0)</f>
        <v>0</v>
      </c>
      <c r="J5620" s="15">
        <v>2</v>
      </c>
      <c r="K5620" s="21" t="s">
        <v>847</v>
      </c>
    </row>
    <row r="5621" spans="1:11" x14ac:dyDescent="0.15">
      <c r="A5621" s="15">
        <v>1074</v>
      </c>
      <c r="B5621" s="16">
        <v>8</v>
      </c>
      <c r="C5621" s="15">
        <v>100</v>
      </c>
      <c r="D5621" s="17">
        <v>720000</v>
      </c>
      <c r="E5621" s="18">
        <f t="shared" si="87"/>
        <v>720</v>
      </c>
      <c r="F5621" s="19">
        <v>11.063604</v>
      </c>
      <c r="G5621" s="19">
        <v>7.9657951520000001</v>
      </c>
      <c r="H5621" s="20">
        <v>88.936395770999994</v>
      </c>
      <c r="I5621" s="15">
        <f>IF(H5621&lt;=Rmax_Summary!$B$40,1,0)</f>
        <v>0</v>
      </c>
      <c r="J5621" s="15">
        <v>2</v>
      </c>
      <c r="K5621" s="21" t="s">
        <v>847</v>
      </c>
    </row>
    <row r="5622" spans="1:11" x14ac:dyDescent="0.15">
      <c r="A5622" s="15">
        <v>1079</v>
      </c>
      <c r="B5622" s="16">
        <v>8</v>
      </c>
      <c r="C5622" s="15">
        <v>100</v>
      </c>
      <c r="D5622" s="17">
        <v>730000</v>
      </c>
      <c r="E5622" s="18">
        <f t="shared" si="87"/>
        <v>730</v>
      </c>
      <c r="F5622" s="19">
        <v>10.912668999999999</v>
      </c>
      <c r="G5622" s="19">
        <v>7.9662483980000003</v>
      </c>
      <c r="H5622" s="20">
        <v>89.087330958999999</v>
      </c>
      <c r="I5622" s="15">
        <f>IF(H5622&lt;=Rmax_Summary!$B$40,1,0)</f>
        <v>0</v>
      </c>
      <c r="J5622" s="15">
        <v>2</v>
      </c>
      <c r="K5622" s="21" t="s">
        <v>847</v>
      </c>
    </row>
    <row r="5623" spans="1:11" x14ac:dyDescent="0.15">
      <c r="A5623" s="15">
        <v>1084</v>
      </c>
      <c r="B5623" s="16">
        <v>8</v>
      </c>
      <c r="C5623" s="15">
        <v>100</v>
      </c>
      <c r="D5623" s="17">
        <v>740000</v>
      </c>
      <c r="E5623" s="18">
        <f t="shared" si="87"/>
        <v>740</v>
      </c>
      <c r="F5623" s="19">
        <v>10.765796</v>
      </c>
      <c r="G5623" s="19">
        <v>7.9666894389999996</v>
      </c>
      <c r="H5623" s="20">
        <v>89.234203894999993</v>
      </c>
      <c r="I5623" s="15">
        <f>IF(H5623&lt;=Rmax_Summary!$B$40,1,0)</f>
        <v>0</v>
      </c>
      <c r="J5623" s="15">
        <v>2</v>
      </c>
      <c r="K5623" s="21" t="s">
        <v>847</v>
      </c>
    </row>
    <row r="5624" spans="1:11" x14ac:dyDescent="0.15">
      <c r="A5624" s="15">
        <v>1089</v>
      </c>
      <c r="B5624" s="16">
        <v>8</v>
      </c>
      <c r="C5624" s="15">
        <v>100</v>
      </c>
      <c r="D5624" s="17">
        <v>750000</v>
      </c>
      <c r="E5624" s="18">
        <f t="shared" si="87"/>
        <v>750</v>
      </c>
      <c r="F5624" s="19">
        <v>10.622825000000001</v>
      </c>
      <c r="G5624" s="19">
        <v>7.9671187689999998</v>
      </c>
      <c r="H5624" s="20">
        <v>89.377174642</v>
      </c>
      <c r="I5624" s="15">
        <f>IF(H5624&lt;=Rmax_Summary!$B$40,1,0)</f>
        <v>0</v>
      </c>
      <c r="J5624" s="15">
        <v>2</v>
      </c>
      <c r="K5624" s="21" t="s">
        <v>847</v>
      </c>
    </row>
    <row r="5625" spans="1:11" x14ac:dyDescent="0.15">
      <c r="A5625" s="15">
        <v>1094</v>
      </c>
      <c r="B5625" s="16">
        <v>8</v>
      </c>
      <c r="C5625" s="15">
        <v>100</v>
      </c>
      <c r="D5625" s="17">
        <v>760000</v>
      </c>
      <c r="E5625" s="18">
        <f t="shared" si="87"/>
        <v>760</v>
      </c>
      <c r="F5625" s="19">
        <v>10.483601</v>
      </c>
      <c r="G5625" s="19">
        <v>7.9675368410000003</v>
      </c>
      <c r="H5625" s="20">
        <v>89.516399182000001</v>
      </c>
      <c r="I5625" s="15">
        <f>IF(H5625&lt;=Rmax_Summary!$B$40,1,0)</f>
        <v>0</v>
      </c>
      <c r="J5625" s="15">
        <v>2</v>
      </c>
      <c r="K5625" s="21" t="s">
        <v>847</v>
      </c>
    </row>
    <row r="5626" spans="1:11" x14ac:dyDescent="0.15">
      <c r="A5626" s="15">
        <v>1099</v>
      </c>
      <c r="B5626" s="16">
        <v>8</v>
      </c>
      <c r="C5626" s="15">
        <v>100</v>
      </c>
      <c r="D5626" s="17">
        <v>770000</v>
      </c>
      <c r="E5626" s="18">
        <f t="shared" si="87"/>
        <v>770</v>
      </c>
      <c r="F5626" s="19">
        <v>10.347979</v>
      </c>
      <c r="G5626" s="19">
        <v>7.9679440980000003</v>
      </c>
      <c r="H5626" s="20">
        <v>89.652020758999996</v>
      </c>
      <c r="I5626" s="15">
        <f>IF(H5626&lt;=Rmax_Summary!$B$40,1,0)</f>
        <v>0</v>
      </c>
      <c r="J5626" s="15">
        <v>2</v>
      </c>
      <c r="K5626" s="21" t="s">
        <v>847</v>
      </c>
    </row>
    <row r="5627" spans="1:11" x14ac:dyDescent="0.15">
      <c r="A5627" s="15">
        <v>1104</v>
      </c>
      <c r="B5627" s="16">
        <v>8</v>
      </c>
      <c r="C5627" s="15">
        <v>100</v>
      </c>
      <c r="D5627" s="17">
        <v>780000</v>
      </c>
      <c r="E5627" s="18">
        <f t="shared" si="87"/>
        <v>780</v>
      </c>
      <c r="F5627" s="19">
        <v>10.215821999999999</v>
      </c>
      <c r="G5627" s="19">
        <v>7.9683409540000003</v>
      </c>
      <c r="H5627" s="20">
        <v>89.784178069000006</v>
      </c>
      <c r="I5627" s="15">
        <f>IF(H5627&lt;=Rmax_Summary!$B$40,1,0)</f>
        <v>0</v>
      </c>
      <c r="J5627" s="15">
        <v>2</v>
      </c>
      <c r="K5627" s="21" t="s">
        <v>847</v>
      </c>
    </row>
    <row r="5628" spans="1:11" x14ac:dyDescent="0.15">
      <c r="A5628" s="15">
        <v>1109</v>
      </c>
      <c r="B5628" s="16">
        <v>8</v>
      </c>
      <c r="C5628" s="15">
        <v>100</v>
      </c>
      <c r="D5628" s="17">
        <v>790000</v>
      </c>
      <c r="E5628" s="18">
        <f t="shared" si="87"/>
        <v>790</v>
      </c>
      <c r="F5628" s="19">
        <v>10.086997</v>
      </c>
      <c r="G5628" s="19">
        <v>7.9687277969999997</v>
      </c>
      <c r="H5628" s="20">
        <v>89.913002536999997</v>
      </c>
      <c r="I5628" s="15">
        <f>IF(H5628&lt;=Rmax_Summary!$B$40,1,0)</f>
        <v>0</v>
      </c>
      <c r="J5628" s="15">
        <v>2</v>
      </c>
      <c r="K5628" s="21" t="s">
        <v>847</v>
      </c>
    </row>
    <row r="5629" spans="1:11" x14ac:dyDescent="0.15">
      <c r="A5629" s="15">
        <v>1114</v>
      </c>
      <c r="B5629" s="16">
        <v>8</v>
      </c>
      <c r="C5629" s="15">
        <v>100</v>
      </c>
      <c r="D5629" s="17">
        <v>800000</v>
      </c>
      <c r="E5629" s="18">
        <f t="shared" si="87"/>
        <v>800</v>
      </c>
      <c r="F5629" s="19">
        <v>9.9613809999999994</v>
      </c>
      <c r="G5629" s="19">
        <v>7.9691050079999997</v>
      </c>
      <c r="H5629" s="20">
        <v>90.038618763000002</v>
      </c>
      <c r="I5629" s="15">
        <f>IF(H5629&lt;=Rmax_Summary!$B$40,1,0)</f>
        <v>0</v>
      </c>
      <c r="J5629" s="15">
        <v>2</v>
      </c>
      <c r="K5629" s="21" t="s">
        <v>847</v>
      </c>
    </row>
    <row r="5630" spans="1:11" x14ac:dyDescent="0.15">
      <c r="A5630" s="15">
        <v>1119</v>
      </c>
      <c r="B5630" s="16">
        <v>8</v>
      </c>
      <c r="C5630" s="15">
        <v>100</v>
      </c>
      <c r="D5630" s="17">
        <v>810000</v>
      </c>
      <c r="E5630" s="18">
        <f t="shared" si="87"/>
        <v>810</v>
      </c>
      <c r="F5630" s="19">
        <v>9.8388550000000006</v>
      </c>
      <c r="G5630" s="19">
        <v>7.9694729390000001</v>
      </c>
      <c r="H5630" s="20">
        <v>90.161144523999994</v>
      </c>
      <c r="I5630" s="15">
        <f>IF(H5630&lt;=Rmax_Summary!$B$40,1,0)</f>
        <v>0</v>
      </c>
      <c r="J5630" s="15">
        <v>2</v>
      </c>
      <c r="K5630" s="21" t="s">
        <v>847</v>
      </c>
    </row>
    <row r="5631" spans="1:11" x14ac:dyDescent="0.15">
      <c r="A5631" s="15">
        <v>1124</v>
      </c>
      <c r="B5631" s="16">
        <v>8</v>
      </c>
      <c r="C5631" s="15">
        <v>100</v>
      </c>
      <c r="D5631" s="17">
        <v>820000</v>
      </c>
      <c r="E5631" s="18">
        <f t="shared" si="87"/>
        <v>820</v>
      </c>
      <c r="F5631" s="19">
        <v>9.7193070000000006</v>
      </c>
      <c r="G5631" s="19">
        <v>7.9698319289999997</v>
      </c>
      <c r="H5631" s="20">
        <v>90.280693053999997</v>
      </c>
      <c r="I5631" s="15">
        <f>IF(H5631&lt;=Rmax_Summary!$B$40,1,0)</f>
        <v>0</v>
      </c>
      <c r="J5631" s="15">
        <v>2</v>
      </c>
      <c r="K5631" s="21" t="s">
        <v>847</v>
      </c>
    </row>
    <row r="5632" spans="1:11" x14ac:dyDescent="0.15">
      <c r="A5632" s="15">
        <v>1129</v>
      </c>
      <c r="B5632" s="16">
        <v>8</v>
      </c>
      <c r="C5632" s="15">
        <v>100</v>
      </c>
      <c r="D5632" s="17">
        <v>830000</v>
      </c>
      <c r="E5632" s="18">
        <f t="shared" si="87"/>
        <v>830</v>
      </c>
      <c r="F5632" s="19">
        <v>9.6026290000000003</v>
      </c>
      <c r="G5632" s="19">
        <v>7.9701822990000002</v>
      </c>
      <c r="H5632" s="20">
        <v>90.397370765000005</v>
      </c>
      <c r="I5632" s="15">
        <f>IF(H5632&lt;=Rmax_Summary!$B$40,1,0)</f>
        <v>0</v>
      </c>
      <c r="J5632" s="15">
        <v>2</v>
      </c>
      <c r="K5632" s="21" t="s">
        <v>847</v>
      </c>
    </row>
    <row r="5633" spans="1:11" x14ac:dyDescent="0.15">
      <c r="A5633" s="15">
        <v>1134</v>
      </c>
      <c r="B5633" s="16">
        <v>8</v>
      </c>
      <c r="C5633" s="15">
        <v>100</v>
      </c>
      <c r="D5633" s="17">
        <v>840000</v>
      </c>
      <c r="E5633" s="18">
        <f t="shared" si="87"/>
        <v>840</v>
      </c>
      <c r="F5633" s="19">
        <v>9.4887189999999997</v>
      </c>
      <c r="G5633" s="19">
        <v>7.9705243560000003</v>
      </c>
      <c r="H5633" s="20">
        <v>90.511280885000005</v>
      </c>
      <c r="I5633" s="15">
        <f>IF(H5633&lt;=Rmax_Summary!$B$40,1,0)</f>
        <v>0</v>
      </c>
      <c r="J5633" s="15">
        <v>2</v>
      </c>
      <c r="K5633" s="21" t="s">
        <v>847</v>
      </c>
    </row>
    <row r="5634" spans="1:11" x14ac:dyDescent="0.15">
      <c r="A5634" s="15">
        <v>1139</v>
      </c>
      <c r="B5634" s="16">
        <v>8</v>
      </c>
      <c r="C5634" s="15">
        <v>100</v>
      </c>
      <c r="D5634" s="17">
        <v>850000</v>
      </c>
      <c r="E5634" s="18">
        <f t="shared" ref="E5634:E5697" si="88">D5634/1000</f>
        <v>850</v>
      </c>
      <c r="F5634" s="19">
        <v>9.3774809999999995</v>
      </c>
      <c r="G5634" s="19">
        <v>7.9708583940000004</v>
      </c>
      <c r="H5634" s="20">
        <v>90.622519362999995</v>
      </c>
      <c r="I5634" s="15">
        <f>IF(H5634&lt;=Rmax_Summary!$B$40,1,0)</f>
        <v>0</v>
      </c>
      <c r="J5634" s="15">
        <v>2</v>
      </c>
      <c r="K5634" s="21" t="s">
        <v>847</v>
      </c>
    </row>
    <row r="5635" spans="1:11" x14ac:dyDescent="0.15">
      <c r="A5635" s="15">
        <v>1144</v>
      </c>
      <c r="B5635" s="16">
        <v>8</v>
      </c>
      <c r="C5635" s="15">
        <v>100</v>
      </c>
      <c r="D5635" s="17">
        <v>860000</v>
      </c>
      <c r="E5635" s="18">
        <f t="shared" si="88"/>
        <v>860</v>
      </c>
      <c r="F5635" s="19">
        <v>9.2688190000000006</v>
      </c>
      <c r="G5635" s="19">
        <v>7.9711846900000003</v>
      </c>
      <c r="H5635" s="20">
        <v>90.731180787</v>
      </c>
      <c r="I5635" s="15">
        <f>IF(H5635&lt;=Rmax_Summary!$B$40,1,0)</f>
        <v>0</v>
      </c>
      <c r="J5635" s="15">
        <v>2</v>
      </c>
      <c r="K5635" s="21" t="s">
        <v>847</v>
      </c>
    </row>
    <row r="5636" spans="1:11" x14ac:dyDescent="0.15">
      <c r="A5636" s="15">
        <v>1149</v>
      </c>
      <c r="B5636" s="16">
        <v>8</v>
      </c>
      <c r="C5636" s="15">
        <v>100</v>
      </c>
      <c r="D5636" s="17">
        <v>870000</v>
      </c>
      <c r="E5636" s="18">
        <f t="shared" si="88"/>
        <v>870</v>
      </c>
      <c r="F5636" s="19">
        <v>9.1626480000000008</v>
      </c>
      <c r="G5636" s="19">
        <v>7.9715035099999998</v>
      </c>
      <c r="H5636" s="20">
        <v>90.837352471000003</v>
      </c>
      <c r="I5636" s="15">
        <f>IF(H5636&lt;=Rmax_Summary!$B$40,1,0)</f>
        <v>0</v>
      </c>
      <c r="J5636" s="15">
        <v>2</v>
      </c>
      <c r="K5636" s="21" t="s">
        <v>847</v>
      </c>
    </row>
    <row r="5637" spans="1:11" x14ac:dyDescent="0.15">
      <c r="A5637" s="15">
        <v>1154</v>
      </c>
      <c r="B5637" s="16">
        <v>8</v>
      </c>
      <c r="C5637" s="15">
        <v>100</v>
      </c>
      <c r="D5637" s="17">
        <v>880000</v>
      </c>
      <c r="E5637" s="18">
        <f t="shared" si="88"/>
        <v>880</v>
      </c>
      <c r="F5637" s="19">
        <v>9.0588809999999995</v>
      </c>
      <c r="G5637" s="19">
        <v>7.971815114</v>
      </c>
      <c r="H5637" s="20">
        <v>90.941118990000007</v>
      </c>
      <c r="I5637" s="15">
        <f>IF(H5637&lt;=Rmax_Summary!$B$40,1,0)</f>
        <v>0</v>
      </c>
      <c r="J5637" s="15">
        <v>2</v>
      </c>
      <c r="K5637" s="21" t="s">
        <v>847</v>
      </c>
    </row>
    <row r="5638" spans="1:11" x14ac:dyDescent="0.15">
      <c r="A5638" s="15">
        <v>1159</v>
      </c>
      <c r="B5638" s="16">
        <v>8</v>
      </c>
      <c r="C5638" s="15">
        <v>100</v>
      </c>
      <c r="D5638" s="17">
        <v>890000</v>
      </c>
      <c r="E5638" s="18">
        <f t="shared" si="88"/>
        <v>890</v>
      </c>
      <c r="F5638" s="19">
        <v>8.9574379999999998</v>
      </c>
      <c r="G5638" s="19">
        <v>7.9721197300000002</v>
      </c>
      <c r="H5638" s="20">
        <v>91.042562215000004</v>
      </c>
      <c r="I5638" s="15">
        <f>IF(H5638&lt;=Rmax_Summary!$B$40,1,0)</f>
        <v>0</v>
      </c>
      <c r="J5638" s="15">
        <v>2</v>
      </c>
      <c r="K5638" s="21" t="s">
        <v>847</v>
      </c>
    </row>
    <row r="5639" spans="1:11" x14ac:dyDescent="0.15">
      <c r="A5639" s="15">
        <v>1164</v>
      </c>
      <c r="B5639" s="16">
        <v>8</v>
      </c>
      <c r="C5639" s="15">
        <v>100</v>
      </c>
      <c r="D5639" s="17">
        <v>900000</v>
      </c>
      <c r="E5639" s="18">
        <f t="shared" si="88"/>
        <v>900</v>
      </c>
      <c r="F5639" s="19">
        <v>8.8582420000000006</v>
      </c>
      <c r="G5639" s="19">
        <v>7.9724176050000004</v>
      </c>
      <c r="H5639" s="20">
        <v>91.141758072000002</v>
      </c>
      <c r="I5639" s="15">
        <f>IF(H5639&lt;=Rmax_Summary!$B$40,1,0)</f>
        <v>0</v>
      </c>
      <c r="J5639" s="15">
        <v>2</v>
      </c>
      <c r="K5639" s="21" t="s">
        <v>847</v>
      </c>
    </row>
    <row r="5640" spans="1:11" x14ac:dyDescent="0.15">
      <c r="A5640" s="15">
        <v>1169</v>
      </c>
      <c r="B5640" s="16">
        <v>8</v>
      </c>
      <c r="C5640" s="15">
        <v>100</v>
      </c>
      <c r="D5640" s="17">
        <v>910000</v>
      </c>
      <c r="E5640" s="18">
        <f t="shared" si="88"/>
        <v>910</v>
      </c>
      <c r="F5640" s="19">
        <v>8.7612190000000005</v>
      </c>
      <c r="G5640" s="19">
        <v>7.9727089529999997</v>
      </c>
      <c r="H5640" s="20">
        <v>91.238781149000005</v>
      </c>
      <c r="I5640" s="15">
        <f>IF(H5640&lt;=Rmax_Summary!$B$40,1,0)</f>
        <v>0</v>
      </c>
      <c r="J5640" s="15">
        <v>2</v>
      </c>
      <c r="K5640" s="21" t="s">
        <v>847</v>
      </c>
    </row>
    <row r="5641" spans="1:11" x14ac:dyDescent="0.15">
      <c r="A5641" s="15">
        <v>1174</v>
      </c>
      <c r="B5641" s="16">
        <v>8</v>
      </c>
      <c r="C5641" s="15">
        <v>100</v>
      </c>
      <c r="D5641" s="17">
        <v>920000</v>
      </c>
      <c r="E5641" s="18">
        <f t="shared" si="88"/>
        <v>920</v>
      </c>
      <c r="F5641" s="19">
        <v>8.6662979999999994</v>
      </c>
      <c r="G5641" s="19">
        <v>7.9729939869999997</v>
      </c>
      <c r="H5641" s="20">
        <v>91.333701970000007</v>
      </c>
      <c r="I5641" s="15">
        <f>IF(H5641&lt;=Rmax_Summary!$B$40,1,0)</f>
        <v>0</v>
      </c>
      <c r="J5641" s="15">
        <v>2</v>
      </c>
      <c r="K5641" s="21" t="s">
        <v>847</v>
      </c>
    </row>
    <row r="5642" spans="1:11" x14ac:dyDescent="0.15">
      <c r="A5642" s="15">
        <v>1179</v>
      </c>
      <c r="B5642" s="16">
        <v>8</v>
      </c>
      <c r="C5642" s="15">
        <v>100</v>
      </c>
      <c r="D5642" s="17">
        <v>930000</v>
      </c>
      <c r="E5642" s="18">
        <f t="shared" si="88"/>
        <v>930</v>
      </c>
      <c r="F5642" s="19">
        <v>8.5734119999999994</v>
      </c>
      <c r="G5642" s="19">
        <v>7.9732729129999997</v>
      </c>
      <c r="H5642" s="20">
        <v>91.426588167000006</v>
      </c>
      <c r="I5642" s="15">
        <f>IF(H5642&lt;=Rmax_Summary!$B$40,1,0)</f>
        <v>0</v>
      </c>
      <c r="J5642" s="15">
        <v>2</v>
      </c>
      <c r="K5642" s="21" t="s">
        <v>847</v>
      </c>
    </row>
    <row r="5643" spans="1:11" x14ac:dyDescent="0.15">
      <c r="A5643" s="15">
        <v>1184</v>
      </c>
      <c r="B5643" s="16">
        <v>8</v>
      </c>
      <c r="C5643" s="15">
        <v>100</v>
      </c>
      <c r="D5643" s="17">
        <v>940000</v>
      </c>
      <c r="E5643" s="18">
        <f t="shared" si="88"/>
        <v>940</v>
      </c>
      <c r="F5643" s="19">
        <v>8.4824959999999994</v>
      </c>
      <c r="G5643" s="19">
        <v>7.9735459239999997</v>
      </c>
      <c r="H5643" s="20">
        <v>91.517504439000007</v>
      </c>
      <c r="I5643" s="15">
        <f>IF(H5643&lt;=Rmax_Summary!$B$40,1,0)</f>
        <v>0</v>
      </c>
      <c r="J5643" s="15">
        <v>2</v>
      </c>
      <c r="K5643" s="21" t="s">
        <v>847</v>
      </c>
    </row>
    <row r="5644" spans="1:11" x14ac:dyDescent="0.15">
      <c r="A5644" s="15">
        <v>1189</v>
      </c>
      <c r="B5644" s="16">
        <v>8</v>
      </c>
      <c r="C5644" s="15">
        <v>100</v>
      </c>
      <c r="D5644" s="17">
        <v>950000</v>
      </c>
      <c r="E5644" s="18">
        <f t="shared" si="88"/>
        <v>950</v>
      </c>
      <c r="F5644" s="19">
        <v>8.3934879999999996</v>
      </c>
      <c r="G5644" s="19">
        <v>7.9738131990000003</v>
      </c>
      <c r="H5644" s="20">
        <v>91.606512144000007</v>
      </c>
      <c r="I5644" s="15">
        <f>IF(H5644&lt;=Rmax_Summary!$B$40,1,0)</f>
        <v>0</v>
      </c>
      <c r="J5644" s="15">
        <v>2</v>
      </c>
      <c r="K5644" s="21" t="s">
        <v>847</v>
      </c>
    </row>
    <row r="5645" spans="1:11" x14ac:dyDescent="0.15">
      <c r="A5645" s="15">
        <v>1194</v>
      </c>
      <c r="B5645" s="16">
        <v>8</v>
      </c>
      <c r="C5645" s="15">
        <v>100</v>
      </c>
      <c r="D5645" s="17">
        <v>960000</v>
      </c>
      <c r="E5645" s="18">
        <f t="shared" si="88"/>
        <v>960</v>
      </c>
      <c r="F5645" s="19">
        <v>8.3063280000000006</v>
      </c>
      <c r="G5645" s="19">
        <v>7.9740749329999998</v>
      </c>
      <c r="H5645" s="20">
        <v>91.693672199000005</v>
      </c>
      <c r="I5645" s="15">
        <f>IF(H5645&lt;=Rmax_Summary!$B$40,1,0)</f>
        <v>0</v>
      </c>
      <c r="J5645" s="15">
        <v>2</v>
      </c>
      <c r="K5645" s="21" t="s">
        <v>847</v>
      </c>
    </row>
    <row r="5646" spans="1:11" x14ac:dyDescent="0.15">
      <c r="A5646" s="15">
        <v>1199</v>
      </c>
      <c r="B5646" s="16">
        <v>8</v>
      </c>
      <c r="C5646" s="15">
        <v>100</v>
      </c>
      <c r="D5646" s="17">
        <v>970000</v>
      </c>
      <c r="E5646" s="18">
        <f t="shared" si="88"/>
        <v>970</v>
      </c>
      <c r="F5646" s="19">
        <v>8.2209599999999998</v>
      </c>
      <c r="G5646" s="19">
        <v>7.9743312810000004</v>
      </c>
      <c r="H5646" s="20">
        <v>91.779040101000007</v>
      </c>
      <c r="I5646" s="15">
        <f>IF(H5646&lt;=Rmax_Summary!$B$40,1,0)</f>
        <v>0</v>
      </c>
      <c r="J5646" s="15">
        <v>2</v>
      </c>
      <c r="K5646" s="21" t="s">
        <v>847</v>
      </c>
    </row>
    <row r="5647" spans="1:11" x14ac:dyDescent="0.15">
      <c r="A5647" s="15">
        <v>1204</v>
      </c>
      <c r="B5647" s="16">
        <v>8</v>
      </c>
      <c r="C5647" s="15">
        <v>100</v>
      </c>
      <c r="D5647" s="17">
        <v>980000</v>
      </c>
      <c r="E5647" s="18">
        <f t="shared" si="88"/>
        <v>980</v>
      </c>
      <c r="F5647" s="19">
        <v>8.1373289999999994</v>
      </c>
      <c r="G5647" s="19">
        <v>7.9745824140000003</v>
      </c>
      <c r="H5647" s="20">
        <v>91.862671078000005</v>
      </c>
      <c r="I5647" s="15">
        <f>IF(H5647&lt;=Rmax_Summary!$B$40,1,0)</f>
        <v>0</v>
      </c>
      <c r="J5647" s="15">
        <v>2</v>
      </c>
      <c r="K5647" s="21" t="s">
        <v>847</v>
      </c>
    </row>
    <row r="5648" spans="1:11" x14ac:dyDescent="0.15">
      <c r="A5648" s="15">
        <v>1209</v>
      </c>
      <c r="B5648" s="16">
        <v>8</v>
      </c>
      <c r="C5648" s="15">
        <v>100</v>
      </c>
      <c r="D5648" s="17">
        <v>990000</v>
      </c>
      <c r="E5648" s="18">
        <f t="shared" si="88"/>
        <v>990</v>
      </c>
      <c r="F5648" s="19">
        <v>8.0553819999999998</v>
      </c>
      <c r="G5648" s="19">
        <v>7.9748284849999997</v>
      </c>
      <c r="H5648" s="20">
        <v>91.944617710000003</v>
      </c>
      <c r="I5648" s="15">
        <f>IF(H5648&lt;=Rmax_Summary!$B$40,1,0)</f>
        <v>0</v>
      </c>
      <c r="J5648" s="15">
        <v>2</v>
      </c>
      <c r="K5648" s="21" t="s">
        <v>847</v>
      </c>
    </row>
    <row r="5649" spans="1:11" x14ac:dyDescent="0.15">
      <c r="A5649" s="15">
        <v>1214</v>
      </c>
      <c r="B5649" s="16">
        <v>8</v>
      </c>
      <c r="C5649" s="15">
        <v>100</v>
      </c>
      <c r="D5649" s="17">
        <v>1000000</v>
      </c>
      <c r="E5649" s="18">
        <f t="shared" si="88"/>
        <v>1000</v>
      </c>
      <c r="F5649" s="19">
        <v>7.9750699999999997</v>
      </c>
      <c r="G5649" s="19">
        <v>7.9750696589999999</v>
      </c>
      <c r="H5649" s="20">
        <v>92.024930179999998</v>
      </c>
      <c r="I5649" s="15">
        <f>IF(H5649&lt;=Rmax_Summary!$B$40,1,0)</f>
        <v>0</v>
      </c>
      <c r="J5649" s="15">
        <v>2</v>
      </c>
      <c r="K5649" s="21" t="s">
        <v>847</v>
      </c>
    </row>
    <row r="5650" spans="1:11" x14ac:dyDescent="0.15">
      <c r="A5650" s="15">
        <v>919</v>
      </c>
      <c r="B5650" s="16">
        <v>8</v>
      </c>
      <c r="C5650" s="15">
        <v>100</v>
      </c>
      <c r="D5650" s="17">
        <v>1100000</v>
      </c>
      <c r="E5650" s="18">
        <f t="shared" si="88"/>
        <v>1100</v>
      </c>
      <c r="F5650" s="19">
        <v>7.2520369999999996</v>
      </c>
      <c r="G5650" s="19">
        <v>7.9772408329999998</v>
      </c>
      <c r="H5650" s="20">
        <v>92.747962791999996</v>
      </c>
      <c r="I5650" s="15">
        <f>IF(H5650&lt;=Rmax_Summary!$B$40,1,0)</f>
        <v>0</v>
      </c>
      <c r="J5650" s="15">
        <v>3</v>
      </c>
      <c r="K5650" s="21" t="s">
        <v>850</v>
      </c>
    </row>
    <row r="5651" spans="1:11" x14ac:dyDescent="0.15">
      <c r="A5651" s="15">
        <v>924</v>
      </c>
      <c r="B5651" s="16">
        <v>8</v>
      </c>
      <c r="C5651" s="15">
        <v>100</v>
      </c>
      <c r="D5651" s="17">
        <v>1200000</v>
      </c>
      <c r="E5651" s="18">
        <f t="shared" si="88"/>
        <v>1200</v>
      </c>
      <c r="F5651" s="19">
        <v>6.6492089999999999</v>
      </c>
      <c r="G5651" s="19">
        <v>7.9790510389999998</v>
      </c>
      <c r="H5651" s="20">
        <v>93.350790873999998</v>
      </c>
      <c r="I5651" s="15">
        <f>IF(H5651&lt;=Rmax_Summary!$B$40,1,0)</f>
        <v>0</v>
      </c>
      <c r="J5651" s="15">
        <v>3</v>
      </c>
      <c r="K5651" s="21" t="s">
        <v>850</v>
      </c>
    </row>
    <row r="5652" spans="1:11" x14ac:dyDescent="0.15">
      <c r="A5652" s="15">
        <v>929</v>
      </c>
      <c r="B5652" s="16">
        <v>8</v>
      </c>
      <c r="C5652" s="15">
        <v>100</v>
      </c>
      <c r="D5652" s="17">
        <v>1300000</v>
      </c>
      <c r="E5652" s="18">
        <f t="shared" si="88"/>
        <v>1300</v>
      </c>
      <c r="F5652" s="19">
        <v>6.1389100000000001</v>
      </c>
      <c r="G5652" s="19">
        <v>7.980583395</v>
      </c>
      <c r="H5652" s="20">
        <v>93.861089707000005</v>
      </c>
      <c r="I5652" s="15">
        <f>IF(H5652&lt;=Rmax_Summary!$B$40,1,0)</f>
        <v>0</v>
      </c>
      <c r="J5652" s="15">
        <v>3</v>
      </c>
      <c r="K5652" s="21" t="s">
        <v>850</v>
      </c>
    </row>
    <row r="5653" spans="1:11" x14ac:dyDescent="0.15">
      <c r="A5653" s="15">
        <v>934</v>
      </c>
      <c r="B5653" s="16">
        <v>8</v>
      </c>
      <c r="C5653" s="15">
        <v>100</v>
      </c>
      <c r="D5653" s="17">
        <v>1400000</v>
      </c>
      <c r="E5653" s="18">
        <f t="shared" si="88"/>
        <v>1400</v>
      </c>
      <c r="F5653" s="19">
        <v>5.7013550000000004</v>
      </c>
      <c r="G5653" s="19">
        <v>7.9818973120000001</v>
      </c>
      <c r="H5653" s="20">
        <v>94.298644651000004</v>
      </c>
      <c r="I5653" s="15">
        <f>IF(H5653&lt;=Rmax_Summary!$B$40,1,0)</f>
        <v>0</v>
      </c>
      <c r="J5653" s="15">
        <v>3</v>
      </c>
      <c r="K5653" s="21" t="s">
        <v>850</v>
      </c>
    </row>
    <row r="5654" spans="1:11" x14ac:dyDescent="0.15">
      <c r="A5654" s="15">
        <v>939</v>
      </c>
      <c r="B5654" s="16">
        <v>8</v>
      </c>
      <c r="C5654" s="15">
        <v>100</v>
      </c>
      <c r="D5654" s="17">
        <v>1500000</v>
      </c>
      <c r="E5654" s="18">
        <f t="shared" si="88"/>
        <v>1500</v>
      </c>
      <c r="F5654" s="19">
        <v>5.3220239999999999</v>
      </c>
      <c r="G5654" s="19">
        <v>7.9830363870000003</v>
      </c>
      <c r="H5654" s="20">
        <v>94.677975564999997</v>
      </c>
      <c r="I5654" s="15">
        <f>IF(H5654&lt;=Rmax_Summary!$B$40,1,0)</f>
        <v>0</v>
      </c>
      <c r="J5654" s="15">
        <v>3</v>
      </c>
      <c r="K5654" s="21" t="s">
        <v>850</v>
      </c>
    </row>
    <row r="5655" spans="1:11" x14ac:dyDescent="0.15">
      <c r="A5655" s="15">
        <v>944</v>
      </c>
      <c r="B5655" s="16">
        <v>8</v>
      </c>
      <c r="C5655" s="15">
        <v>100</v>
      </c>
      <c r="D5655" s="17">
        <v>1600000</v>
      </c>
      <c r="E5655" s="18">
        <f t="shared" si="88"/>
        <v>1600</v>
      </c>
      <c r="F5655" s="19">
        <v>4.9900209999999996</v>
      </c>
      <c r="G5655" s="19">
        <v>7.9840333460000004</v>
      </c>
      <c r="H5655" s="20">
        <v>95.009979100999999</v>
      </c>
      <c r="I5655" s="15">
        <f>IF(H5655&lt;=Rmax_Summary!$B$40,1,0)</f>
        <v>0</v>
      </c>
      <c r="J5655" s="15">
        <v>3</v>
      </c>
      <c r="K5655" s="21" t="s">
        <v>850</v>
      </c>
    </row>
    <row r="5656" spans="1:11" x14ac:dyDescent="0.15">
      <c r="A5656" s="15">
        <v>949</v>
      </c>
      <c r="B5656" s="16">
        <v>8</v>
      </c>
      <c r="C5656" s="15">
        <v>100</v>
      </c>
      <c r="D5656" s="17">
        <v>1700000</v>
      </c>
      <c r="E5656" s="18">
        <f t="shared" si="88"/>
        <v>1700</v>
      </c>
      <c r="F5656" s="19">
        <v>4.6970080000000003</v>
      </c>
      <c r="G5656" s="19">
        <v>7.9849132169999999</v>
      </c>
      <c r="H5656" s="20">
        <v>95.302992148000001</v>
      </c>
      <c r="I5656" s="15">
        <f>IF(H5656&lt;=Rmax_Summary!$B$40,1,0)</f>
        <v>0</v>
      </c>
      <c r="J5656" s="15">
        <v>3</v>
      </c>
      <c r="K5656" s="21" t="s">
        <v>850</v>
      </c>
    </row>
    <row r="5657" spans="1:11" x14ac:dyDescent="0.15">
      <c r="A5657" s="15">
        <v>954</v>
      </c>
      <c r="B5657" s="16">
        <v>8</v>
      </c>
      <c r="C5657" s="15">
        <v>100</v>
      </c>
      <c r="D5657" s="17">
        <v>1800000</v>
      </c>
      <c r="E5657" s="18">
        <f t="shared" si="88"/>
        <v>1800</v>
      </c>
      <c r="F5657" s="19">
        <v>4.4364980000000003</v>
      </c>
      <c r="G5657" s="19">
        <v>7.9856954900000003</v>
      </c>
      <c r="H5657" s="20">
        <v>95.563502353000004</v>
      </c>
      <c r="I5657" s="15">
        <f>IF(H5657&lt;=Rmax_Summary!$B$40,1,0)</f>
        <v>0</v>
      </c>
      <c r="J5657" s="15">
        <v>3</v>
      </c>
      <c r="K5657" s="21" t="s">
        <v>850</v>
      </c>
    </row>
    <row r="5658" spans="1:11" x14ac:dyDescent="0.15">
      <c r="A5658" s="15">
        <v>959</v>
      </c>
      <c r="B5658" s="16">
        <v>8</v>
      </c>
      <c r="C5658" s="15">
        <v>100</v>
      </c>
      <c r="D5658" s="17">
        <v>1900000</v>
      </c>
      <c r="E5658" s="18">
        <f t="shared" si="88"/>
        <v>1900</v>
      </c>
      <c r="F5658" s="19">
        <v>4.2033659999999999</v>
      </c>
      <c r="G5658" s="19">
        <v>7.986395548</v>
      </c>
      <c r="H5658" s="20">
        <v>95.796633811999996</v>
      </c>
      <c r="I5658" s="15">
        <f>IF(H5658&lt;=Rmax_Summary!$B$40,1,0)</f>
        <v>0</v>
      </c>
      <c r="J5658" s="15">
        <v>3</v>
      </c>
      <c r="K5658" s="21" t="s">
        <v>850</v>
      </c>
    </row>
    <row r="5659" spans="1:11" x14ac:dyDescent="0.15">
      <c r="A5659" s="15">
        <v>964</v>
      </c>
      <c r="B5659" s="16">
        <v>8</v>
      </c>
      <c r="C5659" s="15">
        <v>100</v>
      </c>
      <c r="D5659" s="17">
        <v>2000000</v>
      </c>
      <c r="E5659" s="18">
        <f t="shared" si="88"/>
        <v>2000</v>
      </c>
      <c r="F5659" s="19">
        <v>3.9935130000000001</v>
      </c>
      <c r="G5659" s="19">
        <v>7.9870257059999998</v>
      </c>
      <c r="H5659" s="20">
        <v>96.006486980999995</v>
      </c>
      <c r="I5659" s="15">
        <f>IF(H5659&lt;=Rmax_Summary!$B$40,1,0)</f>
        <v>0</v>
      </c>
      <c r="J5659" s="15">
        <v>3</v>
      </c>
      <c r="K5659" s="21" t="s">
        <v>850</v>
      </c>
    </row>
    <row r="5660" spans="1:11" x14ac:dyDescent="0.15">
      <c r="A5660" s="15">
        <v>969</v>
      </c>
      <c r="B5660" s="16">
        <v>8</v>
      </c>
      <c r="C5660" s="15">
        <v>100</v>
      </c>
      <c r="D5660" s="17">
        <v>2100000</v>
      </c>
      <c r="E5660" s="18">
        <f t="shared" si="88"/>
        <v>2100</v>
      </c>
      <c r="F5660" s="19">
        <v>3.803617</v>
      </c>
      <c r="G5660" s="19">
        <v>7.9875959339999998</v>
      </c>
      <c r="H5660" s="20">
        <v>96.196382880000002</v>
      </c>
      <c r="I5660" s="15">
        <f>IF(H5660&lt;=Rmax_Summary!$B$40,1,0)</f>
        <v>0</v>
      </c>
      <c r="J5660" s="15">
        <v>3</v>
      </c>
      <c r="K5660" s="21" t="s">
        <v>850</v>
      </c>
    </row>
    <row r="5661" spans="1:11" x14ac:dyDescent="0.15">
      <c r="A5661" s="15">
        <v>974</v>
      </c>
      <c r="B5661" s="16">
        <v>8</v>
      </c>
      <c r="C5661" s="15">
        <v>100</v>
      </c>
      <c r="D5661" s="17">
        <v>2200000</v>
      </c>
      <c r="E5661" s="18">
        <f t="shared" si="88"/>
        <v>2200</v>
      </c>
      <c r="F5661" s="19">
        <v>3.6309610000000001</v>
      </c>
      <c r="G5661" s="19">
        <v>7.988114392</v>
      </c>
      <c r="H5661" s="20">
        <v>96.369038853999996</v>
      </c>
      <c r="I5661" s="15">
        <f>IF(H5661&lt;=Rmax_Summary!$B$40,1,0)</f>
        <v>0</v>
      </c>
      <c r="J5661" s="15">
        <v>3</v>
      </c>
      <c r="K5661" s="21" t="s">
        <v>850</v>
      </c>
    </row>
    <row r="5662" spans="1:11" x14ac:dyDescent="0.15">
      <c r="A5662" s="15">
        <v>979</v>
      </c>
      <c r="B5662" s="16">
        <v>8</v>
      </c>
      <c r="C5662" s="15">
        <v>100</v>
      </c>
      <c r="D5662" s="17">
        <v>2300000</v>
      </c>
      <c r="E5662" s="18">
        <f t="shared" si="88"/>
        <v>2300</v>
      </c>
      <c r="F5662" s="19">
        <v>3.4732989999999999</v>
      </c>
      <c r="G5662" s="19">
        <v>7.9885878259999998</v>
      </c>
      <c r="H5662" s="20">
        <v>96.526701011</v>
      </c>
      <c r="I5662" s="15">
        <f>IF(H5662&lt;=Rmax_Summary!$B$40,1,0)</f>
        <v>0</v>
      </c>
      <c r="J5662" s="15">
        <v>3</v>
      </c>
      <c r="K5662" s="21" t="s">
        <v>850</v>
      </c>
    </row>
    <row r="5663" spans="1:11" x14ac:dyDescent="0.15">
      <c r="A5663" s="15">
        <v>984</v>
      </c>
      <c r="B5663" s="16">
        <v>8</v>
      </c>
      <c r="C5663" s="15">
        <v>100</v>
      </c>
      <c r="D5663" s="17">
        <v>2400000</v>
      </c>
      <c r="E5663" s="18">
        <f t="shared" si="88"/>
        <v>2400</v>
      </c>
      <c r="F5663" s="19">
        <v>3.3287589999999998</v>
      </c>
      <c r="G5663" s="19">
        <v>7.9890218559999999</v>
      </c>
      <c r="H5663" s="20">
        <v>96.671240865000001</v>
      </c>
      <c r="I5663" s="15">
        <f>IF(H5663&lt;=Rmax_Summary!$B$40,1,0)</f>
        <v>0</v>
      </c>
      <c r="J5663" s="15">
        <v>3</v>
      </c>
      <c r="K5663" s="21" t="s">
        <v>850</v>
      </c>
    </row>
    <row r="5664" spans="1:11" x14ac:dyDescent="0.15">
      <c r="A5664" s="15">
        <v>989</v>
      </c>
      <c r="B5664" s="16">
        <v>8</v>
      </c>
      <c r="C5664" s="15">
        <v>100</v>
      </c>
      <c r="D5664" s="17">
        <v>2500000</v>
      </c>
      <c r="E5664" s="18">
        <f t="shared" si="88"/>
        <v>2500</v>
      </c>
      <c r="F5664" s="19">
        <v>3.1957680000000002</v>
      </c>
      <c r="G5664" s="19">
        <v>7.9894212060000003</v>
      </c>
      <c r="H5664" s="20">
        <v>96.804231614000003</v>
      </c>
      <c r="I5664" s="15">
        <f>IF(H5664&lt;=Rmax_Summary!$B$40,1,0)</f>
        <v>0</v>
      </c>
      <c r="J5664" s="15">
        <v>3</v>
      </c>
      <c r="K5664" s="21" t="s">
        <v>850</v>
      </c>
    </row>
    <row r="5665" spans="1:11" x14ac:dyDescent="0.15">
      <c r="A5665" s="15">
        <v>994</v>
      </c>
      <c r="B5665" s="16">
        <v>8</v>
      </c>
      <c r="C5665" s="15">
        <v>100</v>
      </c>
      <c r="D5665" s="17">
        <v>2600000</v>
      </c>
      <c r="E5665" s="18">
        <f t="shared" si="88"/>
        <v>2600</v>
      </c>
      <c r="F5665" s="19">
        <v>3.0729959999999998</v>
      </c>
      <c r="G5665" s="19">
        <v>7.9897898710000002</v>
      </c>
      <c r="H5665" s="20">
        <v>96.927003849000002</v>
      </c>
      <c r="I5665" s="15">
        <f>IF(H5665&lt;=Rmax_Summary!$B$40,1,0)</f>
        <v>0</v>
      </c>
      <c r="J5665" s="15">
        <v>3</v>
      </c>
      <c r="K5665" s="21" t="s">
        <v>850</v>
      </c>
    </row>
    <row r="5666" spans="1:11" x14ac:dyDescent="0.15">
      <c r="A5666" s="15">
        <v>999</v>
      </c>
      <c r="B5666" s="16">
        <v>8</v>
      </c>
      <c r="C5666" s="15">
        <v>100</v>
      </c>
      <c r="D5666" s="17">
        <v>2700000</v>
      </c>
      <c r="E5666" s="18">
        <f t="shared" si="88"/>
        <v>2700</v>
      </c>
      <c r="F5666" s="19">
        <v>2.959308</v>
      </c>
      <c r="G5666" s="19">
        <v>7.9901312620000002</v>
      </c>
      <c r="H5666" s="20">
        <v>97.040692050000004</v>
      </c>
      <c r="I5666" s="15">
        <f>IF(H5666&lt;=Rmax_Summary!$B$40,1,0)</f>
        <v>0</v>
      </c>
      <c r="J5666" s="15">
        <v>3</v>
      </c>
      <c r="K5666" s="21" t="s">
        <v>850</v>
      </c>
    </row>
    <row r="5667" spans="1:11" x14ac:dyDescent="0.15">
      <c r="A5667" s="15">
        <v>1004</v>
      </c>
      <c r="B5667" s="16">
        <v>8</v>
      </c>
      <c r="C5667" s="15">
        <v>100</v>
      </c>
      <c r="D5667" s="17">
        <v>2800000</v>
      </c>
      <c r="E5667" s="18">
        <f t="shared" si="88"/>
        <v>2800</v>
      </c>
      <c r="F5667" s="19">
        <v>2.8537319999999999</v>
      </c>
      <c r="G5667" s="19">
        <v>7.9904482899999998</v>
      </c>
      <c r="H5667" s="20">
        <v>97.146268469000006</v>
      </c>
      <c r="I5667" s="15">
        <f>IF(H5667&lt;=Rmax_Summary!$B$40,1,0)</f>
        <v>0</v>
      </c>
      <c r="J5667" s="15">
        <v>3</v>
      </c>
      <c r="K5667" s="21" t="s">
        <v>850</v>
      </c>
    </row>
    <row r="5668" spans="1:11" x14ac:dyDescent="0.15">
      <c r="A5668" s="15">
        <v>1009</v>
      </c>
      <c r="B5668" s="16">
        <v>8</v>
      </c>
      <c r="C5668" s="15">
        <v>100</v>
      </c>
      <c r="D5668" s="17">
        <v>2900000</v>
      </c>
      <c r="E5668" s="18">
        <f t="shared" si="88"/>
        <v>2900</v>
      </c>
      <c r="F5668" s="19">
        <v>2.7554289999999999</v>
      </c>
      <c r="G5668" s="19">
        <v>7.9907434759999996</v>
      </c>
      <c r="H5668" s="20">
        <v>97.244571203999996</v>
      </c>
      <c r="I5668" s="15">
        <f>IF(H5668&lt;=Rmax_Summary!$B$40,1,0)</f>
        <v>0</v>
      </c>
      <c r="J5668" s="15">
        <v>3</v>
      </c>
      <c r="K5668" s="21" t="s">
        <v>850</v>
      </c>
    </row>
    <row r="5669" spans="1:11" x14ac:dyDescent="0.15">
      <c r="A5669" s="15">
        <v>1014</v>
      </c>
      <c r="B5669" s="16">
        <v>8</v>
      </c>
      <c r="C5669" s="15">
        <v>100</v>
      </c>
      <c r="D5669" s="17">
        <v>3000000</v>
      </c>
      <c r="E5669" s="18">
        <f t="shared" si="88"/>
        <v>3000</v>
      </c>
      <c r="F5669" s="19">
        <v>2.6636730000000002</v>
      </c>
      <c r="G5669" s="19">
        <v>7.9910190029999999</v>
      </c>
      <c r="H5669" s="20">
        <v>97.336326941999999</v>
      </c>
      <c r="I5669" s="15">
        <f>IF(H5669&lt;=Rmax_Summary!$B$40,1,0)</f>
        <v>0</v>
      </c>
      <c r="J5669" s="15">
        <v>3</v>
      </c>
      <c r="K5669" s="21" t="s">
        <v>850</v>
      </c>
    </row>
    <row r="5670" spans="1:11" x14ac:dyDescent="0.15">
      <c r="A5670" s="15">
        <v>1019</v>
      </c>
      <c r="B5670" s="16">
        <v>8</v>
      </c>
      <c r="C5670" s="15">
        <v>100</v>
      </c>
      <c r="D5670" s="17">
        <v>3100000</v>
      </c>
      <c r="E5670" s="18">
        <f t="shared" si="88"/>
        <v>3100</v>
      </c>
      <c r="F5670" s="19">
        <v>2.5778310000000002</v>
      </c>
      <c r="G5670" s="19">
        <v>7.9912767730000001</v>
      </c>
      <c r="H5670" s="20">
        <v>97.422168802000002</v>
      </c>
      <c r="I5670" s="15">
        <f>IF(H5670&lt;=Rmax_Summary!$B$40,1,0)</f>
        <v>0</v>
      </c>
      <c r="J5670" s="15">
        <v>3</v>
      </c>
      <c r="K5670" s="21" t="s">
        <v>850</v>
      </c>
    </row>
    <row r="5671" spans="1:11" x14ac:dyDescent="0.15">
      <c r="A5671" s="15">
        <v>1024</v>
      </c>
      <c r="B5671" s="16">
        <v>8</v>
      </c>
      <c r="C5671" s="15">
        <v>100</v>
      </c>
      <c r="D5671" s="17">
        <v>3200000</v>
      </c>
      <c r="E5671" s="18">
        <f t="shared" si="88"/>
        <v>3200</v>
      </c>
      <c r="F5671" s="19">
        <v>2.49735</v>
      </c>
      <c r="G5671" s="19">
        <v>7.9915184420000003</v>
      </c>
      <c r="H5671" s="20">
        <v>97.502650445</v>
      </c>
      <c r="I5671" s="15">
        <f>IF(H5671&lt;=Rmax_Summary!$B$40,1,0)</f>
        <v>0</v>
      </c>
      <c r="J5671" s="15">
        <v>3</v>
      </c>
      <c r="K5671" s="21" t="s">
        <v>850</v>
      </c>
    </row>
    <row r="5672" spans="1:11" x14ac:dyDescent="0.15">
      <c r="A5672" s="15">
        <v>1029</v>
      </c>
      <c r="B5672" s="16">
        <v>8</v>
      </c>
      <c r="C5672" s="15">
        <v>100</v>
      </c>
      <c r="D5672" s="17">
        <v>3300000</v>
      </c>
      <c r="E5672" s="18">
        <f t="shared" si="88"/>
        <v>3300</v>
      </c>
      <c r="F5672" s="19">
        <v>2.4217409999999999</v>
      </c>
      <c r="G5672" s="19">
        <v>7.9917454819999998</v>
      </c>
      <c r="H5672" s="20">
        <v>97.578258899000005</v>
      </c>
      <c r="I5672" s="15">
        <f>IF(H5672&lt;=Rmax_Summary!$B$40,1,0)</f>
        <v>0</v>
      </c>
      <c r="J5672" s="15">
        <v>3</v>
      </c>
      <c r="K5672" s="21" t="s">
        <v>850</v>
      </c>
    </row>
    <row r="5673" spans="1:11" x14ac:dyDescent="0.15">
      <c r="A5673" s="15">
        <v>1034</v>
      </c>
      <c r="B5673" s="16">
        <v>8</v>
      </c>
      <c r="C5673" s="15">
        <v>100</v>
      </c>
      <c r="D5673" s="17">
        <v>3400000</v>
      </c>
      <c r="E5673" s="18">
        <f t="shared" si="88"/>
        <v>3400</v>
      </c>
      <c r="F5673" s="19">
        <v>2.3505760000000002</v>
      </c>
      <c r="G5673" s="19">
        <v>7.9919591810000004</v>
      </c>
      <c r="H5673" s="20">
        <v>97.649423788999997</v>
      </c>
      <c r="I5673" s="15">
        <f>IF(H5673&lt;=Rmax_Summary!$B$40,1,0)</f>
        <v>0</v>
      </c>
      <c r="J5673" s="15">
        <v>3</v>
      </c>
      <c r="K5673" s="21" t="s">
        <v>850</v>
      </c>
    </row>
    <row r="5674" spans="1:11" x14ac:dyDescent="0.15">
      <c r="A5674" s="15">
        <v>1039</v>
      </c>
      <c r="B5674" s="16">
        <v>8</v>
      </c>
      <c r="C5674" s="15">
        <v>100</v>
      </c>
      <c r="D5674" s="17">
        <v>3500000</v>
      </c>
      <c r="E5674" s="18">
        <f t="shared" si="88"/>
        <v>3500</v>
      </c>
      <c r="F5674" s="19">
        <v>2.283474</v>
      </c>
      <c r="G5674" s="19">
        <v>7.9921606729999999</v>
      </c>
      <c r="H5674" s="20">
        <v>97.716525613000002</v>
      </c>
      <c r="I5674" s="15">
        <f>IF(H5674&lt;=Rmax_Summary!$B$40,1,0)</f>
        <v>0</v>
      </c>
      <c r="J5674" s="15">
        <v>3</v>
      </c>
      <c r="K5674" s="21" t="s">
        <v>850</v>
      </c>
    </row>
    <row r="5675" spans="1:11" x14ac:dyDescent="0.15">
      <c r="A5675" s="15">
        <v>1044</v>
      </c>
      <c r="B5675" s="16">
        <v>8</v>
      </c>
      <c r="C5675" s="15">
        <v>100</v>
      </c>
      <c r="D5675" s="17">
        <v>3600000</v>
      </c>
      <c r="E5675" s="18">
        <f t="shared" si="88"/>
        <v>3600</v>
      </c>
      <c r="F5675" s="19">
        <v>2.220097</v>
      </c>
      <c r="G5675" s="19">
        <v>7.9923509900000003</v>
      </c>
      <c r="H5675" s="20">
        <v>97.779902512999996</v>
      </c>
      <c r="I5675" s="15">
        <f>IF(H5675&lt;=Rmax_Summary!$B$40,1,0)</f>
        <v>0</v>
      </c>
      <c r="J5675" s="15">
        <v>3</v>
      </c>
      <c r="K5675" s="21" t="s">
        <v>850</v>
      </c>
    </row>
    <row r="5676" spans="1:11" x14ac:dyDescent="0.15">
      <c r="A5676" s="15">
        <v>1049</v>
      </c>
      <c r="B5676" s="16">
        <v>8</v>
      </c>
      <c r="C5676" s="15">
        <v>100</v>
      </c>
      <c r="D5676" s="17">
        <v>3700000</v>
      </c>
      <c r="E5676" s="18">
        <f t="shared" si="88"/>
        <v>3700</v>
      </c>
      <c r="F5676" s="19">
        <v>2.1601439999999998</v>
      </c>
      <c r="G5676" s="19">
        <v>7.992531016</v>
      </c>
      <c r="H5676" s="20">
        <v>97.839856405999996</v>
      </c>
      <c r="I5676" s="15">
        <f>IF(H5676&lt;=Rmax_Summary!$B$40,1,0)</f>
        <v>0</v>
      </c>
      <c r="J5676" s="15">
        <v>3</v>
      </c>
      <c r="K5676" s="21" t="s">
        <v>850</v>
      </c>
    </row>
    <row r="5677" spans="1:11" x14ac:dyDescent="0.15">
      <c r="A5677" s="15">
        <v>1054</v>
      </c>
      <c r="B5677" s="16">
        <v>8</v>
      </c>
      <c r="C5677" s="15">
        <v>100</v>
      </c>
      <c r="D5677" s="17">
        <v>3800000</v>
      </c>
      <c r="E5677" s="18">
        <f t="shared" si="88"/>
        <v>3800</v>
      </c>
      <c r="F5677" s="19">
        <v>2.103342</v>
      </c>
      <c r="G5677" s="19">
        <v>7.992701587</v>
      </c>
      <c r="H5677" s="20">
        <v>97.896657531000002</v>
      </c>
      <c r="I5677" s="15">
        <f>IF(H5677&lt;=Rmax_Summary!$B$40,1,0)</f>
        <v>0</v>
      </c>
      <c r="J5677" s="15">
        <v>3</v>
      </c>
      <c r="K5677" s="21" t="s">
        <v>850</v>
      </c>
    </row>
    <row r="5678" spans="1:11" x14ac:dyDescent="0.15">
      <c r="A5678" s="15">
        <v>1059</v>
      </c>
      <c r="B5678" s="16">
        <v>8</v>
      </c>
      <c r="C5678" s="15">
        <v>100</v>
      </c>
      <c r="D5678" s="17">
        <v>3900000</v>
      </c>
      <c r="E5678" s="18">
        <f t="shared" si="88"/>
        <v>3900</v>
      </c>
      <c r="F5678" s="19">
        <v>2.0494520000000001</v>
      </c>
      <c r="G5678" s="19">
        <v>7.9928634040000004</v>
      </c>
      <c r="H5678" s="20">
        <v>97.950547822000004</v>
      </c>
      <c r="I5678" s="15">
        <f>IF(H5678&lt;=Rmax_Summary!$B$40,1,0)</f>
        <v>0</v>
      </c>
      <c r="J5678" s="15">
        <v>3</v>
      </c>
      <c r="K5678" s="21" t="s">
        <v>850</v>
      </c>
    </row>
    <row r="5679" spans="1:11" x14ac:dyDescent="0.15">
      <c r="A5679" s="15">
        <v>1064</v>
      </c>
      <c r="B5679" s="16">
        <v>8</v>
      </c>
      <c r="C5679" s="15">
        <v>100</v>
      </c>
      <c r="D5679" s="17">
        <v>4000000</v>
      </c>
      <c r="E5679" s="18">
        <f t="shared" si="88"/>
        <v>4000</v>
      </c>
      <c r="F5679" s="19">
        <v>1.998254</v>
      </c>
      <c r="G5679" s="19">
        <v>7.9930171410000002</v>
      </c>
      <c r="H5679" s="20">
        <v>98.001745666999994</v>
      </c>
      <c r="I5679" s="15">
        <f>IF(H5679&lt;=Rmax_Summary!$B$40,1,0)</f>
        <v>0</v>
      </c>
      <c r="J5679" s="15">
        <v>3</v>
      </c>
      <c r="K5679" s="21" t="s">
        <v>850</v>
      </c>
    </row>
    <row r="5680" spans="1:11" x14ac:dyDescent="0.15">
      <c r="A5680" s="15">
        <v>1069</v>
      </c>
      <c r="B5680" s="16">
        <v>8</v>
      </c>
      <c r="C5680" s="15">
        <v>100</v>
      </c>
      <c r="D5680" s="17">
        <v>4100000</v>
      </c>
      <c r="E5680" s="18">
        <f t="shared" si="88"/>
        <v>4100</v>
      </c>
      <c r="F5680" s="19">
        <v>1.949552</v>
      </c>
      <c r="G5680" s="19">
        <v>7.9931633870000001</v>
      </c>
      <c r="H5680" s="20">
        <v>98.050447970999997</v>
      </c>
      <c r="I5680" s="15">
        <f>IF(H5680&lt;=Rmax_Summary!$B$40,1,0)</f>
        <v>0</v>
      </c>
      <c r="J5680" s="15">
        <v>3</v>
      </c>
      <c r="K5680" s="21" t="s">
        <v>850</v>
      </c>
    </row>
    <row r="5681" spans="1:11" x14ac:dyDescent="0.15">
      <c r="A5681" s="15">
        <v>1074</v>
      </c>
      <c r="B5681" s="16">
        <v>8</v>
      </c>
      <c r="C5681" s="15">
        <v>100</v>
      </c>
      <c r="D5681" s="17">
        <v>4200000</v>
      </c>
      <c r="E5681" s="18">
        <f t="shared" si="88"/>
        <v>4200</v>
      </c>
      <c r="F5681" s="19">
        <v>1.9031670000000001</v>
      </c>
      <c r="G5681" s="19">
        <v>7.9933026720000004</v>
      </c>
      <c r="H5681" s="20">
        <v>98.096832712999998</v>
      </c>
      <c r="I5681" s="15">
        <f>IF(H5681&lt;=Rmax_Summary!$B$40,1,0)</f>
        <v>0</v>
      </c>
      <c r="J5681" s="15">
        <v>3</v>
      </c>
      <c r="K5681" s="21" t="s">
        <v>850</v>
      </c>
    </row>
    <row r="5682" spans="1:11" x14ac:dyDescent="0.15">
      <c r="A5682" s="15">
        <v>1079</v>
      </c>
      <c r="B5682" s="16">
        <v>8</v>
      </c>
      <c r="C5682" s="15">
        <v>100</v>
      </c>
      <c r="D5682" s="17">
        <v>4300000</v>
      </c>
      <c r="E5682" s="18">
        <f t="shared" si="88"/>
        <v>4300</v>
      </c>
      <c r="F5682" s="19">
        <v>1.8589389999999999</v>
      </c>
      <c r="G5682" s="19">
        <v>7.9934354829999998</v>
      </c>
      <c r="H5682" s="20">
        <v>98.141061496999995</v>
      </c>
      <c r="I5682" s="15">
        <f>IF(H5682&lt;=Rmax_Summary!$B$40,1,0)</f>
        <v>0</v>
      </c>
      <c r="J5682" s="15">
        <v>3</v>
      </c>
      <c r="K5682" s="21" t="s">
        <v>850</v>
      </c>
    </row>
    <row r="5683" spans="1:11" x14ac:dyDescent="0.15">
      <c r="A5683" s="15">
        <v>1084</v>
      </c>
      <c r="B5683" s="16">
        <v>8</v>
      </c>
      <c r="C5683" s="15">
        <v>100</v>
      </c>
      <c r="D5683" s="17">
        <v>4400000</v>
      </c>
      <c r="E5683" s="18">
        <f t="shared" si="88"/>
        <v>4400</v>
      </c>
      <c r="F5683" s="19">
        <v>1.816719</v>
      </c>
      <c r="G5683" s="19">
        <v>7.99356227</v>
      </c>
      <c r="H5683" s="20">
        <v>98.183281265000005</v>
      </c>
      <c r="I5683" s="15">
        <f>IF(H5683&lt;=Rmax_Summary!$B$40,1,0)</f>
        <v>0</v>
      </c>
      <c r="J5683" s="15">
        <v>3</v>
      </c>
      <c r="K5683" s="21" t="s">
        <v>850</v>
      </c>
    </row>
    <row r="5684" spans="1:11" x14ac:dyDescent="0.15">
      <c r="A5684" s="15">
        <v>1089</v>
      </c>
      <c r="B5684" s="16">
        <v>8</v>
      </c>
      <c r="C5684" s="15">
        <v>100</v>
      </c>
      <c r="D5684" s="17">
        <v>4500000</v>
      </c>
      <c r="E5684" s="18">
        <f t="shared" si="88"/>
        <v>4500</v>
      </c>
      <c r="F5684" s="19">
        <v>1.7763739999999999</v>
      </c>
      <c r="G5684" s="19">
        <v>7.9936834169999997</v>
      </c>
      <c r="H5684" s="20">
        <v>98.223625915</v>
      </c>
      <c r="I5684" s="15">
        <f>IF(H5684&lt;=Rmax_Summary!$B$40,1,0)</f>
        <v>0</v>
      </c>
      <c r="J5684" s="15">
        <v>3</v>
      </c>
      <c r="K5684" s="21" t="s">
        <v>850</v>
      </c>
    </row>
    <row r="5685" spans="1:11" x14ac:dyDescent="0.15">
      <c r="A5685" s="15">
        <v>1094</v>
      </c>
      <c r="B5685" s="16">
        <v>8</v>
      </c>
      <c r="C5685" s="15">
        <v>100</v>
      </c>
      <c r="D5685" s="17">
        <v>4600000</v>
      </c>
      <c r="E5685" s="18">
        <f t="shared" si="88"/>
        <v>4600</v>
      </c>
      <c r="F5685" s="19">
        <v>1.7377819999999999</v>
      </c>
      <c r="G5685" s="19">
        <v>7.9937993000000001</v>
      </c>
      <c r="H5685" s="20">
        <v>98.262217501999999</v>
      </c>
      <c r="I5685" s="15">
        <f>IF(H5685&lt;=Rmax_Summary!$B$40,1,0)</f>
        <v>0</v>
      </c>
      <c r="J5685" s="15">
        <v>3</v>
      </c>
      <c r="K5685" s="21" t="s">
        <v>850</v>
      </c>
    </row>
    <row r="5686" spans="1:11" x14ac:dyDescent="0.15">
      <c r="A5686" s="15">
        <v>1099</v>
      </c>
      <c r="B5686" s="16">
        <v>8</v>
      </c>
      <c r="C5686" s="15">
        <v>100</v>
      </c>
      <c r="D5686" s="17">
        <v>4700000</v>
      </c>
      <c r="E5686" s="18">
        <f t="shared" si="88"/>
        <v>4700</v>
      </c>
      <c r="F5686" s="19">
        <v>1.7008319999999999</v>
      </c>
      <c r="G5686" s="19">
        <v>7.9939102530000001</v>
      </c>
      <c r="H5686" s="20">
        <v>98.299167998000001</v>
      </c>
      <c r="I5686" s="15">
        <f>IF(H5686&lt;=Rmax_Summary!$B$40,1,0)</f>
        <v>0</v>
      </c>
      <c r="J5686" s="15">
        <v>3</v>
      </c>
      <c r="K5686" s="21" t="s">
        <v>850</v>
      </c>
    </row>
    <row r="5687" spans="1:11" x14ac:dyDescent="0.15">
      <c r="A5687" s="15">
        <v>1104</v>
      </c>
      <c r="B5687" s="16">
        <v>8</v>
      </c>
      <c r="C5687" s="15">
        <v>100</v>
      </c>
      <c r="D5687" s="17">
        <v>4800000</v>
      </c>
      <c r="E5687" s="18">
        <f t="shared" si="88"/>
        <v>4800</v>
      </c>
      <c r="F5687" s="19">
        <v>1.6654199999999999</v>
      </c>
      <c r="G5687" s="19">
        <v>7.994016587</v>
      </c>
      <c r="H5687" s="20">
        <v>98.334579895999994</v>
      </c>
      <c r="I5687" s="15">
        <f>IF(H5687&lt;=Rmax_Summary!$B$40,1,0)</f>
        <v>0</v>
      </c>
      <c r="J5687" s="15">
        <v>3</v>
      </c>
      <c r="K5687" s="21" t="s">
        <v>850</v>
      </c>
    </row>
    <row r="5688" spans="1:11" x14ac:dyDescent="0.15">
      <c r="A5688" s="15">
        <v>1109</v>
      </c>
      <c r="B5688" s="16">
        <v>8</v>
      </c>
      <c r="C5688" s="15">
        <v>100</v>
      </c>
      <c r="D5688" s="17">
        <v>4900000</v>
      </c>
      <c r="E5688" s="18">
        <f t="shared" si="88"/>
        <v>4900</v>
      </c>
      <c r="F5688" s="19">
        <v>1.631453</v>
      </c>
      <c r="G5688" s="19">
        <v>7.9941185839999997</v>
      </c>
      <c r="H5688" s="20">
        <v>98.368547264</v>
      </c>
      <c r="I5688" s="15">
        <f>IF(H5688&lt;=Rmax_Summary!$B$40,1,0)</f>
        <v>0</v>
      </c>
      <c r="J5688" s="15">
        <v>3</v>
      </c>
      <c r="K5688" s="21" t="s">
        <v>850</v>
      </c>
    </row>
    <row r="5689" spans="1:11" x14ac:dyDescent="0.15">
      <c r="A5689" s="15">
        <v>1114</v>
      </c>
      <c r="B5689" s="16">
        <v>8</v>
      </c>
      <c r="C5689" s="15">
        <v>100</v>
      </c>
      <c r="D5689" s="17">
        <v>5000000</v>
      </c>
      <c r="E5689" s="18">
        <f t="shared" si="88"/>
        <v>5000</v>
      </c>
      <c r="F5689" s="19">
        <v>1.598843</v>
      </c>
      <c r="G5689" s="19">
        <v>7.9942165059999999</v>
      </c>
      <c r="H5689" s="20">
        <v>98.401156706999998</v>
      </c>
      <c r="I5689" s="15">
        <f>IF(H5689&lt;=Rmax_Summary!$B$40,1,0)</f>
        <v>0</v>
      </c>
      <c r="J5689" s="15">
        <v>3</v>
      </c>
      <c r="K5689" s="21" t="s">
        <v>850</v>
      </c>
    </row>
    <row r="5690" spans="1:11" x14ac:dyDescent="0.15">
      <c r="A5690" s="15">
        <v>1119</v>
      </c>
      <c r="B5690" s="16">
        <v>8</v>
      </c>
      <c r="C5690" s="15">
        <v>100</v>
      </c>
      <c r="D5690" s="17">
        <v>5100000</v>
      </c>
      <c r="E5690" s="18">
        <f t="shared" si="88"/>
        <v>5100</v>
      </c>
      <c r="F5690" s="19">
        <v>1.567512</v>
      </c>
      <c r="G5690" s="19">
        <v>7.9943105890000004</v>
      </c>
      <c r="H5690" s="20">
        <v>98.432488155000001</v>
      </c>
      <c r="I5690" s="15">
        <f>IF(H5690&lt;=Rmax_Summary!$B$40,1,0)</f>
        <v>0</v>
      </c>
      <c r="J5690" s="15">
        <v>3</v>
      </c>
      <c r="K5690" s="21" t="s">
        <v>850</v>
      </c>
    </row>
    <row r="5691" spans="1:11" x14ac:dyDescent="0.15">
      <c r="A5691" s="15">
        <v>1124</v>
      </c>
      <c r="B5691" s="16">
        <v>8</v>
      </c>
      <c r="C5691" s="15">
        <v>100</v>
      </c>
      <c r="D5691" s="17">
        <v>5200000</v>
      </c>
      <c r="E5691" s="18">
        <f t="shared" si="88"/>
        <v>5200</v>
      </c>
      <c r="F5691" s="19">
        <v>1.537385</v>
      </c>
      <c r="G5691" s="19">
        <v>7.9944010570000001</v>
      </c>
      <c r="H5691" s="20">
        <v>98.462615224000004</v>
      </c>
      <c r="I5691" s="15">
        <f>IF(H5691&lt;=Rmax_Summary!$B$40,1,0)</f>
        <v>0</v>
      </c>
      <c r="J5691" s="15">
        <v>3</v>
      </c>
      <c r="K5691" s="21" t="s">
        <v>850</v>
      </c>
    </row>
    <row r="5692" spans="1:11" x14ac:dyDescent="0.15">
      <c r="A5692" s="15">
        <v>1129</v>
      </c>
      <c r="B5692" s="16">
        <v>8</v>
      </c>
      <c r="C5692" s="15">
        <v>100</v>
      </c>
      <c r="D5692" s="17">
        <v>5300000</v>
      </c>
      <c r="E5692" s="18">
        <f t="shared" si="88"/>
        <v>5300</v>
      </c>
      <c r="F5692" s="19">
        <v>1.508394</v>
      </c>
      <c r="G5692" s="19">
        <v>7.9944881130000001</v>
      </c>
      <c r="H5692" s="20">
        <v>98.491605992000004</v>
      </c>
      <c r="I5692" s="15">
        <f>IF(H5692&lt;=Rmax_Summary!$B$40,1,0)</f>
        <v>0</v>
      </c>
      <c r="J5692" s="15">
        <v>3</v>
      </c>
      <c r="K5692" s="21" t="s">
        <v>850</v>
      </c>
    </row>
    <row r="5693" spans="1:11" x14ac:dyDescent="0.15">
      <c r="A5693" s="15">
        <v>1134</v>
      </c>
      <c r="B5693" s="16">
        <v>8</v>
      </c>
      <c r="C5693" s="15">
        <v>100</v>
      </c>
      <c r="D5693" s="17">
        <v>5400000</v>
      </c>
      <c r="E5693" s="18">
        <f t="shared" si="88"/>
        <v>5400</v>
      </c>
      <c r="F5693" s="19">
        <v>1.4804759999999999</v>
      </c>
      <c r="G5693" s="19">
        <v>7.9945719420000003</v>
      </c>
      <c r="H5693" s="20">
        <v>98.519523728999999</v>
      </c>
      <c r="I5693" s="15">
        <f>IF(H5693&lt;=Rmax_Summary!$B$40,1,0)</f>
        <v>0</v>
      </c>
      <c r="J5693" s="15">
        <v>3</v>
      </c>
      <c r="K5693" s="21" t="s">
        <v>850</v>
      </c>
    </row>
    <row r="5694" spans="1:11" x14ac:dyDescent="0.15">
      <c r="A5694" s="15">
        <v>1139</v>
      </c>
      <c r="B5694" s="16">
        <v>8</v>
      </c>
      <c r="C5694" s="15">
        <v>100</v>
      </c>
      <c r="D5694" s="17">
        <v>5500000</v>
      </c>
      <c r="E5694" s="18">
        <f t="shared" si="88"/>
        <v>5500</v>
      </c>
      <c r="F5694" s="19">
        <v>1.453573</v>
      </c>
      <c r="G5694" s="19">
        <v>7.9946527249999999</v>
      </c>
      <c r="H5694" s="20">
        <v>98.546426767</v>
      </c>
      <c r="I5694" s="15">
        <f>IF(H5694&lt;=Rmax_Summary!$B$40,1,0)</f>
        <v>0</v>
      </c>
      <c r="J5694" s="15">
        <v>3</v>
      </c>
      <c r="K5694" s="21" t="s">
        <v>850</v>
      </c>
    </row>
    <row r="5695" spans="1:11" x14ac:dyDescent="0.15">
      <c r="A5695" s="15">
        <v>1144</v>
      </c>
      <c r="B5695" s="16">
        <v>8</v>
      </c>
      <c r="C5695" s="15">
        <v>100</v>
      </c>
      <c r="D5695" s="17">
        <v>5600000</v>
      </c>
      <c r="E5695" s="18">
        <f t="shared" si="88"/>
        <v>5600</v>
      </c>
      <c r="F5695" s="19">
        <v>1.42763</v>
      </c>
      <c r="G5695" s="19">
        <v>7.9947306290000002</v>
      </c>
      <c r="H5695" s="20">
        <v>98.572369577000003</v>
      </c>
      <c r="I5695" s="15">
        <f>IF(H5695&lt;=Rmax_Summary!$B$40,1,0)</f>
        <v>0</v>
      </c>
      <c r="J5695" s="15">
        <v>3</v>
      </c>
      <c r="K5695" s="21" t="s">
        <v>850</v>
      </c>
    </row>
    <row r="5696" spans="1:11" x14ac:dyDescent="0.15">
      <c r="A5696" s="15">
        <v>1149</v>
      </c>
      <c r="B5696" s="16">
        <v>8</v>
      </c>
      <c r="C5696" s="15">
        <v>100</v>
      </c>
      <c r="D5696" s="17">
        <v>5700000</v>
      </c>
      <c r="E5696" s="18">
        <f t="shared" si="88"/>
        <v>5700</v>
      </c>
      <c r="F5696" s="19">
        <v>1.4025970000000001</v>
      </c>
      <c r="G5696" s="19">
        <v>7.9948057979999998</v>
      </c>
      <c r="H5696" s="20">
        <v>98.597402509000005</v>
      </c>
      <c r="I5696" s="15">
        <f>IF(H5696&lt;=Rmax_Summary!$B$40,1,0)</f>
        <v>0</v>
      </c>
      <c r="J5696" s="15">
        <v>3</v>
      </c>
      <c r="K5696" s="21" t="s">
        <v>850</v>
      </c>
    </row>
    <row r="5697" spans="1:11" x14ac:dyDescent="0.15">
      <c r="A5697" s="15">
        <v>1154</v>
      </c>
      <c r="B5697" s="16">
        <v>8</v>
      </c>
      <c r="C5697" s="15">
        <v>100</v>
      </c>
      <c r="D5697" s="17">
        <v>5800000</v>
      </c>
      <c r="E5697" s="18">
        <f t="shared" si="88"/>
        <v>5800</v>
      </c>
      <c r="F5697" s="19">
        <v>1.3784270000000001</v>
      </c>
      <c r="G5697" s="19">
        <v>7.994878376</v>
      </c>
      <c r="H5697" s="20">
        <v>98.621572671999999</v>
      </c>
      <c r="I5697" s="15">
        <f>IF(H5697&lt;=Rmax_Summary!$B$40,1,0)</f>
        <v>0</v>
      </c>
      <c r="J5697" s="15">
        <v>3</v>
      </c>
      <c r="K5697" s="21" t="s">
        <v>850</v>
      </c>
    </row>
    <row r="5698" spans="1:11" x14ac:dyDescent="0.15">
      <c r="A5698" s="15">
        <v>1159</v>
      </c>
      <c r="B5698" s="16">
        <v>8</v>
      </c>
      <c r="C5698" s="15">
        <v>100</v>
      </c>
      <c r="D5698" s="17">
        <v>5900000</v>
      </c>
      <c r="E5698" s="18">
        <f t="shared" ref="E5698:E5761" si="89">D5698/1000</f>
        <v>5900</v>
      </c>
      <c r="F5698" s="19">
        <v>1.3550759999999999</v>
      </c>
      <c r="G5698" s="19">
        <v>7.9949484980000003</v>
      </c>
      <c r="H5698" s="20">
        <v>98.644924004999993</v>
      </c>
      <c r="I5698" s="15">
        <f>IF(H5698&lt;=Rmax_Summary!$B$40,1,0)</f>
        <v>0</v>
      </c>
      <c r="J5698" s="15">
        <v>3</v>
      </c>
      <c r="K5698" s="21" t="s">
        <v>850</v>
      </c>
    </row>
    <row r="5699" spans="1:11" x14ac:dyDescent="0.15">
      <c r="A5699" s="15">
        <v>1164</v>
      </c>
      <c r="B5699" s="16">
        <v>8</v>
      </c>
      <c r="C5699" s="15">
        <v>100</v>
      </c>
      <c r="D5699" s="17">
        <v>6000000</v>
      </c>
      <c r="E5699" s="18">
        <f t="shared" si="89"/>
        <v>6000</v>
      </c>
      <c r="F5699" s="19">
        <v>1.332503</v>
      </c>
      <c r="G5699" s="19">
        <v>7.9950162779999996</v>
      </c>
      <c r="H5699" s="20">
        <v>98.667497267000002</v>
      </c>
      <c r="I5699" s="15">
        <f>IF(H5699&lt;=Rmax_Summary!$B$40,1,0)</f>
        <v>0</v>
      </c>
      <c r="J5699" s="15">
        <v>3</v>
      </c>
      <c r="K5699" s="21" t="s">
        <v>850</v>
      </c>
    </row>
    <row r="5700" spans="1:11" x14ac:dyDescent="0.15">
      <c r="A5700" s="15">
        <v>1169</v>
      </c>
      <c r="B5700" s="16">
        <v>8</v>
      </c>
      <c r="C5700" s="15">
        <v>100</v>
      </c>
      <c r="D5700" s="17">
        <v>6100000</v>
      </c>
      <c r="E5700" s="18">
        <f t="shared" si="89"/>
        <v>6100</v>
      </c>
      <c r="F5700" s="19">
        <v>1.3106690000000001</v>
      </c>
      <c r="G5700" s="19">
        <v>7.9950818430000004</v>
      </c>
      <c r="H5700" s="20">
        <v>98.689330823000006</v>
      </c>
      <c r="I5700" s="15">
        <f>IF(H5700&lt;=Rmax_Summary!$B$40,1,0)</f>
        <v>0</v>
      </c>
      <c r="J5700" s="15">
        <v>3</v>
      </c>
      <c r="K5700" s="21" t="s">
        <v>850</v>
      </c>
    </row>
    <row r="5701" spans="1:11" x14ac:dyDescent="0.15">
      <c r="A5701" s="15">
        <v>1174</v>
      </c>
      <c r="B5701" s="16">
        <v>8</v>
      </c>
      <c r="C5701" s="15">
        <v>100</v>
      </c>
      <c r="D5701" s="17">
        <v>6200000</v>
      </c>
      <c r="E5701" s="18">
        <f t="shared" si="89"/>
        <v>6200</v>
      </c>
      <c r="F5701" s="19">
        <v>1.2895399999999999</v>
      </c>
      <c r="G5701" s="19">
        <v>7.995145291</v>
      </c>
      <c r="H5701" s="20">
        <v>98.710460432000005</v>
      </c>
      <c r="I5701" s="15">
        <f>IF(H5701&lt;=Rmax_Summary!$B$40,1,0)</f>
        <v>0</v>
      </c>
      <c r="J5701" s="15">
        <v>3</v>
      </c>
      <c r="K5701" s="21" t="s">
        <v>850</v>
      </c>
    </row>
    <row r="5702" spans="1:11" x14ac:dyDescent="0.15">
      <c r="A5702" s="15">
        <v>1179</v>
      </c>
      <c r="B5702" s="16">
        <v>8</v>
      </c>
      <c r="C5702" s="15">
        <v>100</v>
      </c>
      <c r="D5702" s="17">
        <v>6300000</v>
      </c>
      <c r="E5702" s="18">
        <f t="shared" si="89"/>
        <v>6300</v>
      </c>
      <c r="F5702" s="19">
        <v>1.26908</v>
      </c>
      <c r="G5702" s="19">
        <v>7.9952067250000001</v>
      </c>
      <c r="H5702" s="20">
        <v>98.730919572000005</v>
      </c>
      <c r="I5702" s="15">
        <f>IF(H5702&lt;=Rmax_Summary!$B$40,1,0)</f>
        <v>0</v>
      </c>
      <c r="J5702" s="15">
        <v>3</v>
      </c>
      <c r="K5702" s="21" t="s">
        <v>850</v>
      </c>
    </row>
    <row r="5703" spans="1:11" x14ac:dyDescent="0.15">
      <c r="A5703" s="15">
        <v>1184</v>
      </c>
      <c r="B5703" s="16">
        <v>8</v>
      </c>
      <c r="C5703" s="15">
        <v>100</v>
      </c>
      <c r="D5703" s="17">
        <v>6400000</v>
      </c>
      <c r="E5703" s="18">
        <f t="shared" si="89"/>
        <v>6400</v>
      </c>
      <c r="F5703" s="19">
        <v>1.24926</v>
      </c>
      <c r="G5703" s="19">
        <v>7.9952662419999996</v>
      </c>
      <c r="H5703" s="20">
        <v>98.750739678000002</v>
      </c>
      <c r="I5703" s="15">
        <f>IF(H5703&lt;=Rmax_Summary!$B$40,1,0)</f>
        <v>0</v>
      </c>
      <c r="J5703" s="15">
        <v>3</v>
      </c>
      <c r="K5703" s="21" t="s">
        <v>850</v>
      </c>
    </row>
    <row r="5704" spans="1:11" x14ac:dyDescent="0.15">
      <c r="A5704" s="15">
        <v>1189</v>
      </c>
      <c r="B5704" s="16">
        <v>8</v>
      </c>
      <c r="C5704" s="15">
        <v>100</v>
      </c>
      <c r="D5704" s="17">
        <v>6500000</v>
      </c>
      <c r="E5704" s="18">
        <f t="shared" si="89"/>
        <v>6500</v>
      </c>
      <c r="F5704" s="19">
        <v>1.2300500000000001</v>
      </c>
      <c r="G5704" s="19">
        <v>7.995323924</v>
      </c>
      <c r="H5704" s="20">
        <v>98.769950197</v>
      </c>
      <c r="I5704" s="15">
        <f>IF(H5704&lt;=Rmax_Summary!$B$40,1,0)</f>
        <v>0</v>
      </c>
      <c r="J5704" s="15">
        <v>3</v>
      </c>
      <c r="K5704" s="21" t="s">
        <v>850</v>
      </c>
    </row>
    <row r="5705" spans="1:11" x14ac:dyDescent="0.15">
      <c r="A5705" s="15">
        <v>1194</v>
      </c>
      <c r="B5705" s="16">
        <v>8</v>
      </c>
      <c r="C5705" s="15">
        <v>100</v>
      </c>
      <c r="D5705" s="17">
        <v>6600000</v>
      </c>
      <c r="E5705" s="18">
        <f t="shared" si="89"/>
        <v>6600</v>
      </c>
      <c r="F5705" s="19">
        <v>1.2114210000000001</v>
      </c>
      <c r="G5705" s="19">
        <v>7.9953798660000004</v>
      </c>
      <c r="H5705" s="20">
        <v>98.788578807999997</v>
      </c>
      <c r="I5705" s="15">
        <f>IF(H5705&lt;=Rmax_Summary!$B$40,1,0)</f>
        <v>0</v>
      </c>
      <c r="J5705" s="15">
        <v>3</v>
      </c>
      <c r="K5705" s="21" t="s">
        <v>850</v>
      </c>
    </row>
    <row r="5706" spans="1:11" x14ac:dyDescent="0.15">
      <c r="A5706" s="15">
        <v>1199</v>
      </c>
      <c r="B5706" s="16">
        <v>8</v>
      </c>
      <c r="C5706" s="15">
        <v>100</v>
      </c>
      <c r="D5706" s="17">
        <v>6700000</v>
      </c>
      <c r="E5706" s="18">
        <f t="shared" si="89"/>
        <v>6700</v>
      </c>
      <c r="F5706" s="19">
        <v>1.1933480000000001</v>
      </c>
      <c r="G5706" s="19">
        <v>7.9954341380000002</v>
      </c>
      <c r="H5706" s="20">
        <v>98.806651603999995</v>
      </c>
      <c r="I5706" s="15">
        <f>IF(H5706&lt;=Rmax_Summary!$B$40,1,0)</f>
        <v>0</v>
      </c>
      <c r="J5706" s="15">
        <v>3</v>
      </c>
      <c r="K5706" s="21" t="s">
        <v>850</v>
      </c>
    </row>
    <row r="5707" spans="1:11" x14ac:dyDescent="0.15">
      <c r="A5707" s="15">
        <v>1204</v>
      </c>
      <c r="B5707" s="16">
        <v>8</v>
      </c>
      <c r="C5707" s="15">
        <v>100</v>
      </c>
      <c r="D5707" s="17">
        <v>6800000</v>
      </c>
      <c r="E5707" s="18">
        <f t="shared" si="89"/>
        <v>6800</v>
      </c>
      <c r="F5707" s="19">
        <v>1.175807</v>
      </c>
      <c r="G5707" s="19">
        <v>7.9954868120000002</v>
      </c>
      <c r="H5707" s="20">
        <v>98.824193141999999</v>
      </c>
      <c r="I5707" s="15">
        <f>IF(H5707&lt;=Rmax_Summary!$B$40,1,0)</f>
        <v>0</v>
      </c>
      <c r="J5707" s="15">
        <v>3</v>
      </c>
      <c r="K5707" s="21" t="s">
        <v>850</v>
      </c>
    </row>
    <row r="5708" spans="1:11" x14ac:dyDescent="0.15">
      <c r="A5708" s="15">
        <v>1209</v>
      </c>
      <c r="B5708" s="16">
        <v>8</v>
      </c>
      <c r="C5708" s="15">
        <v>100</v>
      </c>
      <c r="D5708" s="17">
        <v>6900000</v>
      </c>
      <c r="E5708" s="18">
        <f t="shared" si="89"/>
        <v>6900</v>
      </c>
      <c r="F5708" s="19">
        <v>1.158774</v>
      </c>
      <c r="G5708" s="19">
        <v>7.9955379579999999</v>
      </c>
      <c r="H5708" s="20">
        <v>98.841226386000002</v>
      </c>
      <c r="I5708" s="15">
        <f>IF(H5708&lt;=Rmax_Summary!$B$40,1,0)</f>
        <v>0</v>
      </c>
      <c r="J5708" s="15">
        <v>3</v>
      </c>
      <c r="K5708" s="21" t="s">
        <v>850</v>
      </c>
    </row>
    <row r="5709" spans="1:11" x14ac:dyDescent="0.15">
      <c r="A5709" s="15">
        <v>1214</v>
      </c>
      <c r="B5709" s="16">
        <v>8</v>
      </c>
      <c r="C5709" s="15">
        <v>100</v>
      </c>
      <c r="D5709" s="17">
        <v>7000000</v>
      </c>
      <c r="E5709" s="18">
        <f t="shared" si="89"/>
        <v>7000</v>
      </c>
      <c r="F5709" s="19">
        <v>1.1422270000000001</v>
      </c>
      <c r="G5709" s="19">
        <v>7.9955876449999996</v>
      </c>
      <c r="H5709" s="20">
        <v>98.857773221000002</v>
      </c>
      <c r="I5709" s="15">
        <f>IF(H5709&lt;=Rmax_Summary!$B$40,1,0)</f>
        <v>0</v>
      </c>
      <c r="J5709" s="15">
        <v>3</v>
      </c>
      <c r="K5709" s="21" t="s">
        <v>850</v>
      </c>
    </row>
    <row r="5710" spans="1:11" x14ac:dyDescent="0.15">
      <c r="A5710" s="15">
        <v>1219</v>
      </c>
      <c r="B5710" s="16">
        <v>8</v>
      </c>
      <c r="C5710" s="15">
        <v>100</v>
      </c>
      <c r="D5710" s="17">
        <v>7100000</v>
      </c>
      <c r="E5710" s="18">
        <f t="shared" si="89"/>
        <v>7100</v>
      </c>
      <c r="F5710" s="19">
        <v>1.1261460000000001</v>
      </c>
      <c r="G5710" s="19">
        <v>7.9956359360000002</v>
      </c>
      <c r="H5710" s="20">
        <v>98.873854109999996</v>
      </c>
      <c r="I5710" s="15">
        <f>IF(H5710&lt;=Rmax_Summary!$B$40,1,0)</f>
        <v>0</v>
      </c>
      <c r="J5710" s="15">
        <v>3</v>
      </c>
      <c r="K5710" s="21" t="s">
        <v>850</v>
      </c>
    </row>
    <row r="5711" spans="1:11" x14ac:dyDescent="0.15">
      <c r="A5711" s="15">
        <v>1224</v>
      </c>
      <c r="B5711" s="16">
        <v>8</v>
      </c>
      <c r="C5711" s="15">
        <v>100</v>
      </c>
      <c r="D5711" s="17">
        <v>7200000</v>
      </c>
      <c r="E5711" s="18">
        <f t="shared" si="89"/>
        <v>7200</v>
      </c>
      <c r="F5711" s="19">
        <v>1.1105119999999999</v>
      </c>
      <c r="G5711" s="19">
        <v>7.9956828829999997</v>
      </c>
      <c r="H5711" s="20">
        <v>98.889488494999995</v>
      </c>
      <c r="I5711" s="15">
        <f>IF(H5711&lt;=Rmax_Summary!$B$40,1,0)</f>
        <v>0</v>
      </c>
      <c r="J5711" s="15">
        <v>3</v>
      </c>
      <c r="K5711" s="21" t="s">
        <v>850</v>
      </c>
    </row>
    <row r="5712" spans="1:11" x14ac:dyDescent="0.15">
      <c r="A5712" s="15">
        <v>1229</v>
      </c>
      <c r="B5712" s="16">
        <v>8</v>
      </c>
      <c r="C5712" s="15">
        <v>100</v>
      </c>
      <c r="D5712" s="17">
        <v>7300000</v>
      </c>
      <c r="E5712" s="18">
        <f t="shared" si="89"/>
        <v>7300</v>
      </c>
      <c r="F5712" s="19">
        <v>1.095305</v>
      </c>
      <c r="G5712" s="19">
        <v>7.9957285430000002</v>
      </c>
      <c r="H5712" s="20">
        <v>98.904694677999998</v>
      </c>
      <c r="I5712" s="15">
        <f>IF(H5712&lt;=Rmax_Summary!$B$40,1,0)</f>
        <v>0</v>
      </c>
      <c r="J5712" s="15">
        <v>3</v>
      </c>
      <c r="K5712" s="21" t="s">
        <v>850</v>
      </c>
    </row>
    <row r="5713" spans="1:11" x14ac:dyDescent="0.15">
      <c r="A5713" s="15">
        <v>1234</v>
      </c>
      <c r="B5713" s="16">
        <v>8</v>
      </c>
      <c r="C5713" s="15">
        <v>100</v>
      </c>
      <c r="D5713" s="17">
        <v>7400000</v>
      </c>
      <c r="E5713" s="18">
        <f t="shared" si="89"/>
        <v>7400</v>
      </c>
      <c r="F5713" s="19">
        <v>1.0805100000000001</v>
      </c>
      <c r="G5713" s="19">
        <v>7.99577297</v>
      </c>
      <c r="H5713" s="20">
        <v>98.919490111000002</v>
      </c>
      <c r="I5713" s="15">
        <f>IF(H5713&lt;=Rmax_Summary!$B$40,1,0)</f>
        <v>0</v>
      </c>
      <c r="J5713" s="15">
        <v>3</v>
      </c>
      <c r="K5713" s="21" t="s">
        <v>850</v>
      </c>
    </row>
    <row r="5714" spans="1:11" x14ac:dyDescent="0.15">
      <c r="A5714" s="15">
        <v>1239</v>
      </c>
      <c r="B5714" s="16">
        <v>8</v>
      </c>
      <c r="C5714" s="15">
        <v>100</v>
      </c>
      <c r="D5714" s="17">
        <v>7500000</v>
      </c>
      <c r="E5714" s="18">
        <f t="shared" si="89"/>
        <v>7500</v>
      </c>
      <c r="F5714" s="19">
        <v>1.066109</v>
      </c>
      <c r="G5714" s="19">
        <v>7.9958162130000003</v>
      </c>
      <c r="H5714" s="20">
        <v>98.933891162999998</v>
      </c>
      <c r="I5714" s="15">
        <f>IF(H5714&lt;=Rmax_Summary!$B$40,1,0)</f>
        <v>0</v>
      </c>
      <c r="J5714" s="15">
        <v>3</v>
      </c>
      <c r="K5714" s="21" t="s">
        <v>850</v>
      </c>
    </row>
    <row r="5715" spans="1:11" x14ac:dyDescent="0.15">
      <c r="A5715" s="15">
        <v>1244</v>
      </c>
      <c r="B5715" s="16">
        <v>8</v>
      </c>
      <c r="C5715" s="15">
        <v>100</v>
      </c>
      <c r="D5715" s="17">
        <v>7600000</v>
      </c>
      <c r="E5715" s="18">
        <f t="shared" si="89"/>
        <v>7600</v>
      </c>
      <c r="F5715" s="19">
        <v>1.052087</v>
      </c>
      <c r="G5715" s="19">
        <v>7.9958583220000001</v>
      </c>
      <c r="H5715" s="20">
        <v>98.947913354999997</v>
      </c>
      <c r="I5715" s="15">
        <f>IF(H5715&lt;=Rmax_Summary!$B$40,1,0)</f>
        <v>0</v>
      </c>
      <c r="J5715" s="15">
        <v>3</v>
      </c>
      <c r="K5715" s="21" t="s">
        <v>850</v>
      </c>
    </row>
    <row r="5716" spans="1:11" x14ac:dyDescent="0.15">
      <c r="A5716" s="15">
        <v>1249</v>
      </c>
      <c r="B5716" s="16">
        <v>8</v>
      </c>
      <c r="C5716" s="15">
        <v>100</v>
      </c>
      <c r="D5716" s="17">
        <v>7700000</v>
      </c>
      <c r="E5716" s="18">
        <f t="shared" si="89"/>
        <v>7700</v>
      </c>
      <c r="F5716" s="19">
        <v>1.0384279999999999</v>
      </c>
      <c r="G5716" s="19">
        <v>7.9958993310000004</v>
      </c>
      <c r="H5716" s="20">
        <v>98.961571520999996</v>
      </c>
      <c r="I5716" s="15">
        <f>IF(H5716&lt;=Rmax_Summary!$B$40,1,0)</f>
        <v>0</v>
      </c>
      <c r="J5716" s="15">
        <v>3</v>
      </c>
      <c r="K5716" s="21" t="s">
        <v>850</v>
      </c>
    </row>
    <row r="5717" spans="1:11" x14ac:dyDescent="0.15">
      <c r="A5717" s="15">
        <v>1254</v>
      </c>
      <c r="B5717" s="16">
        <v>8</v>
      </c>
      <c r="C5717" s="15">
        <v>100</v>
      </c>
      <c r="D5717" s="17">
        <v>7800000</v>
      </c>
      <c r="E5717" s="18">
        <f t="shared" si="89"/>
        <v>7800</v>
      </c>
      <c r="F5717" s="19">
        <v>1.02512</v>
      </c>
      <c r="G5717" s="19">
        <v>7.9959392969999996</v>
      </c>
      <c r="H5717" s="20">
        <v>98.974879587999993</v>
      </c>
      <c r="I5717" s="15">
        <f>IF(H5717&lt;=Rmax_Summary!$B$40,1,0)</f>
        <v>0</v>
      </c>
      <c r="J5717" s="15">
        <v>3</v>
      </c>
      <c r="K5717" s="21" t="s">
        <v>850</v>
      </c>
    </row>
    <row r="5718" spans="1:11" x14ac:dyDescent="0.15">
      <c r="A5718" s="15">
        <v>1259</v>
      </c>
      <c r="B5718" s="16">
        <v>8</v>
      </c>
      <c r="C5718" s="15">
        <v>100</v>
      </c>
      <c r="D5718" s="17">
        <v>7900000</v>
      </c>
      <c r="E5718" s="18">
        <f t="shared" si="89"/>
        <v>7900</v>
      </c>
      <c r="F5718" s="19">
        <v>1.012149</v>
      </c>
      <c r="G5718" s="19">
        <v>7.995978246</v>
      </c>
      <c r="H5718" s="20">
        <v>98.987850859000005</v>
      </c>
      <c r="I5718" s="15">
        <f>IF(H5718&lt;=Rmax_Summary!$B$40,1,0)</f>
        <v>0</v>
      </c>
      <c r="J5718" s="15">
        <v>3</v>
      </c>
      <c r="K5718" s="21" t="s">
        <v>850</v>
      </c>
    </row>
    <row r="5719" spans="1:11" x14ac:dyDescent="0.15">
      <c r="A5719" s="15">
        <v>1264</v>
      </c>
      <c r="B5719" s="16">
        <v>8</v>
      </c>
      <c r="C5719" s="15">
        <v>100</v>
      </c>
      <c r="D5719" s="17">
        <v>8000000</v>
      </c>
      <c r="E5719" s="18">
        <f t="shared" si="89"/>
        <v>8000</v>
      </c>
      <c r="F5719" s="19">
        <v>0.999502</v>
      </c>
      <c r="G5719" s="19">
        <v>7.996016225</v>
      </c>
      <c r="H5719" s="20">
        <v>99.000497951</v>
      </c>
      <c r="I5719" s="15">
        <f>IF(H5719&lt;=Rmax_Summary!$B$40,1,0)</f>
        <v>0</v>
      </c>
      <c r="J5719" s="15">
        <v>3</v>
      </c>
      <c r="K5719" s="21" t="s">
        <v>850</v>
      </c>
    </row>
    <row r="5720" spans="1:11" x14ac:dyDescent="0.15">
      <c r="A5720" s="15">
        <v>1269</v>
      </c>
      <c r="B5720" s="16">
        <v>8</v>
      </c>
      <c r="C5720" s="15">
        <v>100</v>
      </c>
      <c r="D5720" s="17">
        <v>8100000</v>
      </c>
      <c r="E5720" s="18">
        <f t="shared" si="89"/>
        <v>8100</v>
      </c>
      <c r="F5720" s="19">
        <v>0.98716700000000002</v>
      </c>
      <c r="G5720" s="19">
        <v>7.9960532640000004</v>
      </c>
      <c r="H5720" s="20">
        <v>99.012832973000002</v>
      </c>
      <c r="I5720" s="15">
        <f>IF(H5720&lt;=Rmax_Summary!$B$40,1,0)</f>
        <v>0</v>
      </c>
      <c r="J5720" s="15">
        <v>3</v>
      </c>
      <c r="K5720" s="21" t="s">
        <v>850</v>
      </c>
    </row>
    <row r="5721" spans="1:11" x14ac:dyDescent="0.15">
      <c r="A5721" s="15">
        <v>1274</v>
      </c>
      <c r="B5721" s="16">
        <v>8</v>
      </c>
      <c r="C5721" s="15">
        <v>100</v>
      </c>
      <c r="D5721" s="17">
        <v>8200000</v>
      </c>
      <c r="E5721" s="18">
        <f t="shared" si="89"/>
        <v>8200</v>
      </c>
      <c r="F5721" s="19">
        <v>0.97513300000000003</v>
      </c>
      <c r="G5721" s="19">
        <v>7.9960893950000003</v>
      </c>
      <c r="H5721" s="20">
        <v>99.024867123999996</v>
      </c>
      <c r="I5721" s="15">
        <f>IF(H5721&lt;=Rmax_Summary!$B$40,1,0)</f>
        <v>0</v>
      </c>
      <c r="J5721" s="15">
        <v>3</v>
      </c>
      <c r="K5721" s="21" t="s">
        <v>850</v>
      </c>
    </row>
    <row r="5722" spans="1:11" x14ac:dyDescent="0.15">
      <c r="A5722" s="15">
        <v>1279</v>
      </c>
      <c r="B5722" s="16">
        <v>8</v>
      </c>
      <c r="C5722" s="15">
        <v>100</v>
      </c>
      <c r="D5722" s="17">
        <v>8300000</v>
      </c>
      <c r="E5722" s="18">
        <f t="shared" si="89"/>
        <v>8300</v>
      </c>
      <c r="F5722" s="19">
        <v>0.96338900000000005</v>
      </c>
      <c r="G5722" s="19">
        <v>7.9961246629999998</v>
      </c>
      <c r="H5722" s="20">
        <v>99.036611484999995</v>
      </c>
      <c r="I5722" s="15">
        <f>IF(H5722&lt;=Rmax_Summary!$B$40,1,0)</f>
        <v>0</v>
      </c>
      <c r="J5722" s="15">
        <v>3</v>
      </c>
      <c r="K5722" s="21" t="s">
        <v>850</v>
      </c>
    </row>
    <row r="5723" spans="1:11" x14ac:dyDescent="0.15">
      <c r="A5723" s="15">
        <v>1284</v>
      </c>
      <c r="B5723" s="16">
        <v>8</v>
      </c>
      <c r="C5723" s="15">
        <v>100</v>
      </c>
      <c r="D5723" s="17">
        <v>8400000</v>
      </c>
      <c r="E5723" s="18">
        <f t="shared" si="89"/>
        <v>8400</v>
      </c>
      <c r="F5723" s="19">
        <v>0.95192399999999999</v>
      </c>
      <c r="G5723" s="19">
        <v>7.9961590920000001</v>
      </c>
      <c r="H5723" s="20">
        <v>99.048076291000001</v>
      </c>
      <c r="I5723" s="15">
        <f>IF(H5723&lt;=Rmax_Summary!$B$40,1,0)</f>
        <v>0</v>
      </c>
      <c r="J5723" s="15">
        <v>3</v>
      </c>
      <c r="K5723" s="21" t="s">
        <v>850</v>
      </c>
    </row>
    <row r="5724" spans="1:11" x14ac:dyDescent="0.15">
      <c r="A5724" s="15">
        <v>1289</v>
      </c>
      <c r="B5724" s="16">
        <v>8</v>
      </c>
      <c r="C5724" s="15">
        <v>100</v>
      </c>
      <c r="D5724" s="17">
        <v>8500000</v>
      </c>
      <c r="E5724" s="18">
        <f t="shared" si="89"/>
        <v>8500</v>
      </c>
      <c r="F5724" s="19">
        <v>0.94072900000000004</v>
      </c>
      <c r="G5724" s="19">
        <v>7.996192711</v>
      </c>
      <c r="H5724" s="20">
        <v>99.059271460000005</v>
      </c>
      <c r="I5724" s="15">
        <f>IF(H5724&lt;=Rmax_Summary!$B$40,1,0)</f>
        <v>0</v>
      </c>
      <c r="J5724" s="15">
        <v>3</v>
      </c>
      <c r="K5724" s="21" t="s">
        <v>850</v>
      </c>
    </row>
    <row r="5725" spans="1:11" x14ac:dyDescent="0.15">
      <c r="A5725" s="15">
        <v>1294</v>
      </c>
      <c r="B5725" s="16">
        <v>8</v>
      </c>
      <c r="C5725" s="15">
        <v>100</v>
      </c>
      <c r="D5725" s="17">
        <v>8600000</v>
      </c>
      <c r="E5725" s="18">
        <f t="shared" si="89"/>
        <v>8600</v>
      </c>
      <c r="F5725" s="19">
        <v>0.92979400000000001</v>
      </c>
      <c r="G5725" s="19">
        <v>7.9962255449999997</v>
      </c>
      <c r="H5725" s="20">
        <v>99.070206342999995</v>
      </c>
      <c r="I5725" s="15">
        <f>IF(H5725&lt;=Rmax_Summary!$B$40,1,0)</f>
        <v>0</v>
      </c>
      <c r="J5725" s="15">
        <v>3</v>
      </c>
      <c r="K5725" s="21" t="s">
        <v>850</v>
      </c>
    </row>
    <row r="5726" spans="1:11" x14ac:dyDescent="0.15">
      <c r="A5726" s="15">
        <v>1299</v>
      </c>
      <c r="B5726" s="16">
        <v>8</v>
      </c>
      <c r="C5726" s="15">
        <v>100</v>
      </c>
      <c r="D5726" s="17">
        <v>8700000</v>
      </c>
      <c r="E5726" s="18">
        <f t="shared" si="89"/>
        <v>8700</v>
      </c>
      <c r="F5726" s="19">
        <v>0.91910999999999998</v>
      </c>
      <c r="G5726" s="19">
        <v>7.9962576260000002</v>
      </c>
      <c r="H5726" s="20">
        <v>99.08088995</v>
      </c>
      <c r="I5726" s="15">
        <f>IF(H5726&lt;=Rmax_Summary!$B$40,1,0)</f>
        <v>0</v>
      </c>
      <c r="J5726" s="15">
        <v>3</v>
      </c>
      <c r="K5726" s="21" t="s">
        <v>850</v>
      </c>
    </row>
    <row r="5727" spans="1:11" x14ac:dyDescent="0.15">
      <c r="A5727" s="15">
        <v>1304</v>
      </c>
      <c r="B5727" s="16">
        <v>8</v>
      </c>
      <c r="C5727" s="15">
        <v>100</v>
      </c>
      <c r="D5727" s="17">
        <v>8800000</v>
      </c>
      <c r="E5727" s="18">
        <f t="shared" si="89"/>
        <v>8800</v>
      </c>
      <c r="F5727" s="19">
        <v>0.90866899999999995</v>
      </c>
      <c r="G5727" s="19">
        <v>7.9962889800000001</v>
      </c>
      <c r="H5727" s="20">
        <v>99.091330807000006</v>
      </c>
      <c r="I5727" s="15">
        <f>IF(H5727&lt;=Rmax_Summary!$B$40,1,0)</f>
        <v>0</v>
      </c>
      <c r="J5727" s="15">
        <v>3</v>
      </c>
      <c r="K5727" s="21" t="s">
        <v>850</v>
      </c>
    </row>
    <row r="5728" spans="1:11" x14ac:dyDescent="0.15">
      <c r="A5728" s="15">
        <v>1309</v>
      </c>
      <c r="B5728" s="16">
        <v>8</v>
      </c>
      <c r="C5728" s="15">
        <v>100</v>
      </c>
      <c r="D5728" s="17">
        <v>8900000</v>
      </c>
      <c r="E5728" s="18">
        <f t="shared" si="89"/>
        <v>8900</v>
      </c>
      <c r="F5728" s="19">
        <v>0.89846300000000001</v>
      </c>
      <c r="G5728" s="19">
        <v>7.9963196300000003</v>
      </c>
      <c r="H5728" s="20">
        <v>99.101537127</v>
      </c>
      <c r="I5728" s="15">
        <f>IF(H5728&lt;=Rmax_Summary!$B$40,1,0)</f>
        <v>0</v>
      </c>
      <c r="J5728" s="15">
        <v>3</v>
      </c>
      <c r="K5728" s="21" t="s">
        <v>850</v>
      </c>
    </row>
    <row r="5729" spans="1:11" x14ac:dyDescent="0.15">
      <c r="A5729" s="15">
        <v>1314</v>
      </c>
      <c r="B5729" s="16">
        <v>8</v>
      </c>
      <c r="C5729" s="15">
        <v>100</v>
      </c>
      <c r="D5729" s="17">
        <v>9000000</v>
      </c>
      <c r="E5729" s="18">
        <f t="shared" si="89"/>
        <v>9000</v>
      </c>
      <c r="F5729" s="19">
        <v>0.88848300000000002</v>
      </c>
      <c r="G5729" s="19">
        <v>7.9963495959999999</v>
      </c>
      <c r="H5729" s="20">
        <v>99.111516729000002</v>
      </c>
      <c r="I5729" s="15">
        <f>IF(H5729&lt;=Rmax_Summary!$B$40,1,0)</f>
        <v>0</v>
      </c>
      <c r="J5729" s="15">
        <v>3</v>
      </c>
      <c r="K5729" s="21" t="s">
        <v>850</v>
      </c>
    </row>
    <row r="5730" spans="1:11" x14ac:dyDescent="0.15">
      <c r="A5730" s="15">
        <v>1319</v>
      </c>
      <c r="B5730" s="16">
        <v>8</v>
      </c>
      <c r="C5730" s="15">
        <v>100</v>
      </c>
      <c r="D5730" s="17">
        <v>9100000</v>
      </c>
      <c r="E5730" s="18">
        <f t="shared" si="89"/>
        <v>9100</v>
      </c>
      <c r="F5730" s="19">
        <v>0.87872300000000003</v>
      </c>
      <c r="G5730" s="19">
        <v>7.996378902</v>
      </c>
      <c r="H5730" s="20">
        <v>99.121277027999994</v>
      </c>
      <c r="I5730" s="15">
        <f>IF(H5730&lt;=Rmax_Summary!$B$40,1,0)</f>
        <v>0</v>
      </c>
      <c r="J5730" s="15">
        <v>3</v>
      </c>
      <c r="K5730" s="21" t="s">
        <v>850</v>
      </c>
    </row>
    <row r="5731" spans="1:11" x14ac:dyDescent="0.15">
      <c r="A5731" s="15">
        <v>1324</v>
      </c>
      <c r="B5731" s="16">
        <v>8</v>
      </c>
      <c r="C5731" s="15">
        <v>100</v>
      </c>
      <c r="D5731" s="17">
        <v>9200000</v>
      </c>
      <c r="E5731" s="18">
        <f t="shared" si="89"/>
        <v>9200</v>
      </c>
      <c r="F5731" s="19">
        <v>0.86917500000000003</v>
      </c>
      <c r="G5731" s="19">
        <v>7.9964075709999998</v>
      </c>
      <c r="H5731" s="20">
        <v>99.130825259999995</v>
      </c>
      <c r="I5731" s="15">
        <f>IF(H5731&lt;=Rmax_Summary!$B$40,1,0)</f>
        <v>0</v>
      </c>
      <c r="J5731" s="15">
        <v>3</v>
      </c>
      <c r="K5731" s="21" t="s">
        <v>850</v>
      </c>
    </row>
    <row r="5732" spans="1:11" x14ac:dyDescent="0.15">
      <c r="A5732" s="15">
        <v>1329</v>
      </c>
      <c r="B5732" s="16">
        <v>8</v>
      </c>
      <c r="C5732" s="15">
        <v>100</v>
      </c>
      <c r="D5732" s="17">
        <v>9300000</v>
      </c>
      <c r="E5732" s="18">
        <f t="shared" si="89"/>
        <v>9300</v>
      </c>
      <c r="F5732" s="19">
        <v>0.85983200000000004</v>
      </c>
      <c r="G5732" s="19">
        <v>7.9964356309999998</v>
      </c>
      <c r="H5732" s="20">
        <v>99.140168227999993</v>
      </c>
      <c r="I5732" s="15">
        <f>IF(H5732&lt;=Rmax_Summary!$B$40,1,0)</f>
        <v>0</v>
      </c>
      <c r="J5732" s="15">
        <v>3</v>
      </c>
      <c r="K5732" s="21" t="s">
        <v>850</v>
      </c>
    </row>
    <row r="5733" spans="1:11" x14ac:dyDescent="0.15">
      <c r="A5733" s="15">
        <v>1334</v>
      </c>
      <c r="B5733" s="16">
        <v>8</v>
      </c>
      <c r="C5733" s="15">
        <v>100</v>
      </c>
      <c r="D5733" s="17">
        <v>9400000</v>
      </c>
      <c r="E5733" s="18">
        <f t="shared" si="89"/>
        <v>9400</v>
      </c>
      <c r="F5733" s="19">
        <v>0.850688</v>
      </c>
      <c r="G5733" s="19">
        <v>7.9964630899999998</v>
      </c>
      <c r="H5733" s="20">
        <v>99.149312429999995</v>
      </c>
      <c r="I5733" s="15">
        <f>IF(H5733&lt;=Rmax_Summary!$B$40,1,0)</f>
        <v>0</v>
      </c>
      <c r="J5733" s="15">
        <v>3</v>
      </c>
      <c r="K5733" s="21" t="s">
        <v>850</v>
      </c>
    </row>
    <row r="5734" spans="1:11" x14ac:dyDescent="0.15">
      <c r="A5734" s="15">
        <v>1339</v>
      </c>
      <c r="B5734" s="16">
        <v>8</v>
      </c>
      <c r="C5734" s="15">
        <v>100</v>
      </c>
      <c r="D5734" s="17">
        <v>9500000</v>
      </c>
      <c r="E5734" s="18">
        <f t="shared" si="89"/>
        <v>9500</v>
      </c>
      <c r="F5734" s="19">
        <v>0.84173600000000004</v>
      </c>
      <c r="G5734" s="19">
        <v>7.9964899669999996</v>
      </c>
      <c r="H5734" s="20">
        <v>99.158264216999996</v>
      </c>
      <c r="I5734" s="15">
        <f>IF(H5734&lt;=Rmax_Summary!$B$40,1,0)</f>
        <v>0</v>
      </c>
      <c r="J5734" s="15">
        <v>3</v>
      </c>
      <c r="K5734" s="21" t="s">
        <v>850</v>
      </c>
    </row>
    <row r="5735" spans="1:11" x14ac:dyDescent="0.15">
      <c r="A5735" s="15">
        <v>1344</v>
      </c>
      <c r="B5735" s="16">
        <v>8</v>
      </c>
      <c r="C5735" s="15">
        <v>100</v>
      </c>
      <c r="D5735" s="17">
        <v>9600000</v>
      </c>
      <c r="E5735" s="18">
        <f t="shared" si="89"/>
        <v>9600</v>
      </c>
      <c r="F5735" s="19">
        <v>0.83296999999999999</v>
      </c>
      <c r="G5735" s="19">
        <v>7.9965162850000002</v>
      </c>
      <c r="H5735" s="20">
        <v>99.167029549000006</v>
      </c>
      <c r="I5735" s="15">
        <f>IF(H5735&lt;=Rmax_Summary!$B$40,1,0)</f>
        <v>0</v>
      </c>
      <c r="J5735" s="15">
        <v>3</v>
      </c>
      <c r="K5735" s="21" t="s">
        <v>850</v>
      </c>
    </row>
    <row r="5736" spans="1:11" x14ac:dyDescent="0.15">
      <c r="A5736" s="15">
        <v>1349</v>
      </c>
      <c r="B5736" s="16">
        <v>8</v>
      </c>
      <c r="C5736" s="15">
        <v>100</v>
      </c>
      <c r="D5736" s="17">
        <v>9700000</v>
      </c>
      <c r="E5736" s="18">
        <f t="shared" si="89"/>
        <v>9700</v>
      </c>
      <c r="F5736" s="19">
        <v>0.82438599999999995</v>
      </c>
      <c r="G5736" s="19">
        <v>7.9965420659999999</v>
      </c>
      <c r="H5736" s="20">
        <v>99.175614221000004</v>
      </c>
      <c r="I5736" s="15">
        <f>IF(H5736&lt;=Rmax_Summary!$B$40,1,0)</f>
        <v>0</v>
      </c>
      <c r="J5736" s="15">
        <v>3</v>
      </c>
      <c r="K5736" s="21" t="s">
        <v>850</v>
      </c>
    </row>
    <row r="5737" spans="1:11" x14ac:dyDescent="0.15">
      <c r="A5737" s="15">
        <v>1354</v>
      </c>
      <c r="B5737" s="16">
        <v>8</v>
      </c>
      <c r="C5737" s="15">
        <v>100</v>
      </c>
      <c r="D5737" s="17">
        <v>9800000</v>
      </c>
      <c r="E5737" s="18">
        <f t="shared" si="89"/>
        <v>9800</v>
      </c>
      <c r="F5737" s="19">
        <v>0.81597600000000003</v>
      </c>
      <c r="G5737" s="19">
        <v>7.9965673180000003</v>
      </c>
      <c r="H5737" s="20">
        <v>99.184023746999998</v>
      </c>
      <c r="I5737" s="15">
        <f>IF(H5737&lt;=Rmax_Summary!$B$40,1,0)</f>
        <v>0</v>
      </c>
      <c r="J5737" s="15">
        <v>3</v>
      </c>
      <c r="K5737" s="21" t="s">
        <v>850</v>
      </c>
    </row>
    <row r="5738" spans="1:11" x14ac:dyDescent="0.15">
      <c r="A5738" s="15">
        <v>1359</v>
      </c>
      <c r="B5738" s="16">
        <v>8</v>
      </c>
      <c r="C5738" s="15">
        <v>100</v>
      </c>
      <c r="D5738" s="17">
        <v>9900000</v>
      </c>
      <c r="E5738" s="18">
        <f t="shared" si="89"/>
        <v>9900</v>
      </c>
      <c r="F5738" s="19">
        <v>0.80773700000000004</v>
      </c>
      <c r="G5738" s="19">
        <v>7.9965920639999997</v>
      </c>
      <c r="H5738" s="20">
        <v>99.192263431000001</v>
      </c>
      <c r="I5738" s="15">
        <f>IF(H5738&lt;=Rmax_Summary!$B$40,1,0)</f>
        <v>0</v>
      </c>
      <c r="J5738" s="15">
        <v>3</v>
      </c>
      <c r="K5738" s="21" t="s">
        <v>850</v>
      </c>
    </row>
    <row r="5739" spans="1:11" x14ac:dyDescent="0.15">
      <c r="A5739" s="15">
        <v>1364</v>
      </c>
      <c r="B5739" s="16">
        <v>8</v>
      </c>
      <c r="C5739" s="15">
        <v>100</v>
      </c>
      <c r="D5739" s="17">
        <v>10000000</v>
      </c>
      <c r="E5739" s="18">
        <f t="shared" si="89"/>
        <v>10000</v>
      </c>
      <c r="F5739" s="19">
        <v>0.79966199999999998</v>
      </c>
      <c r="G5739" s="19">
        <v>7.9966163110000004</v>
      </c>
      <c r="H5739" s="20">
        <v>99.200338379000002</v>
      </c>
      <c r="I5739" s="15">
        <f>IF(H5739&lt;=Rmax_Summary!$B$40,1,0)</f>
        <v>0</v>
      </c>
      <c r="J5739" s="15">
        <v>3</v>
      </c>
      <c r="K5739" s="21" t="s">
        <v>850</v>
      </c>
    </row>
    <row r="5740" spans="1:11" x14ac:dyDescent="0.15">
      <c r="A5740" s="15">
        <v>1915</v>
      </c>
      <c r="B5740" s="16">
        <v>8</v>
      </c>
      <c r="C5740" s="15">
        <v>200</v>
      </c>
      <c r="D5740" s="17">
        <v>10000</v>
      </c>
      <c r="E5740" s="18">
        <f t="shared" si="89"/>
        <v>10</v>
      </c>
      <c r="F5740" s="19">
        <v>199.71803600000001</v>
      </c>
      <c r="G5740" s="19">
        <v>1.9971803589999999</v>
      </c>
      <c r="H5740" s="20">
        <v>0.140981844</v>
      </c>
      <c r="I5740" s="15">
        <f>IF(H5740&lt;=Rmax_Summary!$B$40,1,0)</f>
        <v>1</v>
      </c>
      <c r="J5740" s="15">
        <v>1</v>
      </c>
      <c r="K5740" s="21" t="s">
        <v>846</v>
      </c>
    </row>
    <row r="5741" spans="1:11" x14ac:dyDescent="0.15">
      <c r="A5741" s="15">
        <v>1920</v>
      </c>
      <c r="B5741" s="16">
        <v>8</v>
      </c>
      <c r="C5741" s="15">
        <v>200</v>
      </c>
      <c r="D5741" s="17">
        <v>11000</v>
      </c>
      <c r="E5741" s="18">
        <f t="shared" si="89"/>
        <v>11</v>
      </c>
      <c r="F5741" s="19">
        <v>199.71764099999999</v>
      </c>
      <c r="G5741" s="19">
        <v>2.196894039</v>
      </c>
      <c r="H5741" s="20">
        <v>0.141179578</v>
      </c>
      <c r="I5741" s="15">
        <f>IF(H5741&lt;=Rmax_Summary!$B$40,1,0)</f>
        <v>1</v>
      </c>
      <c r="J5741" s="15">
        <v>1</v>
      </c>
      <c r="K5741" s="21" t="s">
        <v>846</v>
      </c>
    </row>
    <row r="5742" spans="1:11" x14ac:dyDescent="0.15">
      <c r="A5742" s="15">
        <v>1925</v>
      </c>
      <c r="B5742" s="16">
        <v>8</v>
      </c>
      <c r="C5742" s="15">
        <v>200</v>
      </c>
      <c r="D5742" s="17">
        <v>12000</v>
      </c>
      <c r="E5742" s="18">
        <f t="shared" si="89"/>
        <v>12</v>
      </c>
      <c r="F5742" s="19">
        <v>199.717231</v>
      </c>
      <c r="G5742" s="19">
        <v>2.3966067629999999</v>
      </c>
      <c r="H5742" s="20">
        <v>0.14138452100000001</v>
      </c>
      <c r="I5742" s="15">
        <f>IF(H5742&lt;=Rmax_Summary!$B$40,1,0)</f>
        <v>1</v>
      </c>
      <c r="J5742" s="15">
        <v>1</v>
      </c>
      <c r="K5742" s="21" t="s">
        <v>846</v>
      </c>
    </row>
    <row r="5743" spans="1:11" x14ac:dyDescent="0.15">
      <c r="A5743" s="15">
        <v>1930</v>
      </c>
      <c r="B5743" s="16">
        <v>8</v>
      </c>
      <c r="C5743" s="15">
        <v>200</v>
      </c>
      <c r="D5743" s="17">
        <v>13000</v>
      </c>
      <c r="E5743" s="18">
        <f t="shared" si="89"/>
        <v>13</v>
      </c>
      <c r="F5743" s="19">
        <v>199.71680699999999</v>
      </c>
      <c r="G5743" s="19">
        <v>2.5963184959999999</v>
      </c>
      <c r="H5743" s="20">
        <v>0.141596573</v>
      </c>
      <c r="I5743" s="15">
        <f>IF(H5743&lt;=Rmax_Summary!$B$40,1,0)</f>
        <v>1</v>
      </c>
      <c r="J5743" s="15">
        <v>1</v>
      </c>
      <c r="K5743" s="21" t="s">
        <v>846</v>
      </c>
    </row>
    <row r="5744" spans="1:11" x14ac:dyDescent="0.15">
      <c r="A5744" s="15">
        <v>1935</v>
      </c>
      <c r="B5744" s="16">
        <v>8</v>
      </c>
      <c r="C5744" s="15">
        <v>200</v>
      </c>
      <c r="D5744" s="17">
        <v>14000</v>
      </c>
      <c r="E5744" s="18">
        <f t="shared" si="89"/>
        <v>14</v>
      </c>
      <c r="F5744" s="19">
        <v>199.71636799999999</v>
      </c>
      <c r="G5744" s="19">
        <v>2.796029147</v>
      </c>
      <c r="H5744" s="20">
        <v>0.141816103</v>
      </c>
      <c r="I5744" s="15">
        <f>IF(H5744&lt;=Rmax_Summary!$B$40,1,0)</f>
        <v>1</v>
      </c>
      <c r="J5744" s="15">
        <v>1</v>
      </c>
      <c r="K5744" s="21" t="s">
        <v>846</v>
      </c>
    </row>
    <row r="5745" spans="1:11" x14ac:dyDescent="0.15">
      <c r="A5745" s="15">
        <v>1940</v>
      </c>
      <c r="B5745" s="16">
        <v>8</v>
      </c>
      <c r="C5745" s="15">
        <v>200</v>
      </c>
      <c r="D5745" s="17">
        <v>15000</v>
      </c>
      <c r="E5745" s="18">
        <f t="shared" si="89"/>
        <v>15</v>
      </c>
      <c r="F5745" s="19">
        <v>199.71591100000001</v>
      </c>
      <c r="G5745" s="19">
        <v>2.9957386829999999</v>
      </c>
      <c r="H5745" s="20">
        <v>0.142044267</v>
      </c>
      <c r="I5745" s="15">
        <f>IF(H5745&lt;=Rmax_Summary!$B$40,1,0)</f>
        <v>1</v>
      </c>
      <c r="J5745" s="15">
        <v>1</v>
      </c>
      <c r="K5745" s="21" t="s">
        <v>846</v>
      </c>
    </row>
    <row r="5746" spans="1:11" x14ac:dyDescent="0.15">
      <c r="A5746" s="15">
        <v>1945</v>
      </c>
      <c r="B5746" s="16">
        <v>8</v>
      </c>
      <c r="C5746" s="15">
        <v>200</v>
      </c>
      <c r="D5746" s="17">
        <v>16000</v>
      </c>
      <c r="E5746" s="18">
        <f t="shared" si="89"/>
        <v>16</v>
      </c>
      <c r="F5746" s="19">
        <v>199.71543700000001</v>
      </c>
      <c r="G5746" s="19">
        <v>3.1954469780000001</v>
      </c>
      <c r="H5746" s="20">
        <v>0.14228138400000001</v>
      </c>
      <c r="I5746" s="15">
        <f>IF(H5746&lt;=Rmax_Summary!$B$40,1,0)</f>
        <v>1</v>
      </c>
      <c r="J5746" s="15">
        <v>1</v>
      </c>
      <c r="K5746" s="21" t="s">
        <v>846</v>
      </c>
    </row>
    <row r="5747" spans="1:11" x14ac:dyDescent="0.15">
      <c r="A5747" s="15">
        <v>1950</v>
      </c>
      <c r="B5747" s="16">
        <v>8</v>
      </c>
      <c r="C5747" s="15">
        <v>200</v>
      </c>
      <c r="D5747" s="17">
        <v>17000</v>
      </c>
      <c r="E5747" s="18">
        <f t="shared" si="89"/>
        <v>17</v>
      </c>
      <c r="F5747" s="19">
        <v>199.71494300000001</v>
      </c>
      <c r="G5747" s="19">
        <v>3.3951540200000001</v>
      </c>
      <c r="H5747" s="20">
        <v>0.14252862699999999</v>
      </c>
      <c r="I5747" s="15">
        <f>IF(H5747&lt;=Rmax_Summary!$B$40,1,0)</f>
        <v>1</v>
      </c>
      <c r="J5747" s="15">
        <v>1</v>
      </c>
      <c r="K5747" s="21" t="s">
        <v>846</v>
      </c>
    </row>
    <row r="5748" spans="1:11" x14ac:dyDescent="0.15">
      <c r="A5748" s="15">
        <v>1955</v>
      </c>
      <c r="B5748" s="16">
        <v>8</v>
      </c>
      <c r="C5748" s="15">
        <v>200</v>
      </c>
      <c r="D5748" s="17">
        <v>18000</v>
      </c>
      <c r="E5748" s="18">
        <f t="shared" si="89"/>
        <v>18</v>
      </c>
      <c r="F5748" s="19">
        <v>199.714428</v>
      </c>
      <c r="G5748" s="19">
        <v>3.5948597150000001</v>
      </c>
      <c r="H5748" s="20">
        <v>0.14278606899999999</v>
      </c>
      <c r="I5748" s="15">
        <f>IF(H5748&lt;=Rmax_Summary!$B$40,1,0)</f>
        <v>1</v>
      </c>
      <c r="J5748" s="15">
        <v>1</v>
      </c>
      <c r="K5748" s="21" t="s">
        <v>846</v>
      </c>
    </row>
    <row r="5749" spans="1:11" x14ac:dyDescent="0.15">
      <c r="A5749" s="15">
        <v>1960</v>
      </c>
      <c r="B5749" s="16">
        <v>8</v>
      </c>
      <c r="C5749" s="15">
        <v>200</v>
      </c>
      <c r="D5749" s="17">
        <v>19000</v>
      </c>
      <c r="E5749" s="18">
        <f t="shared" si="89"/>
        <v>19</v>
      </c>
      <c r="F5749" s="19">
        <v>199.71388999999999</v>
      </c>
      <c r="G5749" s="19">
        <v>3.794563906</v>
      </c>
      <c r="H5749" s="20">
        <v>0.14305505199999999</v>
      </c>
      <c r="I5749" s="15">
        <f>IF(H5749&lt;=Rmax_Summary!$B$40,1,0)</f>
        <v>1</v>
      </c>
      <c r="J5749" s="15">
        <v>1</v>
      </c>
      <c r="K5749" s="21" t="s">
        <v>846</v>
      </c>
    </row>
    <row r="5750" spans="1:11" x14ac:dyDescent="0.15">
      <c r="A5750" s="15">
        <v>1965</v>
      </c>
      <c r="B5750" s="16">
        <v>8</v>
      </c>
      <c r="C5750" s="15">
        <v>200</v>
      </c>
      <c r="D5750" s="17">
        <v>20000</v>
      </c>
      <c r="E5750" s="18">
        <f t="shared" si="89"/>
        <v>20</v>
      </c>
      <c r="F5750" s="19">
        <v>199.71332699999999</v>
      </c>
      <c r="G5750" s="19">
        <v>3.994266536</v>
      </c>
      <c r="H5750" s="20">
        <v>0.14333653199999999</v>
      </c>
      <c r="I5750" s="15">
        <f>IF(H5750&lt;=Rmax_Summary!$B$40,1,0)</f>
        <v>1</v>
      </c>
      <c r="J5750" s="15">
        <v>1</v>
      </c>
      <c r="K5750" s="21" t="s">
        <v>846</v>
      </c>
    </row>
    <row r="5751" spans="1:11" x14ac:dyDescent="0.15">
      <c r="A5751" s="15">
        <v>1970</v>
      </c>
      <c r="B5751" s="16">
        <v>8</v>
      </c>
      <c r="C5751" s="15">
        <v>200</v>
      </c>
      <c r="D5751" s="17">
        <v>21000</v>
      </c>
      <c r="E5751" s="18">
        <f t="shared" si="89"/>
        <v>21</v>
      </c>
      <c r="F5751" s="19">
        <v>199.71273600000001</v>
      </c>
      <c r="G5751" s="19">
        <v>4.1939674589999996</v>
      </c>
      <c r="H5751" s="20">
        <v>0.14363198299999999</v>
      </c>
      <c r="I5751" s="15">
        <f>IF(H5751&lt;=Rmax_Summary!$B$40,1,0)</f>
        <v>1</v>
      </c>
      <c r="J5751" s="15">
        <v>1</v>
      </c>
      <c r="K5751" s="21" t="s">
        <v>846</v>
      </c>
    </row>
    <row r="5752" spans="1:11" x14ac:dyDescent="0.15">
      <c r="A5752" s="15">
        <v>1975</v>
      </c>
      <c r="B5752" s="16">
        <v>8</v>
      </c>
      <c r="C5752" s="15">
        <v>200</v>
      </c>
      <c r="D5752" s="17">
        <v>22000</v>
      </c>
      <c r="E5752" s="18">
        <f t="shared" si="89"/>
        <v>22</v>
      </c>
      <c r="F5752" s="19">
        <v>199.71211500000001</v>
      </c>
      <c r="G5752" s="19">
        <v>4.3936665350000004</v>
      </c>
      <c r="H5752" s="20">
        <v>0.14394253500000001</v>
      </c>
      <c r="I5752" s="15">
        <f>IF(H5752&lt;=Rmax_Summary!$B$40,1,0)</f>
        <v>1</v>
      </c>
      <c r="J5752" s="15">
        <v>1</v>
      </c>
      <c r="K5752" s="21" t="s">
        <v>846</v>
      </c>
    </row>
    <row r="5753" spans="1:11" x14ac:dyDescent="0.15">
      <c r="A5753" s="15">
        <v>1980</v>
      </c>
      <c r="B5753" s="16">
        <v>8</v>
      </c>
      <c r="C5753" s="15">
        <v>200</v>
      </c>
      <c r="D5753" s="17">
        <v>23000</v>
      </c>
      <c r="E5753" s="18">
        <f t="shared" si="89"/>
        <v>23</v>
      </c>
      <c r="F5753" s="19">
        <v>199.71145999999999</v>
      </c>
      <c r="G5753" s="19">
        <v>4.5933636</v>
      </c>
      <c r="H5753" s="20">
        <v>0.14426976799999999</v>
      </c>
      <c r="I5753" s="15">
        <f>IF(H5753&lt;=Rmax_Summary!$B$40,1,0)</f>
        <v>1</v>
      </c>
      <c r="J5753" s="15">
        <v>1</v>
      </c>
      <c r="K5753" s="21" t="s">
        <v>846</v>
      </c>
    </row>
    <row r="5754" spans="1:11" x14ac:dyDescent="0.15">
      <c r="A5754" s="15">
        <v>1985</v>
      </c>
      <c r="B5754" s="16">
        <v>8</v>
      </c>
      <c r="C5754" s="15">
        <v>200</v>
      </c>
      <c r="D5754" s="17">
        <v>24000</v>
      </c>
      <c r="E5754" s="18">
        <f t="shared" si="89"/>
        <v>24</v>
      </c>
      <c r="F5754" s="19">
        <v>199.710769</v>
      </c>
      <c r="G5754" s="19">
        <v>4.7930584549999997</v>
      </c>
      <c r="H5754" s="20">
        <v>0.14461536799999999</v>
      </c>
      <c r="I5754" s="15">
        <f>IF(H5754&lt;=Rmax_Summary!$B$40,1,0)</f>
        <v>1</v>
      </c>
      <c r="J5754" s="15">
        <v>1</v>
      </c>
      <c r="K5754" s="21" t="s">
        <v>846</v>
      </c>
    </row>
    <row r="5755" spans="1:11" x14ac:dyDescent="0.15">
      <c r="A5755" s="15">
        <v>1990</v>
      </c>
      <c r="B5755" s="16">
        <v>8</v>
      </c>
      <c r="C5755" s="15">
        <v>200</v>
      </c>
      <c r="D5755" s="17">
        <v>25000</v>
      </c>
      <c r="E5755" s="18">
        <f t="shared" si="89"/>
        <v>25</v>
      </c>
      <c r="F5755" s="19">
        <v>199.710035</v>
      </c>
      <c r="G5755" s="19">
        <v>4.9927509079999997</v>
      </c>
      <c r="H5755" s="20">
        <v>0.144982315</v>
      </c>
      <c r="I5755" s="15">
        <f>IF(H5755&lt;=Rmax_Summary!$B$40,1,0)</f>
        <v>1</v>
      </c>
      <c r="J5755" s="15">
        <v>1</v>
      </c>
      <c r="K5755" s="21" t="s">
        <v>846</v>
      </c>
    </row>
    <row r="5756" spans="1:11" x14ac:dyDescent="0.15">
      <c r="A5756" s="15">
        <v>1995</v>
      </c>
      <c r="B5756" s="16">
        <v>8</v>
      </c>
      <c r="C5756" s="15">
        <v>200</v>
      </c>
      <c r="D5756" s="17">
        <v>26000</v>
      </c>
      <c r="E5756" s="18">
        <f t="shared" si="89"/>
        <v>26</v>
      </c>
      <c r="F5756" s="19">
        <v>199.70925600000001</v>
      </c>
      <c r="G5756" s="19">
        <v>5.1924406410000001</v>
      </c>
      <c r="H5756" s="20">
        <v>0.14537217099999999</v>
      </c>
      <c r="I5756" s="15">
        <f>IF(H5756&lt;=Rmax_Summary!$B$40,1,0)</f>
        <v>1</v>
      </c>
      <c r="J5756" s="15">
        <v>1</v>
      </c>
      <c r="K5756" s="21" t="s">
        <v>846</v>
      </c>
    </row>
    <row r="5757" spans="1:11" x14ac:dyDescent="0.15">
      <c r="A5757" s="15">
        <v>2000</v>
      </c>
      <c r="B5757" s="16">
        <v>8</v>
      </c>
      <c r="C5757" s="15">
        <v>200</v>
      </c>
      <c r="D5757" s="17">
        <v>27000</v>
      </c>
      <c r="E5757" s="18">
        <f t="shared" si="89"/>
        <v>27</v>
      </c>
      <c r="F5757" s="19">
        <v>199.70842200000001</v>
      </c>
      <c r="G5757" s="19">
        <v>5.3921273999999997</v>
      </c>
      <c r="H5757" s="20">
        <v>0.145788846</v>
      </c>
      <c r="I5757" s="15">
        <f>IF(H5757&lt;=Rmax_Summary!$B$40,1,0)</f>
        <v>1</v>
      </c>
      <c r="J5757" s="15">
        <v>1</v>
      </c>
      <c r="K5757" s="21" t="s">
        <v>846</v>
      </c>
    </row>
    <row r="5758" spans="1:11" x14ac:dyDescent="0.15">
      <c r="A5758" s="15">
        <v>2005</v>
      </c>
      <c r="B5758" s="16">
        <v>8</v>
      </c>
      <c r="C5758" s="15">
        <v>200</v>
      </c>
      <c r="D5758" s="17">
        <v>28000</v>
      </c>
      <c r="E5758" s="18">
        <f t="shared" si="89"/>
        <v>28</v>
      </c>
      <c r="F5758" s="19">
        <v>199.707528</v>
      </c>
      <c r="G5758" s="19">
        <v>5.5918107910000003</v>
      </c>
      <c r="H5758" s="20">
        <v>0.14623588900000001</v>
      </c>
      <c r="I5758" s="15">
        <f>IF(H5758&lt;=Rmax_Summary!$B$40,1,0)</f>
        <v>1</v>
      </c>
      <c r="J5758" s="15">
        <v>1</v>
      </c>
      <c r="K5758" s="21" t="s">
        <v>846</v>
      </c>
    </row>
    <row r="5759" spans="1:11" x14ac:dyDescent="0.15">
      <c r="A5759" s="15">
        <v>2010</v>
      </c>
      <c r="B5759" s="16">
        <v>8</v>
      </c>
      <c r="C5759" s="15">
        <v>200</v>
      </c>
      <c r="D5759" s="17">
        <v>29000</v>
      </c>
      <c r="E5759" s="18">
        <f t="shared" si="89"/>
        <v>29</v>
      </c>
      <c r="F5759" s="19">
        <v>199.70656399999999</v>
      </c>
      <c r="G5759" s="19">
        <v>5.7914903410000003</v>
      </c>
      <c r="H5759" s="20">
        <v>0.146718243</v>
      </c>
      <c r="I5759" s="15">
        <f>IF(H5759&lt;=Rmax_Summary!$B$40,1,0)</f>
        <v>1</v>
      </c>
      <c r="J5759" s="15">
        <v>1</v>
      </c>
      <c r="K5759" s="21" t="s">
        <v>846</v>
      </c>
    </row>
    <row r="5760" spans="1:11" x14ac:dyDescent="0.15">
      <c r="A5760" s="15">
        <v>2015</v>
      </c>
      <c r="B5760" s="16">
        <v>8</v>
      </c>
      <c r="C5760" s="15">
        <v>200</v>
      </c>
      <c r="D5760" s="17">
        <v>30000</v>
      </c>
      <c r="E5760" s="18">
        <f t="shared" si="89"/>
        <v>30</v>
      </c>
      <c r="F5760" s="19">
        <v>199.70551699999999</v>
      </c>
      <c r="G5760" s="19">
        <v>5.9911654939999996</v>
      </c>
      <c r="H5760" s="20">
        <v>0.14724156599999999</v>
      </c>
      <c r="I5760" s="15">
        <f>IF(H5760&lt;=Rmax_Summary!$B$40,1,0)</f>
        <v>1</v>
      </c>
      <c r="J5760" s="15">
        <v>1</v>
      </c>
      <c r="K5760" s="21" t="s">
        <v>846</v>
      </c>
    </row>
    <row r="5761" spans="1:11" x14ac:dyDescent="0.15">
      <c r="A5761" s="15">
        <v>2020</v>
      </c>
      <c r="B5761" s="16">
        <v>8</v>
      </c>
      <c r="C5761" s="15">
        <v>200</v>
      </c>
      <c r="D5761" s="17">
        <v>31000</v>
      </c>
      <c r="E5761" s="18">
        <f t="shared" si="89"/>
        <v>31</v>
      </c>
      <c r="F5761" s="19">
        <v>199.70437100000001</v>
      </c>
      <c r="G5761" s="19">
        <v>6.1908355029999997</v>
      </c>
      <c r="H5761" s="20">
        <v>0.147814688</v>
      </c>
      <c r="I5761" s="15">
        <f>IF(H5761&lt;=Rmax_Summary!$B$40,1,0)</f>
        <v>1</v>
      </c>
      <c r="J5761" s="15">
        <v>1</v>
      </c>
      <c r="K5761" s="21" t="s">
        <v>846</v>
      </c>
    </row>
    <row r="5762" spans="1:11" x14ac:dyDescent="0.15">
      <c r="A5762" s="15">
        <v>2025</v>
      </c>
      <c r="B5762" s="16">
        <v>8</v>
      </c>
      <c r="C5762" s="15">
        <v>200</v>
      </c>
      <c r="D5762" s="17">
        <v>32000</v>
      </c>
      <c r="E5762" s="18">
        <f t="shared" ref="E5762:E5825" si="90">D5762/1000</f>
        <v>32</v>
      </c>
      <c r="F5762" s="19">
        <v>199.70310499999999</v>
      </c>
      <c r="G5762" s="19">
        <v>6.3904993619999999</v>
      </c>
      <c r="H5762" s="20">
        <v>0.148447412</v>
      </c>
      <c r="I5762" s="15">
        <f>IF(H5762&lt;=Rmax_Summary!$B$40,1,0)</f>
        <v>1</v>
      </c>
      <c r="J5762" s="15">
        <v>1</v>
      </c>
      <c r="K5762" s="21" t="s">
        <v>846</v>
      </c>
    </row>
    <row r="5763" spans="1:11" x14ac:dyDescent="0.15">
      <c r="A5763" s="15">
        <v>2030</v>
      </c>
      <c r="B5763" s="16">
        <v>8</v>
      </c>
      <c r="C5763" s="15">
        <v>200</v>
      </c>
      <c r="D5763" s="17">
        <v>33000</v>
      </c>
      <c r="E5763" s="18">
        <f t="shared" si="90"/>
        <v>33</v>
      </c>
      <c r="F5763" s="19">
        <v>199.701685</v>
      </c>
      <c r="G5763" s="19">
        <v>6.5901556100000001</v>
      </c>
      <c r="H5763" s="20">
        <v>0.14915730099999999</v>
      </c>
      <c r="I5763" s="15">
        <f>IF(H5763&lt;=Rmax_Summary!$B$40,1,0)</f>
        <v>1</v>
      </c>
      <c r="J5763" s="15">
        <v>1</v>
      </c>
      <c r="K5763" s="21" t="s">
        <v>846</v>
      </c>
    </row>
    <row r="5764" spans="1:11" x14ac:dyDescent="0.15">
      <c r="A5764" s="15">
        <v>2035</v>
      </c>
      <c r="B5764" s="16">
        <v>8</v>
      </c>
      <c r="C5764" s="15">
        <v>200</v>
      </c>
      <c r="D5764" s="17">
        <v>34000</v>
      </c>
      <c r="E5764" s="18">
        <f t="shared" si="90"/>
        <v>34</v>
      </c>
      <c r="F5764" s="19">
        <v>199.70005</v>
      </c>
      <c r="G5764" s="19">
        <v>6.7898017030000002</v>
      </c>
      <c r="H5764" s="20">
        <v>0.14997484</v>
      </c>
      <c r="I5764" s="15">
        <f>IF(H5764&lt;=Rmax_Summary!$B$40,1,0)</f>
        <v>1</v>
      </c>
      <c r="J5764" s="15">
        <v>1</v>
      </c>
      <c r="K5764" s="21" t="s">
        <v>846</v>
      </c>
    </row>
    <row r="5765" spans="1:11" x14ac:dyDescent="0.15">
      <c r="A5765" s="15">
        <v>2040</v>
      </c>
      <c r="B5765" s="16">
        <v>8</v>
      </c>
      <c r="C5765" s="15">
        <v>200</v>
      </c>
      <c r="D5765" s="17">
        <v>35000</v>
      </c>
      <c r="E5765" s="18">
        <f t="shared" si="90"/>
        <v>35</v>
      </c>
      <c r="F5765" s="19">
        <v>199.698048</v>
      </c>
      <c r="G5765" s="19">
        <v>6.9894316889999999</v>
      </c>
      <c r="H5765" s="20">
        <v>0.15097601999999999</v>
      </c>
      <c r="I5765" s="15">
        <f>IF(H5765&lt;=Rmax_Summary!$B$40,1,0)</f>
        <v>1</v>
      </c>
      <c r="J5765" s="15">
        <v>1</v>
      </c>
      <c r="K5765" s="21" t="s">
        <v>846</v>
      </c>
    </row>
    <row r="5766" spans="1:11" x14ac:dyDescent="0.15">
      <c r="A5766" s="15">
        <v>2045</v>
      </c>
      <c r="B5766" s="16">
        <v>8</v>
      </c>
      <c r="C5766" s="15">
        <v>200</v>
      </c>
      <c r="D5766" s="17">
        <v>36000</v>
      </c>
      <c r="E5766" s="18">
        <f t="shared" si="90"/>
        <v>36</v>
      </c>
      <c r="F5766" s="19">
        <v>199.694976</v>
      </c>
      <c r="G5766" s="19">
        <v>7.1890191310000002</v>
      </c>
      <c r="H5766" s="20">
        <v>0.152512074</v>
      </c>
      <c r="I5766" s="15">
        <f>IF(H5766&lt;=Rmax_Summary!$B$40,1,0)</f>
        <v>1</v>
      </c>
      <c r="J5766" s="15">
        <v>1</v>
      </c>
      <c r="K5766" s="21" t="s">
        <v>846</v>
      </c>
    </row>
    <row r="5767" spans="1:11" x14ac:dyDescent="0.15">
      <c r="A5767" s="15">
        <v>2050</v>
      </c>
      <c r="B5767" s="16">
        <v>8</v>
      </c>
      <c r="C5767" s="15">
        <v>200</v>
      </c>
      <c r="D5767" s="17">
        <v>37000</v>
      </c>
      <c r="E5767" s="18">
        <f t="shared" si="90"/>
        <v>37</v>
      </c>
      <c r="F5767" s="19">
        <v>199.66411099999999</v>
      </c>
      <c r="G5767" s="19">
        <v>7.3875721060000004</v>
      </c>
      <c r="H5767" s="20">
        <v>0.16794459</v>
      </c>
      <c r="I5767" s="15">
        <f>IF(H5767&lt;=Rmax_Summary!$B$40,1,0)</f>
        <v>1</v>
      </c>
      <c r="J5767" s="15">
        <v>1</v>
      </c>
      <c r="K5767" s="21" t="s">
        <v>846</v>
      </c>
    </row>
    <row r="5768" spans="1:11" x14ac:dyDescent="0.15">
      <c r="A5768" s="15">
        <v>2</v>
      </c>
      <c r="B5768" s="16">
        <v>8</v>
      </c>
      <c r="C5768" s="15">
        <v>200</v>
      </c>
      <c r="D5768" s="17">
        <v>37100</v>
      </c>
      <c r="E5768" s="18">
        <f t="shared" si="90"/>
        <v>37.1</v>
      </c>
      <c r="F5768" s="19">
        <v>199.45015799999999</v>
      </c>
      <c r="G5768" s="19">
        <v>7.3996008440000001</v>
      </c>
      <c r="H5768" s="20">
        <v>0.27492124200000001</v>
      </c>
      <c r="I5768" s="15">
        <f>IF(H5768&lt;=Rmax_Summary!$B$40,1,0)</f>
        <v>1</v>
      </c>
      <c r="J5768" s="15">
        <v>5</v>
      </c>
      <c r="K5768" s="21" t="s">
        <v>851</v>
      </c>
    </row>
    <row r="5769" spans="1:11" x14ac:dyDescent="0.15">
      <c r="A5769" s="15">
        <v>3</v>
      </c>
      <c r="B5769" s="16">
        <v>8</v>
      </c>
      <c r="C5769" s="15">
        <v>200</v>
      </c>
      <c r="D5769" s="17">
        <v>37200</v>
      </c>
      <c r="E5769" s="18">
        <f t="shared" si="90"/>
        <v>37.200000000000003</v>
      </c>
      <c r="F5769" s="19">
        <v>198.96010799999999</v>
      </c>
      <c r="G5769" s="19">
        <v>7.4013158370000003</v>
      </c>
      <c r="H5769" s="20">
        <v>0.51994610799999996</v>
      </c>
      <c r="I5769" s="15">
        <f>IF(H5769&lt;=Rmax_Summary!$B$40,1,0)</f>
        <v>1</v>
      </c>
      <c r="J5769" s="15">
        <v>5</v>
      </c>
      <c r="K5769" s="21" t="s">
        <v>851</v>
      </c>
    </row>
    <row r="5770" spans="1:11" x14ac:dyDescent="0.15">
      <c r="A5770" s="15">
        <v>4</v>
      </c>
      <c r="B5770" s="16">
        <v>8</v>
      </c>
      <c r="C5770" s="15">
        <v>200</v>
      </c>
      <c r="D5770" s="17">
        <v>37300</v>
      </c>
      <c r="E5770" s="18">
        <f t="shared" si="90"/>
        <v>37.299999999999997</v>
      </c>
      <c r="F5770" s="19">
        <v>198.46649199999999</v>
      </c>
      <c r="G5770" s="19">
        <v>7.4028001000000003</v>
      </c>
      <c r="H5770" s="20">
        <v>0.76675386700000003</v>
      </c>
      <c r="I5770" s="15">
        <f>IF(H5770&lt;=Rmax_Summary!$B$40,1,0)</f>
        <v>1</v>
      </c>
      <c r="J5770" s="15">
        <v>5</v>
      </c>
      <c r="K5770" s="21" t="s">
        <v>851</v>
      </c>
    </row>
    <row r="5771" spans="1:11" x14ac:dyDescent="0.15">
      <c r="A5771" s="15">
        <v>2</v>
      </c>
      <c r="B5771" s="16">
        <v>8</v>
      </c>
      <c r="C5771" s="15">
        <v>200</v>
      </c>
      <c r="D5771" s="17">
        <v>37310</v>
      </c>
      <c r="E5771" s="18">
        <f t="shared" si="90"/>
        <v>37.31</v>
      </c>
      <c r="F5771" s="19">
        <v>198.41726299999999</v>
      </c>
      <c r="G5771" s="19">
        <v>7.4029481099999996</v>
      </c>
      <c r="H5771" s="20">
        <v>0.79136843099999998</v>
      </c>
      <c r="I5771" s="15">
        <f>IF(H5771&lt;=Rmax_Summary!$B$40,1,0)</f>
        <v>1</v>
      </c>
      <c r="J5771" s="15">
        <v>6</v>
      </c>
      <c r="K5771" s="21" t="s">
        <v>848</v>
      </c>
    </row>
    <row r="5772" spans="1:11" x14ac:dyDescent="0.15">
      <c r="A5772" s="15">
        <v>3</v>
      </c>
      <c r="B5772" s="16">
        <v>8</v>
      </c>
      <c r="C5772" s="15">
        <v>200</v>
      </c>
      <c r="D5772" s="17">
        <v>37320</v>
      </c>
      <c r="E5772" s="18">
        <f t="shared" si="90"/>
        <v>37.32</v>
      </c>
      <c r="F5772" s="19">
        <v>198.36806300000001</v>
      </c>
      <c r="G5772" s="19">
        <v>7.4030960490000002</v>
      </c>
      <c r="H5772" s="20">
        <v>0.81596844400000001</v>
      </c>
      <c r="I5772" s="15">
        <f>IF(H5772&lt;=Rmax_Summary!$B$40,1,0)</f>
        <v>1</v>
      </c>
      <c r="J5772" s="15">
        <v>6</v>
      </c>
      <c r="K5772" s="21" t="s">
        <v>848</v>
      </c>
    </row>
    <row r="5773" spans="1:11" x14ac:dyDescent="0.15">
      <c r="A5773" s="15">
        <v>4</v>
      </c>
      <c r="B5773" s="16">
        <v>8</v>
      </c>
      <c r="C5773" s="15">
        <v>200</v>
      </c>
      <c r="D5773" s="17">
        <v>37330</v>
      </c>
      <c r="E5773" s="18">
        <f t="shared" si="90"/>
        <v>37.33</v>
      </c>
      <c r="F5773" s="19">
        <v>198.31887800000001</v>
      </c>
      <c r="G5773" s="19">
        <v>7.4032439200000004</v>
      </c>
      <c r="H5773" s="20">
        <v>0.84056118099999999</v>
      </c>
      <c r="I5773" s="15">
        <f>IF(H5773&lt;=Rmax_Summary!$B$40,1,0)</f>
        <v>1</v>
      </c>
      <c r="J5773" s="15">
        <v>6</v>
      </c>
      <c r="K5773" s="21" t="s">
        <v>848</v>
      </c>
    </row>
    <row r="5774" spans="1:11" x14ac:dyDescent="0.15">
      <c r="A5774" s="15">
        <v>5</v>
      </c>
      <c r="B5774" s="16">
        <v>8</v>
      </c>
      <c r="C5774" s="15">
        <v>200</v>
      </c>
      <c r="D5774" s="17">
        <v>37340</v>
      </c>
      <c r="E5774" s="18">
        <f t="shared" si="90"/>
        <v>37.340000000000003</v>
      </c>
      <c r="F5774" s="19">
        <v>198.26973599999999</v>
      </c>
      <c r="G5774" s="19">
        <v>7.403391718</v>
      </c>
      <c r="H5774" s="20">
        <v>0.86513209000000002</v>
      </c>
      <c r="I5774" s="15">
        <f>IF(H5774&lt;=Rmax_Summary!$B$40,1,0)</f>
        <v>1</v>
      </c>
      <c r="J5774" s="15">
        <v>6</v>
      </c>
      <c r="K5774" s="21" t="s">
        <v>848</v>
      </c>
    </row>
    <row r="5775" spans="1:11" x14ac:dyDescent="0.15">
      <c r="A5775" s="15">
        <v>6</v>
      </c>
      <c r="B5775" s="16">
        <v>8</v>
      </c>
      <c r="C5775" s="15">
        <v>200</v>
      </c>
      <c r="D5775" s="17">
        <v>37350</v>
      </c>
      <c r="E5775" s="18">
        <f t="shared" si="90"/>
        <v>37.35</v>
      </c>
      <c r="F5775" s="19">
        <v>198.220596</v>
      </c>
      <c r="G5775" s="19">
        <v>7.4035394480000001</v>
      </c>
      <c r="H5775" s="20">
        <v>0.88970205199999997</v>
      </c>
      <c r="I5775" s="15">
        <f>IF(H5775&lt;=Rmax_Summary!$B$40,1,0)</f>
        <v>1</v>
      </c>
      <c r="J5775" s="15">
        <v>6</v>
      </c>
      <c r="K5775" s="21" t="s">
        <v>848</v>
      </c>
    </row>
    <row r="5776" spans="1:11" x14ac:dyDescent="0.15">
      <c r="A5776" s="15">
        <v>7</v>
      </c>
      <c r="B5776" s="16">
        <v>8</v>
      </c>
      <c r="C5776" s="15">
        <v>200</v>
      </c>
      <c r="D5776" s="17">
        <v>37360</v>
      </c>
      <c r="E5776" s="18">
        <f t="shared" si="90"/>
        <v>37.36</v>
      </c>
      <c r="F5776" s="19">
        <v>198.17149599999999</v>
      </c>
      <c r="G5776" s="19">
        <v>7.4036871120000001</v>
      </c>
      <c r="H5776" s="20">
        <v>0.91425208800000002</v>
      </c>
      <c r="I5776" s="15">
        <f>IF(H5776&lt;=Rmax_Summary!$B$40,1,0)</f>
        <v>1</v>
      </c>
      <c r="J5776" s="15">
        <v>6</v>
      </c>
      <c r="K5776" s="21" t="s">
        <v>848</v>
      </c>
    </row>
    <row r="5777" spans="1:11" x14ac:dyDescent="0.15">
      <c r="A5777" s="15">
        <v>8</v>
      </c>
      <c r="B5777" s="16">
        <v>8</v>
      </c>
      <c r="C5777" s="15">
        <v>200</v>
      </c>
      <c r="D5777" s="17">
        <v>37370</v>
      </c>
      <c r="E5777" s="18">
        <f t="shared" si="90"/>
        <v>37.369999999999997</v>
      </c>
      <c r="F5777" s="19">
        <v>198.12241900000001</v>
      </c>
      <c r="G5777" s="19">
        <v>7.4038346690000001</v>
      </c>
      <c r="H5777" s="20">
        <v>0.93879025100000002</v>
      </c>
      <c r="I5777" s="15">
        <f>IF(H5777&lt;=Rmax_Summary!$B$40,1,0)</f>
        <v>1</v>
      </c>
      <c r="J5777" s="15">
        <v>6</v>
      </c>
      <c r="K5777" s="21" t="s">
        <v>848</v>
      </c>
    </row>
    <row r="5778" spans="1:11" x14ac:dyDescent="0.15">
      <c r="A5778" s="15">
        <v>9</v>
      </c>
      <c r="B5778" s="16">
        <v>8</v>
      </c>
      <c r="C5778" s="15">
        <v>200</v>
      </c>
      <c r="D5778" s="17">
        <v>37380</v>
      </c>
      <c r="E5778" s="18">
        <f t="shared" si="90"/>
        <v>37.380000000000003</v>
      </c>
      <c r="F5778" s="19">
        <v>198.07335800000001</v>
      </c>
      <c r="G5778" s="19">
        <v>7.403982171</v>
      </c>
      <c r="H5778" s="20">
        <v>0.96332114700000004</v>
      </c>
      <c r="I5778" s="15">
        <f>IF(H5778&lt;=Rmax_Summary!$B$40,1,0)</f>
        <v>1</v>
      </c>
      <c r="J5778" s="15">
        <v>6</v>
      </c>
      <c r="K5778" s="21" t="s">
        <v>848</v>
      </c>
    </row>
    <row r="5779" spans="1:11" x14ac:dyDescent="0.15">
      <c r="A5779" s="15">
        <v>10</v>
      </c>
      <c r="B5779" s="16">
        <v>8</v>
      </c>
      <c r="C5779" s="15">
        <v>200</v>
      </c>
      <c r="D5779" s="17">
        <v>37390</v>
      </c>
      <c r="E5779" s="18">
        <f t="shared" si="90"/>
        <v>37.39</v>
      </c>
      <c r="F5779" s="19">
        <v>198.024325</v>
      </c>
      <c r="G5779" s="19">
        <v>7.4041296069999998</v>
      </c>
      <c r="H5779" s="20">
        <v>0.98783748100000002</v>
      </c>
      <c r="I5779" s="15">
        <f>IF(H5779&lt;=Rmax_Summary!$B$40,1,0)</f>
        <v>1</v>
      </c>
      <c r="J5779" s="15">
        <v>6</v>
      </c>
      <c r="K5779" s="21" t="s">
        <v>848</v>
      </c>
    </row>
    <row r="5780" spans="1:11" x14ac:dyDescent="0.15">
      <c r="A5780" s="15">
        <v>2</v>
      </c>
      <c r="B5780" s="16">
        <v>8</v>
      </c>
      <c r="C5780" s="15">
        <v>200</v>
      </c>
      <c r="D5780" s="17">
        <v>37391</v>
      </c>
      <c r="E5780" s="18">
        <f t="shared" si="90"/>
        <v>37.390999999999998</v>
      </c>
      <c r="F5780" s="19">
        <v>198.019428</v>
      </c>
      <c r="G5780" s="19">
        <v>7.4041443759999996</v>
      </c>
      <c r="H5780" s="20">
        <v>0.99028582799999998</v>
      </c>
      <c r="I5780" s="15">
        <f>IF(H5780&lt;=Rmax_Summary!$B$40,1,0)</f>
        <v>1</v>
      </c>
      <c r="J5780" s="15">
        <v>7</v>
      </c>
      <c r="K5780" s="21" t="s">
        <v>849</v>
      </c>
    </row>
    <row r="5781" spans="1:11" x14ac:dyDescent="0.15">
      <c r="A5781" s="15">
        <v>3</v>
      </c>
      <c r="B5781" s="16">
        <v>8</v>
      </c>
      <c r="C5781" s="15">
        <v>200</v>
      </c>
      <c r="D5781" s="17">
        <v>37392</v>
      </c>
      <c r="E5781" s="18">
        <f t="shared" si="90"/>
        <v>37.392000000000003</v>
      </c>
      <c r="F5781" s="19">
        <v>198.01452399999999</v>
      </c>
      <c r="G5781" s="19">
        <v>7.4041590910000004</v>
      </c>
      <c r="H5781" s="20">
        <v>0.99273782600000005</v>
      </c>
      <c r="I5781" s="15">
        <f>IF(H5781&lt;=Rmax_Summary!$B$40,1,0)</f>
        <v>1</v>
      </c>
      <c r="J5781" s="15">
        <v>7</v>
      </c>
      <c r="K5781" s="21" t="s">
        <v>849</v>
      </c>
    </row>
    <row r="5782" spans="1:11" x14ac:dyDescent="0.15">
      <c r="A5782" s="15">
        <v>4</v>
      </c>
      <c r="B5782" s="16">
        <v>8</v>
      </c>
      <c r="C5782" s="15">
        <v>200</v>
      </c>
      <c r="D5782" s="17">
        <v>37393</v>
      </c>
      <c r="E5782" s="18">
        <f t="shared" si="90"/>
        <v>37.393000000000001</v>
      </c>
      <c r="F5782" s="19">
        <v>198.00962000000001</v>
      </c>
      <c r="G5782" s="19">
        <v>7.4041738419999996</v>
      </c>
      <c r="H5782" s="20">
        <v>0.995189832</v>
      </c>
      <c r="I5782" s="15">
        <f>IF(H5782&lt;=Rmax_Summary!$B$40,1,0)</f>
        <v>1</v>
      </c>
      <c r="J5782" s="15">
        <v>7</v>
      </c>
      <c r="K5782" s="21" t="s">
        <v>849</v>
      </c>
    </row>
    <row r="5783" spans="1:11" x14ac:dyDescent="0.15">
      <c r="A5783" s="15">
        <v>5</v>
      </c>
      <c r="B5783" s="16">
        <v>8</v>
      </c>
      <c r="C5783" s="15">
        <v>200</v>
      </c>
      <c r="D5783" s="17">
        <v>37394</v>
      </c>
      <c r="E5783" s="18">
        <f t="shared" si="90"/>
        <v>37.393999999999998</v>
      </c>
      <c r="F5783" s="19">
        <v>198.00472400000001</v>
      </c>
      <c r="G5783" s="19">
        <v>7.4041885619999999</v>
      </c>
      <c r="H5783" s="20">
        <v>0.99763819600000003</v>
      </c>
      <c r="I5783" s="15">
        <f>IF(H5783&lt;=Rmax_Summary!$B$40,1,0)</f>
        <v>1</v>
      </c>
      <c r="J5783" s="15">
        <v>7</v>
      </c>
      <c r="K5783" s="21" t="s">
        <v>849</v>
      </c>
    </row>
    <row r="5784" spans="1:11" x14ac:dyDescent="0.15">
      <c r="A5784" s="15">
        <v>6</v>
      </c>
      <c r="B5784" s="16">
        <v>8</v>
      </c>
      <c r="C5784" s="15">
        <v>200</v>
      </c>
      <c r="D5784" s="17">
        <v>37395</v>
      </c>
      <c r="E5784" s="18">
        <f t="shared" si="90"/>
        <v>37.395000000000003</v>
      </c>
      <c r="F5784" s="19">
        <v>197.99982</v>
      </c>
      <c r="G5784" s="19">
        <v>7.4042033119999999</v>
      </c>
      <c r="H5784" s="20">
        <v>1.000090194</v>
      </c>
      <c r="I5784" s="15">
        <f>IF(H5784&lt;=Rmax_Summary!$B$40,1,0)</f>
        <v>1</v>
      </c>
      <c r="J5784" s="15">
        <v>7</v>
      </c>
      <c r="K5784" s="21" t="s">
        <v>849</v>
      </c>
    </row>
    <row r="5785" spans="1:11" x14ac:dyDescent="0.15">
      <c r="A5785" s="15">
        <v>7</v>
      </c>
      <c r="B5785" s="16">
        <v>8</v>
      </c>
      <c r="C5785" s="15">
        <v>200</v>
      </c>
      <c r="D5785" s="17">
        <v>37396</v>
      </c>
      <c r="E5785" s="18">
        <f t="shared" si="90"/>
        <v>37.396000000000001</v>
      </c>
      <c r="F5785" s="19">
        <v>197.994923</v>
      </c>
      <c r="G5785" s="19">
        <v>7.4042180469999996</v>
      </c>
      <c r="H5785" s="20">
        <v>1.00253854</v>
      </c>
      <c r="I5785" s="15">
        <f>IF(H5785&lt;=Rmax_Summary!$B$40,1,0)</f>
        <v>1</v>
      </c>
      <c r="J5785" s="15">
        <v>7</v>
      </c>
      <c r="K5785" s="21" t="s">
        <v>849</v>
      </c>
    </row>
    <row r="5786" spans="1:11" x14ac:dyDescent="0.15">
      <c r="A5786" s="15">
        <v>8</v>
      </c>
      <c r="B5786" s="16">
        <v>8</v>
      </c>
      <c r="C5786" s="15">
        <v>200</v>
      </c>
      <c r="D5786" s="17">
        <v>37397</v>
      </c>
      <c r="E5786" s="18">
        <f t="shared" si="90"/>
        <v>37.396999999999998</v>
      </c>
      <c r="F5786" s="19">
        <v>197.99001899999999</v>
      </c>
      <c r="G5786" s="19">
        <v>7.4042327700000001</v>
      </c>
      <c r="H5786" s="20">
        <v>1.0049905379999999</v>
      </c>
      <c r="I5786" s="15">
        <f>IF(H5786&lt;=Rmax_Summary!$B$40,1,0)</f>
        <v>1</v>
      </c>
      <c r="J5786" s="15">
        <v>7</v>
      </c>
      <c r="K5786" s="21" t="s">
        <v>849</v>
      </c>
    </row>
    <row r="5787" spans="1:11" x14ac:dyDescent="0.15">
      <c r="A5787" s="15">
        <v>9</v>
      </c>
      <c r="B5787" s="16">
        <v>8</v>
      </c>
      <c r="C5787" s="15">
        <v>200</v>
      </c>
      <c r="D5787" s="17">
        <v>37398</v>
      </c>
      <c r="E5787" s="18">
        <f t="shared" si="90"/>
        <v>37.398000000000003</v>
      </c>
      <c r="F5787" s="19">
        <v>197.98511500000001</v>
      </c>
      <c r="G5787" s="19">
        <v>7.4042475049999998</v>
      </c>
      <c r="H5787" s="20">
        <v>1.007442545</v>
      </c>
      <c r="I5787" s="15">
        <f>IF(H5787&lt;=Rmax_Summary!$B$40,1,0)</f>
        <v>1</v>
      </c>
      <c r="J5787" s="15">
        <v>7</v>
      </c>
      <c r="K5787" s="21" t="s">
        <v>849</v>
      </c>
    </row>
    <row r="5788" spans="1:11" x14ac:dyDescent="0.15">
      <c r="A5788" s="15">
        <v>10</v>
      </c>
      <c r="B5788" s="16">
        <v>8</v>
      </c>
      <c r="C5788" s="15">
        <v>200</v>
      </c>
      <c r="D5788" s="17">
        <v>37399</v>
      </c>
      <c r="E5788" s="18">
        <f t="shared" si="90"/>
        <v>37.399000000000001</v>
      </c>
      <c r="F5788" s="19">
        <v>197.98021800000001</v>
      </c>
      <c r="G5788" s="19">
        <v>7.4042622370000002</v>
      </c>
      <c r="H5788" s="20">
        <v>1.0098909089999999</v>
      </c>
      <c r="I5788" s="15">
        <f>IF(H5788&lt;=Rmax_Summary!$B$40,1,0)</f>
        <v>1</v>
      </c>
      <c r="J5788" s="15">
        <v>7</v>
      </c>
      <c r="K5788" s="21" t="s">
        <v>849</v>
      </c>
    </row>
    <row r="5789" spans="1:11" x14ac:dyDescent="0.15">
      <c r="A5789" s="15">
        <v>5</v>
      </c>
      <c r="B5789" s="16">
        <v>8</v>
      </c>
      <c r="C5789" s="15">
        <v>200</v>
      </c>
      <c r="D5789" s="17">
        <v>37400</v>
      </c>
      <c r="E5789" s="18">
        <f t="shared" si="90"/>
        <v>37.4</v>
      </c>
      <c r="F5789" s="19">
        <v>197.97531599999999</v>
      </c>
      <c r="G5789" s="19">
        <v>7.4042769660000003</v>
      </c>
      <c r="H5789" s="20">
        <v>1.012342157</v>
      </c>
      <c r="I5789" s="15">
        <f>IF(H5789&lt;=Rmax_Summary!$B$40,1,0)</f>
        <v>1</v>
      </c>
      <c r="J5789" s="15">
        <v>5</v>
      </c>
      <c r="K5789" s="21" t="s">
        <v>851</v>
      </c>
    </row>
    <row r="5790" spans="1:11" x14ac:dyDescent="0.15">
      <c r="A5790" s="15">
        <v>6</v>
      </c>
      <c r="B5790" s="16">
        <v>8</v>
      </c>
      <c r="C5790" s="15">
        <v>200</v>
      </c>
      <c r="D5790" s="17">
        <v>37500</v>
      </c>
      <c r="E5790" s="18">
        <f t="shared" si="90"/>
        <v>37.5</v>
      </c>
      <c r="F5790" s="19">
        <v>197.48657399999999</v>
      </c>
      <c r="G5790" s="19">
        <v>7.4057465489999998</v>
      </c>
      <c r="H5790" s="20">
        <v>1.25671321</v>
      </c>
      <c r="I5790" s="15">
        <f>IF(H5790&lt;=Rmax_Summary!$B$40,1,0)</f>
        <v>1</v>
      </c>
      <c r="J5790" s="15">
        <v>5</v>
      </c>
      <c r="K5790" s="21" t="s">
        <v>851</v>
      </c>
    </row>
    <row r="5791" spans="1:11" x14ac:dyDescent="0.15">
      <c r="A5791" s="15">
        <v>7</v>
      </c>
      <c r="B5791" s="16">
        <v>8</v>
      </c>
      <c r="C5791" s="15">
        <v>200</v>
      </c>
      <c r="D5791" s="17">
        <v>37600</v>
      </c>
      <c r="E5791" s="18">
        <f t="shared" si="90"/>
        <v>37.6</v>
      </c>
      <c r="F5791" s="19">
        <v>197.00023400000001</v>
      </c>
      <c r="G5791" s="19">
        <v>7.4072088589999998</v>
      </c>
      <c r="H5791" s="20">
        <v>1.4998829979999999</v>
      </c>
      <c r="I5791" s="15">
        <f>IF(H5791&lt;=Rmax_Summary!$B$40,1,0)</f>
        <v>1</v>
      </c>
      <c r="J5791" s="15">
        <v>5</v>
      </c>
      <c r="K5791" s="21" t="s">
        <v>851</v>
      </c>
    </row>
    <row r="5792" spans="1:11" x14ac:dyDescent="0.15">
      <c r="A5792" s="15">
        <v>2</v>
      </c>
      <c r="B5792" s="16">
        <v>8</v>
      </c>
      <c r="C5792" s="15">
        <v>200</v>
      </c>
      <c r="D5792" s="17">
        <v>37601</v>
      </c>
      <c r="E5792" s="18">
        <f t="shared" si="90"/>
        <v>37.600999999999999</v>
      </c>
      <c r="F5792" s="19">
        <v>196.99538799999999</v>
      </c>
      <c r="G5792" s="19">
        <v>7.4072234620000001</v>
      </c>
      <c r="H5792" s="20">
        <v>1.5023058920000001</v>
      </c>
      <c r="I5792" s="15">
        <f>IF(H5792&lt;=Rmax_Summary!$B$40,1,0)</f>
        <v>0</v>
      </c>
      <c r="J5792" s="15">
        <v>9</v>
      </c>
      <c r="K5792" s="21" t="s">
        <v>849</v>
      </c>
    </row>
    <row r="5793" spans="1:11" x14ac:dyDescent="0.15">
      <c r="A5793" s="15">
        <v>3</v>
      </c>
      <c r="B5793" s="16">
        <v>8</v>
      </c>
      <c r="C5793" s="15">
        <v>200</v>
      </c>
      <c r="D5793" s="17">
        <v>37602</v>
      </c>
      <c r="E5793" s="18">
        <f t="shared" si="90"/>
        <v>37.601999999999997</v>
      </c>
      <c r="F5793" s="19">
        <v>196.99053499999999</v>
      </c>
      <c r="G5793" s="19">
        <v>7.4072380359999999</v>
      </c>
      <c r="H5793" s="20">
        <v>1.5047324019999999</v>
      </c>
      <c r="I5793" s="15">
        <f>IF(H5793&lt;=Rmax_Summary!$B$40,1,0)</f>
        <v>0</v>
      </c>
      <c r="J5793" s="15">
        <v>9</v>
      </c>
      <c r="K5793" s="21" t="s">
        <v>849</v>
      </c>
    </row>
    <row r="5794" spans="1:11" x14ac:dyDescent="0.15">
      <c r="A5794" s="15">
        <v>4</v>
      </c>
      <c r="B5794" s="16">
        <v>8</v>
      </c>
      <c r="C5794" s="15">
        <v>200</v>
      </c>
      <c r="D5794" s="17">
        <v>37603</v>
      </c>
      <c r="E5794" s="18">
        <f t="shared" si="90"/>
        <v>37.603000000000002</v>
      </c>
      <c r="F5794" s="19">
        <v>196.985682</v>
      </c>
      <c r="G5794" s="19">
        <v>7.407252637</v>
      </c>
      <c r="H5794" s="20">
        <v>1.5071589379999999</v>
      </c>
      <c r="I5794" s="15">
        <f>IF(H5794&lt;=Rmax_Summary!$B$40,1,0)</f>
        <v>0</v>
      </c>
      <c r="J5794" s="15">
        <v>9</v>
      </c>
      <c r="K5794" s="21" t="s">
        <v>849</v>
      </c>
    </row>
    <row r="5795" spans="1:11" x14ac:dyDescent="0.15">
      <c r="A5795" s="15">
        <v>5</v>
      </c>
      <c r="B5795" s="16">
        <v>8</v>
      </c>
      <c r="C5795" s="15">
        <v>200</v>
      </c>
      <c r="D5795" s="17">
        <v>37604</v>
      </c>
      <c r="E5795" s="18">
        <f t="shared" si="90"/>
        <v>37.603999999999999</v>
      </c>
      <c r="F5795" s="19">
        <v>196.98083600000001</v>
      </c>
      <c r="G5795" s="19">
        <v>7.4072672319999997</v>
      </c>
      <c r="H5795" s="20">
        <v>1.5095818409999999</v>
      </c>
      <c r="I5795" s="15">
        <f>IF(H5795&lt;=Rmax_Summary!$B$40,1,0)</f>
        <v>0</v>
      </c>
      <c r="J5795" s="15">
        <v>9</v>
      </c>
      <c r="K5795" s="21" t="s">
        <v>849</v>
      </c>
    </row>
    <row r="5796" spans="1:11" x14ac:dyDescent="0.15">
      <c r="A5796" s="15">
        <v>6</v>
      </c>
      <c r="B5796" s="16">
        <v>8</v>
      </c>
      <c r="C5796" s="15">
        <v>200</v>
      </c>
      <c r="D5796" s="17">
        <v>37605</v>
      </c>
      <c r="E5796" s="18">
        <f t="shared" si="90"/>
        <v>37.604999999999997</v>
      </c>
      <c r="F5796" s="19">
        <v>196.975976</v>
      </c>
      <c r="G5796" s="19">
        <v>7.4072817860000004</v>
      </c>
      <c r="H5796" s="20">
        <v>1.5120120020000001</v>
      </c>
      <c r="I5796" s="15">
        <f>IF(H5796&lt;=Rmax_Summary!$B$40,1,0)</f>
        <v>0</v>
      </c>
      <c r="J5796" s="15">
        <v>9</v>
      </c>
      <c r="K5796" s="21" t="s">
        <v>849</v>
      </c>
    </row>
    <row r="5797" spans="1:11" x14ac:dyDescent="0.15">
      <c r="A5797" s="15">
        <v>7</v>
      </c>
      <c r="B5797" s="16">
        <v>8</v>
      </c>
      <c r="C5797" s="15">
        <v>200</v>
      </c>
      <c r="D5797" s="17">
        <v>37606</v>
      </c>
      <c r="E5797" s="18">
        <f t="shared" si="90"/>
        <v>37.606000000000002</v>
      </c>
      <c r="F5797" s="19">
        <v>196.97112999999999</v>
      </c>
      <c r="G5797" s="19">
        <v>7.4072963600000001</v>
      </c>
      <c r="H5797" s="20">
        <v>1.514434896</v>
      </c>
      <c r="I5797" s="15">
        <f>IF(H5797&lt;=Rmax_Summary!$B$40,1,0)</f>
        <v>0</v>
      </c>
      <c r="J5797" s="15">
        <v>9</v>
      </c>
      <c r="K5797" s="21" t="s">
        <v>849</v>
      </c>
    </row>
    <row r="5798" spans="1:11" x14ac:dyDescent="0.15">
      <c r="A5798" s="15">
        <v>8</v>
      </c>
      <c r="B5798" s="16">
        <v>8</v>
      </c>
      <c r="C5798" s="15">
        <v>200</v>
      </c>
      <c r="D5798" s="17">
        <v>37607</v>
      </c>
      <c r="E5798" s="18">
        <f t="shared" si="90"/>
        <v>37.606999999999999</v>
      </c>
      <c r="F5798" s="19">
        <v>196.966284</v>
      </c>
      <c r="G5798" s="19">
        <v>7.4073109629999996</v>
      </c>
      <c r="H5798" s="20">
        <v>1.51685779</v>
      </c>
      <c r="I5798" s="15">
        <f>IF(H5798&lt;=Rmax_Summary!$B$40,1,0)</f>
        <v>0</v>
      </c>
      <c r="J5798" s="15">
        <v>9</v>
      </c>
      <c r="K5798" s="21" t="s">
        <v>849</v>
      </c>
    </row>
    <row r="5799" spans="1:11" x14ac:dyDescent="0.15">
      <c r="A5799" s="15">
        <v>9</v>
      </c>
      <c r="B5799" s="16">
        <v>8</v>
      </c>
      <c r="C5799" s="15">
        <v>200</v>
      </c>
      <c r="D5799" s="17">
        <v>37608</v>
      </c>
      <c r="E5799" s="18">
        <f t="shared" si="90"/>
        <v>37.607999999999997</v>
      </c>
      <c r="F5799" s="19">
        <v>196.961431</v>
      </c>
      <c r="G5799" s="19">
        <v>7.4073255649999998</v>
      </c>
      <c r="H5799" s="20">
        <v>1.519284335</v>
      </c>
      <c r="I5799" s="15">
        <f>IF(H5799&lt;=Rmax_Summary!$B$40,1,0)</f>
        <v>0</v>
      </c>
      <c r="J5799" s="15">
        <v>9</v>
      </c>
      <c r="K5799" s="21" t="s">
        <v>849</v>
      </c>
    </row>
    <row r="5800" spans="1:11" x14ac:dyDescent="0.15">
      <c r="A5800" s="15">
        <v>10</v>
      </c>
      <c r="B5800" s="16">
        <v>8</v>
      </c>
      <c r="C5800" s="15">
        <v>200</v>
      </c>
      <c r="D5800" s="17">
        <v>37609</v>
      </c>
      <c r="E5800" s="18">
        <f t="shared" si="90"/>
        <v>37.609000000000002</v>
      </c>
      <c r="F5800" s="19">
        <v>196.95658599999999</v>
      </c>
      <c r="G5800" s="19">
        <v>7.4073401380000004</v>
      </c>
      <c r="H5800" s="20">
        <v>1.521707229</v>
      </c>
      <c r="I5800" s="15">
        <f>IF(H5800&lt;=Rmax_Summary!$B$40,1,0)</f>
        <v>0</v>
      </c>
      <c r="J5800" s="15">
        <v>9</v>
      </c>
      <c r="K5800" s="21" t="s">
        <v>849</v>
      </c>
    </row>
    <row r="5801" spans="1:11" x14ac:dyDescent="0.15">
      <c r="A5801" s="15">
        <v>2</v>
      </c>
      <c r="B5801" s="16">
        <v>8</v>
      </c>
      <c r="C5801" s="15">
        <v>200</v>
      </c>
      <c r="D5801" s="17">
        <v>37610</v>
      </c>
      <c r="E5801" s="18">
        <f t="shared" si="90"/>
        <v>37.61</v>
      </c>
      <c r="F5801" s="19">
        <v>196.95173299999999</v>
      </c>
      <c r="G5801" s="19">
        <v>7.4073547120000001</v>
      </c>
      <c r="H5801" s="20">
        <v>1.524133747</v>
      </c>
      <c r="I5801" s="15">
        <f>IF(H5801&lt;=Rmax_Summary!$B$40,1,0)</f>
        <v>0</v>
      </c>
      <c r="J5801" s="15">
        <v>8</v>
      </c>
      <c r="K5801" s="21" t="s">
        <v>848</v>
      </c>
    </row>
    <row r="5802" spans="1:11" x14ac:dyDescent="0.15">
      <c r="A5802" s="15">
        <v>3</v>
      </c>
      <c r="B5802" s="16">
        <v>8</v>
      </c>
      <c r="C5802" s="15">
        <v>200</v>
      </c>
      <c r="D5802" s="17">
        <v>37620</v>
      </c>
      <c r="E5802" s="18">
        <f t="shared" si="90"/>
        <v>37.619999999999997</v>
      </c>
      <c r="F5802" s="19">
        <v>196.90325999999999</v>
      </c>
      <c r="G5802" s="19">
        <v>7.407500475</v>
      </c>
      <c r="H5802" s="20">
        <v>1.5483699710000001</v>
      </c>
      <c r="I5802" s="15">
        <f>IF(H5802&lt;=Rmax_Summary!$B$40,1,0)</f>
        <v>0</v>
      </c>
      <c r="J5802" s="15">
        <v>8</v>
      </c>
      <c r="K5802" s="21" t="s">
        <v>848</v>
      </c>
    </row>
    <row r="5803" spans="1:11" x14ac:dyDescent="0.15">
      <c r="A5803" s="15">
        <v>4</v>
      </c>
      <c r="B5803" s="16">
        <v>8</v>
      </c>
      <c r="C5803" s="15">
        <v>200</v>
      </c>
      <c r="D5803" s="17">
        <v>37630</v>
      </c>
      <c r="E5803" s="18">
        <f t="shared" si="90"/>
        <v>37.630000000000003</v>
      </c>
      <c r="F5803" s="19">
        <v>196.85480200000001</v>
      </c>
      <c r="G5803" s="19">
        <v>7.4076461790000003</v>
      </c>
      <c r="H5803" s="20">
        <v>1.5725989010000001</v>
      </c>
      <c r="I5803" s="15">
        <f>IF(H5803&lt;=Rmax_Summary!$B$40,1,0)</f>
        <v>0</v>
      </c>
      <c r="J5803" s="15">
        <v>8</v>
      </c>
      <c r="K5803" s="21" t="s">
        <v>848</v>
      </c>
    </row>
    <row r="5804" spans="1:11" x14ac:dyDescent="0.15">
      <c r="A5804" s="15">
        <v>5</v>
      </c>
      <c r="B5804" s="16">
        <v>8</v>
      </c>
      <c r="C5804" s="15">
        <v>200</v>
      </c>
      <c r="D5804" s="17">
        <v>37640</v>
      </c>
      <c r="E5804" s="18">
        <f t="shared" si="90"/>
        <v>37.64</v>
      </c>
      <c r="F5804" s="19">
        <v>196.80637300000001</v>
      </c>
      <c r="G5804" s="19">
        <v>7.4077917930000003</v>
      </c>
      <c r="H5804" s="20">
        <v>1.5968132880000001</v>
      </c>
      <c r="I5804" s="15">
        <f>IF(H5804&lt;=Rmax_Summary!$B$40,1,0)</f>
        <v>0</v>
      </c>
      <c r="J5804" s="15">
        <v>8</v>
      </c>
      <c r="K5804" s="21" t="s">
        <v>848</v>
      </c>
    </row>
    <row r="5805" spans="1:11" x14ac:dyDescent="0.15">
      <c r="A5805" s="15">
        <v>6</v>
      </c>
      <c r="B5805" s="16">
        <v>8</v>
      </c>
      <c r="C5805" s="15">
        <v>200</v>
      </c>
      <c r="D5805" s="17">
        <v>37650</v>
      </c>
      <c r="E5805" s="18">
        <f t="shared" si="90"/>
        <v>37.65</v>
      </c>
      <c r="F5805" s="19">
        <v>196.75796600000001</v>
      </c>
      <c r="G5805" s="19">
        <v>7.4079373469999998</v>
      </c>
      <c r="H5805" s="20">
        <v>1.6210167660000001</v>
      </c>
      <c r="I5805" s="15">
        <f>IF(H5805&lt;=Rmax_Summary!$B$40,1,0)</f>
        <v>0</v>
      </c>
      <c r="J5805" s="15">
        <v>8</v>
      </c>
      <c r="K5805" s="21" t="s">
        <v>848</v>
      </c>
    </row>
    <row r="5806" spans="1:11" x14ac:dyDescent="0.15">
      <c r="A5806" s="15">
        <v>7</v>
      </c>
      <c r="B5806" s="16">
        <v>8</v>
      </c>
      <c r="C5806" s="15">
        <v>200</v>
      </c>
      <c r="D5806" s="17">
        <v>37660</v>
      </c>
      <c r="E5806" s="18">
        <f t="shared" si="90"/>
        <v>37.659999999999997</v>
      </c>
      <c r="F5806" s="19">
        <v>196.709574</v>
      </c>
      <c r="G5806" s="19">
        <v>7.408082813</v>
      </c>
      <c r="H5806" s="20">
        <v>1.6452129579999999</v>
      </c>
      <c r="I5806" s="15">
        <f>IF(H5806&lt;=Rmax_Summary!$B$40,1,0)</f>
        <v>0</v>
      </c>
      <c r="J5806" s="15">
        <v>8</v>
      </c>
      <c r="K5806" s="21" t="s">
        <v>848</v>
      </c>
    </row>
    <row r="5807" spans="1:11" x14ac:dyDescent="0.15">
      <c r="A5807" s="15">
        <v>8</v>
      </c>
      <c r="B5807" s="16">
        <v>8</v>
      </c>
      <c r="C5807" s="15">
        <v>200</v>
      </c>
      <c r="D5807" s="17">
        <v>37670</v>
      </c>
      <c r="E5807" s="18">
        <f t="shared" si="90"/>
        <v>37.67</v>
      </c>
      <c r="F5807" s="19">
        <v>196.66121799999999</v>
      </c>
      <c r="G5807" s="19">
        <v>7.4082282189999997</v>
      </c>
      <c r="H5807" s="20">
        <v>1.6693909650000001</v>
      </c>
      <c r="I5807" s="15">
        <f>IF(H5807&lt;=Rmax_Summary!$B$40,1,0)</f>
        <v>0</v>
      </c>
      <c r="J5807" s="15">
        <v>8</v>
      </c>
      <c r="K5807" s="21" t="s">
        <v>848</v>
      </c>
    </row>
    <row r="5808" spans="1:11" x14ac:dyDescent="0.15">
      <c r="A5808" s="15">
        <v>9</v>
      </c>
      <c r="B5808" s="16">
        <v>8</v>
      </c>
      <c r="C5808" s="15">
        <v>200</v>
      </c>
      <c r="D5808" s="17">
        <v>37680</v>
      </c>
      <c r="E5808" s="18">
        <f t="shared" si="90"/>
        <v>37.68</v>
      </c>
      <c r="F5808" s="19">
        <v>196.61289099999999</v>
      </c>
      <c r="G5808" s="19">
        <v>7.408373535</v>
      </c>
      <c r="H5808" s="20">
        <v>1.693554421</v>
      </c>
      <c r="I5808" s="15">
        <f>IF(H5808&lt;=Rmax_Summary!$B$40,1,0)</f>
        <v>0</v>
      </c>
      <c r="J5808" s="15">
        <v>8</v>
      </c>
      <c r="K5808" s="21" t="s">
        <v>848</v>
      </c>
    </row>
    <row r="5809" spans="1:11" x14ac:dyDescent="0.15">
      <c r="A5809" s="15">
        <v>10</v>
      </c>
      <c r="B5809" s="16">
        <v>8</v>
      </c>
      <c r="C5809" s="15">
        <v>200</v>
      </c>
      <c r="D5809" s="17">
        <v>37690</v>
      </c>
      <c r="E5809" s="18">
        <f t="shared" si="90"/>
        <v>37.69</v>
      </c>
      <c r="F5809" s="19">
        <v>196.56457900000001</v>
      </c>
      <c r="G5809" s="19">
        <v>7.4085187909999997</v>
      </c>
      <c r="H5809" s="20">
        <v>1.7177106</v>
      </c>
      <c r="I5809" s="15">
        <f>IF(H5809&lt;=Rmax_Summary!$B$40,1,0)</f>
        <v>0</v>
      </c>
      <c r="J5809" s="15">
        <v>8</v>
      </c>
      <c r="K5809" s="21" t="s">
        <v>848</v>
      </c>
    </row>
    <row r="5810" spans="1:11" x14ac:dyDescent="0.15">
      <c r="A5810" s="15">
        <v>8</v>
      </c>
      <c r="B5810" s="16">
        <v>8</v>
      </c>
      <c r="C5810" s="15">
        <v>200</v>
      </c>
      <c r="D5810" s="17">
        <v>37700</v>
      </c>
      <c r="E5810" s="18">
        <f t="shared" si="90"/>
        <v>37.700000000000003</v>
      </c>
      <c r="F5810" s="19">
        <v>196.516288</v>
      </c>
      <c r="G5810" s="19">
        <v>7.4086639950000004</v>
      </c>
      <c r="H5810" s="20">
        <v>1.7418558749999999</v>
      </c>
      <c r="I5810" s="15">
        <f>IF(H5810&lt;=Rmax_Summary!$B$40,1,0)</f>
        <v>0</v>
      </c>
      <c r="J5810" s="15">
        <v>5</v>
      </c>
      <c r="K5810" s="21" t="s">
        <v>851</v>
      </c>
    </row>
    <row r="5811" spans="1:11" x14ac:dyDescent="0.15">
      <c r="A5811" s="15">
        <v>9</v>
      </c>
      <c r="B5811" s="16">
        <v>8</v>
      </c>
      <c r="C5811" s="15">
        <v>200</v>
      </c>
      <c r="D5811" s="17">
        <v>37800</v>
      </c>
      <c r="E5811" s="18">
        <f t="shared" si="90"/>
        <v>37.799999999999997</v>
      </c>
      <c r="F5811" s="19">
        <v>196.03471400000001</v>
      </c>
      <c r="G5811" s="19">
        <v>7.4101119640000004</v>
      </c>
      <c r="H5811" s="20">
        <v>1.9826427680000001</v>
      </c>
      <c r="I5811" s="15">
        <f>IF(H5811&lt;=Rmax_Summary!$B$40,1,0)</f>
        <v>0</v>
      </c>
      <c r="J5811" s="15">
        <v>5</v>
      </c>
      <c r="K5811" s="21" t="s">
        <v>851</v>
      </c>
    </row>
    <row r="5812" spans="1:11" x14ac:dyDescent="0.15">
      <c r="A5812" s="15">
        <v>10</v>
      </c>
      <c r="B5812" s="16">
        <v>8</v>
      </c>
      <c r="C5812" s="15">
        <v>200</v>
      </c>
      <c r="D5812" s="17">
        <v>37900</v>
      </c>
      <c r="E5812" s="18">
        <f t="shared" si="90"/>
        <v>37.9</v>
      </c>
      <c r="F5812" s="19">
        <v>195.55549099999999</v>
      </c>
      <c r="G5812" s="19">
        <v>7.4115529059999998</v>
      </c>
      <c r="H5812" s="20">
        <v>2.2222546049999998</v>
      </c>
      <c r="I5812" s="15">
        <f>IF(H5812&lt;=Rmax_Summary!$B$40,1,0)</f>
        <v>0</v>
      </c>
      <c r="J5812" s="15">
        <v>5</v>
      </c>
      <c r="K5812" s="21" t="s">
        <v>851</v>
      </c>
    </row>
    <row r="5813" spans="1:11" x14ac:dyDescent="0.15">
      <c r="A5813" s="15">
        <v>2055</v>
      </c>
      <c r="B5813" s="16">
        <v>8</v>
      </c>
      <c r="C5813" s="15">
        <v>200</v>
      </c>
      <c r="D5813" s="17">
        <v>38000</v>
      </c>
      <c r="E5813" s="18">
        <f t="shared" si="90"/>
        <v>38</v>
      </c>
      <c r="F5813" s="19">
        <v>195.07859500000001</v>
      </c>
      <c r="G5813" s="19">
        <v>7.4129867559999996</v>
      </c>
      <c r="H5813" s="20">
        <v>2.4607022820000002</v>
      </c>
      <c r="I5813" s="15">
        <f>IF(H5813&lt;=Rmax_Summary!$B$40,1,0)</f>
        <v>0</v>
      </c>
      <c r="J5813" s="15">
        <v>1</v>
      </c>
      <c r="K5813" s="21" t="s">
        <v>846</v>
      </c>
    </row>
    <row r="5814" spans="1:11" x14ac:dyDescent="0.15">
      <c r="A5814" s="15">
        <v>2060</v>
      </c>
      <c r="B5814" s="16">
        <v>8</v>
      </c>
      <c r="C5814" s="15">
        <v>200</v>
      </c>
      <c r="D5814" s="17">
        <v>39000</v>
      </c>
      <c r="E5814" s="18">
        <f t="shared" si="90"/>
        <v>39</v>
      </c>
      <c r="F5814" s="19">
        <v>190.43459899999999</v>
      </c>
      <c r="G5814" s="19">
        <v>7.4269491729999997</v>
      </c>
      <c r="H5814" s="20">
        <v>4.7827004689999999</v>
      </c>
      <c r="I5814" s="15">
        <f>IF(H5814&lt;=Rmax_Summary!$B$40,1,0)</f>
        <v>0</v>
      </c>
      <c r="J5814" s="15">
        <v>1</v>
      </c>
      <c r="K5814" s="21" t="s">
        <v>846</v>
      </c>
    </row>
    <row r="5815" spans="1:11" x14ac:dyDescent="0.15">
      <c r="A5815" s="15">
        <v>2065</v>
      </c>
      <c r="B5815" s="16">
        <v>8</v>
      </c>
      <c r="C5815" s="15">
        <v>200</v>
      </c>
      <c r="D5815" s="17">
        <v>40000</v>
      </c>
      <c r="E5815" s="18">
        <f t="shared" si="90"/>
        <v>40</v>
      </c>
      <c r="F5815" s="19">
        <v>186.006531</v>
      </c>
      <c r="G5815" s="19">
        <v>7.4402613640000004</v>
      </c>
      <c r="H5815" s="20">
        <v>6.9967343519999998</v>
      </c>
      <c r="I5815" s="15">
        <f>IF(H5815&lt;=Rmax_Summary!$B$40,1,0)</f>
        <v>0</v>
      </c>
      <c r="J5815" s="15">
        <v>1</v>
      </c>
      <c r="K5815" s="21" t="s">
        <v>846</v>
      </c>
    </row>
    <row r="5816" spans="1:11" x14ac:dyDescent="0.15">
      <c r="A5816" s="15">
        <v>2070</v>
      </c>
      <c r="B5816" s="16">
        <v>8</v>
      </c>
      <c r="C5816" s="15">
        <v>200</v>
      </c>
      <c r="D5816" s="17">
        <v>41000</v>
      </c>
      <c r="E5816" s="18">
        <f t="shared" si="90"/>
        <v>41</v>
      </c>
      <c r="F5816" s="19">
        <v>181.77970199999999</v>
      </c>
      <c r="G5816" s="19">
        <v>7.4529677029999997</v>
      </c>
      <c r="H5816" s="20">
        <v>9.1101490189999996</v>
      </c>
      <c r="I5816" s="15">
        <f>IF(H5816&lt;=Rmax_Summary!$B$40,1,0)</f>
        <v>0</v>
      </c>
      <c r="J5816" s="15">
        <v>1</v>
      </c>
      <c r="K5816" s="21" t="s">
        <v>846</v>
      </c>
    </row>
    <row r="5817" spans="1:11" x14ac:dyDescent="0.15">
      <c r="A5817" s="15">
        <v>2075</v>
      </c>
      <c r="B5817" s="16">
        <v>8</v>
      </c>
      <c r="C5817" s="15">
        <v>200</v>
      </c>
      <c r="D5817" s="17">
        <v>42000</v>
      </c>
      <c r="E5817" s="18">
        <f t="shared" si="90"/>
        <v>42</v>
      </c>
      <c r="F5817" s="19">
        <v>177.74073300000001</v>
      </c>
      <c r="G5817" s="19">
        <v>7.4651108009999998</v>
      </c>
      <c r="H5817" s="20">
        <v>11.129633252</v>
      </c>
      <c r="I5817" s="15">
        <f>IF(H5817&lt;=Rmax_Summary!$B$40,1,0)</f>
        <v>0</v>
      </c>
      <c r="J5817" s="15">
        <v>1</v>
      </c>
      <c r="K5817" s="21" t="s">
        <v>846</v>
      </c>
    </row>
    <row r="5818" spans="1:11" x14ac:dyDescent="0.15">
      <c r="A5818" s="15">
        <v>2080</v>
      </c>
      <c r="B5818" s="16">
        <v>8</v>
      </c>
      <c r="C5818" s="15">
        <v>200</v>
      </c>
      <c r="D5818" s="17">
        <v>43000</v>
      </c>
      <c r="E5818" s="18">
        <f t="shared" si="90"/>
        <v>43</v>
      </c>
      <c r="F5818" s="19">
        <v>173.877241</v>
      </c>
      <c r="G5818" s="19">
        <v>7.4767212570000003</v>
      </c>
      <c r="H5818" s="20">
        <v>13.061379629999999</v>
      </c>
      <c r="I5818" s="15">
        <f>IF(H5818&lt;=Rmax_Summary!$B$40,1,0)</f>
        <v>0</v>
      </c>
      <c r="J5818" s="15">
        <v>1</v>
      </c>
      <c r="K5818" s="21" t="s">
        <v>846</v>
      </c>
    </row>
    <row r="5819" spans="1:11" x14ac:dyDescent="0.15">
      <c r="A5819" s="15">
        <v>2085</v>
      </c>
      <c r="B5819" s="16">
        <v>8</v>
      </c>
      <c r="C5819" s="15">
        <v>200</v>
      </c>
      <c r="D5819" s="17">
        <v>44000</v>
      </c>
      <c r="E5819" s="18">
        <f t="shared" si="90"/>
        <v>44</v>
      </c>
      <c r="F5819" s="19">
        <v>170.178158</v>
      </c>
      <c r="G5819" s="19">
        <v>7.4878392219999999</v>
      </c>
      <c r="H5819" s="20">
        <v>14.910920779</v>
      </c>
      <c r="I5819" s="15">
        <f>IF(H5819&lt;=Rmax_Summary!$B$40,1,0)</f>
        <v>0</v>
      </c>
      <c r="J5819" s="15">
        <v>1</v>
      </c>
      <c r="K5819" s="21" t="s">
        <v>846</v>
      </c>
    </row>
    <row r="5820" spans="1:11" x14ac:dyDescent="0.15">
      <c r="A5820" s="15">
        <v>2090</v>
      </c>
      <c r="B5820" s="16">
        <v>8</v>
      </c>
      <c r="C5820" s="15">
        <v>200</v>
      </c>
      <c r="D5820" s="17">
        <v>45000</v>
      </c>
      <c r="E5820" s="18">
        <f t="shared" si="90"/>
        <v>45</v>
      </c>
      <c r="F5820" s="19">
        <v>166.633195</v>
      </c>
      <c r="G5820" s="19">
        <v>7.498493582</v>
      </c>
      <c r="H5820" s="20">
        <v>16.683402262000001</v>
      </c>
      <c r="I5820" s="15">
        <f>IF(H5820&lt;=Rmax_Summary!$B$40,1,0)</f>
        <v>0</v>
      </c>
      <c r="J5820" s="15">
        <v>1</v>
      </c>
      <c r="K5820" s="21" t="s">
        <v>846</v>
      </c>
    </row>
    <row r="5821" spans="1:11" x14ac:dyDescent="0.15">
      <c r="A5821" s="15">
        <v>2095</v>
      </c>
      <c r="B5821" s="16">
        <v>8</v>
      </c>
      <c r="C5821" s="15">
        <v>200</v>
      </c>
      <c r="D5821" s="17">
        <v>46000</v>
      </c>
      <c r="E5821" s="18">
        <f t="shared" si="90"/>
        <v>46</v>
      </c>
      <c r="F5821" s="19">
        <v>163.232879</v>
      </c>
      <c r="G5821" s="19">
        <v>7.5087126790000003</v>
      </c>
      <c r="H5821" s="20">
        <v>18.383560725999999</v>
      </c>
      <c r="I5821" s="15">
        <f>IF(H5821&lt;=Rmax_Summary!$B$40,1,0)</f>
        <v>0</v>
      </c>
      <c r="J5821" s="15">
        <v>1</v>
      </c>
      <c r="K5821" s="21" t="s">
        <v>846</v>
      </c>
    </row>
    <row r="5822" spans="1:11" x14ac:dyDescent="0.15">
      <c r="A5822" s="15">
        <v>2100</v>
      </c>
      <c r="B5822" s="16">
        <v>8</v>
      </c>
      <c r="C5822" s="15">
        <v>200</v>
      </c>
      <c r="D5822" s="17">
        <v>47000</v>
      </c>
      <c r="E5822" s="18">
        <f t="shared" si="90"/>
        <v>47</v>
      </c>
      <c r="F5822" s="19">
        <v>159.96856399999999</v>
      </c>
      <c r="G5822" s="19">
        <v>7.5185226949999997</v>
      </c>
      <c r="H5822" s="20">
        <v>20.01571809</v>
      </c>
      <c r="I5822" s="15">
        <f>IF(H5822&lt;=Rmax_Summary!$B$40,1,0)</f>
        <v>0</v>
      </c>
      <c r="J5822" s="15">
        <v>1</v>
      </c>
      <c r="K5822" s="21" t="s">
        <v>846</v>
      </c>
    </row>
    <row r="5823" spans="1:11" x14ac:dyDescent="0.15">
      <c r="A5823" s="15">
        <v>2105</v>
      </c>
      <c r="B5823" s="16">
        <v>8</v>
      </c>
      <c r="C5823" s="15">
        <v>200</v>
      </c>
      <c r="D5823" s="17">
        <v>48000</v>
      </c>
      <c r="E5823" s="18">
        <f t="shared" si="90"/>
        <v>48</v>
      </c>
      <c r="F5823" s="19">
        <v>156.83224799999999</v>
      </c>
      <c r="G5823" s="19">
        <v>7.5279477540000004</v>
      </c>
      <c r="H5823" s="20">
        <v>21.58387613</v>
      </c>
      <c r="I5823" s="15">
        <f>IF(H5823&lt;=Rmax_Summary!$B$40,1,0)</f>
        <v>0</v>
      </c>
      <c r="J5823" s="15">
        <v>1</v>
      </c>
      <c r="K5823" s="21" t="s">
        <v>846</v>
      </c>
    </row>
    <row r="5824" spans="1:11" x14ac:dyDescent="0.15">
      <c r="A5824" s="15">
        <v>2110</v>
      </c>
      <c r="B5824" s="16">
        <v>8</v>
      </c>
      <c r="C5824" s="15">
        <v>200</v>
      </c>
      <c r="D5824" s="17">
        <v>49000</v>
      </c>
      <c r="E5824" s="18">
        <f t="shared" si="90"/>
        <v>49</v>
      </c>
      <c r="F5824" s="19">
        <v>153.81653800000001</v>
      </c>
      <c r="G5824" s="19">
        <v>7.5370100740000003</v>
      </c>
      <c r="H5824" s="20">
        <v>23.091731033999999</v>
      </c>
      <c r="I5824" s="15">
        <f>IF(H5824&lt;=Rmax_Summary!$B$40,1,0)</f>
        <v>0</v>
      </c>
      <c r="J5824" s="15">
        <v>1</v>
      </c>
      <c r="K5824" s="21" t="s">
        <v>846</v>
      </c>
    </row>
    <row r="5825" spans="1:11" x14ac:dyDescent="0.15">
      <c r="A5825" s="15">
        <v>2115</v>
      </c>
      <c r="B5825" s="16">
        <v>8</v>
      </c>
      <c r="C5825" s="15">
        <v>200</v>
      </c>
      <c r="D5825" s="17">
        <v>50000</v>
      </c>
      <c r="E5825" s="18">
        <f t="shared" si="90"/>
        <v>50</v>
      </c>
      <c r="F5825" s="19">
        <v>150.91461000000001</v>
      </c>
      <c r="G5825" s="19">
        <v>7.5457301880000003</v>
      </c>
      <c r="H5825" s="20">
        <v>24.542695225999999</v>
      </c>
      <c r="I5825" s="15">
        <f>IF(H5825&lt;=Rmax_Summary!$B$40,1,0)</f>
        <v>0</v>
      </c>
      <c r="J5825" s="15">
        <v>1</v>
      </c>
      <c r="K5825" s="21" t="s">
        <v>846</v>
      </c>
    </row>
    <row r="5826" spans="1:11" x14ac:dyDescent="0.15">
      <c r="A5826" s="15">
        <v>2120</v>
      </c>
      <c r="B5826" s="16">
        <v>8</v>
      </c>
      <c r="C5826" s="15">
        <v>200</v>
      </c>
      <c r="D5826" s="17">
        <v>51000</v>
      </c>
      <c r="E5826" s="18">
        <f t="shared" ref="E5826:E5889" si="91">D5826/1000</f>
        <v>51</v>
      </c>
      <c r="F5826" s="19">
        <v>148.120147</v>
      </c>
      <c r="G5826" s="19">
        <v>7.5541271720000003</v>
      </c>
      <c r="H5826" s="20">
        <v>25.93992647</v>
      </c>
      <c r="I5826" s="15">
        <f>IF(H5826&lt;=Rmax_Summary!$B$40,1,0)</f>
        <v>0</v>
      </c>
      <c r="J5826" s="15">
        <v>1</v>
      </c>
      <c r="K5826" s="21" t="s">
        <v>846</v>
      </c>
    </row>
    <row r="5827" spans="1:11" x14ac:dyDescent="0.15">
      <c r="A5827" s="15">
        <v>2125</v>
      </c>
      <c r="B5827" s="16">
        <v>8</v>
      </c>
      <c r="C5827" s="15">
        <v>200</v>
      </c>
      <c r="D5827" s="17">
        <v>52000</v>
      </c>
      <c r="E5827" s="18">
        <f t="shared" si="91"/>
        <v>52</v>
      </c>
      <c r="F5827" s="19">
        <v>145.427323</v>
      </c>
      <c r="G5827" s="19">
        <v>7.562220795</v>
      </c>
      <c r="H5827" s="20">
        <v>27.286338362999999</v>
      </c>
      <c r="I5827" s="15">
        <f>IF(H5827&lt;=Rmax_Summary!$B$40,1,0)</f>
        <v>0</v>
      </c>
      <c r="J5827" s="15">
        <v>1</v>
      </c>
      <c r="K5827" s="21" t="s">
        <v>846</v>
      </c>
    </row>
    <row r="5828" spans="1:11" x14ac:dyDescent="0.15">
      <c r="A5828" s="15">
        <v>2130</v>
      </c>
      <c r="B5828" s="16">
        <v>8</v>
      </c>
      <c r="C5828" s="15">
        <v>200</v>
      </c>
      <c r="D5828" s="17">
        <v>53000</v>
      </c>
      <c r="E5828" s="18">
        <f t="shared" si="91"/>
        <v>53</v>
      </c>
      <c r="F5828" s="19">
        <v>142.83058399999999</v>
      </c>
      <c r="G5828" s="19">
        <v>7.5700209740000002</v>
      </c>
      <c r="H5828" s="20">
        <v>28.584707958999999</v>
      </c>
      <c r="I5828" s="15">
        <f>IF(H5828&lt;=Rmax_Summary!$B$40,1,0)</f>
        <v>0</v>
      </c>
      <c r="J5828" s="15">
        <v>1</v>
      </c>
      <c r="K5828" s="21" t="s">
        <v>846</v>
      </c>
    </row>
    <row r="5829" spans="1:11" x14ac:dyDescent="0.15">
      <c r="A5829" s="15">
        <v>2135</v>
      </c>
      <c r="B5829" s="16">
        <v>8</v>
      </c>
      <c r="C5829" s="15">
        <v>200</v>
      </c>
      <c r="D5829" s="17">
        <v>54000</v>
      </c>
      <c r="E5829" s="18">
        <f t="shared" si="91"/>
        <v>54</v>
      </c>
      <c r="F5829" s="19">
        <v>140.32499200000001</v>
      </c>
      <c r="G5829" s="19">
        <v>7.5775493980000004</v>
      </c>
      <c r="H5829" s="20">
        <v>29.837504168999999</v>
      </c>
      <c r="I5829" s="15">
        <f>IF(H5829&lt;=Rmax_Summary!$B$40,1,0)</f>
        <v>0</v>
      </c>
      <c r="J5829" s="15">
        <v>1</v>
      </c>
      <c r="K5829" s="21" t="s">
        <v>846</v>
      </c>
    </row>
    <row r="5830" spans="1:11" x14ac:dyDescent="0.15">
      <c r="A5830" s="15">
        <v>2140</v>
      </c>
      <c r="B5830" s="16">
        <v>8</v>
      </c>
      <c r="C5830" s="15">
        <v>200</v>
      </c>
      <c r="D5830" s="17">
        <v>55000</v>
      </c>
      <c r="E5830" s="18">
        <f t="shared" si="91"/>
        <v>55</v>
      </c>
      <c r="F5830" s="19">
        <v>137.905779</v>
      </c>
      <c r="G5830" s="19">
        <v>7.5848181099999996</v>
      </c>
      <c r="H5830" s="20">
        <v>31.047110295</v>
      </c>
      <c r="I5830" s="15">
        <f>IF(H5830&lt;=Rmax_Summary!$B$40,1,0)</f>
        <v>0</v>
      </c>
      <c r="J5830" s="15">
        <v>1</v>
      </c>
      <c r="K5830" s="21" t="s">
        <v>846</v>
      </c>
    </row>
    <row r="5831" spans="1:11" x14ac:dyDescent="0.15">
      <c r="A5831" s="15">
        <v>2145</v>
      </c>
      <c r="B5831" s="16">
        <v>8</v>
      </c>
      <c r="C5831" s="15">
        <v>200</v>
      </c>
      <c r="D5831" s="17">
        <v>56000</v>
      </c>
      <c r="E5831" s="18">
        <f t="shared" si="91"/>
        <v>56</v>
      </c>
      <c r="F5831" s="19">
        <v>135.56858199999999</v>
      </c>
      <c r="G5831" s="19">
        <v>7.5918403049999998</v>
      </c>
      <c r="H5831" s="20">
        <v>32.215709123000003</v>
      </c>
      <c r="I5831" s="15">
        <f>IF(H5831&lt;=Rmax_Summary!$B$40,1,0)</f>
        <v>0</v>
      </c>
      <c r="J5831" s="15">
        <v>1</v>
      </c>
      <c r="K5831" s="21" t="s">
        <v>846</v>
      </c>
    </row>
    <row r="5832" spans="1:11" x14ac:dyDescent="0.15">
      <c r="A5832" s="15">
        <v>2150</v>
      </c>
      <c r="B5832" s="16">
        <v>8</v>
      </c>
      <c r="C5832" s="15">
        <v>200</v>
      </c>
      <c r="D5832" s="17">
        <v>57000</v>
      </c>
      <c r="E5832" s="18">
        <f t="shared" si="91"/>
        <v>57</v>
      </c>
      <c r="F5832" s="19">
        <v>133.30926600000001</v>
      </c>
      <c r="G5832" s="19">
        <v>7.5986283419999996</v>
      </c>
      <c r="H5832" s="20">
        <v>33.345367025999998</v>
      </c>
      <c r="I5832" s="15">
        <f>IF(H5832&lt;=Rmax_Summary!$B$40,1,0)</f>
        <v>0</v>
      </c>
      <c r="J5832" s="15">
        <v>1</v>
      </c>
      <c r="K5832" s="21" t="s">
        <v>846</v>
      </c>
    </row>
    <row r="5833" spans="1:11" x14ac:dyDescent="0.15">
      <c r="A5833" s="15">
        <v>2155</v>
      </c>
      <c r="B5833" s="16">
        <v>8</v>
      </c>
      <c r="C5833" s="15">
        <v>200</v>
      </c>
      <c r="D5833" s="17">
        <v>58000</v>
      </c>
      <c r="E5833" s="18">
        <f t="shared" si="91"/>
        <v>58</v>
      </c>
      <c r="F5833" s="19">
        <v>131.12403399999999</v>
      </c>
      <c r="G5833" s="19">
        <v>7.6051937189999999</v>
      </c>
      <c r="H5833" s="20">
        <v>34.437983029000002</v>
      </c>
      <c r="I5833" s="15">
        <f>IF(H5833&lt;=Rmax_Summary!$B$40,1,0)</f>
        <v>0</v>
      </c>
      <c r="J5833" s="15">
        <v>1</v>
      </c>
      <c r="K5833" s="21" t="s">
        <v>846</v>
      </c>
    </row>
    <row r="5834" spans="1:11" x14ac:dyDescent="0.15">
      <c r="A5834" s="15">
        <v>2160</v>
      </c>
      <c r="B5834" s="16">
        <v>8</v>
      </c>
      <c r="C5834" s="15">
        <v>200</v>
      </c>
      <c r="D5834" s="17">
        <v>59000</v>
      </c>
      <c r="E5834" s="18">
        <f t="shared" si="91"/>
        <v>59</v>
      </c>
      <c r="F5834" s="19">
        <v>129.009277</v>
      </c>
      <c r="G5834" s="19">
        <v>7.6115472469999998</v>
      </c>
      <c r="H5834" s="20">
        <v>35.495361569000003</v>
      </c>
      <c r="I5834" s="15">
        <f>IF(H5834&lt;=Rmax_Summary!$B$40,1,0)</f>
        <v>0</v>
      </c>
      <c r="J5834" s="15">
        <v>1</v>
      </c>
      <c r="K5834" s="21" t="s">
        <v>846</v>
      </c>
    </row>
    <row r="5835" spans="1:11" x14ac:dyDescent="0.15">
      <c r="A5835" s="15">
        <v>2165</v>
      </c>
      <c r="B5835" s="16">
        <v>8</v>
      </c>
      <c r="C5835" s="15">
        <v>200</v>
      </c>
      <c r="D5835" s="17">
        <v>60000</v>
      </c>
      <c r="E5835" s="18">
        <f t="shared" si="91"/>
        <v>60</v>
      </c>
      <c r="F5835" s="19">
        <v>126.96165499999999</v>
      </c>
      <c r="G5835" s="19">
        <v>7.6176989830000004</v>
      </c>
      <c r="H5835" s="20">
        <v>36.519172474999998</v>
      </c>
      <c r="I5835" s="15">
        <f>IF(H5835&lt;=Rmax_Summary!$B$40,1,0)</f>
        <v>0</v>
      </c>
      <c r="J5835" s="15">
        <v>1</v>
      </c>
      <c r="K5835" s="21" t="s">
        <v>846</v>
      </c>
    </row>
    <row r="5836" spans="1:11" x14ac:dyDescent="0.15">
      <c r="A5836" s="15">
        <v>2170</v>
      </c>
      <c r="B5836" s="16">
        <v>8</v>
      </c>
      <c r="C5836" s="15">
        <v>200</v>
      </c>
      <c r="D5836" s="17">
        <v>61000</v>
      </c>
      <c r="E5836" s="18">
        <f t="shared" si="91"/>
        <v>61</v>
      </c>
      <c r="F5836" s="19">
        <v>124.978003</v>
      </c>
      <c r="G5836" s="19">
        <v>7.6236584189999999</v>
      </c>
      <c r="H5836" s="20">
        <v>37.510998278999999</v>
      </c>
      <c r="I5836" s="15">
        <f>IF(H5836&lt;=Rmax_Summary!$B$40,1,0)</f>
        <v>0</v>
      </c>
      <c r="J5836" s="15">
        <v>1</v>
      </c>
      <c r="K5836" s="21" t="s">
        <v>846</v>
      </c>
    </row>
    <row r="5837" spans="1:11" x14ac:dyDescent="0.15">
      <c r="A5837" s="15">
        <v>2175</v>
      </c>
      <c r="B5837" s="16">
        <v>8</v>
      </c>
      <c r="C5837" s="15">
        <v>200</v>
      </c>
      <c r="D5837" s="17">
        <v>62000</v>
      </c>
      <c r="E5837" s="18">
        <f t="shared" si="91"/>
        <v>62</v>
      </c>
      <c r="F5837" s="19">
        <v>123.05539</v>
      </c>
      <c r="G5837" s="19">
        <v>7.6294344069999998</v>
      </c>
      <c r="H5837" s="20">
        <v>38.472305075000001</v>
      </c>
      <c r="I5837" s="15">
        <f>IF(H5837&lt;=Rmax_Summary!$B$40,1,0)</f>
        <v>0</v>
      </c>
      <c r="J5837" s="15">
        <v>1</v>
      </c>
      <c r="K5837" s="21" t="s">
        <v>846</v>
      </c>
    </row>
    <row r="5838" spans="1:11" x14ac:dyDescent="0.15">
      <c r="A5838" s="15">
        <v>2180</v>
      </c>
      <c r="B5838" s="16">
        <v>8</v>
      </c>
      <c r="C5838" s="15">
        <v>200</v>
      </c>
      <c r="D5838" s="17">
        <v>63000</v>
      </c>
      <c r="E5838" s="18">
        <f t="shared" si="91"/>
        <v>63</v>
      </c>
      <c r="F5838" s="19">
        <v>121.191035</v>
      </c>
      <c r="G5838" s="19">
        <v>7.6350353359999996</v>
      </c>
      <c r="H5838" s="20">
        <v>39.404482575000003</v>
      </c>
      <c r="I5838" s="15">
        <f>IF(H5838&lt;=Rmax_Summary!$B$40,1,0)</f>
        <v>0</v>
      </c>
      <c r="J5838" s="15">
        <v>1</v>
      </c>
      <c r="K5838" s="21" t="s">
        <v>846</v>
      </c>
    </row>
    <row r="5839" spans="1:11" x14ac:dyDescent="0.15">
      <c r="A5839" s="15">
        <v>2185</v>
      </c>
      <c r="B5839" s="16">
        <v>8</v>
      </c>
      <c r="C5839" s="15">
        <v>200</v>
      </c>
      <c r="D5839" s="17">
        <v>64000</v>
      </c>
      <c r="E5839" s="18">
        <f t="shared" si="91"/>
        <v>64</v>
      </c>
      <c r="F5839" s="19">
        <v>119.38232600000001</v>
      </c>
      <c r="G5839" s="19">
        <v>7.6404690000000004</v>
      </c>
      <c r="H5839" s="20">
        <v>40.308836812999999</v>
      </c>
      <c r="I5839" s="15">
        <f>IF(H5839&lt;=Rmax_Summary!$B$40,1,0)</f>
        <v>0</v>
      </c>
      <c r="J5839" s="15">
        <v>1</v>
      </c>
      <c r="K5839" s="21" t="s">
        <v>846</v>
      </c>
    </row>
    <row r="5840" spans="1:11" x14ac:dyDescent="0.15">
      <c r="A5840" s="15">
        <v>2190</v>
      </c>
      <c r="B5840" s="16">
        <v>8</v>
      </c>
      <c r="C5840" s="15">
        <v>200</v>
      </c>
      <c r="D5840" s="17">
        <v>65000</v>
      </c>
      <c r="E5840" s="18">
        <f t="shared" si="91"/>
        <v>65</v>
      </c>
      <c r="F5840" s="19">
        <v>117.626813</v>
      </c>
      <c r="G5840" s="19">
        <v>7.6457428109999999</v>
      </c>
      <c r="H5840" s="20">
        <v>41.186593477000002</v>
      </c>
      <c r="I5840" s="15">
        <f>IF(H5840&lt;=Rmax_Summary!$B$40,1,0)</f>
        <v>0</v>
      </c>
      <c r="J5840" s="15">
        <v>1</v>
      </c>
      <c r="K5840" s="21" t="s">
        <v>846</v>
      </c>
    </row>
    <row r="5841" spans="1:11" x14ac:dyDescent="0.15">
      <c r="A5841" s="15">
        <v>2195</v>
      </c>
      <c r="B5841" s="16">
        <v>8</v>
      </c>
      <c r="C5841" s="15">
        <v>200</v>
      </c>
      <c r="D5841" s="17">
        <v>66000</v>
      </c>
      <c r="E5841" s="18">
        <f t="shared" si="91"/>
        <v>66</v>
      </c>
      <c r="F5841" s="19">
        <v>115.922179</v>
      </c>
      <c r="G5841" s="19">
        <v>7.6508637220000004</v>
      </c>
      <c r="H5841" s="20">
        <v>42.038910375999997</v>
      </c>
      <c r="I5841" s="15">
        <f>IF(H5841&lt;=Rmax_Summary!$B$40,1,0)</f>
        <v>0</v>
      </c>
      <c r="J5841" s="15">
        <v>1</v>
      </c>
      <c r="K5841" s="21" t="s">
        <v>846</v>
      </c>
    </row>
    <row r="5842" spans="1:11" x14ac:dyDescent="0.15">
      <c r="A5842" s="15">
        <v>2200</v>
      </c>
      <c r="B5842" s="16">
        <v>8</v>
      </c>
      <c r="C5842" s="15">
        <v>200</v>
      </c>
      <c r="D5842" s="17">
        <v>67000</v>
      </c>
      <c r="E5842" s="18">
        <f t="shared" si="91"/>
        <v>67</v>
      </c>
      <c r="F5842" s="19">
        <v>114.266244</v>
      </c>
      <c r="G5842" s="19">
        <v>7.6558382659999999</v>
      </c>
      <c r="H5842" s="20">
        <v>42.866877973000001</v>
      </c>
      <c r="I5842" s="15">
        <f>IF(H5842&lt;=Rmax_Summary!$B$40,1,0)</f>
        <v>0</v>
      </c>
      <c r="J5842" s="15">
        <v>1</v>
      </c>
      <c r="K5842" s="21" t="s">
        <v>846</v>
      </c>
    </row>
    <row r="5843" spans="1:11" x14ac:dyDescent="0.15">
      <c r="A5843" s="15">
        <v>2205</v>
      </c>
      <c r="B5843" s="16">
        <v>8</v>
      </c>
      <c r="C5843" s="15">
        <v>200</v>
      </c>
      <c r="D5843" s="17">
        <v>68000</v>
      </c>
      <c r="E5843" s="18">
        <f t="shared" si="91"/>
        <v>68</v>
      </c>
      <c r="F5843" s="19">
        <v>112.65698399999999</v>
      </c>
      <c r="G5843" s="19">
        <v>7.660674921</v>
      </c>
      <c r="H5843" s="20">
        <v>43.671507914000003</v>
      </c>
      <c r="I5843" s="15">
        <f>IF(H5843&lt;=Rmax_Summary!$B$40,1,0)</f>
        <v>0</v>
      </c>
      <c r="J5843" s="15">
        <v>1</v>
      </c>
      <c r="K5843" s="21" t="s">
        <v>846</v>
      </c>
    </row>
    <row r="5844" spans="1:11" x14ac:dyDescent="0.15">
      <c r="A5844" s="15">
        <v>2210</v>
      </c>
      <c r="B5844" s="16">
        <v>8</v>
      </c>
      <c r="C5844" s="15">
        <v>200</v>
      </c>
      <c r="D5844" s="17">
        <v>69000</v>
      </c>
      <c r="E5844" s="18">
        <f t="shared" si="91"/>
        <v>69</v>
      </c>
      <c r="F5844" s="19">
        <v>111.092359</v>
      </c>
      <c r="G5844" s="19">
        <v>7.6653727140000001</v>
      </c>
      <c r="H5844" s="20">
        <v>44.453820718999999</v>
      </c>
      <c r="I5844" s="15">
        <f>IF(H5844&lt;=Rmax_Summary!$B$40,1,0)</f>
        <v>0</v>
      </c>
      <c r="J5844" s="15">
        <v>1</v>
      </c>
      <c r="K5844" s="21" t="s">
        <v>846</v>
      </c>
    </row>
    <row r="5845" spans="1:11" x14ac:dyDescent="0.15">
      <c r="A5845" s="15">
        <v>2215</v>
      </c>
      <c r="B5845" s="16">
        <v>8</v>
      </c>
      <c r="C5845" s="15">
        <v>200</v>
      </c>
      <c r="D5845" s="17">
        <v>70000</v>
      </c>
      <c r="E5845" s="18">
        <f t="shared" si="91"/>
        <v>70</v>
      </c>
      <c r="F5845" s="19">
        <v>109.570628</v>
      </c>
      <c r="G5845" s="19">
        <v>7.6699439590000003</v>
      </c>
      <c r="H5845" s="20">
        <v>45.214685793000001</v>
      </c>
      <c r="I5845" s="15">
        <f>IF(H5845&lt;=Rmax_Summary!$B$40,1,0)</f>
        <v>0</v>
      </c>
      <c r="J5845" s="15">
        <v>1</v>
      </c>
      <c r="K5845" s="21" t="s">
        <v>846</v>
      </c>
    </row>
    <row r="5846" spans="1:11" x14ac:dyDescent="0.15">
      <c r="A5846" s="15">
        <v>2220</v>
      </c>
      <c r="B5846" s="16">
        <v>8</v>
      </c>
      <c r="C5846" s="15">
        <v>200</v>
      </c>
      <c r="D5846" s="17">
        <v>71000</v>
      </c>
      <c r="E5846" s="18">
        <f t="shared" si="91"/>
        <v>71</v>
      </c>
      <c r="F5846" s="19">
        <v>108.09002599999999</v>
      </c>
      <c r="G5846" s="19">
        <v>7.6743916419999998</v>
      </c>
      <c r="H5846" s="20">
        <v>45.954987197000001</v>
      </c>
      <c r="I5846" s="15">
        <f>IF(H5846&lt;=Rmax_Summary!$B$40,1,0)</f>
        <v>0</v>
      </c>
      <c r="J5846" s="15">
        <v>1</v>
      </c>
      <c r="K5846" s="21" t="s">
        <v>846</v>
      </c>
    </row>
    <row r="5847" spans="1:11" x14ac:dyDescent="0.15">
      <c r="A5847" s="15">
        <v>2225</v>
      </c>
      <c r="B5847" s="16">
        <v>8</v>
      </c>
      <c r="C5847" s="15">
        <v>200</v>
      </c>
      <c r="D5847" s="17">
        <v>72000</v>
      </c>
      <c r="E5847" s="18">
        <f t="shared" si="91"/>
        <v>72</v>
      </c>
      <c r="F5847" s="19">
        <v>106.648928</v>
      </c>
      <c r="G5847" s="19">
        <v>7.6787228780000003</v>
      </c>
      <c r="H5847" s="20">
        <v>46.675535797000002</v>
      </c>
      <c r="I5847" s="15">
        <f>IF(H5847&lt;=Rmax_Summary!$B$40,1,0)</f>
        <v>0</v>
      </c>
      <c r="J5847" s="15">
        <v>1</v>
      </c>
      <c r="K5847" s="21" t="s">
        <v>846</v>
      </c>
    </row>
    <row r="5848" spans="1:11" x14ac:dyDescent="0.15">
      <c r="A5848" s="15">
        <v>2230</v>
      </c>
      <c r="B5848" s="16">
        <v>8</v>
      </c>
      <c r="C5848" s="15">
        <v>200</v>
      </c>
      <c r="D5848" s="17">
        <v>73000</v>
      </c>
      <c r="E5848" s="18">
        <f t="shared" si="91"/>
        <v>73</v>
      </c>
      <c r="F5848" s="19">
        <v>105.245694</v>
      </c>
      <c r="G5848" s="19">
        <v>7.6829357890000001</v>
      </c>
      <c r="H5848" s="20">
        <v>47.377153147999998</v>
      </c>
      <c r="I5848" s="15">
        <f>IF(H5848&lt;=Rmax_Summary!$B$40,1,0)</f>
        <v>0</v>
      </c>
      <c r="J5848" s="15">
        <v>1</v>
      </c>
      <c r="K5848" s="21" t="s">
        <v>846</v>
      </c>
    </row>
    <row r="5849" spans="1:11" x14ac:dyDescent="0.15">
      <c r="A5849" s="15">
        <v>2235</v>
      </c>
      <c r="B5849" s="16">
        <v>8</v>
      </c>
      <c r="C5849" s="15">
        <v>200</v>
      </c>
      <c r="D5849" s="17">
        <v>74000</v>
      </c>
      <c r="E5849" s="18">
        <f t="shared" si="91"/>
        <v>74</v>
      </c>
      <c r="F5849" s="19">
        <v>103.878934</v>
      </c>
      <c r="G5849" s="19">
        <v>7.6870413869999998</v>
      </c>
      <c r="H5849" s="20">
        <v>48.060532915000003</v>
      </c>
      <c r="I5849" s="15">
        <f>IF(H5849&lt;=Rmax_Summary!$B$40,1,0)</f>
        <v>0</v>
      </c>
      <c r="J5849" s="15">
        <v>1</v>
      </c>
      <c r="K5849" s="21" t="s">
        <v>846</v>
      </c>
    </row>
    <row r="5850" spans="1:11" x14ac:dyDescent="0.15">
      <c r="A5850" s="15">
        <v>2240</v>
      </c>
      <c r="B5850" s="16">
        <v>8</v>
      </c>
      <c r="C5850" s="15">
        <v>200</v>
      </c>
      <c r="D5850" s="17">
        <v>75000</v>
      </c>
      <c r="E5850" s="18">
        <f t="shared" si="91"/>
        <v>75</v>
      </c>
      <c r="F5850" s="19">
        <v>102.547223</v>
      </c>
      <c r="G5850" s="19">
        <v>7.6910416780000004</v>
      </c>
      <c r="H5850" s="20">
        <v>48.726388538000002</v>
      </c>
      <c r="I5850" s="15">
        <f>IF(H5850&lt;=Rmax_Summary!$B$40,1,0)</f>
        <v>0</v>
      </c>
      <c r="J5850" s="15">
        <v>1</v>
      </c>
      <c r="K5850" s="21" t="s">
        <v>846</v>
      </c>
    </row>
    <row r="5851" spans="1:11" x14ac:dyDescent="0.15">
      <c r="A5851" s="15">
        <v>2245</v>
      </c>
      <c r="B5851" s="16">
        <v>8</v>
      </c>
      <c r="C5851" s="15">
        <v>200</v>
      </c>
      <c r="D5851" s="17">
        <v>76000</v>
      </c>
      <c r="E5851" s="18">
        <f t="shared" si="91"/>
        <v>76</v>
      </c>
      <c r="F5851" s="19">
        <v>101.24922100000001</v>
      </c>
      <c r="G5851" s="19">
        <v>7.6949406820000004</v>
      </c>
      <c r="H5851" s="20">
        <v>49.375389405999996</v>
      </c>
      <c r="I5851" s="15">
        <f>IF(H5851&lt;=Rmax_Summary!$B$40,1,0)</f>
        <v>0</v>
      </c>
      <c r="J5851" s="15">
        <v>1</v>
      </c>
      <c r="K5851" s="21" t="s">
        <v>846</v>
      </c>
    </row>
    <row r="5852" spans="1:11" x14ac:dyDescent="0.15">
      <c r="A5852" s="15">
        <v>2250</v>
      </c>
      <c r="B5852" s="16">
        <v>8</v>
      </c>
      <c r="C5852" s="15">
        <v>200</v>
      </c>
      <c r="D5852" s="17">
        <v>77000</v>
      </c>
      <c r="E5852" s="18">
        <f t="shared" si="91"/>
        <v>77</v>
      </c>
      <c r="F5852" s="19">
        <v>99.983663000000007</v>
      </c>
      <c r="G5852" s="19">
        <v>7.6987421810000001</v>
      </c>
      <c r="H5852" s="20">
        <v>50.008168525000002</v>
      </c>
      <c r="I5852" s="15">
        <f>IF(H5852&lt;=Rmax_Summary!$B$40,1,0)</f>
        <v>0</v>
      </c>
      <c r="J5852" s="15">
        <v>1</v>
      </c>
      <c r="K5852" s="21" t="s">
        <v>846</v>
      </c>
    </row>
    <row r="5853" spans="1:11" x14ac:dyDescent="0.15">
      <c r="A5853" s="15">
        <v>2255</v>
      </c>
      <c r="B5853" s="16">
        <v>8</v>
      </c>
      <c r="C5853" s="15">
        <v>200</v>
      </c>
      <c r="D5853" s="17">
        <v>78000</v>
      </c>
      <c r="E5853" s="18">
        <f t="shared" si="91"/>
        <v>78</v>
      </c>
      <c r="F5853" s="19">
        <v>98.749354999999994</v>
      </c>
      <c r="G5853" s="19">
        <v>7.7024498140000004</v>
      </c>
      <c r="H5853" s="20">
        <v>50.625322525999998</v>
      </c>
      <c r="I5853" s="15">
        <f>IF(H5853&lt;=Rmax_Summary!$B$40,1,0)</f>
        <v>0</v>
      </c>
      <c r="J5853" s="15">
        <v>1</v>
      </c>
      <c r="K5853" s="21" t="s">
        <v>846</v>
      </c>
    </row>
    <row r="5854" spans="1:11" x14ac:dyDescent="0.15">
      <c r="A5854" s="15">
        <v>2260</v>
      </c>
      <c r="B5854" s="16">
        <v>8</v>
      </c>
      <c r="C5854" s="15">
        <v>200</v>
      </c>
      <c r="D5854" s="17">
        <v>79000</v>
      </c>
      <c r="E5854" s="18">
        <f t="shared" si="91"/>
        <v>79</v>
      </c>
      <c r="F5854" s="19">
        <v>97.545154999999994</v>
      </c>
      <c r="G5854" s="19">
        <v>7.7060669959999997</v>
      </c>
      <c r="H5854" s="20">
        <v>51.227422570999998</v>
      </c>
      <c r="I5854" s="15">
        <f>IF(H5854&lt;=Rmax_Summary!$B$40,1,0)</f>
        <v>0</v>
      </c>
      <c r="J5854" s="15">
        <v>1</v>
      </c>
      <c r="K5854" s="21" t="s">
        <v>846</v>
      </c>
    </row>
    <row r="5855" spans="1:11" x14ac:dyDescent="0.15">
      <c r="A5855" s="15">
        <v>2265</v>
      </c>
      <c r="B5855" s="16">
        <v>8</v>
      </c>
      <c r="C5855" s="15">
        <v>200</v>
      </c>
      <c r="D5855" s="17">
        <v>80000</v>
      </c>
      <c r="E5855" s="18">
        <f t="shared" si="91"/>
        <v>80</v>
      </c>
      <c r="F5855" s="19">
        <v>96.369990000000001</v>
      </c>
      <c r="G5855" s="19">
        <v>7.709599141</v>
      </c>
      <c r="H5855" s="20">
        <v>51.815004924999997</v>
      </c>
      <c r="I5855" s="15">
        <f>IF(H5855&lt;=Rmax_Summary!$B$40,1,0)</f>
        <v>0</v>
      </c>
      <c r="J5855" s="15">
        <v>1</v>
      </c>
      <c r="K5855" s="21" t="s">
        <v>846</v>
      </c>
    </row>
    <row r="5856" spans="1:11" x14ac:dyDescent="0.15">
      <c r="A5856" s="15">
        <v>2270</v>
      </c>
      <c r="B5856" s="16">
        <v>8</v>
      </c>
      <c r="C5856" s="15">
        <v>200</v>
      </c>
      <c r="D5856" s="17">
        <v>81000</v>
      </c>
      <c r="E5856" s="18">
        <f t="shared" si="91"/>
        <v>81</v>
      </c>
      <c r="F5856" s="19">
        <v>95.222778000000005</v>
      </c>
      <c r="G5856" s="19">
        <v>7.7130450039999996</v>
      </c>
      <c r="H5856" s="20">
        <v>52.388610976000002</v>
      </c>
      <c r="I5856" s="15">
        <f>IF(H5856&lt;=Rmax_Summary!$B$40,1,0)</f>
        <v>0</v>
      </c>
      <c r="J5856" s="15">
        <v>1</v>
      </c>
      <c r="K5856" s="21" t="s">
        <v>846</v>
      </c>
    </row>
    <row r="5857" spans="1:11" x14ac:dyDescent="0.15">
      <c r="A5857" s="15">
        <v>2275</v>
      </c>
      <c r="B5857" s="16">
        <v>8</v>
      </c>
      <c r="C5857" s="15">
        <v>200</v>
      </c>
      <c r="D5857" s="17">
        <v>82000</v>
      </c>
      <c r="E5857" s="18">
        <f t="shared" si="91"/>
        <v>82</v>
      </c>
      <c r="F5857" s="19">
        <v>94.102531999999997</v>
      </c>
      <c r="G5857" s="19">
        <v>7.7164077640000004</v>
      </c>
      <c r="H5857" s="20">
        <v>52.948734064</v>
      </c>
      <c r="I5857" s="15">
        <f>IF(H5857&lt;=Rmax_Summary!$B$40,1,0)</f>
        <v>0</v>
      </c>
      <c r="J5857" s="15">
        <v>1</v>
      </c>
      <c r="K5857" s="21" t="s">
        <v>846</v>
      </c>
    </row>
    <row r="5858" spans="1:11" x14ac:dyDescent="0.15">
      <c r="A5858" s="15">
        <v>2280</v>
      </c>
      <c r="B5858" s="16">
        <v>8</v>
      </c>
      <c r="C5858" s="15">
        <v>200</v>
      </c>
      <c r="D5858" s="17">
        <v>83000</v>
      </c>
      <c r="E5858" s="18">
        <f t="shared" si="91"/>
        <v>83</v>
      </c>
      <c r="F5858" s="19">
        <v>93.008362000000005</v>
      </c>
      <c r="G5858" s="19">
        <v>7.7196943459999998</v>
      </c>
      <c r="H5858" s="20">
        <v>53.495818772</v>
      </c>
      <c r="I5858" s="15">
        <f>IF(H5858&lt;=Rmax_Summary!$B$40,1,0)</f>
        <v>0</v>
      </c>
      <c r="J5858" s="15">
        <v>1</v>
      </c>
      <c r="K5858" s="21" t="s">
        <v>846</v>
      </c>
    </row>
    <row r="5859" spans="1:11" x14ac:dyDescent="0.15">
      <c r="A5859" s="15">
        <v>2285</v>
      </c>
      <c r="B5859" s="16">
        <v>8</v>
      </c>
      <c r="C5859" s="15">
        <v>200</v>
      </c>
      <c r="D5859" s="17">
        <v>84000</v>
      </c>
      <c r="E5859" s="18">
        <f t="shared" si="91"/>
        <v>84</v>
      </c>
      <c r="F5859" s="19">
        <v>91.939350000000005</v>
      </c>
      <c r="G5859" s="19">
        <v>7.7229053529999998</v>
      </c>
      <c r="H5859" s="20">
        <v>54.030325171000001</v>
      </c>
      <c r="I5859" s="15">
        <f>IF(H5859&lt;=Rmax_Summary!$B$40,1,0)</f>
        <v>0</v>
      </c>
      <c r="J5859" s="15">
        <v>1</v>
      </c>
      <c r="K5859" s="21" t="s">
        <v>846</v>
      </c>
    </row>
    <row r="5860" spans="1:11" x14ac:dyDescent="0.15">
      <c r="A5860" s="15">
        <v>2290</v>
      </c>
      <c r="B5860" s="16">
        <v>8</v>
      </c>
      <c r="C5860" s="15">
        <v>200</v>
      </c>
      <c r="D5860" s="17">
        <v>85000</v>
      </c>
      <c r="E5860" s="18">
        <f t="shared" si="91"/>
        <v>85</v>
      </c>
      <c r="F5860" s="19">
        <v>90.894631000000004</v>
      </c>
      <c r="G5860" s="19">
        <v>7.7260433730000004</v>
      </c>
      <c r="H5860" s="20">
        <v>54.552684358</v>
      </c>
      <c r="I5860" s="15">
        <f>IF(H5860&lt;=Rmax_Summary!$B$40,1,0)</f>
        <v>0</v>
      </c>
      <c r="J5860" s="15">
        <v>1</v>
      </c>
      <c r="K5860" s="21" t="s">
        <v>846</v>
      </c>
    </row>
    <row r="5861" spans="1:11" x14ac:dyDescent="0.15">
      <c r="A5861" s="15">
        <v>2295</v>
      </c>
      <c r="B5861" s="16">
        <v>8</v>
      </c>
      <c r="C5861" s="15">
        <v>200</v>
      </c>
      <c r="D5861" s="17">
        <v>86000</v>
      </c>
      <c r="E5861" s="18">
        <f t="shared" si="91"/>
        <v>86</v>
      </c>
      <c r="F5861" s="19">
        <v>89.873384999999999</v>
      </c>
      <c r="G5861" s="19">
        <v>7.7291108670000002</v>
      </c>
      <c r="H5861" s="20">
        <v>55.063307424999998</v>
      </c>
      <c r="I5861" s="15">
        <f>IF(H5861&lt;=Rmax_Summary!$B$40,1,0)</f>
        <v>0</v>
      </c>
      <c r="J5861" s="15">
        <v>1</v>
      </c>
      <c r="K5861" s="21" t="s">
        <v>846</v>
      </c>
    </row>
    <row r="5862" spans="1:11" x14ac:dyDescent="0.15">
      <c r="A5862" s="15">
        <v>2300</v>
      </c>
      <c r="B5862" s="16">
        <v>8</v>
      </c>
      <c r="C5862" s="15">
        <v>200</v>
      </c>
      <c r="D5862" s="17">
        <v>87000</v>
      </c>
      <c r="E5862" s="18">
        <f t="shared" si="91"/>
        <v>87</v>
      </c>
      <c r="F5862" s="19">
        <v>88.874832999999995</v>
      </c>
      <c r="G5862" s="19">
        <v>7.7321101729999997</v>
      </c>
      <c r="H5862" s="20">
        <v>55.562583637000003</v>
      </c>
      <c r="I5862" s="15">
        <f>IF(H5862&lt;=Rmax_Summary!$B$40,1,0)</f>
        <v>0</v>
      </c>
      <c r="J5862" s="15">
        <v>1</v>
      </c>
      <c r="K5862" s="21" t="s">
        <v>846</v>
      </c>
    </row>
    <row r="5863" spans="1:11" x14ac:dyDescent="0.15">
      <c r="A5863" s="15">
        <v>2305</v>
      </c>
      <c r="B5863" s="16">
        <v>8</v>
      </c>
      <c r="C5863" s="15">
        <v>200</v>
      </c>
      <c r="D5863" s="17">
        <v>88000</v>
      </c>
      <c r="E5863" s="18">
        <f t="shared" si="91"/>
        <v>88</v>
      </c>
      <c r="F5863" s="19">
        <v>87.898246999999998</v>
      </c>
      <c r="G5863" s="19">
        <v>7.7350457490000002</v>
      </c>
      <c r="H5863" s="20">
        <v>56.050876656</v>
      </c>
      <c r="I5863" s="15">
        <f>IF(H5863&lt;=Rmax_Summary!$B$40,1,0)</f>
        <v>0</v>
      </c>
      <c r="J5863" s="15">
        <v>1</v>
      </c>
      <c r="K5863" s="21" t="s">
        <v>846</v>
      </c>
    </row>
    <row r="5864" spans="1:11" x14ac:dyDescent="0.15">
      <c r="A5864" s="15">
        <v>2310</v>
      </c>
      <c r="B5864" s="16">
        <v>8</v>
      </c>
      <c r="C5864" s="15">
        <v>200</v>
      </c>
      <c r="D5864" s="17">
        <v>89000</v>
      </c>
      <c r="E5864" s="18">
        <f t="shared" si="91"/>
        <v>89</v>
      </c>
      <c r="F5864" s="19">
        <v>86.942847999999998</v>
      </c>
      <c r="G5864" s="19">
        <v>7.7379131760000002</v>
      </c>
      <c r="H5864" s="20">
        <v>56.528576149000003</v>
      </c>
      <c r="I5864" s="15">
        <f>IF(H5864&lt;=Rmax_Summary!$B$40,1,0)</f>
        <v>0</v>
      </c>
      <c r="J5864" s="15">
        <v>1</v>
      </c>
      <c r="K5864" s="21" t="s">
        <v>846</v>
      </c>
    </row>
    <row r="5865" spans="1:11" x14ac:dyDescent="0.15">
      <c r="A5865" s="15">
        <v>2315</v>
      </c>
      <c r="B5865" s="16">
        <v>8</v>
      </c>
      <c r="C5865" s="15">
        <v>200</v>
      </c>
      <c r="D5865" s="17">
        <v>90000</v>
      </c>
      <c r="E5865" s="18">
        <f t="shared" si="91"/>
        <v>90</v>
      </c>
      <c r="F5865" s="19">
        <v>86.008014000000003</v>
      </c>
      <c r="G5865" s="19">
        <v>7.7407210620000004</v>
      </c>
      <c r="H5865" s="20">
        <v>56.995992759000004</v>
      </c>
      <c r="I5865" s="15">
        <f>IF(H5865&lt;=Rmax_Summary!$B$40,1,0)</f>
        <v>0</v>
      </c>
      <c r="J5865" s="15">
        <v>1</v>
      </c>
      <c r="K5865" s="21" t="s">
        <v>846</v>
      </c>
    </row>
    <row r="5866" spans="1:11" x14ac:dyDescent="0.15">
      <c r="A5866" s="15">
        <v>2320</v>
      </c>
      <c r="B5866" s="16">
        <v>8</v>
      </c>
      <c r="C5866" s="15">
        <v>200</v>
      </c>
      <c r="D5866" s="17">
        <v>91000</v>
      </c>
      <c r="E5866" s="18">
        <f t="shared" si="91"/>
        <v>91</v>
      </c>
      <c r="F5866" s="19">
        <v>85.093065999999993</v>
      </c>
      <c r="G5866" s="19">
        <v>7.7434691940000002</v>
      </c>
      <c r="H5866" s="20">
        <v>57.453466777000003</v>
      </c>
      <c r="I5866" s="15">
        <f>IF(H5866&lt;=Rmax_Summary!$B$40,1,0)</f>
        <v>0</v>
      </c>
      <c r="J5866" s="15">
        <v>1</v>
      </c>
      <c r="K5866" s="21" t="s">
        <v>846</v>
      </c>
    </row>
    <row r="5867" spans="1:11" x14ac:dyDescent="0.15">
      <c r="A5867" s="15">
        <v>2325</v>
      </c>
      <c r="B5867" s="16">
        <v>8</v>
      </c>
      <c r="C5867" s="15">
        <v>200</v>
      </c>
      <c r="D5867" s="17">
        <v>92000</v>
      </c>
      <c r="E5867" s="18">
        <f t="shared" si="91"/>
        <v>92</v>
      </c>
      <c r="F5867" s="19">
        <v>84.197384999999997</v>
      </c>
      <c r="G5867" s="19">
        <v>7.7461594639999998</v>
      </c>
      <c r="H5867" s="20">
        <v>57.901307426000002</v>
      </c>
      <c r="I5867" s="15">
        <f>IF(H5867&lt;=Rmax_Summary!$B$40,1,0)</f>
        <v>0</v>
      </c>
      <c r="J5867" s="15">
        <v>1</v>
      </c>
      <c r="K5867" s="21" t="s">
        <v>846</v>
      </c>
    </row>
    <row r="5868" spans="1:11" x14ac:dyDescent="0.15">
      <c r="A5868" s="15">
        <v>2330</v>
      </c>
      <c r="B5868" s="16">
        <v>8</v>
      </c>
      <c r="C5868" s="15">
        <v>200</v>
      </c>
      <c r="D5868" s="17">
        <v>93000</v>
      </c>
      <c r="E5868" s="18">
        <f t="shared" si="91"/>
        <v>93</v>
      </c>
      <c r="F5868" s="19">
        <v>83.320358999999996</v>
      </c>
      <c r="G5868" s="19">
        <v>7.748793676</v>
      </c>
      <c r="H5868" s="20">
        <v>58.339820295999999</v>
      </c>
      <c r="I5868" s="15">
        <f>IF(H5868&lt;=Rmax_Summary!$B$40,1,0)</f>
        <v>0</v>
      </c>
      <c r="J5868" s="15">
        <v>1</v>
      </c>
      <c r="K5868" s="21" t="s">
        <v>846</v>
      </c>
    </row>
    <row r="5869" spans="1:11" x14ac:dyDescent="0.15">
      <c r="A5869" s="15">
        <v>2335</v>
      </c>
      <c r="B5869" s="16">
        <v>8</v>
      </c>
      <c r="C5869" s="15">
        <v>200</v>
      </c>
      <c r="D5869" s="17">
        <v>94000</v>
      </c>
      <c r="E5869" s="18">
        <f t="shared" si="91"/>
        <v>94</v>
      </c>
      <c r="F5869" s="19">
        <v>82.461444999999998</v>
      </c>
      <c r="G5869" s="19">
        <v>7.7513757749999996</v>
      </c>
      <c r="H5869" s="20">
        <v>58.769277645999999</v>
      </c>
      <c r="I5869" s="15">
        <f>IF(H5869&lt;=Rmax_Summary!$B$40,1,0)</f>
        <v>0</v>
      </c>
      <c r="J5869" s="15">
        <v>1</v>
      </c>
      <c r="K5869" s="21" t="s">
        <v>846</v>
      </c>
    </row>
    <row r="5870" spans="1:11" x14ac:dyDescent="0.15">
      <c r="A5870" s="15">
        <v>2340</v>
      </c>
      <c r="B5870" s="16">
        <v>8</v>
      </c>
      <c r="C5870" s="15">
        <v>200</v>
      </c>
      <c r="D5870" s="17">
        <v>95000</v>
      </c>
      <c r="E5870" s="18">
        <f t="shared" si="91"/>
        <v>95</v>
      </c>
      <c r="F5870" s="19">
        <v>81.620007999999999</v>
      </c>
      <c r="G5870" s="19">
        <v>7.7539008039999997</v>
      </c>
      <c r="H5870" s="20">
        <v>59.189995934999999</v>
      </c>
      <c r="I5870" s="15">
        <f>IF(H5870&lt;=Rmax_Summary!$B$40,1,0)</f>
        <v>0</v>
      </c>
      <c r="J5870" s="15">
        <v>1</v>
      </c>
      <c r="K5870" s="21" t="s">
        <v>846</v>
      </c>
    </row>
    <row r="5871" spans="1:11" x14ac:dyDescent="0.15">
      <c r="A5871" s="15">
        <v>2345</v>
      </c>
      <c r="B5871" s="16">
        <v>8</v>
      </c>
      <c r="C5871" s="15">
        <v>200</v>
      </c>
      <c r="D5871" s="17">
        <v>96000</v>
      </c>
      <c r="E5871" s="18">
        <f t="shared" si="91"/>
        <v>96</v>
      </c>
      <c r="F5871" s="19">
        <v>80.795595000000006</v>
      </c>
      <c r="G5871" s="19">
        <v>7.7563769740000001</v>
      </c>
      <c r="H5871" s="20">
        <v>59.602202579999997</v>
      </c>
      <c r="I5871" s="15">
        <f>IF(H5871&lt;=Rmax_Summary!$B$40,1,0)</f>
        <v>0</v>
      </c>
      <c r="J5871" s="15">
        <v>1</v>
      </c>
      <c r="K5871" s="21" t="s">
        <v>846</v>
      </c>
    </row>
    <row r="5872" spans="1:11" x14ac:dyDescent="0.15">
      <c r="A5872" s="15">
        <v>2350</v>
      </c>
      <c r="B5872" s="16">
        <v>8</v>
      </c>
      <c r="C5872" s="15">
        <v>200</v>
      </c>
      <c r="D5872" s="17">
        <v>97000</v>
      </c>
      <c r="E5872" s="18">
        <f t="shared" si="91"/>
        <v>97</v>
      </c>
      <c r="F5872" s="19">
        <v>79.987665000000007</v>
      </c>
      <c r="G5872" s="19">
        <v>7.7588036210000002</v>
      </c>
      <c r="H5872" s="20">
        <v>60.006167384999998</v>
      </c>
      <c r="I5872" s="15">
        <f>IF(H5872&lt;=Rmax_Summary!$B$40,1,0)</f>
        <v>0</v>
      </c>
      <c r="J5872" s="15">
        <v>1</v>
      </c>
      <c r="K5872" s="21" t="s">
        <v>846</v>
      </c>
    </row>
    <row r="5873" spans="1:11" x14ac:dyDescent="0.15">
      <c r="A5873" s="15">
        <v>2355</v>
      </c>
      <c r="B5873" s="16">
        <v>8</v>
      </c>
      <c r="C5873" s="15">
        <v>200</v>
      </c>
      <c r="D5873" s="17">
        <v>98000</v>
      </c>
      <c r="E5873" s="18">
        <f t="shared" si="91"/>
        <v>98</v>
      </c>
      <c r="F5873" s="19">
        <v>79.195734999999999</v>
      </c>
      <c r="G5873" s="19">
        <v>7.7611822110000004</v>
      </c>
      <c r="H5873" s="20">
        <v>60.402132274000003</v>
      </c>
      <c r="I5873" s="15">
        <f>IF(H5873&lt;=Rmax_Summary!$B$40,1,0)</f>
        <v>0</v>
      </c>
      <c r="J5873" s="15">
        <v>1</v>
      </c>
      <c r="K5873" s="21" t="s">
        <v>846</v>
      </c>
    </row>
    <row r="5874" spans="1:11" x14ac:dyDescent="0.15">
      <c r="A5874" s="15">
        <v>2360</v>
      </c>
      <c r="B5874" s="16">
        <v>8</v>
      </c>
      <c r="C5874" s="15">
        <v>200</v>
      </c>
      <c r="D5874" s="17">
        <v>99000</v>
      </c>
      <c r="E5874" s="18">
        <f t="shared" si="91"/>
        <v>99</v>
      </c>
      <c r="F5874" s="19">
        <v>78.419332999999995</v>
      </c>
      <c r="G5874" s="19">
        <v>7.7635141540000001</v>
      </c>
      <c r="H5874" s="20">
        <v>60.790333717000003</v>
      </c>
      <c r="I5874" s="15">
        <f>IF(H5874&lt;=Rmax_Summary!$B$40,1,0)</f>
        <v>0</v>
      </c>
      <c r="J5874" s="15">
        <v>1</v>
      </c>
      <c r="K5874" s="21" t="s">
        <v>846</v>
      </c>
    </row>
    <row r="5875" spans="1:11" x14ac:dyDescent="0.15">
      <c r="A5875" s="15">
        <v>2365</v>
      </c>
      <c r="B5875" s="16">
        <v>8</v>
      </c>
      <c r="C5875" s="15">
        <v>200</v>
      </c>
      <c r="D5875" s="17">
        <v>100000</v>
      </c>
      <c r="E5875" s="18">
        <f t="shared" si="91"/>
        <v>100</v>
      </c>
      <c r="F5875" s="19">
        <v>77.658009000000007</v>
      </c>
      <c r="G5875" s="19">
        <v>7.7658008040000004</v>
      </c>
      <c r="H5875" s="20">
        <v>61.170995449999999</v>
      </c>
      <c r="I5875" s="15">
        <f>IF(H5875&lt;=Rmax_Summary!$B$40,1,0)</f>
        <v>0</v>
      </c>
      <c r="J5875" s="15">
        <v>1</v>
      </c>
      <c r="K5875" s="21" t="s">
        <v>846</v>
      </c>
    </row>
    <row r="5876" spans="1:11" x14ac:dyDescent="0.15">
      <c r="A5876" s="15">
        <v>2370</v>
      </c>
      <c r="B5876" s="16">
        <v>8</v>
      </c>
      <c r="C5876" s="15">
        <v>200</v>
      </c>
      <c r="D5876" s="17">
        <v>101000</v>
      </c>
      <c r="E5876" s="18">
        <f t="shared" si="91"/>
        <v>101</v>
      </c>
      <c r="F5876" s="19">
        <v>76.911325000000005</v>
      </c>
      <c r="G5876" s="19">
        <v>7.7680434729999996</v>
      </c>
      <c r="H5876" s="20">
        <v>61.544337566000003</v>
      </c>
      <c r="I5876" s="15">
        <f>IF(H5876&lt;=Rmax_Summary!$B$40,1,0)</f>
        <v>0</v>
      </c>
      <c r="J5876" s="15">
        <v>1</v>
      </c>
      <c r="K5876" s="21" t="s">
        <v>846</v>
      </c>
    </row>
    <row r="5877" spans="1:11" x14ac:dyDescent="0.15">
      <c r="A5877" s="15">
        <v>2375</v>
      </c>
      <c r="B5877" s="16">
        <v>8</v>
      </c>
      <c r="C5877" s="15">
        <v>200</v>
      </c>
      <c r="D5877" s="17">
        <v>102000</v>
      </c>
      <c r="E5877" s="18">
        <f t="shared" si="91"/>
        <v>102</v>
      </c>
      <c r="F5877" s="19">
        <v>76.178854000000001</v>
      </c>
      <c r="G5877" s="19">
        <v>7.7702434360000003</v>
      </c>
      <c r="H5877" s="20">
        <v>61.910572891999998</v>
      </c>
      <c r="I5877" s="15">
        <f>IF(H5877&lt;=Rmax_Summary!$B$40,1,0)</f>
        <v>0</v>
      </c>
      <c r="J5877" s="15">
        <v>1</v>
      </c>
      <c r="K5877" s="21" t="s">
        <v>846</v>
      </c>
    </row>
    <row r="5878" spans="1:11" x14ac:dyDescent="0.15">
      <c r="A5878" s="15">
        <v>2380</v>
      </c>
      <c r="B5878" s="16">
        <v>8</v>
      </c>
      <c r="C5878" s="15">
        <v>200</v>
      </c>
      <c r="D5878" s="17">
        <v>103000</v>
      </c>
      <c r="E5878" s="18">
        <f t="shared" si="91"/>
        <v>103</v>
      </c>
      <c r="F5878" s="19">
        <v>75.460215000000005</v>
      </c>
      <c r="G5878" s="19">
        <v>7.7724018690000003</v>
      </c>
      <c r="H5878" s="20">
        <v>62.269892421000002</v>
      </c>
      <c r="I5878" s="15">
        <f>IF(H5878&lt;=Rmax_Summary!$B$40,1,0)</f>
        <v>0</v>
      </c>
      <c r="J5878" s="15">
        <v>1</v>
      </c>
      <c r="K5878" s="21" t="s">
        <v>846</v>
      </c>
    </row>
    <row r="5879" spans="1:11" x14ac:dyDescent="0.15">
      <c r="A5879" s="15">
        <v>2385</v>
      </c>
      <c r="B5879" s="16">
        <v>8</v>
      </c>
      <c r="C5879" s="15">
        <v>200</v>
      </c>
      <c r="D5879" s="17">
        <v>104000</v>
      </c>
      <c r="E5879" s="18">
        <f t="shared" si="91"/>
        <v>104</v>
      </c>
      <c r="F5879" s="19">
        <v>74.754999999999995</v>
      </c>
      <c r="G5879" s="19">
        <v>7.774519958</v>
      </c>
      <c r="H5879" s="20">
        <v>62.622499879000003</v>
      </c>
      <c r="I5879" s="15">
        <f>IF(H5879&lt;=Rmax_Summary!$B$40,1,0)</f>
        <v>0</v>
      </c>
      <c r="J5879" s="15">
        <v>1</v>
      </c>
      <c r="K5879" s="21" t="s">
        <v>846</v>
      </c>
    </row>
    <row r="5880" spans="1:11" x14ac:dyDescent="0.15">
      <c r="A5880" s="15">
        <v>2390</v>
      </c>
      <c r="B5880" s="16">
        <v>8</v>
      </c>
      <c r="C5880" s="15">
        <v>200</v>
      </c>
      <c r="D5880" s="17">
        <v>105000</v>
      </c>
      <c r="E5880" s="18">
        <f t="shared" si="91"/>
        <v>105</v>
      </c>
      <c r="F5880" s="19">
        <v>74.062845999999993</v>
      </c>
      <c r="G5880" s="19">
        <v>7.7765988190000002</v>
      </c>
      <c r="H5880" s="20">
        <v>62.968577164999999</v>
      </c>
      <c r="I5880" s="15">
        <f>IF(H5880&lt;=Rmax_Summary!$B$40,1,0)</f>
        <v>0</v>
      </c>
      <c r="J5880" s="15">
        <v>1</v>
      </c>
      <c r="K5880" s="21" t="s">
        <v>846</v>
      </c>
    </row>
    <row r="5881" spans="1:11" x14ac:dyDescent="0.15">
      <c r="A5881" s="15">
        <v>2395</v>
      </c>
      <c r="B5881" s="16">
        <v>8</v>
      </c>
      <c r="C5881" s="15">
        <v>200</v>
      </c>
      <c r="D5881" s="17">
        <v>106000</v>
      </c>
      <c r="E5881" s="18">
        <f t="shared" si="91"/>
        <v>106</v>
      </c>
      <c r="F5881" s="19">
        <v>73.383409999999998</v>
      </c>
      <c r="G5881" s="19">
        <v>7.778641522</v>
      </c>
      <c r="H5881" s="20">
        <v>63.308294947999997</v>
      </c>
      <c r="I5881" s="15">
        <f>IF(H5881&lt;=Rmax_Summary!$B$40,1,0)</f>
        <v>0</v>
      </c>
      <c r="J5881" s="15">
        <v>1</v>
      </c>
      <c r="K5881" s="21" t="s">
        <v>846</v>
      </c>
    </row>
    <row r="5882" spans="1:11" x14ac:dyDescent="0.15">
      <c r="A5882" s="15">
        <v>2400</v>
      </c>
      <c r="B5882" s="16">
        <v>8</v>
      </c>
      <c r="C5882" s="15">
        <v>200</v>
      </c>
      <c r="D5882" s="17">
        <v>107000</v>
      </c>
      <c r="E5882" s="18">
        <f t="shared" si="91"/>
        <v>107</v>
      </c>
      <c r="F5882" s="19">
        <v>72.716290999999998</v>
      </c>
      <c r="G5882" s="19">
        <v>7.7806431429999998</v>
      </c>
      <c r="H5882" s="20">
        <v>63.641854264999999</v>
      </c>
      <c r="I5882" s="15">
        <f>IF(H5882&lt;=Rmax_Summary!$B$40,1,0)</f>
        <v>0</v>
      </c>
      <c r="J5882" s="15">
        <v>1</v>
      </c>
      <c r="K5882" s="21" t="s">
        <v>846</v>
      </c>
    </row>
    <row r="5883" spans="1:11" x14ac:dyDescent="0.15">
      <c r="A5883" s="15">
        <v>2405</v>
      </c>
      <c r="B5883" s="16">
        <v>8</v>
      </c>
      <c r="C5883" s="15">
        <v>200</v>
      </c>
      <c r="D5883" s="17">
        <v>108000</v>
      </c>
      <c r="E5883" s="18">
        <f t="shared" si="91"/>
        <v>108</v>
      </c>
      <c r="F5883" s="19">
        <v>72.061207999999993</v>
      </c>
      <c r="G5883" s="19">
        <v>7.7826106470000003</v>
      </c>
      <c r="H5883" s="20">
        <v>63.969396048999997</v>
      </c>
      <c r="I5883" s="15">
        <f>IF(H5883&lt;=Rmax_Summary!$B$40,1,0)</f>
        <v>0</v>
      </c>
      <c r="J5883" s="15">
        <v>1</v>
      </c>
      <c r="K5883" s="21" t="s">
        <v>846</v>
      </c>
    </row>
    <row r="5884" spans="1:11" x14ac:dyDescent="0.15">
      <c r="A5884" s="15">
        <v>2410</v>
      </c>
      <c r="B5884" s="16">
        <v>8</v>
      </c>
      <c r="C5884" s="15">
        <v>200</v>
      </c>
      <c r="D5884" s="17">
        <v>109000</v>
      </c>
      <c r="E5884" s="18">
        <f t="shared" si="91"/>
        <v>109</v>
      </c>
      <c r="F5884" s="19">
        <v>71.417823999999996</v>
      </c>
      <c r="G5884" s="19">
        <v>7.784543008</v>
      </c>
      <c r="H5884" s="20">
        <v>64.291087962999995</v>
      </c>
      <c r="I5884" s="15">
        <f>IF(H5884&lt;=Rmax_Summary!$B$40,1,0)</f>
        <v>0</v>
      </c>
      <c r="J5884" s="15">
        <v>1</v>
      </c>
      <c r="K5884" s="21" t="s">
        <v>846</v>
      </c>
    </row>
    <row r="5885" spans="1:11" x14ac:dyDescent="0.15">
      <c r="A5885" s="15">
        <v>2415</v>
      </c>
      <c r="B5885" s="16">
        <v>8</v>
      </c>
      <c r="C5885" s="15">
        <v>200</v>
      </c>
      <c r="D5885" s="17">
        <v>110000</v>
      </c>
      <c r="E5885" s="18">
        <f t="shared" si="91"/>
        <v>110</v>
      </c>
      <c r="F5885" s="19">
        <v>70.785826999999998</v>
      </c>
      <c r="G5885" s="19">
        <v>7.786441162</v>
      </c>
      <c r="H5885" s="20">
        <v>64.607086440000003</v>
      </c>
      <c r="I5885" s="15">
        <f>IF(H5885&lt;=Rmax_Summary!$B$40,1,0)</f>
        <v>0</v>
      </c>
      <c r="J5885" s="15">
        <v>1</v>
      </c>
      <c r="K5885" s="21" t="s">
        <v>846</v>
      </c>
    </row>
    <row r="5886" spans="1:11" x14ac:dyDescent="0.15">
      <c r="A5886" s="15">
        <v>2420</v>
      </c>
      <c r="B5886" s="16">
        <v>8</v>
      </c>
      <c r="C5886" s="15">
        <v>200</v>
      </c>
      <c r="D5886" s="17">
        <v>111000</v>
      </c>
      <c r="E5886" s="18">
        <f t="shared" si="91"/>
        <v>111</v>
      </c>
      <c r="F5886" s="19">
        <v>70.164936999999995</v>
      </c>
      <c r="G5886" s="19">
        <v>7.7883079899999998</v>
      </c>
      <c r="H5886" s="20">
        <v>64.917531685</v>
      </c>
      <c r="I5886" s="15">
        <f>IF(H5886&lt;=Rmax_Summary!$B$40,1,0)</f>
        <v>0</v>
      </c>
      <c r="J5886" s="15">
        <v>1</v>
      </c>
      <c r="K5886" s="21" t="s">
        <v>846</v>
      </c>
    </row>
    <row r="5887" spans="1:11" x14ac:dyDescent="0.15">
      <c r="A5887" s="15">
        <v>2425</v>
      </c>
      <c r="B5887" s="16">
        <v>8</v>
      </c>
      <c r="C5887" s="15">
        <v>200</v>
      </c>
      <c r="D5887" s="17">
        <v>112000</v>
      </c>
      <c r="E5887" s="18">
        <f t="shared" si="91"/>
        <v>112</v>
      </c>
      <c r="F5887" s="19">
        <v>69.554807999999994</v>
      </c>
      <c r="G5887" s="19">
        <v>7.7901384379999996</v>
      </c>
      <c r="H5887" s="20">
        <v>65.222596074999998</v>
      </c>
      <c r="I5887" s="15">
        <f>IF(H5887&lt;=Rmax_Summary!$B$40,1,0)</f>
        <v>0</v>
      </c>
      <c r="J5887" s="15">
        <v>1</v>
      </c>
      <c r="K5887" s="21" t="s">
        <v>846</v>
      </c>
    </row>
    <row r="5888" spans="1:11" x14ac:dyDescent="0.15">
      <c r="A5888" s="15">
        <v>2430</v>
      </c>
      <c r="B5888" s="16">
        <v>8</v>
      </c>
      <c r="C5888" s="15">
        <v>200</v>
      </c>
      <c r="D5888" s="17">
        <v>113000</v>
      </c>
      <c r="E5888" s="18">
        <f t="shared" si="91"/>
        <v>113</v>
      </c>
      <c r="F5888" s="19">
        <v>68.955218000000002</v>
      </c>
      <c r="G5888" s="19">
        <v>7.7919392590000003</v>
      </c>
      <c r="H5888" s="20">
        <v>65.522390994000006</v>
      </c>
      <c r="I5888" s="15">
        <f>IF(H5888&lt;=Rmax_Summary!$B$40,1,0)</f>
        <v>0</v>
      </c>
      <c r="J5888" s="15">
        <v>1</v>
      </c>
      <c r="K5888" s="21" t="s">
        <v>846</v>
      </c>
    </row>
    <row r="5889" spans="1:11" x14ac:dyDescent="0.15">
      <c r="A5889" s="15">
        <v>2435</v>
      </c>
      <c r="B5889" s="16">
        <v>8</v>
      </c>
      <c r="C5889" s="15">
        <v>200</v>
      </c>
      <c r="D5889" s="17">
        <v>114000</v>
      </c>
      <c r="E5889" s="18">
        <f t="shared" si="91"/>
        <v>114</v>
      </c>
      <c r="F5889" s="19">
        <v>68.365888999999996</v>
      </c>
      <c r="G5889" s="19">
        <v>7.7937113240000002</v>
      </c>
      <c r="H5889" s="20">
        <v>65.817055257000007</v>
      </c>
      <c r="I5889" s="15">
        <f>IF(H5889&lt;=Rmax_Summary!$B$40,1,0)</f>
        <v>0</v>
      </c>
      <c r="J5889" s="15">
        <v>1</v>
      </c>
      <c r="K5889" s="21" t="s">
        <v>846</v>
      </c>
    </row>
    <row r="5890" spans="1:11" x14ac:dyDescent="0.15">
      <c r="A5890" s="15">
        <v>2440</v>
      </c>
      <c r="B5890" s="16">
        <v>8</v>
      </c>
      <c r="C5890" s="15">
        <v>200</v>
      </c>
      <c r="D5890" s="17">
        <v>115000</v>
      </c>
      <c r="E5890" s="18">
        <f t="shared" ref="E5890:E5953" si="92">D5890/1000</f>
        <v>115</v>
      </c>
      <c r="F5890" s="19">
        <v>67.786517000000003</v>
      </c>
      <c r="G5890" s="19">
        <v>7.7954493310000004</v>
      </c>
      <c r="H5890" s="20">
        <v>66.106741339999999</v>
      </c>
      <c r="I5890" s="15">
        <f>IF(H5890&lt;=Rmax_Summary!$B$40,1,0)</f>
        <v>0</v>
      </c>
      <c r="J5890" s="15">
        <v>1</v>
      </c>
      <c r="K5890" s="21" t="s">
        <v>846</v>
      </c>
    </row>
    <row r="5891" spans="1:11" x14ac:dyDescent="0.15">
      <c r="A5891" s="15">
        <v>2445</v>
      </c>
      <c r="B5891" s="16">
        <v>8</v>
      </c>
      <c r="C5891" s="15">
        <v>200</v>
      </c>
      <c r="D5891" s="17">
        <v>116000</v>
      </c>
      <c r="E5891" s="18">
        <f t="shared" si="92"/>
        <v>116</v>
      </c>
      <c r="F5891" s="19">
        <v>67.216897000000003</v>
      </c>
      <c r="G5891" s="19">
        <v>7.7971601110000002</v>
      </c>
      <c r="H5891" s="20">
        <v>66.391551425000003</v>
      </c>
      <c r="I5891" s="15">
        <f>IF(H5891&lt;=Rmax_Summary!$B$40,1,0)</f>
        <v>0</v>
      </c>
      <c r="J5891" s="15">
        <v>1</v>
      </c>
      <c r="K5891" s="21" t="s">
        <v>846</v>
      </c>
    </row>
    <row r="5892" spans="1:11" x14ac:dyDescent="0.15">
      <c r="A5892" s="15">
        <v>2450</v>
      </c>
      <c r="B5892" s="16">
        <v>8</v>
      </c>
      <c r="C5892" s="15">
        <v>200</v>
      </c>
      <c r="D5892" s="17">
        <v>117000</v>
      </c>
      <c r="E5892" s="18">
        <f t="shared" si="92"/>
        <v>117</v>
      </c>
      <c r="F5892" s="19">
        <v>66.656772000000004</v>
      </c>
      <c r="G5892" s="19">
        <v>7.7988423779999998</v>
      </c>
      <c r="H5892" s="20">
        <v>66.671613946999997</v>
      </c>
      <c r="I5892" s="15">
        <f>IF(H5892&lt;=Rmax_Summary!$B$40,1,0)</f>
        <v>0</v>
      </c>
      <c r="J5892" s="15">
        <v>1</v>
      </c>
      <c r="K5892" s="21" t="s">
        <v>846</v>
      </c>
    </row>
    <row r="5893" spans="1:11" x14ac:dyDescent="0.15">
      <c r="A5893" s="15">
        <v>2455</v>
      </c>
      <c r="B5893" s="16">
        <v>8</v>
      </c>
      <c r="C5893" s="15">
        <v>200</v>
      </c>
      <c r="D5893" s="17">
        <v>118000</v>
      </c>
      <c r="E5893" s="18">
        <f t="shared" si="92"/>
        <v>118</v>
      </c>
      <c r="F5893" s="19">
        <v>66.105919999999998</v>
      </c>
      <c r="G5893" s="19">
        <v>7.8004987830000001</v>
      </c>
      <c r="H5893" s="20">
        <v>66.947040064000007</v>
      </c>
      <c r="I5893" s="15">
        <f>IF(H5893&lt;=Rmax_Summary!$B$40,1,0)</f>
        <v>0</v>
      </c>
      <c r="J5893" s="15">
        <v>1</v>
      </c>
      <c r="K5893" s="21" t="s">
        <v>846</v>
      </c>
    </row>
    <row r="5894" spans="1:11" x14ac:dyDescent="0.15">
      <c r="A5894" s="15">
        <v>2460</v>
      </c>
      <c r="B5894" s="16">
        <v>8</v>
      </c>
      <c r="C5894" s="15">
        <v>200</v>
      </c>
      <c r="D5894" s="17">
        <v>119000</v>
      </c>
      <c r="E5894" s="18">
        <f t="shared" si="92"/>
        <v>119</v>
      </c>
      <c r="F5894" s="19">
        <v>65.564069000000003</v>
      </c>
      <c r="G5894" s="19">
        <v>7.8021241799999999</v>
      </c>
      <c r="H5894" s="20">
        <v>67.217965604</v>
      </c>
      <c r="I5894" s="15">
        <f>IF(H5894&lt;=Rmax_Summary!$B$40,1,0)</f>
        <v>0</v>
      </c>
      <c r="J5894" s="15">
        <v>1</v>
      </c>
      <c r="K5894" s="21" t="s">
        <v>846</v>
      </c>
    </row>
    <row r="5895" spans="1:11" x14ac:dyDescent="0.15">
      <c r="A5895" s="15">
        <v>2465</v>
      </c>
      <c r="B5895" s="16">
        <v>8</v>
      </c>
      <c r="C5895" s="15">
        <v>200</v>
      </c>
      <c r="D5895" s="17">
        <v>120000</v>
      </c>
      <c r="E5895" s="18">
        <f t="shared" si="92"/>
        <v>120</v>
      </c>
      <c r="F5895" s="19">
        <v>65.031039000000007</v>
      </c>
      <c r="G5895" s="19">
        <v>7.8037250560000002</v>
      </c>
      <c r="H5895" s="20">
        <v>67.484480293999994</v>
      </c>
      <c r="I5895" s="15">
        <f>IF(H5895&lt;=Rmax_Summary!$B$40,1,0)</f>
        <v>0</v>
      </c>
      <c r="J5895" s="15">
        <v>1</v>
      </c>
      <c r="K5895" s="21" t="s">
        <v>846</v>
      </c>
    </row>
    <row r="5896" spans="1:11" x14ac:dyDescent="0.15">
      <c r="A5896" s="15">
        <v>2470</v>
      </c>
      <c r="B5896" s="16">
        <v>8</v>
      </c>
      <c r="C5896" s="15">
        <v>200</v>
      </c>
      <c r="D5896" s="17">
        <v>121000</v>
      </c>
      <c r="E5896" s="18">
        <f t="shared" si="92"/>
        <v>121</v>
      </c>
      <c r="F5896" s="19">
        <v>64.506631999999996</v>
      </c>
      <c r="G5896" s="19">
        <v>7.8053022170000004</v>
      </c>
      <c r="H5896" s="20">
        <v>67.746684133000002</v>
      </c>
      <c r="I5896" s="15">
        <f>IF(H5896&lt;=Rmax_Summary!$B$40,1,0)</f>
        <v>0</v>
      </c>
      <c r="J5896" s="15">
        <v>1</v>
      </c>
      <c r="K5896" s="21" t="s">
        <v>846</v>
      </c>
    </row>
    <row r="5897" spans="1:11" x14ac:dyDescent="0.15">
      <c r="A5897" s="15">
        <v>2475</v>
      </c>
      <c r="B5897" s="16">
        <v>8</v>
      </c>
      <c r="C5897" s="15">
        <v>200</v>
      </c>
      <c r="D5897" s="17">
        <v>122000</v>
      </c>
      <c r="E5897" s="18">
        <f t="shared" si="92"/>
        <v>122</v>
      </c>
      <c r="F5897" s="19">
        <v>63.990589</v>
      </c>
      <c r="G5897" s="19">
        <v>7.8068518610000002</v>
      </c>
      <c r="H5897" s="20">
        <v>68.004705345000005</v>
      </c>
      <c r="I5897" s="15">
        <f>IF(H5897&lt;=Rmax_Summary!$B$40,1,0)</f>
        <v>0</v>
      </c>
      <c r="J5897" s="15">
        <v>1</v>
      </c>
      <c r="K5897" s="21" t="s">
        <v>846</v>
      </c>
    </row>
    <row r="5898" spans="1:11" x14ac:dyDescent="0.15">
      <c r="A5898" s="15">
        <v>2480</v>
      </c>
      <c r="B5898" s="16">
        <v>8</v>
      </c>
      <c r="C5898" s="15">
        <v>200</v>
      </c>
      <c r="D5898" s="17">
        <v>123000</v>
      </c>
      <c r="E5898" s="18">
        <f t="shared" si="92"/>
        <v>123</v>
      </c>
      <c r="F5898" s="19">
        <v>63.482723</v>
      </c>
      <c r="G5898" s="19">
        <v>7.808375195</v>
      </c>
      <c r="H5898" s="20">
        <v>68.258638546</v>
      </c>
      <c r="I5898" s="15">
        <f>IF(H5898&lt;=Rmax_Summary!$B$40,1,0)</f>
        <v>0</v>
      </c>
      <c r="J5898" s="15">
        <v>1</v>
      </c>
      <c r="K5898" s="21" t="s">
        <v>846</v>
      </c>
    </row>
    <row r="5899" spans="1:11" x14ac:dyDescent="0.15">
      <c r="A5899" s="15">
        <v>2485</v>
      </c>
      <c r="B5899" s="16">
        <v>8</v>
      </c>
      <c r="C5899" s="15">
        <v>200</v>
      </c>
      <c r="D5899" s="17">
        <v>124000</v>
      </c>
      <c r="E5899" s="18">
        <f t="shared" si="92"/>
        <v>124</v>
      </c>
      <c r="F5899" s="19">
        <v>62.982889999999998</v>
      </c>
      <c r="G5899" s="19">
        <v>7.809878393</v>
      </c>
      <c r="H5899" s="20">
        <v>68.508555036000004</v>
      </c>
      <c r="I5899" s="15">
        <f>IF(H5899&lt;=Rmax_Summary!$B$40,1,0)</f>
        <v>0</v>
      </c>
      <c r="J5899" s="15">
        <v>1</v>
      </c>
      <c r="K5899" s="21" t="s">
        <v>846</v>
      </c>
    </row>
    <row r="5900" spans="1:11" x14ac:dyDescent="0.15">
      <c r="A5900" s="15">
        <v>2490</v>
      </c>
      <c r="B5900" s="16">
        <v>8</v>
      </c>
      <c r="C5900" s="15">
        <v>200</v>
      </c>
      <c r="D5900" s="17">
        <v>125000</v>
      </c>
      <c r="E5900" s="18">
        <f t="shared" si="92"/>
        <v>125</v>
      </c>
      <c r="F5900" s="19">
        <v>62.490848</v>
      </c>
      <c r="G5900" s="19">
        <v>7.8113560289999997</v>
      </c>
      <c r="H5900" s="20">
        <v>68.754576129</v>
      </c>
      <c r="I5900" s="15">
        <f>IF(H5900&lt;=Rmax_Summary!$B$40,1,0)</f>
        <v>0</v>
      </c>
      <c r="J5900" s="15">
        <v>1</v>
      </c>
      <c r="K5900" s="21" t="s">
        <v>846</v>
      </c>
    </row>
    <row r="5901" spans="1:11" x14ac:dyDescent="0.15">
      <c r="A5901" s="15">
        <v>2495</v>
      </c>
      <c r="B5901" s="16">
        <v>8</v>
      </c>
      <c r="C5901" s="15">
        <v>200</v>
      </c>
      <c r="D5901" s="17">
        <v>126000</v>
      </c>
      <c r="E5901" s="18">
        <f t="shared" si="92"/>
        <v>126</v>
      </c>
      <c r="F5901" s="19">
        <v>62.006435000000003</v>
      </c>
      <c r="G5901" s="19">
        <v>7.812810883</v>
      </c>
      <c r="H5901" s="20">
        <v>68.996782730999996</v>
      </c>
      <c r="I5901" s="15">
        <f>IF(H5901&lt;=Rmax_Summary!$B$40,1,0)</f>
        <v>0</v>
      </c>
      <c r="J5901" s="15">
        <v>1</v>
      </c>
      <c r="K5901" s="21" t="s">
        <v>846</v>
      </c>
    </row>
    <row r="5902" spans="1:11" x14ac:dyDescent="0.15">
      <c r="A5902" s="15">
        <v>2500</v>
      </c>
      <c r="B5902" s="16">
        <v>8</v>
      </c>
      <c r="C5902" s="15">
        <v>200</v>
      </c>
      <c r="D5902" s="17">
        <v>127000</v>
      </c>
      <c r="E5902" s="18">
        <f t="shared" si="92"/>
        <v>127</v>
      </c>
      <c r="F5902" s="19">
        <v>61.529476000000003</v>
      </c>
      <c r="G5902" s="19">
        <v>7.8142434229999997</v>
      </c>
      <c r="H5902" s="20">
        <v>69.235262161999998</v>
      </c>
      <c r="I5902" s="15">
        <f>IF(H5902&lt;=Rmax_Summary!$B$40,1,0)</f>
        <v>0</v>
      </c>
      <c r="J5902" s="15">
        <v>1</v>
      </c>
      <c r="K5902" s="21" t="s">
        <v>846</v>
      </c>
    </row>
    <row r="5903" spans="1:11" x14ac:dyDescent="0.15">
      <c r="A5903" s="15">
        <v>2505</v>
      </c>
      <c r="B5903" s="16">
        <v>8</v>
      </c>
      <c r="C5903" s="15">
        <v>200</v>
      </c>
      <c r="D5903" s="17">
        <v>128000</v>
      </c>
      <c r="E5903" s="18">
        <f t="shared" si="92"/>
        <v>128</v>
      </c>
      <c r="F5903" s="19">
        <v>61.059784999999998</v>
      </c>
      <c r="G5903" s="19">
        <v>7.8156520949999999</v>
      </c>
      <c r="H5903" s="20">
        <v>69.470107317</v>
      </c>
      <c r="I5903" s="15">
        <f>IF(H5903&lt;=Rmax_Summary!$B$40,1,0)</f>
        <v>0</v>
      </c>
      <c r="J5903" s="15">
        <v>1</v>
      </c>
      <c r="K5903" s="21" t="s">
        <v>846</v>
      </c>
    </row>
    <row r="5904" spans="1:11" x14ac:dyDescent="0.15">
      <c r="A5904" s="15">
        <v>2510</v>
      </c>
      <c r="B5904" s="16">
        <v>8</v>
      </c>
      <c r="C5904" s="15">
        <v>200</v>
      </c>
      <c r="D5904" s="17">
        <v>129000</v>
      </c>
      <c r="E5904" s="18">
        <f t="shared" si="92"/>
        <v>129</v>
      </c>
      <c r="F5904" s="19">
        <v>60.597234999999998</v>
      </c>
      <c r="G5904" s="19">
        <v>7.8170433160000004</v>
      </c>
      <c r="H5904" s="20">
        <v>69.701382586999998</v>
      </c>
      <c r="I5904" s="15">
        <f>IF(H5904&lt;=Rmax_Summary!$B$40,1,0)</f>
        <v>0</v>
      </c>
      <c r="J5904" s="15">
        <v>1</v>
      </c>
      <c r="K5904" s="21" t="s">
        <v>846</v>
      </c>
    </row>
    <row r="5905" spans="1:11" x14ac:dyDescent="0.15">
      <c r="A5905" s="15">
        <v>2515</v>
      </c>
      <c r="B5905" s="16">
        <v>8</v>
      </c>
      <c r="C5905" s="15">
        <v>200</v>
      </c>
      <c r="D5905" s="17">
        <v>130000</v>
      </c>
      <c r="E5905" s="18">
        <f t="shared" si="92"/>
        <v>130</v>
      </c>
      <c r="F5905" s="19">
        <v>60.141613999999997</v>
      </c>
      <c r="G5905" s="19">
        <v>7.8184096519999997</v>
      </c>
      <c r="H5905" s="20">
        <v>69.929192956999998</v>
      </c>
      <c r="I5905" s="15">
        <f>IF(H5905&lt;=Rmax_Summary!$B$40,1,0)</f>
        <v>0</v>
      </c>
      <c r="J5905" s="15">
        <v>1</v>
      </c>
      <c r="K5905" s="21" t="s">
        <v>846</v>
      </c>
    </row>
    <row r="5906" spans="1:11" x14ac:dyDescent="0.15">
      <c r="A5906" s="15">
        <v>2520</v>
      </c>
      <c r="B5906" s="16">
        <v>8</v>
      </c>
      <c r="C5906" s="15">
        <v>200</v>
      </c>
      <c r="D5906" s="17">
        <v>131000</v>
      </c>
      <c r="E5906" s="18">
        <f t="shared" si="92"/>
        <v>131</v>
      </c>
      <c r="F5906" s="19">
        <v>59.692805999999997</v>
      </c>
      <c r="G5906" s="19">
        <v>7.8197575510000004</v>
      </c>
      <c r="H5906" s="20">
        <v>70.153597133000005</v>
      </c>
      <c r="I5906" s="15">
        <f>IF(H5906&lt;=Rmax_Summary!$B$40,1,0)</f>
        <v>0</v>
      </c>
      <c r="J5906" s="15">
        <v>1</v>
      </c>
      <c r="K5906" s="21" t="s">
        <v>846</v>
      </c>
    </row>
    <row r="5907" spans="1:11" x14ac:dyDescent="0.15">
      <c r="A5907" s="15">
        <v>2525</v>
      </c>
      <c r="B5907" s="16">
        <v>8</v>
      </c>
      <c r="C5907" s="15">
        <v>200</v>
      </c>
      <c r="D5907" s="17">
        <v>132000</v>
      </c>
      <c r="E5907" s="18">
        <f t="shared" si="92"/>
        <v>132</v>
      </c>
      <c r="F5907" s="19">
        <v>59.250647999999998</v>
      </c>
      <c r="G5907" s="19">
        <v>7.8210854899999998</v>
      </c>
      <c r="H5907" s="20">
        <v>70.374676195000006</v>
      </c>
      <c r="I5907" s="15">
        <f>IF(H5907&lt;=Rmax_Summary!$B$40,1,0)</f>
        <v>0</v>
      </c>
      <c r="J5907" s="15">
        <v>1</v>
      </c>
      <c r="K5907" s="21" t="s">
        <v>846</v>
      </c>
    </row>
    <row r="5908" spans="1:11" x14ac:dyDescent="0.15">
      <c r="A5908" s="15">
        <v>2530</v>
      </c>
      <c r="B5908" s="16">
        <v>8</v>
      </c>
      <c r="C5908" s="15">
        <v>200</v>
      </c>
      <c r="D5908" s="17">
        <v>133000</v>
      </c>
      <c r="E5908" s="18">
        <f t="shared" si="92"/>
        <v>133</v>
      </c>
      <c r="F5908" s="19">
        <v>58.814991999999997</v>
      </c>
      <c r="G5908" s="19">
        <v>7.8223938940000002</v>
      </c>
      <c r="H5908" s="20">
        <v>70.592503813999997</v>
      </c>
      <c r="I5908" s="15">
        <f>IF(H5908&lt;=Rmax_Summary!$B$40,1,0)</f>
        <v>0</v>
      </c>
      <c r="J5908" s="15">
        <v>1</v>
      </c>
      <c r="K5908" s="21" t="s">
        <v>846</v>
      </c>
    </row>
    <row r="5909" spans="1:11" x14ac:dyDescent="0.15">
      <c r="A5909" s="15">
        <v>2535</v>
      </c>
      <c r="B5909" s="16">
        <v>8</v>
      </c>
      <c r="C5909" s="15">
        <v>200</v>
      </c>
      <c r="D5909" s="17">
        <v>134000</v>
      </c>
      <c r="E5909" s="18">
        <f t="shared" si="92"/>
        <v>134</v>
      </c>
      <c r="F5909" s="19">
        <v>58.385696000000003</v>
      </c>
      <c r="G5909" s="19">
        <v>7.8236832019999998</v>
      </c>
      <c r="H5909" s="20">
        <v>70.807151840000003</v>
      </c>
      <c r="I5909" s="15">
        <f>IF(H5909&lt;=Rmax_Summary!$B$40,1,0)</f>
        <v>0</v>
      </c>
      <c r="J5909" s="15">
        <v>1</v>
      </c>
      <c r="K5909" s="21" t="s">
        <v>846</v>
      </c>
    </row>
    <row r="5910" spans="1:11" x14ac:dyDescent="0.15">
      <c r="A5910" s="15">
        <v>2540</v>
      </c>
      <c r="B5910" s="16">
        <v>8</v>
      </c>
      <c r="C5910" s="15">
        <v>200</v>
      </c>
      <c r="D5910" s="17">
        <v>135000</v>
      </c>
      <c r="E5910" s="18">
        <f t="shared" si="92"/>
        <v>135</v>
      </c>
      <c r="F5910" s="19">
        <v>57.962620999999999</v>
      </c>
      <c r="G5910" s="19">
        <v>7.8249538169999999</v>
      </c>
      <c r="H5910" s="20">
        <v>71.018689393000002</v>
      </c>
      <c r="I5910" s="15">
        <f>IF(H5910&lt;=Rmax_Summary!$B$40,1,0)</f>
        <v>0</v>
      </c>
      <c r="J5910" s="15">
        <v>1</v>
      </c>
      <c r="K5910" s="21" t="s">
        <v>846</v>
      </c>
    </row>
    <row r="5911" spans="1:11" x14ac:dyDescent="0.15">
      <c r="A5911" s="15">
        <v>2545</v>
      </c>
      <c r="B5911" s="16">
        <v>8</v>
      </c>
      <c r="C5911" s="15">
        <v>200</v>
      </c>
      <c r="D5911" s="17">
        <v>136000</v>
      </c>
      <c r="E5911" s="18">
        <f t="shared" si="92"/>
        <v>136</v>
      </c>
      <c r="F5911" s="19">
        <v>57.545631999999998</v>
      </c>
      <c r="G5911" s="19">
        <v>7.8262061479999998</v>
      </c>
      <c r="H5911" s="20">
        <v>71.227183777999997</v>
      </c>
      <c r="I5911" s="15">
        <f>IF(H5911&lt;=Rmax_Summary!$B$40,1,0)</f>
        <v>0</v>
      </c>
      <c r="J5911" s="15">
        <v>1</v>
      </c>
      <c r="K5911" s="21" t="s">
        <v>846</v>
      </c>
    </row>
    <row r="5912" spans="1:11" x14ac:dyDescent="0.15">
      <c r="A5912" s="15">
        <v>2550</v>
      </c>
      <c r="B5912" s="16">
        <v>8</v>
      </c>
      <c r="C5912" s="15">
        <v>200</v>
      </c>
      <c r="D5912" s="17">
        <v>137000</v>
      </c>
      <c r="E5912" s="18">
        <f t="shared" si="92"/>
        <v>137</v>
      </c>
      <c r="F5912" s="19">
        <v>57.134616999999999</v>
      </c>
      <c r="G5912" s="19">
        <v>7.827442456</v>
      </c>
      <c r="H5912" s="20">
        <v>71.432691706</v>
      </c>
      <c r="I5912" s="15">
        <f>IF(H5912&lt;=Rmax_Summary!$B$40,1,0)</f>
        <v>0</v>
      </c>
      <c r="J5912" s="15">
        <v>1</v>
      </c>
      <c r="K5912" s="21" t="s">
        <v>846</v>
      </c>
    </row>
    <row r="5913" spans="1:11" x14ac:dyDescent="0.15">
      <c r="A5913" s="15">
        <v>2555</v>
      </c>
      <c r="B5913" s="16">
        <v>8</v>
      </c>
      <c r="C5913" s="15">
        <v>200</v>
      </c>
      <c r="D5913" s="17">
        <v>138000</v>
      </c>
      <c r="E5913" s="18">
        <f t="shared" si="92"/>
        <v>138</v>
      </c>
      <c r="F5913" s="19">
        <v>56.729401000000003</v>
      </c>
      <c r="G5913" s="19">
        <v>7.8286575149999997</v>
      </c>
      <c r="H5913" s="20">
        <v>71.635299516000003</v>
      </c>
      <c r="I5913" s="15">
        <f>IF(H5913&lt;=Rmax_Summary!$B$40,1,0)</f>
        <v>0</v>
      </c>
      <c r="J5913" s="15">
        <v>1</v>
      </c>
      <c r="K5913" s="21" t="s">
        <v>846</v>
      </c>
    </row>
    <row r="5914" spans="1:11" x14ac:dyDescent="0.15">
      <c r="A5914" s="15">
        <v>2560</v>
      </c>
      <c r="B5914" s="16">
        <v>8</v>
      </c>
      <c r="C5914" s="15">
        <v>200</v>
      </c>
      <c r="D5914" s="17">
        <v>139000</v>
      </c>
      <c r="E5914" s="18">
        <f t="shared" si="92"/>
        <v>139</v>
      </c>
      <c r="F5914" s="19">
        <v>56.329906999999999</v>
      </c>
      <c r="G5914" s="19">
        <v>7.829857305</v>
      </c>
      <c r="H5914" s="20">
        <v>71.835046380999998</v>
      </c>
      <c r="I5914" s="15">
        <f>IF(H5914&lt;=Rmax_Summary!$B$40,1,0)</f>
        <v>0</v>
      </c>
      <c r="J5914" s="15">
        <v>1</v>
      </c>
      <c r="K5914" s="21" t="s">
        <v>846</v>
      </c>
    </row>
    <row r="5915" spans="1:11" x14ac:dyDescent="0.15">
      <c r="A5915" s="15">
        <v>2565</v>
      </c>
      <c r="B5915" s="16">
        <v>8</v>
      </c>
      <c r="C5915" s="15">
        <v>200</v>
      </c>
      <c r="D5915" s="17">
        <v>140000</v>
      </c>
      <c r="E5915" s="18">
        <f t="shared" si="92"/>
        <v>140</v>
      </c>
      <c r="F5915" s="19">
        <v>55.936000999999997</v>
      </c>
      <c r="G5915" s="19">
        <v>7.8310403080000004</v>
      </c>
      <c r="H5915" s="20">
        <v>72.031999278000001</v>
      </c>
      <c r="I5915" s="15">
        <f>IF(H5915&lt;=Rmax_Summary!$B$40,1,0)</f>
        <v>0</v>
      </c>
      <c r="J5915" s="15">
        <v>1</v>
      </c>
      <c r="K5915" s="21" t="s">
        <v>846</v>
      </c>
    </row>
    <row r="5916" spans="1:11" x14ac:dyDescent="0.15">
      <c r="A5916" s="15">
        <v>2570</v>
      </c>
      <c r="B5916" s="16">
        <v>8</v>
      </c>
      <c r="C5916" s="15">
        <v>200</v>
      </c>
      <c r="D5916" s="17">
        <v>141000</v>
      </c>
      <c r="E5916" s="18">
        <f t="shared" si="92"/>
        <v>141</v>
      </c>
      <c r="F5916" s="19">
        <v>55.547567000000001</v>
      </c>
      <c r="G5916" s="19">
        <v>7.8322068900000001</v>
      </c>
      <c r="H5916" s="20">
        <v>72.226216414000007</v>
      </c>
      <c r="I5916" s="15">
        <f>IF(H5916&lt;=Rmax_Summary!$B$40,1,0)</f>
        <v>0</v>
      </c>
      <c r="J5916" s="15">
        <v>1</v>
      </c>
      <c r="K5916" s="21" t="s">
        <v>846</v>
      </c>
    </row>
    <row r="5917" spans="1:11" x14ac:dyDescent="0.15">
      <c r="A5917" s="15">
        <v>2575</v>
      </c>
      <c r="B5917" s="16">
        <v>8</v>
      </c>
      <c r="C5917" s="15">
        <v>200</v>
      </c>
      <c r="D5917" s="17">
        <v>142000</v>
      </c>
      <c r="E5917" s="18">
        <f t="shared" si="92"/>
        <v>142</v>
      </c>
      <c r="F5917" s="19">
        <v>55.164487999999999</v>
      </c>
      <c r="G5917" s="19">
        <v>7.8333573669999996</v>
      </c>
      <c r="H5917" s="20">
        <v>72.417755998000004</v>
      </c>
      <c r="I5917" s="15">
        <f>IF(H5917&lt;=Rmax_Summary!$B$40,1,0)</f>
        <v>0</v>
      </c>
      <c r="J5917" s="15">
        <v>1</v>
      </c>
      <c r="K5917" s="21" t="s">
        <v>846</v>
      </c>
    </row>
    <row r="5918" spans="1:11" x14ac:dyDescent="0.15">
      <c r="A5918" s="15">
        <v>2580</v>
      </c>
      <c r="B5918" s="16">
        <v>8</v>
      </c>
      <c r="C5918" s="15">
        <v>200</v>
      </c>
      <c r="D5918" s="17">
        <v>143000</v>
      </c>
      <c r="E5918" s="18">
        <f t="shared" si="92"/>
        <v>143</v>
      </c>
      <c r="F5918" s="19">
        <v>54.786658000000003</v>
      </c>
      <c r="G5918" s="19">
        <v>7.8344920949999999</v>
      </c>
      <c r="H5918" s="20">
        <v>72.606670781000005</v>
      </c>
      <c r="I5918" s="15">
        <f>IF(H5918&lt;=Rmax_Summary!$B$40,1,0)</f>
        <v>0</v>
      </c>
      <c r="J5918" s="15">
        <v>1</v>
      </c>
      <c r="K5918" s="21" t="s">
        <v>846</v>
      </c>
    </row>
    <row r="5919" spans="1:11" x14ac:dyDescent="0.15">
      <c r="A5919" s="15">
        <v>2585</v>
      </c>
      <c r="B5919" s="16">
        <v>8</v>
      </c>
      <c r="C5919" s="15">
        <v>200</v>
      </c>
      <c r="D5919" s="17">
        <v>144000</v>
      </c>
      <c r="E5919" s="18">
        <f t="shared" si="92"/>
        <v>144</v>
      </c>
      <c r="F5919" s="19">
        <v>54.413969000000002</v>
      </c>
      <c r="G5919" s="19">
        <v>7.8356113699999996</v>
      </c>
      <c r="H5919" s="20">
        <v>72.793015721000003</v>
      </c>
      <c r="I5919" s="15">
        <f>IF(H5919&lt;=Rmax_Summary!$B$40,1,0)</f>
        <v>0</v>
      </c>
      <c r="J5919" s="15">
        <v>1</v>
      </c>
      <c r="K5919" s="21" t="s">
        <v>846</v>
      </c>
    </row>
    <row r="5920" spans="1:11" x14ac:dyDescent="0.15">
      <c r="A5920" s="15">
        <v>2590</v>
      </c>
      <c r="B5920" s="16">
        <v>8</v>
      </c>
      <c r="C5920" s="15">
        <v>200</v>
      </c>
      <c r="D5920" s="17">
        <v>145000</v>
      </c>
      <c r="E5920" s="18">
        <f t="shared" si="92"/>
        <v>145</v>
      </c>
      <c r="F5920" s="19">
        <v>54.046326999999998</v>
      </c>
      <c r="G5920" s="19">
        <v>7.8367174009999996</v>
      </c>
      <c r="H5920" s="20">
        <v>72.976836315</v>
      </c>
      <c r="I5920" s="15">
        <f>IF(H5920&lt;=Rmax_Summary!$B$40,1,0)</f>
        <v>0</v>
      </c>
      <c r="J5920" s="15">
        <v>1</v>
      </c>
      <c r="K5920" s="21" t="s">
        <v>846</v>
      </c>
    </row>
    <row r="5921" spans="1:11" x14ac:dyDescent="0.15">
      <c r="A5921" s="15">
        <v>2595</v>
      </c>
      <c r="B5921" s="16">
        <v>8</v>
      </c>
      <c r="C5921" s="15">
        <v>200</v>
      </c>
      <c r="D5921" s="17">
        <v>146000</v>
      </c>
      <c r="E5921" s="18">
        <f t="shared" si="92"/>
        <v>146</v>
      </c>
      <c r="F5921" s="19">
        <v>53.683596000000001</v>
      </c>
      <c r="G5921" s="19">
        <v>7.8378048639999998</v>
      </c>
      <c r="H5921" s="20">
        <v>73.158202008000004</v>
      </c>
      <c r="I5921" s="15">
        <f>IF(H5921&lt;=Rmax_Summary!$B$40,1,0)</f>
        <v>0</v>
      </c>
      <c r="J5921" s="15">
        <v>1</v>
      </c>
      <c r="K5921" s="21" t="s">
        <v>846</v>
      </c>
    </row>
    <row r="5922" spans="1:11" x14ac:dyDescent="0.15">
      <c r="A5922" s="15">
        <v>2600</v>
      </c>
      <c r="B5922" s="16">
        <v>8</v>
      </c>
      <c r="C5922" s="15">
        <v>200</v>
      </c>
      <c r="D5922" s="17">
        <v>147000</v>
      </c>
      <c r="E5922" s="18">
        <f t="shared" si="92"/>
        <v>147</v>
      </c>
      <c r="F5922" s="19">
        <v>53.325712000000003</v>
      </c>
      <c r="G5922" s="19">
        <v>7.8388796669999996</v>
      </c>
      <c r="H5922" s="20">
        <v>73.337144183999996</v>
      </c>
      <c r="I5922" s="15">
        <f>IF(H5922&lt;=Rmax_Summary!$B$40,1,0)</f>
        <v>0</v>
      </c>
      <c r="J5922" s="15">
        <v>1</v>
      </c>
      <c r="K5922" s="21" t="s">
        <v>846</v>
      </c>
    </row>
    <row r="5923" spans="1:11" x14ac:dyDescent="0.15">
      <c r="A5923" s="15">
        <v>2605</v>
      </c>
      <c r="B5923" s="16">
        <v>8</v>
      </c>
      <c r="C5923" s="15">
        <v>200</v>
      </c>
      <c r="D5923" s="17">
        <v>148000</v>
      </c>
      <c r="E5923" s="18">
        <f t="shared" si="92"/>
        <v>148</v>
      </c>
      <c r="F5923" s="19">
        <v>52.972569</v>
      </c>
      <c r="G5923" s="19">
        <v>7.8399402499999997</v>
      </c>
      <c r="H5923" s="20">
        <v>73.513715304000002</v>
      </c>
      <c r="I5923" s="15">
        <f>IF(H5923&lt;=Rmax_Summary!$B$40,1,0)</f>
        <v>0</v>
      </c>
      <c r="J5923" s="15">
        <v>1</v>
      </c>
      <c r="K5923" s="21" t="s">
        <v>846</v>
      </c>
    </row>
    <row r="5924" spans="1:11" x14ac:dyDescent="0.15">
      <c r="A5924" s="15">
        <v>2610</v>
      </c>
      <c r="B5924" s="16">
        <v>8</v>
      </c>
      <c r="C5924" s="15">
        <v>200</v>
      </c>
      <c r="D5924" s="17">
        <v>149000</v>
      </c>
      <c r="E5924" s="18">
        <f t="shared" si="92"/>
        <v>149</v>
      </c>
      <c r="F5924" s="19">
        <v>52.624073000000003</v>
      </c>
      <c r="G5924" s="19">
        <v>7.8409868579999999</v>
      </c>
      <c r="H5924" s="20">
        <v>73.687963574999998</v>
      </c>
      <c r="I5924" s="15">
        <f>IF(H5924&lt;=Rmax_Summary!$B$40,1,0)</f>
        <v>0</v>
      </c>
      <c r="J5924" s="15">
        <v>1</v>
      </c>
      <c r="K5924" s="21" t="s">
        <v>846</v>
      </c>
    </row>
    <row r="5925" spans="1:11" x14ac:dyDescent="0.15">
      <c r="A5925" s="15">
        <v>2615</v>
      </c>
      <c r="B5925" s="16">
        <v>8</v>
      </c>
      <c r="C5925" s="15">
        <v>200</v>
      </c>
      <c r="D5925" s="17">
        <v>150000</v>
      </c>
      <c r="E5925" s="18">
        <f t="shared" si="92"/>
        <v>150</v>
      </c>
      <c r="F5925" s="19">
        <v>52.280130999999997</v>
      </c>
      <c r="G5925" s="19">
        <v>7.8420197959999998</v>
      </c>
      <c r="H5925" s="20">
        <v>73.859934471000003</v>
      </c>
      <c r="I5925" s="15">
        <f>IF(H5925&lt;=Rmax_Summary!$B$40,1,0)</f>
        <v>0</v>
      </c>
      <c r="J5925" s="15">
        <v>1</v>
      </c>
      <c r="K5925" s="21" t="s">
        <v>846</v>
      </c>
    </row>
    <row r="5926" spans="1:11" x14ac:dyDescent="0.15">
      <c r="A5926" s="15">
        <v>2620</v>
      </c>
      <c r="B5926" s="16">
        <v>8</v>
      </c>
      <c r="C5926" s="15">
        <v>200</v>
      </c>
      <c r="D5926" s="17">
        <v>151000</v>
      </c>
      <c r="E5926" s="18">
        <f t="shared" si="92"/>
        <v>151</v>
      </c>
      <c r="F5926" s="19">
        <v>51.940657000000002</v>
      </c>
      <c r="G5926" s="19">
        <v>7.8430393189999998</v>
      </c>
      <c r="H5926" s="20">
        <v>74.029671648000004</v>
      </c>
      <c r="I5926" s="15">
        <f>IF(H5926&lt;=Rmax_Summary!$B$40,1,0)</f>
        <v>0</v>
      </c>
      <c r="J5926" s="15">
        <v>1</v>
      </c>
      <c r="K5926" s="21" t="s">
        <v>846</v>
      </c>
    </row>
    <row r="5927" spans="1:11" x14ac:dyDescent="0.15">
      <c r="A5927" s="15">
        <v>2625</v>
      </c>
      <c r="B5927" s="16">
        <v>8</v>
      </c>
      <c r="C5927" s="15">
        <v>200</v>
      </c>
      <c r="D5927" s="17">
        <v>152000</v>
      </c>
      <c r="E5927" s="18">
        <f t="shared" si="92"/>
        <v>152</v>
      </c>
      <c r="F5927" s="19">
        <v>51.605564000000001</v>
      </c>
      <c r="G5927" s="19">
        <v>7.8440456760000004</v>
      </c>
      <c r="H5927" s="20">
        <v>74.197217852999998</v>
      </c>
      <c r="I5927" s="15">
        <f>IF(H5927&lt;=Rmax_Summary!$B$40,1,0)</f>
        <v>0</v>
      </c>
      <c r="J5927" s="15">
        <v>1</v>
      </c>
      <c r="K5927" s="21" t="s">
        <v>846</v>
      </c>
    </row>
    <row r="5928" spans="1:11" x14ac:dyDescent="0.15">
      <c r="A5928" s="15">
        <v>2630</v>
      </c>
      <c r="B5928" s="16">
        <v>8</v>
      </c>
      <c r="C5928" s="15">
        <v>200</v>
      </c>
      <c r="D5928" s="17">
        <v>153000</v>
      </c>
      <c r="E5928" s="18">
        <f t="shared" si="92"/>
        <v>153</v>
      </c>
      <c r="F5928" s="19">
        <v>51.274765000000002</v>
      </c>
      <c r="G5928" s="19">
        <v>7.8450391369999997</v>
      </c>
      <c r="H5928" s="20">
        <v>74.362617650000004</v>
      </c>
      <c r="I5928" s="15">
        <f>IF(H5928&lt;=Rmax_Summary!$B$40,1,0)</f>
        <v>0</v>
      </c>
      <c r="J5928" s="15">
        <v>1</v>
      </c>
      <c r="K5928" s="21" t="s">
        <v>846</v>
      </c>
    </row>
    <row r="5929" spans="1:11" x14ac:dyDescent="0.15">
      <c r="A5929" s="15">
        <v>2635</v>
      </c>
      <c r="B5929" s="16">
        <v>8</v>
      </c>
      <c r="C5929" s="15">
        <v>200</v>
      </c>
      <c r="D5929" s="17">
        <v>154000</v>
      </c>
      <c r="E5929" s="18">
        <f t="shared" si="92"/>
        <v>154</v>
      </c>
      <c r="F5929" s="19">
        <v>50.948180000000001</v>
      </c>
      <c r="G5929" s="19">
        <v>7.8460199389999996</v>
      </c>
      <c r="H5929" s="20">
        <v>74.525910147000005</v>
      </c>
      <c r="I5929" s="15">
        <f>IF(H5929&lt;=Rmax_Summary!$B$40,1,0)</f>
        <v>0</v>
      </c>
      <c r="J5929" s="15">
        <v>1</v>
      </c>
      <c r="K5929" s="21" t="s">
        <v>846</v>
      </c>
    </row>
    <row r="5930" spans="1:11" x14ac:dyDescent="0.15">
      <c r="A5930" s="15">
        <v>2640</v>
      </c>
      <c r="B5930" s="16">
        <v>8</v>
      </c>
      <c r="C5930" s="15">
        <v>200</v>
      </c>
      <c r="D5930" s="17">
        <v>155000</v>
      </c>
      <c r="E5930" s="18">
        <f t="shared" si="92"/>
        <v>155</v>
      </c>
      <c r="F5930" s="19">
        <v>50.625731000000002</v>
      </c>
      <c r="G5930" s="19">
        <v>7.8469883329999996</v>
      </c>
      <c r="H5930" s="20">
        <v>74.687134446000002</v>
      </c>
      <c r="I5930" s="15">
        <f>IF(H5930&lt;=Rmax_Summary!$B$40,1,0)</f>
        <v>0</v>
      </c>
      <c r="J5930" s="15">
        <v>1</v>
      </c>
      <c r="K5930" s="21" t="s">
        <v>846</v>
      </c>
    </row>
    <row r="5931" spans="1:11" x14ac:dyDescent="0.15">
      <c r="A5931" s="15">
        <v>2645</v>
      </c>
      <c r="B5931" s="16">
        <v>8</v>
      </c>
      <c r="C5931" s="15">
        <v>200</v>
      </c>
      <c r="D5931" s="17">
        <v>156000</v>
      </c>
      <c r="E5931" s="18">
        <f t="shared" si="92"/>
        <v>156</v>
      </c>
      <c r="F5931" s="19">
        <v>50.307335000000002</v>
      </c>
      <c r="G5931" s="19">
        <v>7.8479445349999999</v>
      </c>
      <c r="H5931" s="20">
        <v>74.846332407000006</v>
      </c>
      <c r="I5931" s="15">
        <f>IF(H5931&lt;=Rmax_Summary!$B$40,1,0)</f>
        <v>0</v>
      </c>
      <c r="J5931" s="15">
        <v>1</v>
      </c>
      <c r="K5931" s="21" t="s">
        <v>846</v>
      </c>
    </row>
    <row r="5932" spans="1:11" x14ac:dyDescent="0.15">
      <c r="A5932" s="15">
        <v>2650</v>
      </c>
      <c r="B5932" s="16">
        <v>8</v>
      </c>
      <c r="C5932" s="15">
        <v>200</v>
      </c>
      <c r="D5932" s="17">
        <v>157000</v>
      </c>
      <c r="E5932" s="18">
        <f t="shared" si="92"/>
        <v>157</v>
      </c>
      <c r="F5932" s="19">
        <v>49.992922999999998</v>
      </c>
      <c r="G5932" s="19">
        <v>7.8488887920000003</v>
      </c>
      <c r="H5932" s="20">
        <v>75.003538566000003</v>
      </c>
      <c r="I5932" s="15">
        <f>IF(H5932&lt;=Rmax_Summary!$B$40,1,0)</f>
        <v>0</v>
      </c>
      <c r="J5932" s="15">
        <v>1</v>
      </c>
      <c r="K5932" s="21" t="s">
        <v>846</v>
      </c>
    </row>
    <row r="5933" spans="1:11" x14ac:dyDescent="0.15">
      <c r="A5933" s="15">
        <v>2655</v>
      </c>
      <c r="B5933" s="16">
        <v>8</v>
      </c>
      <c r="C5933" s="15">
        <v>200</v>
      </c>
      <c r="D5933" s="17">
        <v>158000</v>
      </c>
      <c r="E5933" s="18">
        <f t="shared" si="92"/>
        <v>158</v>
      </c>
      <c r="F5933" s="19">
        <v>49.682414000000001</v>
      </c>
      <c r="G5933" s="19">
        <v>7.849821307</v>
      </c>
      <c r="H5933" s="20">
        <v>75.158792949000002</v>
      </c>
      <c r="I5933" s="15">
        <f>IF(H5933&lt;=Rmax_Summary!$B$40,1,0)</f>
        <v>0</v>
      </c>
      <c r="J5933" s="15">
        <v>1</v>
      </c>
      <c r="K5933" s="21" t="s">
        <v>846</v>
      </c>
    </row>
    <row r="5934" spans="1:11" x14ac:dyDescent="0.15">
      <c r="A5934" s="15">
        <v>2660</v>
      </c>
      <c r="B5934" s="16">
        <v>8</v>
      </c>
      <c r="C5934" s="15">
        <v>200</v>
      </c>
      <c r="D5934" s="17">
        <v>159000</v>
      </c>
      <c r="E5934" s="18">
        <f t="shared" si="92"/>
        <v>159</v>
      </c>
      <c r="F5934" s="19">
        <v>49.375737999999998</v>
      </c>
      <c r="G5934" s="19">
        <v>7.850742318</v>
      </c>
      <c r="H5934" s="20">
        <v>75.312131029</v>
      </c>
      <c r="I5934" s="15">
        <f>IF(H5934&lt;=Rmax_Summary!$B$40,1,0)</f>
        <v>0</v>
      </c>
      <c r="J5934" s="15">
        <v>1</v>
      </c>
      <c r="K5934" s="21" t="s">
        <v>846</v>
      </c>
    </row>
    <row r="5935" spans="1:11" x14ac:dyDescent="0.15">
      <c r="A5935" s="15">
        <v>2665</v>
      </c>
      <c r="B5935" s="16">
        <v>8</v>
      </c>
      <c r="C5935" s="15">
        <v>200</v>
      </c>
      <c r="D5935" s="17">
        <v>160000</v>
      </c>
      <c r="E5935" s="18">
        <f t="shared" si="92"/>
        <v>160</v>
      </c>
      <c r="F5935" s="19">
        <v>49.072823</v>
      </c>
      <c r="G5935" s="19">
        <v>7.851652026</v>
      </c>
      <c r="H5935" s="20">
        <v>75.463588271000006</v>
      </c>
      <c r="I5935" s="15">
        <f>IF(H5935&lt;=Rmax_Summary!$B$40,1,0)</f>
        <v>0</v>
      </c>
      <c r="J5935" s="15">
        <v>1</v>
      </c>
      <c r="K5935" s="21" t="s">
        <v>846</v>
      </c>
    </row>
    <row r="5936" spans="1:11" x14ac:dyDescent="0.15">
      <c r="A5936" s="15">
        <v>2670</v>
      </c>
      <c r="B5936" s="16">
        <v>8</v>
      </c>
      <c r="C5936" s="15">
        <v>200</v>
      </c>
      <c r="D5936" s="17">
        <v>161000</v>
      </c>
      <c r="E5936" s="18">
        <f t="shared" si="92"/>
        <v>161</v>
      </c>
      <c r="F5936" s="19">
        <v>48.773606999999998</v>
      </c>
      <c r="G5936" s="19">
        <v>7.8525506390000004</v>
      </c>
      <c r="H5936" s="20">
        <v>75.613196516000002</v>
      </c>
      <c r="I5936" s="15">
        <f>IF(H5936&lt;=Rmax_Summary!$B$40,1,0)</f>
        <v>0</v>
      </c>
      <c r="J5936" s="15">
        <v>1</v>
      </c>
      <c r="K5936" s="21" t="s">
        <v>846</v>
      </c>
    </row>
    <row r="5937" spans="1:11" x14ac:dyDescent="0.15">
      <c r="A5937" s="15">
        <v>2675</v>
      </c>
      <c r="B5937" s="16">
        <v>8</v>
      </c>
      <c r="C5937" s="15">
        <v>200</v>
      </c>
      <c r="D5937" s="17">
        <v>162000</v>
      </c>
      <c r="E5937" s="18">
        <f t="shared" si="92"/>
        <v>162</v>
      </c>
      <c r="F5937" s="19">
        <v>48.478014000000002</v>
      </c>
      <c r="G5937" s="19">
        <v>7.8534383620000003</v>
      </c>
      <c r="H5937" s="20">
        <v>75.760993037999995</v>
      </c>
      <c r="I5937" s="15">
        <f>IF(H5937&lt;=Rmax_Summary!$B$40,1,0)</f>
        <v>0</v>
      </c>
      <c r="J5937" s="15">
        <v>1</v>
      </c>
      <c r="K5937" s="21" t="s">
        <v>846</v>
      </c>
    </row>
    <row r="5938" spans="1:11" x14ac:dyDescent="0.15">
      <c r="A5938" s="15">
        <v>2680</v>
      </c>
      <c r="B5938" s="16">
        <v>8</v>
      </c>
      <c r="C5938" s="15">
        <v>200</v>
      </c>
      <c r="D5938" s="17">
        <v>163000</v>
      </c>
      <c r="E5938" s="18">
        <f t="shared" si="92"/>
        <v>163</v>
      </c>
      <c r="F5938" s="19">
        <v>48.185983999999998</v>
      </c>
      <c r="G5938" s="19">
        <v>7.8543153879999998</v>
      </c>
      <c r="H5938" s="20">
        <v>75.907007858</v>
      </c>
      <c r="I5938" s="15">
        <f>IF(H5938&lt;=Rmax_Summary!$B$40,1,0)</f>
        <v>0</v>
      </c>
      <c r="J5938" s="15">
        <v>1</v>
      </c>
      <c r="K5938" s="21" t="s">
        <v>846</v>
      </c>
    </row>
    <row r="5939" spans="1:11" x14ac:dyDescent="0.15">
      <c r="A5939" s="15">
        <v>2685</v>
      </c>
      <c r="B5939" s="16">
        <v>8</v>
      </c>
      <c r="C5939" s="15">
        <v>200</v>
      </c>
      <c r="D5939" s="17">
        <v>164000</v>
      </c>
      <c r="E5939" s="18">
        <f t="shared" si="92"/>
        <v>164</v>
      </c>
      <c r="F5939" s="19">
        <v>47.897450999999997</v>
      </c>
      <c r="G5939" s="19">
        <v>7.8551819030000001</v>
      </c>
      <c r="H5939" s="20">
        <v>76.051274642999999</v>
      </c>
      <c r="I5939" s="15">
        <f>IF(H5939&lt;=Rmax_Summary!$B$40,1,0)</f>
        <v>0</v>
      </c>
      <c r="J5939" s="15">
        <v>1</v>
      </c>
      <c r="K5939" s="21" t="s">
        <v>846</v>
      </c>
    </row>
    <row r="5940" spans="1:11" x14ac:dyDescent="0.15">
      <c r="A5940" s="15">
        <v>2690</v>
      </c>
      <c r="B5940" s="16">
        <v>8</v>
      </c>
      <c r="C5940" s="15">
        <v>200</v>
      </c>
      <c r="D5940" s="17">
        <v>165000</v>
      </c>
      <c r="E5940" s="18">
        <f t="shared" si="92"/>
        <v>165</v>
      </c>
      <c r="F5940" s="19">
        <v>47.612352999999999</v>
      </c>
      <c r="G5940" s="19">
        <v>7.8560381079999999</v>
      </c>
      <c r="H5940" s="20">
        <v>76.193823386000005</v>
      </c>
      <c r="I5940" s="15">
        <f>IF(H5940&lt;=Rmax_Summary!$B$40,1,0)</f>
        <v>0</v>
      </c>
      <c r="J5940" s="15">
        <v>1</v>
      </c>
      <c r="K5940" s="21" t="s">
        <v>846</v>
      </c>
    </row>
    <row r="5941" spans="1:11" x14ac:dyDescent="0.15">
      <c r="A5941" s="15">
        <v>2695</v>
      </c>
      <c r="B5941" s="16">
        <v>8</v>
      </c>
      <c r="C5941" s="15">
        <v>200</v>
      </c>
      <c r="D5941" s="17">
        <v>166000</v>
      </c>
      <c r="E5941" s="18">
        <f t="shared" si="92"/>
        <v>166</v>
      </c>
      <c r="F5941" s="19">
        <v>47.330626000000002</v>
      </c>
      <c r="G5941" s="19">
        <v>7.8568841799999998</v>
      </c>
      <c r="H5941" s="20">
        <v>76.334686836000003</v>
      </c>
      <c r="I5941" s="15">
        <f>IF(H5941&lt;=Rmax_Summary!$B$40,1,0)</f>
        <v>0</v>
      </c>
      <c r="J5941" s="15">
        <v>1</v>
      </c>
      <c r="K5941" s="21" t="s">
        <v>846</v>
      </c>
    </row>
    <row r="5942" spans="1:11" x14ac:dyDescent="0.15">
      <c r="A5942" s="15">
        <v>2700</v>
      </c>
      <c r="B5942" s="16">
        <v>8</v>
      </c>
      <c r="C5942" s="15">
        <v>200</v>
      </c>
      <c r="D5942" s="17">
        <v>167000</v>
      </c>
      <c r="E5942" s="18">
        <f t="shared" si="92"/>
        <v>167</v>
      </c>
      <c r="F5942" s="19">
        <v>47.052216999999999</v>
      </c>
      <c r="G5942" s="19">
        <v>7.8577202929999999</v>
      </c>
      <c r="H5942" s="20">
        <v>76.473891365</v>
      </c>
      <c r="I5942" s="15">
        <f>IF(H5942&lt;=Rmax_Summary!$B$40,1,0)</f>
        <v>0</v>
      </c>
      <c r="J5942" s="15">
        <v>1</v>
      </c>
      <c r="K5942" s="21" t="s">
        <v>846</v>
      </c>
    </row>
    <row r="5943" spans="1:11" x14ac:dyDescent="0.15">
      <c r="A5943" s="15">
        <v>2705</v>
      </c>
      <c r="B5943" s="16">
        <v>8</v>
      </c>
      <c r="C5943" s="15">
        <v>200</v>
      </c>
      <c r="D5943" s="17">
        <v>168000</v>
      </c>
      <c r="E5943" s="18">
        <f t="shared" si="92"/>
        <v>168</v>
      </c>
      <c r="F5943" s="19">
        <v>46.777064000000003</v>
      </c>
      <c r="G5943" s="19">
        <v>7.8585466349999997</v>
      </c>
      <c r="H5943" s="20">
        <v>76.611467900999997</v>
      </c>
      <c r="I5943" s="15">
        <f>IF(H5943&lt;=Rmax_Summary!$B$40,1,0)</f>
        <v>0</v>
      </c>
      <c r="J5943" s="15">
        <v>1</v>
      </c>
      <c r="K5943" s="21" t="s">
        <v>846</v>
      </c>
    </row>
    <row r="5944" spans="1:11" x14ac:dyDescent="0.15">
      <c r="A5944" s="15">
        <v>2710</v>
      </c>
      <c r="B5944" s="16">
        <v>8</v>
      </c>
      <c r="C5944" s="15">
        <v>200</v>
      </c>
      <c r="D5944" s="17">
        <v>169000</v>
      </c>
      <c r="E5944" s="18">
        <f t="shared" si="92"/>
        <v>169</v>
      </c>
      <c r="F5944" s="19">
        <v>46.505108999999997</v>
      </c>
      <c r="G5944" s="19">
        <v>7.8593633619999999</v>
      </c>
      <c r="H5944" s="20">
        <v>76.747445544000001</v>
      </c>
      <c r="I5944" s="15">
        <f>IF(H5944&lt;=Rmax_Summary!$B$40,1,0)</f>
        <v>0</v>
      </c>
      <c r="J5944" s="15">
        <v>1</v>
      </c>
      <c r="K5944" s="21" t="s">
        <v>846</v>
      </c>
    </row>
    <row r="5945" spans="1:11" x14ac:dyDescent="0.15">
      <c r="A5945" s="15">
        <v>2715</v>
      </c>
      <c r="B5945" s="16">
        <v>8</v>
      </c>
      <c r="C5945" s="15">
        <v>200</v>
      </c>
      <c r="D5945" s="17">
        <v>170000</v>
      </c>
      <c r="E5945" s="18">
        <f t="shared" si="92"/>
        <v>170</v>
      </c>
      <c r="F5945" s="19">
        <v>46.236299000000002</v>
      </c>
      <c r="G5945" s="19">
        <v>7.8601706480000004</v>
      </c>
      <c r="H5945" s="20">
        <v>76.881850670999995</v>
      </c>
      <c r="I5945" s="15">
        <f>IF(H5945&lt;=Rmax_Summary!$B$40,1,0)</f>
        <v>0</v>
      </c>
      <c r="J5945" s="15">
        <v>1</v>
      </c>
      <c r="K5945" s="21" t="s">
        <v>846</v>
      </c>
    </row>
    <row r="5946" spans="1:11" x14ac:dyDescent="0.15">
      <c r="A5946" s="15">
        <v>2720</v>
      </c>
      <c r="B5946" s="16">
        <v>8</v>
      </c>
      <c r="C5946" s="15">
        <v>200</v>
      </c>
      <c r="D5946" s="17">
        <v>171000</v>
      </c>
      <c r="E5946" s="18">
        <f t="shared" si="92"/>
        <v>171</v>
      </c>
      <c r="F5946" s="19">
        <v>45.970576999999999</v>
      </c>
      <c r="G5946" s="19">
        <v>7.8609686569999999</v>
      </c>
      <c r="H5946" s="20">
        <v>77.014711476000002</v>
      </c>
      <c r="I5946" s="15">
        <f>IF(H5946&lt;=Rmax_Summary!$B$40,1,0)</f>
        <v>0</v>
      </c>
      <c r="J5946" s="15">
        <v>1</v>
      </c>
      <c r="K5946" s="21" t="s">
        <v>846</v>
      </c>
    </row>
    <row r="5947" spans="1:11" x14ac:dyDescent="0.15">
      <c r="A5947" s="15">
        <v>2725</v>
      </c>
      <c r="B5947" s="16">
        <v>8</v>
      </c>
      <c r="C5947" s="15">
        <v>200</v>
      </c>
      <c r="D5947" s="17">
        <v>172000</v>
      </c>
      <c r="E5947" s="18">
        <f t="shared" si="92"/>
        <v>172</v>
      </c>
      <c r="F5947" s="19">
        <v>45.707892000000001</v>
      </c>
      <c r="G5947" s="19">
        <v>7.8617575449999997</v>
      </c>
      <c r="H5947" s="20">
        <v>77.146053996999996</v>
      </c>
      <c r="I5947" s="15">
        <f>IF(H5947&lt;=Rmax_Summary!$B$40,1,0)</f>
        <v>0</v>
      </c>
      <c r="J5947" s="15">
        <v>1</v>
      </c>
      <c r="K5947" s="21" t="s">
        <v>846</v>
      </c>
    </row>
    <row r="5948" spans="1:11" x14ac:dyDescent="0.15">
      <c r="A5948" s="15">
        <v>2730</v>
      </c>
      <c r="B5948" s="16">
        <v>8</v>
      </c>
      <c r="C5948" s="15">
        <v>200</v>
      </c>
      <c r="D5948" s="17">
        <v>173000</v>
      </c>
      <c r="E5948" s="18">
        <f t="shared" si="92"/>
        <v>173</v>
      </c>
      <c r="F5948" s="19">
        <v>45.448191999999999</v>
      </c>
      <c r="G5948" s="19">
        <v>7.8625374580000003</v>
      </c>
      <c r="H5948" s="20">
        <v>77.275903802000002</v>
      </c>
      <c r="I5948" s="15">
        <f>IF(H5948&lt;=Rmax_Summary!$B$40,1,0)</f>
        <v>0</v>
      </c>
      <c r="J5948" s="15">
        <v>1</v>
      </c>
      <c r="K5948" s="21" t="s">
        <v>846</v>
      </c>
    </row>
    <row r="5949" spans="1:11" x14ac:dyDescent="0.15">
      <c r="A5949" s="15">
        <v>2735</v>
      </c>
      <c r="B5949" s="16">
        <v>8</v>
      </c>
      <c r="C5949" s="15">
        <v>200</v>
      </c>
      <c r="D5949" s="17">
        <v>174000</v>
      </c>
      <c r="E5949" s="18">
        <f t="shared" si="92"/>
        <v>174</v>
      </c>
      <c r="F5949" s="19">
        <v>45.191426999999997</v>
      </c>
      <c r="G5949" s="19">
        <v>7.8633085639999996</v>
      </c>
      <c r="H5949" s="20">
        <v>77.404286255000002</v>
      </c>
      <c r="I5949" s="15">
        <f>IF(H5949&lt;=Rmax_Summary!$B$40,1,0)</f>
        <v>0</v>
      </c>
      <c r="J5949" s="15">
        <v>1</v>
      </c>
      <c r="K5949" s="21" t="s">
        <v>846</v>
      </c>
    </row>
    <row r="5950" spans="1:11" x14ac:dyDescent="0.15">
      <c r="A5950" s="15">
        <v>2740</v>
      </c>
      <c r="B5950" s="16">
        <v>8</v>
      </c>
      <c r="C5950" s="15">
        <v>200</v>
      </c>
      <c r="D5950" s="17">
        <v>175000</v>
      </c>
      <c r="E5950" s="18">
        <f t="shared" si="92"/>
        <v>175</v>
      </c>
      <c r="F5950" s="19">
        <v>44.937548</v>
      </c>
      <c r="G5950" s="19">
        <v>7.8640710120000001</v>
      </c>
      <c r="H5950" s="20">
        <v>77.531226250000003</v>
      </c>
      <c r="I5950" s="15">
        <f>IF(H5950&lt;=Rmax_Summary!$B$40,1,0)</f>
        <v>0</v>
      </c>
      <c r="J5950" s="15">
        <v>1</v>
      </c>
      <c r="K5950" s="21" t="s">
        <v>846</v>
      </c>
    </row>
    <row r="5951" spans="1:11" x14ac:dyDescent="0.15">
      <c r="A5951" s="15">
        <v>2745</v>
      </c>
      <c r="B5951" s="16">
        <v>8</v>
      </c>
      <c r="C5951" s="15">
        <v>200</v>
      </c>
      <c r="D5951" s="17">
        <v>176000</v>
      </c>
      <c r="E5951" s="18">
        <f t="shared" si="92"/>
        <v>176</v>
      </c>
      <c r="F5951" s="19">
        <v>44.686504999999997</v>
      </c>
      <c r="G5951" s="19">
        <v>7.864824928</v>
      </c>
      <c r="H5951" s="20">
        <v>77.656747433000007</v>
      </c>
      <c r="I5951" s="15">
        <f>IF(H5951&lt;=Rmax_Summary!$B$40,1,0)</f>
        <v>0</v>
      </c>
      <c r="J5951" s="15">
        <v>1</v>
      </c>
      <c r="K5951" s="21" t="s">
        <v>846</v>
      </c>
    </row>
    <row r="5952" spans="1:11" x14ac:dyDescent="0.15">
      <c r="A5952" s="15">
        <v>2750</v>
      </c>
      <c r="B5952" s="16">
        <v>8</v>
      </c>
      <c r="C5952" s="15">
        <v>200</v>
      </c>
      <c r="D5952" s="17">
        <v>177000</v>
      </c>
      <c r="E5952" s="18">
        <f t="shared" si="92"/>
        <v>177</v>
      </c>
      <c r="F5952" s="19">
        <v>44.438251000000001</v>
      </c>
      <c r="G5952" s="19">
        <v>7.8655704780000004</v>
      </c>
      <c r="H5952" s="20">
        <v>77.780874359999999</v>
      </c>
      <c r="I5952" s="15">
        <f>IF(H5952&lt;=Rmax_Summary!$B$40,1,0)</f>
        <v>0</v>
      </c>
      <c r="J5952" s="15">
        <v>1</v>
      </c>
      <c r="K5952" s="21" t="s">
        <v>846</v>
      </c>
    </row>
    <row r="5953" spans="1:11" x14ac:dyDescent="0.15">
      <c r="A5953" s="15">
        <v>2755</v>
      </c>
      <c r="B5953" s="16">
        <v>8</v>
      </c>
      <c r="C5953" s="15">
        <v>200</v>
      </c>
      <c r="D5953" s="17">
        <v>178000</v>
      </c>
      <c r="E5953" s="18">
        <f t="shared" si="92"/>
        <v>178</v>
      </c>
      <c r="F5953" s="19">
        <v>44.192740000000001</v>
      </c>
      <c r="G5953" s="19">
        <v>7.8663077799999996</v>
      </c>
      <c r="H5953" s="20">
        <v>77.903629769999995</v>
      </c>
      <c r="I5953" s="15">
        <f>IF(H5953&lt;=Rmax_Summary!$B$40,1,0)</f>
        <v>0</v>
      </c>
      <c r="J5953" s="15">
        <v>1</v>
      </c>
      <c r="K5953" s="21" t="s">
        <v>846</v>
      </c>
    </row>
    <row r="5954" spans="1:11" x14ac:dyDescent="0.15">
      <c r="A5954" s="15">
        <v>2760</v>
      </c>
      <c r="B5954" s="16">
        <v>8</v>
      </c>
      <c r="C5954" s="15">
        <v>200</v>
      </c>
      <c r="D5954" s="17">
        <v>179000</v>
      </c>
      <c r="E5954" s="18">
        <f t="shared" ref="E5954:E6017" si="93">D5954/1000</f>
        <v>179</v>
      </c>
      <c r="F5954" s="19">
        <v>43.949927000000002</v>
      </c>
      <c r="G5954" s="19">
        <v>7.8670369920000001</v>
      </c>
      <c r="H5954" s="20">
        <v>78.025036395000001</v>
      </c>
      <c r="I5954" s="15">
        <f>IF(H5954&lt;=Rmax_Summary!$B$40,1,0)</f>
        <v>0</v>
      </c>
      <c r="J5954" s="15">
        <v>1</v>
      </c>
      <c r="K5954" s="21" t="s">
        <v>846</v>
      </c>
    </row>
    <row r="5955" spans="1:11" x14ac:dyDescent="0.15">
      <c r="A5955" s="15">
        <v>2765</v>
      </c>
      <c r="B5955" s="16">
        <v>8</v>
      </c>
      <c r="C5955" s="15">
        <v>200</v>
      </c>
      <c r="D5955" s="17">
        <v>180000</v>
      </c>
      <c r="E5955" s="18">
        <f t="shared" si="93"/>
        <v>180</v>
      </c>
      <c r="F5955" s="19">
        <v>43.709767999999997</v>
      </c>
      <c r="G5955" s="19">
        <v>7.867758222</v>
      </c>
      <c r="H5955" s="20">
        <v>78.145116075000004</v>
      </c>
      <c r="I5955" s="15">
        <f>IF(H5955&lt;=Rmax_Summary!$B$40,1,0)</f>
        <v>0</v>
      </c>
      <c r="J5955" s="15">
        <v>1</v>
      </c>
      <c r="K5955" s="21" t="s">
        <v>846</v>
      </c>
    </row>
    <row r="5956" spans="1:11" x14ac:dyDescent="0.15">
      <c r="A5956" s="15">
        <v>2770</v>
      </c>
      <c r="B5956" s="16">
        <v>8</v>
      </c>
      <c r="C5956" s="15">
        <v>200</v>
      </c>
      <c r="D5956" s="17">
        <v>181000</v>
      </c>
      <c r="E5956" s="18">
        <f t="shared" si="93"/>
        <v>181</v>
      </c>
      <c r="F5956" s="19">
        <v>43.472220999999998</v>
      </c>
      <c r="G5956" s="19">
        <v>7.8684716220000004</v>
      </c>
      <c r="H5956" s="20">
        <v>78.263889715999994</v>
      </c>
      <c r="I5956" s="15">
        <f>IF(H5956&lt;=Rmax_Summary!$B$40,1,0)</f>
        <v>0</v>
      </c>
      <c r="J5956" s="15">
        <v>1</v>
      </c>
      <c r="K5956" s="21" t="s">
        <v>846</v>
      </c>
    </row>
    <row r="5957" spans="1:11" x14ac:dyDescent="0.15">
      <c r="A5957" s="15">
        <v>2775</v>
      </c>
      <c r="B5957" s="16">
        <v>8</v>
      </c>
      <c r="C5957" s="15">
        <v>200</v>
      </c>
      <c r="D5957" s="17">
        <v>182000</v>
      </c>
      <c r="E5957" s="18">
        <f t="shared" si="93"/>
        <v>182</v>
      </c>
      <c r="F5957" s="19">
        <v>43.237236000000003</v>
      </c>
      <c r="G5957" s="19">
        <v>7.8691773039999999</v>
      </c>
      <c r="H5957" s="20">
        <v>78.381381879000003</v>
      </c>
      <c r="I5957" s="15">
        <f>IF(H5957&lt;=Rmax_Summary!$B$40,1,0)</f>
        <v>0</v>
      </c>
      <c r="J5957" s="15">
        <v>1</v>
      </c>
      <c r="K5957" s="21" t="s">
        <v>846</v>
      </c>
    </row>
    <row r="5958" spans="1:11" x14ac:dyDescent="0.15">
      <c r="A5958" s="15">
        <v>2780</v>
      </c>
      <c r="B5958" s="16">
        <v>8</v>
      </c>
      <c r="C5958" s="15">
        <v>200</v>
      </c>
      <c r="D5958" s="17">
        <v>183000</v>
      </c>
      <c r="E5958" s="18">
        <f t="shared" si="93"/>
        <v>183</v>
      </c>
      <c r="F5958" s="19">
        <v>43.004784000000001</v>
      </c>
      <c r="G5958" s="19">
        <v>7.8698754009999998</v>
      </c>
      <c r="H5958" s="20">
        <v>78.497608025999995</v>
      </c>
      <c r="I5958" s="15">
        <f>IF(H5958&lt;=Rmax_Summary!$B$40,1,0)</f>
        <v>0</v>
      </c>
      <c r="J5958" s="15">
        <v>1</v>
      </c>
      <c r="K5958" s="21" t="s">
        <v>846</v>
      </c>
    </row>
    <row r="5959" spans="1:11" x14ac:dyDescent="0.15">
      <c r="A5959" s="15">
        <v>2785</v>
      </c>
      <c r="B5959" s="16">
        <v>8</v>
      </c>
      <c r="C5959" s="15">
        <v>200</v>
      </c>
      <c r="D5959" s="17">
        <v>184000</v>
      </c>
      <c r="E5959" s="18">
        <f t="shared" si="93"/>
        <v>184</v>
      </c>
      <c r="F5959" s="19">
        <v>42.774816000000001</v>
      </c>
      <c r="G5959" s="19">
        <v>7.8705660249999996</v>
      </c>
      <c r="H5959" s="20">
        <v>78.612591804000004</v>
      </c>
      <c r="I5959" s="15">
        <f>IF(H5959&lt;=Rmax_Summary!$B$40,1,0)</f>
        <v>0</v>
      </c>
      <c r="J5959" s="15">
        <v>1</v>
      </c>
      <c r="K5959" s="21" t="s">
        <v>846</v>
      </c>
    </row>
    <row r="5960" spans="1:11" x14ac:dyDescent="0.15">
      <c r="A5960" s="15">
        <v>2790</v>
      </c>
      <c r="B5960" s="16">
        <v>8</v>
      </c>
      <c r="C5960" s="15">
        <v>200</v>
      </c>
      <c r="D5960" s="17">
        <v>185000</v>
      </c>
      <c r="E5960" s="18">
        <f t="shared" si="93"/>
        <v>185</v>
      </c>
      <c r="F5960" s="19">
        <v>42.547294000000001</v>
      </c>
      <c r="G5960" s="19">
        <v>7.8712493029999999</v>
      </c>
      <c r="H5960" s="20">
        <v>78.726353219999993</v>
      </c>
      <c r="I5960" s="15">
        <f>IF(H5960&lt;=Rmax_Summary!$B$40,1,0)</f>
        <v>0</v>
      </c>
      <c r="J5960" s="15">
        <v>1</v>
      </c>
      <c r="K5960" s="21" t="s">
        <v>846</v>
      </c>
    </row>
    <row r="5961" spans="1:11" x14ac:dyDescent="0.15">
      <c r="A5961" s="15">
        <v>2795</v>
      </c>
      <c r="B5961" s="16">
        <v>8</v>
      </c>
      <c r="C5961" s="15">
        <v>200</v>
      </c>
      <c r="D5961" s="17">
        <v>186000</v>
      </c>
      <c r="E5961" s="18">
        <f t="shared" si="93"/>
        <v>186</v>
      </c>
      <c r="F5961" s="19">
        <v>42.322178999999998</v>
      </c>
      <c r="G5961" s="19">
        <v>7.871925354</v>
      </c>
      <c r="H5961" s="20">
        <v>78.838910464999998</v>
      </c>
      <c r="I5961" s="15">
        <f>IF(H5961&lt;=Rmax_Summary!$B$40,1,0)</f>
        <v>0</v>
      </c>
      <c r="J5961" s="15">
        <v>1</v>
      </c>
      <c r="K5961" s="21" t="s">
        <v>846</v>
      </c>
    </row>
    <row r="5962" spans="1:11" x14ac:dyDescent="0.15">
      <c r="A5962" s="15">
        <v>2800</v>
      </c>
      <c r="B5962" s="16">
        <v>8</v>
      </c>
      <c r="C5962" s="15">
        <v>200</v>
      </c>
      <c r="D5962" s="17">
        <v>187000</v>
      </c>
      <c r="E5962" s="18">
        <f t="shared" si="93"/>
        <v>187</v>
      </c>
      <c r="F5962" s="19">
        <v>42.099432999999998</v>
      </c>
      <c r="G5962" s="19">
        <v>7.8725942890000002</v>
      </c>
      <c r="H5962" s="20">
        <v>78.950283548000002</v>
      </c>
      <c r="I5962" s="15">
        <f>IF(H5962&lt;=Rmax_Summary!$B$40,1,0)</f>
        <v>0</v>
      </c>
      <c r="J5962" s="15">
        <v>1</v>
      </c>
      <c r="K5962" s="21" t="s">
        <v>846</v>
      </c>
    </row>
    <row r="5963" spans="1:11" x14ac:dyDescent="0.15">
      <c r="A5963" s="15">
        <v>2805</v>
      </c>
      <c r="B5963" s="16">
        <v>8</v>
      </c>
      <c r="C5963" s="15">
        <v>200</v>
      </c>
      <c r="D5963" s="17">
        <v>188000</v>
      </c>
      <c r="E5963" s="18">
        <f t="shared" si="93"/>
        <v>188</v>
      </c>
      <c r="F5963" s="19">
        <v>41.879021999999999</v>
      </c>
      <c r="G5963" s="19">
        <v>7.8732562140000004</v>
      </c>
      <c r="H5963" s="20">
        <v>79.060488840000005</v>
      </c>
      <c r="I5963" s="15">
        <f>IF(H5963&lt;=Rmax_Summary!$B$40,1,0)</f>
        <v>0</v>
      </c>
      <c r="J5963" s="15">
        <v>1</v>
      </c>
      <c r="K5963" s="21" t="s">
        <v>846</v>
      </c>
    </row>
    <row r="5964" spans="1:11" x14ac:dyDescent="0.15">
      <c r="A5964" s="15">
        <v>2810</v>
      </c>
      <c r="B5964" s="16">
        <v>8</v>
      </c>
      <c r="C5964" s="15">
        <v>200</v>
      </c>
      <c r="D5964" s="17">
        <v>189000</v>
      </c>
      <c r="E5964" s="18">
        <f t="shared" si="93"/>
        <v>189</v>
      </c>
      <c r="F5964" s="19">
        <v>41.660907000000002</v>
      </c>
      <c r="G5964" s="19">
        <v>7.8739112469999997</v>
      </c>
      <c r="H5964" s="20">
        <v>79.169546350000005</v>
      </c>
      <c r="I5964" s="15">
        <f>IF(H5964&lt;=Rmax_Summary!$B$40,1,0)</f>
        <v>0</v>
      </c>
      <c r="J5964" s="15">
        <v>1</v>
      </c>
      <c r="K5964" s="21" t="s">
        <v>846</v>
      </c>
    </row>
    <row r="5965" spans="1:11" x14ac:dyDescent="0.15">
      <c r="A5965" s="15">
        <v>2815</v>
      </c>
      <c r="B5965" s="16">
        <v>8</v>
      </c>
      <c r="C5965" s="15">
        <v>200</v>
      </c>
      <c r="D5965" s="17">
        <v>190000</v>
      </c>
      <c r="E5965" s="18">
        <f t="shared" si="93"/>
        <v>190</v>
      </c>
      <c r="F5965" s="19">
        <v>41.445050999999999</v>
      </c>
      <c r="G5965" s="19">
        <v>7.8745594920000004</v>
      </c>
      <c r="H5965" s="20">
        <v>79.277474267000002</v>
      </c>
      <c r="I5965" s="15">
        <f>IF(H5965&lt;=Rmax_Summary!$B$40,1,0)</f>
        <v>0</v>
      </c>
      <c r="J5965" s="15">
        <v>1</v>
      </c>
      <c r="K5965" s="21" t="s">
        <v>846</v>
      </c>
    </row>
    <row r="5966" spans="1:11" x14ac:dyDescent="0.15">
      <c r="A5966" s="15">
        <v>2820</v>
      </c>
      <c r="B5966" s="16">
        <v>8</v>
      </c>
      <c r="C5966" s="15">
        <v>200</v>
      </c>
      <c r="D5966" s="17">
        <v>191000</v>
      </c>
      <c r="E5966" s="18">
        <f t="shared" si="93"/>
        <v>191</v>
      </c>
      <c r="F5966" s="19">
        <v>41.231417999999998</v>
      </c>
      <c r="G5966" s="19">
        <v>7.8752010500000003</v>
      </c>
      <c r="H5966" s="20">
        <v>79.384290785999994</v>
      </c>
      <c r="I5966" s="15">
        <f>IF(H5966&lt;=Rmax_Summary!$B$40,1,0)</f>
        <v>0</v>
      </c>
      <c r="J5966" s="15">
        <v>1</v>
      </c>
      <c r="K5966" s="21" t="s">
        <v>846</v>
      </c>
    </row>
    <row r="5967" spans="1:11" x14ac:dyDescent="0.15">
      <c r="A5967" s="15">
        <v>2825</v>
      </c>
      <c r="B5967" s="16">
        <v>8</v>
      </c>
      <c r="C5967" s="15">
        <v>200</v>
      </c>
      <c r="D5967" s="17">
        <v>192000</v>
      </c>
      <c r="E5967" s="18">
        <f t="shared" si="93"/>
        <v>192</v>
      </c>
      <c r="F5967" s="19">
        <v>41.019978999999999</v>
      </c>
      <c r="G5967" s="19">
        <v>7.8758360329999997</v>
      </c>
      <c r="H5967" s="20">
        <v>79.490010445999999</v>
      </c>
      <c r="I5967" s="15">
        <f>IF(H5967&lt;=Rmax_Summary!$B$40,1,0)</f>
        <v>0</v>
      </c>
      <c r="J5967" s="15">
        <v>1</v>
      </c>
      <c r="K5967" s="21" t="s">
        <v>846</v>
      </c>
    </row>
    <row r="5968" spans="1:11" x14ac:dyDescent="0.15">
      <c r="A5968" s="15">
        <v>2830</v>
      </c>
      <c r="B5968" s="16">
        <v>8</v>
      </c>
      <c r="C5968" s="15">
        <v>200</v>
      </c>
      <c r="D5968" s="17">
        <v>193000</v>
      </c>
      <c r="E5968" s="18">
        <f t="shared" si="93"/>
        <v>193</v>
      </c>
      <c r="F5968" s="19">
        <v>40.810696999999998</v>
      </c>
      <c r="G5968" s="19">
        <v>7.876464532</v>
      </c>
      <c r="H5968" s="20">
        <v>79.594651451999994</v>
      </c>
      <c r="I5968" s="15">
        <f>IF(H5968&lt;=Rmax_Summary!$B$40,1,0)</f>
        <v>0</v>
      </c>
      <c r="J5968" s="15">
        <v>1</v>
      </c>
      <c r="K5968" s="21" t="s">
        <v>846</v>
      </c>
    </row>
    <row r="5969" spans="1:11" x14ac:dyDescent="0.15">
      <c r="A5969" s="15">
        <v>2835</v>
      </c>
      <c r="B5969" s="16">
        <v>8</v>
      </c>
      <c r="C5969" s="15">
        <v>200</v>
      </c>
      <c r="D5969" s="17">
        <v>194000</v>
      </c>
      <c r="E5969" s="18">
        <f t="shared" si="93"/>
        <v>194</v>
      </c>
      <c r="F5969" s="19">
        <v>40.603540000000002</v>
      </c>
      <c r="G5969" s="19">
        <v>7.8770866509999999</v>
      </c>
      <c r="H5969" s="20">
        <v>79.698230163000005</v>
      </c>
      <c r="I5969" s="15">
        <f>IF(H5969&lt;=Rmax_Summary!$B$40,1,0)</f>
        <v>0</v>
      </c>
      <c r="J5969" s="15">
        <v>1</v>
      </c>
      <c r="K5969" s="21" t="s">
        <v>846</v>
      </c>
    </row>
    <row r="5970" spans="1:11" x14ac:dyDescent="0.15">
      <c r="A5970" s="15">
        <v>2840</v>
      </c>
      <c r="B5970" s="16">
        <v>8</v>
      </c>
      <c r="C5970" s="15">
        <v>200</v>
      </c>
      <c r="D5970" s="17">
        <v>195000</v>
      </c>
      <c r="E5970" s="18">
        <f t="shared" si="93"/>
        <v>195</v>
      </c>
      <c r="F5970" s="19">
        <v>40.398474</v>
      </c>
      <c r="G5970" s="19">
        <v>7.8777024899999999</v>
      </c>
      <c r="H5970" s="20">
        <v>79.800762958000007</v>
      </c>
      <c r="I5970" s="15">
        <f>IF(H5970&lt;=Rmax_Summary!$B$40,1,0)</f>
        <v>0</v>
      </c>
      <c r="J5970" s="15">
        <v>1</v>
      </c>
      <c r="K5970" s="21" t="s">
        <v>846</v>
      </c>
    </row>
    <row r="5971" spans="1:11" x14ac:dyDescent="0.15">
      <c r="A5971" s="15">
        <v>2845</v>
      </c>
      <c r="B5971" s="16">
        <v>8</v>
      </c>
      <c r="C5971" s="15">
        <v>200</v>
      </c>
      <c r="D5971" s="17">
        <v>196000</v>
      </c>
      <c r="E5971" s="18">
        <f t="shared" si="93"/>
        <v>196</v>
      </c>
      <c r="F5971" s="19">
        <v>40.195470999999998</v>
      </c>
      <c r="G5971" s="19">
        <v>7.8783121339999997</v>
      </c>
      <c r="H5971" s="20">
        <v>79.902264385999999</v>
      </c>
      <c r="I5971" s="15">
        <f>IF(H5971&lt;=Rmax_Summary!$B$40,1,0)</f>
        <v>0</v>
      </c>
      <c r="J5971" s="15">
        <v>1</v>
      </c>
      <c r="K5971" s="21" t="s">
        <v>846</v>
      </c>
    </row>
    <row r="5972" spans="1:11" x14ac:dyDescent="0.15">
      <c r="A5972" s="15">
        <v>2850</v>
      </c>
      <c r="B5972" s="16">
        <v>8</v>
      </c>
      <c r="C5972" s="15">
        <v>200</v>
      </c>
      <c r="D5972" s="17">
        <v>197000</v>
      </c>
      <c r="E5972" s="18">
        <f t="shared" si="93"/>
        <v>197</v>
      </c>
      <c r="F5972" s="19">
        <v>39.994495000000001</v>
      </c>
      <c r="G5972" s="19">
        <v>7.8789156839999999</v>
      </c>
      <c r="H5972" s="20">
        <v>80.002752635999997</v>
      </c>
      <c r="I5972" s="15">
        <f>IF(H5972&lt;=Rmax_Summary!$B$40,1,0)</f>
        <v>0</v>
      </c>
      <c r="J5972" s="15">
        <v>1</v>
      </c>
      <c r="K5972" s="21" t="s">
        <v>846</v>
      </c>
    </row>
    <row r="5973" spans="1:11" x14ac:dyDescent="0.15">
      <c r="A5973" s="15">
        <v>2855</v>
      </c>
      <c r="B5973" s="16">
        <v>8</v>
      </c>
      <c r="C5973" s="15">
        <v>200</v>
      </c>
      <c r="D5973" s="17">
        <v>198000</v>
      </c>
      <c r="E5973" s="18">
        <f t="shared" si="93"/>
        <v>198</v>
      </c>
      <c r="F5973" s="19">
        <v>39.795523000000003</v>
      </c>
      <c r="G5973" s="19">
        <v>7.8795132299999997</v>
      </c>
      <c r="H5973" s="20">
        <v>80.102238623999995</v>
      </c>
      <c r="I5973" s="15">
        <f>IF(H5973&lt;=Rmax_Summary!$B$40,1,0)</f>
        <v>0</v>
      </c>
      <c r="J5973" s="15">
        <v>1</v>
      </c>
      <c r="K5973" s="21" t="s">
        <v>846</v>
      </c>
    </row>
    <row r="5974" spans="1:11" x14ac:dyDescent="0.15">
      <c r="A5974" s="15">
        <v>2860</v>
      </c>
      <c r="B5974" s="16">
        <v>8</v>
      </c>
      <c r="C5974" s="15">
        <v>200</v>
      </c>
      <c r="D5974" s="17">
        <v>199000</v>
      </c>
      <c r="E5974" s="18">
        <f t="shared" si="93"/>
        <v>199</v>
      </c>
      <c r="F5974" s="19">
        <v>39.598514999999999</v>
      </c>
      <c r="G5974" s="19">
        <v>7.8801048549999999</v>
      </c>
      <c r="H5974" s="20">
        <v>80.200742356999996</v>
      </c>
      <c r="I5974" s="15">
        <f>IF(H5974&lt;=Rmax_Summary!$B$40,1,0)</f>
        <v>0</v>
      </c>
      <c r="J5974" s="15">
        <v>1</v>
      </c>
      <c r="K5974" s="21" t="s">
        <v>846</v>
      </c>
    </row>
    <row r="5975" spans="1:11" x14ac:dyDescent="0.15">
      <c r="A5975" s="15">
        <v>2865</v>
      </c>
      <c r="B5975" s="16">
        <v>8</v>
      </c>
      <c r="C5975" s="15">
        <v>200</v>
      </c>
      <c r="D5975" s="17">
        <v>200000</v>
      </c>
      <c r="E5975" s="18">
        <f t="shared" si="93"/>
        <v>200</v>
      </c>
      <c r="F5975" s="19">
        <v>39.403454000000004</v>
      </c>
      <c r="G5975" s="19">
        <v>7.8806906530000003</v>
      </c>
      <c r="H5975" s="20">
        <v>80.298272931</v>
      </c>
      <c r="I5975" s="15">
        <f>IF(H5975&lt;=Rmax_Summary!$B$40,1,0)</f>
        <v>0</v>
      </c>
      <c r="J5975" s="15">
        <v>1</v>
      </c>
      <c r="K5975" s="21" t="s">
        <v>846</v>
      </c>
    </row>
    <row r="5976" spans="1:11" x14ac:dyDescent="0.15">
      <c r="A5976" s="15">
        <v>820</v>
      </c>
      <c r="B5976" s="16">
        <v>8</v>
      </c>
      <c r="C5976" s="15">
        <v>200</v>
      </c>
      <c r="D5976" s="17">
        <v>210000</v>
      </c>
      <c r="E5976" s="18">
        <f t="shared" si="93"/>
        <v>210</v>
      </c>
      <c r="F5976" s="19">
        <v>37.553553000000001</v>
      </c>
      <c r="G5976" s="19">
        <v>7.8862460959999998</v>
      </c>
      <c r="H5976" s="20">
        <v>81.223223585</v>
      </c>
      <c r="I5976" s="15">
        <f>IF(H5976&lt;=Rmax_Summary!$B$40,1,0)</f>
        <v>0</v>
      </c>
      <c r="J5976" s="15">
        <v>2</v>
      </c>
      <c r="K5976" s="21" t="s">
        <v>847</v>
      </c>
    </row>
    <row r="5977" spans="1:11" x14ac:dyDescent="0.15">
      <c r="A5977" s="15">
        <v>825</v>
      </c>
      <c r="B5977" s="16">
        <v>8</v>
      </c>
      <c r="C5977" s="15">
        <v>200</v>
      </c>
      <c r="D5977" s="17">
        <v>220000</v>
      </c>
      <c r="E5977" s="18">
        <f t="shared" si="93"/>
        <v>220</v>
      </c>
      <c r="F5977" s="19">
        <v>35.869562000000002</v>
      </c>
      <c r="G5977" s="19">
        <v>7.8913032750000003</v>
      </c>
      <c r="H5977" s="20">
        <v>82.065219228000004</v>
      </c>
      <c r="I5977" s="15">
        <f>IF(H5977&lt;=Rmax_Summary!$B$40,1,0)</f>
        <v>0</v>
      </c>
      <c r="J5977" s="15">
        <v>2</v>
      </c>
      <c r="K5977" s="21" t="s">
        <v>847</v>
      </c>
    </row>
    <row r="5978" spans="1:11" x14ac:dyDescent="0.15">
      <c r="A5978" s="15">
        <v>830</v>
      </c>
      <c r="B5978" s="16">
        <v>8</v>
      </c>
      <c r="C5978" s="15">
        <v>200</v>
      </c>
      <c r="D5978" s="17">
        <v>230000</v>
      </c>
      <c r="E5978" s="18">
        <f t="shared" si="93"/>
        <v>230</v>
      </c>
      <c r="F5978" s="19">
        <v>34.330114000000002</v>
      </c>
      <c r="G5978" s="19">
        <v>7.8959263460000004</v>
      </c>
      <c r="H5978" s="20">
        <v>82.834942784000006</v>
      </c>
      <c r="I5978" s="15">
        <f>IF(H5978&lt;=Rmax_Summary!$B$40,1,0)</f>
        <v>0</v>
      </c>
      <c r="J5978" s="15">
        <v>2</v>
      </c>
      <c r="K5978" s="21" t="s">
        <v>847</v>
      </c>
    </row>
    <row r="5979" spans="1:11" x14ac:dyDescent="0.15">
      <c r="A5979" s="15">
        <v>835</v>
      </c>
      <c r="B5979" s="16">
        <v>8</v>
      </c>
      <c r="C5979" s="15">
        <v>200</v>
      </c>
      <c r="D5979" s="17">
        <v>240000</v>
      </c>
      <c r="E5979" s="18">
        <f t="shared" si="93"/>
        <v>240</v>
      </c>
      <c r="F5979" s="19">
        <v>32.917369000000001</v>
      </c>
      <c r="G5979" s="19">
        <v>7.9001689050000001</v>
      </c>
      <c r="H5979" s="20">
        <v>83.541315487999995</v>
      </c>
      <c r="I5979" s="15">
        <f>IF(H5979&lt;=Rmax_Summary!$B$40,1,0)</f>
        <v>0</v>
      </c>
      <c r="J5979" s="15">
        <v>2</v>
      </c>
      <c r="K5979" s="21" t="s">
        <v>847</v>
      </c>
    </row>
    <row r="5980" spans="1:11" x14ac:dyDescent="0.15">
      <c r="A5980" s="15">
        <v>840</v>
      </c>
      <c r="B5980" s="16">
        <v>8</v>
      </c>
      <c r="C5980" s="15">
        <v>200</v>
      </c>
      <c r="D5980" s="17">
        <v>250000</v>
      </c>
      <c r="E5980" s="18">
        <f t="shared" si="93"/>
        <v>250</v>
      </c>
      <c r="F5980" s="19">
        <v>31.616304</v>
      </c>
      <c r="G5980" s="19">
        <v>7.9040760749999999</v>
      </c>
      <c r="H5980" s="20">
        <v>84.191847941999995</v>
      </c>
      <c r="I5980" s="15">
        <f>IF(H5980&lt;=Rmax_Summary!$B$40,1,0)</f>
        <v>0</v>
      </c>
      <c r="J5980" s="15">
        <v>2</v>
      </c>
      <c r="K5980" s="21" t="s">
        <v>847</v>
      </c>
    </row>
    <row r="5981" spans="1:11" x14ac:dyDescent="0.15">
      <c r="A5981" s="15">
        <v>845</v>
      </c>
      <c r="B5981" s="16">
        <v>8</v>
      </c>
      <c r="C5981" s="15">
        <v>200</v>
      </c>
      <c r="D5981" s="17">
        <v>260000</v>
      </c>
      <c r="E5981" s="18">
        <f t="shared" si="93"/>
        <v>260</v>
      </c>
      <c r="F5981" s="19">
        <v>30.414178</v>
      </c>
      <c r="G5981" s="19">
        <v>7.9076861110000003</v>
      </c>
      <c r="H5981" s="20">
        <v>84.792911164000003</v>
      </c>
      <c r="I5981" s="15">
        <f>IF(H5981&lt;=Rmax_Summary!$B$40,1,0)</f>
        <v>0</v>
      </c>
      <c r="J5981" s="15">
        <v>2</v>
      </c>
      <c r="K5981" s="21" t="s">
        <v>847</v>
      </c>
    </row>
    <row r="5982" spans="1:11" x14ac:dyDescent="0.15">
      <c r="A5982" s="15">
        <v>850</v>
      </c>
      <c r="B5982" s="16">
        <v>8</v>
      </c>
      <c r="C5982" s="15">
        <v>200</v>
      </c>
      <c r="D5982" s="17">
        <v>270000</v>
      </c>
      <c r="E5982" s="18">
        <f t="shared" si="93"/>
        <v>270</v>
      </c>
      <c r="F5982" s="19">
        <v>29.300117</v>
      </c>
      <c r="G5982" s="19">
        <v>7.9110316660000004</v>
      </c>
      <c r="H5982" s="20">
        <v>85.349941659999999</v>
      </c>
      <c r="I5982" s="15">
        <f>IF(H5982&lt;=Rmax_Summary!$B$40,1,0)</f>
        <v>0</v>
      </c>
      <c r="J5982" s="15">
        <v>2</v>
      </c>
      <c r="K5982" s="21" t="s">
        <v>847</v>
      </c>
    </row>
    <row r="5983" spans="1:11" x14ac:dyDescent="0.15">
      <c r="A5983" s="15">
        <v>855</v>
      </c>
      <c r="B5983" s="16">
        <v>8</v>
      </c>
      <c r="C5983" s="15">
        <v>200</v>
      </c>
      <c r="D5983" s="17">
        <v>280000</v>
      </c>
      <c r="E5983" s="18">
        <f t="shared" si="93"/>
        <v>280</v>
      </c>
      <c r="F5983" s="19">
        <v>28.264789</v>
      </c>
      <c r="G5983" s="19">
        <v>7.9141407839999998</v>
      </c>
      <c r="H5983" s="20">
        <v>85.867605578999999</v>
      </c>
      <c r="I5983" s="15">
        <f>IF(H5983&lt;=Rmax_Summary!$B$40,1,0)</f>
        <v>0</v>
      </c>
      <c r="J5983" s="15">
        <v>2</v>
      </c>
      <c r="K5983" s="21" t="s">
        <v>847</v>
      </c>
    </row>
    <row r="5984" spans="1:11" x14ac:dyDescent="0.15">
      <c r="A5984" s="15">
        <v>860</v>
      </c>
      <c r="B5984" s="16">
        <v>8</v>
      </c>
      <c r="C5984" s="15">
        <v>200</v>
      </c>
      <c r="D5984" s="17">
        <v>290000</v>
      </c>
      <c r="E5984" s="18">
        <f t="shared" si="93"/>
        <v>290</v>
      </c>
      <c r="F5984" s="19">
        <v>27.300129999999999</v>
      </c>
      <c r="G5984" s="19">
        <v>7.9170376730000003</v>
      </c>
      <c r="H5984" s="20">
        <v>86.349935169999995</v>
      </c>
      <c r="I5984" s="15">
        <f>IF(H5984&lt;=Rmax_Summary!$B$40,1,0)</f>
        <v>0</v>
      </c>
      <c r="J5984" s="15">
        <v>2</v>
      </c>
      <c r="K5984" s="21" t="s">
        <v>847</v>
      </c>
    </row>
    <row r="5985" spans="1:11" x14ac:dyDescent="0.15">
      <c r="A5985" s="15">
        <v>865</v>
      </c>
      <c r="B5985" s="16">
        <v>8</v>
      </c>
      <c r="C5985" s="15">
        <v>200</v>
      </c>
      <c r="D5985" s="17">
        <v>300000</v>
      </c>
      <c r="E5985" s="18">
        <f t="shared" si="93"/>
        <v>300</v>
      </c>
      <c r="F5985" s="19">
        <v>26.399144</v>
      </c>
      <c r="G5985" s="19">
        <v>7.9197433369999999</v>
      </c>
      <c r="H5985" s="20">
        <v>86.800427905000006</v>
      </c>
      <c r="I5985" s="15">
        <f>IF(H5985&lt;=Rmax_Summary!$B$40,1,0)</f>
        <v>0</v>
      </c>
      <c r="J5985" s="15">
        <v>2</v>
      </c>
      <c r="K5985" s="21" t="s">
        <v>847</v>
      </c>
    </row>
    <row r="5986" spans="1:11" x14ac:dyDescent="0.15">
      <c r="A5986" s="15">
        <v>870</v>
      </c>
      <c r="B5986" s="16">
        <v>8</v>
      </c>
      <c r="C5986" s="15">
        <v>200</v>
      </c>
      <c r="D5986" s="17">
        <v>310000</v>
      </c>
      <c r="E5986" s="18">
        <f t="shared" si="93"/>
        <v>310</v>
      </c>
      <c r="F5986" s="19">
        <v>25.555730000000001</v>
      </c>
      <c r="G5986" s="19">
        <v>7.9222761129999997</v>
      </c>
      <c r="H5986" s="20">
        <v>87.222135132999995</v>
      </c>
      <c r="I5986" s="15">
        <f>IF(H5986&lt;=Rmax_Summary!$B$40,1,0)</f>
        <v>0</v>
      </c>
      <c r="J5986" s="15">
        <v>2</v>
      </c>
      <c r="K5986" s="21" t="s">
        <v>847</v>
      </c>
    </row>
    <row r="5987" spans="1:11" x14ac:dyDescent="0.15">
      <c r="A5987" s="15">
        <v>875</v>
      </c>
      <c r="B5987" s="16">
        <v>8</v>
      </c>
      <c r="C5987" s="15">
        <v>200</v>
      </c>
      <c r="D5987" s="17">
        <v>320000</v>
      </c>
      <c r="E5987" s="18">
        <f t="shared" si="93"/>
        <v>320</v>
      </c>
      <c r="F5987" s="19">
        <v>24.764538000000002</v>
      </c>
      <c r="G5987" s="19">
        <v>7.9246520660000002</v>
      </c>
      <c r="H5987" s="20">
        <v>87.617731212999999</v>
      </c>
      <c r="I5987" s="15">
        <f>IF(H5987&lt;=Rmax_Summary!$B$40,1,0)</f>
        <v>0</v>
      </c>
      <c r="J5987" s="15">
        <v>2</v>
      </c>
      <c r="K5987" s="21" t="s">
        <v>847</v>
      </c>
    </row>
    <row r="5988" spans="1:11" x14ac:dyDescent="0.15">
      <c r="A5988" s="15">
        <v>880</v>
      </c>
      <c r="B5988" s="16">
        <v>8</v>
      </c>
      <c r="C5988" s="15">
        <v>200</v>
      </c>
      <c r="D5988" s="17">
        <v>330000</v>
      </c>
      <c r="E5988" s="18">
        <f t="shared" si="93"/>
        <v>330</v>
      </c>
      <c r="F5988" s="19">
        <v>24.020865000000001</v>
      </c>
      <c r="G5988" s="19">
        <v>7.9268853029999997</v>
      </c>
      <c r="H5988" s="20">
        <v>87.989567671000003</v>
      </c>
      <c r="I5988" s="15">
        <f>IF(H5988&lt;=Rmax_Summary!$B$40,1,0)</f>
        <v>0</v>
      </c>
      <c r="J5988" s="15">
        <v>2</v>
      </c>
      <c r="K5988" s="21" t="s">
        <v>847</v>
      </c>
    </row>
    <row r="5989" spans="1:11" x14ac:dyDescent="0.15">
      <c r="A5989" s="15">
        <v>885</v>
      </c>
      <c r="B5989" s="16">
        <v>8</v>
      </c>
      <c r="C5989" s="15">
        <v>200</v>
      </c>
      <c r="D5989" s="17">
        <v>340000</v>
      </c>
      <c r="E5989" s="18">
        <f t="shared" si="93"/>
        <v>340</v>
      </c>
      <c r="F5989" s="19">
        <v>23.320554000000001</v>
      </c>
      <c r="G5989" s="19">
        <v>7.9289883229999996</v>
      </c>
      <c r="H5989" s="20">
        <v>88.339723131</v>
      </c>
      <c r="I5989" s="15">
        <f>IF(H5989&lt;=Rmax_Summary!$B$40,1,0)</f>
        <v>0</v>
      </c>
      <c r="J5989" s="15">
        <v>2</v>
      </c>
      <c r="K5989" s="21" t="s">
        <v>847</v>
      </c>
    </row>
    <row r="5990" spans="1:11" x14ac:dyDescent="0.15">
      <c r="A5990" s="15">
        <v>890</v>
      </c>
      <c r="B5990" s="16">
        <v>8</v>
      </c>
      <c r="C5990" s="15">
        <v>200</v>
      </c>
      <c r="D5990" s="17">
        <v>350000</v>
      </c>
      <c r="E5990" s="18">
        <f t="shared" si="93"/>
        <v>350</v>
      </c>
      <c r="F5990" s="19">
        <v>22.65992</v>
      </c>
      <c r="G5990" s="19">
        <v>7.9309721890000002</v>
      </c>
      <c r="H5990" s="20">
        <v>88.670039786999993</v>
      </c>
      <c r="I5990" s="15">
        <f>IF(H5990&lt;=Rmax_Summary!$B$40,1,0)</f>
        <v>0</v>
      </c>
      <c r="J5990" s="15">
        <v>2</v>
      </c>
      <c r="K5990" s="21" t="s">
        <v>847</v>
      </c>
    </row>
    <row r="5991" spans="1:11" x14ac:dyDescent="0.15">
      <c r="A5991" s="15">
        <v>895</v>
      </c>
      <c r="B5991" s="16">
        <v>8</v>
      </c>
      <c r="C5991" s="15">
        <v>200</v>
      </c>
      <c r="D5991" s="17">
        <v>360000</v>
      </c>
      <c r="E5991" s="18">
        <f t="shared" si="93"/>
        <v>360</v>
      </c>
      <c r="F5991" s="19">
        <v>22.035685000000001</v>
      </c>
      <c r="G5991" s="19">
        <v>7.9328467539999998</v>
      </c>
      <c r="H5991" s="20">
        <v>88.982157446000002</v>
      </c>
      <c r="I5991" s="15">
        <f>IF(H5991&lt;=Rmax_Summary!$B$40,1,0)</f>
        <v>0</v>
      </c>
      <c r="J5991" s="15">
        <v>2</v>
      </c>
      <c r="K5991" s="21" t="s">
        <v>847</v>
      </c>
    </row>
    <row r="5992" spans="1:11" x14ac:dyDescent="0.15">
      <c r="A5992" s="15">
        <v>900</v>
      </c>
      <c r="B5992" s="16">
        <v>8</v>
      </c>
      <c r="C5992" s="15">
        <v>200</v>
      </c>
      <c r="D5992" s="17">
        <v>370000</v>
      </c>
      <c r="E5992" s="18">
        <f t="shared" si="93"/>
        <v>370</v>
      </c>
      <c r="F5992" s="19">
        <v>21.444921000000001</v>
      </c>
      <c r="G5992" s="19">
        <v>7.9346207980000001</v>
      </c>
      <c r="H5992" s="20">
        <v>89.277539497999996</v>
      </c>
      <c r="I5992" s="15">
        <f>IF(H5992&lt;=Rmax_Summary!$B$40,1,0)</f>
        <v>0</v>
      </c>
      <c r="J5992" s="15">
        <v>2</v>
      </c>
      <c r="K5992" s="21" t="s">
        <v>847</v>
      </c>
    </row>
    <row r="5993" spans="1:11" x14ac:dyDescent="0.15">
      <c r="A5993" s="15">
        <v>905</v>
      </c>
      <c r="B5993" s="16">
        <v>8</v>
      </c>
      <c r="C5993" s="15">
        <v>200</v>
      </c>
      <c r="D5993" s="17">
        <v>380000</v>
      </c>
      <c r="E5993" s="18">
        <f t="shared" si="93"/>
        <v>380</v>
      </c>
      <c r="F5993" s="19">
        <v>20.885005</v>
      </c>
      <c r="G5993" s="19">
        <v>7.9363022040000004</v>
      </c>
      <c r="H5993" s="20">
        <v>89.557497428999994</v>
      </c>
      <c r="I5993" s="15">
        <f>IF(H5993&lt;=Rmax_Summary!$B$40,1,0)</f>
        <v>0</v>
      </c>
      <c r="J5993" s="15">
        <v>2</v>
      </c>
      <c r="K5993" s="21" t="s">
        <v>847</v>
      </c>
    </row>
    <row r="5994" spans="1:11" x14ac:dyDescent="0.15">
      <c r="A5994" s="15">
        <v>910</v>
      </c>
      <c r="B5994" s="16">
        <v>8</v>
      </c>
      <c r="C5994" s="15">
        <v>200</v>
      </c>
      <c r="D5994" s="17">
        <v>390000</v>
      </c>
      <c r="E5994" s="18">
        <f t="shared" si="93"/>
        <v>390</v>
      </c>
      <c r="F5994" s="19">
        <v>20.353584999999999</v>
      </c>
      <c r="G5994" s="19">
        <v>7.9378980459999999</v>
      </c>
      <c r="H5994" s="20">
        <v>89.823207666000002</v>
      </c>
      <c r="I5994" s="15">
        <f>IF(H5994&lt;=Rmax_Summary!$B$40,1,0)</f>
        <v>0</v>
      </c>
      <c r="J5994" s="15">
        <v>2</v>
      </c>
      <c r="K5994" s="21" t="s">
        <v>847</v>
      </c>
    </row>
    <row r="5995" spans="1:11" x14ac:dyDescent="0.15">
      <c r="A5995" s="15">
        <v>915</v>
      </c>
      <c r="B5995" s="16">
        <v>8</v>
      </c>
      <c r="C5995" s="15">
        <v>200</v>
      </c>
      <c r="D5995" s="17">
        <v>400000</v>
      </c>
      <c r="E5995" s="18">
        <f t="shared" si="93"/>
        <v>400</v>
      </c>
      <c r="F5995" s="19">
        <v>19.848535999999999</v>
      </c>
      <c r="G5995" s="19">
        <v>7.9394146799999996</v>
      </c>
      <c r="H5995" s="20">
        <v>90.075732058</v>
      </c>
      <c r="I5995" s="15">
        <f>IF(H5995&lt;=Rmax_Summary!$B$40,1,0)</f>
        <v>0</v>
      </c>
      <c r="J5995" s="15">
        <v>2</v>
      </c>
      <c r="K5995" s="21" t="s">
        <v>847</v>
      </c>
    </row>
    <row r="5996" spans="1:11" x14ac:dyDescent="0.15">
      <c r="A5996" s="15">
        <v>920</v>
      </c>
      <c r="B5996" s="16">
        <v>8</v>
      </c>
      <c r="C5996" s="15">
        <v>200</v>
      </c>
      <c r="D5996" s="17">
        <v>410000</v>
      </c>
      <c r="E5996" s="18">
        <f t="shared" si="93"/>
        <v>410</v>
      </c>
      <c r="F5996" s="19">
        <v>19.367946</v>
      </c>
      <c r="G5996" s="19">
        <v>7.9408578729999997</v>
      </c>
      <c r="H5996" s="20">
        <v>90.316026922000006</v>
      </c>
      <c r="I5996" s="15">
        <f>IF(H5996&lt;=Rmax_Summary!$B$40,1,0)</f>
        <v>0</v>
      </c>
      <c r="J5996" s="15">
        <v>2</v>
      </c>
      <c r="K5996" s="21" t="s">
        <v>847</v>
      </c>
    </row>
    <row r="5997" spans="1:11" x14ac:dyDescent="0.15">
      <c r="A5997" s="15">
        <v>925</v>
      </c>
      <c r="B5997" s="16">
        <v>8</v>
      </c>
      <c r="C5997" s="15">
        <v>200</v>
      </c>
      <c r="D5997" s="17">
        <v>420000</v>
      </c>
      <c r="E5997" s="18">
        <f t="shared" si="93"/>
        <v>420</v>
      </c>
      <c r="F5997" s="19">
        <v>18.910077999999999</v>
      </c>
      <c r="G5997" s="19">
        <v>7.9422328279999999</v>
      </c>
      <c r="H5997" s="20">
        <v>90.544960837999994</v>
      </c>
      <c r="I5997" s="15">
        <f>IF(H5997&lt;=Rmax_Summary!$B$40,1,0)</f>
        <v>0</v>
      </c>
      <c r="J5997" s="15">
        <v>2</v>
      </c>
      <c r="K5997" s="21" t="s">
        <v>847</v>
      </c>
    </row>
    <row r="5998" spans="1:11" x14ac:dyDescent="0.15">
      <c r="A5998" s="15">
        <v>930</v>
      </c>
      <c r="B5998" s="16">
        <v>8</v>
      </c>
      <c r="C5998" s="15">
        <v>200</v>
      </c>
      <c r="D5998" s="17">
        <v>430000</v>
      </c>
      <c r="E5998" s="18">
        <f t="shared" si="93"/>
        <v>430</v>
      </c>
      <c r="F5998" s="19">
        <v>18.473358999999999</v>
      </c>
      <c r="G5998" s="19">
        <v>7.9435442690000002</v>
      </c>
      <c r="H5998" s="20">
        <v>90.763320512999996</v>
      </c>
      <c r="I5998" s="15">
        <f>IF(H5998&lt;=Rmax_Summary!$B$40,1,0)</f>
        <v>0</v>
      </c>
      <c r="J5998" s="15">
        <v>2</v>
      </c>
      <c r="K5998" s="21" t="s">
        <v>847</v>
      </c>
    </row>
    <row r="5999" spans="1:11" x14ac:dyDescent="0.15">
      <c r="A5999" s="15">
        <v>935</v>
      </c>
      <c r="B5999" s="16">
        <v>8</v>
      </c>
      <c r="C5999" s="15">
        <v>200</v>
      </c>
      <c r="D5999" s="17">
        <v>440000</v>
      </c>
      <c r="E5999" s="18">
        <f t="shared" si="93"/>
        <v>440</v>
      </c>
      <c r="F5999" s="19">
        <v>18.056356000000001</v>
      </c>
      <c r="G5999" s="19">
        <v>7.9447965060000003</v>
      </c>
      <c r="H5999" s="20">
        <v>90.971822172000003</v>
      </c>
      <c r="I5999" s="15">
        <f>IF(H5999&lt;=Rmax_Summary!$B$40,1,0)</f>
        <v>0</v>
      </c>
      <c r="J5999" s="15">
        <v>2</v>
      </c>
      <c r="K5999" s="21" t="s">
        <v>847</v>
      </c>
    </row>
    <row r="6000" spans="1:11" x14ac:dyDescent="0.15">
      <c r="A6000" s="15">
        <v>940</v>
      </c>
      <c r="B6000" s="16">
        <v>8</v>
      </c>
      <c r="C6000" s="15">
        <v>200</v>
      </c>
      <c r="D6000" s="17">
        <v>450000</v>
      </c>
      <c r="E6000" s="18">
        <f t="shared" si="93"/>
        <v>450</v>
      </c>
      <c r="F6000" s="19">
        <v>17.657762999999999</v>
      </c>
      <c r="G6000" s="19">
        <v>7.9459934529999998</v>
      </c>
      <c r="H6000" s="20">
        <v>91.171118385</v>
      </c>
      <c r="I6000" s="15">
        <f>IF(H6000&lt;=Rmax_Summary!$B$40,1,0)</f>
        <v>0</v>
      </c>
      <c r="J6000" s="15">
        <v>2</v>
      </c>
      <c r="K6000" s="21" t="s">
        <v>847</v>
      </c>
    </row>
    <row r="6001" spans="1:11" x14ac:dyDescent="0.15">
      <c r="A6001" s="15">
        <v>945</v>
      </c>
      <c r="B6001" s="16">
        <v>8</v>
      </c>
      <c r="C6001" s="15">
        <v>200</v>
      </c>
      <c r="D6001" s="17">
        <v>460000</v>
      </c>
      <c r="E6001" s="18">
        <f t="shared" si="93"/>
        <v>460</v>
      </c>
      <c r="F6001" s="19">
        <v>17.276388000000001</v>
      </c>
      <c r="G6001" s="19">
        <v>7.9471386959999997</v>
      </c>
      <c r="H6001" s="20">
        <v>91.361805774000004</v>
      </c>
      <c r="I6001" s="15">
        <f>IF(H6001&lt;=Rmax_Summary!$B$40,1,0)</f>
        <v>0</v>
      </c>
      <c r="J6001" s="15">
        <v>2</v>
      </c>
      <c r="K6001" s="21" t="s">
        <v>847</v>
      </c>
    </row>
    <row r="6002" spans="1:11" x14ac:dyDescent="0.15">
      <c r="A6002" s="15">
        <v>950</v>
      </c>
      <c r="B6002" s="16">
        <v>8</v>
      </c>
      <c r="C6002" s="15">
        <v>200</v>
      </c>
      <c r="D6002" s="17">
        <v>470000</v>
      </c>
      <c r="E6002" s="18">
        <f t="shared" si="93"/>
        <v>470</v>
      </c>
      <c r="F6002" s="19">
        <v>16.911138999999999</v>
      </c>
      <c r="G6002" s="19">
        <v>7.9482355240000002</v>
      </c>
      <c r="H6002" s="20">
        <v>91.544430481999996</v>
      </c>
      <c r="I6002" s="15">
        <f>IF(H6002&lt;=Rmax_Summary!$B$40,1,0)</f>
        <v>0</v>
      </c>
      <c r="J6002" s="15">
        <v>2</v>
      </c>
      <c r="K6002" s="21" t="s">
        <v>847</v>
      </c>
    </row>
    <row r="6003" spans="1:11" x14ac:dyDescent="0.15">
      <c r="A6003" s="15">
        <v>955</v>
      </c>
      <c r="B6003" s="16">
        <v>8</v>
      </c>
      <c r="C6003" s="15">
        <v>200</v>
      </c>
      <c r="D6003" s="17">
        <v>480000</v>
      </c>
      <c r="E6003" s="18">
        <f t="shared" si="93"/>
        <v>480</v>
      </c>
      <c r="F6003" s="19">
        <v>16.561014</v>
      </c>
      <c r="G6003" s="19">
        <v>7.9492869219999998</v>
      </c>
      <c r="H6003" s="20">
        <v>91.719492754000001</v>
      </c>
      <c r="I6003" s="15">
        <f>IF(H6003&lt;=Rmax_Summary!$B$40,1,0)</f>
        <v>0</v>
      </c>
      <c r="J6003" s="15">
        <v>2</v>
      </c>
      <c r="K6003" s="21" t="s">
        <v>847</v>
      </c>
    </row>
    <row r="6004" spans="1:11" x14ac:dyDescent="0.15">
      <c r="A6004" s="15">
        <v>960</v>
      </c>
      <c r="B6004" s="16">
        <v>8</v>
      </c>
      <c r="C6004" s="15">
        <v>200</v>
      </c>
      <c r="D6004" s="17">
        <v>490000</v>
      </c>
      <c r="E6004" s="18">
        <f t="shared" si="93"/>
        <v>490</v>
      </c>
      <c r="F6004" s="19">
        <v>16.225093000000001</v>
      </c>
      <c r="G6004" s="19">
        <v>7.9502956720000002</v>
      </c>
      <c r="H6004" s="20">
        <v>91.887453686000001</v>
      </c>
      <c r="I6004" s="15">
        <f>IF(H6004&lt;=Rmax_Summary!$B$40,1,0)</f>
        <v>0</v>
      </c>
      <c r="J6004" s="15">
        <v>2</v>
      </c>
      <c r="K6004" s="21" t="s">
        <v>847</v>
      </c>
    </row>
    <row r="6005" spans="1:11" x14ac:dyDescent="0.15">
      <c r="A6005" s="15">
        <v>965</v>
      </c>
      <c r="B6005" s="16">
        <v>8</v>
      </c>
      <c r="C6005" s="15">
        <v>200</v>
      </c>
      <c r="D6005" s="17">
        <v>500000</v>
      </c>
      <c r="E6005" s="18">
        <f t="shared" si="93"/>
        <v>500</v>
      </c>
      <c r="F6005" s="19">
        <v>15.902528999999999</v>
      </c>
      <c r="G6005" s="19">
        <v>7.9512643049999996</v>
      </c>
      <c r="H6005" s="20">
        <v>92.048735296000004</v>
      </c>
      <c r="I6005" s="15">
        <f>IF(H6005&lt;=Rmax_Summary!$B$40,1,0)</f>
        <v>0</v>
      </c>
      <c r="J6005" s="15">
        <v>2</v>
      </c>
      <c r="K6005" s="21" t="s">
        <v>847</v>
      </c>
    </row>
    <row r="6006" spans="1:11" x14ac:dyDescent="0.15">
      <c r="A6006" s="15">
        <v>970</v>
      </c>
      <c r="B6006" s="16">
        <v>8</v>
      </c>
      <c r="C6006" s="15">
        <v>200</v>
      </c>
      <c r="D6006" s="17">
        <v>510000</v>
      </c>
      <c r="E6006" s="18">
        <f t="shared" si="93"/>
        <v>510</v>
      </c>
      <c r="F6006" s="19">
        <v>15.592539</v>
      </c>
      <c r="G6006" s="19">
        <v>7.952195186</v>
      </c>
      <c r="H6006" s="20">
        <v>92.203730453999995</v>
      </c>
      <c r="I6006" s="15">
        <f>IF(H6006&lt;=Rmax_Summary!$B$40,1,0)</f>
        <v>0</v>
      </c>
      <c r="J6006" s="15">
        <v>2</v>
      </c>
      <c r="K6006" s="21" t="s">
        <v>847</v>
      </c>
    </row>
    <row r="6007" spans="1:11" x14ac:dyDescent="0.15">
      <c r="A6007" s="15">
        <v>975</v>
      </c>
      <c r="B6007" s="16">
        <v>8</v>
      </c>
      <c r="C6007" s="15">
        <v>200</v>
      </c>
      <c r="D6007" s="17">
        <v>520000</v>
      </c>
      <c r="E6007" s="18">
        <f t="shared" si="93"/>
        <v>520</v>
      </c>
      <c r="F6007" s="19">
        <v>15.294404</v>
      </c>
      <c r="G6007" s="19">
        <v>7.9530904549999999</v>
      </c>
      <c r="H6007" s="20">
        <v>92.352798019000005</v>
      </c>
      <c r="I6007" s="15">
        <f>IF(H6007&lt;=Rmax_Summary!$B$40,1,0)</f>
        <v>0</v>
      </c>
      <c r="J6007" s="15">
        <v>2</v>
      </c>
      <c r="K6007" s="21" t="s">
        <v>847</v>
      </c>
    </row>
    <row r="6008" spans="1:11" x14ac:dyDescent="0.15">
      <c r="A6008" s="15">
        <v>980</v>
      </c>
      <c r="B6008" s="16">
        <v>8</v>
      </c>
      <c r="C6008" s="15">
        <v>200</v>
      </c>
      <c r="D6008" s="17">
        <v>530000</v>
      </c>
      <c r="E6008" s="18">
        <f t="shared" si="93"/>
        <v>530</v>
      </c>
      <c r="F6008" s="19">
        <v>15.007457</v>
      </c>
      <c r="G6008" s="19">
        <v>7.9539521390000001</v>
      </c>
      <c r="H6008" s="20">
        <v>92.496271488000005</v>
      </c>
      <c r="I6008" s="15">
        <f>IF(H6008&lt;=Rmax_Summary!$B$40,1,0)</f>
        <v>0</v>
      </c>
      <c r="J6008" s="15">
        <v>2</v>
      </c>
      <c r="K6008" s="21" t="s">
        <v>847</v>
      </c>
    </row>
    <row r="6009" spans="1:11" x14ac:dyDescent="0.15">
      <c r="A6009" s="15">
        <v>985</v>
      </c>
      <c r="B6009" s="16">
        <v>8</v>
      </c>
      <c r="C6009" s="15">
        <v>200</v>
      </c>
      <c r="D6009" s="17">
        <v>540000</v>
      </c>
      <c r="E6009" s="18">
        <f t="shared" si="93"/>
        <v>540</v>
      </c>
      <c r="F6009" s="19">
        <v>14.731078</v>
      </c>
      <c r="G6009" s="19">
        <v>7.9547820829999996</v>
      </c>
      <c r="H6009" s="20">
        <v>92.634461021999996</v>
      </c>
      <c r="I6009" s="15">
        <f>IF(H6009&lt;=Rmax_Summary!$B$40,1,0)</f>
        <v>0</v>
      </c>
      <c r="J6009" s="15">
        <v>2</v>
      </c>
      <c r="K6009" s="21" t="s">
        <v>847</v>
      </c>
    </row>
    <row r="6010" spans="1:11" x14ac:dyDescent="0.15">
      <c r="A6010" s="15">
        <v>990</v>
      </c>
      <c r="B6010" s="16">
        <v>8</v>
      </c>
      <c r="C6010" s="15">
        <v>200</v>
      </c>
      <c r="D6010" s="17">
        <v>550000</v>
      </c>
      <c r="E6010" s="18">
        <f t="shared" si="93"/>
        <v>550</v>
      </c>
      <c r="F6010" s="19">
        <v>14.464695000000001</v>
      </c>
      <c r="G6010" s="19">
        <v>7.9555820050000001</v>
      </c>
      <c r="H6010" s="20">
        <v>92.767652659999996</v>
      </c>
      <c r="I6010" s="15">
        <f>IF(H6010&lt;=Rmax_Summary!$B$40,1,0)</f>
        <v>0</v>
      </c>
      <c r="J6010" s="15">
        <v>2</v>
      </c>
      <c r="K6010" s="21" t="s">
        <v>847</v>
      </c>
    </row>
    <row r="6011" spans="1:11" x14ac:dyDescent="0.15">
      <c r="A6011" s="15">
        <v>995</v>
      </c>
      <c r="B6011" s="16">
        <v>8</v>
      </c>
      <c r="C6011" s="15">
        <v>200</v>
      </c>
      <c r="D6011" s="17">
        <v>560000</v>
      </c>
      <c r="E6011" s="18">
        <f t="shared" si="93"/>
        <v>560</v>
      </c>
      <c r="F6011" s="19">
        <v>14.207774000000001</v>
      </c>
      <c r="G6011" s="19">
        <v>7.9563535200000004</v>
      </c>
      <c r="H6011" s="20">
        <v>92.896113099000004</v>
      </c>
      <c r="I6011" s="15">
        <f>IF(H6011&lt;=Rmax_Summary!$B$40,1,0)</f>
        <v>0</v>
      </c>
      <c r="J6011" s="15">
        <v>2</v>
      </c>
      <c r="K6011" s="21" t="s">
        <v>847</v>
      </c>
    </row>
    <row r="6012" spans="1:11" x14ac:dyDescent="0.15">
      <c r="A6012" s="15">
        <v>1000</v>
      </c>
      <c r="B6012" s="16">
        <v>8</v>
      </c>
      <c r="C6012" s="15">
        <v>200</v>
      </c>
      <c r="D6012" s="17">
        <v>570000</v>
      </c>
      <c r="E6012" s="18">
        <f t="shared" si="93"/>
        <v>570</v>
      </c>
      <c r="F6012" s="19">
        <v>13.959821</v>
      </c>
      <c r="G6012" s="19">
        <v>7.9570980980000003</v>
      </c>
      <c r="H6012" s="20">
        <v>93.020089506999994</v>
      </c>
      <c r="I6012" s="15">
        <f>IF(H6012&lt;=Rmax_Summary!$B$40,1,0)</f>
        <v>0</v>
      </c>
      <c r="J6012" s="15">
        <v>2</v>
      </c>
      <c r="K6012" s="21" t="s">
        <v>847</v>
      </c>
    </row>
    <row r="6013" spans="1:11" x14ac:dyDescent="0.15">
      <c r="A6013" s="15">
        <v>1005</v>
      </c>
      <c r="B6013" s="16">
        <v>8</v>
      </c>
      <c r="C6013" s="15">
        <v>200</v>
      </c>
      <c r="D6013" s="17">
        <v>580000</v>
      </c>
      <c r="E6013" s="18">
        <f t="shared" si="93"/>
        <v>580</v>
      </c>
      <c r="F6013" s="19">
        <v>13.720374</v>
      </c>
      <c r="G6013" s="19">
        <v>7.9578171400000004</v>
      </c>
      <c r="H6013" s="20">
        <v>93.139812884999998</v>
      </c>
      <c r="I6013" s="15">
        <f>IF(H6013&lt;=Rmax_Summary!$B$40,1,0)</f>
        <v>0</v>
      </c>
      <c r="J6013" s="15">
        <v>2</v>
      </c>
      <c r="K6013" s="21" t="s">
        <v>847</v>
      </c>
    </row>
    <row r="6014" spans="1:11" x14ac:dyDescent="0.15">
      <c r="A6014" s="15">
        <v>1010</v>
      </c>
      <c r="B6014" s="16">
        <v>8</v>
      </c>
      <c r="C6014" s="15">
        <v>200</v>
      </c>
      <c r="D6014" s="17">
        <v>590000</v>
      </c>
      <c r="E6014" s="18">
        <f t="shared" si="93"/>
        <v>590</v>
      </c>
      <c r="F6014" s="19">
        <v>13.489003</v>
      </c>
      <c r="G6014" s="19">
        <v>7.9585119229999997</v>
      </c>
      <c r="H6014" s="20">
        <v>93.255498492000001</v>
      </c>
      <c r="I6014" s="15">
        <f>IF(H6014&lt;=Rmax_Summary!$B$40,1,0)</f>
        <v>0</v>
      </c>
      <c r="J6014" s="15">
        <v>2</v>
      </c>
      <c r="K6014" s="21" t="s">
        <v>847</v>
      </c>
    </row>
    <row r="6015" spans="1:11" x14ac:dyDescent="0.15">
      <c r="A6015" s="15">
        <v>1015</v>
      </c>
      <c r="B6015" s="16">
        <v>8</v>
      </c>
      <c r="C6015" s="15">
        <v>200</v>
      </c>
      <c r="D6015" s="17">
        <v>600000</v>
      </c>
      <c r="E6015" s="18">
        <f t="shared" si="93"/>
        <v>600</v>
      </c>
      <c r="F6015" s="19">
        <v>13.265306000000001</v>
      </c>
      <c r="G6015" s="19">
        <v>7.9591836730000001</v>
      </c>
      <c r="H6015" s="20">
        <v>93.367347082999999</v>
      </c>
      <c r="I6015" s="15">
        <f>IF(H6015&lt;=Rmax_Summary!$B$40,1,0)</f>
        <v>0</v>
      </c>
      <c r="J6015" s="15">
        <v>2</v>
      </c>
      <c r="K6015" s="21" t="s">
        <v>847</v>
      </c>
    </row>
    <row r="6016" spans="1:11" x14ac:dyDescent="0.15">
      <c r="A6016" s="15">
        <v>1020</v>
      </c>
      <c r="B6016" s="16">
        <v>8</v>
      </c>
      <c r="C6016" s="15">
        <v>200</v>
      </c>
      <c r="D6016" s="17">
        <v>610000</v>
      </c>
      <c r="E6016" s="18">
        <f t="shared" si="93"/>
        <v>610</v>
      </c>
      <c r="F6016" s="19">
        <v>13.048907</v>
      </c>
      <c r="G6016" s="19">
        <v>7.9598334919999996</v>
      </c>
      <c r="H6016" s="20">
        <v>93.475546261999995</v>
      </c>
      <c r="I6016" s="15">
        <f>IF(H6016&lt;=Rmax_Summary!$B$40,1,0)</f>
        <v>0</v>
      </c>
      <c r="J6016" s="15">
        <v>2</v>
      </c>
      <c r="K6016" s="21" t="s">
        <v>847</v>
      </c>
    </row>
    <row r="6017" spans="1:11" x14ac:dyDescent="0.15">
      <c r="A6017" s="15">
        <v>1025</v>
      </c>
      <c r="B6017" s="16">
        <v>8</v>
      </c>
      <c r="C6017" s="15">
        <v>200</v>
      </c>
      <c r="D6017" s="17">
        <v>620000</v>
      </c>
      <c r="E6017" s="18">
        <f t="shared" si="93"/>
        <v>620</v>
      </c>
      <c r="F6017" s="19">
        <v>12.839454999999999</v>
      </c>
      <c r="G6017" s="19">
        <v>7.960462455</v>
      </c>
      <c r="H6017" s="20">
        <v>93.580272303000001</v>
      </c>
      <c r="I6017" s="15">
        <f>IF(H6017&lt;=Rmax_Summary!$B$40,1,0)</f>
        <v>0</v>
      </c>
      <c r="J6017" s="15">
        <v>2</v>
      </c>
      <c r="K6017" s="21" t="s">
        <v>847</v>
      </c>
    </row>
    <row r="6018" spans="1:11" x14ac:dyDescent="0.15">
      <c r="A6018" s="15">
        <v>1030</v>
      </c>
      <c r="B6018" s="16">
        <v>8</v>
      </c>
      <c r="C6018" s="15">
        <v>200</v>
      </c>
      <c r="D6018" s="17">
        <v>630000</v>
      </c>
      <c r="E6018" s="18">
        <f t="shared" ref="E6018:E6081" si="94">D6018/1000</f>
        <v>630</v>
      </c>
      <c r="F6018" s="19">
        <v>12.636621</v>
      </c>
      <c r="G6018" s="19">
        <v>7.9610715460000003</v>
      </c>
      <c r="H6018" s="20">
        <v>93.681689356999996</v>
      </c>
      <c r="I6018" s="15">
        <f>IF(H6018&lt;=Rmax_Summary!$B$40,1,0)</f>
        <v>0</v>
      </c>
      <c r="J6018" s="15">
        <v>2</v>
      </c>
      <c r="K6018" s="21" t="s">
        <v>847</v>
      </c>
    </row>
    <row r="6019" spans="1:11" x14ac:dyDescent="0.15">
      <c r="A6019" s="15">
        <v>1035</v>
      </c>
      <c r="B6019" s="16">
        <v>8</v>
      </c>
      <c r="C6019" s="15">
        <v>200</v>
      </c>
      <c r="D6019" s="17">
        <v>640000</v>
      </c>
      <c r="E6019" s="18">
        <f t="shared" si="94"/>
        <v>640</v>
      </c>
      <c r="F6019" s="19">
        <v>12.440096</v>
      </c>
      <c r="G6019" s="19">
        <v>7.9616616889999996</v>
      </c>
      <c r="H6019" s="20">
        <v>93.779951866999994</v>
      </c>
      <c r="I6019" s="15">
        <f>IF(H6019&lt;=Rmax_Summary!$B$40,1,0)</f>
        <v>0</v>
      </c>
      <c r="J6019" s="15">
        <v>2</v>
      </c>
      <c r="K6019" s="21" t="s">
        <v>847</v>
      </c>
    </row>
    <row r="6020" spans="1:11" x14ac:dyDescent="0.15">
      <c r="A6020" s="15">
        <v>1040</v>
      </c>
      <c r="B6020" s="16">
        <v>8</v>
      </c>
      <c r="C6020" s="15">
        <v>200</v>
      </c>
      <c r="D6020" s="17">
        <v>650000</v>
      </c>
      <c r="E6020" s="18">
        <f t="shared" si="94"/>
        <v>650</v>
      </c>
      <c r="F6020" s="19">
        <v>12.24959</v>
      </c>
      <c r="G6020" s="19">
        <v>7.9622337649999997</v>
      </c>
      <c r="H6020" s="20">
        <v>93.875204835000005</v>
      </c>
      <c r="I6020" s="15">
        <f>IF(H6020&lt;=Rmax_Summary!$B$40,1,0)</f>
        <v>0</v>
      </c>
      <c r="J6020" s="15">
        <v>2</v>
      </c>
      <c r="K6020" s="21" t="s">
        <v>847</v>
      </c>
    </row>
    <row r="6021" spans="1:11" x14ac:dyDescent="0.15">
      <c r="A6021" s="15">
        <v>1045</v>
      </c>
      <c r="B6021" s="16">
        <v>8</v>
      </c>
      <c r="C6021" s="15">
        <v>200</v>
      </c>
      <c r="D6021" s="17">
        <v>660000</v>
      </c>
      <c r="E6021" s="18">
        <f t="shared" si="94"/>
        <v>660</v>
      </c>
      <c r="F6021" s="19">
        <v>12.064831</v>
      </c>
      <c r="G6021" s="19">
        <v>7.9627885760000003</v>
      </c>
      <c r="H6021" s="20">
        <v>93.967584486999996</v>
      </c>
      <c r="I6021" s="15">
        <f>IF(H6021&lt;=Rmax_Summary!$B$40,1,0)</f>
        <v>0</v>
      </c>
      <c r="J6021" s="15">
        <v>2</v>
      </c>
      <c r="K6021" s="21" t="s">
        <v>847</v>
      </c>
    </row>
    <row r="6022" spans="1:11" x14ac:dyDescent="0.15">
      <c r="A6022" s="15">
        <v>1050</v>
      </c>
      <c r="B6022" s="16">
        <v>8</v>
      </c>
      <c r="C6022" s="15">
        <v>200</v>
      </c>
      <c r="D6022" s="17">
        <v>670000</v>
      </c>
      <c r="E6022" s="18">
        <f t="shared" si="94"/>
        <v>670</v>
      </c>
      <c r="F6022" s="19">
        <v>11.885562999999999</v>
      </c>
      <c r="G6022" s="19">
        <v>7.9633269020000004</v>
      </c>
      <c r="H6022" s="20">
        <v>94.057218599999999</v>
      </c>
      <c r="I6022" s="15">
        <f>IF(H6022&lt;=Rmax_Summary!$B$40,1,0)</f>
        <v>0</v>
      </c>
      <c r="J6022" s="15">
        <v>2</v>
      </c>
      <c r="K6022" s="21" t="s">
        <v>847</v>
      </c>
    </row>
    <row r="6023" spans="1:11" x14ac:dyDescent="0.15">
      <c r="A6023" s="15">
        <v>1055</v>
      </c>
      <c r="B6023" s="16">
        <v>8</v>
      </c>
      <c r="C6023" s="15">
        <v>200</v>
      </c>
      <c r="D6023" s="17">
        <v>680000</v>
      </c>
      <c r="E6023" s="18">
        <f t="shared" si="94"/>
        <v>680</v>
      </c>
      <c r="F6023" s="19">
        <v>11.711543000000001</v>
      </c>
      <c r="G6023" s="19">
        <v>7.9638494609999997</v>
      </c>
      <c r="H6023" s="20">
        <v>94.144228369000004</v>
      </c>
      <c r="I6023" s="15">
        <f>IF(H6023&lt;=Rmax_Summary!$B$40,1,0)</f>
        <v>0</v>
      </c>
      <c r="J6023" s="15">
        <v>2</v>
      </c>
      <c r="K6023" s="21" t="s">
        <v>847</v>
      </c>
    </row>
    <row r="6024" spans="1:11" x14ac:dyDescent="0.15">
      <c r="A6024" s="15">
        <v>1060</v>
      </c>
      <c r="B6024" s="16">
        <v>8</v>
      </c>
      <c r="C6024" s="15">
        <v>200</v>
      </c>
      <c r="D6024" s="17">
        <v>690000</v>
      </c>
      <c r="E6024" s="18">
        <f t="shared" si="94"/>
        <v>690</v>
      </c>
      <c r="F6024" s="19">
        <v>11.542546</v>
      </c>
      <c r="G6024" s="19">
        <v>7.9643569440000004</v>
      </c>
      <c r="H6024" s="20">
        <v>94.228726791</v>
      </c>
      <c r="I6024" s="15">
        <f>IF(H6024&lt;=Rmax_Summary!$B$40,1,0)</f>
        <v>0</v>
      </c>
      <c r="J6024" s="15">
        <v>2</v>
      </c>
      <c r="K6024" s="21" t="s">
        <v>847</v>
      </c>
    </row>
    <row r="6025" spans="1:11" x14ac:dyDescent="0.15">
      <c r="A6025" s="15">
        <v>1065</v>
      </c>
      <c r="B6025" s="16">
        <v>8</v>
      </c>
      <c r="C6025" s="15">
        <v>200</v>
      </c>
      <c r="D6025" s="17">
        <v>700000</v>
      </c>
      <c r="E6025" s="18">
        <f t="shared" si="94"/>
        <v>700</v>
      </c>
      <c r="F6025" s="19">
        <v>11.378356999999999</v>
      </c>
      <c r="G6025" s="19">
        <v>7.964849987</v>
      </c>
      <c r="H6025" s="20">
        <v>94.310821421</v>
      </c>
      <c r="I6025" s="15">
        <f>IF(H6025&lt;=Rmax_Summary!$B$40,1,0)</f>
        <v>0</v>
      </c>
      <c r="J6025" s="15">
        <v>2</v>
      </c>
      <c r="K6025" s="21" t="s">
        <v>847</v>
      </c>
    </row>
    <row r="6026" spans="1:11" x14ac:dyDescent="0.15">
      <c r="A6026" s="15">
        <v>1070</v>
      </c>
      <c r="B6026" s="16">
        <v>8</v>
      </c>
      <c r="C6026" s="15">
        <v>200</v>
      </c>
      <c r="D6026" s="17">
        <v>710000</v>
      </c>
      <c r="E6026" s="18">
        <f t="shared" si="94"/>
        <v>710</v>
      </c>
      <c r="F6026" s="19">
        <v>11.218774</v>
      </c>
      <c r="G6026" s="19">
        <v>7.9653292000000002</v>
      </c>
      <c r="H6026" s="20">
        <v>94.390613209999998</v>
      </c>
      <c r="I6026" s="15">
        <f>IF(H6026&lt;=Rmax_Summary!$B$40,1,0)</f>
        <v>0</v>
      </c>
      <c r="J6026" s="15">
        <v>2</v>
      </c>
      <c r="K6026" s="21" t="s">
        <v>847</v>
      </c>
    </row>
    <row r="6027" spans="1:11" x14ac:dyDescent="0.15">
      <c r="A6027" s="15">
        <v>1075</v>
      </c>
      <c r="B6027" s="16">
        <v>8</v>
      </c>
      <c r="C6027" s="15">
        <v>200</v>
      </c>
      <c r="D6027" s="17">
        <v>720000</v>
      </c>
      <c r="E6027" s="18">
        <f t="shared" si="94"/>
        <v>720</v>
      </c>
      <c r="F6027" s="19">
        <v>11.063604</v>
      </c>
      <c r="G6027" s="19">
        <v>7.9657951530000002</v>
      </c>
      <c r="H6027" s="20">
        <v>94.468197884999995</v>
      </c>
      <c r="I6027" s="15">
        <f>IF(H6027&lt;=Rmax_Summary!$B$40,1,0)</f>
        <v>0</v>
      </c>
      <c r="J6027" s="15">
        <v>2</v>
      </c>
      <c r="K6027" s="21" t="s">
        <v>847</v>
      </c>
    </row>
    <row r="6028" spans="1:11" x14ac:dyDescent="0.15">
      <c r="A6028" s="15">
        <v>1080</v>
      </c>
      <c r="B6028" s="16">
        <v>8</v>
      </c>
      <c r="C6028" s="15">
        <v>200</v>
      </c>
      <c r="D6028" s="17">
        <v>730000</v>
      </c>
      <c r="E6028" s="18">
        <f t="shared" si="94"/>
        <v>730</v>
      </c>
      <c r="F6028" s="19">
        <v>10.912668999999999</v>
      </c>
      <c r="G6028" s="19">
        <v>7.9662483909999997</v>
      </c>
      <c r="H6028" s="20">
        <v>94.543665484000002</v>
      </c>
      <c r="I6028" s="15">
        <f>IF(H6028&lt;=Rmax_Summary!$B$40,1,0)</f>
        <v>0</v>
      </c>
      <c r="J6028" s="15">
        <v>2</v>
      </c>
      <c r="K6028" s="21" t="s">
        <v>847</v>
      </c>
    </row>
    <row r="6029" spans="1:11" x14ac:dyDescent="0.15">
      <c r="A6029" s="15">
        <v>1085</v>
      </c>
      <c r="B6029" s="16">
        <v>8</v>
      </c>
      <c r="C6029" s="15">
        <v>200</v>
      </c>
      <c r="D6029" s="17">
        <v>740000</v>
      </c>
      <c r="E6029" s="18">
        <f t="shared" si="94"/>
        <v>740</v>
      </c>
      <c r="F6029" s="19">
        <v>10.765796999999999</v>
      </c>
      <c r="G6029" s="19">
        <v>7.9666894389999996</v>
      </c>
      <c r="H6029" s="20">
        <v>94.617101720999997</v>
      </c>
      <c r="I6029" s="15">
        <f>IF(H6029&lt;=Rmax_Summary!$B$40,1,0)</f>
        <v>0</v>
      </c>
      <c r="J6029" s="15">
        <v>2</v>
      </c>
      <c r="K6029" s="21" t="s">
        <v>847</v>
      </c>
    </row>
    <row r="6030" spans="1:11" x14ac:dyDescent="0.15">
      <c r="A6030" s="15">
        <v>1090</v>
      </c>
      <c r="B6030" s="16">
        <v>8</v>
      </c>
      <c r="C6030" s="15">
        <v>200</v>
      </c>
      <c r="D6030" s="17">
        <v>750000</v>
      </c>
      <c r="E6030" s="18">
        <f t="shared" si="94"/>
        <v>750</v>
      </c>
      <c r="F6030" s="19">
        <v>10.622825000000001</v>
      </c>
      <c r="G6030" s="19">
        <v>7.9671187699999999</v>
      </c>
      <c r="H6030" s="20">
        <v>94.688587538999997</v>
      </c>
      <c r="I6030" s="15">
        <f>IF(H6030&lt;=Rmax_Summary!$B$40,1,0)</f>
        <v>0</v>
      </c>
      <c r="J6030" s="15">
        <v>2</v>
      </c>
      <c r="K6030" s="21" t="s">
        <v>847</v>
      </c>
    </row>
    <row r="6031" spans="1:11" x14ac:dyDescent="0.15">
      <c r="A6031" s="15">
        <v>1095</v>
      </c>
      <c r="B6031" s="16">
        <v>8</v>
      </c>
      <c r="C6031" s="15">
        <v>200</v>
      </c>
      <c r="D6031" s="17">
        <v>760000</v>
      </c>
      <c r="E6031" s="18">
        <f t="shared" si="94"/>
        <v>760</v>
      </c>
      <c r="F6031" s="19">
        <v>10.483601</v>
      </c>
      <c r="G6031" s="19">
        <v>7.9675368420000003</v>
      </c>
      <c r="H6031" s="20">
        <v>94.758199363000003</v>
      </c>
      <c r="I6031" s="15">
        <f>IF(H6031&lt;=Rmax_Summary!$B$40,1,0)</f>
        <v>0</v>
      </c>
      <c r="J6031" s="15">
        <v>2</v>
      </c>
      <c r="K6031" s="21" t="s">
        <v>847</v>
      </c>
    </row>
    <row r="6032" spans="1:11" x14ac:dyDescent="0.15">
      <c r="A6032" s="15">
        <v>1100</v>
      </c>
      <c r="B6032" s="16">
        <v>8</v>
      </c>
      <c r="C6032" s="15">
        <v>200</v>
      </c>
      <c r="D6032" s="17">
        <v>770000</v>
      </c>
      <c r="E6032" s="18">
        <f t="shared" si="94"/>
        <v>770</v>
      </c>
      <c r="F6032" s="19">
        <v>10.34798</v>
      </c>
      <c r="G6032" s="19">
        <v>7.9679440980000003</v>
      </c>
      <c r="H6032" s="20">
        <v>94.826010151999995</v>
      </c>
      <c r="I6032" s="15">
        <f>IF(H6032&lt;=Rmax_Summary!$B$40,1,0)</f>
        <v>0</v>
      </c>
      <c r="J6032" s="15">
        <v>2</v>
      </c>
      <c r="K6032" s="21" t="s">
        <v>847</v>
      </c>
    </row>
    <row r="6033" spans="1:11" x14ac:dyDescent="0.15">
      <c r="A6033" s="15">
        <v>1105</v>
      </c>
      <c r="B6033" s="16">
        <v>8</v>
      </c>
      <c r="C6033" s="15">
        <v>200</v>
      </c>
      <c r="D6033" s="17">
        <v>780000</v>
      </c>
      <c r="E6033" s="18">
        <f t="shared" si="94"/>
        <v>780</v>
      </c>
      <c r="F6033" s="19">
        <v>10.215821999999999</v>
      </c>
      <c r="G6033" s="19">
        <v>7.96834095</v>
      </c>
      <c r="H6033" s="20">
        <v>94.892089174000006</v>
      </c>
      <c r="I6033" s="15">
        <f>IF(H6033&lt;=Rmax_Summary!$B$40,1,0)</f>
        <v>0</v>
      </c>
      <c r="J6033" s="15">
        <v>2</v>
      </c>
      <c r="K6033" s="21" t="s">
        <v>847</v>
      </c>
    </row>
    <row r="6034" spans="1:11" x14ac:dyDescent="0.15">
      <c r="A6034" s="15">
        <v>1110</v>
      </c>
      <c r="B6034" s="16">
        <v>8</v>
      </c>
      <c r="C6034" s="15">
        <v>200</v>
      </c>
      <c r="D6034" s="17">
        <v>790000</v>
      </c>
      <c r="E6034" s="18">
        <f t="shared" si="94"/>
        <v>790</v>
      </c>
      <c r="F6034" s="19">
        <v>10.086997</v>
      </c>
      <c r="G6034" s="19">
        <v>7.9687277979999998</v>
      </c>
      <c r="H6034" s="20">
        <v>94.956501496000001</v>
      </c>
      <c r="I6034" s="15">
        <f>IF(H6034&lt;=Rmax_Summary!$B$40,1,0)</f>
        <v>0</v>
      </c>
      <c r="J6034" s="15">
        <v>2</v>
      </c>
      <c r="K6034" s="21" t="s">
        <v>847</v>
      </c>
    </row>
    <row r="6035" spans="1:11" x14ac:dyDescent="0.15">
      <c r="A6035" s="15">
        <v>1115</v>
      </c>
      <c r="B6035" s="16">
        <v>8</v>
      </c>
      <c r="C6035" s="15">
        <v>200</v>
      </c>
      <c r="D6035" s="17">
        <v>800000</v>
      </c>
      <c r="E6035" s="18">
        <f t="shared" si="94"/>
        <v>800</v>
      </c>
      <c r="F6035" s="19">
        <v>9.9613809999999994</v>
      </c>
      <c r="G6035" s="19">
        <v>7.9691050130000001</v>
      </c>
      <c r="H6035" s="20">
        <v>95.019309301999996</v>
      </c>
      <c r="I6035" s="15">
        <f>IF(H6035&lt;=Rmax_Summary!$B$40,1,0)</f>
        <v>0</v>
      </c>
      <c r="J6035" s="15">
        <v>2</v>
      </c>
      <c r="K6035" s="21" t="s">
        <v>847</v>
      </c>
    </row>
    <row r="6036" spans="1:11" x14ac:dyDescent="0.15">
      <c r="A6036" s="15">
        <v>1120</v>
      </c>
      <c r="B6036" s="16">
        <v>8</v>
      </c>
      <c r="C6036" s="15">
        <v>200</v>
      </c>
      <c r="D6036" s="17">
        <v>810000</v>
      </c>
      <c r="E6036" s="18">
        <f t="shared" si="94"/>
        <v>810</v>
      </c>
      <c r="F6036" s="19">
        <v>9.8388550000000006</v>
      </c>
      <c r="G6036" s="19">
        <v>7.9694729449999997</v>
      </c>
      <c r="H6036" s="20">
        <v>95.080572258000004</v>
      </c>
      <c r="I6036" s="15">
        <f>IF(H6036&lt;=Rmax_Summary!$B$40,1,0)</f>
        <v>0</v>
      </c>
      <c r="J6036" s="15">
        <v>2</v>
      </c>
      <c r="K6036" s="21" t="s">
        <v>847</v>
      </c>
    </row>
    <row r="6037" spans="1:11" x14ac:dyDescent="0.15">
      <c r="A6037" s="15">
        <v>1125</v>
      </c>
      <c r="B6037" s="16">
        <v>8</v>
      </c>
      <c r="C6037" s="15">
        <v>200</v>
      </c>
      <c r="D6037" s="17">
        <v>820000</v>
      </c>
      <c r="E6037" s="18">
        <f t="shared" si="94"/>
        <v>820</v>
      </c>
      <c r="F6037" s="19">
        <v>9.7193070000000006</v>
      </c>
      <c r="G6037" s="19">
        <v>7.9698319299999998</v>
      </c>
      <c r="H6037" s="20">
        <v>95.140346299000001</v>
      </c>
      <c r="I6037" s="15">
        <f>IF(H6037&lt;=Rmax_Summary!$B$40,1,0)</f>
        <v>0</v>
      </c>
      <c r="J6037" s="15">
        <v>2</v>
      </c>
      <c r="K6037" s="21" t="s">
        <v>847</v>
      </c>
    </row>
    <row r="6038" spans="1:11" x14ac:dyDescent="0.15">
      <c r="A6038" s="15">
        <v>1130</v>
      </c>
      <c r="B6038" s="16">
        <v>8</v>
      </c>
      <c r="C6038" s="15">
        <v>200</v>
      </c>
      <c r="D6038" s="17">
        <v>830000</v>
      </c>
      <c r="E6038" s="18">
        <f t="shared" si="94"/>
        <v>830</v>
      </c>
      <c r="F6038" s="19">
        <v>9.6026290000000003</v>
      </c>
      <c r="G6038" s="19">
        <v>7.9701822980000001</v>
      </c>
      <c r="H6038" s="20">
        <v>95.198685384000001</v>
      </c>
      <c r="I6038" s="15">
        <f>IF(H6038&lt;=Rmax_Summary!$B$40,1,0)</f>
        <v>0</v>
      </c>
      <c r="J6038" s="15">
        <v>2</v>
      </c>
      <c r="K6038" s="21" t="s">
        <v>847</v>
      </c>
    </row>
    <row r="6039" spans="1:11" x14ac:dyDescent="0.15">
      <c r="A6039" s="15">
        <v>1135</v>
      </c>
      <c r="B6039" s="16">
        <v>8</v>
      </c>
      <c r="C6039" s="15">
        <v>200</v>
      </c>
      <c r="D6039" s="17">
        <v>840000</v>
      </c>
      <c r="E6039" s="18">
        <f t="shared" si="94"/>
        <v>840</v>
      </c>
      <c r="F6039" s="19">
        <v>9.4887200000000007</v>
      </c>
      <c r="G6039" s="19">
        <v>7.9705243560000003</v>
      </c>
      <c r="H6039" s="20">
        <v>95.255640215</v>
      </c>
      <c r="I6039" s="15">
        <f>IF(H6039&lt;=Rmax_Summary!$B$40,1,0)</f>
        <v>0</v>
      </c>
      <c r="J6039" s="15">
        <v>2</v>
      </c>
      <c r="K6039" s="21" t="s">
        <v>847</v>
      </c>
    </row>
    <row r="6040" spans="1:11" x14ac:dyDescent="0.15">
      <c r="A6040" s="15">
        <v>1140</v>
      </c>
      <c r="B6040" s="16">
        <v>8</v>
      </c>
      <c r="C6040" s="15">
        <v>200</v>
      </c>
      <c r="D6040" s="17">
        <v>850000</v>
      </c>
      <c r="E6040" s="18">
        <f t="shared" si="94"/>
        <v>850</v>
      </c>
      <c r="F6040" s="19">
        <v>9.3774809999999995</v>
      </c>
      <c r="G6040" s="19">
        <v>7.9708583930000003</v>
      </c>
      <c r="H6040" s="20">
        <v>95.311259680999996</v>
      </c>
      <c r="I6040" s="15">
        <f>IF(H6040&lt;=Rmax_Summary!$B$40,1,0)</f>
        <v>0</v>
      </c>
      <c r="J6040" s="15">
        <v>2</v>
      </c>
      <c r="K6040" s="21" t="s">
        <v>847</v>
      </c>
    </row>
    <row r="6041" spans="1:11" x14ac:dyDescent="0.15">
      <c r="A6041" s="15">
        <v>1145</v>
      </c>
      <c r="B6041" s="16">
        <v>8</v>
      </c>
      <c r="C6041" s="15">
        <v>200</v>
      </c>
      <c r="D6041" s="17">
        <v>860000</v>
      </c>
      <c r="E6041" s="18">
        <f t="shared" si="94"/>
        <v>860</v>
      </c>
      <c r="F6041" s="19">
        <v>9.2688190000000006</v>
      </c>
      <c r="G6041" s="19">
        <v>7.9711846900000003</v>
      </c>
      <c r="H6041" s="20">
        <v>95.365590393999994</v>
      </c>
      <c r="I6041" s="15">
        <f>IF(H6041&lt;=Rmax_Summary!$B$40,1,0)</f>
        <v>0</v>
      </c>
      <c r="J6041" s="15">
        <v>2</v>
      </c>
      <c r="K6041" s="21" t="s">
        <v>847</v>
      </c>
    </row>
    <row r="6042" spans="1:11" x14ac:dyDescent="0.15">
      <c r="A6042" s="15">
        <v>1150</v>
      </c>
      <c r="B6042" s="16">
        <v>8</v>
      </c>
      <c r="C6042" s="15">
        <v>200</v>
      </c>
      <c r="D6042" s="17">
        <v>870000</v>
      </c>
      <c r="E6042" s="18">
        <f t="shared" si="94"/>
        <v>870</v>
      </c>
      <c r="F6042" s="19">
        <v>9.1626480000000008</v>
      </c>
      <c r="G6042" s="19">
        <v>7.9715035089999997</v>
      </c>
      <c r="H6042" s="20">
        <v>95.418676235999996</v>
      </c>
      <c r="I6042" s="15">
        <f>IF(H6042&lt;=Rmax_Summary!$B$40,1,0)</f>
        <v>0</v>
      </c>
      <c r="J6042" s="15">
        <v>2</v>
      </c>
      <c r="K6042" s="21" t="s">
        <v>847</v>
      </c>
    </row>
    <row r="6043" spans="1:11" x14ac:dyDescent="0.15">
      <c r="A6043" s="15">
        <v>1155</v>
      </c>
      <c r="B6043" s="16">
        <v>8</v>
      </c>
      <c r="C6043" s="15">
        <v>200</v>
      </c>
      <c r="D6043" s="17">
        <v>880000</v>
      </c>
      <c r="E6043" s="18">
        <f t="shared" si="94"/>
        <v>880</v>
      </c>
      <c r="F6043" s="19">
        <v>9.0588809999999995</v>
      </c>
      <c r="G6043" s="19">
        <v>7.9718151070000003</v>
      </c>
      <c r="H6043" s="20">
        <v>95.470559726000005</v>
      </c>
      <c r="I6043" s="15">
        <f>IF(H6043&lt;=Rmax_Summary!$B$40,1,0)</f>
        <v>0</v>
      </c>
      <c r="J6043" s="15">
        <v>2</v>
      </c>
      <c r="K6043" s="21" t="s">
        <v>847</v>
      </c>
    </row>
    <row r="6044" spans="1:11" x14ac:dyDescent="0.15">
      <c r="A6044" s="15">
        <v>1160</v>
      </c>
      <c r="B6044" s="16">
        <v>8</v>
      </c>
      <c r="C6044" s="15">
        <v>200</v>
      </c>
      <c r="D6044" s="17">
        <v>890000</v>
      </c>
      <c r="E6044" s="18">
        <f t="shared" si="94"/>
        <v>890</v>
      </c>
      <c r="F6044" s="19">
        <v>8.9574379999999998</v>
      </c>
      <c r="G6044" s="19">
        <v>7.972119728</v>
      </c>
      <c r="H6044" s="20">
        <v>95.521281109</v>
      </c>
      <c r="I6044" s="15">
        <f>IF(H6044&lt;=Rmax_Summary!$B$40,1,0)</f>
        <v>0</v>
      </c>
      <c r="J6044" s="15">
        <v>2</v>
      </c>
      <c r="K6044" s="21" t="s">
        <v>847</v>
      </c>
    </row>
    <row r="6045" spans="1:11" x14ac:dyDescent="0.15">
      <c r="A6045" s="15">
        <v>1165</v>
      </c>
      <c r="B6045" s="16">
        <v>8</v>
      </c>
      <c r="C6045" s="15">
        <v>200</v>
      </c>
      <c r="D6045" s="17">
        <v>900000</v>
      </c>
      <c r="E6045" s="18">
        <f t="shared" si="94"/>
        <v>900</v>
      </c>
      <c r="F6045" s="19">
        <v>8.8582409999999996</v>
      </c>
      <c r="G6045" s="19">
        <v>7.9724176089999998</v>
      </c>
      <c r="H6045" s="20">
        <v>95.570879261000002</v>
      </c>
      <c r="I6045" s="15">
        <f>IF(H6045&lt;=Rmax_Summary!$B$40,1,0)</f>
        <v>0</v>
      </c>
      <c r="J6045" s="15">
        <v>2</v>
      </c>
      <c r="K6045" s="21" t="s">
        <v>847</v>
      </c>
    </row>
    <row r="6046" spans="1:11" x14ac:dyDescent="0.15">
      <c r="A6046" s="15">
        <v>1170</v>
      </c>
      <c r="B6046" s="16">
        <v>8</v>
      </c>
      <c r="C6046" s="15">
        <v>200</v>
      </c>
      <c r="D6046" s="17">
        <v>910000</v>
      </c>
      <c r="E6046" s="18">
        <f t="shared" si="94"/>
        <v>910</v>
      </c>
      <c r="F6046" s="19">
        <v>8.7612190000000005</v>
      </c>
      <c r="G6046" s="19">
        <v>7.9727089529999997</v>
      </c>
      <c r="H6046" s="20">
        <v>95.619390574999997</v>
      </c>
      <c r="I6046" s="15">
        <f>IF(H6046&lt;=Rmax_Summary!$B$40,1,0)</f>
        <v>0</v>
      </c>
      <c r="J6046" s="15">
        <v>2</v>
      </c>
      <c r="K6046" s="21" t="s">
        <v>847</v>
      </c>
    </row>
    <row r="6047" spans="1:11" x14ac:dyDescent="0.15">
      <c r="A6047" s="15">
        <v>1175</v>
      </c>
      <c r="B6047" s="16">
        <v>8</v>
      </c>
      <c r="C6047" s="15">
        <v>200</v>
      </c>
      <c r="D6047" s="17">
        <v>920000</v>
      </c>
      <c r="E6047" s="18">
        <f t="shared" si="94"/>
        <v>920</v>
      </c>
      <c r="F6047" s="19">
        <v>8.6662979999999994</v>
      </c>
      <c r="G6047" s="19">
        <v>7.97299399</v>
      </c>
      <c r="H6047" s="20">
        <v>95.666851190000003</v>
      </c>
      <c r="I6047" s="15">
        <f>IF(H6047&lt;=Rmax_Summary!$B$40,1,0)</f>
        <v>0</v>
      </c>
      <c r="J6047" s="15">
        <v>2</v>
      </c>
      <c r="K6047" s="21" t="s">
        <v>847</v>
      </c>
    </row>
    <row r="6048" spans="1:11" x14ac:dyDescent="0.15">
      <c r="A6048" s="15">
        <v>1180</v>
      </c>
      <c r="B6048" s="16">
        <v>8</v>
      </c>
      <c r="C6048" s="15">
        <v>200</v>
      </c>
      <c r="D6048" s="17">
        <v>930000</v>
      </c>
      <c r="E6048" s="18">
        <f t="shared" si="94"/>
        <v>930</v>
      </c>
      <c r="F6048" s="19">
        <v>8.5734119999999994</v>
      </c>
      <c r="G6048" s="19">
        <v>7.9732729119999997</v>
      </c>
      <c r="H6048" s="20">
        <v>95.713294083999997</v>
      </c>
      <c r="I6048" s="15">
        <f>IF(H6048&lt;=Rmax_Summary!$B$40,1,0)</f>
        <v>0</v>
      </c>
      <c r="J6048" s="15">
        <v>2</v>
      </c>
      <c r="K6048" s="21" t="s">
        <v>847</v>
      </c>
    </row>
    <row r="6049" spans="1:11" x14ac:dyDescent="0.15">
      <c r="A6049" s="15">
        <v>1185</v>
      </c>
      <c r="B6049" s="16">
        <v>8</v>
      </c>
      <c r="C6049" s="15">
        <v>200</v>
      </c>
      <c r="D6049" s="17">
        <v>940000</v>
      </c>
      <c r="E6049" s="18">
        <f t="shared" si="94"/>
        <v>940</v>
      </c>
      <c r="F6049" s="19">
        <v>8.4824959999999994</v>
      </c>
      <c r="G6049" s="19">
        <v>7.9735459239999997</v>
      </c>
      <c r="H6049" s="20">
        <v>95.758752220000005</v>
      </c>
      <c r="I6049" s="15">
        <f>IF(H6049&lt;=Rmax_Summary!$B$40,1,0)</f>
        <v>0</v>
      </c>
      <c r="J6049" s="15">
        <v>2</v>
      </c>
      <c r="K6049" s="21" t="s">
        <v>847</v>
      </c>
    </row>
    <row r="6050" spans="1:11" x14ac:dyDescent="0.15">
      <c r="A6050" s="15">
        <v>1190</v>
      </c>
      <c r="B6050" s="16">
        <v>8</v>
      </c>
      <c r="C6050" s="15">
        <v>200</v>
      </c>
      <c r="D6050" s="17">
        <v>950000</v>
      </c>
      <c r="E6050" s="18">
        <f t="shared" si="94"/>
        <v>950</v>
      </c>
      <c r="F6050" s="19">
        <v>8.3934870000000004</v>
      </c>
      <c r="G6050" s="19">
        <v>7.9738132039999998</v>
      </c>
      <c r="H6050" s="20">
        <v>95.803256297000004</v>
      </c>
      <c r="I6050" s="15">
        <f>IF(H6050&lt;=Rmax_Summary!$B$40,1,0)</f>
        <v>0</v>
      </c>
      <c r="J6050" s="15">
        <v>2</v>
      </c>
      <c r="K6050" s="21" t="s">
        <v>847</v>
      </c>
    </row>
    <row r="6051" spans="1:11" x14ac:dyDescent="0.15">
      <c r="A6051" s="15">
        <v>1195</v>
      </c>
      <c r="B6051" s="16">
        <v>8</v>
      </c>
      <c r="C6051" s="15">
        <v>200</v>
      </c>
      <c r="D6051" s="17">
        <v>960000</v>
      </c>
      <c r="E6051" s="18">
        <f t="shared" si="94"/>
        <v>960</v>
      </c>
      <c r="F6051" s="19">
        <v>8.3063280000000006</v>
      </c>
      <c r="G6051" s="19">
        <v>7.9740749280000003</v>
      </c>
      <c r="H6051" s="20">
        <v>95.846835936000005</v>
      </c>
      <c r="I6051" s="15">
        <f>IF(H6051&lt;=Rmax_Summary!$B$40,1,0)</f>
        <v>0</v>
      </c>
      <c r="J6051" s="15">
        <v>2</v>
      </c>
      <c r="K6051" s="21" t="s">
        <v>847</v>
      </c>
    </row>
    <row r="6052" spans="1:11" x14ac:dyDescent="0.15">
      <c r="A6052" s="15">
        <v>1200</v>
      </c>
      <c r="B6052" s="16">
        <v>8</v>
      </c>
      <c r="C6052" s="15">
        <v>200</v>
      </c>
      <c r="D6052" s="17">
        <v>970000</v>
      </c>
      <c r="E6052" s="18">
        <f t="shared" si="94"/>
        <v>970</v>
      </c>
      <c r="F6052" s="19">
        <v>8.2209599999999998</v>
      </c>
      <c r="G6052" s="19">
        <v>7.9743312749999999</v>
      </c>
      <c r="H6052" s="20">
        <v>95.889520013999999</v>
      </c>
      <c r="I6052" s="15">
        <f>IF(H6052&lt;=Rmax_Summary!$B$40,1,0)</f>
        <v>0</v>
      </c>
      <c r="J6052" s="15">
        <v>2</v>
      </c>
      <c r="K6052" s="21" t="s">
        <v>847</v>
      </c>
    </row>
    <row r="6053" spans="1:11" x14ac:dyDescent="0.15">
      <c r="A6053" s="15">
        <v>1205</v>
      </c>
      <c r="B6053" s="16">
        <v>8</v>
      </c>
      <c r="C6053" s="15">
        <v>200</v>
      </c>
      <c r="D6053" s="17">
        <v>980000</v>
      </c>
      <c r="E6053" s="18">
        <f t="shared" si="94"/>
        <v>980</v>
      </c>
      <c r="F6053" s="19">
        <v>8.1373289999999994</v>
      </c>
      <c r="G6053" s="19">
        <v>7.9745824159999996</v>
      </c>
      <c r="H6053" s="20">
        <v>95.931335433000001</v>
      </c>
      <c r="I6053" s="15">
        <f>IF(H6053&lt;=Rmax_Summary!$B$40,1,0)</f>
        <v>0</v>
      </c>
      <c r="J6053" s="15">
        <v>2</v>
      </c>
      <c r="K6053" s="21" t="s">
        <v>847</v>
      </c>
    </row>
    <row r="6054" spans="1:11" x14ac:dyDescent="0.15">
      <c r="A6054" s="15">
        <v>1210</v>
      </c>
      <c r="B6054" s="16">
        <v>8</v>
      </c>
      <c r="C6054" s="15">
        <v>200</v>
      </c>
      <c r="D6054" s="17">
        <v>990000</v>
      </c>
      <c r="E6054" s="18">
        <f t="shared" si="94"/>
        <v>990</v>
      </c>
      <c r="F6054" s="19">
        <v>8.0553819999999998</v>
      </c>
      <c r="G6054" s="19">
        <v>7.9748284900000002</v>
      </c>
      <c r="H6054" s="20">
        <v>95.972308851999998</v>
      </c>
      <c r="I6054" s="15">
        <f>IF(H6054&lt;=Rmax_Summary!$B$40,1,0)</f>
        <v>0</v>
      </c>
      <c r="J6054" s="15">
        <v>2</v>
      </c>
      <c r="K6054" s="21" t="s">
        <v>847</v>
      </c>
    </row>
    <row r="6055" spans="1:11" x14ac:dyDescent="0.15">
      <c r="A6055" s="15">
        <v>1215</v>
      </c>
      <c r="B6055" s="16">
        <v>8</v>
      </c>
      <c r="C6055" s="15">
        <v>200</v>
      </c>
      <c r="D6055" s="17">
        <v>1000000</v>
      </c>
      <c r="E6055" s="18">
        <f t="shared" si="94"/>
        <v>1000</v>
      </c>
      <c r="F6055" s="19">
        <v>7.9750690000000004</v>
      </c>
      <c r="G6055" s="19">
        <v>7.975069661</v>
      </c>
      <c r="H6055" s="20">
        <v>96.012465316000004</v>
      </c>
      <c r="I6055" s="15">
        <f>IF(H6055&lt;=Rmax_Summary!$B$40,1,0)</f>
        <v>0</v>
      </c>
      <c r="J6055" s="15">
        <v>2</v>
      </c>
      <c r="K6055" s="21" t="s">
        <v>847</v>
      </c>
    </row>
    <row r="6056" spans="1:11" x14ac:dyDescent="0.15">
      <c r="A6056" s="15">
        <v>920</v>
      </c>
      <c r="B6056" s="16">
        <v>8</v>
      </c>
      <c r="C6056" s="15">
        <v>200</v>
      </c>
      <c r="D6056" s="17">
        <v>1100000</v>
      </c>
      <c r="E6056" s="18">
        <f t="shared" si="94"/>
        <v>1100</v>
      </c>
      <c r="F6056" s="19">
        <v>7.2520369999999996</v>
      </c>
      <c r="G6056" s="19">
        <v>7.9772408290000003</v>
      </c>
      <c r="H6056" s="20">
        <v>96.373981455999996</v>
      </c>
      <c r="I6056" s="15">
        <f>IF(H6056&lt;=Rmax_Summary!$B$40,1,0)</f>
        <v>0</v>
      </c>
      <c r="J6056" s="15">
        <v>3</v>
      </c>
      <c r="K6056" s="21" t="s">
        <v>850</v>
      </c>
    </row>
    <row r="6057" spans="1:11" x14ac:dyDescent="0.15">
      <c r="A6057" s="15">
        <v>925</v>
      </c>
      <c r="B6057" s="16">
        <v>8</v>
      </c>
      <c r="C6057" s="15">
        <v>200</v>
      </c>
      <c r="D6057" s="17">
        <v>1200000</v>
      </c>
      <c r="E6057" s="18">
        <f t="shared" si="94"/>
        <v>1200</v>
      </c>
      <c r="F6057" s="19">
        <v>6.6492089999999999</v>
      </c>
      <c r="G6057" s="19">
        <v>7.9790510389999998</v>
      </c>
      <c r="H6057" s="20">
        <v>96.675395437000006</v>
      </c>
      <c r="I6057" s="15">
        <f>IF(H6057&lt;=Rmax_Summary!$B$40,1,0)</f>
        <v>0</v>
      </c>
      <c r="J6057" s="15">
        <v>3</v>
      </c>
      <c r="K6057" s="21" t="s">
        <v>850</v>
      </c>
    </row>
    <row r="6058" spans="1:11" x14ac:dyDescent="0.15">
      <c r="A6058" s="15">
        <v>930</v>
      </c>
      <c r="B6058" s="16">
        <v>8</v>
      </c>
      <c r="C6058" s="15">
        <v>200</v>
      </c>
      <c r="D6058" s="17">
        <v>1300000</v>
      </c>
      <c r="E6058" s="18">
        <f t="shared" si="94"/>
        <v>1300</v>
      </c>
      <c r="F6058" s="19">
        <v>6.1389100000000001</v>
      </c>
      <c r="G6058" s="19">
        <v>7.9805833939999999</v>
      </c>
      <c r="H6058" s="20">
        <v>96.930544838000003</v>
      </c>
      <c r="I6058" s="15">
        <f>IF(H6058&lt;=Rmax_Summary!$B$40,1,0)</f>
        <v>0</v>
      </c>
      <c r="J6058" s="15">
        <v>3</v>
      </c>
      <c r="K6058" s="21" t="s">
        <v>850</v>
      </c>
    </row>
    <row r="6059" spans="1:11" x14ac:dyDescent="0.15">
      <c r="A6059" s="15">
        <v>935</v>
      </c>
      <c r="B6059" s="16">
        <v>8</v>
      </c>
      <c r="C6059" s="15">
        <v>200</v>
      </c>
      <c r="D6059" s="17">
        <v>1400000</v>
      </c>
      <c r="E6059" s="18">
        <f t="shared" si="94"/>
        <v>1400</v>
      </c>
      <c r="F6059" s="19">
        <v>5.7013550000000004</v>
      </c>
      <c r="G6059" s="19">
        <v>7.9818973089999998</v>
      </c>
      <c r="H6059" s="20">
        <v>97.149322428000005</v>
      </c>
      <c r="I6059" s="15">
        <f>IF(H6059&lt;=Rmax_Summary!$B$40,1,0)</f>
        <v>0</v>
      </c>
      <c r="J6059" s="15">
        <v>3</v>
      </c>
      <c r="K6059" s="21" t="s">
        <v>850</v>
      </c>
    </row>
    <row r="6060" spans="1:11" x14ac:dyDescent="0.15">
      <c r="A6060" s="15">
        <v>940</v>
      </c>
      <c r="B6060" s="16">
        <v>8</v>
      </c>
      <c r="C6060" s="15">
        <v>200</v>
      </c>
      <c r="D6060" s="17">
        <v>1500000</v>
      </c>
      <c r="E6060" s="18">
        <f t="shared" si="94"/>
        <v>1500</v>
      </c>
      <c r="F6060" s="19">
        <v>5.3220239999999999</v>
      </c>
      <c r="G6060" s="19">
        <v>7.9830363880000004</v>
      </c>
      <c r="H6060" s="20">
        <v>97.338987896000006</v>
      </c>
      <c r="I6060" s="15">
        <f>IF(H6060&lt;=Rmax_Summary!$B$40,1,0)</f>
        <v>0</v>
      </c>
      <c r="J6060" s="15">
        <v>3</v>
      </c>
      <c r="K6060" s="21" t="s">
        <v>850</v>
      </c>
    </row>
    <row r="6061" spans="1:11" x14ac:dyDescent="0.15">
      <c r="A6061" s="15">
        <v>945</v>
      </c>
      <c r="B6061" s="16">
        <v>8</v>
      </c>
      <c r="C6061" s="15">
        <v>200</v>
      </c>
      <c r="D6061" s="17">
        <v>1600000</v>
      </c>
      <c r="E6061" s="18">
        <f t="shared" si="94"/>
        <v>1600</v>
      </c>
      <c r="F6061" s="19">
        <v>4.9900209999999996</v>
      </c>
      <c r="G6061" s="19">
        <v>7.9840333479999996</v>
      </c>
      <c r="H6061" s="20">
        <v>97.504989550000005</v>
      </c>
      <c r="I6061" s="15">
        <f>IF(H6061&lt;=Rmax_Summary!$B$40,1,0)</f>
        <v>0</v>
      </c>
      <c r="J6061" s="15">
        <v>3</v>
      </c>
      <c r="K6061" s="21" t="s">
        <v>850</v>
      </c>
    </row>
    <row r="6062" spans="1:11" x14ac:dyDescent="0.15">
      <c r="A6062" s="15">
        <v>950</v>
      </c>
      <c r="B6062" s="16">
        <v>8</v>
      </c>
      <c r="C6062" s="15">
        <v>200</v>
      </c>
      <c r="D6062" s="17">
        <v>1700000</v>
      </c>
      <c r="E6062" s="18">
        <f t="shared" si="94"/>
        <v>1700</v>
      </c>
      <c r="F6062" s="19">
        <v>4.6970080000000003</v>
      </c>
      <c r="G6062" s="19">
        <v>7.9849132169999999</v>
      </c>
      <c r="H6062" s="20">
        <v>97.651496187999996</v>
      </c>
      <c r="I6062" s="15">
        <f>IF(H6062&lt;=Rmax_Summary!$B$40,1,0)</f>
        <v>0</v>
      </c>
      <c r="J6062" s="15">
        <v>3</v>
      </c>
      <c r="K6062" s="21" t="s">
        <v>850</v>
      </c>
    </row>
    <row r="6063" spans="1:11" x14ac:dyDescent="0.15">
      <c r="A6063" s="15">
        <v>955</v>
      </c>
      <c r="B6063" s="16">
        <v>8</v>
      </c>
      <c r="C6063" s="15">
        <v>200</v>
      </c>
      <c r="D6063" s="17">
        <v>1800000</v>
      </c>
      <c r="E6063" s="18">
        <f t="shared" si="94"/>
        <v>1800</v>
      </c>
      <c r="F6063" s="19">
        <v>4.4364970000000001</v>
      </c>
      <c r="G6063" s="19">
        <v>7.9856954929999997</v>
      </c>
      <c r="H6063" s="20">
        <v>97.781751288999999</v>
      </c>
      <c r="I6063" s="15">
        <f>IF(H6063&lt;=Rmax_Summary!$B$40,1,0)</f>
        <v>0</v>
      </c>
      <c r="J6063" s="15">
        <v>3</v>
      </c>
      <c r="K6063" s="21" t="s">
        <v>850</v>
      </c>
    </row>
    <row r="6064" spans="1:11" x14ac:dyDescent="0.15">
      <c r="A6064" s="15">
        <v>960</v>
      </c>
      <c r="B6064" s="16">
        <v>8</v>
      </c>
      <c r="C6064" s="15">
        <v>200</v>
      </c>
      <c r="D6064" s="17">
        <v>1900000</v>
      </c>
      <c r="E6064" s="18">
        <f t="shared" si="94"/>
        <v>1900</v>
      </c>
      <c r="F6064" s="19">
        <v>4.2033659999999999</v>
      </c>
      <c r="G6064" s="19">
        <v>7.986395549</v>
      </c>
      <c r="H6064" s="20">
        <v>97.898316906000005</v>
      </c>
      <c r="I6064" s="15">
        <f>IF(H6064&lt;=Rmax_Summary!$B$40,1,0)</f>
        <v>0</v>
      </c>
      <c r="J6064" s="15">
        <v>3</v>
      </c>
      <c r="K6064" s="21" t="s">
        <v>850</v>
      </c>
    </row>
    <row r="6065" spans="1:11" x14ac:dyDescent="0.15">
      <c r="A6065" s="15">
        <v>965</v>
      </c>
      <c r="B6065" s="16">
        <v>8</v>
      </c>
      <c r="C6065" s="15">
        <v>200</v>
      </c>
      <c r="D6065" s="17">
        <v>2000000</v>
      </c>
      <c r="E6065" s="18">
        <f t="shared" si="94"/>
        <v>2000</v>
      </c>
      <c r="F6065" s="19">
        <v>3.9935130000000001</v>
      </c>
      <c r="G6065" s="19">
        <v>7.9870256959999999</v>
      </c>
      <c r="H6065" s="20">
        <v>98.003243561999994</v>
      </c>
      <c r="I6065" s="15">
        <f>IF(H6065&lt;=Rmax_Summary!$B$40,1,0)</f>
        <v>0</v>
      </c>
      <c r="J6065" s="15">
        <v>3</v>
      </c>
      <c r="K6065" s="21" t="s">
        <v>850</v>
      </c>
    </row>
    <row r="6066" spans="1:11" x14ac:dyDescent="0.15">
      <c r="A6066" s="15">
        <v>970</v>
      </c>
      <c r="B6066" s="16">
        <v>8</v>
      </c>
      <c r="C6066" s="15">
        <v>200</v>
      </c>
      <c r="D6066" s="17">
        <v>2100000</v>
      </c>
      <c r="E6066" s="18">
        <f t="shared" si="94"/>
        <v>2100</v>
      </c>
      <c r="F6066" s="19">
        <v>3.803617</v>
      </c>
      <c r="G6066" s="19">
        <v>7.9875959349999999</v>
      </c>
      <c r="H6066" s="20">
        <v>98.098191474999993</v>
      </c>
      <c r="I6066" s="15">
        <f>IF(H6066&lt;=Rmax_Summary!$B$40,1,0)</f>
        <v>0</v>
      </c>
      <c r="J6066" s="15">
        <v>3</v>
      </c>
      <c r="K6066" s="21" t="s">
        <v>850</v>
      </c>
    </row>
    <row r="6067" spans="1:11" x14ac:dyDescent="0.15">
      <c r="A6067" s="15">
        <v>975</v>
      </c>
      <c r="B6067" s="16">
        <v>8</v>
      </c>
      <c r="C6067" s="15">
        <v>200</v>
      </c>
      <c r="D6067" s="17">
        <v>2200000</v>
      </c>
      <c r="E6067" s="18">
        <f t="shared" si="94"/>
        <v>2200</v>
      </c>
      <c r="F6067" s="19">
        <v>3.6309610000000001</v>
      </c>
      <c r="G6067" s="19">
        <v>7.988114393</v>
      </c>
      <c r="H6067" s="20">
        <v>98.184519477999999</v>
      </c>
      <c r="I6067" s="15">
        <f>IF(H6067&lt;=Rmax_Summary!$B$40,1,0)</f>
        <v>0</v>
      </c>
      <c r="J6067" s="15">
        <v>3</v>
      </c>
      <c r="K6067" s="21" t="s">
        <v>850</v>
      </c>
    </row>
    <row r="6068" spans="1:11" x14ac:dyDescent="0.15">
      <c r="A6068" s="15">
        <v>980</v>
      </c>
      <c r="B6068" s="16">
        <v>8</v>
      </c>
      <c r="C6068" s="15">
        <v>200</v>
      </c>
      <c r="D6068" s="17">
        <v>2300000</v>
      </c>
      <c r="E6068" s="18">
        <f t="shared" si="94"/>
        <v>2300</v>
      </c>
      <c r="F6068" s="19">
        <v>3.4732989999999999</v>
      </c>
      <c r="G6068" s="19">
        <v>7.988587828</v>
      </c>
      <c r="H6068" s="20">
        <v>98.263350505000005</v>
      </c>
      <c r="I6068" s="15">
        <f>IF(H6068&lt;=Rmax_Summary!$B$40,1,0)</f>
        <v>0</v>
      </c>
      <c r="J6068" s="15">
        <v>3</v>
      </c>
      <c r="K6068" s="21" t="s">
        <v>850</v>
      </c>
    </row>
    <row r="6069" spans="1:11" x14ac:dyDescent="0.15">
      <c r="A6069" s="15">
        <v>985</v>
      </c>
      <c r="B6069" s="16">
        <v>8</v>
      </c>
      <c r="C6069" s="15">
        <v>200</v>
      </c>
      <c r="D6069" s="17">
        <v>2400000</v>
      </c>
      <c r="E6069" s="18">
        <f t="shared" si="94"/>
        <v>2400</v>
      </c>
      <c r="F6069" s="19">
        <v>3.3287589999999998</v>
      </c>
      <c r="G6069" s="19">
        <v>7.9890218580000001</v>
      </c>
      <c r="H6069" s="20">
        <v>98.335620487</v>
      </c>
      <c r="I6069" s="15">
        <f>IF(H6069&lt;=Rmax_Summary!$B$40,1,0)</f>
        <v>0</v>
      </c>
      <c r="J6069" s="15">
        <v>3</v>
      </c>
      <c r="K6069" s="21" t="s">
        <v>850</v>
      </c>
    </row>
    <row r="6070" spans="1:11" x14ac:dyDescent="0.15">
      <c r="A6070" s="15">
        <v>990</v>
      </c>
      <c r="B6070" s="16">
        <v>8</v>
      </c>
      <c r="C6070" s="15">
        <v>200</v>
      </c>
      <c r="D6070" s="17">
        <v>2500000</v>
      </c>
      <c r="E6070" s="18">
        <f t="shared" si="94"/>
        <v>2500</v>
      </c>
      <c r="F6070" s="19">
        <v>3.1957680000000002</v>
      </c>
      <c r="G6070" s="19">
        <v>7.9894212040000001</v>
      </c>
      <c r="H6070" s="20">
        <v>98.402115750999997</v>
      </c>
      <c r="I6070" s="15">
        <f>IF(H6070&lt;=Rmax_Summary!$B$40,1,0)</f>
        <v>0</v>
      </c>
      <c r="J6070" s="15">
        <v>3</v>
      </c>
      <c r="K6070" s="21" t="s">
        <v>850</v>
      </c>
    </row>
    <row r="6071" spans="1:11" x14ac:dyDescent="0.15">
      <c r="A6071" s="15">
        <v>995</v>
      </c>
      <c r="B6071" s="16">
        <v>8</v>
      </c>
      <c r="C6071" s="15">
        <v>200</v>
      </c>
      <c r="D6071" s="17">
        <v>2600000</v>
      </c>
      <c r="E6071" s="18">
        <f t="shared" si="94"/>
        <v>2600</v>
      </c>
      <c r="F6071" s="19">
        <v>3.0729959999999998</v>
      </c>
      <c r="G6071" s="19">
        <v>7.9897898759999997</v>
      </c>
      <c r="H6071" s="20">
        <v>98.463501980000004</v>
      </c>
      <c r="I6071" s="15">
        <f>IF(H6071&lt;=Rmax_Summary!$B$40,1,0)</f>
        <v>0</v>
      </c>
      <c r="J6071" s="15">
        <v>3</v>
      </c>
      <c r="K6071" s="21" t="s">
        <v>850</v>
      </c>
    </row>
    <row r="6072" spans="1:11" x14ac:dyDescent="0.15">
      <c r="A6072" s="15">
        <v>1000</v>
      </c>
      <c r="B6072" s="16">
        <v>8</v>
      </c>
      <c r="C6072" s="15">
        <v>200</v>
      </c>
      <c r="D6072" s="17">
        <v>2700000</v>
      </c>
      <c r="E6072" s="18">
        <f t="shared" si="94"/>
        <v>2700</v>
      </c>
      <c r="F6072" s="19">
        <v>2.959308</v>
      </c>
      <c r="G6072" s="19">
        <v>7.9901312569999998</v>
      </c>
      <c r="H6072" s="20">
        <v>98.520346083000007</v>
      </c>
      <c r="I6072" s="15">
        <f>IF(H6072&lt;=Rmax_Summary!$B$40,1,0)</f>
        <v>0</v>
      </c>
      <c r="J6072" s="15">
        <v>3</v>
      </c>
      <c r="K6072" s="21" t="s">
        <v>850</v>
      </c>
    </row>
    <row r="6073" spans="1:11" x14ac:dyDescent="0.15">
      <c r="A6073" s="15">
        <v>1005</v>
      </c>
      <c r="B6073" s="16">
        <v>8</v>
      </c>
      <c r="C6073" s="15">
        <v>200</v>
      </c>
      <c r="D6073" s="17">
        <v>2800000</v>
      </c>
      <c r="E6073" s="18">
        <f t="shared" si="94"/>
        <v>2800</v>
      </c>
      <c r="F6073" s="19">
        <v>2.8537319999999999</v>
      </c>
      <c r="G6073" s="19">
        <v>7.9904482789999998</v>
      </c>
      <c r="H6073" s="20">
        <v>98.573134236000001</v>
      </c>
      <c r="I6073" s="15">
        <f>IF(H6073&lt;=Rmax_Summary!$B$40,1,0)</f>
        <v>0</v>
      </c>
      <c r="J6073" s="15">
        <v>3</v>
      </c>
      <c r="K6073" s="21" t="s">
        <v>850</v>
      </c>
    </row>
    <row r="6074" spans="1:11" x14ac:dyDescent="0.15">
      <c r="A6074" s="15">
        <v>1010</v>
      </c>
      <c r="B6074" s="16">
        <v>8</v>
      </c>
      <c r="C6074" s="15">
        <v>200</v>
      </c>
      <c r="D6074" s="17">
        <v>2900000</v>
      </c>
      <c r="E6074" s="18">
        <f t="shared" si="94"/>
        <v>2900</v>
      </c>
      <c r="F6074" s="19">
        <v>2.7554289999999999</v>
      </c>
      <c r="G6074" s="19">
        <v>7.9907434720000001</v>
      </c>
      <c r="H6074" s="20">
        <v>98.622285602999995</v>
      </c>
      <c r="I6074" s="15">
        <f>IF(H6074&lt;=Rmax_Summary!$B$40,1,0)</f>
        <v>0</v>
      </c>
      <c r="J6074" s="15">
        <v>3</v>
      </c>
      <c r="K6074" s="21" t="s">
        <v>850</v>
      </c>
    </row>
    <row r="6075" spans="1:11" x14ac:dyDescent="0.15">
      <c r="A6075" s="15">
        <v>1015</v>
      </c>
      <c r="B6075" s="16">
        <v>8</v>
      </c>
      <c r="C6075" s="15">
        <v>200</v>
      </c>
      <c r="D6075" s="17">
        <v>3000000</v>
      </c>
      <c r="E6075" s="18">
        <f t="shared" si="94"/>
        <v>3000</v>
      </c>
      <c r="F6075" s="19">
        <v>2.6636730000000002</v>
      </c>
      <c r="G6075" s="19">
        <v>7.9910190050000001</v>
      </c>
      <c r="H6075" s="20">
        <v>98.668163469999996</v>
      </c>
      <c r="I6075" s="15">
        <f>IF(H6075&lt;=Rmax_Summary!$B$40,1,0)</f>
        <v>0</v>
      </c>
      <c r="J6075" s="15">
        <v>3</v>
      </c>
      <c r="K6075" s="21" t="s">
        <v>850</v>
      </c>
    </row>
    <row r="6076" spans="1:11" x14ac:dyDescent="0.15">
      <c r="A6076" s="15">
        <v>1020</v>
      </c>
      <c r="B6076" s="16">
        <v>8</v>
      </c>
      <c r="C6076" s="15">
        <v>200</v>
      </c>
      <c r="D6076" s="17">
        <v>3100000</v>
      </c>
      <c r="E6076" s="18">
        <f t="shared" si="94"/>
        <v>3100</v>
      </c>
      <c r="F6076" s="19">
        <v>2.5778310000000002</v>
      </c>
      <c r="G6076" s="19">
        <v>7.991276762</v>
      </c>
      <c r="H6076" s="20">
        <v>98.711084403000001</v>
      </c>
      <c r="I6076" s="15">
        <f>IF(H6076&lt;=Rmax_Summary!$B$40,1,0)</f>
        <v>0</v>
      </c>
      <c r="J6076" s="15">
        <v>3</v>
      </c>
      <c r="K6076" s="21" t="s">
        <v>850</v>
      </c>
    </row>
    <row r="6077" spans="1:11" x14ac:dyDescent="0.15">
      <c r="A6077" s="15">
        <v>1025</v>
      </c>
      <c r="B6077" s="16">
        <v>8</v>
      </c>
      <c r="C6077" s="15">
        <v>200</v>
      </c>
      <c r="D6077" s="17">
        <v>3200000</v>
      </c>
      <c r="E6077" s="18">
        <f t="shared" si="94"/>
        <v>3200</v>
      </c>
      <c r="F6077" s="19">
        <v>2.4973489999999998</v>
      </c>
      <c r="G6077" s="19">
        <v>7.9915184420000003</v>
      </c>
      <c r="H6077" s="20">
        <v>98.751325279</v>
      </c>
      <c r="I6077" s="15">
        <f>IF(H6077&lt;=Rmax_Summary!$B$40,1,0)</f>
        <v>0</v>
      </c>
      <c r="J6077" s="15">
        <v>3</v>
      </c>
      <c r="K6077" s="21" t="s">
        <v>850</v>
      </c>
    </row>
    <row r="6078" spans="1:11" x14ac:dyDescent="0.15">
      <c r="A6078" s="15">
        <v>1030</v>
      </c>
      <c r="B6078" s="16">
        <v>8</v>
      </c>
      <c r="C6078" s="15">
        <v>200</v>
      </c>
      <c r="D6078" s="17">
        <v>3300000</v>
      </c>
      <c r="E6078" s="18">
        <f t="shared" si="94"/>
        <v>3300</v>
      </c>
      <c r="F6078" s="19">
        <v>2.4217409999999999</v>
      </c>
      <c r="G6078" s="19">
        <v>7.9917454809999997</v>
      </c>
      <c r="H6078" s="20">
        <v>98.789129450000004</v>
      </c>
      <c r="I6078" s="15">
        <f>IF(H6078&lt;=Rmax_Summary!$B$40,1,0)</f>
        <v>0</v>
      </c>
      <c r="J6078" s="15">
        <v>3</v>
      </c>
      <c r="K6078" s="21" t="s">
        <v>850</v>
      </c>
    </row>
    <row r="6079" spans="1:11" x14ac:dyDescent="0.15">
      <c r="A6079" s="15">
        <v>1035</v>
      </c>
      <c r="B6079" s="16">
        <v>8</v>
      </c>
      <c r="C6079" s="15">
        <v>200</v>
      </c>
      <c r="D6079" s="17">
        <v>3400000</v>
      </c>
      <c r="E6079" s="18">
        <f t="shared" si="94"/>
        <v>3400</v>
      </c>
      <c r="F6079" s="19">
        <v>2.3505760000000002</v>
      </c>
      <c r="G6079" s="19">
        <v>7.9919591729999997</v>
      </c>
      <c r="H6079" s="20">
        <v>98.824711895999997</v>
      </c>
      <c r="I6079" s="15">
        <f>IF(H6079&lt;=Rmax_Summary!$B$40,1,0)</f>
        <v>0</v>
      </c>
      <c r="J6079" s="15">
        <v>3</v>
      </c>
      <c r="K6079" s="21" t="s">
        <v>850</v>
      </c>
    </row>
    <row r="6080" spans="1:11" x14ac:dyDescent="0.15">
      <c r="A6080" s="15">
        <v>1040</v>
      </c>
      <c r="B6080" s="16">
        <v>8</v>
      </c>
      <c r="C6080" s="15">
        <v>200</v>
      </c>
      <c r="D6080" s="17">
        <v>3500000</v>
      </c>
      <c r="E6080" s="18">
        <f t="shared" si="94"/>
        <v>3500</v>
      </c>
      <c r="F6080" s="19">
        <v>2.283474</v>
      </c>
      <c r="G6080" s="19">
        <v>7.9921606690000004</v>
      </c>
      <c r="H6080" s="20">
        <v>98.858262757999995</v>
      </c>
      <c r="I6080" s="15">
        <f>IF(H6080&lt;=Rmax_Summary!$B$40,1,0)</f>
        <v>0</v>
      </c>
      <c r="J6080" s="15">
        <v>3</v>
      </c>
      <c r="K6080" s="21" t="s">
        <v>850</v>
      </c>
    </row>
    <row r="6081" spans="1:11" x14ac:dyDescent="0.15">
      <c r="A6081" s="15">
        <v>1045</v>
      </c>
      <c r="B6081" s="16">
        <v>8</v>
      </c>
      <c r="C6081" s="15">
        <v>200</v>
      </c>
      <c r="D6081" s="17">
        <v>3600000</v>
      </c>
      <c r="E6081" s="18">
        <f t="shared" si="94"/>
        <v>3600</v>
      </c>
      <c r="F6081" s="19">
        <v>2.220097</v>
      </c>
      <c r="G6081" s="19">
        <v>7.9923509849999999</v>
      </c>
      <c r="H6081" s="20">
        <v>98.889951257000007</v>
      </c>
      <c r="I6081" s="15">
        <f>IF(H6081&lt;=Rmax_Summary!$B$40,1,0)</f>
        <v>0</v>
      </c>
      <c r="J6081" s="15">
        <v>3</v>
      </c>
      <c r="K6081" s="21" t="s">
        <v>850</v>
      </c>
    </row>
    <row r="6082" spans="1:11" x14ac:dyDescent="0.15">
      <c r="A6082" s="15">
        <v>1050</v>
      </c>
      <c r="B6082" s="16">
        <v>8</v>
      </c>
      <c r="C6082" s="15">
        <v>200</v>
      </c>
      <c r="D6082" s="17">
        <v>3700000</v>
      </c>
      <c r="E6082" s="18">
        <f t="shared" ref="E6082:E6145" si="95">D6082/1000</f>
        <v>3700</v>
      </c>
      <c r="F6082" s="19">
        <v>2.1601430000000001</v>
      </c>
      <c r="G6082" s="19">
        <v>7.9925310139999999</v>
      </c>
      <c r="H6082" s="20">
        <v>98.919928260000006</v>
      </c>
      <c r="I6082" s="15">
        <f>IF(H6082&lt;=Rmax_Summary!$B$40,1,0)</f>
        <v>0</v>
      </c>
      <c r="J6082" s="15">
        <v>3</v>
      </c>
      <c r="K6082" s="21" t="s">
        <v>850</v>
      </c>
    </row>
    <row r="6083" spans="1:11" x14ac:dyDescent="0.15">
      <c r="A6083" s="15">
        <v>1055</v>
      </c>
      <c r="B6083" s="16">
        <v>8</v>
      </c>
      <c r="C6083" s="15">
        <v>200</v>
      </c>
      <c r="D6083" s="17">
        <v>3800000</v>
      </c>
      <c r="E6083" s="18">
        <f t="shared" si="95"/>
        <v>3800</v>
      </c>
      <c r="F6083" s="19">
        <v>2.1033430000000002</v>
      </c>
      <c r="G6083" s="19">
        <v>7.9927015810000004</v>
      </c>
      <c r="H6083" s="20">
        <v>98.948328708999995</v>
      </c>
      <c r="I6083" s="15">
        <f>IF(H6083&lt;=Rmax_Summary!$B$40,1,0)</f>
        <v>0</v>
      </c>
      <c r="J6083" s="15">
        <v>3</v>
      </c>
      <c r="K6083" s="21" t="s">
        <v>850</v>
      </c>
    </row>
    <row r="6084" spans="1:11" x14ac:dyDescent="0.15">
      <c r="A6084" s="15">
        <v>1060</v>
      </c>
      <c r="B6084" s="16">
        <v>8</v>
      </c>
      <c r="C6084" s="15">
        <v>200</v>
      </c>
      <c r="D6084" s="17">
        <v>3900000</v>
      </c>
      <c r="E6084" s="18">
        <f t="shared" si="95"/>
        <v>3900</v>
      </c>
      <c r="F6084" s="19">
        <v>2.0494520000000001</v>
      </c>
      <c r="G6084" s="19">
        <v>7.9928634020000002</v>
      </c>
      <c r="H6084" s="20">
        <v>98.975273911000002</v>
      </c>
      <c r="I6084" s="15">
        <f>IF(H6084&lt;=Rmax_Summary!$B$40,1,0)</f>
        <v>0</v>
      </c>
      <c r="J6084" s="15">
        <v>3</v>
      </c>
      <c r="K6084" s="21" t="s">
        <v>850</v>
      </c>
    </row>
    <row r="6085" spans="1:11" x14ac:dyDescent="0.15">
      <c r="A6085" s="15">
        <v>1065</v>
      </c>
      <c r="B6085" s="16">
        <v>8</v>
      </c>
      <c r="C6085" s="15">
        <v>200</v>
      </c>
      <c r="D6085" s="17">
        <v>4000000</v>
      </c>
      <c r="E6085" s="18">
        <f t="shared" si="95"/>
        <v>4000</v>
      </c>
      <c r="F6085" s="19">
        <v>1.998254</v>
      </c>
      <c r="G6085" s="19">
        <v>7.9930171430000003</v>
      </c>
      <c r="H6085" s="20">
        <v>99.000872833000003</v>
      </c>
      <c r="I6085" s="15">
        <f>IF(H6085&lt;=Rmax_Summary!$B$40,1,0)</f>
        <v>0</v>
      </c>
      <c r="J6085" s="15">
        <v>3</v>
      </c>
      <c r="K6085" s="21" t="s">
        <v>850</v>
      </c>
    </row>
    <row r="6086" spans="1:11" x14ac:dyDescent="0.15">
      <c r="A6086" s="15">
        <v>1070</v>
      </c>
      <c r="B6086" s="16">
        <v>8</v>
      </c>
      <c r="C6086" s="15">
        <v>200</v>
      </c>
      <c r="D6086" s="17">
        <v>4100000</v>
      </c>
      <c r="E6086" s="18">
        <f t="shared" si="95"/>
        <v>4100</v>
      </c>
      <c r="F6086" s="19">
        <v>1.949552</v>
      </c>
      <c r="G6086" s="19">
        <v>7.9931633890000002</v>
      </c>
      <c r="H6086" s="20">
        <v>99.025223928000003</v>
      </c>
      <c r="I6086" s="15">
        <f>IF(H6086&lt;=Rmax_Summary!$B$40,1,0)</f>
        <v>0</v>
      </c>
      <c r="J6086" s="15">
        <v>3</v>
      </c>
      <c r="K6086" s="21" t="s">
        <v>850</v>
      </c>
    </row>
    <row r="6087" spans="1:11" x14ac:dyDescent="0.15">
      <c r="A6087" s="15">
        <v>1075</v>
      </c>
      <c r="B6087" s="16">
        <v>8</v>
      </c>
      <c r="C6087" s="15">
        <v>200</v>
      </c>
      <c r="D6087" s="17">
        <v>4200000</v>
      </c>
      <c r="E6087" s="18">
        <f t="shared" si="95"/>
        <v>4200</v>
      </c>
      <c r="F6087" s="19">
        <v>1.9031670000000001</v>
      </c>
      <c r="G6087" s="19">
        <v>7.9933026720000004</v>
      </c>
      <c r="H6087" s="20">
        <v>99.048416343</v>
      </c>
      <c r="I6087" s="15">
        <f>IF(H6087&lt;=Rmax_Summary!$B$40,1,0)</f>
        <v>0</v>
      </c>
      <c r="J6087" s="15">
        <v>3</v>
      </c>
      <c r="K6087" s="21" t="s">
        <v>850</v>
      </c>
    </row>
    <row r="6088" spans="1:11" x14ac:dyDescent="0.15">
      <c r="A6088" s="15">
        <v>1080</v>
      </c>
      <c r="B6088" s="16">
        <v>8</v>
      </c>
      <c r="C6088" s="15">
        <v>200</v>
      </c>
      <c r="D6088" s="17">
        <v>4300000</v>
      </c>
      <c r="E6088" s="18">
        <f t="shared" si="95"/>
        <v>4300</v>
      </c>
      <c r="F6088" s="19">
        <v>1.8589389999999999</v>
      </c>
      <c r="G6088" s="19">
        <v>7.9934354880000003</v>
      </c>
      <c r="H6088" s="20">
        <v>99.070530747999996</v>
      </c>
      <c r="I6088" s="15">
        <f>IF(H6088&lt;=Rmax_Summary!$B$40,1,0)</f>
        <v>0</v>
      </c>
      <c r="J6088" s="15">
        <v>3</v>
      </c>
      <c r="K6088" s="21" t="s">
        <v>850</v>
      </c>
    </row>
    <row r="6089" spans="1:11" x14ac:dyDescent="0.15">
      <c r="A6089" s="15">
        <v>1085</v>
      </c>
      <c r="B6089" s="16">
        <v>8</v>
      </c>
      <c r="C6089" s="15">
        <v>200</v>
      </c>
      <c r="D6089" s="17">
        <v>4400000</v>
      </c>
      <c r="E6089" s="18">
        <f t="shared" si="95"/>
        <v>4400</v>
      </c>
      <c r="F6089" s="19">
        <v>1.816719</v>
      </c>
      <c r="G6089" s="19">
        <v>7.9935622610000001</v>
      </c>
      <c r="H6089" s="20">
        <v>99.091640639999994</v>
      </c>
      <c r="I6089" s="15">
        <f>IF(H6089&lt;=Rmax_Summary!$B$40,1,0)</f>
        <v>0</v>
      </c>
      <c r="J6089" s="15">
        <v>3</v>
      </c>
      <c r="K6089" s="21" t="s">
        <v>850</v>
      </c>
    </row>
    <row r="6090" spans="1:11" x14ac:dyDescent="0.15">
      <c r="A6090" s="15">
        <v>1090</v>
      </c>
      <c r="B6090" s="16">
        <v>8</v>
      </c>
      <c r="C6090" s="15">
        <v>200</v>
      </c>
      <c r="D6090" s="17">
        <v>4500000</v>
      </c>
      <c r="E6090" s="18">
        <f t="shared" si="95"/>
        <v>4500</v>
      </c>
      <c r="F6090" s="19">
        <v>1.7763739999999999</v>
      </c>
      <c r="G6090" s="19">
        <v>7.9936834110000001</v>
      </c>
      <c r="H6090" s="20">
        <v>99.111812939999993</v>
      </c>
      <c r="I6090" s="15">
        <f>IF(H6090&lt;=Rmax_Summary!$B$40,1,0)</f>
        <v>0</v>
      </c>
      <c r="J6090" s="15">
        <v>3</v>
      </c>
      <c r="K6090" s="21" t="s">
        <v>850</v>
      </c>
    </row>
    <row r="6091" spans="1:11" x14ac:dyDescent="0.15">
      <c r="A6091" s="15">
        <v>1095</v>
      </c>
      <c r="B6091" s="16">
        <v>8</v>
      </c>
      <c r="C6091" s="15">
        <v>200</v>
      </c>
      <c r="D6091" s="17">
        <v>4600000</v>
      </c>
      <c r="E6091" s="18">
        <f t="shared" si="95"/>
        <v>4600</v>
      </c>
      <c r="F6091" s="19">
        <v>1.7377819999999999</v>
      </c>
      <c r="G6091" s="19">
        <v>7.9937992969999998</v>
      </c>
      <c r="H6091" s="20">
        <v>99.131108779000002</v>
      </c>
      <c r="I6091" s="15">
        <f>IF(H6091&lt;=Rmax_Summary!$B$40,1,0)</f>
        <v>0</v>
      </c>
      <c r="J6091" s="15">
        <v>3</v>
      </c>
      <c r="K6091" s="21" t="s">
        <v>850</v>
      </c>
    </row>
    <row r="6092" spans="1:11" x14ac:dyDescent="0.15">
      <c r="A6092" s="15">
        <v>1100</v>
      </c>
      <c r="B6092" s="16">
        <v>8</v>
      </c>
      <c r="C6092" s="15">
        <v>200</v>
      </c>
      <c r="D6092" s="17">
        <v>4700000</v>
      </c>
      <c r="E6092" s="18">
        <f t="shared" si="95"/>
        <v>4700</v>
      </c>
      <c r="F6092" s="19">
        <v>1.7008319999999999</v>
      </c>
      <c r="G6092" s="19">
        <v>7.9939102479999997</v>
      </c>
      <c r="H6092" s="20">
        <v>99.149584028000007</v>
      </c>
      <c r="I6092" s="15">
        <f>IF(H6092&lt;=Rmax_Summary!$B$40,1,0)</f>
        <v>0</v>
      </c>
      <c r="J6092" s="15">
        <v>3</v>
      </c>
      <c r="K6092" s="21" t="s">
        <v>850</v>
      </c>
    </row>
    <row r="6093" spans="1:11" x14ac:dyDescent="0.15">
      <c r="A6093" s="15">
        <v>1105</v>
      </c>
      <c r="B6093" s="16">
        <v>8</v>
      </c>
      <c r="C6093" s="15">
        <v>200</v>
      </c>
      <c r="D6093" s="17">
        <v>4800000</v>
      </c>
      <c r="E6093" s="18">
        <f t="shared" si="95"/>
        <v>4800</v>
      </c>
      <c r="F6093" s="19">
        <v>1.6654199999999999</v>
      </c>
      <c r="G6093" s="19">
        <v>7.994016587</v>
      </c>
      <c r="H6093" s="20">
        <v>99.167289928000002</v>
      </c>
      <c r="I6093" s="15">
        <f>IF(H6093&lt;=Rmax_Summary!$B$40,1,0)</f>
        <v>0</v>
      </c>
      <c r="J6093" s="15">
        <v>3</v>
      </c>
      <c r="K6093" s="21" t="s">
        <v>850</v>
      </c>
    </row>
    <row r="6094" spans="1:11" x14ac:dyDescent="0.15">
      <c r="A6094" s="15">
        <v>1110</v>
      </c>
      <c r="B6094" s="16">
        <v>8</v>
      </c>
      <c r="C6094" s="15">
        <v>200</v>
      </c>
      <c r="D6094" s="17">
        <v>4900000</v>
      </c>
      <c r="E6094" s="18">
        <f t="shared" si="95"/>
        <v>4900</v>
      </c>
      <c r="F6094" s="19">
        <v>1.631453</v>
      </c>
      <c r="G6094" s="19">
        <v>7.9941185829999997</v>
      </c>
      <c r="H6094" s="20">
        <v>99.184273633999993</v>
      </c>
      <c r="I6094" s="15">
        <f>IF(H6094&lt;=Rmax_Summary!$B$40,1,0)</f>
        <v>0</v>
      </c>
      <c r="J6094" s="15">
        <v>3</v>
      </c>
      <c r="K6094" s="21" t="s">
        <v>850</v>
      </c>
    </row>
    <row r="6095" spans="1:11" x14ac:dyDescent="0.15">
      <c r="A6095" s="15">
        <v>1115</v>
      </c>
      <c r="B6095" s="16">
        <v>8</v>
      </c>
      <c r="C6095" s="15">
        <v>200</v>
      </c>
      <c r="D6095" s="17">
        <v>5000000</v>
      </c>
      <c r="E6095" s="18">
        <f t="shared" si="95"/>
        <v>5000</v>
      </c>
      <c r="F6095" s="19">
        <v>1.598843</v>
      </c>
      <c r="G6095" s="19">
        <v>7.9942165059999999</v>
      </c>
      <c r="H6095" s="20">
        <v>99.200578343999993</v>
      </c>
      <c r="I6095" s="15">
        <f>IF(H6095&lt;=Rmax_Summary!$B$40,1,0)</f>
        <v>0</v>
      </c>
      <c r="J6095" s="15">
        <v>3</v>
      </c>
      <c r="K6095" s="21" t="s">
        <v>850</v>
      </c>
    </row>
    <row r="6096" spans="1:11" x14ac:dyDescent="0.15">
      <c r="A6096" s="15">
        <v>1120</v>
      </c>
      <c r="B6096" s="16">
        <v>8</v>
      </c>
      <c r="C6096" s="15">
        <v>200</v>
      </c>
      <c r="D6096" s="17">
        <v>5100000</v>
      </c>
      <c r="E6096" s="18">
        <f t="shared" si="95"/>
        <v>5100</v>
      </c>
      <c r="F6096" s="19">
        <v>1.567512</v>
      </c>
      <c r="G6096" s="19">
        <v>7.9943105860000001</v>
      </c>
      <c r="H6096" s="20">
        <v>99.216244068999998</v>
      </c>
      <c r="I6096" s="15">
        <f>IF(H6096&lt;=Rmax_Summary!$B$40,1,0)</f>
        <v>0</v>
      </c>
      <c r="J6096" s="15">
        <v>3</v>
      </c>
      <c r="K6096" s="21" t="s">
        <v>850</v>
      </c>
    </row>
    <row r="6097" spans="1:11" x14ac:dyDescent="0.15">
      <c r="A6097" s="15">
        <v>1125</v>
      </c>
      <c r="B6097" s="16">
        <v>8</v>
      </c>
      <c r="C6097" s="15">
        <v>200</v>
      </c>
      <c r="D6097" s="17">
        <v>5200000</v>
      </c>
      <c r="E6097" s="18">
        <f t="shared" si="95"/>
        <v>5200</v>
      </c>
      <c r="F6097" s="19">
        <v>1.537385</v>
      </c>
      <c r="G6097" s="19">
        <v>7.9944010560000001</v>
      </c>
      <c r="H6097" s="20">
        <v>99.231307584000007</v>
      </c>
      <c r="I6097" s="15">
        <f>IF(H6097&lt;=Rmax_Summary!$B$40,1,0)</f>
        <v>0</v>
      </c>
      <c r="J6097" s="15">
        <v>3</v>
      </c>
      <c r="K6097" s="21" t="s">
        <v>850</v>
      </c>
    </row>
    <row r="6098" spans="1:11" x14ac:dyDescent="0.15">
      <c r="A6098" s="15">
        <v>1130</v>
      </c>
      <c r="B6098" s="16">
        <v>8</v>
      </c>
      <c r="C6098" s="15">
        <v>200</v>
      </c>
      <c r="D6098" s="17">
        <v>5300000</v>
      </c>
      <c r="E6098" s="18">
        <f t="shared" si="95"/>
        <v>5300</v>
      </c>
      <c r="F6098" s="19">
        <v>1.508394</v>
      </c>
      <c r="G6098" s="19">
        <v>7.9944881060000004</v>
      </c>
      <c r="H6098" s="20">
        <v>99.245803017</v>
      </c>
      <c r="I6098" s="15">
        <f>IF(H6098&lt;=Rmax_Summary!$B$40,1,0)</f>
        <v>0</v>
      </c>
      <c r="J6098" s="15">
        <v>3</v>
      </c>
      <c r="K6098" s="21" t="s">
        <v>850</v>
      </c>
    </row>
    <row r="6099" spans="1:11" x14ac:dyDescent="0.15">
      <c r="A6099" s="15">
        <v>1135</v>
      </c>
      <c r="B6099" s="16">
        <v>8</v>
      </c>
      <c r="C6099" s="15">
        <v>200</v>
      </c>
      <c r="D6099" s="17">
        <v>5400000</v>
      </c>
      <c r="E6099" s="18">
        <f t="shared" si="95"/>
        <v>5400</v>
      </c>
      <c r="F6099" s="19">
        <v>1.4804759999999999</v>
      </c>
      <c r="G6099" s="19">
        <v>7.994571938</v>
      </c>
      <c r="H6099" s="20">
        <v>99.259761865000002</v>
      </c>
      <c r="I6099" s="15">
        <f>IF(H6099&lt;=Rmax_Summary!$B$40,1,0)</f>
        <v>0</v>
      </c>
      <c r="J6099" s="15">
        <v>3</v>
      </c>
      <c r="K6099" s="21" t="s">
        <v>850</v>
      </c>
    </row>
    <row r="6100" spans="1:11" x14ac:dyDescent="0.15">
      <c r="A6100" s="15">
        <v>1140</v>
      </c>
      <c r="B6100" s="16">
        <v>8</v>
      </c>
      <c r="C6100" s="15">
        <v>200</v>
      </c>
      <c r="D6100" s="17">
        <v>5500000</v>
      </c>
      <c r="E6100" s="18">
        <f t="shared" si="95"/>
        <v>5500</v>
      </c>
      <c r="F6100" s="19">
        <v>1.453573</v>
      </c>
      <c r="G6100" s="19">
        <v>7.9946527329999997</v>
      </c>
      <c r="H6100" s="20">
        <v>99.273213376000001</v>
      </c>
      <c r="I6100" s="15">
        <f>IF(H6100&lt;=Rmax_Summary!$B$40,1,0)</f>
        <v>0</v>
      </c>
      <c r="J6100" s="15">
        <v>3</v>
      </c>
      <c r="K6100" s="21" t="s">
        <v>850</v>
      </c>
    </row>
    <row r="6101" spans="1:11" x14ac:dyDescent="0.15">
      <c r="A6101" s="15">
        <v>1145</v>
      </c>
      <c r="B6101" s="16">
        <v>8</v>
      </c>
      <c r="C6101" s="15">
        <v>200</v>
      </c>
      <c r="D6101" s="17">
        <v>5600000</v>
      </c>
      <c r="E6101" s="18">
        <f t="shared" si="95"/>
        <v>5600</v>
      </c>
      <c r="F6101" s="19">
        <v>1.42763</v>
      </c>
      <c r="G6101" s="19">
        <v>7.9947306290000002</v>
      </c>
      <c r="H6101" s="20">
        <v>99.286184789000004</v>
      </c>
      <c r="I6101" s="15">
        <f>IF(H6101&lt;=Rmax_Summary!$B$40,1,0)</f>
        <v>0</v>
      </c>
      <c r="J6101" s="15">
        <v>3</v>
      </c>
      <c r="K6101" s="21" t="s">
        <v>850</v>
      </c>
    </row>
    <row r="6102" spans="1:11" x14ac:dyDescent="0.15">
      <c r="A6102" s="15">
        <v>1150</v>
      </c>
      <c r="B6102" s="16">
        <v>8</v>
      </c>
      <c r="C6102" s="15">
        <v>200</v>
      </c>
      <c r="D6102" s="17">
        <v>5700000</v>
      </c>
      <c r="E6102" s="18">
        <f t="shared" si="95"/>
        <v>5700</v>
      </c>
      <c r="F6102" s="19">
        <v>1.402598</v>
      </c>
      <c r="G6102" s="19">
        <v>7.9948057959999996</v>
      </c>
      <c r="H6102" s="20">
        <v>99.298701226999995</v>
      </c>
      <c r="I6102" s="15">
        <f>IF(H6102&lt;=Rmax_Summary!$B$40,1,0)</f>
        <v>0</v>
      </c>
      <c r="J6102" s="15">
        <v>3</v>
      </c>
      <c r="K6102" s="21" t="s">
        <v>850</v>
      </c>
    </row>
    <row r="6103" spans="1:11" x14ac:dyDescent="0.15">
      <c r="A6103" s="15">
        <v>1155</v>
      </c>
      <c r="B6103" s="16">
        <v>8</v>
      </c>
      <c r="C6103" s="15">
        <v>200</v>
      </c>
      <c r="D6103" s="17">
        <v>5800000</v>
      </c>
      <c r="E6103" s="18">
        <f t="shared" si="95"/>
        <v>5800</v>
      </c>
      <c r="F6103" s="19">
        <v>1.3784270000000001</v>
      </c>
      <c r="G6103" s="19">
        <v>7.9948783800000003</v>
      </c>
      <c r="H6103" s="20">
        <v>99.310786336000007</v>
      </c>
      <c r="I6103" s="15">
        <f>IF(H6103&lt;=Rmax_Summary!$B$40,1,0)</f>
        <v>0</v>
      </c>
      <c r="J6103" s="15">
        <v>3</v>
      </c>
      <c r="K6103" s="21" t="s">
        <v>850</v>
      </c>
    </row>
    <row r="6104" spans="1:11" x14ac:dyDescent="0.15">
      <c r="A6104" s="15">
        <v>1160</v>
      </c>
      <c r="B6104" s="16">
        <v>8</v>
      </c>
      <c r="C6104" s="15">
        <v>200</v>
      </c>
      <c r="D6104" s="17">
        <v>5900000</v>
      </c>
      <c r="E6104" s="18">
        <f t="shared" si="95"/>
        <v>5900</v>
      </c>
      <c r="F6104" s="19">
        <v>1.3550759999999999</v>
      </c>
      <c r="G6104" s="19">
        <v>7.9949484919999998</v>
      </c>
      <c r="H6104" s="20">
        <v>99.322462002999998</v>
      </c>
      <c r="I6104" s="15">
        <f>IF(H6104&lt;=Rmax_Summary!$B$40,1,0)</f>
        <v>0</v>
      </c>
      <c r="J6104" s="15">
        <v>3</v>
      </c>
      <c r="K6104" s="21" t="s">
        <v>850</v>
      </c>
    </row>
    <row r="6105" spans="1:11" x14ac:dyDescent="0.15">
      <c r="A6105" s="15">
        <v>1165</v>
      </c>
      <c r="B6105" s="16">
        <v>8</v>
      </c>
      <c r="C6105" s="15">
        <v>200</v>
      </c>
      <c r="D6105" s="17">
        <v>6000000</v>
      </c>
      <c r="E6105" s="18">
        <f t="shared" si="95"/>
        <v>6000</v>
      </c>
      <c r="F6105" s="19">
        <v>1.332503</v>
      </c>
      <c r="G6105" s="19">
        <v>7.9950162799999998</v>
      </c>
      <c r="H6105" s="20">
        <v>99.333748632999999</v>
      </c>
      <c r="I6105" s="15">
        <f>IF(H6105&lt;=Rmax_Summary!$B$40,1,0)</f>
        <v>0</v>
      </c>
      <c r="J6105" s="15">
        <v>3</v>
      </c>
      <c r="K6105" s="21" t="s">
        <v>850</v>
      </c>
    </row>
    <row r="6106" spans="1:11" x14ac:dyDescent="0.15">
      <c r="A6106" s="15">
        <v>1170</v>
      </c>
      <c r="B6106" s="16">
        <v>8</v>
      </c>
      <c r="C6106" s="15">
        <v>200</v>
      </c>
      <c r="D6106" s="17">
        <v>6100000</v>
      </c>
      <c r="E6106" s="18">
        <f t="shared" si="95"/>
        <v>6100</v>
      </c>
      <c r="F6106" s="19">
        <v>1.3106690000000001</v>
      </c>
      <c r="G6106" s="19">
        <v>7.9950818530000003</v>
      </c>
      <c r="H6106" s="20">
        <v>99.344665438999996</v>
      </c>
      <c r="I6106" s="15">
        <f>IF(H6106&lt;=Rmax_Summary!$B$40,1,0)</f>
        <v>0</v>
      </c>
      <c r="J6106" s="15">
        <v>3</v>
      </c>
      <c r="K6106" s="21" t="s">
        <v>850</v>
      </c>
    </row>
    <row r="6107" spans="1:11" x14ac:dyDescent="0.15">
      <c r="A6107" s="15">
        <v>1175</v>
      </c>
      <c r="B6107" s="16">
        <v>8</v>
      </c>
      <c r="C6107" s="15">
        <v>200</v>
      </c>
      <c r="D6107" s="17">
        <v>6200000</v>
      </c>
      <c r="E6107" s="18">
        <f t="shared" si="95"/>
        <v>6200</v>
      </c>
      <c r="F6107" s="19">
        <v>1.2895399999999999</v>
      </c>
      <c r="G6107" s="19">
        <v>7.99514529</v>
      </c>
      <c r="H6107" s="20">
        <v>99.355230215999995</v>
      </c>
      <c r="I6107" s="15">
        <f>IF(H6107&lt;=Rmax_Summary!$B$40,1,0)</f>
        <v>0</v>
      </c>
      <c r="J6107" s="15">
        <v>3</v>
      </c>
      <c r="K6107" s="21" t="s">
        <v>850</v>
      </c>
    </row>
    <row r="6108" spans="1:11" x14ac:dyDescent="0.15">
      <c r="A6108" s="15">
        <v>1180</v>
      </c>
      <c r="B6108" s="16">
        <v>8</v>
      </c>
      <c r="C6108" s="15">
        <v>200</v>
      </c>
      <c r="D6108" s="17">
        <v>6300000</v>
      </c>
      <c r="E6108" s="18">
        <f t="shared" si="95"/>
        <v>6300</v>
      </c>
      <c r="F6108" s="19">
        <v>1.26908</v>
      </c>
      <c r="G6108" s="19">
        <v>7.9952067270000002</v>
      </c>
      <c r="H6108" s="20">
        <v>99.365459786000002</v>
      </c>
      <c r="I6108" s="15">
        <f>IF(H6108&lt;=Rmax_Summary!$B$40,1,0)</f>
        <v>0</v>
      </c>
      <c r="J6108" s="15">
        <v>3</v>
      </c>
      <c r="K6108" s="21" t="s">
        <v>850</v>
      </c>
    </row>
    <row r="6109" spans="1:11" x14ac:dyDescent="0.15">
      <c r="A6109" s="15">
        <v>1185</v>
      </c>
      <c r="B6109" s="16">
        <v>8</v>
      </c>
      <c r="C6109" s="15">
        <v>200</v>
      </c>
      <c r="D6109" s="17">
        <v>6400000</v>
      </c>
      <c r="E6109" s="18">
        <f t="shared" si="95"/>
        <v>6400</v>
      </c>
      <c r="F6109" s="19">
        <v>1.24926</v>
      </c>
      <c r="G6109" s="19">
        <v>7.9952662380000001</v>
      </c>
      <c r="H6109" s="20">
        <v>99.375369828000004</v>
      </c>
      <c r="I6109" s="15">
        <f>IF(H6109&lt;=Rmax_Summary!$B$40,1,0)</f>
        <v>0</v>
      </c>
      <c r="J6109" s="15">
        <v>3</v>
      </c>
      <c r="K6109" s="21" t="s">
        <v>850</v>
      </c>
    </row>
    <row r="6110" spans="1:11" x14ac:dyDescent="0.15">
      <c r="A6110" s="15">
        <v>1190</v>
      </c>
      <c r="B6110" s="16">
        <v>8</v>
      </c>
      <c r="C6110" s="15">
        <v>200</v>
      </c>
      <c r="D6110" s="17">
        <v>6500000</v>
      </c>
      <c r="E6110" s="18">
        <f t="shared" si="95"/>
        <v>6500</v>
      </c>
      <c r="F6110" s="19">
        <v>1.2300500000000001</v>
      </c>
      <c r="G6110" s="19">
        <v>7.9953239290000004</v>
      </c>
      <c r="H6110" s="20">
        <v>99.384975097999998</v>
      </c>
      <c r="I6110" s="15">
        <f>IF(H6110&lt;=Rmax_Summary!$B$40,1,0)</f>
        <v>0</v>
      </c>
      <c r="J6110" s="15">
        <v>3</v>
      </c>
      <c r="K6110" s="21" t="s">
        <v>850</v>
      </c>
    </row>
    <row r="6111" spans="1:11" x14ac:dyDescent="0.15">
      <c r="A6111" s="15">
        <v>1195</v>
      </c>
      <c r="B6111" s="16">
        <v>8</v>
      </c>
      <c r="C6111" s="15">
        <v>200</v>
      </c>
      <c r="D6111" s="17">
        <v>6600000</v>
      </c>
      <c r="E6111" s="18">
        <f t="shared" si="95"/>
        <v>6600</v>
      </c>
      <c r="F6111" s="19">
        <v>1.2114210000000001</v>
      </c>
      <c r="G6111" s="19">
        <v>7.9953798679999997</v>
      </c>
      <c r="H6111" s="20">
        <v>99.394289404000006</v>
      </c>
      <c r="I6111" s="15">
        <f>IF(H6111&lt;=Rmax_Summary!$B$40,1,0)</f>
        <v>0</v>
      </c>
      <c r="J6111" s="15">
        <v>3</v>
      </c>
      <c r="K6111" s="21" t="s">
        <v>850</v>
      </c>
    </row>
    <row r="6112" spans="1:11" x14ac:dyDescent="0.15">
      <c r="A6112" s="15">
        <v>1200</v>
      </c>
      <c r="B6112" s="16">
        <v>8</v>
      </c>
      <c r="C6112" s="15">
        <v>200</v>
      </c>
      <c r="D6112" s="17">
        <v>6700000</v>
      </c>
      <c r="E6112" s="18">
        <f t="shared" si="95"/>
        <v>6700</v>
      </c>
      <c r="F6112" s="19">
        <v>1.1933480000000001</v>
      </c>
      <c r="G6112" s="19">
        <v>7.9954341390000003</v>
      </c>
      <c r="H6112" s="20">
        <v>99.403325801999998</v>
      </c>
      <c r="I6112" s="15">
        <f>IF(H6112&lt;=Rmax_Summary!$B$40,1,0)</f>
        <v>0</v>
      </c>
      <c r="J6112" s="15">
        <v>3</v>
      </c>
      <c r="K6112" s="21" t="s">
        <v>850</v>
      </c>
    </row>
    <row r="6113" spans="1:11" x14ac:dyDescent="0.15">
      <c r="A6113" s="15">
        <v>1205</v>
      </c>
      <c r="B6113" s="16">
        <v>8</v>
      </c>
      <c r="C6113" s="15">
        <v>200</v>
      </c>
      <c r="D6113" s="17">
        <v>6800000</v>
      </c>
      <c r="E6113" s="18">
        <f t="shared" si="95"/>
        <v>6800</v>
      </c>
      <c r="F6113" s="19">
        <v>1.175807</v>
      </c>
      <c r="G6113" s="19">
        <v>7.9954868130000003</v>
      </c>
      <c r="H6113" s="20">
        <v>99.412096542</v>
      </c>
      <c r="I6113" s="15">
        <f>IF(H6113&lt;=Rmax_Summary!$B$40,1,0)</f>
        <v>0</v>
      </c>
      <c r="J6113" s="15">
        <v>3</v>
      </c>
      <c r="K6113" s="21" t="s">
        <v>850</v>
      </c>
    </row>
    <row r="6114" spans="1:11" x14ac:dyDescent="0.15">
      <c r="A6114" s="15">
        <v>1210</v>
      </c>
      <c r="B6114" s="16">
        <v>8</v>
      </c>
      <c r="C6114" s="15">
        <v>200</v>
      </c>
      <c r="D6114" s="17">
        <v>6900000</v>
      </c>
      <c r="E6114" s="18">
        <f t="shared" si="95"/>
        <v>6900</v>
      </c>
      <c r="F6114" s="19">
        <v>1.158774</v>
      </c>
      <c r="G6114" s="19">
        <v>7.995537959</v>
      </c>
      <c r="H6114" s="20">
        <v>99.420613192999994</v>
      </c>
      <c r="I6114" s="15">
        <f>IF(H6114&lt;=Rmax_Summary!$B$40,1,0)</f>
        <v>0</v>
      </c>
      <c r="J6114" s="15">
        <v>3</v>
      </c>
      <c r="K6114" s="21" t="s">
        <v>850</v>
      </c>
    </row>
    <row r="6115" spans="1:11" x14ac:dyDescent="0.15">
      <c r="A6115" s="15">
        <v>1215</v>
      </c>
      <c r="B6115" s="16">
        <v>8</v>
      </c>
      <c r="C6115" s="15">
        <v>200</v>
      </c>
      <c r="D6115" s="17">
        <v>7000000</v>
      </c>
      <c r="E6115" s="18">
        <f t="shared" si="95"/>
        <v>7000</v>
      </c>
      <c r="F6115" s="19">
        <v>1.1422270000000001</v>
      </c>
      <c r="G6115" s="19">
        <v>7.9955876400000001</v>
      </c>
      <c r="H6115" s="20">
        <v>99.428886610999996</v>
      </c>
      <c r="I6115" s="15">
        <f>IF(H6115&lt;=Rmax_Summary!$B$40,1,0)</f>
        <v>0</v>
      </c>
      <c r="J6115" s="15">
        <v>3</v>
      </c>
      <c r="K6115" s="21" t="s">
        <v>850</v>
      </c>
    </row>
    <row r="6116" spans="1:11" x14ac:dyDescent="0.15">
      <c r="A6116" s="15">
        <v>1220</v>
      </c>
      <c r="B6116" s="16">
        <v>8</v>
      </c>
      <c r="C6116" s="15">
        <v>200</v>
      </c>
      <c r="D6116" s="17">
        <v>7100000</v>
      </c>
      <c r="E6116" s="18">
        <f t="shared" si="95"/>
        <v>7100</v>
      </c>
      <c r="F6116" s="19">
        <v>1.1261460000000001</v>
      </c>
      <c r="G6116" s="19">
        <v>7.9956359350000001</v>
      </c>
      <c r="H6116" s="20">
        <v>99.436927054999998</v>
      </c>
      <c r="I6116" s="15">
        <f>IF(H6116&lt;=Rmax_Summary!$B$40,1,0)</f>
        <v>0</v>
      </c>
      <c r="J6116" s="15">
        <v>3</v>
      </c>
      <c r="K6116" s="21" t="s">
        <v>850</v>
      </c>
    </row>
    <row r="6117" spans="1:11" x14ac:dyDescent="0.15">
      <c r="A6117" s="15">
        <v>1225</v>
      </c>
      <c r="B6117" s="16">
        <v>8</v>
      </c>
      <c r="C6117" s="15">
        <v>200</v>
      </c>
      <c r="D6117" s="17">
        <v>7200000</v>
      </c>
      <c r="E6117" s="18">
        <f t="shared" si="95"/>
        <v>7200</v>
      </c>
      <c r="F6117" s="19">
        <v>1.1105119999999999</v>
      </c>
      <c r="G6117" s="19">
        <v>7.9956828829999997</v>
      </c>
      <c r="H6117" s="20">
        <v>99.444744247000003</v>
      </c>
      <c r="I6117" s="15">
        <f>IF(H6117&lt;=Rmax_Summary!$B$40,1,0)</f>
        <v>0</v>
      </c>
      <c r="J6117" s="15">
        <v>3</v>
      </c>
      <c r="K6117" s="21" t="s">
        <v>850</v>
      </c>
    </row>
    <row r="6118" spans="1:11" x14ac:dyDescent="0.15">
      <c r="A6118" s="15">
        <v>1230</v>
      </c>
      <c r="B6118" s="16">
        <v>8</v>
      </c>
      <c r="C6118" s="15">
        <v>200</v>
      </c>
      <c r="D6118" s="17">
        <v>7300000</v>
      </c>
      <c r="E6118" s="18">
        <f t="shared" si="95"/>
        <v>7300</v>
      </c>
      <c r="F6118" s="19">
        <v>1.095305</v>
      </c>
      <c r="G6118" s="19">
        <v>7.9957285369999997</v>
      </c>
      <c r="H6118" s="20">
        <v>99.452347368000005</v>
      </c>
      <c r="I6118" s="15">
        <f>IF(H6118&lt;=Rmax_Summary!$B$40,1,0)</f>
        <v>0</v>
      </c>
      <c r="J6118" s="15">
        <v>3</v>
      </c>
      <c r="K6118" s="21" t="s">
        <v>850</v>
      </c>
    </row>
    <row r="6119" spans="1:11" x14ac:dyDescent="0.15">
      <c r="A6119" s="15">
        <v>1235</v>
      </c>
      <c r="B6119" s="16">
        <v>8</v>
      </c>
      <c r="C6119" s="15">
        <v>200</v>
      </c>
      <c r="D6119" s="17">
        <v>7400000</v>
      </c>
      <c r="E6119" s="18">
        <f t="shared" si="95"/>
        <v>7400</v>
      </c>
      <c r="F6119" s="19">
        <v>1.0805100000000001</v>
      </c>
      <c r="G6119" s="19">
        <v>7.9957729659999996</v>
      </c>
      <c r="H6119" s="20">
        <v>99.459745084000005</v>
      </c>
      <c r="I6119" s="15">
        <f>IF(H6119&lt;=Rmax_Summary!$B$40,1,0)</f>
        <v>0</v>
      </c>
      <c r="J6119" s="15">
        <v>3</v>
      </c>
      <c r="K6119" s="21" t="s">
        <v>850</v>
      </c>
    </row>
    <row r="6120" spans="1:11" x14ac:dyDescent="0.15">
      <c r="A6120" s="15">
        <v>1240</v>
      </c>
      <c r="B6120" s="16">
        <v>8</v>
      </c>
      <c r="C6120" s="15">
        <v>200</v>
      </c>
      <c r="D6120" s="17">
        <v>7500000</v>
      </c>
      <c r="E6120" s="18">
        <f t="shared" si="95"/>
        <v>7500</v>
      </c>
      <c r="F6120" s="19">
        <v>1.066109</v>
      </c>
      <c r="G6120" s="19">
        <v>7.9958162100000001</v>
      </c>
      <c r="H6120" s="20">
        <v>99.466945581999994</v>
      </c>
      <c r="I6120" s="15">
        <f>IF(H6120&lt;=Rmax_Summary!$B$40,1,0)</f>
        <v>0</v>
      </c>
      <c r="J6120" s="15">
        <v>3</v>
      </c>
      <c r="K6120" s="21" t="s">
        <v>850</v>
      </c>
    </row>
    <row r="6121" spans="1:11" x14ac:dyDescent="0.15">
      <c r="A6121" s="15">
        <v>1245</v>
      </c>
      <c r="B6121" s="16">
        <v>8</v>
      </c>
      <c r="C6121" s="15">
        <v>200</v>
      </c>
      <c r="D6121" s="17">
        <v>7600000</v>
      </c>
      <c r="E6121" s="18">
        <f t="shared" si="95"/>
        <v>7600</v>
      </c>
      <c r="F6121" s="19">
        <v>1.052087</v>
      </c>
      <c r="G6121" s="19">
        <v>7.9958583289999998</v>
      </c>
      <c r="H6121" s="20">
        <v>99.473956677000004</v>
      </c>
      <c r="I6121" s="15">
        <f>IF(H6121&lt;=Rmax_Summary!$B$40,1,0)</f>
        <v>0</v>
      </c>
      <c r="J6121" s="15">
        <v>3</v>
      </c>
      <c r="K6121" s="21" t="s">
        <v>850</v>
      </c>
    </row>
    <row r="6122" spans="1:11" x14ac:dyDescent="0.15">
      <c r="A6122" s="15">
        <v>1250</v>
      </c>
      <c r="B6122" s="16">
        <v>8</v>
      </c>
      <c r="C6122" s="15">
        <v>200</v>
      </c>
      <c r="D6122" s="17">
        <v>7700000</v>
      </c>
      <c r="E6122" s="18">
        <f t="shared" si="95"/>
        <v>7700</v>
      </c>
      <c r="F6122" s="19">
        <v>1.0384279999999999</v>
      </c>
      <c r="G6122" s="19">
        <v>7.9958993310000004</v>
      </c>
      <c r="H6122" s="20">
        <v>99.480785761000007</v>
      </c>
      <c r="I6122" s="15">
        <f>IF(H6122&lt;=Rmax_Summary!$B$40,1,0)</f>
        <v>0</v>
      </c>
      <c r="J6122" s="15">
        <v>3</v>
      </c>
      <c r="K6122" s="21" t="s">
        <v>850</v>
      </c>
    </row>
    <row r="6123" spans="1:11" x14ac:dyDescent="0.15">
      <c r="A6123" s="15">
        <v>1255</v>
      </c>
      <c r="B6123" s="16">
        <v>8</v>
      </c>
      <c r="C6123" s="15">
        <v>200</v>
      </c>
      <c r="D6123" s="17">
        <v>7800000</v>
      </c>
      <c r="E6123" s="18">
        <f t="shared" si="95"/>
        <v>7800</v>
      </c>
      <c r="F6123" s="19">
        <v>1.02512</v>
      </c>
      <c r="G6123" s="19">
        <v>7.9959392960000004</v>
      </c>
      <c r="H6123" s="20">
        <v>99.487439793999997</v>
      </c>
      <c r="I6123" s="15">
        <f>IF(H6123&lt;=Rmax_Summary!$B$40,1,0)</f>
        <v>0</v>
      </c>
      <c r="J6123" s="15">
        <v>3</v>
      </c>
      <c r="K6123" s="21" t="s">
        <v>850</v>
      </c>
    </row>
    <row r="6124" spans="1:11" x14ac:dyDescent="0.15">
      <c r="A6124" s="15">
        <v>1260</v>
      </c>
      <c r="B6124" s="16">
        <v>8</v>
      </c>
      <c r="C6124" s="15">
        <v>200</v>
      </c>
      <c r="D6124" s="17">
        <v>7900000</v>
      </c>
      <c r="E6124" s="18">
        <f t="shared" si="95"/>
        <v>7900</v>
      </c>
      <c r="F6124" s="19">
        <v>1.012149</v>
      </c>
      <c r="G6124" s="19">
        <v>7.9959782439999998</v>
      </c>
      <c r="H6124" s="20">
        <v>99.493925429000001</v>
      </c>
      <c r="I6124" s="15">
        <f>IF(H6124&lt;=Rmax_Summary!$B$40,1,0)</f>
        <v>0</v>
      </c>
      <c r="J6124" s="15">
        <v>3</v>
      </c>
      <c r="K6124" s="21" t="s">
        <v>850</v>
      </c>
    </row>
    <row r="6125" spans="1:11" x14ac:dyDescent="0.15">
      <c r="A6125" s="15">
        <v>1265</v>
      </c>
      <c r="B6125" s="16">
        <v>8</v>
      </c>
      <c r="C6125" s="15">
        <v>200</v>
      </c>
      <c r="D6125" s="17">
        <v>8000000</v>
      </c>
      <c r="E6125" s="18">
        <f t="shared" si="95"/>
        <v>8000</v>
      </c>
      <c r="F6125" s="19">
        <v>0.999502</v>
      </c>
      <c r="G6125" s="19">
        <v>7.9960162300000004</v>
      </c>
      <c r="H6125" s="20">
        <v>99.500248975000005</v>
      </c>
      <c r="I6125" s="15">
        <f>IF(H6125&lt;=Rmax_Summary!$B$40,1,0)</f>
        <v>0</v>
      </c>
      <c r="J6125" s="15">
        <v>3</v>
      </c>
      <c r="K6125" s="21" t="s">
        <v>850</v>
      </c>
    </row>
    <row r="6126" spans="1:11" x14ac:dyDescent="0.15">
      <c r="A6126" s="15">
        <v>1270</v>
      </c>
      <c r="B6126" s="16">
        <v>8</v>
      </c>
      <c r="C6126" s="15">
        <v>200</v>
      </c>
      <c r="D6126" s="17">
        <v>8100000</v>
      </c>
      <c r="E6126" s="18">
        <f t="shared" si="95"/>
        <v>8100</v>
      </c>
      <c r="F6126" s="19">
        <v>0.98716700000000002</v>
      </c>
      <c r="G6126" s="19">
        <v>7.9960532640000004</v>
      </c>
      <c r="H6126" s="20">
        <v>99.506416458000004</v>
      </c>
      <c r="I6126" s="15">
        <f>IF(H6126&lt;=Rmax_Summary!$B$40,1,0)</f>
        <v>0</v>
      </c>
      <c r="J6126" s="15">
        <v>3</v>
      </c>
      <c r="K6126" s="21" t="s">
        <v>850</v>
      </c>
    </row>
    <row r="6127" spans="1:11" x14ac:dyDescent="0.15">
      <c r="A6127" s="15">
        <v>1275</v>
      </c>
      <c r="B6127" s="16">
        <v>8</v>
      </c>
      <c r="C6127" s="15">
        <v>200</v>
      </c>
      <c r="D6127" s="17">
        <v>8200000</v>
      </c>
      <c r="E6127" s="18">
        <f t="shared" si="95"/>
        <v>8200</v>
      </c>
      <c r="F6127" s="19">
        <v>0.97513300000000003</v>
      </c>
      <c r="G6127" s="19">
        <v>7.9960893999999998</v>
      </c>
      <c r="H6127" s="20">
        <v>99.512433560999995</v>
      </c>
      <c r="I6127" s="15">
        <f>IF(H6127&lt;=Rmax_Summary!$B$40,1,0)</f>
        <v>0</v>
      </c>
      <c r="J6127" s="15">
        <v>3</v>
      </c>
      <c r="K6127" s="21" t="s">
        <v>850</v>
      </c>
    </row>
    <row r="6128" spans="1:11" x14ac:dyDescent="0.15">
      <c r="A6128" s="15">
        <v>1280</v>
      </c>
      <c r="B6128" s="16">
        <v>8</v>
      </c>
      <c r="C6128" s="15">
        <v>200</v>
      </c>
      <c r="D6128" s="17">
        <v>8300000</v>
      </c>
      <c r="E6128" s="18">
        <f t="shared" si="95"/>
        <v>8300</v>
      </c>
      <c r="F6128" s="19">
        <v>0.96338900000000005</v>
      </c>
      <c r="G6128" s="19">
        <v>7.9961246609999996</v>
      </c>
      <c r="H6128" s="20">
        <v>99.518305742999999</v>
      </c>
      <c r="I6128" s="15">
        <f>IF(H6128&lt;=Rmax_Summary!$B$40,1,0)</f>
        <v>0</v>
      </c>
      <c r="J6128" s="15">
        <v>3</v>
      </c>
      <c r="K6128" s="21" t="s">
        <v>850</v>
      </c>
    </row>
    <row r="6129" spans="1:11" x14ac:dyDescent="0.15">
      <c r="A6129" s="15">
        <v>1285</v>
      </c>
      <c r="B6129" s="16">
        <v>8</v>
      </c>
      <c r="C6129" s="15">
        <v>200</v>
      </c>
      <c r="D6129" s="17">
        <v>8400000</v>
      </c>
      <c r="E6129" s="18">
        <f t="shared" si="95"/>
        <v>8400</v>
      </c>
      <c r="F6129" s="19">
        <v>0.95192399999999999</v>
      </c>
      <c r="G6129" s="19">
        <v>7.9961590930000002</v>
      </c>
      <c r="H6129" s="20">
        <v>99.524038159</v>
      </c>
      <c r="I6129" s="15">
        <f>IF(H6129&lt;=Rmax_Summary!$B$40,1,0)</f>
        <v>0</v>
      </c>
      <c r="J6129" s="15">
        <v>3</v>
      </c>
      <c r="K6129" s="21" t="s">
        <v>850</v>
      </c>
    </row>
    <row r="6130" spans="1:11" x14ac:dyDescent="0.15">
      <c r="A6130" s="15">
        <v>1290</v>
      </c>
      <c r="B6130" s="16">
        <v>8</v>
      </c>
      <c r="C6130" s="15">
        <v>200</v>
      </c>
      <c r="D6130" s="17">
        <v>8500000</v>
      </c>
      <c r="E6130" s="18">
        <f t="shared" si="95"/>
        <v>8500</v>
      </c>
      <c r="F6130" s="19">
        <v>0.94072900000000004</v>
      </c>
      <c r="G6130" s="19">
        <v>7.9961927089999998</v>
      </c>
      <c r="H6130" s="20">
        <v>99.529635716000001</v>
      </c>
      <c r="I6130" s="15">
        <f>IF(H6130&lt;=Rmax_Summary!$B$40,1,0)</f>
        <v>0</v>
      </c>
      <c r="J6130" s="15">
        <v>3</v>
      </c>
      <c r="K6130" s="21" t="s">
        <v>850</v>
      </c>
    </row>
    <row r="6131" spans="1:11" x14ac:dyDescent="0.15">
      <c r="A6131" s="15">
        <v>1295</v>
      </c>
      <c r="B6131" s="16">
        <v>8</v>
      </c>
      <c r="C6131" s="15">
        <v>200</v>
      </c>
      <c r="D6131" s="17">
        <v>8600000</v>
      </c>
      <c r="E6131" s="18">
        <f t="shared" si="95"/>
        <v>8600</v>
      </c>
      <c r="F6131" s="19">
        <v>0.92979400000000001</v>
      </c>
      <c r="G6131" s="19">
        <v>7.9962255459999998</v>
      </c>
      <c r="H6131" s="20">
        <v>99.535103171000003</v>
      </c>
      <c r="I6131" s="15">
        <f>IF(H6131&lt;=Rmax_Summary!$B$40,1,0)</f>
        <v>0</v>
      </c>
      <c r="J6131" s="15">
        <v>3</v>
      </c>
      <c r="K6131" s="21" t="s">
        <v>850</v>
      </c>
    </row>
    <row r="6132" spans="1:11" x14ac:dyDescent="0.15">
      <c r="A6132" s="15">
        <v>1300</v>
      </c>
      <c r="B6132" s="16">
        <v>8</v>
      </c>
      <c r="C6132" s="15">
        <v>200</v>
      </c>
      <c r="D6132" s="17">
        <v>8700000</v>
      </c>
      <c r="E6132" s="18">
        <f t="shared" si="95"/>
        <v>8700</v>
      </c>
      <c r="F6132" s="19">
        <v>0.91910999999999998</v>
      </c>
      <c r="G6132" s="19">
        <v>7.9962576260000002</v>
      </c>
      <c r="H6132" s="20">
        <v>99.540444975</v>
      </c>
      <c r="I6132" s="15">
        <f>IF(H6132&lt;=Rmax_Summary!$B$40,1,0)</f>
        <v>0</v>
      </c>
      <c r="J6132" s="15">
        <v>3</v>
      </c>
      <c r="K6132" s="21" t="s">
        <v>850</v>
      </c>
    </row>
    <row r="6133" spans="1:11" x14ac:dyDescent="0.15">
      <c r="A6133" s="15">
        <v>1305</v>
      </c>
      <c r="B6133" s="16">
        <v>8</v>
      </c>
      <c r="C6133" s="15">
        <v>200</v>
      </c>
      <c r="D6133" s="17">
        <v>8800000</v>
      </c>
      <c r="E6133" s="18">
        <f t="shared" si="95"/>
        <v>8800</v>
      </c>
      <c r="F6133" s="19">
        <v>0.90866899999999995</v>
      </c>
      <c r="G6133" s="19">
        <v>7.996288979</v>
      </c>
      <c r="H6133" s="20">
        <v>99.545665403000001</v>
      </c>
      <c r="I6133" s="15">
        <f>IF(H6133&lt;=Rmax_Summary!$B$40,1,0)</f>
        <v>0</v>
      </c>
      <c r="J6133" s="15">
        <v>3</v>
      </c>
      <c r="K6133" s="21" t="s">
        <v>850</v>
      </c>
    </row>
    <row r="6134" spans="1:11" x14ac:dyDescent="0.15">
      <c r="A6134" s="15">
        <v>1310</v>
      </c>
      <c r="B6134" s="16">
        <v>8</v>
      </c>
      <c r="C6134" s="15">
        <v>200</v>
      </c>
      <c r="D6134" s="17">
        <v>8900000</v>
      </c>
      <c r="E6134" s="18">
        <f t="shared" si="95"/>
        <v>8900</v>
      </c>
      <c r="F6134" s="19">
        <v>0.89846300000000001</v>
      </c>
      <c r="G6134" s="19">
        <v>7.9963196270000001</v>
      </c>
      <c r="H6134" s="20">
        <v>99.550768563999995</v>
      </c>
      <c r="I6134" s="15">
        <f>IF(H6134&lt;=Rmax_Summary!$B$40,1,0)</f>
        <v>0</v>
      </c>
      <c r="J6134" s="15">
        <v>3</v>
      </c>
      <c r="K6134" s="21" t="s">
        <v>850</v>
      </c>
    </row>
    <row r="6135" spans="1:11" x14ac:dyDescent="0.15">
      <c r="A6135" s="15">
        <v>1315</v>
      </c>
      <c r="B6135" s="16">
        <v>8</v>
      </c>
      <c r="C6135" s="15">
        <v>200</v>
      </c>
      <c r="D6135" s="17">
        <v>9000000</v>
      </c>
      <c r="E6135" s="18">
        <f t="shared" si="95"/>
        <v>9000</v>
      </c>
      <c r="F6135" s="19">
        <v>0.88848300000000002</v>
      </c>
      <c r="G6135" s="19">
        <v>7.9963495939999998</v>
      </c>
      <c r="H6135" s="20">
        <v>99.555758350000005</v>
      </c>
      <c r="I6135" s="15">
        <f>IF(H6135&lt;=Rmax_Summary!$B$40,1,0)</f>
        <v>0</v>
      </c>
      <c r="J6135" s="15">
        <v>3</v>
      </c>
      <c r="K6135" s="21" t="s">
        <v>850</v>
      </c>
    </row>
    <row r="6136" spans="1:11" x14ac:dyDescent="0.15">
      <c r="A6136" s="15">
        <v>1320</v>
      </c>
      <c r="B6136" s="16">
        <v>8</v>
      </c>
      <c r="C6136" s="15">
        <v>200</v>
      </c>
      <c r="D6136" s="17">
        <v>9100000</v>
      </c>
      <c r="E6136" s="18">
        <f t="shared" si="95"/>
        <v>9100</v>
      </c>
      <c r="F6136" s="19">
        <v>0.87872300000000003</v>
      </c>
      <c r="G6136" s="19">
        <v>7.9963788969999996</v>
      </c>
      <c r="H6136" s="20">
        <v>99.560638514000004</v>
      </c>
      <c r="I6136" s="15">
        <f>IF(H6136&lt;=Rmax_Summary!$B$40,1,0)</f>
        <v>0</v>
      </c>
      <c r="J6136" s="15">
        <v>3</v>
      </c>
      <c r="K6136" s="21" t="s">
        <v>850</v>
      </c>
    </row>
    <row r="6137" spans="1:11" x14ac:dyDescent="0.15">
      <c r="A6137" s="15">
        <v>1325</v>
      </c>
      <c r="B6137" s="16">
        <v>8</v>
      </c>
      <c r="C6137" s="15">
        <v>200</v>
      </c>
      <c r="D6137" s="17">
        <v>9200000</v>
      </c>
      <c r="E6137" s="18">
        <f t="shared" si="95"/>
        <v>9200</v>
      </c>
      <c r="F6137" s="19">
        <v>0.86917500000000003</v>
      </c>
      <c r="G6137" s="19">
        <v>7.9964075709999998</v>
      </c>
      <c r="H6137" s="20">
        <v>99.565412623</v>
      </c>
      <c r="I6137" s="15">
        <f>IF(H6137&lt;=Rmax_Summary!$B$40,1,0)</f>
        <v>0</v>
      </c>
      <c r="J6137" s="15">
        <v>3</v>
      </c>
      <c r="K6137" s="21" t="s">
        <v>850</v>
      </c>
    </row>
    <row r="6138" spans="1:11" x14ac:dyDescent="0.15">
      <c r="A6138" s="15">
        <v>1330</v>
      </c>
      <c r="B6138" s="16">
        <v>8</v>
      </c>
      <c r="C6138" s="15">
        <v>200</v>
      </c>
      <c r="D6138" s="17">
        <v>9300000</v>
      </c>
      <c r="E6138" s="18">
        <f t="shared" si="95"/>
        <v>9300</v>
      </c>
      <c r="F6138" s="19">
        <v>0.85983200000000004</v>
      </c>
      <c r="G6138" s="19">
        <v>7.9964356260000002</v>
      </c>
      <c r="H6138" s="20">
        <v>99.570084100000003</v>
      </c>
      <c r="I6138" s="15">
        <f>IF(H6138&lt;=Rmax_Summary!$B$40,1,0)</f>
        <v>0</v>
      </c>
      <c r="J6138" s="15">
        <v>3</v>
      </c>
      <c r="K6138" s="21" t="s">
        <v>850</v>
      </c>
    </row>
    <row r="6139" spans="1:11" x14ac:dyDescent="0.15">
      <c r="A6139" s="15">
        <v>1335</v>
      </c>
      <c r="B6139" s="16">
        <v>8</v>
      </c>
      <c r="C6139" s="15">
        <v>200</v>
      </c>
      <c r="D6139" s="17">
        <v>9400000</v>
      </c>
      <c r="E6139" s="18">
        <f t="shared" si="95"/>
        <v>9400</v>
      </c>
      <c r="F6139" s="19">
        <v>0.850688</v>
      </c>
      <c r="G6139" s="19">
        <v>7.9964630830000001</v>
      </c>
      <c r="H6139" s="20">
        <v>99.574656215000005</v>
      </c>
      <c r="I6139" s="15">
        <f>IF(H6139&lt;=Rmax_Summary!$B$40,1,0)</f>
        <v>0</v>
      </c>
      <c r="J6139" s="15">
        <v>3</v>
      </c>
      <c r="K6139" s="21" t="s">
        <v>850</v>
      </c>
    </row>
    <row r="6140" spans="1:11" x14ac:dyDescent="0.15">
      <c r="A6140" s="15">
        <v>1340</v>
      </c>
      <c r="B6140" s="16">
        <v>8</v>
      </c>
      <c r="C6140" s="15">
        <v>200</v>
      </c>
      <c r="D6140" s="17">
        <v>9500000</v>
      </c>
      <c r="E6140" s="18">
        <f t="shared" si="95"/>
        <v>9500</v>
      </c>
      <c r="F6140" s="19">
        <v>0.84173600000000004</v>
      </c>
      <c r="G6140" s="19">
        <v>7.9964899740000002</v>
      </c>
      <c r="H6140" s="20">
        <v>99.579132103000006</v>
      </c>
      <c r="I6140" s="15">
        <f>IF(H6140&lt;=Rmax_Summary!$B$40,1,0)</f>
        <v>0</v>
      </c>
      <c r="J6140" s="15">
        <v>3</v>
      </c>
      <c r="K6140" s="21" t="s">
        <v>850</v>
      </c>
    </row>
    <row r="6141" spans="1:11" x14ac:dyDescent="0.15">
      <c r="A6141" s="15">
        <v>1345</v>
      </c>
      <c r="B6141" s="16">
        <v>8</v>
      </c>
      <c r="C6141" s="15">
        <v>200</v>
      </c>
      <c r="D6141" s="17">
        <v>9600000</v>
      </c>
      <c r="E6141" s="18">
        <f t="shared" si="95"/>
        <v>9600</v>
      </c>
      <c r="F6141" s="19">
        <v>0.83296999999999999</v>
      </c>
      <c r="G6141" s="19">
        <v>7.9965162879999996</v>
      </c>
      <c r="H6141" s="20">
        <v>99.583514778999998</v>
      </c>
      <c r="I6141" s="15">
        <f>IF(H6141&lt;=Rmax_Summary!$B$40,1,0)</f>
        <v>0</v>
      </c>
      <c r="J6141" s="15">
        <v>3</v>
      </c>
      <c r="K6141" s="21" t="s">
        <v>850</v>
      </c>
    </row>
    <row r="6142" spans="1:11" x14ac:dyDescent="0.15">
      <c r="A6142" s="15">
        <v>1350</v>
      </c>
      <c r="B6142" s="16">
        <v>8</v>
      </c>
      <c r="C6142" s="15">
        <v>200</v>
      </c>
      <c r="D6142" s="17">
        <v>9700000</v>
      </c>
      <c r="E6142" s="18">
        <f t="shared" si="95"/>
        <v>9700</v>
      </c>
      <c r="F6142" s="19">
        <v>0.82438599999999995</v>
      </c>
      <c r="G6142" s="19">
        <v>7.9965420619999996</v>
      </c>
      <c r="H6142" s="20">
        <v>99.587807111000004</v>
      </c>
      <c r="I6142" s="15">
        <f>IF(H6142&lt;=Rmax_Summary!$B$40,1,0)</f>
        <v>0</v>
      </c>
      <c r="J6142" s="15">
        <v>3</v>
      </c>
      <c r="K6142" s="21" t="s">
        <v>850</v>
      </c>
    </row>
    <row r="6143" spans="1:11" x14ac:dyDescent="0.15">
      <c r="A6143" s="15">
        <v>1355</v>
      </c>
      <c r="B6143" s="16">
        <v>8</v>
      </c>
      <c r="C6143" s="15">
        <v>200</v>
      </c>
      <c r="D6143" s="17">
        <v>9800000</v>
      </c>
      <c r="E6143" s="18">
        <f t="shared" si="95"/>
        <v>9800</v>
      </c>
      <c r="F6143" s="19">
        <v>0.81597600000000003</v>
      </c>
      <c r="G6143" s="19">
        <v>7.9965673190000004</v>
      </c>
      <c r="H6143" s="20">
        <v>99.592011874999997</v>
      </c>
      <c r="I6143" s="15">
        <f>IF(H6143&lt;=Rmax_Summary!$B$40,1,0)</f>
        <v>0</v>
      </c>
      <c r="J6143" s="15">
        <v>3</v>
      </c>
      <c r="K6143" s="21" t="s">
        <v>850</v>
      </c>
    </row>
    <row r="6144" spans="1:11" x14ac:dyDescent="0.15">
      <c r="A6144" s="15">
        <v>1360</v>
      </c>
      <c r="B6144" s="16">
        <v>8</v>
      </c>
      <c r="C6144" s="15">
        <v>200</v>
      </c>
      <c r="D6144" s="17">
        <v>9900000</v>
      </c>
      <c r="E6144" s="18">
        <f t="shared" si="95"/>
        <v>9900</v>
      </c>
      <c r="F6144" s="19">
        <v>0.80773700000000004</v>
      </c>
      <c r="G6144" s="19">
        <v>7.9965920580000001</v>
      </c>
      <c r="H6144" s="20">
        <v>99.596131716000002</v>
      </c>
      <c r="I6144" s="15">
        <f>IF(H6144&lt;=Rmax_Summary!$B$40,1,0)</f>
        <v>0</v>
      </c>
      <c r="J6144" s="15">
        <v>3</v>
      </c>
      <c r="K6144" s="21" t="s">
        <v>850</v>
      </c>
    </row>
    <row r="6145" spans="1:11" x14ac:dyDescent="0.15">
      <c r="A6145" s="15">
        <v>1365</v>
      </c>
      <c r="B6145" s="16">
        <v>8</v>
      </c>
      <c r="C6145" s="15">
        <v>200</v>
      </c>
      <c r="D6145" s="17">
        <v>10000000</v>
      </c>
      <c r="E6145" s="18">
        <f t="shared" si="95"/>
        <v>10000</v>
      </c>
      <c r="F6145" s="19">
        <v>0.79966199999999998</v>
      </c>
      <c r="G6145" s="19">
        <v>7.9966163080000001</v>
      </c>
      <c r="H6145" s="20">
        <v>99.600169190000003</v>
      </c>
      <c r="I6145" s="15">
        <f>IF(H6145&lt;=Rmax_Summary!$B$40,1,0)</f>
        <v>0</v>
      </c>
      <c r="J6145" s="15">
        <v>3</v>
      </c>
      <c r="K6145" s="21" t="s">
        <v>850</v>
      </c>
    </row>
    <row r="6146" spans="1:11" x14ac:dyDescent="0.15">
      <c r="A6146" s="15">
        <v>2866</v>
      </c>
      <c r="B6146" s="16">
        <v>10</v>
      </c>
      <c r="C6146" s="15">
        <v>10</v>
      </c>
      <c r="D6146" s="17">
        <v>10000</v>
      </c>
      <c r="E6146" s="18">
        <f t="shared" ref="E6146:E6209" si="96">D6146/1000</f>
        <v>10</v>
      </c>
      <c r="F6146" s="19">
        <v>9.881195</v>
      </c>
      <c r="G6146" s="19">
        <v>9.8811940000000001E-2</v>
      </c>
      <c r="H6146" s="20">
        <v>1.1880485730000001</v>
      </c>
      <c r="I6146" s="15">
        <f>IF(H6146&lt;=Rmax_Summary!$B$40,1,0)</f>
        <v>1</v>
      </c>
      <c r="J6146" s="15">
        <v>1</v>
      </c>
      <c r="K6146" s="21" t="s">
        <v>846</v>
      </c>
    </row>
    <row r="6147" spans="1:11" x14ac:dyDescent="0.15">
      <c r="A6147" s="15">
        <v>2871</v>
      </c>
      <c r="B6147" s="16">
        <v>10</v>
      </c>
      <c r="C6147" s="15">
        <v>10</v>
      </c>
      <c r="D6147" s="17">
        <v>11000</v>
      </c>
      <c r="E6147" s="18">
        <f t="shared" si="96"/>
        <v>11</v>
      </c>
      <c r="F6147" s="19">
        <v>9.8811839999999993</v>
      </c>
      <c r="G6147" s="19">
        <v>0.10869305999999999</v>
      </c>
      <c r="H6147" s="20">
        <v>1.1881559129999999</v>
      </c>
      <c r="I6147" s="15">
        <f>IF(H6147&lt;=Rmax_Summary!$B$40,1,0)</f>
        <v>1</v>
      </c>
      <c r="J6147" s="15">
        <v>1</v>
      </c>
      <c r="K6147" s="21" t="s">
        <v>846</v>
      </c>
    </row>
    <row r="6148" spans="1:11" x14ac:dyDescent="0.15">
      <c r="A6148" s="15">
        <v>2876</v>
      </c>
      <c r="B6148" s="16">
        <v>10</v>
      </c>
      <c r="C6148" s="15">
        <v>10</v>
      </c>
      <c r="D6148" s="17">
        <v>12000</v>
      </c>
      <c r="E6148" s="18">
        <f t="shared" si="96"/>
        <v>12</v>
      </c>
      <c r="F6148" s="19">
        <v>9.8811739999999997</v>
      </c>
      <c r="G6148" s="19">
        <v>0.118574085</v>
      </c>
      <c r="H6148" s="20">
        <v>1.188262495</v>
      </c>
      <c r="I6148" s="15">
        <f>IF(H6148&lt;=Rmax_Summary!$B$40,1,0)</f>
        <v>1</v>
      </c>
      <c r="J6148" s="15">
        <v>1</v>
      </c>
      <c r="K6148" s="21" t="s">
        <v>846</v>
      </c>
    </row>
    <row r="6149" spans="1:11" x14ac:dyDescent="0.15">
      <c r="A6149" s="15">
        <v>2881</v>
      </c>
      <c r="B6149" s="16">
        <v>10</v>
      </c>
      <c r="C6149" s="15">
        <v>10</v>
      </c>
      <c r="D6149" s="17">
        <v>13000</v>
      </c>
      <c r="E6149" s="18">
        <f t="shared" si="96"/>
        <v>13</v>
      </c>
      <c r="F6149" s="19">
        <v>9.8811630000000008</v>
      </c>
      <c r="G6149" s="19">
        <v>0.12845511300000001</v>
      </c>
      <c r="H6149" s="20">
        <v>1.1883693660000001</v>
      </c>
      <c r="I6149" s="15">
        <f>IF(H6149&lt;=Rmax_Summary!$B$40,1,0)</f>
        <v>1</v>
      </c>
      <c r="J6149" s="15">
        <v>1</v>
      </c>
      <c r="K6149" s="21" t="s">
        <v>846</v>
      </c>
    </row>
    <row r="6150" spans="1:11" x14ac:dyDescent="0.15">
      <c r="A6150" s="15">
        <v>2886</v>
      </c>
      <c r="B6150" s="16">
        <v>10</v>
      </c>
      <c r="C6150" s="15">
        <v>10</v>
      </c>
      <c r="D6150" s="17">
        <v>14000</v>
      </c>
      <c r="E6150" s="18">
        <f t="shared" si="96"/>
        <v>14</v>
      </c>
      <c r="F6150" s="19">
        <v>9.8811520000000002</v>
      </c>
      <c r="G6150" s="19">
        <v>0.13833614499999999</v>
      </c>
      <c r="H6150" s="20">
        <v>1.1884763199999999</v>
      </c>
      <c r="I6150" s="15">
        <f>IF(H6150&lt;=Rmax_Summary!$B$40,1,0)</f>
        <v>1</v>
      </c>
      <c r="J6150" s="15">
        <v>1</v>
      </c>
      <c r="K6150" s="21" t="s">
        <v>846</v>
      </c>
    </row>
    <row r="6151" spans="1:11" x14ac:dyDescent="0.15">
      <c r="A6151" s="15">
        <v>2891</v>
      </c>
      <c r="B6151" s="16">
        <v>10</v>
      </c>
      <c r="C6151" s="15">
        <v>10</v>
      </c>
      <c r="D6151" s="17">
        <v>15000</v>
      </c>
      <c r="E6151" s="18">
        <f t="shared" si="96"/>
        <v>15</v>
      </c>
      <c r="F6151" s="19">
        <v>9.8811420000000005</v>
      </c>
      <c r="G6151" s="19">
        <v>0.148217143</v>
      </c>
      <c r="H6151" s="20">
        <v>1.1885840110000001</v>
      </c>
      <c r="I6151" s="15">
        <f>IF(H6151&lt;=Rmax_Summary!$B$40,1,0)</f>
        <v>1</v>
      </c>
      <c r="J6151" s="15">
        <v>1</v>
      </c>
      <c r="K6151" s="21" t="s">
        <v>846</v>
      </c>
    </row>
    <row r="6152" spans="1:11" x14ac:dyDescent="0.15">
      <c r="A6152" s="15">
        <v>2896</v>
      </c>
      <c r="B6152" s="16">
        <v>10</v>
      </c>
      <c r="C6152" s="15">
        <v>10</v>
      </c>
      <c r="D6152" s="17">
        <v>16000</v>
      </c>
      <c r="E6152" s="18">
        <f t="shared" si="96"/>
        <v>16</v>
      </c>
      <c r="F6152" s="19">
        <v>9.8811309999999999</v>
      </c>
      <c r="G6152" s="19">
        <v>0.15809809</v>
      </c>
      <c r="H6152" s="20">
        <v>1.1886908899999999</v>
      </c>
      <c r="I6152" s="15">
        <f>IF(H6152&lt;=Rmax_Summary!$B$40,1,0)</f>
        <v>1</v>
      </c>
      <c r="J6152" s="15">
        <v>1</v>
      </c>
      <c r="K6152" s="21" t="s">
        <v>846</v>
      </c>
    </row>
    <row r="6153" spans="1:11" x14ac:dyDescent="0.15">
      <c r="A6153" s="15">
        <v>2901</v>
      </c>
      <c r="B6153" s="16">
        <v>10</v>
      </c>
      <c r="C6153" s="15">
        <v>10</v>
      </c>
      <c r="D6153" s="17">
        <v>17000</v>
      </c>
      <c r="E6153" s="18">
        <f t="shared" si="96"/>
        <v>17</v>
      </c>
      <c r="F6153" s="19">
        <v>9.8811199999999992</v>
      </c>
      <c r="G6153" s="19">
        <v>0.167979035</v>
      </c>
      <c r="H6153" s="20">
        <v>1.188797842</v>
      </c>
      <c r="I6153" s="15">
        <f>IF(H6153&lt;=Rmax_Summary!$B$40,1,0)</f>
        <v>1</v>
      </c>
      <c r="J6153" s="15">
        <v>1</v>
      </c>
      <c r="K6153" s="21" t="s">
        <v>846</v>
      </c>
    </row>
    <row r="6154" spans="1:11" x14ac:dyDescent="0.15">
      <c r="A6154" s="15">
        <v>2906</v>
      </c>
      <c r="B6154" s="16">
        <v>10</v>
      </c>
      <c r="C6154" s="15">
        <v>10</v>
      </c>
      <c r="D6154" s="17">
        <v>18000</v>
      </c>
      <c r="E6154" s="18">
        <f t="shared" si="96"/>
        <v>18</v>
      </c>
      <c r="F6154" s="19">
        <v>9.8811090000000004</v>
      </c>
      <c r="G6154" s="19">
        <v>0.177859975</v>
      </c>
      <c r="H6154" s="20">
        <v>1.1889054560000001</v>
      </c>
      <c r="I6154" s="15">
        <f>IF(H6154&lt;=Rmax_Summary!$B$40,1,0)</f>
        <v>1</v>
      </c>
      <c r="J6154" s="15">
        <v>1</v>
      </c>
      <c r="K6154" s="21" t="s">
        <v>846</v>
      </c>
    </row>
    <row r="6155" spans="1:11" x14ac:dyDescent="0.15">
      <c r="A6155" s="15">
        <v>2911</v>
      </c>
      <c r="B6155" s="16">
        <v>10</v>
      </c>
      <c r="C6155" s="15">
        <v>10</v>
      </c>
      <c r="D6155" s="17">
        <v>19000</v>
      </c>
      <c r="E6155" s="18">
        <f t="shared" si="96"/>
        <v>19</v>
      </c>
      <c r="F6155" s="19">
        <v>9.8810990000000007</v>
      </c>
      <c r="G6155" s="19">
        <v>0.18774085800000001</v>
      </c>
      <c r="H6155" s="20">
        <v>1.189013074</v>
      </c>
      <c r="I6155" s="15">
        <f>IF(H6155&lt;=Rmax_Summary!$B$40,1,0)</f>
        <v>1</v>
      </c>
      <c r="J6155" s="15">
        <v>1</v>
      </c>
      <c r="K6155" s="21" t="s">
        <v>846</v>
      </c>
    </row>
    <row r="6156" spans="1:11" x14ac:dyDescent="0.15">
      <c r="A6156" s="15">
        <v>2916</v>
      </c>
      <c r="B6156" s="16">
        <v>10</v>
      </c>
      <c r="C6156" s="15">
        <v>10</v>
      </c>
      <c r="D6156" s="17">
        <v>20000</v>
      </c>
      <c r="E6156" s="18">
        <f t="shared" si="96"/>
        <v>20</v>
      </c>
      <c r="F6156" s="19">
        <v>9.8810880000000001</v>
      </c>
      <c r="G6156" s="19">
        <v>0.19762173999999999</v>
      </c>
      <c r="H6156" s="20">
        <v>1.189120379</v>
      </c>
      <c r="I6156" s="15">
        <f>IF(H6156&lt;=Rmax_Summary!$B$40,1,0)</f>
        <v>1</v>
      </c>
      <c r="J6156" s="15">
        <v>1</v>
      </c>
      <c r="K6156" s="21" t="s">
        <v>846</v>
      </c>
    </row>
    <row r="6157" spans="1:11" x14ac:dyDescent="0.15">
      <c r="A6157" s="15">
        <v>2921</v>
      </c>
      <c r="B6157" s="16">
        <v>10</v>
      </c>
      <c r="C6157" s="15">
        <v>10</v>
      </c>
      <c r="D6157" s="17">
        <v>21000</v>
      </c>
      <c r="E6157" s="18">
        <f t="shared" si="96"/>
        <v>21</v>
      </c>
      <c r="F6157" s="19">
        <v>9.8810769999999994</v>
      </c>
      <c r="G6157" s="19">
        <v>0.20750263899999999</v>
      </c>
      <c r="H6157" s="20">
        <v>1.1892283530000001</v>
      </c>
      <c r="I6157" s="15">
        <f>IF(H6157&lt;=Rmax_Summary!$B$40,1,0)</f>
        <v>1</v>
      </c>
      <c r="J6157" s="15">
        <v>1</v>
      </c>
      <c r="K6157" s="21" t="s">
        <v>846</v>
      </c>
    </row>
    <row r="6158" spans="1:11" x14ac:dyDescent="0.15">
      <c r="A6158" s="15">
        <v>2926</v>
      </c>
      <c r="B6158" s="16">
        <v>10</v>
      </c>
      <c r="C6158" s="15">
        <v>10</v>
      </c>
      <c r="D6158" s="17">
        <v>22000</v>
      </c>
      <c r="E6158" s="18">
        <f t="shared" si="96"/>
        <v>22</v>
      </c>
      <c r="F6158" s="19">
        <v>9.8810660000000006</v>
      </c>
      <c r="G6158" s="19">
        <v>0.21738346</v>
      </c>
      <c r="H6158" s="20">
        <v>1.1893359020000001</v>
      </c>
      <c r="I6158" s="15">
        <f>IF(H6158&lt;=Rmax_Summary!$B$40,1,0)</f>
        <v>1</v>
      </c>
      <c r="J6158" s="15">
        <v>1</v>
      </c>
      <c r="K6158" s="21" t="s">
        <v>846</v>
      </c>
    </row>
    <row r="6159" spans="1:11" x14ac:dyDescent="0.15">
      <c r="A6159" s="15">
        <v>2931</v>
      </c>
      <c r="B6159" s="16">
        <v>10</v>
      </c>
      <c r="C6159" s="15">
        <v>10</v>
      </c>
      <c r="D6159" s="17">
        <v>23000</v>
      </c>
      <c r="E6159" s="18">
        <f t="shared" si="96"/>
        <v>23</v>
      </c>
      <c r="F6159" s="19">
        <v>9.8810559999999992</v>
      </c>
      <c r="G6159" s="19">
        <v>0.227264313</v>
      </c>
      <c r="H6159" s="20">
        <v>1.1894439720000001</v>
      </c>
      <c r="I6159" s="15">
        <f>IF(H6159&lt;=Rmax_Summary!$B$40,1,0)</f>
        <v>1</v>
      </c>
      <c r="J6159" s="15">
        <v>1</v>
      </c>
      <c r="K6159" s="21" t="s">
        <v>846</v>
      </c>
    </row>
    <row r="6160" spans="1:11" x14ac:dyDescent="0.15">
      <c r="A6160" s="15">
        <v>2936</v>
      </c>
      <c r="B6160" s="16">
        <v>10</v>
      </c>
      <c r="C6160" s="15">
        <v>10</v>
      </c>
      <c r="D6160" s="17">
        <v>24000</v>
      </c>
      <c r="E6160" s="18">
        <f t="shared" si="96"/>
        <v>24</v>
      </c>
      <c r="F6160" s="19">
        <v>9.8810450000000003</v>
      </c>
      <c r="G6160" s="19">
        <v>0.23714509</v>
      </c>
      <c r="H6160" s="20">
        <v>1.189552105</v>
      </c>
      <c r="I6160" s="15">
        <f>IF(H6160&lt;=Rmax_Summary!$B$40,1,0)</f>
        <v>1</v>
      </c>
      <c r="J6160" s="15">
        <v>1</v>
      </c>
      <c r="K6160" s="21" t="s">
        <v>846</v>
      </c>
    </row>
    <row r="6161" spans="1:11" x14ac:dyDescent="0.15">
      <c r="A6161" s="15">
        <v>2941</v>
      </c>
      <c r="B6161" s="16">
        <v>10</v>
      </c>
      <c r="C6161" s="15">
        <v>10</v>
      </c>
      <c r="D6161" s="17">
        <v>25000</v>
      </c>
      <c r="E6161" s="18">
        <f t="shared" si="96"/>
        <v>25</v>
      </c>
      <c r="F6161" s="19">
        <v>9.8810339999999997</v>
      </c>
      <c r="G6161" s="19">
        <v>0.24702585599999999</v>
      </c>
      <c r="H6161" s="20">
        <v>1.189660054</v>
      </c>
      <c r="I6161" s="15">
        <f>IF(H6161&lt;=Rmax_Summary!$B$40,1,0)</f>
        <v>1</v>
      </c>
      <c r="J6161" s="15">
        <v>1</v>
      </c>
      <c r="K6161" s="21" t="s">
        <v>846</v>
      </c>
    </row>
    <row r="6162" spans="1:11" x14ac:dyDescent="0.15">
      <c r="A6162" s="15">
        <v>2946</v>
      </c>
      <c r="B6162" s="16">
        <v>10</v>
      </c>
      <c r="C6162" s="15">
        <v>10</v>
      </c>
      <c r="D6162" s="17">
        <v>26000</v>
      </c>
      <c r="E6162" s="18">
        <f t="shared" si="96"/>
        <v>26</v>
      </c>
      <c r="F6162" s="19">
        <v>9.8810230000000008</v>
      </c>
      <c r="G6162" s="19">
        <v>0.25690660700000001</v>
      </c>
      <c r="H6162" s="20">
        <v>1.1897683590000001</v>
      </c>
      <c r="I6162" s="15">
        <f>IF(H6162&lt;=Rmax_Summary!$B$40,1,0)</f>
        <v>1</v>
      </c>
      <c r="J6162" s="15">
        <v>1</v>
      </c>
      <c r="K6162" s="21" t="s">
        <v>846</v>
      </c>
    </row>
    <row r="6163" spans="1:11" x14ac:dyDescent="0.15">
      <c r="A6163" s="15">
        <v>2951</v>
      </c>
      <c r="B6163" s="16">
        <v>10</v>
      </c>
      <c r="C6163" s="15">
        <v>10</v>
      </c>
      <c r="D6163" s="17">
        <v>27000</v>
      </c>
      <c r="E6163" s="18">
        <f t="shared" si="96"/>
        <v>27</v>
      </c>
      <c r="F6163" s="19">
        <v>9.8810120000000001</v>
      </c>
      <c r="G6163" s="19">
        <v>0.26678731700000002</v>
      </c>
      <c r="H6163" s="20">
        <v>1.1898762380000001</v>
      </c>
      <c r="I6163" s="15">
        <f>IF(H6163&lt;=Rmax_Summary!$B$40,1,0)</f>
        <v>1</v>
      </c>
      <c r="J6163" s="15">
        <v>1</v>
      </c>
      <c r="K6163" s="21" t="s">
        <v>846</v>
      </c>
    </row>
    <row r="6164" spans="1:11" x14ac:dyDescent="0.15">
      <c r="A6164" s="15">
        <v>2956</v>
      </c>
      <c r="B6164" s="16">
        <v>10</v>
      </c>
      <c r="C6164" s="15">
        <v>10</v>
      </c>
      <c r="D6164" s="17">
        <v>28000</v>
      </c>
      <c r="E6164" s="18">
        <f t="shared" si="96"/>
        <v>28</v>
      </c>
      <c r="F6164" s="19">
        <v>9.8810009999999995</v>
      </c>
      <c r="G6164" s="19">
        <v>0.27666802400000001</v>
      </c>
      <c r="H6164" s="20">
        <v>1.1899850300000001</v>
      </c>
      <c r="I6164" s="15">
        <f>IF(H6164&lt;=Rmax_Summary!$B$40,1,0)</f>
        <v>1</v>
      </c>
      <c r="J6164" s="15">
        <v>1</v>
      </c>
      <c r="K6164" s="21" t="s">
        <v>846</v>
      </c>
    </row>
    <row r="6165" spans="1:11" x14ac:dyDescent="0.15">
      <c r="A6165" s="15">
        <v>2961</v>
      </c>
      <c r="B6165" s="16">
        <v>10</v>
      </c>
      <c r="C6165" s="15">
        <v>10</v>
      </c>
      <c r="D6165" s="17">
        <v>29000</v>
      </c>
      <c r="E6165" s="18">
        <f t="shared" si="96"/>
        <v>29</v>
      </c>
      <c r="F6165" s="19">
        <v>9.8809909999999999</v>
      </c>
      <c r="G6165" s="19">
        <v>0.28654872100000001</v>
      </c>
      <c r="H6165" s="20">
        <v>1.190093158</v>
      </c>
      <c r="I6165" s="15">
        <f>IF(H6165&lt;=Rmax_Summary!$B$40,1,0)</f>
        <v>1</v>
      </c>
      <c r="J6165" s="15">
        <v>1</v>
      </c>
      <c r="K6165" s="21" t="s">
        <v>846</v>
      </c>
    </row>
    <row r="6166" spans="1:11" x14ac:dyDescent="0.15">
      <c r="A6166" s="15">
        <v>2966</v>
      </c>
      <c r="B6166" s="16">
        <v>10</v>
      </c>
      <c r="C6166" s="15">
        <v>10</v>
      </c>
      <c r="D6166" s="17">
        <v>30000</v>
      </c>
      <c r="E6166" s="18">
        <f t="shared" si="96"/>
        <v>30</v>
      </c>
      <c r="F6166" s="19">
        <v>9.8809799999999992</v>
      </c>
      <c r="G6166" s="19">
        <v>0.29642940800000001</v>
      </c>
      <c r="H6166" s="20">
        <v>1.1902020520000001</v>
      </c>
      <c r="I6166" s="15">
        <f>IF(H6166&lt;=Rmax_Summary!$B$40,1,0)</f>
        <v>1</v>
      </c>
      <c r="J6166" s="15">
        <v>1</v>
      </c>
      <c r="K6166" s="21" t="s">
        <v>846</v>
      </c>
    </row>
    <row r="6167" spans="1:11" x14ac:dyDescent="0.15">
      <c r="A6167" s="15">
        <v>2971</v>
      </c>
      <c r="B6167" s="16">
        <v>10</v>
      </c>
      <c r="C6167" s="15">
        <v>10</v>
      </c>
      <c r="D6167" s="17">
        <v>31000</v>
      </c>
      <c r="E6167" s="18">
        <f t="shared" si="96"/>
        <v>31</v>
      </c>
      <c r="F6167" s="19">
        <v>9.8809690000000003</v>
      </c>
      <c r="G6167" s="19">
        <v>0.30631002000000002</v>
      </c>
      <c r="H6167" s="20">
        <v>1.1903107980000001</v>
      </c>
      <c r="I6167" s="15">
        <f>IF(H6167&lt;=Rmax_Summary!$B$40,1,0)</f>
        <v>1</v>
      </c>
      <c r="J6167" s="15">
        <v>1</v>
      </c>
      <c r="K6167" s="21" t="s">
        <v>846</v>
      </c>
    </row>
    <row r="6168" spans="1:11" x14ac:dyDescent="0.15">
      <c r="A6168" s="15">
        <v>2976</v>
      </c>
      <c r="B6168" s="16">
        <v>10</v>
      </c>
      <c r="C6168" s="15">
        <v>10</v>
      </c>
      <c r="D6168" s="17">
        <v>32000</v>
      </c>
      <c r="E6168" s="18">
        <f t="shared" si="96"/>
        <v>32</v>
      </c>
      <c r="F6168" s="19">
        <v>9.8809579999999997</v>
      </c>
      <c r="G6168" s="19">
        <v>0.316190676</v>
      </c>
      <c r="H6168" s="20">
        <v>1.190419736</v>
      </c>
      <c r="I6168" s="15">
        <f>IF(H6168&lt;=Rmax_Summary!$B$40,1,0)</f>
        <v>1</v>
      </c>
      <c r="J6168" s="15">
        <v>1</v>
      </c>
      <c r="K6168" s="21" t="s">
        <v>846</v>
      </c>
    </row>
    <row r="6169" spans="1:11" x14ac:dyDescent="0.15">
      <c r="A6169" s="15">
        <v>2981</v>
      </c>
      <c r="B6169" s="16">
        <v>10</v>
      </c>
      <c r="C6169" s="15">
        <v>10</v>
      </c>
      <c r="D6169" s="17">
        <v>33000</v>
      </c>
      <c r="E6169" s="18">
        <f t="shared" si="96"/>
        <v>33</v>
      </c>
      <c r="F6169" s="19">
        <v>9.8809470000000008</v>
      </c>
      <c r="G6169" s="19">
        <v>0.32607126400000003</v>
      </c>
      <c r="H6169" s="20">
        <v>1.1905281919999999</v>
      </c>
      <c r="I6169" s="15">
        <f>IF(H6169&lt;=Rmax_Summary!$B$40,1,0)</f>
        <v>1</v>
      </c>
      <c r="J6169" s="15">
        <v>1</v>
      </c>
      <c r="K6169" s="21" t="s">
        <v>846</v>
      </c>
    </row>
    <row r="6170" spans="1:11" x14ac:dyDescent="0.15">
      <c r="A6170" s="15">
        <v>2986</v>
      </c>
      <c r="B6170" s="16">
        <v>10</v>
      </c>
      <c r="C6170" s="15">
        <v>10</v>
      </c>
      <c r="D6170" s="17">
        <v>34000</v>
      </c>
      <c r="E6170" s="18">
        <f t="shared" si="96"/>
        <v>34</v>
      </c>
      <c r="F6170" s="19">
        <v>9.8809360000000002</v>
      </c>
      <c r="G6170" s="19">
        <v>0.33595184700000003</v>
      </c>
      <c r="H6170" s="20">
        <v>1.190637532</v>
      </c>
      <c r="I6170" s="15">
        <f>IF(H6170&lt;=Rmax_Summary!$B$40,1,0)</f>
        <v>1</v>
      </c>
      <c r="J6170" s="15">
        <v>1</v>
      </c>
      <c r="K6170" s="21" t="s">
        <v>846</v>
      </c>
    </row>
    <row r="6171" spans="1:11" x14ac:dyDescent="0.15">
      <c r="A6171" s="15">
        <v>2991</v>
      </c>
      <c r="B6171" s="16">
        <v>10</v>
      </c>
      <c r="C6171" s="15">
        <v>10</v>
      </c>
      <c r="D6171" s="17">
        <v>35000</v>
      </c>
      <c r="E6171" s="18">
        <f t="shared" si="96"/>
        <v>35</v>
      </c>
      <c r="F6171" s="19">
        <v>9.8809249999999995</v>
      </c>
      <c r="G6171" s="19">
        <v>0.34583239199999999</v>
      </c>
      <c r="H6171" s="20">
        <v>1.190746469</v>
      </c>
      <c r="I6171" s="15">
        <f>IF(H6171&lt;=Rmax_Summary!$B$40,1,0)</f>
        <v>1</v>
      </c>
      <c r="J6171" s="15">
        <v>1</v>
      </c>
      <c r="K6171" s="21" t="s">
        <v>846</v>
      </c>
    </row>
    <row r="6172" spans="1:11" x14ac:dyDescent="0.15">
      <c r="A6172" s="15">
        <v>2996</v>
      </c>
      <c r="B6172" s="16">
        <v>10</v>
      </c>
      <c r="C6172" s="15">
        <v>10</v>
      </c>
      <c r="D6172" s="17">
        <v>36000</v>
      </c>
      <c r="E6172" s="18">
        <f t="shared" si="96"/>
        <v>36</v>
      </c>
      <c r="F6172" s="19">
        <v>9.8809140000000006</v>
      </c>
      <c r="G6172" s="19">
        <v>0.355712943</v>
      </c>
      <c r="H6172" s="20">
        <v>1.190855794</v>
      </c>
      <c r="I6172" s="15">
        <f>IF(H6172&lt;=Rmax_Summary!$B$40,1,0)</f>
        <v>1</v>
      </c>
      <c r="J6172" s="15">
        <v>1</v>
      </c>
      <c r="K6172" s="21" t="s">
        <v>846</v>
      </c>
    </row>
    <row r="6173" spans="1:11" x14ac:dyDescent="0.15">
      <c r="A6173" s="15">
        <v>3001</v>
      </c>
      <c r="B6173" s="16">
        <v>10</v>
      </c>
      <c r="C6173" s="15">
        <v>10</v>
      </c>
      <c r="D6173" s="17">
        <v>37000</v>
      </c>
      <c r="E6173" s="18">
        <f t="shared" si="96"/>
        <v>37</v>
      </c>
      <c r="F6173" s="19">
        <v>9.880903</v>
      </c>
      <c r="G6173" s="19">
        <v>0.36559344700000002</v>
      </c>
      <c r="H6173" s="20">
        <v>1.1909652049999999</v>
      </c>
      <c r="I6173" s="15">
        <f>IF(H6173&lt;=Rmax_Summary!$B$40,1,0)</f>
        <v>1</v>
      </c>
      <c r="J6173" s="15">
        <v>1</v>
      </c>
      <c r="K6173" s="21" t="s">
        <v>846</v>
      </c>
    </row>
    <row r="6174" spans="1:11" x14ac:dyDescent="0.15">
      <c r="A6174" s="15">
        <v>3006</v>
      </c>
      <c r="B6174" s="16">
        <v>10</v>
      </c>
      <c r="C6174" s="15">
        <v>10</v>
      </c>
      <c r="D6174" s="17">
        <v>38000</v>
      </c>
      <c r="E6174" s="18">
        <f t="shared" si="96"/>
        <v>38</v>
      </c>
      <c r="F6174" s="19">
        <v>9.8808930000000004</v>
      </c>
      <c r="G6174" s="19">
        <v>0.37547393699999998</v>
      </c>
      <c r="H6174" s="20">
        <v>1.1910741970000001</v>
      </c>
      <c r="I6174" s="15">
        <f>IF(H6174&lt;=Rmax_Summary!$B$40,1,0)</f>
        <v>1</v>
      </c>
      <c r="J6174" s="15">
        <v>1</v>
      </c>
      <c r="K6174" s="21" t="s">
        <v>846</v>
      </c>
    </row>
    <row r="6175" spans="1:11" x14ac:dyDescent="0.15">
      <c r="A6175" s="15">
        <v>3011</v>
      </c>
      <c r="B6175" s="16">
        <v>10</v>
      </c>
      <c r="C6175" s="15">
        <v>10</v>
      </c>
      <c r="D6175" s="17">
        <v>39000</v>
      </c>
      <c r="E6175" s="18">
        <f t="shared" si="96"/>
        <v>39</v>
      </c>
      <c r="F6175" s="19">
        <v>9.8808819999999997</v>
      </c>
      <c r="G6175" s="19">
        <v>0.385354368</v>
      </c>
      <c r="H6175" s="20">
        <v>1.1911842340000001</v>
      </c>
      <c r="I6175" s="15">
        <f>IF(H6175&lt;=Rmax_Summary!$B$40,1,0)</f>
        <v>1</v>
      </c>
      <c r="J6175" s="15">
        <v>1</v>
      </c>
      <c r="K6175" s="21" t="s">
        <v>846</v>
      </c>
    </row>
    <row r="6176" spans="1:11" x14ac:dyDescent="0.15">
      <c r="A6176" s="15">
        <v>3016</v>
      </c>
      <c r="B6176" s="16">
        <v>10</v>
      </c>
      <c r="C6176" s="15">
        <v>10</v>
      </c>
      <c r="D6176" s="17">
        <v>40000</v>
      </c>
      <c r="E6176" s="18">
        <f t="shared" si="96"/>
        <v>40</v>
      </c>
      <c r="F6176" s="19">
        <v>9.8808710000000008</v>
      </c>
      <c r="G6176" s="19">
        <v>0.39523483799999998</v>
      </c>
      <c r="H6176" s="20">
        <v>1.1912938280000001</v>
      </c>
      <c r="I6176" s="15">
        <f>IF(H6176&lt;=Rmax_Summary!$B$40,1,0)</f>
        <v>1</v>
      </c>
      <c r="J6176" s="15">
        <v>1</v>
      </c>
      <c r="K6176" s="21" t="s">
        <v>846</v>
      </c>
    </row>
    <row r="6177" spans="1:11" x14ac:dyDescent="0.15">
      <c r="A6177" s="15">
        <v>3021</v>
      </c>
      <c r="B6177" s="16">
        <v>10</v>
      </c>
      <c r="C6177" s="15">
        <v>10</v>
      </c>
      <c r="D6177" s="17">
        <v>41000</v>
      </c>
      <c r="E6177" s="18">
        <f t="shared" si="96"/>
        <v>41</v>
      </c>
      <c r="F6177" s="19">
        <v>9.8808600000000002</v>
      </c>
      <c r="G6177" s="19">
        <v>0.40511528400000002</v>
      </c>
      <c r="H6177" s="20">
        <v>1.1914037179999999</v>
      </c>
      <c r="I6177" s="15">
        <f>IF(H6177&lt;=Rmax_Summary!$B$40,1,0)</f>
        <v>1</v>
      </c>
      <c r="J6177" s="15">
        <v>1</v>
      </c>
      <c r="K6177" s="21" t="s">
        <v>846</v>
      </c>
    </row>
    <row r="6178" spans="1:11" x14ac:dyDescent="0.15">
      <c r="A6178" s="15">
        <v>3026</v>
      </c>
      <c r="B6178" s="16">
        <v>10</v>
      </c>
      <c r="C6178" s="15">
        <v>10</v>
      </c>
      <c r="D6178" s="17">
        <v>42000</v>
      </c>
      <c r="E6178" s="18">
        <f t="shared" si="96"/>
        <v>42</v>
      </c>
      <c r="F6178" s="19">
        <v>9.8808489999999995</v>
      </c>
      <c r="G6178" s="19">
        <v>0.41499565199999999</v>
      </c>
      <c r="H6178" s="20">
        <v>1.191513227</v>
      </c>
      <c r="I6178" s="15">
        <f>IF(H6178&lt;=Rmax_Summary!$B$40,1,0)</f>
        <v>1</v>
      </c>
      <c r="J6178" s="15">
        <v>1</v>
      </c>
      <c r="K6178" s="21" t="s">
        <v>846</v>
      </c>
    </row>
    <row r="6179" spans="1:11" x14ac:dyDescent="0.15">
      <c r="A6179" s="15">
        <v>3031</v>
      </c>
      <c r="B6179" s="16">
        <v>10</v>
      </c>
      <c r="C6179" s="15">
        <v>10</v>
      </c>
      <c r="D6179" s="17">
        <v>43000</v>
      </c>
      <c r="E6179" s="18">
        <f t="shared" si="96"/>
        <v>43</v>
      </c>
      <c r="F6179" s="19">
        <v>9.8808380000000007</v>
      </c>
      <c r="G6179" s="19">
        <v>0.42487600599999997</v>
      </c>
      <c r="H6179" s="20">
        <v>1.191623176</v>
      </c>
      <c r="I6179" s="15">
        <f>IF(H6179&lt;=Rmax_Summary!$B$40,1,0)</f>
        <v>1</v>
      </c>
      <c r="J6179" s="15">
        <v>1</v>
      </c>
      <c r="K6179" s="21" t="s">
        <v>846</v>
      </c>
    </row>
    <row r="6180" spans="1:11" x14ac:dyDescent="0.15">
      <c r="A6180" s="15">
        <v>3036</v>
      </c>
      <c r="B6180" s="16">
        <v>10</v>
      </c>
      <c r="C6180" s="15">
        <v>10</v>
      </c>
      <c r="D6180" s="17">
        <v>44000</v>
      </c>
      <c r="E6180" s="18">
        <f t="shared" si="96"/>
        <v>44</v>
      </c>
      <c r="F6180" s="19">
        <v>9.880827</v>
      </c>
      <c r="G6180" s="19">
        <v>0.434756374</v>
      </c>
      <c r="H6180" s="20">
        <v>1.1917334260000001</v>
      </c>
      <c r="I6180" s="15">
        <f>IF(H6180&lt;=Rmax_Summary!$B$40,1,0)</f>
        <v>1</v>
      </c>
      <c r="J6180" s="15">
        <v>1</v>
      </c>
      <c r="K6180" s="21" t="s">
        <v>846</v>
      </c>
    </row>
    <row r="6181" spans="1:11" x14ac:dyDescent="0.15">
      <c r="A6181" s="15">
        <v>3041</v>
      </c>
      <c r="B6181" s="16">
        <v>10</v>
      </c>
      <c r="C6181" s="15">
        <v>10</v>
      </c>
      <c r="D6181" s="17">
        <v>45000</v>
      </c>
      <c r="E6181" s="18">
        <f t="shared" si="96"/>
        <v>45</v>
      </c>
      <c r="F6181" s="19">
        <v>9.8808159999999994</v>
      </c>
      <c r="G6181" s="19">
        <v>0.44463671700000001</v>
      </c>
      <c r="H6181" s="20">
        <v>1.191844224</v>
      </c>
      <c r="I6181" s="15">
        <f>IF(H6181&lt;=Rmax_Summary!$B$40,1,0)</f>
        <v>1</v>
      </c>
      <c r="J6181" s="15">
        <v>1</v>
      </c>
      <c r="K6181" s="21" t="s">
        <v>846</v>
      </c>
    </row>
    <row r="6182" spans="1:11" x14ac:dyDescent="0.15">
      <c r="A6182" s="15">
        <v>3046</v>
      </c>
      <c r="B6182" s="16">
        <v>10</v>
      </c>
      <c r="C6182" s="15">
        <v>10</v>
      </c>
      <c r="D6182" s="17">
        <v>46000</v>
      </c>
      <c r="E6182" s="18">
        <f t="shared" si="96"/>
        <v>46</v>
      </c>
      <c r="F6182" s="19">
        <v>9.8808050000000005</v>
      </c>
      <c r="G6182" s="19">
        <v>0.45451702199999999</v>
      </c>
      <c r="H6182" s="20">
        <v>1.1919539649999999</v>
      </c>
      <c r="I6182" s="15">
        <f>IF(H6182&lt;=Rmax_Summary!$B$40,1,0)</f>
        <v>1</v>
      </c>
      <c r="J6182" s="15">
        <v>1</v>
      </c>
      <c r="K6182" s="21" t="s">
        <v>846</v>
      </c>
    </row>
    <row r="6183" spans="1:11" x14ac:dyDescent="0.15">
      <c r="A6183" s="15">
        <v>3051</v>
      </c>
      <c r="B6183" s="16">
        <v>10</v>
      </c>
      <c r="C6183" s="15">
        <v>10</v>
      </c>
      <c r="D6183" s="17">
        <v>47000</v>
      </c>
      <c r="E6183" s="18">
        <f t="shared" si="96"/>
        <v>47</v>
      </c>
      <c r="F6183" s="19">
        <v>9.8807939999999999</v>
      </c>
      <c r="G6183" s="19">
        <v>0.46439730600000001</v>
      </c>
      <c r="H6183" s="20">
        <v>1.1920643710000001</v>
      </c>
      <c r="I6183" s="15">
        <f>IF(H6183&lt;=Rmax_Summary!$B$40,1,0)</f>
        <v>1</v>
      </c>
      <c r="J6183" s="15">
        <v>1</v>
      </c>
      <c r="K6183" s="21" t="s">
        <v>846</v>
      </c>
    </row>
    <row r="6184" spans="1:11" x14ac:dyDescent="0.15">
      <c r="A6184" s="15">
        <v>3056</v>
      </c>
      <c r="B6184" s="16">
        <v>10</v>
      </c>
      <c r="C6184" s="15">
        <v>10</v>
      </c>
      <c r="D6184" s="17">
        <v>48000</v>
      </c>
      <c r="E6184" s="18">
        <f t="shared" si="96"/>
        <v>48</v>
      </c>
      <c r="F6184" s="19">
        <v>9.8807829999999992</v>
      </c>
      <c r="G6184" s="19">
        <v>0.47427756999999998</v>
      </c>
      <c r="H6184" s="20">
        <v>1.1921749859999999</v>
      </c>
      <c r="I6184" s="15">
        <f>IF(H6184&lt;=Rmax_Summary!$B$40,1,0)</f>
        <v>1</v>
      </c>
      <c r="J6184" s="15">
        <v>1</v>
      </c>
      <c r="K6184" s="21" t="s">
        <v>846</v>
      </c>
    </row>
    <row r="6185" spans="1:11" x14ac:dyDescent="0.15">
      <c r="A6185" s="15">
        <v>3061</v>
      </c>
      <c r="B6185" s="16">
        <v>10</v>
      </c>
      <c r="C6185" s="15">
        <v>10</v>
      </c>
      <c r="D6185" s="17">
        <v>49000</v>
      </c>
      <c r="E6185" s="18">
        <f t="shared" si="96"/>
        <v>49</v>
      </c>
      <c r="F6185" s="19">
        <v>9.8807709999999993</v>
      </c>
      <c r="G6185" s="19">
        <v>0.48415781699999999</v>
      </c>
      <c r="H6185" s="20">
        <v>1.192285579</v>
      </c>
      <c r="I6185" s="15">
        <f>IF(H6185&lt;=Rmax_Summary!$B$40,1,0)</f>
        <v>1</v>
      </c>
      <c r="J6185" s="15">
        <v>1</v>
      </c>
      <c r="K6185" s="21" t="s">
        <v>846</v>
      </c>
    </row>
    <row r="6186" spans="1:11" x14ac:dyDescent="0.15">
      <c r="A6186" s="15">
        <v>3066</v>
      </c>
      <c r="B6186" s="16">
        <v>10</v>
      </c>
      <c r="C6186" s="15">
        <v>10</v>
      </c>
      <c r="D6186" s="17">
        <v>50000</v>
      </c>
      <c r="E6186" s="18">
        <f t="shared" si="96"/>
        <v>50</v>
      </c>
      <c r="F6186" s="19">
        <v>9.8807600000000004</v>
      </c>
      <c r="G6186" s="19">
        <v>0.49403801000000003</v>
      </c>
      <c r="H6186" s="20">
        <v>1.1923961839999999</v>
      </c>
      <c r="I6186" s="15">
        <f>IF(H6186&lt;=Rmax_Summary!$B$40,1,0)</f>
        <v>1</v>
      </c>
      <c r="J6186" s="15">
        <v>1</v>
      </c>
      <c r="K6186" s="21" t="s">
        <v>846</v>
      </c>
    </row>
    <row r="6187" spans="1:11" x14ac:dyDescent="0.15">
      <c r="A6187" s="15">
        <v>3071</v>
      </c>
      <c r="B6187" s="16">
        <v>10</v>
      </c>
      <c r="C6187" s="15">
        <v>10</v>
      </c>
      <c r="D6187" s="17">
        <v>51000</v>
      </c>
      <c r="E6187" s="18">
        <f t="shared" si="96"/>
        <v>51</v>
      </c>
      <c r="F6187" s="19">
        <v>9.8807489999999998</v>
      </c>
      <c r="G6187" s="19">
        <v>0.503918211</v>
      </c>
      <c r="H6187" s="20">
        <v>1.1925072480000001</v>
      </c>
      <c r="I6187" s="15">
        <f>IF(H6187&lt;=Rmax_Summary!$B$40,1,0)</f>
        <v>1</v>
      </c>
      <c r="J6187" s="15">
        <v>1</v>
      </c>
      <c r="K6187" s="21" t="s">
        <v>846</v>
      </c>
    </row>
    <row r="6188" spans="1:11" x14ac:dyDescent="0.15">
      <c r="A6188" s="15">
        <v>3076</v>
      </c>
      <c r="B6188" s="16">
        <v>10</v>
      </c>
      <c r="C6188" s="15">
        <v>10</v>
      </c>
      <c r="D6188" s="17">
        <v>52000</v>
      </c>
      <c r="E6188" s="18">
        <f t="shared" si="96"/>
        <v>52</v>
      </c>
      <c r="F6188" s="19">
        <v>9.8807379999999991</v>
      </c>
      <c r="G6188" s="19">
        <v>0.51379839000000005</v>
      </c>
      <c r="H6188" s="20">
        <v>1.1926181250000001</v>
      </c>
      <c r="I6188" s="15">
        <f>IF(H6188&lt;=Rmax_Summary!$B$40,1,0)</f>
        <v>1</v>
      </c>
      <c r="J6188" s="15">
        <v>1</v>
      </c>
      <c r="K6188" s="21" t="s">
        <v>846</v>
      </c>
    </row>
    <row r="6189" spans="1:11" x14ac:dyDescent="0.15">
      <c r="A6189" s="15">
        <v>3081</v>
      </c>
      <c r="B6189" s="16">
        <v>10</v>
      </c>
      <c r="C6189" s="15">
        <v>10</v>
      </c>
      <c r="D6189" s="17">
        <v>53000</v>
      </c>
      <c r="E6189" s="18">
        <f t="shared" si="96"/>
        <v>53</v>
      </c>
      <c r="F6189" s="19">
        <v>9.8807270000000003</v>
      </c>
      <c r="G6189" s="19">
        <v>0.52367852999999998</v>
      </c>
      <c r="H6189" s="20">
        <v>1.1927294799999999</v>
      </c>
      <c r="I6189" s="15">
        <f>IF(H6189&lt;=Rmax_Summary!$B$40,1,0)</f>
        <v>1</v>
      </c>
      <c r="J6189" s="15">
        <v>1</v>
      </c>
      <c r="K6189" s="21" t="s">
        <v>846</v>
      </c>
    </row>
    <row r="6190" spans="1:11" x14ac:dyDescent="0.15">
      <c r="A6190" s="15">
        <v>3086</v>
      </c>
      <c r="B6190" s="16">
        <v>10</v>
      </c>
      <c r="C6190" s="15">
        <v>10</v>
      </c>
      <c r="D6190" s="17">
        <v>54000</v>
      </c>
      <c r="E6190" s="18">
        <f t="shared" si="96"/>
        <v>54</v>
      </c>
      <c r="F6190" s="19">
        <v>9.8807159999999996</v>
      </c>
      <c r="G6190" s="19">
        <v>0.53355865099999999</v>
      </c>
      <c r="H6190" s="20">
        <v>1.1928400779999999</v>
      </c>
      <c r="I6190" s="15">
        <f>IF(H6190&lt;=Rmax_Summary!$B$40,1,0)</f>
        <v>1</v>
      </c>
      <c r="J6190" s="15">
        <v>1</v>
      </c>
      <c r="K6190" s="21" t="s">
        <v>846</v>
      </c>
    </row>
    <row r="6191" spans="1:11" x14ac:dyDescent="0.15">
      <c r="A6191" s="15">
        <v>3091</v>
      </c>
      <c r="B6191" s="16">
        <v>10</v>
      </c>
      <c r="C6191" s="15">
        <v>10</v>
      </c>
      <c r="D6191" s="17">
        <v>55000</v>
      </c>
      <c r="E6191" s="18">
        <f t="shared" si="96"/>
        <v>55</v>
      </c>
      <c r="F6191" s="19">
        <v>9.8807050000000007</v>
      </c>
      <c r="G6191" s="19">
        <v>0.54343878700000003</v>
      </c>
      <c r="H6191" s="20">
        <v>1.1929512929999999</v>
      </c>
      <c r="I6191" s="15">
        <f>IF(H6191&lt;=Rmax_Summary!$B$40,1,0)</f>
        <v>1</v>
      </c>
      <c r="J6191" s="15">
        <v>1</v>
      </c>
      <c r="K6191" s="21" t="s">
        <v>846</v>
      </c>
    </row>
    <row r="6192" spans="1:11" x14ac:dyDescent="0.15">
      <c r="A6192" s="15">
        <v>3096</v>
      </c>
      <c r="B6192" s="16">
        <v>10</v>
      </c>
      <c r="C6192" s="15">
        <v>10</v>
      </c>
      <c r="D6192" s="17">
        <v>56000</v>
      </c>
      <c r="E6192" s="18">
        <f t="shared" si="96"/>
        <v>56</v>
      </c>
      <c r="F6192" s="19">
        <v>9.8806940000000001</v>
      </c>
      <c r="G6192" s="19">
        <v>0.55331887700000004</v>
      </c>
      <c r="H6192" s="20">
        <v>1.19306271</v>
      </c>
      <c r="I6192" s="15">
        <f>IF(H6192&lt;=Rmax_Summary!$B$40,1,0)</f>
        <v>1</v>
      </c>
      <c r="J6192" s="15">
        <v>1</v>
      </c>
      <c r="K6192" s="21" t="s">
        <v>846</v>
      </c>
    </row>
    <row r="6193" spans="1:11" x14ac:dyDescent="0.15">
      <c r="A6193" s="15">
        <v>3101</v>
      </c>
      <c r="B6193" s="16">
        <v>10</v>
      </c>
      <c r="C6193" s="15">
        <v>10</v>
      </c>
      <c r="D6193" s="17">
        <v>57000</v>
      </c>
      <c r="E6193" s="18">
        <f t="shared" si="96"/>
        <v>57</v>
      </c>
      <c r="F6193" s="19">
        <v>9.8806829999999994</v>
      </c>
      <c r="G6193" s="19">
        <v>0.56319887199999996</v>
      </c>
      <c r="H6193" s="20">
        <v>1.1931744870000001</v>
      </c>
      <c r="I6193" s="15">
        <f>IF(H6193&lt;=Rmax_Summary!$B$40,1,0)</f>
        <v>1</v>
      </c>
      <c r="J6193" s="15">
        <v>1</v>
      </c>
      <c r="K6193" s="21" t="s">
        <v>846</v>
      </c>
    </row>
    <row r="6194" spans="1:11" x14ac:dyDescent="0.15">
      <c r="A6194" s="15">
        <v>3106</v>
      </c>
      <c r="B6194" s="16">
        <v>10</v>
      </c>
      <c r="C6194" s="15">
        <v>10</v>
      </c>
      <c r="D6194" s="17">
        <v>58000</v>
      </c>
      <c r="E6194" s="18">
        <f t="shared" si="96"/>
        <v>58</v>
      </c>
      <c r="F6194" s="19">
        <v>9.8806709999999995</v>
      </c>
      <c r="G6194" s="19">
        <v>0.57307891499999997</v>
      </c>
      <c r="H6194" s="20">
        <v>1.1932858980000001</v>
      </c>
      <c r="I6194" s="15">
        <f>IF(H6194&lt;=Rmax_Summary!$B$40,1,0)</f>
        <v>1</v>
      </c>
      <c r="J6194" s="15">
        <v>1</v>
      </c>
      <c r="K6194" s="21" t="s">
        <v>846</v>
      </c>
    </row>
    <row r="6195" spans="1:11" x14ac:dyDescent="0.15">
      <c r="A6195" s="15">
        <v>3111</v>
      </c>
      <c r="B6195" s="16">
        <v>10</v>
      </c>
      <c r="C6195" s="15">
        <v>10</v>
      </c>
      <c r="D6195" s="17">
        <v>59000</v>
      </c>
      <c r="E6195" s="18">
        <f t="shared" si="96"/>
        <v>59</v>
      </c>
      <c r="F6195" s="19">
        <v>9.8806600000000007</v>
      </c>
      <c r="G6195" s="19">
        <v>0.58295895900000005</v>
      </c>
      <c r="H6195" s="20">
        <v>1.193397568</v>
      </c>
      <c r="I6195" s="15">
        <f>IF(H6195&lt;=Rmax_Summary!$B$40,1,0)</f>
        <v>1</v>
      </c>
      <c r="J6195" s="15">
        <v>1</v>
      </c>
      <c r="K6195" s="21" t="s">
        <v>846</v>
      </c>
    </row>
    <row r="6196" spans="1:11" x14ac:dyDescent="0.15">
      <c r="A6196" s="15">
        <v>3116</v>
      </c>
      <c r="B6196" s="16">
        <v>10</v>
      </c>
      <c r="C6196" s="15">
        <v>10</v>
      </c>
      <c r="D6196" s="17">
        <v>60000</v>
      </c>
      <c r="E6196" s="18">
        <f t="shared" si="96"/>
        <v>60</v>
      </c>
      <c r="F6196" s="19">
        <v>9.880649</v>
      </c>
      <c r="G6196" s="19">
        <v>0.59283893300000001</v>
      </c>
      <c r="H6196" s="20">
        <v>1.193509186</v>
      </c>
      <c r="I6196" s="15">
        <f>IF(H6196&lt;=Rmax_Summary!$B$40,1,0)</f>
        <v>1</v>
      </c>
      <c r="J6196" s="15">
        <v>1</v>
      </c>
      <c r="K6196" s="21" t="s">
        <v>846</v>
      </c>
    </row>
    <row r="6197" spans="1:11" x14ac:dyDescent="0.15">
      <c r="A6197" s="15">
        <v>3121</v>
      </c>
      <c r="B6197" s="16">
        <v>10</v>
      </c>
      <c r="C6197" s="15">
        <v>10</v>
      </c>
      <c r="D6197" s="17">
        <v>61000</v>
      </c>
      <c r="E6197" s="18">
        <f t="shared" si="96"/>
        <v>61</v>
      </c>
      <c r="F6197" s="19">
        <v>9.8806379999999994</v>
      </c>
      <c r="G6197" s="19">
        <v>0.60271889499999998</v>
      </c>
      <c r="H6197" s="20">
        <v>1.193621085</v>
      </c>
      <c r="I6197" s="15">
        <f>IF(H6197&lt;=Rmax_Summary!$B$40,1,0)</f>
        <v>1</v>
      </c>
      <c r="J6197" s="15">
        <v>1</v>
      </c>
      <c r="K6197" s="21" t="s">
        <v>846</v>
      </c>
    </row>
    <row r="6198" spans="1:11" x14ac:dyDescent="0.15">
      <c r="A6198" s="15">
        <v>3126</v>
      </c>
      <c r="B6198" s="16">
        <v>10</v>
      </c>
      <c r="C6198" s="15">
        <v>10</v>
      </c>
      <c r="D6198" s="17">
        <v>62000</v>
      </c>
      <c r="E6198" s="18">
        <f t="shared" si="96"/>
        <v>62</v>
      </c>
      <c r="F6198" s="19">
        <v>9.8806270000000005</v>
      </c>
      <c r="G6198" s="19">
        <v>0.61259882200000004</v>
      </c>
      <c r="H6198" s="20">
        <v>1.1937332030000001</v>
      </c>
      <c r="I6198" s="15">
        <f>IF(H6198&lt;=Rmax_Summary!$B$40,1,0)</f>
        <v>1</v>
      </c>
      <c r="J6198" s="15">
        <v>1</v>
      </c>
      <c r="K6198" s="21" t="s">
        <v>846</v>
      </c>
    </row>
    <row r="6199" spans="1:11" x14ac:dyDescent="0.15">
      <c r="A6199" s="15">
        <v>3131</v>
      </c>
      <c r="B6199" s="16">
        <v>10</v>
      </c>
      <c r="C6199" s="15">
        <v>10</v>
      </c>
      <c r="D6199" s="17">
        <v>63000</v>
      </c>
      <c r="E6199" s="18">
        <f t="shared" si="96"/>
        <v>63</v>
      </c>
      <c r="F6199" s="19">
        <v>9.8806150000000006</v>
      </c>
      <c r="G6199" s="19">
        <v>0.62247878300000004</v>
      </c>
      <c r="H6199" s="20">
        <v>1.1938454080000001</v>
      </c>
      <c r="I6199" s="15">
        <f>IF(H6199&lt;=Rmax_Summary!$B$40,1,0)</f>
        <v>1</v>
      </c>
      <c r="J6199" s="15">
        <v>1</v>
      </c>
      <c r="K6199" s="21" t="s">
        <v>846</v>
      </c>
    </row>
    <row r="6200" spans="1:11" x14ac:dyDescent="0.15">
      <c r="A6200" s="15">
        <v>3136</v>
      </c>
      <c r="B6200" s="16">
        <v>10</v>
      </c>
      <c r="C6200" s="15">
        <v>10</v>
      </c>
      <c r="D6200" s="17">
        <v>64000</v>
      </c>
      <c r="E6200" s="18">
        <f t="shared" si="96"/>
        <v>64</v>
      </c>
      <c r="F6200" s="19">
        <v>9.8806039999999999</v>
      </c>
      <c r="G6200" s="19">
        <v>0.63235868299999998</v>
      </c>
      <c r="H6200" s="20">
        <v>1.193957661</v>
      </c>
      <c r="I6200" s="15">
        <f>IF(H6200&lt;=Rmax_Summary!$B$40,1,0)</f>
        <v>1</v>
      </c>
      <c r="J6200" s="15">
        <v>1</v>
      </c>
      <c r="K6200" s="21" t="s">
        <v>846</v>
      </c>
    </row>
    <row r="6201" spans="1:11" x14ac:dyDescent="0.15">
      <c r="A6201" s="15">
        <v>3141</v>
      </c>
      <c r="B6201" s="16">
        <v>10</v>
      </c>
      <c r="C6201" s="15">
        <v>10</v>
      </c>
      <c r="D6201" s="17">
        <v>65000</v>
      </c>
      <c r="E6201" s="18">
        <f t="shared" si="96"/>
        <v>65</v>
      </c>
      <c r="F6201" s="19">
        <v>9.8805929999999993</v>
      </c>
      <c r="G6201" s="19">
        <v>0.64223854700000005</v>
      </c>
      <c r="H6201" s="20">
        <v>1.194070247</v>
      </c>
      <c r="I6201" s="15">
        <f>IF(H6201&lt;=Rmax_Summary!$B$40,1,0)</f>
        <v>1</v>
      </c>
      <c r="J6201" s="15">
        <v>1</v>
      </c>
      <c r="K6201" s="21" t="s">
        <v>846</v>
      </c>
    </row>
    <row r="6202" spans="1:11" x14ac:dyDescent="0.15">
      <c r="A6202" s="15">
        <v>3146</v>
      </c>
      <c r="B6202" s="16">
        <v>10</v>
      </c>
      <c r="C6202" s="15">
        <v>10</v>
      </c>
      <c r="D6202" s="17">
        <v>66000</v>
      </c>
      <c r="E6202" s="18">
        <f t="shared" si="96"/>
        <v>66</v>
      </c>
      <c r="F6202" s="19">
        <v>9.8805820000000004</v>
      </c>
      <c r="G6202" s="19">
        <v>0.65211838499999997</v>
      </c>
      <c r="H6202" s="20">
        <v>1.1941824569999999</v>
      </c>
      <c r="I6202" s="15">
        <f>IF(H6202&lt;=Rmax_Summary!$B$40,1,0)</f>
        <v>1</v>
      </c>
      <c r="J6202" s="15">
        <v>1</v>
      </c>
      <c r="K6202" s="21" t="s">
        <v>846</v>
      </c>
    </row>
    <row r="6203" spans="1:11" x14ac:dyDescent="0.15">
      <c r="A6203" s="15">
        <v>3151</v>
      </c>
      <c r="B6203" s="16">
        <v>10</v>
      </c>
      <c r="C6203" s="15">
        <v>10</v>
      </c>
      <c r="D6203" s="17">
        <v>67000</v>
      </c>
      <c r="E6203" s="18">
        <f t="shared" si="96"/>
        <v>67</v>
      </c>
      <c r="F6203" s="19">
        <v>9.8805700000000005</v>
      </c>
      <c r="G6203" s="19">
        <v>0.66199823400000002</v>
      </c>
      <c r="H6203" s="20">
        <v>1.1942953190000001</v>
      </c>
      <c r="I6203" s="15">
        <f>IF(H6203&lt;=Rmax_Summary!$B$40,1,0)</f>
        <v>1</v>
      </c>
      <c r="J6203" s="15">
        <v>1</v>
      </c>
      <c r="K6203" s="21" t="s">
        <v>846</v>
      </c>
    </row>
    <row r="6204" spans="1:11" x14ac:dyDescent="0.15">
      <c r="A6204" s="15">
        <v>3156</v>
      </c>
      <c r="B6204" s="16">
        <v>10</v>
      </c>
      <c r="C6204" s="15">
        <v>10</v>
      </c>
      <c r="D6204" s="17">
        <v>68000</v>
      </c>
      <c r="E6204" s="18">
        <f t="shared" si="96"/>
        <v>68</v>
      </c>
      <c r="F6204" s="19">
        <v>9.8805589999999999</v>
      </c>
      <c r="G6204" s="19">
        <v>0.67187801599999997</v>
      </c>
      <c r="H6204" s="20">
        <v>1.1944078929999999</v>
      </c>
      <c r="I6204" s="15">
        <f>IF(H6204&lt;=Rmax_Summary!$B$40,1,0)</f>
        <v>1</v>
      </c>
      <c r="J6204" s="15">
        <v>1</v>
      </c>
      <c r="K6204" s="21" t="s">
        <v>846</v>
      </c>
    </row>
    <row r="6205" spans="1:11" x14ac:dyDescent="0.15">
      <c r="A6205" s="15">
        <v>3161</v>
      </c>
      <c r="B6205" s="16">
        <v>10</v>
      </c>
      <c r="C6205" s="15">
        <v>10</v>
      </c>
      <c r="D6205" s="17">
        <v>69000</v>
      </c>
      <c r="E6205" s="18">
        <f t="shared" si="96"/>
        <v>69</v>
      </c>
      <c r="F6205" s="19">
        <v>9.8805479999999992</v>
      </c>
      <c r="G6205" s="19">
        <v>0.68175781000000002</v>
      </c>
      <c r="H6205" s="20">
        <v>1.1945206859999999</v>
      </c>
      <c r="I6205" s="15">
        <f>IF(H6205&lt;=Rmax_Summary!$B$40,1,0)</f>
        <v>1</v>
      </c>
      <c r="J6205" s="15">
        <v>1</v>
      </c>
      <c r="K6205" s="21" t="s">
        <v>846</v>
      </c>
    </row>
    <row r="6206" spans="1:11" x14ac:dyDescent="0.15">
      <c r="A6206" s="15">
        <v>3166</v>
      </c>
      <c r="B6206" s="16">
        <v>10</v>
      </c>
      <c r="C6206" s="15">
        <v>10</v>
      </c>
      <c r="D6206" s="17">
        <v>70000</v>
      </c>
      <c r="E6206" s="18">
        <f t="shared" si="96"/>
        <v>70</v>
      </c>
      <c r="F6206" s="19">
        <v>9.8805370000000003</v>
      </c>
      <c r="G6206" s="19">
        <v>0.69163757699999995</v>
      </c>
      <c r="H6206" s="20">
        <v>1.1946331130000001</v>
      </c>
      <c r="I6206" s="15">
        <f>IF(H6206&lt;=Rmax_Summary!$B$40,1,0)</f>
        <v>1</v>
      </c>
      <c r="J6206" s="15">
        <v>1</v>
      </c>
      <c r="K6206" s="21" t="s">
        <v>846</v>
      </c>
    </row>
    <row r="6207" spans="1:11" x14ac:dyDescent="0.15">
      <c r="A6207" s="15">
        <v>3171</v>
      </c>
      <c r="B6207" s="16">
        <v>10</v>
      </c>
      <c r="C6207" s="15">
        <v>10</v>
      </c>
      <c r="D6207" s="17">
        <v>71000</v>
      </c>
      <c r="E6207" s="18">
        <f t="shared" si="96"/>
        <v>71</v>
      </c>
      <c r="F6207" s="19">
        <v>9.8805250000000004</v>
      </c>
      <c r="G6207" s="19">
        <v>0.701517316</v>
      </c>
      <c r="H6207" s="20">
        <v>1.1947461850000001</v>
      </c>
      <c r="I6207" s="15">
        <f>IF(H6207&lt;=Rmax_Summary!$B$40,1,0)</f>
        <v>1</v>
      </c>
      <c r="J6207" s="15">
        <v>1</v>
      </c>
      <c r="K6207" s="21" t="s">
        <v>846</v>
      </c>
    </row>
    <row r="6208" spans="1:11" x14ac:dyDescent="0.15">
      <c r="A6208" s="15">
        <v>3176</v>
      </c>
      <c r="B6208" s="16">
        <v>10</v>
      </c>
      <c r="C6208" s="15">
        <v>10</v>
      </c>
      <c r="D6208" s="17">
        <v>72000</v>
      </c>
      <c r="E6208" s="18">
        <f t="shared" si="96"/>
        <v>72</v>
      </c>
      <c r="F6208" s="19">
        <v>9.8805139999999998</v>
      </c>
      <c r="G6208" s="19">
        <v>0.71139699199999995</v>
      </c>
      <c r="H6208" s="20">
        <v>1.1948598909999999</v>
      </c>
      <c r="I6208" s="15">
        <f>IF(H6208&lt;=Rmax_Summary!$B$40,1,0)</f>
        <v>1</v>
      </c>
      <c r="J6208" s="15">
        <v>1</v>
      </c>
      <c r="K6208" s="21" t="s">
        <v>846</v>
      </c>
    </row>
    <row r="6209" spans="1:11" x14ac:dyDescent="0.15">
      <c r="A6209" s="15">
        <v>3181</v>
      </c>
      <c r="B6209" s="16">
        <v>10</v>
      </c>
      <c r="C6209" s="15">
        <v>10</v>
      </c>
      <c r="D6209" s="17">
        <v>73000</v>
      </c>
      <c r="E6209" s="18">
        <f t="shared" si="96"/>
        <v>73</v>
      </c>
      <c r="F6209" s="19">
        <v>9.8805029999999991</v>
      </c>
      <c r="G6209" s="19">
        <v>0.721276692</v>
      </c>
      <c r="H6209" s="20">
        <v>1.1949727409999999</v>
      </c>
      <c r="I6209" s="15">
        <f>IF(H6209&lt;=Rmax_Summary!$B$40,1,0)</f>
        <v>1</v>
      </c>
      <c r="J6209" s="15">
        <v>1</v>
      </c>
      <c r="K6209" s="21" t="s">
        <v>846</v>
      </c>
    </row>
    <row r="6210" spans="1:11" x14ac:dyDescent="0.15">
      <c r="A6210" s="15">
        <v>3186</v>
      </c>
      <c r="B6210" s="16">
        <v>10</v>
      </c>
      <c r="C6210" s="15">
        <v>10</v>
      </c>
      <c r="D6210" s="17">
        <v>74000</v>
      </c>
      <c r="E6210" s="18">
        <f t="shared" ref="E6210:E6273" si="97">D6210/1000</f>
        <v>74</v>
      </c>
      <c r="F6210" s="19">
        <v>9.8804909999999992</v>
      </c>
      <c r="G6210" s="19">
        <v>0.73115636900000003</v>
      </c>
      <c r="H6210" s="20">
        <v>1.1950862550000001</v>
      </c>
      <c r="I6210" s="15">
        <f>IF(H6210&lt;=Rmax_Summary!$B$40,1,0)</f>
        <v>1</v>
      </c>
      <c r="J6210" s="15">
        <v>1</v>
      </c>
      <c r="K6210" s="21" t="s">
        <v>846</v>
      </c>
    </row>
    <row r="6211" spans="1:11" x14ac:dyDescent="0.15">
      <c r="A6211" s="15">
        <v>3191</v>
      </c>
      <c r="B6211" s="16">
        <v>10</v>
      </c>
      <c r="C6211" s="15">
        <v>10</v>
      </c>
      <c r="D6211" s="17">
        <v>75000</v>
      </c>
      <c r="E6211" s="18">
        <f t="shared" si="97"/>
        <v>75</v>
      </c>
      <c r="F6211" s="19">
        <v>9.8804800000000004</v>
      </c>
      <c r="G6211" s="19">
        <v>0.74103602599999996</v>
      </c>
      <c r="H6211" s="20">
        <v>1.1951996170000001</v>
      </c>
      <c r="I6211" s="15">
        <f>IF(H6211&lt;=Rmax_Summary!$B$40,1,0)</f>
        <v>1</v>
      </c>
      <c r="J6211" s="15">
        <v>1</v>
      </c>
      <c r="K6211" s="21" t="s">
        <v>846</v>
      </c>
    </row>
    <row r="6212" spans="1:11" x14ac:dyDescent="0.15">
      <c r="A6212" s="15">
        <v>3196</v>
      </c>
      <c r="B6212" s="16">
        <v>10</v>
      </c>
      <c r="C6212" s="15">
        <v>10</v>
      </c>
      <c r="D6212" s="17">
        <v>76000</v>
      </c>
      <c r="E6212" s="18">
        <f t="shared" si="97"/>
        <v>76</v>
      </c>
      <c r="F6212" s="19">
        <v>9.8804689999999997</v>
      </c>
      <c r="G6212" s="19">
        <v>0.75091563900000002</v>
      </c>
      <c r="H6212" s="20">
        <v>1.1953134080000001</v>
      </c>
      <c r="I6212" s="15">
        <f>IF(H6212&lt;=Rmax_Summary!$B$40,1,0)</f>
        <v>1</v>
      </c>
      <c r="J6212" s="15">
        <v>1</v>
      </c>
      <c r="K6212" s="21" t="s">
        <v>846</v>
      </c>
    </row>
    <row r="6213" spans="1:11" x14ac:dyDescent="0.15">
      <c r="A6213" s="15">
        <v>3201</v>
      </c>
      <c r="B6213" s="16">
        <v>10</v>
      </c>
      <c r="C6213" s="15">
        <v>10</v>
      </c>
      <c r="D6213" s="17">
        <v>77000</v>
      </c>
      <c r="E6213" s="18">
        <f t="shared" si="97"/>
        <v>77</v>
      </c>
      <c r="F6213" s="19">
        <v>9.8804569999999998</v>
      </c>
      <c r="G6213" s="19">
        <v>0.76079519299999998</v>
      </c>
      <c r="H6213" s="20">
        <v>1.19542679</v>
      </c>
      <c r="I6213" s="15">
        <f>IF(H6213&lt;=Rmax_Summary!$B$40,1,0)</f>
        <v>1</v>
      </c>
      <c r="J6213" s="15">
        <v>1</v>
      </c>
      <c r="K6213" s="21" t="s">
        <v>846</v>
      </c>
    </row>
    <row r="6214" spans="1:11" x14ac:dyDescent="0.15">
      <c r="A6214" s="15">
        <v>3206</v>
      </c>
      <c r="B6214" s="16">
        <v>10</v>
      </c>
      <c r="C6214" s="15">
        <v>10</v>
      </c>
      <c r="D6214" s="17">
        <v>78000</v>
      </c>
      <c r="E6214" s="18">
        <f t="shared" si="97"/>
        <v>78</v>
      </c>
      <c r="F6214" s="19">
        <v>9.8804459999999992</v>
      </c>
      <c r="G6214" s="19">
        <v>0.77067477699999998</v>
      </c>
      <c r="H6214" s="20">
        <v>1.195540724</v>
      </c>
      <c r="I6214" s="15">
        <f>IF(H6214&lt;=Rmax_Summary!$B$40,1,0)</f>
        <v>1</v>
      </c>
      <c r="J6214" s="15">
        <v>1</v>
      </c>
      <c r="K6214" s="21" t="s">
        <v>846</v>
      </c>
    </row>
    <row r="6215" spans="1:11" x14ac:dyDescent="0.15">
      <c r="A6215" s="15">
        <v>3211</v>
      </c>
      <c r="B6215" s="16">
        <v>10</v>
      </c>
      <c r="C6215" s="15">
        <v>10</v>
      </c>
      <c r="D6215" s="17">
        <v>79000</v>
      </c>
      <c r="E6215" s="18">
        <f t="shared" si="97"/>
        <v>79</v>
      </c>
      <c r="F6215" s="19">
        <v>9.8804350000000003</v>
      </c>
      <c r="G6215" s="19">
        <v>0.78055432899999999</v>
      </c>
      <c r="H6215" s="20">
        <v>1.195654564</v>
      </c>
      <c r="I6215" s="15">
        <f>IF(H6215&lt;=Rmax_Summary!$B$40,1,0)</f>
        <v>1</v>
      </c>
      <c r="J6215" s="15">
        <v>1</v>
      </c>
      <c r="K6215" s="21" t="s">
        <v>846</v>
      </c>
    </row>
    <row r="6216" spans="1:11" x14ac:dyDescent="0.15">
      <c r="A6216" s="15">
        <v>3216</v>
      </c>
      <c r="B6216" s="16">
        <v>10</v>
      </c>
      <c r="C6216" s="15">
        <v>10</v>
      </c>
      <c r="D6216" s="17">
        <v>80000</v>
      </c>
      <c r="E6216" s="18">
        <f t="shared" si="97"/>
        <v>80</v>
      </c>
      <c r="F6216" s="19">
        <v>9.8804230000000004</v>
      </c>
      <c r="G6216" s="19">
        <v>0.790433842</v>
      </c>
      <c r="H6216" s="20">
        <v>1.1957685659999999</v>
      </c>
      <c r="I6216" s="15">
        <f>IF(H6216&lt;=Rmax_Summary!$B$40,1,0)</f>
        <v>1</v>
      </c>
      <c r="J6216" s="15">
        <v>1</v>
      </c>
      <c r="K6216" s="21" t="s">
        <v>846</v>
      </c>
    </row>
    <row r="6217" spans="1:11" x14ac:dyDescent="0.15">
      <c r="A6217" s="15">
        <v>3221</v>
      </c>
      <c r="B6217" s="16">
        <v>10</v>
      </c>
      <c r="C6217" s="15">
        <v>10</v>
      </c>
      <c r="D6217" s="17">
        <v>81000</v>
      </c>
      <c r="E6217" s="18">
        <f t="shared" si="97"/>
        <v>81</v>
      </c>
      <c r="F6217" s="19">
        <v>9.8804119999999998</v>
      </c>
      <c r="G6217" s="19">
        <v>0.80031335000000003</v>
      </c>
      <c r="H6217" s="20">
        <v>1.1958827480000001</v>
      </c>
      <c r="I6217" s="15">
        <f>IF(H6217&lt;=Rmax_Summary!$B$40,1,0)</f>
        <v>1</v>
      </c>
      <c r="J6217" s="15">
        <v>1</v>
      </c>
      <c r="K6217" s="21" t="s">
        <v>846</v>
      </c>
    </row>
    <row r="6218" spans="1:11" x14ac:dyDescent="0.15">
      <c r="A6218" s="15">
        <v>3226</v>
      </c>
      <c r="B6218" s="16">
        <v>10</v>
      </c>
      <c r="C6218" s="15">
        <v>10</v>
      </c>
      <c r="D6218" s="17">
        <v>82000</v>
      </c>
      <c r="E6218" s="18">
        <f t="shared" si="97"/>
        <v>82</v>
      </c>
      <c r="F6218" s="19">
        <v>9.8803999999999998</v>
      </c>
      <c r="G6218" s="19">
        <v>0.81019284199999997</v>
      </c>
      <c r="H6218" s="20">
        <v>1.195997083</v>
      </c>
      <c r="I6218" s="15">
        <f>IF(H6218&lt;=Rmax_Summary!$B$40,1,0)</f>
        <v>1</v>
      </c>
      <c r="J6218" s="15">
        <v>1</v>
      </c>
      <c r="K6218" s="21" t="s">
        <v>846</v>
      </c>
    </row>
    <row r="6219" spans="1:11" x14ac:dyDescent="0.15">
      <c r="A6219" s="15">
        <v>3231</v>
      </c>
      <c r="B6219" s="16">
        <v>10</v>
      </c>
      <c r="C6219" s="15">
        <v>10</v>
      </c>
      <c r="D6219" s="17">
        <v>83000</v>
      </c>
      <c r="E6219" s="18">
        <f t="shared" si="97"/>
        <v>83</v>
      </c>
      <c r="F6219" s="19">
        <v>9.8803889999999992</v>
      </c>
      <c r="G6219" s="19">
        <v>0.82007227699999996</v>
      </c>
      <c r="H6219" s="20">
        <v>1.1961113759999999</v>
      </c>
      <c r="I6219" s="15">
        <f>IF(H6219&lt;=Rmax_Summary!$B$40,1,0)</f>
        <v>1</v>
      </c>
      <c r="J6219" s="15">
        <v>1</v>
      </c>
      <c r="K6219" s="21" t="s">
        <v>846</v>
      </c>
    </row>
    <row r="6220" spans="1:11" x14ac:dyDescent="0.15">
      <c r="A6220" s="15">
        <v>3236</v>
      </c>
      <c r="B6220" s="16">
        <v>10</v>
      </c>
      <c r="C6220" s="15">
        <v>10</v>
      </c>
      <c r="D6220" s="17">
        <v>84000</v>
      </c>
      <c r="E6220" s="18">
        <f t="shared" si="97"/>
        <v>84</v>
      </c>
      <c r="F6220" s="19">
        <v>9.8803769999999993</v>
      </c>
      <c r="G6220" s="19">
        <v>0.82995171400000001</v>
      </c>
      <c r="H6220" s="20">
        <v>1.1962258370000001</v>
      </c>
      <c r="I6220" s="15">
        <f>IF(H6220&lt;=Rmax_Summary!$B$40,1,0)</f>
        <v>1</v>
      </c>
      <c r="J6220" s="15">
        <v>1</v>
      </c>
      <c r="K6220" s="21" t="s">
        <v>846</v>
      </c>
    </row>
    <row r="6221" spans="1:11" x14ac:dyDescent="0.15">
      <c r="A6221" s="15">
        <v>3241</v>
      </c>
      <c r="B6221" s="16">
        <v>10</v>
      </c>
      <c r="C6221" s="15">
        <v>10</v>
      </c>
      <c r="D6221" s="17">
        <v>85000</v>
      </c>
      <c r="E6221" s="18">
        <f t="shared" si="97"/>
        <v>85</v>
      </c>
      <c r="F6221" s="19">
        <v>9.8803660000000004</v>
      </c>
      <c r="G6221" s="19">
        <v>0.83983109600000005</v>
      </c>
      <c r="H6221" s="20">
        <v>1.196340081</v>
      </c>
      <c r="I6221" s="15">
        <f>IF(H6221&lt;=Rmax_Summary!$B$40,1,0)</f>
        <v>1</v>
      </c>
      <c r="J6221" s="15">
        <v>1</v>
      </c>
      <c r="K6221" s="21" t="s">
        <v>846</v>
      </c>
    </row>
    <row r="6222" spans="1:11" x14ac:dyDescent="0.15">
      <c r="A6222" s="15">
        <v>3246</v>
      </c>
      <c r="B6222" s="16">
        <v>10</v>
      </c>
      <c r="C6222" s="15">
        <v>10</v>
      </c>
      <c r="D6222" s="17">
        <v>86000</v>
      </c>
      <c r="E6222" s="18">
        <f t="shared" si="97"/>
        <v>86</v>
      </c>
      <c r="F6222" s="19">
        <v>9.8803540000000005</v>
      </c>
      <c r="G6222" s="19">
        <v>0.84971050699999995</v>
      </c>
      <c r="H6222" s="20">
        <v>1.1964554119999999</v>
      </c>
      <c r="I6222" s="15">
        <f>IF(H6222&lt;=Rmax_Summary!$B$40,1,0)</f>
        <v>1</v>
      </c>
      <c r="J6222" s="15">
        <v>1</v>
      </c>
      <c r="K6222" s="21" t="s">
        <v>846</v>
      </c>
    </row>
    <row r="6223" spans="1:11" x14ac:dyDescent="0.15">
      <c r="A6223" s="15">
        <v>3251</v>
      </c>
      <c r="B6223" s="16">
        <v>10</v>
      </c>
      <c r="C6223" s="15">
        <v>10</v>
      </c>
      <c r="D6223" s="17">
        <v>87000</v>
      </c>
      <c r="E6223" s="18">
        <f t="shared" si="97"/>
        <v>87</v>
      </c>
      <c r="F6223" s="19">
        <v>9.8803429999999999</v>
      </c>
      <c r="G6223" s="19">
        <v>0.85958980100000004</v>
      </c>
      <c r="H6223" s="20">
        <v>1.1965703000000001</v>
      </c>
      <c r="I6223" s="15">
        <f>IF(H6223&lt;=Rmax_Summary!$B$40,1,0)</f>
        <v>1</v>
      </c>
      <c r="J6223" s="15">
        <v>1</v>
      </c>
      <c r="K6223" s="21" t="s">
        <v>846</v>
      </c>
    </row>
    <row r="6224" spans="1:11" x14ac:dyDescent="0.15">
      <c r="A6224" s="15">
        <v>3256</v>
      </c>
      <c r="B6224" s="16">
        <v>10</v>
      </c>
      <c r="C6224" s="15">
        <v>10</v>
      </c>
      <c r="D6224" s="17">
        <v>88000</v>
      </c>
      <c r="E6224" s="18">
        <f t="shared" si="97"/>
        <v>88</v>
      </c>
      <c r="F6224" s="19">
        <v>9.8803319999999992</v>
      </c>
      <c r="G6224" s="19">
        <v>0.869469147</v>
      </c>
      <c r="H6224" s="20">
        <v>1.1966845260000001</v>
      </c>
      <c r="I6224" s="15">
        <f>IF(H6224&lt;=Rmax_Summary!$B$40,1,0)</f>
        <v>1</v>
      </c>
      <c r="J6224" s="15">
        <v>1</v>
      </c>
      <c r="K6224" s="21" t="s">
        <v>846</v>
      </c>
    </row>
    <row r="6225" spans="1:11" x14ac:dyDescent="0.15">
      <c r="A6225" s="15">
        <v>3261</v>
      </c>
      <c r="B6225" s="16">
        <v>10</v>
      </c>
      <c r="C6225" s="15">
        <v>10</v>
      </c>
      <c r="D6225" s="17">
        <v>89000</v>
      </c>
      <c r="E6225" s="18">
        <f t="shared" si="97"/>
        <v>89</v>
      </c>
      <c r="F6225" s="19">
        <v>9.8803199999999993</v>
      </c>
      <c r="G6225" s="19">
        <v>0.87934844999999995</v>
      </c>
      <c r="H6225" s="20">
        <v>1.19680002</v>
      </c>
      <c r="I6225" s="15">
        <f>IF(H6225&lt;=Rmax_Summary!$B$40,1,0)</f>
        <v>1</v>
      </c>
      <c r="J6225" s="15">
        <v>1</v>
      </c>
      <c r="K6225" s="21" t="s">
        <v>846</v>
      </c>
    </row>
    <row r="6226" spans="1:11" x14ac:dyDescent="0.15">
      <c r="A6226" s="15">
        <v>3266</v>
      </c>
      <c r="B6226" s="16">
        <v>10</v>
      </c>
      <c r="C6226" s="15">
        <v>10</v>
      </c>
      <c r="D6226" s="17">
        <v>90000</v>
      </c>
      <c r="E6226" s="18">
        <f t="shared" si="97"/>
        <v>90</v>
      </c>
      <c r="F6226" s="19">
        <v>9.8803079999999994</v>
      </c>
      <c r="G6226" s="19">
        <v>0.88922775499999995</v>
      </c>
      <c r="H6226" s="20">
        <v>1.196915049</v>
      </c>
      <c r="I6226" s="15">
        <f>IF(H6226&lt;=Rmax_Summary!$B$40,1,0)</f>
        <v>1</v>
      </c>
      <c r="J6226" s="15">
        <v>1</v>
      </c>
      <c r="K6226" s="21" t="s">
        <v>846</v>
      </c>
    </row>
    <row r="6227" spans="1:11" x14ac:dyDescent="0.15">
      <c r="A6227" s="15">
        <v>3271</v>
      </c>
      <c r="B6227" s="16">
        <v>10</v>
      </c>
      <c r="C6227" s="15">
        <v>10</v>
      </c>
      <c r="D6227" s="17">
        <v>91000</v>
      </c>
      <c r="E6227" s="18">
        <f t="shared" si="97"/>
        <v>91</v>
      </c>
      <c r="F6227" s="19">
        <v>9.8802970000000006</v>
      </c>
      <c r="G6227" s="19">
        <v>0.89910703999999997</v>
      </c>
      <c r="H6227" s="20">
        <v>1.1970305619999999</v>
      </c>
      <c r="I6227" s="15">
        <f>IF(H6227&lt;=Rmax_Summary!$B$40,1,0)</f>
        <v>1</v>
      </c>
      <c r="J6227" s="15">
        <v>1</v>
      </c>
      <c r="K6227" s="21" t="s">
        <v>846</v>
      </c>
    </row>
    <row r="6228" spans="1:11" x14ac:dyDescent="0.15">
      <c r="A6228" s="15">
        <v>3276</v>
      </c>
      <c r="B6228" s="16">
        <v>10</v>
      </c>
      <c r="C6228" s="15">
        <v>10</v>
      </c>
      <c r="D6228" s="17">
        <v>92000</v>
      </c>
      <c r="E6228" s="18">
        <f t="shared" si="97"/>
        <v>92</v>
      </c>
      <c r="F6228" s="19">
        <v>9.8802850000000007</v>
      </c>
      <c r="G6228" s="19">
        <v>0.90898624900000002</v>
      </c>
      <c r="H6228" s="20">
        <v>1.197145927</v>
      </c>
      <c r="I6228" s="15">
        <f>IF(H6228&lt;=Rmax_Summary!$B$40,1,0)</f>
        <v>1</v>
      </c>
      <c r="J6228" s="15">
        <v>1</v>
      </c>
      <c r="K6228" s="21" t="s">
        <v>846</v>
      </c>
    </row>
    <row r="6229" spans="1:11" x14ac:dyDescent="0.15">
      <c r="A6229" s="15">
        <v>3281</v>
      </c>
      <c r="B6229" s="16">
        <v>10</v>
      </c>
      <c r="C6229" s="15">
        <v>10</v>
      </c>
      <c r="D6229" s="17">
        <v>93000</v>
      </c>
      <c r="E6229" s="18">
        <f t="shared" si="97"/>
        <v>93</v>
      </c>
      <c r="F6229" s="19">
        <v>9.880274</v>
      </c>
      <c r="G6229" s="19">
        <v>0.91886546999999996</v>
      </c>
      <c r="H6229" s="20">
        <v>1.1972611289999999</v>
      </c>
      <c r="I6229" s="15">
        <f>IF(H6229&lt;=Rmax_Summary!$B$40,1,0)</f>
        <v>1</v>
      </c>
      <c r="J6229" s="15">
        <v>1</v>
      </c>
      <c r="K6229" s="21" t="s">
        <v>846</v>
      </c>
    </row>
    <row r="6230" spans="1:11" x14ac:dyDescent="0.15">
      <c r="A6230" s="15">
        <v>3286</v>
      </c>
      <c r="B6230" s="16">
        <v>10</v>
      </c>
      <c r="C6230" s="15">
        <v>10</v>
      </c>
      <c r="D6230" s="17">
        <v>94000</v>
      </c>
      <c r="E6230" s="18">
        <f t="shared" si="97"/>
        <v>94</v>
      </c>
      <c r="F6230" s="19">
        <v>9.8802620000000001</v>
      </c>
      <c r="G6230" s="19">
        <v>0.92874464899999998</v>
      </c>
      <c r="H6230" s="20">
        <v>1.1973769510000001</v>
      </c>
      <c r="I6230" s="15">
        <f>IF(H6230&lt;=Rmax_Summary!$B$40,1,0)</f>
        <v>1</v>
      </c>
      <c r="J6230" s="15">
        <v>1</v>
      </c>
      <c r="K6230" s="21" t="s">
        <v>846</v>
      </c>
    </row>
    <row r="6231" spans="1:11" x14ac:dyDescent="0.15">
      <c r="A6231" s="15">
        <v>3291</v>
      </c>
      <c r="B6231" s="16">
        <v>10</v>
      </c>
      <c r="C6231" s="15">
        <v>10</v>
      </c>
      <c r="D6231" s="17">
        <v>95000</v>
      </c>
      <c r="E6231" s="18">
        <f t="shared" si="97"/>
        <v>95</v>
      </c>
      <c r="F6231" s="19">
        <v>9.8802509999999995</v>
      </c>
      <c r="G6231" s="19">
        <v>0.93862378099999999</v>
      </c>
      <c r="H6231" s="20">
        <v>1.1974924870000001</v>
      </c>
      <c r="I6231" s="15">
        <f>IF(H6231&lt;=Rmax_Summary!$B$40,1,0)</f>
        <v>1</v>
      </c>
      <c r="J6231" s="15">
        <v>1</v>
      </c>
      <c r="K6231" s="21" t="s">
        <v>846</v>
      </c>
    </row>
    <row r="6232" spans="1:11" x14ac:dyDescent="0.15">
      <c r="A6232" s="15">
        <v>3296</v>
      </c>
      <c r="B6232" s="16">
        <v>10</v>
      </c>
      <c r="C6232" s="15">
        <v>10</v>
      </c>
      <c r="D6232" s="17">
        <v>96000</v>
      </c>
      <c r="E6232" s="18">
        <f t="shared" si="97"/>
        <v>96</v>
      </c>
      <c r="F6232" s="19">
        <v>9.8802389999999995</v>
      </c>
      <c r="G6232" s="19">
        <v>0.94850294999999996</v>
      </c>
      <c r="H6232" s="20">
        <v>1.1976084250000001</v>
      </c>
      <c r="I6232" s="15">
        <f>IF(H6232&lt;=Rmax_Summary!$B$40,1,0)</f>
        <v>1</v>
      </c>
      <c r="J6232" s="15">
        <v>1</v>
      </c>
      <c r="K6232" s="21" t="s">
        <v>846</v>
      </c>
    </row>
    <row r="6233" spans="1:11" x14ac:dyDescent="0.15">
      <c r="A6233" s="15">
        <v>3301</v>
      </c>
      <c r="B6233" s="16">
        <v>10</v>
      </c>
      <c r="C6233" s="15">
        <v>10</v>
      </c>
      <c r="D6233" s="17">
        <v>97000</v>
      </c>
      <c r="E6233" s="18">
        <f t="shared" si="97"/>
        <v>97</v>
      </c>
      <c r="F6233" s="19">
        <v>9.8802280000000007</v>
      </c>
      <c r="G6233" s="19">
        <v>0.95838210199999996</v>
      </c>
      <c r="H6233" s="20">
        <v>1.197724558</v>
      </c>
      <c r="I6233" s="15">
        <f>IF(H6233&lt;=Rmax_Summary!$B$40,1,0)</f>
        <v>1</v>
      </c>
      <c r="J6233" s="15">
        <v>1</v>
      </c>
      <c r="K6233" s="21" t="s">
        <v>846</v>
      </c>
    </row>
    <row r="6234" spans="1:11" x14ac:dyDescent="0.15">
      <c r="A6234" s="15">
        <v>3306</v>
      </c>
      <c r="B6234" s="16">
        <v>10</v>
      </c>
      <c r="C6234" s="15">
        <v>10</v>
      </c>
      <c r="D6234" s="17">
        <v>98000</v>
      </c>
      <c r="E6234" s="18">
        <f t="shared" si="97"/>
        <v>98</v>
      </c>
      <c r="F6234" s="19">
        <v>9.8802160000000008</v>
      </c>
      <c r="G6234" s="19">
        <v>0.96826116699999998</v>
      </c>
      <c r="H6234" s="20">
        <v>1.1978403980000001</v>
      </c>
      <c r="I6234" s="15">
        <f>IF(H6234&lt;=Rmax_Summary!$B$40,1,0)</f>
        <v>1</v>
      </c>
      <c r="J6234" s="15">
        <v>1</v>
      </c>
      <c r="K6234" s="21" t="s">
        <v>846</v>
      </c>
    </row>
    <row r="6235" spans="1:11" x14ac:dyDescent="0.15">
      <c r="A6235" s="15">
        <v>3311</v>
      </c>
      <c r="B6235" s="16">
        <v>10</v>
      </c>
      <c r="C6235" s="15">
        <v>10</v>
      </c>
      <c r="D6235" s="17">
        <v>99000</v>
      </c>
      <c r="E6235" s="18">
        <f t="shared" si="97"/>
        <v>99</v>
      </c>
      <c r="F6235" s="19">
        <v>9.8802040000000009</v>
      </c>
      <c r="G6235" s="19">
        <v>0.97814021799999995</v>
      </c>
      <c r="H6235" s="20">
        <v>1.1979570719999999</v>
      </c>
      <c r="I6235" s="15">
        <f>IF(H6235&lt;=Rmax_Summary!$B$40,1,0)</f>
        <v>1</v>
      </c>
      <c r="J6235" s="15">
        <v>1</v>
      </c>
      <c r="K6235" s="21" t="s">
        <v>846</v>
      </c>
    </row>
    <row r="6236" spans="1:11" x14ac:dyDescent="0.15">
      <c r="A6236" s="15">
        <v>3316</v>
      </c>
      <c r="B6236" s="16">
        <v>10</v>
      </c>
      <c r="C6236" s="15">
        <v>10</v>
      </c>
      <c r="D6236" s="17">
        <v>100000</v>
      </c>
      <c r="E6236" s="18">
        <f t="shared" si="97"/>
        <v>100</v>
      </c>
      <c r="F6236" s="19">
        <v>9.8801930000000002</v>
      </c>
      <c r="G6236" s="19">
        <v>0.98801923599999997</v>
      </c>
      <c r="H6236" s="20">
        <v>1.198073011</v>
      </c>
      <c r="I6236" s="15">
        <f>IF(H6236&lt;=Rmax_Summary!$B$40,1,0)</f>
        <v>1</v>
      </c>
      <c r="J6236" s="15">
        <v>1</v>
      </c>
      <c r="K6236" s="21" t="s">
        <v>846</v>
      </c>
    </row>
    <row r="6237" spans="1:11" x14ac:dyDescent="0.15">
      <c r="A6237" s="15">
        <v>3321</v>
      </c>
      <c r="B6237" s="16">
        <v>10</v>
      </c>
      <c r="C6237" s="15">
        <v>10</v>
      </c>
      <c r="D6237" s="17">
        <v>101000</v>
      </c>
      <c r="E6237" s="18">
        <f t="shared" si="97"/>
        <v>101</v>
      </c>
      <c r="F6237" s="19">
        <v>9.8801810000000003</v>
      </c>
      <c r="G6237" s="19">
        <v>0.99789829500000005</v>
      </c>
      <c r="H6237" s="20">
        <v>1.1981897239999999</v>
      </c>
      <c r="I6237" s="15">
        <f>IF(H6237&lt;=Rmax_Summary!$B$40,1,0)</f>
        <v>1</v>
      </c>
      <c r="J6237" s="15">
        <v>1</v>
      </c>
      <c r="K6237" s="21" t="s">
        <v>846</v>
      </c>
    </row>
    <row r="6238" spans="1:11" x14ac:dyDescent="0.15">
      <c r="A6238" s="15">
        <v>3326</v>
      </c>
      <c r="B6238" s="16">
        <v>10</v>
      </c>
      <c r="C6238" s="15">
        <v>10</v>
      </c>
      <c r="D6238" s="17">
        <v>102000</v>
      </c>
      <c r="E6238" s="18">
        <f t="shared" si="97"/>
        <v>102</v>
      </c>
      <c r="F6238" s="19">
        <v>9.8801690000000004</v>
      </c>
      <c r="G6238" s="19">
        <v>1.0077772620000001</v>
      </c>
      <c r="H6238" s="20">
        <v>1.198306348</v>
      </c>
      <c r="I6238" s="15">
        <f>IF(H6238&lt;=Rmax_Summary!$B$40,1,0)</f>
        <v>1</v>
      </c>
      <c r="J6238" s="15">
        <v>1</v>
      </c>
      <c r="K6238" s="21" t="s">
        <v>846</v>
      </c>
    </row>
    <row r="6239" spans="1:11" x14ac:dyDescent="0.15">
      <c r="A6239" s="15">
        <v>3331</v>
      </c>
      <c r="B6239" s="16">
        <v>10</v>
      </c>
      <c r="C6239" s="15">
        <v>10</v>
      </c>
      <c r="D6239" s="17">
        <v>103000</v>
      </c>
      <c r="E6239" s="18">
        <f t="shared" si="97"/>
        <v>103</v>
      </c>
      <c r="F6239" s="19">
        <v>9.8801579999999998</v>
      </c>
      <c r="G6239" s="19">
        <v>1.017656253</v>
      </c>
      <c r="H6239" s="20">
        <v>1.1984230330000001</v>
      </c>
      <c r="I6239" s="15">
        <f>IF(H6239&lt;=Rmax_Summary!$B$40,1,0)</f>
        <v>1</v>
      </c>
      <c r="J6239" s="15">
        <v>1</v>
      </c>
      <c r="K6239" s="21" t="s">
        <v>846</v>
      </c>
    </row>
    <row r="6240" spans="1:11" x14ac:dyDescent="0.15">
      <c r="A6240" s="15">
        <v>3336</v>
      </c>
      <c r="B6240" s="16">
        <v>10</v>
      </c>
      <c r="C6240" s="15">
        <v>10</v>
      </c>
      <c r="D6240" s="17">
        <v>104000</v>
      </c>
      <c r="E6240" s="18">
        <f t="shared" si="97"/>
        <v>104</v>
      </c>
      <c r="F6240" s="19">
        <v>9.8801459999999999</v>
      </c>
      <c r="G6240" s="19">
        <v>1.02753519</v>
      </c>
      <c r="H6240" s="20">
        <v>1.1985396559999999</v>
      </c>
      <c r="I6240" s="15">
        <f>IF(H6240&lt;=Rmax_Summary!$B$40,1,0)</f>
        <v>1</v>
      </c>
      <c r="J6240" s="15">
        <v>1</v>
      </c>
      <c r="K6240" s="21" t="s">
        <v>846</v>
      </c>
    </row>
    <row r="6241" spans="1:11" x14ac:dyDescent="0.15">
      <c r="A6241" s="15">
        <v>3341</v>
      </c>
      <c r="B6241" s="16">
        <v>10</v>
      </c>
      <c r="C6241" s="15">
        <v>10</v>
      </c>
      <c r="D6241" s="17">
        <v>105000</v>
      </c>
      <c r="E6241" s="18">
        <f t="shared" si="97"/>
        <v>105</v>
      </c>
      <c r="F6241" s="19">
        <v>9.880134</v>
      </c>
      <c r="G6241" s="19">
        <v>1.037414128</v>
      </c>
      <c r="H6241" s="20">
        <v>1.19865643</v>
      </c>
      <c r="I6241" s="15">
        <f>IF(H6241&lt;=Rmax_Summary!$B$40,1,0)</f>
        <v>1</v>
      </c>
      <c r="J6241" s="15">
        <v>1</v>
      </c>
      <c r="K6241" s="21" t="s">
        <v>846</v>
      </c>
    </row>
    <row r="6242" spans="1:11" x14ac:dyDescent="0.15">
      <c r="A6242" s="15">
        <v>3346</v>
      </c>
      <c r="B6242" s="16">
        <v>10</v>
      </c>
      <c r="C6242" s="15">
        <v>10</v>
      </c>
      <c r="D6242" s="17">
        <v>106000</v>
      </c>
      <c r="E6242" s="18">
        <f t="shared" si="97"/>
        <v>106</v>
      </c>
      <c r="F6242" s="19">
        <v>9.8801229999999993</v>
      </c>
      <c r="G6242" s="19">
        <v>1.0472929950000001</v>
      </c>
      <c r="H6242" s="20">
        <v>1.1987736529999999</v>
      </c>
      <c r="I6242" s="15">
        <f>IF(H6242&lt;=Rmax_Summary!$B$40,1,0)</f>
        <v>1</v>
      </c>
      <c r="J6242" s="15">
        <v>1</v>
      </c>
      <c r="K6242" s="21" t="s">
        <v>846</v>
      </c>
    </row>
    <row r="6243" spans="1:11" x14ac:dyDescent="0.15">
      <c r="A6243" s="15">
        <v>3351</v>
      </c>
      <c r="B6243" s="16">
        <v>10</v>
      </c>
      <c r="C6243" s="15">
        <v>10</v>
      </c>
      <c r="D6243" s="17">
        <v>107000</v>
      </c>
      <c r="E6243" s="18">
        <f t="shared" si="97"/>
        <v>107</v>
      </c>
      <c r="F6243" s="19">
        <v>9.8801109999999994</v>
      </c>
      <c r="G6243" s="19">
        <v>1.0571718349999999</v>
      </c>
      <c r="H6243" s="20">
        <v>1.198891079</v>
      </c>
      <c r="I6243" s="15">
        <f>IF(H6243&lt;=Rmax_Summary!$B$40,1,0)</f>
        <v>1</v>
      </c>
      <c r="J6243" s="15">
        <v>1</v>
      </c>
      <c r="K6243" s="21" t="s">
        <v>846</v>
      </c>
    </row>
    <row r="6244" spans="1:11" x14ac:dyDescent="0.15">
      <c r="A6244" s="15">
        <v>3356</v>
      </c>
      <c r="B6244" s="16">
        <v>10</v>
      </c>
      <c r="C6244" s="15">
        <v>10</v>
      </c>
      <c r="D6244" s="17">
        <v>108000</v>
      </c>
      <c r="E6244" s="18">
        <f t="shared" si="97"/>
        <v>108</v>
      </c>
      <c r="F6244" s="19">
        <v>9.8800989999999995</v>
      </c>
      <c r="G6244" s="19">
        <v>1.067050711</v>
      </c>
      <c r="H6244" s="20">
        <v>1.199008233</v>
      </c>
      <c r="I6244" s="15">
        <f>IF(H6244&lt;=Rmax_Summary!$B$40,1,0)</f>
        <v>1</v>
      </c>
      <c r="J6244" s="15">
        <v>1</v>
      </c>
      <c r="K6244" s="21" t="s">
        <v>846</v>
      </c>
    </row>
    <row r="6245" spans="1:11" x14ac:dyDescent="0.15">
      <c r="A6245" s="15">
        <v>3361</v>
      </c>
      <c r="B6245" s="16">
        <v>10</v>
      </c>
      <c r="C6245" s="15">
        <v>10</v>
      </c>
      <c r="D6245" s="17">
        <v>109000</v>
      </c>
      <c r="E6245" s="18">
        <f t="shared" si="97"/>
        <v>109</v>
      </c>
      <c r="F6245" s="19">
        <v>9.8800869999999996</v>
      </c>
      <c r="G6245" s="19">
        <v>1.0769295640000001</v>
      </c>
      <c r="H6245" s="20">
        <v>1.1991257870000001</v>
      </c>
      <c r="I6245" s="15">
        <f>IF(H6245&lt;=Rmax_Summary!$B$40,1,0)</f>
        <v>1</v>
      </c>
      <c r="J6245" s="15">
        <v>1</v>
      </c>
      <c r="K6245" s="21" t="s">
        <v>846</v>
      </c>
    </row>
    <row r="6246" spans="1:11" x14ac:dyDescent="0.15">
      <c r="A6246" s="15">
        <v>3366</v>
      </c>
      <c r="B6246" s="16">
        <v>10</v>
      </c>
      <c r="C6246" s="15">
        <v>10</v>
      </c>
      <c r="D6246" s="17">
        <v>110000</v>
      </c>
      <c r="E6246" s="18">
        <f t="shared" si="97"/>
        <v>110</v>
      </c>
      <c r="F6246" s="19">
        <v>9.8800760000000007</v>
      </c>
      <c r="G6246" s="19">
        <v>1.086808306</v>
      </c>
      <c r="H6246" s="20">
        <v>1.1992431720000001</v>
      </c>
      <c r="I6246" s="15">
        <f>IF(H6246&lt;=Rmax_Summary!$B$40,1,0)</f>
        <v>1</v>
      </c>
      <c r="J6246" s="15">
        <v>1</v>
      </c>
      <c r="K6246" s="21" t="s">
        <v>846</v>
      </c>
    </row>
    <row r="6247" spans="1:11" x14ac:dyDescent="0.15">
      <c r="A6247" s="15">
        <v>3371</v>
      </c>
      <c r="B6247" s="16">
        <v>10</v>
      </c>
      <c r="C6247" s="15">
        <v>10</v>
      </c>
      <c r="D6247" s="17">
        <v>111000</v>
      </c>
      <c r="E6247" s="18">
        <f t="shared" si="97"/>
        <v>111</v>
      </c>
      <c r="F6247" s="19">
        <v>9.8800640000000008</v>
      </c>
      <c r="G6247" s="19">
        <v>1.096687108</v>
      </c>
      <c r="H6247" s="20">
        <v>1.199360669</v>
      </c>
      <c r="I6247" s="15">
        <f>IF(H6247&lt;=Rmax_Summary!$B$40,1,0)</f>
        <v>1</v>
      </c>
      <c r="J6247" s="15">
        <v>1</v>
      </c>
      <c r="K6247" s="21" t="s">
        <v>846</v>
      </c>
    </row>
    <row r="6248" spans="1:11" x14ac:dyDescent="0.15">
      <c r="A6248" s="15">
        <v>3376</v>
      </c>
      <c r="B6248" s="16">
        <v>10</v>
      </c>
      <c r="C6248" s="15">
        <v>10</v>
      </c>
      <c r="D6248" s="17">
        <v>112000</v>
      </c>
      <c r="E6248" s="18">
        <f t="shared" si="97"/>
        <v>112</v>
      </c>
      <c r="F6248" s="19">
        <v>9.8800519999999992</v>
      </c>
      <c r="G6248" s="19">
        <v>1.106565821</v>
      </c>
      <c r="H6248" s="20">
        <v>1.1994786260000001</v>
      </c>
      <c r="I6248" s="15">
        <f>IF(H6248&lt;=Rmax_Summary!$B$40,1,0)</f>
        <v>1</v>
      </c>
      <c r="J6248" s="15">
        <v>1</v>
      </c>
      <c r="K6248" s="21" t="s">
        <v>846</v>
      </c>
    </row>
    <row r="6249" spans="1:11" x14ac:dyDescent="0.15">
      <c r="A6249" s="15">
        <v>3381</v>
      </c>
      <c r="B6249" s="16">
        <v>10</v>
      </c>
      <c r="C6249" s="15">
        <v>10</v>
      </c>
      <c r="D6249" s="17">
        <v>113000</v>
      </c>
      <c r="E6249" s="18">
        <f t="shared" si="97"/>
        <v>113</v>
      </c>
      <c r="F6249" s="19">
        <v>9.8800399999999993</v>
      </c>
      <c r="G6249" s="19">
        <v>1.116444596</v>
      </c>
      <c r="H6249" s="20">
        <v>1.1995963650000001</v>
      </c>
      <c r="I6249" s="15">
        <f>IF(H6249&lt;=Rmax_Summary!$B$40,1,0)</f>
        <v>1</v>
      </c>
      <c r="J6249" s="15">
        <v>1</v>
      </c>
      <c r="K6249" s="21" t="s">
        <v>846</v>
      </c>
    </row>
    <row r="6250" spans="1:11" x14ac:dyDescent="0.15">
      <c r="A6250" s="15">
        <v>3386</v>
      </c>
      <c r="B6250" s="16">
        <v>10</v>
      </c>
      <c r="C6250" s="15">
        <v>10</v>
      </c>
      <c r="D6250" s="17">
        <v>114000</v>
      </c>
      <c r="E6250" s="18">
        <f t="shared" si="97"/>
        <v>114</v>
      </c>
      <c r="F6250" s="19">
        <v>9.8800290000000004</v>
      </c>
      <c r="G6250" s="19">
        <v>1.126323269</v>
      </c>
      <c r="H6250" s="20">
        <v>1.199714304</v>
      </c>
      <c r="I6250" s="15">
        <f>IF(H6250&lt;=Rmax_Summary!$B$40,1,0)</f>
        <v>1</v>
      </c>
      <c r="J6250" s="15">
        <v>1</v>
      </c>
      <c r="K6250" s="21" t="s">
        <v>846</v>
      </c>
    </row>
    <row r="6251" spans="1:11" x14ac:dyDescent="0.15">
      <c r="A6251" s="15">
        <v>3391</v>
      </c>
      <c r="B6251" s="16">
        <v>10</v>
      </c>
      <c r="C6251" s="15">
        <v>10</v>
      </c>
      <c r="D6251" s="17">
        <v>115000</v>
      </c>
      <c r="E6251" s="18">
        <f t="shared" si="97"/>
        <v>115</v>
      </c>
      <c r="F6251" s="19">
        <v>9.8800170000000005</v>
      </c>
      <c r="G6251" s="19">
        <v>1.1362019240000001</v>
      </c>
      <c r="H6251" s="20">
        <v>1.1998325949999999</v>
      </c>
      <c r="I6251" s="15">
        <f>IF(H6251&lt;=Rmax_Summary!$B$40,1,0)</f>
        <v>1</v>
      </c>
      <c r="J6251" s="15">
        <v>1</v>
      </c>
      <c r="K6251" s="21" t="s">
        <v>846</v>
      </c>
    </row>
    <row r="6252" spans="1:11" x14ac:dyDescent="0.15">
      <c r="A6252" s="15">
        <v>3396</v>
      </c>
      <c r="B6252" s="16">
        <v>10</v>
      </c>
      <c r="C6252" s="15">
        <v>10</v>
      </c>
      <c r="D6252" s="17">
        <v>116000</v>
      </c>
      <c r="E6252" s="18">
        <f t="shared" si="97"/>
        <v>116</v>
      </c>
      <c r="F6252" s="19">
        <v>9.8800050000000006</v>
      </c>
      <c r="G6252" s="19">
        <v>1.1460806219999999</v>
      </c>
      <c r="H6252" s="20">
        <v>1.1999510440000001</v>
      </c>
      <c r="I6252" s="15">
        <f>IF(H6252&lt;=Rmax_Summary!$B$40,1,0)</f>
        <v>1</v>
      </c>
      <c r="J6252" s="15">
        <v>1</v>
      </c>
      <c r="K6252" s="21" t="s">
        <v>846</v>
      </c>
    </row>
    <row r="6253" spans="1:11" x14ac:dyDescent="0.15">
      <c r="A6253" s="15">
        <v>3401</v>
      </c>
      <c r="B6253" s="16">
        <v>10</v>
      </c>
      <c r="C6253" s="15">
        <v>10</v>
      </c>
      <c r="D6253" s="17">
        <v>117000</v>
      </c>
      <c r="E6253" s="18">
        <f t="shared" si="97"/>
        <v>117</v>
      </c>
      <c r="F6253" s="19">
        <v>9.8799930000000007</v>
      </c>
      <c r="G6253" s="19">
        <v>1.1559591810000001</v>
      </c>
      <c r="H6253" s="20">
        <v>1.2000689179999999</v>
      </c>
      <c r="I6253" s="15">
        <f>IF(H6253&lt;=Rmax_Summary!$B$40,1,0)</f>
        <v>1</v>
      </c>
      <c r="J6253" s="15">
        <v>1</v>
      </c>
      <c r="K6253" s="21" t="s">
        <v>846</v>
      </c>
    </row>
    <row r="6254" spans="1:11" x14ac:dyDescent="0.15">
      <c r="A6254" s="15">
        <v>3406</v>
      </c>
      <c r="B6254" s="16">
        <v>10</v>
      </c>
      <c r="C6254" s="15">
        <v>10</v>
      </c>
      <c r="D6254" s="17">
        <v>118000</v>
      </c>
      <c r="E6254" s="18">
        <f t="shared" si="97"/>
        <v>118</v>
      </c>
      <c r="F6254" s="19">
        <v>9.8799810000000008</v>
      </c>
      <c r="G6254" s="19">
        <v>1.1658378039999999</v>
      </c>
      <c r="H6254" s="20">
        <v>1.200187664</v>
      </c>
      <c r="I6254" s="15">
        <f>IF(H6254&lt;=Rmax_Summary!$B$40,1,0)</f>
        <v>1</v>
      </c>
      <c r="J6254" s="15">
        <v>1</v>
      </c>
      <c r="K6254" s="21" t="s">
        <v>846</v>
      </c>
    </row>
    <row r="6255" spans="1:11" x14ac:dyDescent="0.15">
      <c r="A6255" s="15">
        <v>3411</v>
      </c>
      <c r="B6255" s="16">
        <v>10</v>
      </c>
      <c r="C6255" s="15">
        <v>10</v>
      </c>
      <c r="D6255" s="17">
        <v>119000</v>
      </c>
      <c r="E6255" s="18">
        <f t="shared" si="97"/>
        <v>119</v>
      </c>
      <c r="F6255" s="19">
        <v>9.8799689999999991</v>
      </c>
      <c r="G6255" s="19">
        <v>1.1757163930000001</v>
      </c>
      <c r="H6255" s="20">
        <v>1.2003064109999999</v>
      </c>
      <c r="I6255" s="15">
        <f>IF(H6255&lt;=Rmax_Summary!$B$40,1,0)</f>
        <v>1</v>
      </c>
      <c r="J6255" s="15">
        <v>1</v>
      </c>
      <c r="K6255" s="21" t="s">
        <v>846</v>
      </c>
    </row>
    <row r="6256" spans="1:11" x14ac:dyDescent="0.15">
      <c r="A6256" s="15">
        <v>3416</v>
      </c>
      <c r="B6256" s="16">
        <v>10</v>
      </c>
      <c r="C6256" s="15">
        <v>10</v>
      </c>
      <c r="D6256" s="17">
        <v>120000</v>
      </c>
      <c r="E6256" s="18">
        <f t="shared" si="97"/>
        <v>120</v>
      </c>
      <c r="F6256" s="19">
        <v>9.8799569999999992</v>
      </c>
      <c r="G6256" s="19">
        <v>1.1855949050000001</v>
      </c>
      <c r="H6256" s="20">
        <v>1.200425222</v>
      </c>
      <c r="I6256" s="15">
        <f>IF(H6256&lt;=Rmax_Summary!$B$40,1,0)</f>
        <v>1</v>
      </c>
      <c r="J6256" s="15">
        <v>1</v>
      </c>
      <c r="K6256" s="21" t="s">
        <v>846</v>
      </c>
    </row>
    <row r="6257" spans="1:11" x14ac:dyDescent="0.15">
      <c r="A6257" s="15">
        <v>3421</v>
      </c>
      <c r="B6257" s="16">
        <v>10</v>
      </c>
      <c r="C6257" s="15">
        <v>10</v>
      </c>
      <c r="D6257" s="17">
        <v>121000</v>
      </c>
      <c r="E6257" s="18">
        <f t="shared" si="97"/>
        <v>121</v>
      </c>
      <c r="F6257" s="19">
        <v>9.8799460000000003</v>
      </c>
      <c r="G6257" s="19">
        <v>1.195473426</v>
      </c>
      <c r="H6257" s="20">
        <v>1.2005440599999999</v>
      </c>
      <c r="I6257" s="15">
        <f>IF(H6257&lt;=Rmax_Summary!$B$40,1,0)</f>
        <v>1</v>
      </c>
      <c r="J6257" s="15">
        <v>1</v>
      </c>
      <c r="K6257" s="21" t="s">
        <v>846</v>
      </c>
    </row>
    <row r="6258" spans="1:11" x14ac:dyDescent="0.15">
      <c r="A6258" s="15">
        <v>3426</v>
      </c>
      <c r="B6258" s="16">
        <v>10</v>
      </c>
      <c r="C6258" s="15">
        <v>10</v>
      </c>
      <c r="D6258" s="17">
        <v>122000</v>
      </c>
      <c r="E6258" s="18">
        <f t="shared" si="97"/>
        <v>122</v>
      </c>
      <c r="F6258" s="19">
        <v>9.8799340000000004</v>
      </c>
      <c r="G6258" s="19">
        <v>1.205351877</v>
      </c>
      <c r="H6258" s="20">
        <v>1.2006633819999999</v>
      </c>
      <c r="I6258" s="15">
        <f>IF(H6258&lt;=Rmax_Summary!$B$40,1,0)</f>
        <v>1</v>
      </c>
      <c r="J6258" s="15">
        <v>1</v>
      </c>
      <c r="K6258" s="21" t="s">
        <v>846</v>
      </c>
    </row>
    <row r="6259" spans="1:11" x14ac:dyDescent="0.15">
      <c r="A6259" s="15">
        <v>3431</v>
      </c>
      <c r="B6259" s="16">
        <v>10</v>
      </c>
      <c r="C6259" s="15">
        <v>10</v>
      </c>
      <c r="D6259" s="17">
        <v>123000</v>
      </c>
      <c r="E6259" s="18">
        <f t="shared" si="97"/>
        <v>123</v>
      </c>
      <c r="F6259" s="19">
        <v>9.8799220000000005</v>
      </c>
      <c r="G6259" s="19">
        <v>1.2152303820000001</v>
      </c>
      <c r="H6259" s="20">
        <v>1.2007820490000001</v>
      </c>
      <c r="I6259" s="15">
        <f>IF(H6259&lt;=Rmax_Summary!$B$40,1,0)</f>
        <v>1</v>
      </c>
      <c r="J6259" s="15">
        <v>1</v>
      </c>
      <c r="K6259" s="21" t="s">
        <v>846</v>
      </c>
    </row>
    <row r="6260" spans="1:11" x14ac:dyDescent="0.15">
      <c r="A6260" s="15">
        <v>3436</v>
      </c>
      <c r="B6260" s="16">
        <v>10</v>
      </c>
      <c r="C6260" s="15">
        <v>10</v>
      </c>
      <c r="D6260" s="17">
        <v>124000</v>
      </c>
      <c r="E6260" s="18">
        <f t="shared" si="97"/>
        <v>124</v>
      </c>
      <c r="F6260" s="19">
        <v>9.8799100000000006</v>
      </c>
      <c r="G6260" s="19">
        <v>1.225108801</v>
      </c>
      <c r="H6260" s="20">
        <v>1.2009016850000001</v>
      </c>
      <c r="I6260" s="15">
        <f>IF(H6260&lt;=Rmax_Summary!$B$40,1,0)</f>
        <v>1</v>
      </c>
      <c r="J6260" s="15">
        <v>1</v>
      </c>
      <c r="K6260" s="21" t="s">
        <v>846</v>
      </c>
    </row>
    <row r="6261" spans="1:11" x14ac:dyDescent="0.15">
      <c r="A6261" s="15">
        <v>3441</v>
      </c>
      <c r="B6261" s="16">
        <v>10</v>
      </c>
      <c r="C6261" s="15">
        <v>10</v>
      </c>
      <c r="D6261" s="17">
        <v>125000</v>
      </c>
      <c r="E6261" s="18">
        <f t="shared" si="97"/>
        <v>125</v>
      </c>
      <c r="F6261" s="19">
        <v>9.8798980000000007</v>
      </c>
      <c r="G6261" s="19">
        <v>1.234987254</v>
      </c>
      <c r="H6261" s="20">
        <v>1.2010208339999999</v>
      </c>
      <c r="I6261" s="15">
        <f>IF(H6261&lt;=Rmax_Summary!$B$40,1,0)</f>
        <v>1</v>
      </c>
      <c r="J6261" s="15">
        <v>1</v>
      </c>
      <c r="K6261" s="21" t="s">
        <v>846</v>
      </c>
    </row>
    <row r="6262" spans="1:11" x14ac:dyDescent="0.15">
      <c r="A6262" s="15">
        <v>3446</v>
      </c>
      <c r="B6262" s="16">
        <v>10</v>
      </c>
      <c r="C6262" s="15">
        <v>10</v>
      </c>
      <c r="D6262" s="17">
        <v>126000</v>
      </c>
      <c r="E6262" s="18">
        <f t="shared" si="97"/>
        <v>126</v>
      </c>
      <c r="F6262" s="19">
        <v>9.8798860000000008</v>
      </c>
      <c r="G6262" s="19">
        <v>1.2448656229999999</v>
      </c>
      <c r="H6262" s="20">
        <v>1.20114035</v>
      </c>
      <c r="I6262" s="15">
        <f>IF(H6262&lt;=Rmax_Summary!$B$40,1,0)</f>
        <v>1</v>
      </c>
      <c r="J6262" s="15">
        <v>1</v>
      </c>
      <c r="K6262" s="21" t="s">
        <v>846</v>
      </c>
    </row>
    <row r="6263" spans="1:11" x14ac:dyDescent="0.15">
      <c r="A6263" s="15">
        <v>3451</v>
      </c>
      <c r="B6263" s="16">
        <v>10</v>
      </c>
      <c r="C6263" s="15">
        <v>10</v>
      </c>
      <c r="D6263" s="17">
        <v>127000</v>
      </c>
      <c r="E6263" s="18">
        <f t="shared" si="97"/>
        <v>127</v>
      </c>
      <c r="F6263" s="19">
        <v>9.8798739999999992</v>
      </c>
      <c r="G6263" s="19">
        <v>1.254743962</v>
      </c>
      <c r="H6263" s="20">
        <v>1.2012600410000001</v>
      </c>
      <c r="I6263" s="15">
        <f>IF(H6263&lt;=Rmax_Summary!$B$40,1,0)</f>
        <v>1</v>
      </c>
      <c r="J6263" s="15">
        <v>1</v>
      </c>
      <c r="K6263" s="21" t="s">
        <v>846</v>
      </c>
    </row>
    <row r="6264" spans="1:11" x14ac:dyDescent="0.15">
      <c r="A6264" s="15">
        <v>3456</v>
      </c>
      <c r="B6264" s="16">
        <v>10</v>
      </c>
      <c r="C6264" s="15">
        <v>10</v>
      </c>
      <c r="D6264" s="17">
        <v>128000</v>
      </c>
      <c r="E6264" s="18">
        <f t="shared" si="97"/>
        <v>128</v>
      </c>
      <c r="F6264" s="19">
        <v>9.8798619999999993</v>
      </c>
      <c r="G6264" s="19">
        <v>1.2646223409999999</v>
      </c>
      <c r="H6264" s="20">
        <v>1.201379832</v>
      </c>
      <c r="I6264" s="15">
        <f>IF(H6264&lt;=Rmax_Summary!$B$40,1,0)</f>
        <v>1</v>
      </c>
      <c r="J6264" s="15">
        <v>1</v>
      </c>
      <c r="K6264" s="21" t="s">
        <v>846</v>
      </c>
    </row>
    <row r="6265" spans="1:11" x14ac:dyDescent="0.15">
      <c r="A6265" s="15">
        <v>3461</v>
      </c>
      <c r="B6265" s="16">
        <v>10</v>
      </c>
      <c r="C6265" s="15">
        <v>10</v>
      </c>
      <c r="D6265" s="17">
        <v>129000</v>
      </c>
      <c r="E6265" s="18">
        <f t="shared" si="97"/>
        <v>129</v>
      </c>
      <c r="F6265" s="19">
        <v>9.8798499999999994</v>
      </c>
      <c r="G6265" s="19">
        <v>1.2745006679999999</v>
      </c>
      <c r="H6265" s="20">
        <v>1.2014992739999999</v>
      </c>
      <c r="I6265" s="15">
        <f>IF(H6265&lt;=Rmax_Summary!$B$40,1,0)</f>
        <v>1</v>
      </c>
      <c r="J6265" s="15">
        <v>1</v>
      </c>
      <c r="K6265" s="21" t="s">
        <v>846</v>
      </c>
    </row>
    <row r="6266" spans="1:11" x14ac:dyDescent="0.15">
      <c r="A6266" s="15">
        <v>3466</v>
      </c>
      <c r="B6266" s="16">
        <v>10</v>
      </c>
      <c r="C6266" s="15">
        <v>10</v>
      </c>
      <c r="D6266" s="17">
        <v>130000</v>
      </c>
      <c r="E6266" s="18">
        <f t="shared" si="97"/>
        <v>130</v>
      </c>
      <c r="F6266" s="19">
        <v>9.8798379999999995</v>
      </c>
      <c r="G6266" s="19">
        <v>1.284378961</v>
      </c>
      <c r="H6266" s="20">
        <v>1.2016197479999999</v>
      </c>
      <c r="I6266" s="15">
        <f>IF(H6266&lt;=Rmax_Summary!$B$40,1,0)</f>
        <v>1</v>
      </c>
      <c r="J6266" s="15">
        <v>1</v>
      </c>
      <c r="K6266" s="21" t="s">
        <v>846</v>
      </c>
    </row>
    <row r="6267" spans="1:11" x14ac:dyDescent="0.15">
      <c r="A6267" s="15">
        <v>3471</v>
      </c>
      <c r="B6267" s="16">
        <v>10</v>
      </c>
      <c r="C6267" s="15">
        <v>10</v>
      </c>
      <c r="D6267" s="17">
        <v>131000</v>
      </c>
      <c r="E6267" s="18">
        <f t="shared" si="97"/>
        <v>131</v>
      </c>
      <c r="F6267" s="19">
        <v>9.8798259999999996</v>
      </c>
      <c r="G6267" s="19">
        <v>1.2942572020000001</v>
      </c>
      <c r="H6267" s="20">
        <v>1.201739337</v>
      </c>
      <c r="I6267" s="15">
        <f>IF(H6267&lt;=Rmax_Summary!$B$40,1,0)</f>
        <v>1</v>
      </c>
      <c r="J6267" s="15">
        <v>1</v>
      </c>
      <c r="K6267" s="21" t="s">
        <v>846</v>
      </c>
    </row>
    <row r="6268" spans="1:11" x14ac:dyDescent="0.15">
      <c r="A6268" s="15">
        <v>3476</v>
      </c>
      <c r="B6268" s="16">
        <v>10</v>
      </c>
      <c r="C6268" s="15">
        <v>10</v>
      </c>
      <c r="D6268" s="17">
        <v>132000</v>
      </c>
      <c r="E6268" s="18">
        <f t="shared" si="97"/>
        <v>132</v>
      </c>
      <c r="F6268" s="19">
        <v>9.8798139999999997</v>
      </c>
      <c r="G6268" s="19">
        <v>1.3041354469999999</v>
      </c>
      <c r="H6268" s="20">
        <v>1.201860127</v>
      </c>
      <c r="I6268" s="15">
        <f>IF(H6268&lt;=Rmax_Summary!$B$40,1,0)</f>
        <v>1</v>
      </c>
      <c r="J6268" s="15">
        <v>1</v>
      </c>
      <c r="K6268" s="21" t="s">
        <v>846</v>
      </c>
    </row>
    <row r="6269" spans="1:11" x14ac:dyDescent="0.15">
      <c r="A6269" s="15">
        <v>3481</v>
      </c>
      <c r="B6269" s="16">
        <v>10</v>
      </c>
      <c r="C6269" s="15">
        <v>10</v>
      </c>
      <c r="D6269" s="17">
        <v>133000</v>
      </c>
      <c r="E6269" s="18">
        <f t="shared" si="97"/>
        <v>133</v>
      </c>
      <c r="F6269" s="19">
        <v>9.8798019999999998</v>
      </c>
      <c r="G6269" s="19">
        <v>1.314013681</v>
      </c>
      <c r="H6269" s="20">
        <v>1.2019802879999999</v>
      </c>
      <c r="I6269" s="15">
        <f>IF(H6269&lt;=Rmax_Summary!$B$40,1,0)</f>
        <v>1</v>
      </c>
      <c r="J6269" s="15">
        <v>1</v>
      </c>
      <c r="K6269" s="21" t="s">
        <v>846</v>
      </c>
    </row>
    <row r="6270" spans="1:11" x14ac:dyDescent="0.15">
      <c r="A6270" s="15">
        <v>3486</v>
      </c>
      <c r="B6270" s="16">
        <v>10</v>
      </c>
      <c r="C6270" s="15">
        <v>10</v>
      </c>
      <c r="D6270" s="17">
        <v>134000</v>
      </c>
      <c r="E6270" s="18">
        <f t="shared" si="97"/>
        <v>134</v>
      </c>
      <c r="F6270" s="19">
        <v>9.8797899999999998</v>
      </c>
      <c r="G6270" s="19">
        <v>1.3238918630000001</v>
      </c>
      <c r="H6270" s="20">
        <v>1.2021010110000001</v>
      </c>
      <c r="I6270" s="15">
        <f>IF(H6270&lt;=Rmax_Summary!$B$40,1,0)</f>
        <v>1</v>
      </c>
      <c r="J6270" s="15">
        <v>1</v>
      </c>
      <c r="K6270" s="21" t="s">
        <v>846</v>
      </c>
    </row>
    <row r="6271" spans="1:11" x14ac:dyDescent="0.15">
      <c r="A6271" s="15">
        <v>3491</v>
      </c>
      <c r="B6271" s="16">
        <v>10</v>
      </c>
      <c r="C6271" s="15">
        <v>10</v>
      </c>
      <c r="D6271" s="17">
        <v>135000</v>
      </c>
      <c r="E6271" s="18">
        <f t="shared" si="97"/>
        <v>135</v>
      </c>
      <c r="F6271" s="19">
        <v>9.8797779999999999</v>
      </c>
      <c r="G6271" s="19">
        <v>1.3337700100000001</v>
      </c>
      <c r="H6271" s="20">
        <v>1.20222165</v>
      </c>
      <c r="I6271" s="15">
        <f>IF(H6271&lt;=Rmax_Summary!$B$40,1,0)</f>
        <v>1</v>
      </c>
      <c r="J6271" s="15">
        <v>1</v>
      </c>
      <c r="K6271" s="21" t="s">
        <v>846</v>
      </c>
    </row>
    <row r="6272" spans="1:11" x14ac:dyDescent="0.15">
      <c r="A6272" s="15">
        <v>3496</v>
      </c>
      <c r="B6272" s="16">
        <v>10</v>
      </c>
      <c r="C6272" s="15">
        <v>10</v>
      </c>
      <c r="D6272" s="17">
        <v>136000</v>
      </c>
      <c r="E6272" s="18">
        <f t="shared" si="97"/>
        <v>136</v>
      </c>
      <c r="F6272" s="19">
        <v>9.879766</v>
      </c>
      <c r="G6272" s="19">
        <v>1.343648145</v>
      </c>
      <c r="H6272" s="20">
        <v>1.2023419259999999</v>
      </c>
      <c r="I6272" s="15">
        <f>IF(H6272&lt;=Rmax_Summary!$B$40,1,0)</f>
        <v>1</v>
      </c>
      <c r="J6272" s="15">
        <v>1</v>
      </c>
      <c r="K6272" s="21" t="s">
        <v>846</v>
      </c>
    </row>
    <row r="6273" spans="1:11" x14ac:dyDescent="0.15">
      <c r="A6273" s="15">
        <v>3501</v>
      </c>
      <c r="B6273" s="16">
        <v>10</v>
      </c>
      <c r="C6273" s="15">
        <v>10</v>
      </c>
      <c r="D6273" s="17">
        <v>137000</v>
      </c>
      <c r="E6273" s="18">
        <f t="shared" si="97"/>
        <v>137</v>
      </c>
      <c r="F6273" s="19">
        <v>9.8797540000000001</v>
      </c>
      <c r="G6273" s="19">
        <v>1.3535262589999999</v>
      </c>
      <c r="H6273" s="20">
        <v>1.202462959</v>
      </c>
      <c r="I6273" s="15">
        <f>IF(H6273&lt;=Rmax_Summary!$B$40,1,0)</f>
        <v>1</v>
      </c>
      <c r="J6273" s="15">
        <v>1</v>
      </c>
      <c r="K6273" s="21" t="s">
        <v>846</v>
      </c>
    </row>
    <row r="6274" spans="1:11" x14ac:dyDescent="0.15">
      <c r="A6274" s="15">
        <v>3506</v>
      </c>
      <c r="B6274" s="16">
        <v>10</v>
      </c>
      <c r="C6274" s="15">
        <v>10</v>
      </c>
      <c r="D6274" s="17">
        <v>138000</v>
      </c>
      <c r="E6274" s="18">
        <f t="shared" ref="E6274:E6337" si="98">D6274/1000</f>
        <v>138</v>
      </c>
      <c r="F6274" s="19">
        <v>9.8797420000000002</v>
      </c>
      <c r="G6274" s="19">
        <v>1.3634043469999999</v>
      </c>
      <c r="H6274" s="20">
        <v>1.2025842630000001</v>
      </c>
      <c r="I6274" s="15">
        <f>IF(H6274&lt;=Rmax_Summary!$B$40,1,0)</f>
        <v>1</v>
      </c>
      <c r="J6274" s="15">
        <v>1</v>
      </c>
      <c r="K6274" s="21" t="s">
        <v>846</v>
      </c>
    </row>
    <row r="6275" spans="1:11" x14ac:dyDescent="0.15">
      <c r="A6275" s="15">
        <v>3511</v>
      </c>
      <c r="B6275" s="16">
        <v>10</v>
      </c>
      <c r="C6275" s="15">
        <v>10</v>
      </c>
      <c r="D6275" s="17">
        <v>139000</v>
      </c>
      <c r="E6275" s="18">
        <f t="shared" si="98"/>
        <v>139</v>
      </c>
      <c r="F6275" s="19">
        <v>9.8797289999999993</v>
      </c>
      <c r="G6275" s="19">
        <v>1.3732823940000001</v>
      </c>
      <c r="H6275" s="20">
        <v>1.20270528</v>
      </c>
      <c r="I6275" s="15">
        <f>IF(H6275&lt;=Rmax_Summary!$B$40,1,0)</f>
        <v>1</v>
      </c>
      <c r="J6275" s="15">
        <v>1</v>
      </c>
      <c r="K6275" s="21" t="s">
        <v>846</v>
      </c>
    </row>
    <row r="6276" spans="1:11" x14ac:dyDescent="0.15">
      <c r="A6276" s="15">
        <v>3516</v>
      </c>
      <c r="B6276" s="16">
        <v>10</v>
      </c>
      <c r="C6276" s="15">
        <v>10</v>
      </c>
      <c r="D6276" s="17">
        <v>140000</v>
      </c>
      <c r="E6276" s="18">
        <f t="shared" si="98"/>
        <v>140</v>
      </c>
      <c r="F6276" s="19">
        <v>9.8797169999999994</v>
      </c>
      <c r="G6276" s="19">
        <v>1.3831604470000001</v>
      </c>
      <c r="H6276" s="20">
        <v>1.2028266110000001</v>
      </c>
      <c r="I6276" s="15">
        <f>IF(H6276&lt;=Rmax_Summary!$B$40,1,0)</f>
        <v>1</v>
      </c>
      <c r="J6276" s="15">
        <v>1</v>
      </c>
      <c r="K6276" s="21" t="s">
        <v>846</v>
      </c>
    </row>
    <row r="6277" spans="1:11" x14ac:dyDescent="0.15">
      <c r="A6277" s="15">
        <v>3521</v>
      </c>
      <c r="B6277" s="16">
        <v>10</v>
      </c>
      <c r="C6277" s="15">
        <v>10</v>
      </c>
      <c r="D6277" s="17">
        <v>141000</v>
      </c>
      <c r="E6277" s="18">
        <f t="shared" si="98"/>
        <v>141</v>
      </c>
      <c r="F6277" s="19">
        <v>9.8797049999999995</v>
      </c>
      <c r="G6277" s="19">
        <v>1.3930384440000001</v>
      </c>
      <c r="H6277" s="20">
        <v>1.202948438</v>
      </c>
      <c r="I6277" s="15">
        <f>IF(H6277&lt;=Rmax_Summary!$B$40,1,0)</f>
        <v>1</v>
      </c>
      <c r="J6277" s="15">
        <v>1</v>
      </c>
      <c r="K6277" s="21" t="s">
        <v>846</v>
      </c>
    </row>
    <row r="6278" spans="1:11" x14ac:dyDescent="0.15">
      <c r="A6278" s="15">
        <v>3526</v>
      </c>
      <c r="B6278" s="16">
        <v>10</v>
      </c>
      <c r="C6278" s="15">
        <v>10</v>
      </c>
      <c r="D6278" s="17">
        <v>142000</v>
      </c>
      <c r="E6278" s="18">
        <f t="shared" si="98"/>
        <v>142</v>
      </c>
      <c r="F6278" s="19">
        <v>9.8796929999999996</v>
      </c>
      <c r="G6278" s="19">
        <v>1.4029164089999999</v>
      </c>
      <c r="H6278" s="20">
        <v>1.2030694470000001</v>
      </c>
      <c r="I6278" s="15">
        <f>IF(H6278&lt;=Rmax_Summary!$B$40,1,0)</f>
        <v>1</v>
      </c>
      <c r="J6278" s="15">
        <v>1</v>
      </c>
      <c r="K6278" s="21" t="s">
        <v>846</v>
      </c>
    </row>
    <row r="6279" spans="1:11" x14ac:dyDescent="0.15">
      <c r="A6279" s="15">
        <v>3531</v>
      </c>
      <c r="B6279" s="16">
        <v>10</v>
      </c>
      <c r="C6279" s="15">
        <v>10</v>
      </c>
      <c r="D6279" s="17">
        <v>143000</v>
      </c>
      <c r="E6279" s="18">
        <f t="shared" si="98"/>
        <v>143</v>
      </c>
      <c r="F6279" s="19">
        <v>9.8796809999999997</v>
      </c>
      <c r="G6279" s="19">
        <v>1.412794377</v>
      </c>
      <c r="H6279" s="20">
        <v>1.2031908570000001</v>
      </c>
      <c r="I6279" s="15">
        <f>IF(H6279&lt;=Rmax_Summary!$B$40,1,0)</f>
        <v>1</v>
      </c>
      <c r="J6279" s="15">
        <v>1</v>
      </c>
      <c r="K6279" s="21" t="s">
        <v>846</v>
      </c>
    </row>
    <row r="6280" spans="1:11" x14ac:dyDescent="0.15">
      <c r="A6280" s="15">
        <v>3536</v>
      </c>
      <c r="B6280" s="16">
        <v>10</v>
      </c>
      <c r="C6280" s="15">
        <v>10</v>
      </c>
      <c r="D6280" s="17">
        <v>144000</v>
      </c>
      <c r="E6280" s="18">
        <f t="shared" si="98"/>
        <v>144</v>
      </c>
      <c r="F6280" s="19">
        <v>9.8796689999999998</v>
      </c>
      <c r="G6280" s="19">
        <v>1.4226722979999999</v>
      </c>
      <c r="H6280" s="20">
        <v>1.2033128280000001</v>
      </c>
      <c r="I6280" s="15">
        <f>IF(H6280&lt;=Rmax_Summary!$B$40,1,0)</f>
        <v>1</v>
      </c>
      <c r="J6280" s="15">
        <v>1</v>
      </c>
      <c r="K6280" s="21" t="s">
        <v>846</v>
      </c>
    </row>
    <row r="6281" spans="1:11" x14ac:dyDescent="0.15">
      <c r="A6281" s="15">
        <v>3541</v>
      </c>
      <c r="B6281" s="16">
        <v>10</v>
      </c>
      <c r="C6281" s="15">
        <v>10</v>
      </c>
      <c r="D6281" s="17">
        <v>145000</v>
      </c>
      <c r="E6281" s="18">
        <f t="shared" si="98"/>
        <v>145</v>
      </c>
      <c r="F6281" s="19">
        <v>9.8796569999999999</v>
      </c>
      <c r="G6281" s="19">
        <v>1.4325501899999999</v>
      </c>
      <c r="H6281" s="20">
        <v>1.2034346739999999</v>
      </c>
      <c r="I6281" s="15">
        <f>IF(H6281&lt;=Rmax_Summary!$B$40,1,0)</f>
        <v>1</v>
      </c>
      <c r="J6281" s="15">
        <v>1</v>
      </c>
      <c r="K6281" s="21" t="s">
        <v>846</v>
      </c>
    </row>
    <row r="6282" spans="1:11" x14ac:dyDescent="0.15">
      <c r="A6282" s="15">
        <v>3546</v>
      </c>
      <c r="B6282" s="16">
        <v>10</v>
      </c>
      <c r="C6282" s="15">
        <v>10</v>
      </c>
      <c r="D6282" s="17">
        <v>146000</v>
      </c>
      <c r="E6282" s="18">
        <f t="shared" si="98"/>
        <v>146</v>
      </c>
      <c r="F6282" s="19">
        <v>9.8796440000000008</v>
      </c>
      <c r="G6282" s="19">
        <v>1.4424280810000001</v>
      </c>
      <c r="H6282" s="20">
        <v>1.203556735</v>
      </c>
      <c r="I6282" s="15">
        <f>IF(H6282&lt;=Rmax_Summary!$B$40,1,0)</f>
        <v>1</v>
      </c>
      <c r="J6282" s="15">
        <v>1</v>
      </c>
      <c r="K6282" s="21" t="s">
        <v>846</v>
      </c>
    </row>
    <row r="6283" spans="1:11" x14ac:dyDescent="0.15">
      <c r="A6283" s="15">
        <v>3551</v>
      </c>
      <c r="B6283" s="16">
        <v>10</v>
      </c>
      <c r="C6283" s="15">
        <v>10</v>
      </c>
      <c r="D6283" s="17">
        <v>147000</v>
      </c>
      <c r="E6283" s="18">
        <f t="shared" si="98"/>
        <v>147</v>
      </c>
      <c r="F6283" s="19">
        <v>9.8796320000000009</v>
      </c>
      <c r="G6283" s="19">
        <v>1.452305929</v>
      </c>
      <c r="H6283" s="20">
        <v>1.2036789139999999</v>
      </c>
      <c r="I6283" s="15">
        <f>IF(H6283&lt;=Rmax_Summary!$B$40,1,0)</f>
        <v>1</v>
      </c>
      <c r="J6283" s="15">
        <v>1</v>
      </c>
      <c r="K6283" s="21" t="s">
        <v>846</v>
      </c>
    </row>
    <row r="6284" spans="1:11" x14ac:dyDescent="0.15">
      <c r="A6284" s="15">
        <v>3556</v>
      </c>
      <c r="B6284" s="16">
        <v>10</v>
      </c>
      <c r="C6284" s="15">
        <v>10</v>
      </c>
      <c r="D6284" s="17">
        <v>148000</v>
      </c>
      <c r="E6284" s="18">
        <f t="shared" si="98"/>
        <v>148</v>
      </c>
      <c r="F6284" s="19">
        <v>9.8796199999999992</v>
      </c>
      <c r="G6284" s="19">
        <v>1.4621837550000001</v>
      </c>
      <c r="H6284" s="20">
        <v>1.2038013219999999</v>
      </c>
      <c r="I6284" s="15">
        <f>IF(H6284&lt;=Rmax_Summary!$B$40,1,0)</f>
        <v>1</v>
      </c>
      <c r="J6284" s="15">
        <v>1</v>
      </c>
      <c r="K6284" s="21" t="s">
        <v>846</v>
      </c>
    </row>
    <row r="6285" spans="1:11" x14ac:dyDescent="0.15">
      <c r="A6285" s="15">
        <v>3561</v>
      </c>
      <c r="B6285" s="16">
        <v>10</v>
      </c>
      <c r="C6285" s="15">
        <v>10</v>
      </c>
      <c r="D6285" s="17">
        <v>149000</v>
      </c>
      <c r="E6285" s="18">
        <f t="shared" si="98"/>
        <v>149</v>
      </c>
      <c r="F6285" s="19">
        <v>9.8796079999999993</v>
      </c>
      <c r="G6285" s="19">
        <v>1.472061525</v>
      </c>
      <c r="H6285" s="20">
        <v>1.203923656</v>
      </c>
      <c r="I6285" s="15">
        <f>IF(H6285&lt;=Rmax_Summary!$B$40,1,0)</f>
        <v>1</v>
      </c>
      <c r="J6285" s="15">
        <v>1</v>
      </c>
      <c r="K6285" s="21" t="s">
        <v>846</v>
      </c>
    </row>
    <row r="6286" spans="1:11" x14ac:dyDescent="0.15">
      <c r="A6286" s="15">
        <v>3566</v>
      </c>
      <c r="B6286" s="16">
        <v>10</v>
      </c>
      <c r="C6286" s="15">
        <v>10</v>
      </c>
      <c r="D6286" s="17">
        <v>150000</v>
      </c>
      <c r="E6286" s="18">
        <f t="shared" si="98"/>
        <v>150</v>
      </c>
      <c r="F6286" s="19">
        <v>9.8795950000000001</v>
      </c>
      <c r="G6286" s="19">
        <v>1.4819393350000001</v>
      </c>
      <c r="H6286" s="20">
        <v>1.2040462199999999</v>
      </c>
      <c r="I6286" s="15">
        <f>IF(H6286&lt;=Rmax_Summary!$B$40,1,0)</f>
        <v>1</v>
      </c>
      <c r="J6286" s="15">
        <v>1</v>
      </c>
      <c r="K6286" s="21" t="s">
        <v>846</v>
      </c>
    </row>
    <row r="6287" spans="1:11" x14ac:dyDescent="0.15">
      <c r="A6287" s="15">
        <v>3571</v>
      </c>
      <c r="B6287" s="16">
        <v>10</v>
      </c>
      <c r="C6287" s="15">
        <v>10</v>
      </c>
      <c r="D6287" s="17">
        <v>151000</v>
      </c>
      <c r="E6287" s="18">
        <f t="shared" si="98"/>
        <v>151</v>
      </c>
      <c r="F6287" s="19">
        <v>9.8795830000000002</v>
      </c>
      <c r="G6287" s="19">
        <v>1.49181706</v>
      </c>
      <c r="H6287" s="20">
        <v>1.204169249</v>
      </c>
      <c r="I6287" s="15">
        <f>IF(H6287&lt;=Rmax_Summary!$B$40,1,0)</f>
        <v>1</v>
      </c>
      <c r="J6287" s="15">
        <v>1</v>
      </c>
      <c r="K6287" s="21" t="s">
        <v>846</v>
      </c>
    </row>
    <row r="6288" spans="1:11" x14ac:dyDescent="0.15">
      <c r="A6288" s="15">
        <v>3576</v>
      </c>
      <c r="B6288" s="16">
        <v>10</v>
      </c>
      <c r="C6288" s="15">
        <v>10</v>
      </c>
      <c r="D6288" s="17">
        <v>152000</v>
      </c>
      <c r="E6288" s="18">
        <f t="shared" si="98"/>
        <v>152</v>
      </c>
      <c r="F6288" s="19">
        <v>9.8795710000000003</v>
      </c>
      <c r="G6288" s="19">
        <v>1.5016947430000001</v>
      </c>
      <c r="H6288" s="20">
        <v>1.204291947</v>
      </c>
      <c r="I6288" s="15">
        <f>IF(H6288&lt;=Rmax_Summary!$B$40,1,0)</f>
        <v>1</v>
      </c>
      <c r="J6288" s="15">
        <v>1</v>
      </c>
      <c r="K6288" s="21" t="s">
        <v>846</v>
      </c>
    </row>
    <row r="6289" spans="1:11" x14ac:dyDescent="0.15">
      <c r="A6289" s="15">
        <v>3581</v>
      </c>
      <c r="B6289" s="16">
        <v>10</v>
      </c>
      <c r="C6289" s="15">
        <v>10</v>
      </c>
      <c r="D6289" s="17">
        <v>153000</v>
      </c>
      <c r="E6289" s="18">
        <f t="shared" si="98"/>
        <v>153</v>
      </c>
      <c r="F6289" s="19">
        <v>9.8795590000000004</v>
      </c>
      <c r="G6289" s="19">
        <v>1.5115724370000001</v>
      </c>
      <c r="H6289" s="20">
        <v>1.2044148610000001</v>
      </c>
      <c r="I6289" s="15">
        <f>IF(H6289&lt;=Rmax_Summary!$B$40,1,0)</f>
        <v>1</v>
      </c>
      <c r="J6289" s="15">
        <v>1</v>
      </c>
      <c r="K6289" s="21" t="s">
        <v>846</v>
      </c>
    </row>
    <row r="6290" spans="1:11" x14ac:dyDescent="0.15">
      <c r="A6290" s="15">
        <v>3586</v>
      </c>
      <c r="B6290" s="16">
        <v>10</v>
      </c>
      <c r="C6290" s="15">
        <v>10</v>
      </c>
      <c r="D6290" s="17">
        <v>154000</v>
      </c>
      <c r="E6290" s="18">
        <f t="shared" si="98"/>
        <v>154</v>
      </c>
      <c r="F6290" s="19">
        <v>9.8795459999999995</v>
      </c>
      <c r="G6290" s="19">
        <v>1.521450111</v>
      </c>
      <c r="H6290" s="20">
        <v>1.2045374959999999</v>
      </c>
      <c r="I6290" s="15">
        <f>IF(H6290&lt;=Rmax_Summary!$B$40,1,0)</f>
        <v>1</v>
      </c>
      <c r="J6290" s="15">
        <v>1</v>
      </c>
      <c r="K6290" s="21" t="s">
        <v>846</v>
      </c>
    </row>
    <row r="6291" spans="1:11" x14ac:dyDescent="0.15">
      <c r="A6291" s="15">
        <v>3591</v>
      </c>
      <c r="B6291" s="16">
        <v>10</v>
      </c>
      <c r="C6291" s="15">
        <v>10</v>
      </c>
      <c r="D6291" s="17">
        <v>155000</v>
      </c>
      <c r="E6291" s="18">
        <f t="shared" si="98"/>
        <v>155</v>
      </c>
      <c r="F6291" s="19">
        <v>9.8795339999999996</v>
      </c>
      <c r="G6291" s="19">
        <v>1.53132778</v>
      </c>
      <c r="H6291" s="20">
        <v>1.2046612569999999</v>
      </c>
      <c r="I6291" s="15">
        <f>IF(H6291&lt;=Rmax_Summary!$B$40,1,0)</f>
        <v>1</v>
      </c>
      <c r="J6291" s="15">
        <v>1</v>
      </c>
      <c r="K6291" s="21" t="s">
        <v>846</v>
      </c>
    </row>
    <row r="6292" spans="1:11" x14ac:dyDescent="0.15">
      <c r="A6292" s="15">
        <v>3596</v>
      </c>
      <c r="B6292" s="16">
        <v>10</v>
      </c>
      <c r="C6292" s="15">
        <v>10</v>
      </c>
      <c r="D6292" s="17">
        <v>156000</v>
      </c>
      <c r="E6292" s="18">
        <f t="shared" si="98"/>
        <v>156</v>
      </c>
      <c r="F6292" s="19">
        <v>9.8795219999999997</v>
      </c>
      <c r="G6292" s="19">
        <v>1.5412053729999999</v>
      </c>
      <c r="H6292" s="20">
        <v>1.2047845260000001</v>
      </c>
      <c r="I6292" s="15">
        <f>IF(H6292&lt;=Rmax_Summary!$B$40,1,0)</f>
        <v>1</v>
      </c>
      <c r="J6292" s="15">
        <v>1</v>
      </c>
      <c r="K6292" s="21" t="s">
        <v>846</v>
      </c>
    </row>
    <row r="6293" spans="1:11" x14ac:dyDescent="0.15">
      <c r="A6293" s="15">
        <v>3601</v>
      </c>
      <c r="B6293" s="16">
        <v>10</v>
      </c>
      <c r="C6293" s="15">
        <v>10</v>
      </c>
      <c r="D6293" s="17">
        <v>157000</v>
      </c>
      <c r="E6293" s="18">
        <f t="shared" si="98"/>
        <v>157</v>
      </c>
      <c r="F6293" s="19">
        <v>9.8795090000000005</v>
      </c>
      <c r="G6293" s="19">
        <v>1.551082973</v>
      </c>
      <c r="H6293" s="20">
        <v>1.2049080249999999</v>
      </c>
      <c r="I6293" s="15">
        <f>IF(H6293&lt;=Rmax_Summary!$B$40,1,0)</f>
        <v>1</v>
      </c>
      <c r="J6293" s="15">
        <v>1</v>
      </c>
      <c r="K6293" s="21" t="s">
        <v>846</v>
      </c>
    </row>
    <row r="6294" spans="1:11" x14ac:dyDescent="0.15">
      <c r="A6294" s="15">
        <v>3606</v>
      </c>
      <c r="B6294" s="16">
        <v>10</v>
      </c>
      <c r="C6294" s="15">
        <v>10</v>
      </c>
      <c r="D6294" s="17">
        <v>158000</v>
      </c>
      <c r="E6294" s="18">
        <f t="shared" si="98"/>
        <v>158</v>
      </c>
      <c r="F6294" s="19">
        <v>9.8794970000000006</v>
      </c>
      <c r="G6294" s="19">
        <v>1.560960538</v>
      </c>
      <c r="H6294" s="20">
        <v>1.2050317290000001</v>
      </c>
      <c r="I6294" s="15">
        <f>IF(H6294&lt;=Rmax_Summary!$B$40,1,0)</f>
        <v>1</v>
      </c>
      <c r="J6294" s="15">
        <v>1</v>
      </c>
      <c r="K6294" s="21" t="s">
        <v>846</v>
      </c>
    </row>
    <row r="6295" spans="1:11" x14ac:dyDescent="0.15">
      <c r="A6295" s="15">
        <v>3611</v>
      </c>
      <c r="B6295" s="16">
        <v>10</v>
      </c>
      <c r="C6295" s="15">
        <v>10</v>
      </c>
      <c r="D6295" s="17">
        <v>159000</v>
      </c>
      <c r="E6295" s="18">
        <f t="shared" si="98"/>
        <v>159</v>
      </c>
      <c r="F6295" s="19">
        <v>9.8794839999999997</v>
      </c>
      <c r="G6295" s="19">
        <v>1.5708380120000001</v>
      </c>
      <c r="H6295" s="20">
        <v>1.2051552649999999</v>
      </c>
      <c r="I6295" s="15">
        <f>IF(H6295&lt;=Rmax_Summary!$B$40,1,0)</f>
        <v>1</v>
      </c>
      <c r="J6295" s="15">
        <v>1</v>
      </c>
      <c r="K6295" s="21" t="s">
        <v>846</v>
      </c>
    </row>
    <row r="6296" spans="1:11" x14ac:dyDescent="0.15">
      <c r="A6296" s="15">
        <v>3616</v>
      </c>
      <c r="B6296" s="16">
        <v>10</v>
      </c>
      <c r="C6296" s="15">
        <v>10</v>
      </c>
      <c r="D6296" s="17">
        <v>160000</v>
      </c>
      <c r="E6296" s="18">
        <f t="shared" si="98"/>
        <v>160</v>
      </c>
      <c r="F6296" s="19">
        <v>9.8794719999999998</v>
      </c>
      <c r="G6296" s="19">
        <v>1.580715533</v>
      </c>
      <c r="H6296" s="20">
        <v>1.2052791030000001</v>
      </c>
      <c r="I6296" s="15">
        <f>IF(H6296&lt;=Rmax_Summary!$B$40,1,0)</f>
        <v>1</v>
      </c>
      <c r="J6296" s="15">
        <v>1</v>
      </c>
      <c r="K6296" s="21" t="s">
        <v>846</v>
      </c>
    </row>
    <row r="6297" spans="1:11" x14ac:dyDescent="0.15">
      <c r="A6297" s="15">
        <v>3621</v>
      </c>
      <c r="B6297" s="16">
        <v>10</v>
      </c>
      <c r="C6297" s="15">
        <v>10</v>
      </c>
      <c r="D6297" s="17">
        <v>161000</v>
      </c>
      <c r="E6297" s="18">
        <f t="shared" si="98"/>
        <v>161</v>
      </c>
      <c r="F6297" s="19">
        <v>9.8794599999999999</v>
      </c>
      <c r="G6297" s="19">
        <v>1.590592969</v>
      </c>
      <c r="H6297" s="20">
        <v>1.2054030600000001</v>
      </c>
      <c r="I6297" s="15">
        <f>IF(H6297&lt;=Rmax_Summary!$B$40,1,0)</f>
        <v>1</v>
      </c>
      <c r="J6297" s="15">
        <v>1</v>
      </c>
      <c r="K6297" s="21" t="s">
        <v>846</v>
      </c>
    </row>
    <row r="6298" spans="1:11" x14ac:dyDescent="0.15">
      <c r="A6298" s="15">
        <v>3626</v>
      </c>
      <c r="B6298" s="16">
        <v>10</v>
      </c>
      <c r="C6298" s="15">
        <v>10</v>
      </c>
      <c r="D6298" s="17">
        <v>162000</v>
      </c>
      <c r="E6298" s="18">
        <f t="shared" si="98"/>
        <v>162</v>
      </c>
      <c r="F6298" s="19">
        <v>9.8794470000000008</v>
      </c>
      <c r="G6298" s="19">
        <v>1.6004704679999999</v>
      </c>
      <c r="H6298" s="20">
        <v>1.205527389</v>
      </c>
      <c r="I6298" s="15">
        <f>IF(H6298&lt;=Rmax_Summary!$B$40,1,0)</f>
        <v>1</v>
      </c>
      <c r="J6298" s="15">
        <v>1</v>
      </c>
      <c r="K6298" s="21" t="s">
        <v>846</v>
      </c>
    </row>
    <row r="6299" spans="1:11" x14ac:dyDescent="0.15">
      <c r="A6299" s="15">
        <v>3631</v>
      </c>
      <c r="B6299" s="16">
        <v>10</v>
      </c>
      <c r="C6299" s="15">
        <v>10</v>
      </c>
      <c r="D6299" s="17">
        <v>163000</v>
      </c>
      <c r="E6299" s="18">
        <f t="shared" si="98"/>
        <v>163</v>
      </c>
      <c r="F6299" s="19">
        <v>9.8794350000000009</v>
      </c>
      <c r="G6299" s="19">
        <v>1.61034788</v>
      </c>
      <c r="H6299" s="20">
        <v>1.2056515670000001</v>
      </c>
      <c r="I6299" s="15">
        <f>IF(H6299&lt;=Rmax_Summary!$B$40,1,0)</f>
        <v>1</v>
      </c>
      <c r="J6299" s="15">
        <v>1</v>
      </c>
      <c r="K6299" s="21" t="s">
        <v>846</v>
      </c>
    </row>
    <row r="6300" spans="1:11" x14ac:dyDescent="0.15">
      <c r="A6300" s="15">
        <v>3636</v>
      </c>
      <c r="B6300" s="16">
        <v>10</v>
      </c>
      <c r="C6300" s="15">
        <v>10</v>
      </c>
      <c r="D6300" s="17">
        <v>164000</v>
      </c>
      <c r="E6300" s="18">
        <f t="shared" si="98"/>
        <v>164</v>
      </c>
      <c r="F6300" s="19">
        <v>9.8794219999999999</v>
      </c>
      <c r="G6300" s="19">
        <v>1.620225257</v>
      </c>
      <c r="H6300" s="20">
        <v>1.2057763539999999</v>
      </c>
      <c r="I6300" s="15">
        <f>IF(H6300&lt;=Rmax_Summary!$B$40,1,0)</f>
        <v>1</v>
      </c>
      <c r="J6300" s="15">
        <v>1</v>
      </c>
      <c r="K6300" s="21" t="s">
        <v>846</v>
      </c>
    </row>
    <row r="6301" spans="1:11" x14ac:dyDescent="0.15">
      <c r="A6301" s="15">
        <v>3641</v>
      </c>
      <c r="B6301" s="16">
        <v>10</v>
      </c>
      <c r="C6301" s="15">
        <v>10</v>
      </c>
      <c r="D6301" s="17">
        <v>165000</v>
      </c>
      <c r="E6301" s="18">
        <f t="shared" si="98"/>
        <v>165</v>
      </c>
      <c r="F6301" s="19">
        <v>9.87941</v>
      </c>
      <c r="G6301" s="19">
        <v>1.630102629</v>
      </c>
      <c r="H6301" s="20">
        <v>1.2059008179999999</v>
      </c>
      <c r="I6301" s="15">
        <f>IF(H6301&lt;=Rmax_Summary!$B$40,1,0)</f>
        <v>1</v>
      </c>
      <c r="J6301" s="15">
        <v>1</v>
      </c>
      <c r="K6301" s="21" t="s">
        <v>846</v>
      </c>
    </row>
    <row r="6302" spans="1:11" x14ac:dyDescent="0.15">
      <c r="A6302" s="15">
        <v>3646</v>
      </c>
      <c r="B6302" s="16">
        <v>10</v>
      </c>
      <c r="C6302" s="15">
        <v>10</v>
      </c>
      <c r="D6302" s="17">
        <v>166000</v>
      </c>
      <c r="E6302" s="18">
        <f t="shared" si="98"/>
        <v>166</v>
      </c>
      <c r="F6302" s="19">
        <v>9.8793970000000009</v>
      </c>
      <c r="G6302" s="19">
        <v>1.6399799880000001</v>
      </c>
      <c r="H6302" s="20">
        <v>1.206025358</v>
      </c>
      <c r="I6302" s="15">
        <f>IF(H6302&lt;=Rmax_Summary!$B$40,1,0)</f>
        <v>1</v>
      </c>
      <c r="J6302" s="15">
        <v>1</v>
      </c>
      <c r="K6302" s="21" t="s">
        <v>846</v>
      </c>
    </row>
    <row r="6303" spans="1:11" x14ac:dyDescent="0.15">
      <c r="A6303" s="15">
        <v>3651</v>
      </c>
      <c r="B6303" s="16">
        <v>10</v>
      </c>
      <c r="C6303" s="15">
        <v>10</v>
      </c>
      <c r="D6303" s="17">
        <v>167000</v>
      </c>
      <c r="E6303" s="18">
        <f t="shared" si="98"/>
        <v>167</v>
      </c>
      <c r="F6303" s="19">
        <v>9.8793849999999992</v>
      </c>
      <c r="G6303" s="19">
        <v>1.649857294</v>
      </c>
      <c r="H6303" s="20">
        <v>1.20615012</v>
      </c>
      <c r="I6303" s="15">
        <f>IF(H6303&lt;=Rmax_Summary!$B$40,1,0)</f>
        <v>1</v>
      </c>
      <c r="J6303" s="15">
        <v>1</v>
      </c>
      <c r="K6303" s="21" t="s">
        <v>846</v>
      </c>
    </row>
    <row r="6304" spans="1:11" x14ac:dyDescent="0.15">
      <c r="A6304" s="15">
        <v>3656</v>
      </c>
      <c r="B6304" s="16">
        <v>10</v>
      </c>
      <c r="C6304" s="15">
        <v>10</v>
      </c>
      <c r="D6304" s="17">
        <v>168000</v>
      </c>
      <c r="E6304" s="18">
        <f t="shared" si="98"/>
        <v>168</v>
      </c>
      <c r="F6304" s="19">
        <v>9.879372</v>
      </c>
      <c r="G6304" s="19">
        <v>1.6597345859999999</v>
      </c>
      <c r="H6304" s="20">
        <v>1.206275236</v>
      </c>
      <c r="I6304" s="15">
        <f>IF(H6304&lt;=Rmax_Summary!$B$40,1,0)</f>
        <v>1</v>
      </c>
      <c r="J6304" s="15">
        <v>1</v>
      </c>
      <c r="K6304" s="21" t="s">
        <v>846</v>
      </c>
    </row>
    <row r="6305" spans="1:11" x14ac:dyDescent="0.15">
      <c r="A6305" s="15">
        <v>3661</v>
      </c>
      <c r="B6305" s="16">
        <v>10</v>
      </c>
      <c r="C6305" s="15">
        <v>10</v>
      </c>
      <c r="D6305" s="17">
        <v>169000</v>
      </c>
      <c r="E6305" s="18">
        <f t="shared" si="98"/>
        <v>169</v>
      </c>
      <c r="F6305" s="19">
        <v>9.8793600000000001</v>
      </c>
      <c r="G6305" s="19">
        <v>1.6696118280000001</v>
      </c>
      <c r="H6305" s="20">
        <v>1.2064003729999999</v>
      </c>
      <c r="I6305" s="15">
        <f>IF(H6305&lt;=Rmax_Summary!$B$40,1,0)</f>
        <v>1</v>
      </c>
      <c r="J6305" s="15">
        <v>1</v>
      </c>
      <c r="K6305" s="21" t="s">
        <v>846</v>
      </c>
    </row>
    <row r="6306" spans="1:11" x14ac:dyDescent="0.15">
      <c r="A6306" s="15">
        <v>3666</v>
      </c>
      <c r="B6306" s="16">
        <v>10</v>
      </c>
      <c r="C6306" s="15">
        <v>10</v>
      </c>
      <c r="D6306" s="17">
        <v>170000</v>
      </c>
      <c r="E6306" s="18">
        <f t="shared" si="98"/>
        <v>170</v>
      </c>
      <c r="F6306" s="19">
        <v>9.8793469999999992</v>
      </c>
      <c r="G6306" s="19">
        <v>1.679489067</v>
      </c>
      <c r="H6306" s="20">
        <v>1.2065257760000001</v>
      </c>
      <c r="I6306" s="15">
        <f>IF(H6306&lt;=Rmax_Summary!$B$40,1,0)</f>
        <v>1</v>
      </c>
      <c r="J6306" s="15">
        <v>1</v>
      </c>
      <c r="K6306" s="21" t="s">
        <v>846</v>
      </c>
    </row>
    <row r="6307" spans="1:11" x14ac:dyDescent="0.15">
      <c r="A6307" s="15">
        <v>3671</v>
      </c>
      <c r="B6307" s="16">
        <v>10</v>
      </c>
      <c r="C6307" s="15">
        <v>10</v>
      </c>
      <c r="D6307" s="17">
        <v>171000</v>
      </c>
      <c r="E6307" s="18">
        <f t="shared" si="98"/>
        <v>171</v>
      </c>
      <c r="F6307" s="19">
        <v>9.8793349999999993</v>
      </c>
      <c r="G6307" s="19">
        <v>1.6893662789999999</v>
      </c>
      <c r="H6307" s="20">
        <v>1.2066512170000001</v>
      </c>
      <c r="I6307" s="15">
        <f>IF(H6307&lt;=Rmax_Summary!$B$40,1,0)</f>
        <v>1</v>
      </c>
      <c r="J6307" s="15">
        <v>1</v>
      </c>
      <c r="K6307" s="21" t="s">
        <v>846</v>
      </c>
    </row>
    <row r="6308" spans="1:11" x14ac:dyDescent="0.15">
      <c r="A6308" s="15">
        <v>3676</v>
      </c>
      <c r="B6308" s="16">
        <v>10</v>
      </c>
      <c r="C6308" s="15">
        <v>10</v>
      </c>
      <c r="D6308" s="17">
        <v>172000</v>
      </c>
      <c r="E6308" s="18">
        <f t="shared" si="98"/>
        <v>172</v>
      </c>
      <c r="F6308" s="19">
        <v>9.8793220000000002</v>
      </c>
      <c r="G6308" s="19">
        <v>1.6992434030000001</v>
      </c>
      <c r="H6308" s="20">
        <v>1.2067765100000001</v>
      </c>
      <c r="I6308" s="15">
        <f>IF(H6308&lt;=Rmax_Summary!$B$40,1,0)</f>
        <v>1</v>
      </c>
      <c r="J6308" s="15">
        <v>1</v>
      </c>
      <c r="K6308" s="21" t="s">
        <v>846</v>
      </c>
    </row>
    <row r="6309" spans="1:11" x14ac:dyDescent="0.15">
      <c r="A6309" s="15">
        <v>3681</v>
      </c>
      <c r="B6309" s="16">
        <v>10</v>
      </c>
      <c r="C6309" s="15">
        <v>10</v>
      </c>
      <c r="D6309" s="17">
        <v>173000</v>
      </c>
      <c r="E6309" s="18">
        <f t="shared" si="98"/>
        <v>173</v>
      </c>
      <c r="F6309" s="19">
        <v>9.8793100000000003</v>
      </c>
      <c r="G6309" s="19">
        <v>1.709120566</v>
      </c>
      <c r="H6309" s="20">
        <v>1.2069022949999999</v>
      </c>
      <c r="I6309" s="15">
        <f>IF(H6309&lt;=Rmax_Summary!$B$40,1,0)</f>
        <v>1</v>
      </c>
      <c r="J6309" s="15">
        <v>1</v>
      </c>
      <c r="K6309" s="21" t="s">
        <v>846</v>
      </c>
    </row>
    <row r="6310" spans="1:11" x14ac:dyDescent="0.15">
      <c r="A6310" s="15">
        <v>3686</v>
      </c>
      <c r="B6310" s="16">
        <v>10</v>
      </c>
      <c r="C6310" s="15">
        <v>10</v>
      </c>
      <c r="D6310" s="17">
        <v>174000</v>
      </c>
      <c r="E6310" s="18">
        <f t="shared" si="98"/>
        <v>174</v>
      </c>
      <c r="F6310" s="19">
        <v>9.8792969999999993</v>
      </c>
      <c r="G6310" s="19">
        <v>1.7189976929999999</v>
      </c>
      <c r="H6310" s="20">
        <v>1.2070281</v>
      </c>
      <c r="I6310" s="15">
        <f>IF(H6310&lt;=Rmax_Summary!$B$40,1,0)</f>
        <v>1</v>
      </c>
      <c r="J6310" s="15">
        <v>1</v>
      </c>
      <c r="K6310" s="21" t="s">
        <v>846</v>
      </c>
    </row>
    <row r="6311" spans="1:11" x14ac:dyDescent="0.15">
      <c r="A6311" s="15">
        <v>3691</v>
      </c>
      <c r="B6311" s="16">
        <v>10</v>
      </c>
      <c r="C6311" s="15">
        <v>10</v>
      </c>
      <c r="D6311" s="17">
        <v>175000</v>
      </c>
      <c r="E6311" s="18">
        <f t="shared" si="98"/>
        <v>175</v>
      </c>
      <c r="F6311" s="19">
        <v>9.8792849999999994</v>
      </c>
      <c r="G6311" s="19">
        <v>1.7288748030000001</v>
      </c>
      <c r="H6311" s="20">
        <v>1.2071541509999999</v>
      </c>
      <c r="I6311" s="15">
        <f>IF(H6311&lt;=Rmax_Summary!$B$40,1,0)</f>
        <v>1</v>
      </c>
      <c r="J6311" s="15">
        <v>1</v>
      </c>
      <c r="K6311" s="21" t="s">
        <v>846</v>
      </c>
    </row>
    <row r="6312" spans="1:11" x14ac:dyDescent="0.15">
      <c r="A6312" s="15">
        <v>3696</v>
      </c>
      <c r="B6312" s="16">
        <v>10</v>
      </c>
      <c r="C6312" s="15">
        <v>10</v>
      </c>
      <c r="D6312" s="17">
        <v>176000</v>
      </c>
      <c r="E6312" s="18">
        <f t="shared" si="98"/>
        <v>176</v>
      </c>
      <c r="F6312" s="19">
        <v>9.8792720000000003</v>
      </c>
      <c r="G6312" s="19">
        <v>1.738751857</v>
      </c>
      <c r="H6312" s="20">
        <v>1.20727981</v>
      </c>
      <c r="I6312" s="15">
        <f>IF(H6312&lt;=Rmax_Summary!$B$40,1,0)</f>
        <v>1</v>
      </c>
      <c r="J6312" s="15">
        <v>1</v>
      </c>
      <c r="K6312" s="21" t="s">
        <v>846</v>
      </c>
    </row>
    <row r="6313" spans="1:11" x14ac:dyDescent="0.15">
      <c r="A6313" s="15">
        <v>3701</v>
      </c>
      <c r="B6313" s="16">
        <v>10</v>
      </c>
      <c r="C6313" s="15">
        <v>10</v>
      </c>
      <c r="D6313" s="17">
        <v>177000</v>
      </c>
      <c r="E6313" s="18">
        <f t="shared" si="98"/>
        <v>177</v>
      </c>
      <c r="F6313" s="19">
        <v>9.8792589999999993</v>
      </c>
      <c r="G6313" s="19">
        <v>1.7486289260000001</v>
      </c>
      <c r="H6313" s="20">
        <v>1.2074064689999999</v>
      </c>
      <c r="I6313" s="15">
        <f>IF(H6313&lt;=Rmax_Summary!$B$40,1,0)</f>
        <v>1</v>
      </c>
      <c r="J6313" s="15">
        <v>1</v>
      </c>
      <c r="K6313" s="21" t="s">
        <v>846</v>
      </c>
    </row>
    <row r="6314" spans="1:11" x14ac:dyDescent="0.15">
      <c r="A6314" s="15">
        <v>3706</v>
      </c>
      <c r="B6314" s="16">
        <v>10</v>
      </c>
      <c r="C6314" s="15">
        <v>10</v>
      </c>
      <c r="D6314" s="17">
        <v>178000</v>
      </c>
      <c r="E6314" s="18">
        <f t="shared" si="98"/>
        <v>178</v>
      </c>
      <c r="F6314" s="19">
        <v>9.8792469999999994</v>
      </c>
      <c r="G6314" s="19">
        <v>1.7585059590000001</v>
      </c>
      <c r="H6314" s="20">
        <v>1.2075326040000001</v>
      </c>
      <c r="I6314" s="15">
        <f>IF(H6314&lt;=Rmax_Summary!$B$40,1,0)</f>
        <v>1</v>
      </c>
      <c r="J6314" s="15">
        <v>1</v>
      </c>
      <c r="K6314" s="21" t="s">
        <v>846</v>
      </c>
    </row>
    <row r="6315" spans="1:11" x14ac:dyDescent="0.15">
      <c r="A6315" s="15">
        <v>3711</v>
      </c>
      <c r="B6315" s="16">
        <v>10</v>
      </c>
      <c r="C6315" s="15">
        <v>10</v>
      </c>
      <c r="D6315" s="17">
        <v>179000</v>
      </c>
      <c r="E6315" s="18">
        <f t="shared" si="98"/>
        <v>179</v>
      </c>
      <c r="F6315" s="19">
        <v>9.8792340000000003</v>
      </c>
      <c r="G6315" s="19">
        <v>1.768382876</v>
      </c>
      <c r="H6315" s="20">
        <v>1.20765901</v>
      </c>
      <c r="I6315" s="15">
        <f>IF(H6315&lt;=Rmax_Summary!$B$40,1,0)</f>
        <v>1</v>
      </c>
      <c r="J6315" s="15">
        <v>1</v>
      </c>
      <c r="K6315" s="21" t="s">
        <v>846</v>
      </c>
    </row>
    <row r="6316" spans="1:11" x14ac:dyDescent="0.15">
      <c r="A6316" s="15">
        <v>3716</v>
      </c>
      <c r="B6316" s="16">
        <v>10</v>
      </c>
      <c r="C6316" s="15">
        <v>10</v>
      </c>
      <c r="D6316" s="17">
        <v>180000</v>
      </c>
      <c r="E6316" s="18">
        <f t="shared" si="98"/>
        <v>180</v>
      </c>
      <c r="F6316" s="19">
        <v>9.8792209999999994</v>
      </c>
      <c r="G6316" s="19">
        <v>1.7782598510000001</v>
      </c>
      <c r="H6316" s="20">
        <v>1.2077856499999999</v>
      </c>
      <c r="I6316" s="15">
        <f>IF(H6316&lt;=Rmax_Summary!$B$40,1,0)</f>
        <v>1</v>
      </c>
      <c r="J6316" s="15">
        <v>1</v>
      </c>
      <c r="K6316" s="21" t="s">
        <v>846</v>
      </c>
    </row>
    <row r="6317" spans="1:11" x14ac:dyDescent="0.15">
      <c r="A6317" s="15">
        <v>3721</v>
      </c>
      <c r="B6317" s="16">
        <v>10</v>
      </c>
      <c r="C6317" s="15">
        <v>10</v>
      </c>
      <c r="D6317" s="17">
        <v>181000</v>
      </c>
      <c r="E6317" s="18">
        <f t="shared" si="98"/>
        <v>181</v>
      </c>
      <c r="F6317" s="19">
        <v>9.8792089999999995</v>
      </c>
      <c r="G6317" s="19">
        <v>1.7881367930000001</v>
      </c>
      <c r="H6317" s="20">
        <v>1.2079125420000001</v>
      </c>
      <c r="I6317" s="15">
        <f>IF(H6317&lt;=Rmax_Summary!$B$40,1,0)</f>
        <v>1</v>
      </c>
      <c r="J6317" s="15">
        <v>1</v>
      </c>
      <c r="K6317" s="21" t="s">
        <v>846</v>
      </c>
    </row>
    <row r="6318" spans="1:11" x14ac:dyDescent="0.15">
      <c r="A6318" s="15">
        <v>3726</v>
      </c>
      <c r="B6318" s="16">
        <v>10</v>
      </c>
      <c r="C6318" s="15">
        <v>10</v>
      </c>
      <c r="D6318" s="17">
        <v>182000</v>
      </c>
      <c r="E6318" s="18">
        <f t="shared" si="98"/>
        <v>182</v>
      </c>
      <c r="F6318" s="19">
        <v>9.8791960000000003</v>
      </c>
      <c r="G6318" s="19">
        <v>1.7980136739999999</v>
      </c>
      <c r="H6318" s="20">
        <v>1.2080396369999999</v>
      </c>
      <c r="I6318" s="15">
        <f>IF(H6318&lt;=Rmax_Summary!$B$40,1,0)</f>
        <v>1</v>
      </c>
      <c r="J6318" s="15">
        <v>1</v>
      </c>
      <c r="K6318" s="21" t="s">
        <v>846</v>
      </c>
    </row>
    <row r="6319" spans="1:11" x14ac:dyDescent="0.15">
      <c r="A6319" s="15">
        <v>3731</v>
      </c>
      <c r="B6319" s="16">
        <v>10</v>
      </c>
      <c r="C6319" s="15">
        <v>10</v>
      </c>
      <c r="D6319" s="17">
        <v>183000</v>
      </c>
      <c r="E6319" s="18">
        <f t="shared" si="98"/>
        <v>183</v>
      </c>
      <c r="F6319" s="19">
        <v>9.8791829999999994</v>
      </c>
      <c r="G6319" s="19">
        <v>1.807890577</v>
      </c>
      <c r="H6319" s="20">
        <v>1.208166192</v>
      </c>
      <c r="I6319" s="15">
        <f>IF(H6319&lt;=Rmax_Summary!$B$40,1,0)</f>
        <v>1</v>
      </c>
      <c r="J6319" s="15">
        <v>1</v>
      </c>
      <c r="K6319" s="21" t="s">
        <v>846</v>
      </c>
    </row>
    <row r="6320" spans="1:11" x14ac:dyDescent="0.15">
      <c r="A6320" s="15">
        <v>3736</v>
      </c>
      <c r="B6320" s="16">
        <v>10</v>
      </c>
      <c r="C6320" s="15">
        <v>10</v>
      </c>
      <c r="D6320" s="17">
        <v>184000</v>
      </c>
      <c r="E6320" s="18">
        <f t="shared" si="98"/>
        <v>184</v>
      </c>
      <c r="F6320" s="19">
        <v>9.8791709999999995</v>
      </c>
      <c r="G6320" s="19">
        <v>1.817767393</v>
      </c>
      <c r="H6320" s="20">
        <v>1.2082935770000001</v>
      </c>
      <c r="I6320" s="15">
        <f>IF(H6320&lt;=Rmax_Summary!$B$40,1,0)</f>
        <v>1</v>
      </c>
      <c r="J6320" s="15">
        <v>1</v>
      </c>
      <c r="K6320" s="21" t="s">
        <v>846</v>
      </c>
    </row>
    <row r="6321" spans="1:11" x14ac:dyDescent="0.15">
      <c r="A6321" s="15">
        <v>3741</v>
      </c>
      <c r="B6321" s="16">
        <v>10</v>
      </c>
      <c r="C6321" s="15">
        <v>10</v>
      </c>
      <c r="D6321" s="17">
        <v>185000</v>
      </c>
      <c r="E6321" s="18">
        <f t="shared" si="98"/>
        <v>185</v>
      </c>
      <c r="F6321" s="19">
        <v>9.8791580000000003</v>
      </c>
      <c r="G6321" s="19">
        <v>1.8276442070000001</v>
      </c>
      <c r="H6321" s="20">
        <v>1.2084209809999999</v>
      </c>
      <c r="I6321" s="15">
        <f>IF(H6321&lt;=Rmax_Summary!$B$40,1,0)</f>
        <v>1</v>
      </c>
      <c r="J6321" s="15">
        <v>1</v>
      </c>
      <c r="K6321" s="21" t="s">
        <v>846</v>
      </c>
    </row>
    <row r="6322" spans="1:11" x14ac:dyDescent="0.15">
      <c r="A6322" s="15">
        <v>3746</v>
      </c>
      <c r="B6322" s="16">
        <v>10</v>
      </c>
      <c r="C6322" s="15">
        <v>10</v>
      </c>
      <c r="D6322" s="17">
        <v>186000</v>
      </c>
      <c r="E6322" s="18">
        <f t="shared" si="98"/>
        <v>186</v>
      </c>
      <c r="F6322" s="19">
        <v>9.8791449999999994</v>
      </c>
      <c r="G6322" s="19">
        <v>1.8375210129999999</v>
      </c>
      <c r="H6322" s="20">
        <v>1.208548687</v>
      </c>
      <c r="I6322" s="15">
        <f>IF(H6322&lt;=Rmax_Summary!$B$40,1,0)</f>
        <v>1</v>
      </c>
      <c r="J6322" s="15">
        <v>1</v>
      </c>
      <c r="K6322" s="21" t="s">
        <v>846</v>
      </c>
    </row>
    <row r="6323" spans="1:11" x14ac:dyDescent="0.15">
      <c r="A6323" s="15">
        <v>3751</v>
      </c>
      <c r="B6323" s="16">
        <v>10</v>
      </c>
      <c r="C6323" s="15">
        <v>10</v>
      </c>
      <c r="D6323" s="17">
        <v>187000</v>
      </c>
      <c r="E6323" s="18">
        <f t="shared" si="98"/>
        <v>187</v>
      </c>
      <c r="F6323" s="19">
        <v>9.8791320000000002</v>
      </c>
      <c r="G6323" s="19">
        <v>1.8473977559999999</v>
      </c>
      <c r="H6323" s="20">
        <v>1.2086757889999999</v>
      </c>
      <c r="I6323" s="15">
        <f>IF(H6323&lt;=Rmax_Summary!$B$40,1,0)</f>
        <v>1</v>
      </c>
      <c r="J6323" s="15">
        <v>1</v>
      </c>
      <c r="K6323" s="21" t="s">
        <v>846</v>
      </c>
    </row>
    <row r="6324" spans="1:11" x14ac:dyDescent="0.15">
      <c r="A6324" s="15">
        <v>3756</v>
      </c>
      <c r="B6324" s="16">
        <v>10</v>
      </c>
      <c r="C6324" s="15">
        <v>10</v>
      </c>
      <c r="D6324" s="17">
        <v>188000</v>
      </c>
      <c r="E6324" s="18">
        <f t="shared" si="98"/>
        <v>188</v>
      </c>
      <c r="F6324" s="19">
        <v>9.8791200000000003</v>
      </c>
      <c r="G6324" s="19">
        <v>1.8572744800000001</v>
      </c>
      <c r="H6324" s="20">
        <v>1.2088038860000001</v>
      </c>
      <c r="I6324" s="15">
        <f>IF(H6324&lt;=Rmax_Summary!$B$40,1,0)</f>
        <v>1</v>
      </c>
      <c r="J6324" s="15">
        <v>1</v>
      </c>
      <c r="K6324" s="21" t="s">
        <v>846</v>
      </c>
    </row>
    <row r="6325" spans="1:11" x14ac:dyDescent="0.15">
      <c r="A6325" s="15">
        <v>3761</v>
      </c>
      <c r="B6325" s="16">
        <v>10</v>
      </c>
      <c r="C6325" s="15">
        <v>10</v>
      </c>
      <c r="D6325" s="17">
        <v>189000</v>
      </c>
      <c r="E6325" s="18">
        <f t="shared" si="98"/>
        <v>189</v>
      </c>
      <c r="F6325" s="19">
        <v>9.8791069999999994</v>
      </c>
      <c r="G6325" s="19">
        <v>1.867151217</v>
      </c>
      <c r="H6325" s="20">
        <v>1.208931599</v>
      </c>
      <c r="I6325" s="15">
        <f>IF(H6325&lt;=Rmax_Summary!$B$40,1,0)</f>
        <v>1</v>
      </c>
      <c r="J6325" s="15">
        <v>1</v>
      </c>
      <c r="K6325" s="21" t="s">
        <v>846</v>
      </c>
    </row>
    <row r="6326" spans="1:11" x14ac:dyDescent="0.15">
      <c r="A6326" s="15">
        <v>3766</v>
      </c>
      <c r="B6326" s="16">
        <v>10</v>
      </c>
      <c r="C6326" s="15">
        <v>10</v>
      </c>
      <c r="D6326" s="17">
        <v>190000</v>
      </c>
      <c r="E6326" s="18">
        <f t="shared" si="98"/>
        <v>190</v>
      </c>
      <c r="F6326" s="19">
        <v>9.8790940000000003</v>
      </c>
      <c r="G6326" s="19">
        <v>1.8770278389999999</v>
      </c>
      <c r="H6326" s="20">
        <v>1.209059906</v>
      </c>
      <c r="I6326" s="15">
        <f>IF(H6326&lt;=Rmax_Summary!$B$40,1,0)</f>
        <v>1</v>
      </c>
      <c r="J6326" s="15">
        <v>1</v>
      </c>
      <c r="K6326" s="21" t="s">
        <v>846</v>
      </c>
    </row>
    <row r="6327" spans="1:11" x14ac:dyDescent="0.15">
      <c r="A6327" s="15">
        <v>3771</v>
      </c>
      <c r="B6327" s="16">
        <v>10</v>
      </c>
      <c r="C6327" s="15">
        <v>10</v>
      </c>
      <c r="D6327" s="17">
        <v>191000</v>
      </c>
      <c r="E6327" s="18">
        <f t="shared" si="98"/>
        <v>191</v>
      </c>
      <c r="F6327" s="19">
        <v>9.8790809999999993</v>
      </c>
      <c r="G6327" s="19">
        <v>1.8869044989999999</v>
      </c>
      <c r="H6327" s="20">
        <v>1.2091882460000001</v>
      </c>
      <c r="I6327" s="15">
        <f>IF(H6327&lt;=Rmax_Summary!$B$40,1,0)</f>
        <v>1</v>
      </c>
      <c r="J6327" s="15">
        <v>1</v>
      </c>
      <c r="K6327" s="21" t="s">
        <v>846</v>
      </c>
    </row>
    <row r="6328" spans="1:11" x14ac:dyDescent="0.15">
      <c r="A6328" s="15">
        <v>3776</v>
      </c>
      <c r="B6328" s="16">
        <v>10</v>
      </c>
      <c r="C6328" s="15">
        <v>10</v>
      </c>
      <c r="D6328" s="17">
        <v>192000</v>
      </c>
      <c r="E6328" s="18">
        <f t="shared" si="98"/>
        <v>192</v>
      </c>
      <c r="F6328" s="19">
        <v>9.8790680000000002</v>
      </c>
      <c r="G6328" s="19">
        <v>1.8967811349999999</v>
      </c>
      <c r="H6328" s="20">
        <v>1.209316531</v>
      </c>
      <c r="I6328" s="15">
        <f>IF(H6328&lt;=Rmax_Summary!$B$40,1,0)</f>
        <v>1</v>
      </c>
      <c r="J6328" s="15">
        <v>1</v>
      </c>
      <c r="K6328" s="21" t="s">
        <v>846</v>
      </c>
    </row>
    <row r="6329" spans="1:11" x14ac:dyDescent="0.15">
      <c r="A6329" s="15">
        <v>3781</v>
      </c>
      <c r="B6329" s="16">
        <v>10</v>
      </c>
      <c r="C6329" s="15">
        <v>10</v>
      </c>
      <c r="D6329" s="17">
        <v>193000</v>
      </c>
      <c r="E6329" s="18">
        <f t="shared" si="98"/>
        <v>193</v>
      </c>
      <c r="F6329" s="19">
        <v>9.8790560000000003</v>
      </c>
      <c r="G6329" s="19">
        <v>1.9066577360000001</v>
      </c>
      <c r="H6329" s="20">
        <v>1.2094449039999999</v>
      </c>
      <c r="I6329" s="15">
        <f>IF(H6329&lt;=Rmax_Summary!$B$40,1,0)</f>
        <v>1</v>
      </c>
      <c r="J6329" s="15">
        <v>1</v>
      </c>
      <c r="K6329" s="21" t="s">
        <v>846</v>
      </c>
    </row>
    <row r="6330" spans="1:11" x14ac:dyDescent="0.15">
      <c r="A6330" s="15">
        <v>3786</v>
      </c>
      <c r="B6330" s="16">
        <v>10</v>
      </c>
      <c r="C6330" s="15">
        <v>10</v>
      </c>
      <c r="D6330" s="17">
        <v>194000</v>
      </c>
      <c r="E6330" s="18">
        <f t="shared" si="98"/>
        <v>194</v>
      </c>
      <c r="F6330" s="19">
        <v>9.8790429999999994</v>
      </c>
      <c r="G6330" s="19">
        <v>1.9165342620000001</v>
      </c>
      <c r="H6330" s="20">
        <v>1.2095734650000001</v>
      </c>
      <c r="I6330" s="15">
        <f>IF(H6330&lt;=Rmax_Summary!$B$40,1,0)</f>
        <v>1</v>
      </c>
      <c r="J6330" s="15">
        <v>1</v>
      </c>
      <c r="K6330" s="21" t="s">
        <v>846</v>
      </c>
    </row>
    <row r="6331" spans="1:11" x14ac:dyDescent="0.15">
      <c r="A6331" s="15">
        <v>3791</v>
      </c>
      <c r="B6331" s="16">
        <v>10</v>
      </c>
      <c r="C6331" s="15">
        <v>10</v>
      </c>
      <c r="D6331" s="17">
        <v>195000</v>
      </c>
      <c r="E6331" s="18">
        <f t="shared" si="98"/>
        <v>195</v>
      </c>
      <c r="F6331" s="19">
        <v>9.8790300000000002</v>
      </c>
      <c r="G6331" s="19">
        <v>1.9264108259999999</v>
      </c>
      <c r="H6331" s="20">
        <v>1.2097024569999999</v>
      </c>
      <c r="I6331" s="15">
        <f>IF(H6331&lt;=Rmax_Summary!$B$40,1,0)</f>
        <v>1</v>
      </c>
      <c r="J6331" s="15">
        <v>1</v>
      </c>
      <c r="K6331" s="21" t="s">
        <v>846</v>
      </c>
    </row>
    <row r="6332" spans="1:11" x14ac:dyDescent="0.15">
      <c r="A6332" s="15">
        <v>3796</v>
      </c>
      <c r="B6332" s="16">
        <v>10</v>
      </c>
      <c r="C6332" s="15">
        <v>10</v>
      </c>
      <c r="D6332" s="17">
        <v>196000</v>
      </c>
      <c r="E6332" s="18">
        <f t="shared" si="98"/>
        <v>196</v>
      </c>
      <c r="F6332" s="19">
        <v>9.8790169999999993</v>
      </c>
      <c r="G6332" s="19">
        <v>1.9362873</v>
      </c>
      <c r="H6332" s="20">
        <v>1.209831369</v>
      </c>
      <c r="I6332" s="15">
        <f>IF(H6332&lt;=Rmax_Summary!$B$40,1,0)</f>
        <v>1</v>
      </c>
      <c r="J6332" s="15">
        <v>1</v>
      </c>
      <c r="K6332" s="21" t="s">
        <v>846</v>
      </c>
    </row>
    <row r="6333" spans="1:11" x14ac:dyDescent="0.15">
      <c r="A6333" s="15">
        <v>3801</v>
      </c>
      <c r="B6333" s="16">
        <v>10</v>
      </c>
      <c r="C6333" s="15">
        <v>10</v>
      </c>
      <c r="D6333" s="17">
        <v>197000</v>
      </c>
      <c r="E6333" s="18">
        <f t="shared" si="98"/>
        <v>197</v>
      </c>
      <c r="F6333" s="19">
        <v>9.8790040000000001</v>
      </c>
      <c r="G6333" s="19">
        <v>1.946163767</v>
      </c>
      <c r="H6333" s="20">
        <v>1.2099606839999999</v>
      </c>
      <c r="I6333" s="15">
        <f>IF(H6333&lt;=Rmax_Summary!$B$40,1,0)</f>
        <v>1</v>
      </c>
      <c r="J6333" s="15">
        <v>1</v>
      </c>
      <c r="K6333" s="21" t="s">
        <v>846</v>
      </c>
    </row>
    <row r="6334" spans="1:11" x14ac:dyDescent="0.15">
      <c r="A6334" s="15">
        <v>3806</v>
      </c>
      <c r="B6334" s="16">
        <v>10</v>
      </c>
      <c r="C6334" s="15">
        <v>10</v>
      </c>
      <c r="D6334" s="17">
        <v>198000</v>
      </c>
      <c r="E6334" s="18">
        <f t="shared" si="98"/>
        <v>198</v>
      </c>
      <c r="F6334" s="19">
        <v>9.8789909999999992</v>
      </c>
      <c r="G6334" s="19">
        <v>1.956040212</v>
      </c>
      <c r="H6334" s="20">
        <v>1.21008911</v>
      </c>
      <c r="I6334" s="15">
        <f>IF(H6334&lt;=Rmax_Summary!$B$40,1,0)</f>
        <v>1</v>
      </c>
      <c r="J6334" s="15">
        <v>1</v>
      </c>
      <c r="K6334" s="21" t="s">
        <v>846</v>
      </c>
    </row>
    <row r="6335" spans="1:11" x14ac:dyDescent="0.15">
      <c r="A6335" s="15">
        <v>3811</v>
      </c>
      <c r="B6335" s="16">
        <v>10</v>
      </c>
      <c r="C6335" s="15">
        <v>10</v>
      </c>
      <c r="D6335" s="17">
        <v>199000</v>
      </c>
      <c r="E6335" s="18">
        <f t="shared" si="98"/>
        <v>199</v>
      </c>
      <c r="F6335" s="19">
        <v>9.878978</v>
      </c>
      <c r="G6335" s="19">
        <v>1.965916631</v>
      </c>
      <c r="H6335" s="20">
        <v>1.210218705</v>
      </c>
      <c r="I6335" s="15">
        <f>IF(H6335&lt;=Rmax_Summary!$B$40,1,0)</f>
        <v>1</v>
      </c>
      <c r="J6335" s="15">
        <v>1</v>
      </c>
      <c r="K6335" s="21" t="s">
        <v>846</v>
      </c>
    </row>
    <row r="6336" spans="1:11" x14ac:dyDescent="0.15">
      <c r="A6336" s="15">
        <v>3816</v>
      </c>
      <c r="B6336" s="16">
        <v>10</v>
      </c>
      <c r="C6336" s="15">
        <v>10</v>
      </c>
      <c r="D6336" s="17">
        <v>200000</v>
      </c>
      <c r="E6336" s="18">
        <f t="shared" si="98"/>
        <v>200</v>
      </c>
      <c r="F6336" s="19">
        <v>9.8789650000000009</v>
      </c>
      <c r="G6336" s="19">
        <v>1.975793012</v>
      </c>
      <c r="H6336" s="20">
        <v>1.2103484250000001</v>
      </c>
      <c r="I6336" s="15">
        <f>IF(H6336&lt;=Rmax_Summary!$B$40,1,0)</f>
        <v>1</v>
      </c>
      <c r="J6336" s="15">
        <v>1</v>
      </c>
      <c r="K6336" s="21" t="s">
        <v>846</v>
      </c>
    </row>
    <row r="6337" spans="1:11" x14ac:dyDescent="0.15">
      <c r="A6337" s="15">
        <v>1221</v>
      </c>
      <c r="B6337" s="16">
        <v>10</v>
      </c>
      <c r="C6337" s="15">
        <v>10</v>
      </c>
      <c r="D6337" s="17">
        <v>210000</v>
      </c>
      <c r="E6337" s="18">
        <f t="shared" si="98"/>
        <v>210</v>
      </c>
      <c r="F6337" s="19">
        <v>9.8788350000000005</v>
      </c>
      <c r="G6337" s="19">
        <v>2.0745553270000001</v>
      </c>
      <c r="H6337" s="20">
        <v>1.2116511350000001</v>
      </c>
      <c r="I6337" s="15">
        <f>IF(H6337&lt;=Rmax_Summary!$B$40,1,0)</f>
        <v>1</v>
      </c>
      <c r="J6337" s="15">
        <v>2</v>
      </c>
      <c r="K6337" s="21" t="s">
        <v>847</v>
      </c>
    </row>
    <row r="6338" spans="1:11" x14ac:dyDescent="0.15">
      <c r="A6338" s="15">
        <v>1226</v>
      </c>
      <c r="B6338" s="16">
        <v>10</v>
      </c>
      <c r="C6338" s="15">
        <v>10</v>
      </c>
      <c r="D6338" s="17">
        <v>220000</v>
      </c>
      <c r="E6338" s="18">
        <f t="shared" ref="E6338:E6401" si="99">D6338/1000</f>
        <v>220</v>
      </c>
      <c r="F6338" s="19">
        <v>9.8787029999999998</v>
      </c>
      <c r="G6338" s="19">
        <v>2.1733146780000001</v>
      </c>
      <c r="H6338" s="20">
        <v>1.2129693239999999</v>
      </c>
      <c r="I6338" s="15">
        <f>IF(H6338&lt;=Rmax_Summary!$B$40,1,0)</f>
        <v>1</v>
      </c>
      <c r="J6338" s="15">
        <v>2</v>
      </c>
      <c r="K6338" s="21" t="s">
        <v>847</v>
      </c>
    </row>
    <row r="6339" spans="1:11" x14ac:dyDescent="0.15">
      <c r="A6339" s="15">
        <v>1231</v>
      </c>
      <c r="B6339" s="16">
        <v>10</v>
      </c>
      <c r="C6339" s="15">
        <v>10</v>
      </c>
      <c r="D6339" s="17">
        <v>230000</v>
      </c>
      <c r="E6339" s="18">
        <f t="shared" si="99"/>
        <v>230</v>
      </c>
      <c r="F6339" s="19">
        <v>9.8785699999999999</v>
      </c>
      <c r="G6339" s="19">
        <v>2.2720710369999999</v>
      </c>
      <c r="H6339" s="20">
        <v>1.2143031550000001</v>
      </c>
      <c r="I6339" s="15">
        <f>IF(H6339&lt;=Rmax_Summary!$B$40,1,0)</f>
        <v>1</v>
      </c>
      <c r="J6339" s="15">
        <v>2</v>
      </c>
      <c r="K6339" s="21" t="s">
        <v>847</v>
      </c>
    </row>
    <row r="6340" spans="1:11" x14ac:dyDescent="0.15">
      <c r="A6340" s="15">
        <v>1236</v>
      </c>
      <c r="B6340" s="16">
        <v>10</v>
      </c>
      <c r="C6340" s="15">
        <v>10</v>
      </c>
      <c r="D6340" s="17">
        <v>240000</v>
      </c>
      <c r="E6340" s="18">
        <f t="shared" si="99"/>
        <v>240</v>
      </c>
      <c r="F6340" s="19">
        <v>9.8784349999999996</v>
      </c>
      <c r="G6340" s="19">
        <v>2.3708243549999999</v>
      </c>
      <c r="H6340" s="20">
        <v>1.2156520230000001</v>
      </c>
      <c r="I6340" s="15">
        <f>IF(H6340&lt;=Rmax_Summary!$B$40,1,0)</f>
        <v>1</v>
      </c>
      <c r="J6340" s="15">
        <v>2</v>
      </c>
      <c r="K6340" s="21" t="s">
        <v>847</v>
      </c>
    </row>
    <row r="6341" spans="1:11" x14ac:dyDescent="0.15">
      <c r="A6341" s="15">
        <v>1241</v>
      </c>
      <c r="B6341" s="16">
        <v>10</v>
      </c>
      <c r="C6341" s="15">
        <v>10</v>
      </c>
      <c r="D6341" s="17">
        <v>250000</v>
      </c>
      <c r="E6341" s="18">
        <f t="shared" si="99"/>
        <v>250</v>
      </c>
      <c r="F6341" s="19">
        <v>9.8782979999999991</v>
      </c>
      <c r="G6341" s="19">
        <v>2.4695745730000001</v>
      </c>
      <c r="H6341" s="20">
        <v>1.2170170069999999</v>
      </c>
      <c r="I6341" s="15">
        <f>IF(H6341&lt;=Rmax_Summary!$B$40,1,0)</f>
        <v>1</v>
      </c>
      <c r="J6341" s="15">
        <v>2</v>
      </c>
      <c r="K6341" s="21" t="s">
        <v>847</v>
      </c>
    </row>
    <row r="6342" spans="1:11" x14ac:dyDescent="0.15">
      <c r="A6342" s="15">
        <v>1246</v>
      </c>
      <c r="B6342" s="16">
        <v>10</v>
      </c>
      <c r="C6342" s="15">
        <v>10</v>
      </c>
      <c r="D6342" s="17">
        <v>260000</v>
      </c>
      <c r="E6342" s="18">
        <f t="shared" si="99"/>
        <v>260</v>
      </c>
      <c r="F6342" s="19">
        <v>9.8781599999999994</v>
      </c>
      <c r="G6342" s="19">
        <v>2.5683216419999999</v>
      </c>
      <c r="H6342" s="20">
        <v>1.2183989580000001</v>
      </c>
      <c r="I6342" s="15">
        <f>IF(H6342&lt;=Rmax_Summary!$B$40,1,0)</f>
        <v>1</v>
      </c>
      <c r="J6342" s="15">
        <v>2</v>
      </c>
      <c r="K6342" s="21" t="s">
        <v>847</v>
      </c>
    </row>
    <row r="6343" spans="1:11" x14ac:dyDescent="0.15">
      <c r="A6343" s="15">
        <v>1251</v>
      </c>
      <c r="B6343" s="16">
        <v>10</v>
      </c>
      <c r="C6343" s="15">
        <v>10</v>
      </c>
      <c r="D6343" s="17">
        <v>270000</v>
      </c>
      <c r="E6343" s="18">
        <f t="shared" si="99"/>
        <v>270</v>
      </c>
      <c r="F6343" s="19">
        <v>9.8780199999999994</v>
      </c>
      <c r="G6343" s="19">
        <v>2.6670654520000001</v>
      </c>
      <c r="H6343" s="20">
        <v>1.2197975160000001</v>
      </c>
      <c r="I6343" s="15">
        <f>IF(H6343&lt;=Rmax_Summary!$B$40,1,0)</f>
        <v>1</v>
      </c>
      <c r="J6343" s="15">
        <v>2</v>
      </c>
      <c r="K6343" s="21" t="s">
        <v>847</v>
      </c>
    </row>
    <row r="6344" spans="1:11" x14ac:dyDescent="0.15">
      <c r="A6344" s="15">
        <v>1256</v>
      </c>
      <c r="B6344" s="16">
        <v>10</v>
      </c>
      <c r="C6344" s="15">
        <v>10</v>
      </c>
      <c r="D6344" s="17">
        <v>280000</v>
      </c>
      <c r="E6344" s="18">
        <f t="shared" si="99"/>
        <v>280</v>
      </c>
      <c r="F6344" s="19">
        <v>9.8778790000000001</v>
      </c>
      <c r="G6344" s="19">
        <v>2.7658060199999999</v>
      </c>
      <c r="H6344" s="20">
        <v>1.2212130590000001</v>
      </c>
      <c r="I6344" s="15">
        <f>IF(H6344&lt;=Rmax_Summary!$B$40,1,0)</f>
        <v>1</v>
      </c>
      <c r="J6344" s="15">
        <v>2</v>
      </c>
      <c r="K6344" s="21" t="s">
        <v>847</v>
      </c>
    </row>
    <row r="6345" spans="1:11" x14ac:dyDescent="0.15">
      <c r="A6345" s="15">
        <v>1261</v>
      </c>
      <c r="B6345" s="16">
        <v>10</v>
      </c>
      <c r="C6345" s="15">
        <v>10</v>
      </c>
      <c r="D6345" s="17">
        <v>290000</v>
      </c>
      <c r="E6345" s="18">
        <f t="shared" si="99"/>
        <v>290</v>
      </c>
      <c r="F6345" s="19">
        <v>9.8777349999999995</v>
      </c>
      <c r="G6345" s="19">
        <v>2.864543254</v>
      </c>
      <c r="H6345" s="20">
        <v>1.222646887</v>
      </c>
      <c r="I6345" s="15">
        <f>IF(H6345&lt;=Rmax_Summary!$B$40,1,0)</f>
        <v>1</v>
      </c>
      <c r="J6345" s="15">
        <v>2</v>
      </c>
      <c r="K6345" s="21" t="s">
        <v>847</v>
      </c>
    </row>
    <row r="6346" spans="1:11" x14ac:dyDescent="0.15">
      <c r="A6346" s="15">
        <v>1266</v>
      </c>
      <c r="B6346" s="16">
        <v>10</v>
      </c>
      <c r="C6346" s="15">
        <v>10</v>
      </c>
      <c r="D6346" s="17">
        <v>300000</v>
      </c>
      <c r="E6346" s="18">
        <f t="shared" si="99"/>
        <v>300</v>
      </c>
      <c r="F6346" s="19">
        <v>9.8775899999999996</v>
      </c>
      <c r="G6346" s="19">
        <v>2.9632770310000001</v>
      </c>
      <c r="H6346" s="20">
        <v>1.224098549</v>
      </c>
      <c r="I6346" s="15">
        <f>IF(H6346&lt;=Rmax_Summary!$B$40,1,0)</f>
        <v>1</v>
      </c>
      <c r="J6346" s="15">
        <v>2</v>
      </c>
      <c r="K6346" s="21" t="s">
        <v>847</v>
      </c>
    </row>
    <row r="6347" spans="1:11" x14ac:dyDescent="0.15">
      <c r="A6347" s="15">
        <v>1271</v>
      </c>
      <c r="B6347" s="16">
        <v>10</v>
      </c>
      <c r="C6347" s="15">
        <v>10</v>
      </c>
      <c r="D6347" s="17">
        <v>310000</v>
      </c>
      <c r="E6347" s="18">
        <f t="shared" si="99"/>
        <v>310</v>
      </c>
      <c r="F6347" s="19">
        <v>9.8774429999999995</v>
      </c>
      <c r="G6347" s="19">
        <v>3.0620073699999999</v>
      </c>
      <c r="H6347" s="20">
        <v>1.2255688760000001</v>
      </c>
      <c r="I6347" s="15">
        <f>IF(H6347&lt;=Rmax_Summary!$B$40,1,0)</f>
        <v>1</v>
      </c>
      <c r="J6347" s="15">
        <v>2</v>
      </c>
      <c r="K6347" s="21" t="s">
        <v>847</v>
      </c>
    </row>
    <row r="6348" spans="1:11" x14ac:dyDescent="0.15">
      <c r="A6348" s="15">
        <v>1276</v>
      </c>
      <c r="B6348" s="16">
        <v>10</v>
      </c>
      <c r="C6348" s="15">
        <v>10</v>
      </c>
      <c r="D6348" s="17">
        <v>320000</v>
      </c>
      <c r="E6348" s="18">
        <f t="shared" si="99"/>
        <v>320</v>
      </c>
      <c r="F6348" s="19">
        <v>9.8772939999999991</v>
      </c>
      <c r="G6348" s="19">
        <v>3.1607341099999999</v>
      </c>
      <c r="H6348" s="20">
        <v>1.2270588060000001</v>
      </c>
      <c r="I6348" s="15">
        <f>IF(H6348&lt;=Rmax_Summary!$B$40,1,0)</f>
        <v>1</v>
      </c>
      <c r="J6348" s="15">
        <v>2</v>
      </c>
      <c r="K6348" s="21" t="s">
        <v>847</v>
      </c>
    </row>
    <row r="6349" spans="1:11" x14ac:dyDescent="0.15">
      <c r="A6349" s="15">
        <v>1281</v>
      </c>
      <c r="B6349" s="16">
        <v>10</v>
      </c>
      <c r="C6349" s="15">
        <v>10</v>
      </c>
      <c r="D6349" s="17">
        <v>330000</v>
      </c>
      <c r="E6349" s="18">
        <f t="shared" si="99"/>
        <v>330</v>
      </c>
      <c r="F6349" s="19">
        <v>9.8771430000000002</v>
      </c>
      <c r="G6349" s="19">
        <v>3.259457297</v>
      </c>
      <c r="H6349" s="20">
        <v>1.2285676050000001</v>
      </c>
      <c r="I6349" s="15">
        <f>IF(H6349&lt;=Rmax_Summary!$B$40,1,0)</f>
        <v>1</v>
      </c>
      <c r="J6349" s="15">
        <v>2</v>
      </c>
      <c r="K6349" s="21" t="s">
        <v>847</v>
      </c>
    </row>
    <row r="6350" spans="1:11" x14ac:dyDescent="0.15">
      <c r="A6350" s="15">
        <v>1286</v>
      </c>
      <c r="B6350" s="16">
        <v>10</v>
      </c>
      <c r="C6350" s="15">
        <v>10</v>
      </c>
      <c r="D6350" s="17">
        <v>340000</v>
      </c>
      <c r="E6350" s="18">
        <f t="shared" si="99"/>
        <v>340</v>
      </c>
      <c r="F6350" s="19">
        <v>9.8769899999999993</v>
      </c>
      <c r="G6350" s="19">
        <v>3.3581767</v>
      </c>
      <c r="H6350" s="20">
        <v>1.2300965370000001</v>
      </c>
      <c r="I6350" s="15">
        <f>IF(H6350&lt;=Rmax_Summary!$B$40,1,0)</f>
        <v>1</v>
      </c>
      <c r="J6350" s="15">
        <v>2</v>
      </c>
      <c r="K6350" s="21" t="s">
        <v>847</v>
      </c>
    </row>
    <row r="6351" spans="1:11" x14ac:dyDescent="0.15">
      <c r="A6351" s="15">
        <v>1291</v>
      </c>
      <c r="B6351" s="16">
        <v>10</v>
      </c>
      <c r="C6351" s="15">
        <v>10</v>
      </c>
      <c r="D6351" s="17">
        <v>350000</v>
      </c>
      <c r="E6351" s="18">
        <f t="shared" si="99"/>
        <v>350</v>
      </c>
      <c r="F6351" s="19">
        <v>9.8768349999999998</v>
      </c>
      <c r="G6351" s="19">
        <v>3.4568923460000001</v>
      </c>
      <c r="H6351" s="20">
        <v>1.2316468439999999</v>
      </c>
      <c r="I6351" s="15">
        <f>IF(H6351&lt;=Rmax_Summary!$B$40,1,0)</f>
        <v>1</v>
      </c>
      <c r="J6351" s="15">
        <v>2</v>
      </c>
      <c r="K6351" s="21" t="s">
        <v>847</v>
      </c>
    </row>
    <row r="6352" spans="1:11" x14ac:dyDescent="0.15">
      <c r="A6352" s="15">
        <v>1296</v>
      </c>
      <c r="B6352" s="16">
        <v>10</v>
      </c>
      <c r="C6352" s="15">
        <v>10</v>
      </c>
      <c r="D6352" s="17">
        <v>360000</v>
      </c>
      <c r="E6352" s="18">
        <f t="shared" si="99"/>
        <v>360</v>
      </c>
      <c r="F6352" s="19">
        <v>9.8766780000000001</v>
      </c>
      <c r="G6352" s="19">
        <v>3.5556041540000001</v>
      </c>
      <c r="H6352" s="20">
        <v>1.233218191</v>
      </c>
      <c r="I6352" s="15">
        <f>IF(H6352&lt;=Rmax_Summary!$B$40,1,0)</f>
        <v>1</v>
      </c>
      <c r="J6352" s="15">
        <v>2</v>
      </c>
      <c r="K6352" s="21" t="s">
        <v>847</v>
      </c>
    </row>
    <row r="6353" spans="1:11" x14ac:dyDescent="0.15">
      <c r="A6353" s="15">
        <v>1301</v>
      </c>
      <c r="B6353" s="16">
        <v>10</v>
      </c>
      <c r="C6353" s="15">
        <v>10</v>
      </c>
      <c r="D6353" s="17">
        <v>370000</v>
      </c>
      <c r="E6353" s="18">
        <f t="shared" si="99"/>
        <v>370</v>
      </c>
      <c r="F6353" s="19">
        <v>9.876519</v>
      </c>
      <c r="G6353" s="19">
        <v>3.6543119979999998</v>
      </c>
      <c r="H6353" s="20">
        <v>1.2348111509999999</v>
      </c>
      <c r="I6353" s="15">
        <f>IF(H6353&lt;=Rmax_Summary!$B$40,1,0)</f>
        <v>1</v>
      </c>
      <c r="J6353" s="15">
        <v>2</v>
      </c>
      <c r="K6353" s="21" t="s">
        <v>847</v>
      </c>
    </row>
    <row r="6354" spans="1:11" x14ac:dyDescent="0.15">
      <c r="A6354" s="15">
        <v>1306</v>
      </c>
      <c r="B6354" s="16">
        <v>10</v>
      </c>
      <c r="C6354" s="15">
        <v>10</v>
      </c>
      <c r="D6354" s="17">
        <v>380000</v>
      </c>
      <c r="E6354" s="18">
        <f t="shared" si="99"/>
        <v>380</v>
      </c>
      <c r="F6354" s="19">
        <v>9.8763570000000005</v>
      </c>
      <c r="G6354" s="19">
        <v>3.7530157900000001</v>
      </c>
      <c r="H6354" s="20">
        <v>1.236426537</v>
      </c>
      <c r="I6354" s="15">
        <f>IF(H6354&lt;=Rmax_Summary!$B$40,1,0)</f>
        <v>1</v>
      </c>
      <c r="J6354" s="15">
        <v>2</v>
      </c>
      <c r="K6354" s="21" t="s">
        <v>847</v>
      </c>
    </row>
    <row r="6355" spans="1:11" x14ac:dyDescent="0.15">
      <c r="A6355" s="15">
        <v>1311</v>
      </c>
      <c r="B6355" s="16">
        <v>10</v>
      </c>
      <c r="C6355" s="15">
        <v>10</v>
      </c>
      <c r="D6355" s="17">
        <v>390000</v>
      </c>
      <c r="E6355" s="18">
        <f t="shared" si="99"/>
        <v>390</v>
      </c>
      <c r="F6355" s="19">
        <v>9.8761939999999999</v>
      </c>
      <c r="G6355" s="19">
        <v>3.8517154439999999</v>
      </c>
      <c r="H6355" s="20">
        <v>1.238064995</v>
      </c>
      <c r="I6355" s="15">
        <f>IF(H6355&lt;=Rmax_Summary!$B$40,1,0)</f>
        <v>1</v>
      </c>
      <c r="J6355" s="15">
        <v>2</v>
      </c>
      <c r="K6355" s="21" t="s">
        <v>847</v>
      </c>
    </row>
    <row r="6356" spans="1:11" x14ac:dyDescent="0.15">
      <c r="A6356" s="15">
        <v>1316</v>
      </c>
      <c r="B6356" s="16">
        <v>10</v>
      </c>
      <c r="C6356" s="15">
        <v>10</v>
      </c>
      <c r="D6356" s="17">
        <v>400000</v>
      </c>
      <c r="E6356" s="18">
        <f t="shared" si="99"/>
        <v>400</v>
      </c>
      <c r="F6356" s="19">
        <v>9.8760270000000006</v>
      </c>
      <c r="G6356" s="19">
        <v>3.9504109010000001</v>
      </c>
      <c r="H6356" s="20">
        <v>1.2397275160000001</v>
      </c>
      <c r="I6356" s="15">
        <f>IF(H6356&lt;=Rmax_Summary!$B$40,1,0)</f>
        <v>1</v>
      </c>
      <c r="J6356" s="15">
        <v>2</v>
      </c>
      <c r="K6356" s="21" t="s">
        <v>847</v>
      </c>
    </row>
    <row r="6357" spans="1:11" x14ac:dyDescent="0.15">
      <c r="A6357" s="15">
        <v>1321</v>
      </c>
      <c r="B6357" s="16">
        <v>10</v>
      </c>
      <c r="C6357" s="15">
        <v>10</v>
      </c>
      <c r="D6357" s="17">
        <v>410000</v>
      </c>
      <c r="E6357" s="18">
        <f t="shared" si="99"/>
        <v>410</v>
      </c>
      <c r="F6357" s="19">
        <v>9.8758590000000002</v>
      </c>
      <c r="G6357" s="19">
        <v>4.049102006</v>
      </c>
      <c r="H6357" s="20">
        <v>1.2414149409999999</v>
      </c>
      <c r="I6357" s="15">
        <f>IF(H6357&lt;=Rmax_Summary!$B$40,1,0)</f>
        <v>1</v>
      </c>
      <c r="J6357" s="15">
        <v>2</v>
      </c>
      <c r="K6357" s="21" t="s">
        <v>847</v>
      </c>
    </row>
    <row r="6358" spans="1:11" x14ac:dyDescent="0.15">
      <c r="A6358" s="15">
        <v>1326</v>
      </c>
      <c r="B6358" s="16">
        <v>10</v>
      </c>
      <c r="C6358" s="15">
        <v>10</v>
      </c>
      <c r="D6358" s="17">
        <v>420000</v>
      </c>
      <c r="E6358" s="18">
        <f t="shared" si="99"/>
        <v>420</v>
      </c>
      <c r="F6358" s="19">
        <v>9.8756869999999992</v>
      </c>
      <c r="G6358" s="19">
        <v>4.1477886899999996</v>
      </c>
      <c r="H6358" s="20">
        <v>1.2431264879999999</v>
      </c>
      <c r="I6358" s="15">
        <f>IF(H6358&lt;=Rmax_Summary!$B$40,1,0)</f>
        <v>1</v>
      </c>
      <c r="J6358" s="15">
        <v>2</v>
      </c>
      <c r="K6358" s="21" t="s">
        <v>847</v>
      </c>
    </row>
    <row r="6359" spans="1:11" x14ac:dyDescent="0.15">
      <c r="A6359" s="15">
        <v>1331</v>
      </c>
      <c r="B6359" s="16">
        <v>10</v>
      </c>
      <c r="C6359" s="15">
        <v>10</v>
      </c>
      <c r="D6359" s="17">
        <v>430000</v>
      </c>
      <c r="E6359" s="18">
        <f t="shared" si="99"/>
        <v>430</v>
      </c>
      <c r="F6359" s="19">
        <v>9.8755140000000008</v>
      </c>
      <c r="G6359" s="19">
        <v>4.2464708350000002</v>
      </c>
      <c r="H6359" s="20">
        <v>1.2448644019999999</v>
      </c>
      <c r="I6359" s="15">
        <f>IF(H6359&lt;=Rmax_Summary!$B$40,1,0)</f>
        <v>1</v>
      </c>
      <c r="J6359" s="15">
        <v>2</v>
      </c>
      <c r="K6359" s="21" t="s">
        <v>847</v>
      </c>
    </row>
    <row r="6360" spans="1:11" x14ac:dyDescent="0.15">
      <c r="A6360" s="15">
        <v>1336</v>
      </c>
      <c r="B6360" s="16">
        <v>10</v>
      </c>
      <c r="C6360" s="15">
        <v>10</v>
      </c>
      <c r="D6360" s="17">
        <v>440000</v>
      </c>
      <c r="E6360" s="18">
        <f t="shared" si="99"/>
        <v>440</v>
      </c>
      <c r="F6360" s="19">
        <v>9.875337</v>
      </c>
      <c r="G6360" s="19">
        <v>4.3451482959999996</v>
      </c>
      <c r="H6360" s="20">
        <v>1.2466294959999999</v>
      </c>
      <c r="I6360" s="15">
        <f>IF(H6360&lt;=Rmax_Summary!$B$40,1,0)</f>
        <v>1</v>
      </c>
      <c r="J6360" s="15">
        <v>2</v>
      </c>
      <c r="K6360" s="21" t="s">
        <v>847</v>
      </c>
    </row>
    <row r="6361" spans="1:11" x14ac:dyDescent="0.15">
      <c r="A6361" s="15">
        <v>1341</v>
      </c>
      <c r="B6361" s="16">
        <v>10</v>
      </c>
      <c r="C6361" s="15">
        <v>10</v>
      </c>
      <c r="D6361" s="17">
        <v>450000</v>
      </c>
      <c r="E6361" s="18">
        <f t="shared" si="99"/>
        <v>450</v>
      </c>
      <c r="F6361" s="19">
        <v>9.8751580000000008</v>
      </c>
      <c r="G6361" s="19">
        <v>4.4438210339999999</v>
      </c>
      <c r="H6361" s="20">
        <v>1.248422074</v>
      </c>
      <c r="I6361" s="15">
        <f>IF(H6361&lt;=Rmax_Summary!$B$40,1,0)</f>
        <v>1</v>
      </c>
      <c r="J6361" s="15">
        <v>2</v>
      </c>
      <c r="K6361" s="21" t="s">
        <v>847</v>
      </c>
    </row>
    <row r="6362" spans="1:11" x14ac:dyDescent="0.15">
      <c r="A6362" s="15">
        <v>1346</v>
      </c>
      <c r="B6362" s="16">
        <v>10</v>
      </c>
      <c r="C6362" s="15">
        <v>10</v>
      </c>
      <c r="D6362" s="17">
        <v>460000</v>
      </c>
      <c r="E6362" s="18">
        <f t="shared" si="99"/>
        <v>460</v>
      </c>
      <c r="F6362" s="19">
        <v>9.8749760000000002</v>
      </c>
      <c r="G6362" s="19">
        <v>4.5424888389999998</v>
      </c>
      <c r="H6362" s="20">
        <v>1.250242853</v>
      </c>
      <c r="I6362" s="15">
        <f>IF(H6362&lt;=Rmax_Summary!$B$40,1,0)</f>
        <v>1</v>
      </c>
      <c r="J6362" s="15">
        <v>2</v>
      </c>
      <c r="K6362" s="21" t="s">
        <v>847</v>
      </c>
    </row>
    <row r="6363" spans="1:11" x14ac:dyDescent="0.15">
      <c r="A6363" s="15">
        <v>1351</v>
      </c>
      <c r="B6363" s="16">
        <v>10</v>
      </c>
      <c r="C6363" s="15">
        <v>10</v>
      </c>
      <c r="D6363" s="17">
        <v>470000</v>
      </c>
      <c r="E6363" s="18">
        <f t="shared" si="99"/>
        <v>470</v>
      </c>
      <c r="F6363" s="19">
        <v>9.8747910000000001</v>
      </c>
      <c r="G6363" s="19">
        <v>4.6411516319999997</v>
      </c>
      <c r="H6363" s="20">
        <v>1.2520930269999999</v>
      </c>
      <c r="I6363" s="15">
        <f>IF(H6363&lt;=Rmax_Summary!$B$40,1,0)</f>
        <v>1</v>
      </c>
      <c r="J6363" s="15">
        <v>2</v>
      </c>
      <c r="K6363" s="21" t="s">
        <v>847</v>
      </c>
    </row>
    <row r="6364" spans="1:11" x14ac:dyDescent="0.15">
      <c r="A6364" s="15">
        <v>1356</v>
      </c>
      <c r="B6364" s="16">
        <v>10</v>
      </c>
      <c r="C6364" s="15">
        <v>10</v>
      </c>
      <c r="D6364" s="17">
        <v>480000</v>
      </c>
      <c r="E6364" s="18">
        <f t="shared" si="99"/>
        <v>480</v>
      </c>
      <c r="F6364" s="19">
        <v>9.8746030000000005</v>
      </c>
      <c r="G6364" s="19">
        <v>4.7398092859999998</v>
      </c>
      <c r="H6364" s="20">
        <v>1.2539737520000001</v>
      </c>
      <c r="I6364" s="15">
        <f>IF(H6364&lt;=Rmax_Summary!$B$40,1,0)</f>
        <v>1</v>
      </c>
      <c r="J6364" s="15">
        <v>2</v>
      </c>
      <c r="K6364" s="21" t="s">
        <v>847</v>
      </c>
    </row>
    <row r="6365" spans="1:11" x14ac:dyDescent="0.15">
      <c r="A6365" s="15">
        <v>1361</v>
      </c>
      <c r="B6365" s="16">
        <v>10</v>
      </c>
      <c r="C6365" s="15">
        <v>10</v>
      </c>
      <c r="D6365" s="17">
        <v>490000</v>
      </c>
      <c r="E6365" s="18">
        <f t="shared" si="99"/>
        <v>490</v>
      </c>
      <c r="F6365" s="19">
        <v>9.8744110000000003</v>
      </c>
      <c r="G6365" s="19">
        <v>4.8384616239999998</v>
      </c>
      <c r="H6365" s="20">
        <v>1.2558854500000001</v>
      </c>
      <c r="I6365" s="15">
        <f>IF(H6365&lt;=Rmax_Summary!$B$40,1,0)</f>
        <v>1</v>
      </c>
      <c r="J6365" s="15">
        <v>2</v>
      </c>
      <c r="K6365" s="21" t="s">
        <v>847</v>
      </c>
    </row>
    <row r="6366" spans="1:11" x14ac:dyDescent="0.15">
      <c r="A6366" s="15">
        <v>1366</v>
      </c>
      <c r="B6366" s="16">
        <v>10</v>
      </c>
      <c r="C6366" s="15">
        <v>10</v>
      </c>
      <c r="D6366" s="17">
        <v>500000</v>
      </c>
      <c r="E6366" s="18">
        <f t="shared" si="99"/>
        <v>500</v>
      </c>
      <c r="F6366" s="19">
        <v>9.8742169999999998</v>
      </c>
      <c r="G6366" s="19">
        <v>4.9371084979999997</v>
      </c>
      <c r="H6366" s="20">
        <v>1.257829952</v>
      </c>
      <c r="I6366" s="15">
        <f>IF(H6366&lt;=Rmax_Summary!$B$40,1,0)</f>
        <v>1</v>
      </c>
      <c r="J6366" s="15">
        <v>2</v>
      </c>
      <c r="K6366" s="21" t="s">
        <v>847</v>
      </c>
    </row>
    <row r="6367" spans="1:11" x14ac:dyDescent="0.15">
      <c r="A6367" s="15">
        <v>1371</v>
      </c>
      <c r="B6367" s="16">
        <v>10</v>
      </c>
      <c r="C6367" s="15">
        <v>10</v>
      </c>
      <c r="D6367" s="17">
        <v>510000</v>
      </c>
      <c r="E6367" s="18">
        <f t="shared" si="99"/>
        <v>510</v>
      </c>
      <c r="F6367" s="19">
        <v>9.8740190000000005</v>
      </c>
      <c r="G6367" s="19">
        <v>5.035749805</v>
      </c>
      <c r="H6367" s="20">
        <v>1.2598078479999999</v>
      </c>
      <c r="I6367" s="15">
        <f>IF(H6367&lt;=Rmax_Summary!$B$40,1,0)</f>
        <v>1</v>
      </c>
      <c r="J6367" s="15">
        <v>2</v>
      </c>
      <c r="K6367" s="21" t="s">
        <v>847</v>
      </c>
    </row>
    <row r="6368" spans="1:11" x14ac:dyDescent="0.15">
      <c r="A6368" s="15">
        <v>1376</v>
      </c>
      <c r="B6368" s="16">
        <v>10</v>
      </c>
      <c r="C6368" s="15">
        <v>10</v>
      </c>
      <c r="D6368" s="17">
        <v>520000</v>
      </c>
      <c r="E6368" s="18">
        <f t="shared" si="99"/>
        <v>520</v>
      </c>
      <c r="F6368" s="19">
        <v>9.873818</v>
      </c>
      <c r="G6368" s="19">
        <v>5.1343853189999997</v>
      </c>
      <c r="H6368" s="20">
        <v>1.2618204449999999</v>
      </c>
      <c r="I6368" s="15">
        <f>IF(H6368&lt;=Rmax_Summary!$B$40,1,0)</f>
        <v>1</v>
      </c>
      <c r="J6368" s="15">
        <v>2</v>
      </c>
      <c r="K6368" s="21" t="s">
        <v>847</v>
      </c>
    </row>
    <row r="6369" spans="1:11" x14ac:dyDescent="0.15">
      <c r="A6369" s="15">
        <v>1381</v>
      </c>
      <c r="B6369" s="16">
        <v>10</v>
      </c>
      <c r="C6369" s="15">
        <v>10</v>
      </c>
      <c r="D6369" s="17">
        <v>530000</v>
      </c>
      <c r="E6369" s="18">
        <f t="shared" si="99"/>
        <v>530</v>
      </c>
      <c r="F6369" s="19">
        <v>9.8736130000000006</v>
      </c>
      <c r="G6369" s="19">
        <v>5.2330149370000001</v>
      </c>
      <c r="H6369" s="20">
        <v>1.263869063</v>
      </c>
      <c r="I6369" s="15">
        <f>IF(H6369&lt;=Rmax_Summary!$B$40,1,0)</f>
        <v>1</v>
      </c>
      <c r="J6369" s="15">
        <v>2</v>
      </c>
      <c r="K6369" s="21" t="s">
        <v>847</v>
      </c>
    </row>
    <row r="6370" spans="1:11" x14ac:dyDescent="0.15">
      <c r="A6370" s="15">
        <v>1386</v>
      </c>
      <c r="B6370" s="16">
        <v>10</v>
      </c>
      <c r="C6370" s="15">
        <v>10</v>
      </c>
      <c r="D6370" s="17">
        <v>540000</v>
      </c>
      <c r="E6370" s="18">
        <f t="shared" si="99"/>
        <v>540</v>
      </c>
      <c r="F6370" s="19">
        <v>9.873405</v>
      </c>
      <c r="G6370" s="19">
        <v>5.3316384179999998</v>
      </c>
      <c r="H6370" s="20">
        <v>1.2659549109999999</v>
      </c>
      <c r="I6370" s="15">
        <f>IF(H6370&lt;=Rmax_Summary!$B$40,1,0)</f>
        <v>1</v>
      </c>
      <c r="J6370" s="15">
        <v>2</v>
      </c>
      <c r="K6370" s="21" t="s">
        <v>847</v>
      </c>
    </row>
    <row r="6371" spans="1:11" x14ac:dyDescent="0.15">
      <c r="A6371" s="15">
        <v>1391</v>
      </c>
      <c r="B6371" s="16">
        <v>10</v>
      </c>
      <c r="C6371" s="15">
        <v>10</v>
      </c>
      <c r="D6371" s="17">
        <v>550000</v>
      </c>
      <c r="E6371" s="18">
        <f t="shared" si="99"/>
        <v>550</v>
      </c>
      <c r="F6371" s="19">
        <v>9.8731919999999995</v>
      </c>
      <c r="G6371" s="19">
        <v>5.4302556070000003</v>
      </c>
      <c r="H6371" s="20">
        <v>1.268079832</v>
      </c>
      <c r="I6371" s="15">
        <f>IF(H6371&lt;=Rmax_Summary!$B$40,1,0)</f>
        <v>1</v>
      </c>
      <c r="J6371" s="15">
        <v>2</v>
      </c>
      <c r="K6371" s="21" t="s">
        <v>847</v>
      </c>
    </row>
    <row r="6372" spans="1:11" x14ac:dyDescent="0.15">
      <c r="A6372" s="15">
        <v>1396</v>
      </c>
      <c r="B6372" s="16">
        <v>10</v>
      </c>
      <c r="C6372" s="15">
        <v>10</v>
      </c>
      <c r="D6372" s="17">
        <v>560000</v>
      </c>
      <c r="E6372" s="18">
        <f t="shared" si="99"/>
        <v>560</v>
      </c>
      <c r="F6372" s="19">
        <v>9.8729759999999995</v>
      </c>
      <c r="G6372" s="19">
        <v>5.5288663380000003</v>
      </c>
      <c r="H6372" s="20">
        <v>1.2702441609999999</v>
      </c>
      <c r="I6372" s="15">
        <f>IF(H6372&lt;=Rmax_Summary!$B$40,1,0)</f>
        <v>1</v>
      </c>
      <c r="J6372" s="15">
        <v>2</v>
      </c>
      <c r="K6372" s="21" t="s">
        <v>847</v>
      </c>
    </row>
    <row r="6373" spans="1:11" x14ac:dyDescent="0.15">
      <c r="A6373" s="15">
        <v>1401</v>
      </c>
      <c r="B6373" s="16">
        <v>10</v>
      </c>
      <c r="C6373" s="15">
        <v>10</v>
      </c>
      <c r="D6373" s="17">
        <v>570000</v>
      </c>
      <c r="E6373" s="18">
        <f t="shared" si="99"/>
        <v>570</v>
      </c>
      <c r="F6373" s="19">
        <v>9.8727549999999997</v>
      </c>
      <c r="G6373" s="19">
        <v>5.6274703280000002</v>
      </c>
      <c r="H6373" s="20">
        <v>1.2724506280000001</v>
      </c>
      <c r="I6373" s="15">
        <f>IF(H6373&lt;=Rmax_Summary!$B$40,1,0)</f>
        <v>1</v>
      </c>
      <c r="J6373" s="15">
        <v>2</v>
      </c>
      <c r="K6373" s="21" t="s">
        <v>847</v>
      </c>
    </row>
    <row r="6374" spans="1:11" x14ac:dyDescent="0.15">
      <c r="A6374" s="15">
        <v>1406</v>
      </c>
      <c r="B6374" s="16">
        <v>10</v>
      </c>
      <c r="C6374" s="15">
        <v>10</v>
      </c>
      <c r="D6374" s="17">
        <v>580000</v>
      </c>
      <c r="E6374" s="18">
        <f t="shared" si="99"/>
        <v>580</v>
      </c>
      <c r="F6374" s="19">
        <v>9.8725299999999994</v>
      </c>
      <c r="G6374" s="19">
        <v>5.726067392</v>
      </c>
      <c r="H6374" s="20">
        <v>1.2747003770000001</v>
      </c>
      <c r="I6374" s="15">
        <f>IF(H6374&lt;=Rmax_Summary!$B$40,1,0)</f>
        <v>1</v>
      </c>
      <c r="J6374" s="15">
        <v>2</v>
      </c>
      <c r="K6374" s="21" t="s">
        <v>847</v>
      </c>
    </row>
    <row r="6375" spans="1:11" x14ac:dyDescent="0.15">
      <c r="A6375" s="15">
        <v>1411</v>
      </c>
      <c r="B6375" s="16">
        <v>10</v>
      </c>
      <c r="C6375" s="15">
        <v>10</v>
      </c>
      <c r="D6375" s="17">
        <v>590000</v>
      </c>
      <c r="E6375" s="18">
        <f t="shared" si="99"/>
        <v>590</v>
      </c>
      <c r="F6375" s="19">
        <v>9.8723010000000002</v>
      </c>
      <c r="G6375" s="19">
        <v>5.8246573000000001</v>
      </c>
      <c r="H6375" s="20">
        <v>1.2769945579999999</v>
      </c>
      <c r="I6375" s="15">
        <f>IF(H6375&lt;=Rmax_Summary!$B$40,1,0)</f>
        <v>1</v>
      </c>
      <c r="J6375" s="15">
        <v>2</v>
      </c>
      <c r="K6375" s="21" t="s">
        <v>847</v>
      </c>
    </row>
    <row r="6376" spans="1:11" x14ac:dyDescent="0.15">
      <c r="A6376" s="15">
        <v>1416</v>
      </c>
      <c r="B6376" s="16">
        <v>10</v>
      </c>
      <c r="C6376" s="15">
        <v>10</v>
      </c>
      <c r="D6376" s="17">
        <v>600000</v>
      </c>
      <c r="E6376" s="18">
        <f t="shared" si="99"/>
        <v>600</v>
      </c>
      <c r="F6376" s="19">
        <v>9.8720660000000002</v>
      </c>
      <c r="G6376" s="19">
        <v>5.92323983</v>
      </c>
      <c r="H6376" s="20">
        <v>1.2793361679999999</v>
      </c>
      <c r="I6376" s="15">
        <f>IF(H6376&lt;=Rmax_Summary!$B$40,1,0)</f>
        <v>1</v>
      </c>
      <c r="J6376" s="15">
        <v>2</v>
      </c>
      <c r="K6376" s="21" t="s">
        <v>847</v>
      </c>
    </row>
    <row r="6377" spans="1:11" x14ac:dyDescent="0.15">
      <c r="A6377" s="15">
        <v>1421</v>
      </c>
      <c r="B6377" s="16">
        <v>10</v>
      </c>
      <c r="C6377" s="15">
        <v>10</v>
      </c>
      <c r="D6377" s="17">
        <v>610000</v>
      </c>
      <c r="E6377" s="18">
        <f t="shared" si="99"/>
        <v>610</v>
      </c>
      <c r="F6377" s="19">
        <v>9.8718269999999997</v>
      </c>
      <c r="G6377" s="19">
        <v>6.0218146920000004</v>
      </c>
      <c r="H6377" s="20">
        <v>1.2817260749999999</v>
      </c>
      <c r="I6377" s="15">
        <f>IF(H6377&lt;=Rmax_Summary!$B$40,1,0)</f>
        <v>1</v>
      </c>
      <c r="J6377" s="15">
        <v>2</v>
      </c>
      <c r="K6377" s="21" t="s">
        <v>847</v>
      </c>
    </row>
    <row r="6378" spans="1:11" x14ac:dyDescent="0.15">
      <c r="A6378" s="15">
        <v>1426</v>
      </c>
      <c r="B6378" s="16">
        <v>10</v>
      </c>
      <c r="C6378" s="15">
        <v>10</v>
      </c>
      <c r="D6378" s="17">
        <v>620000</v>
      </c>
      <c r="E6378" s="18">
        <f t="shared" si="99"/>
        <v>620</v>
      </c>
      <c r="F6378" s="19">
        <v>9.8715829999999993</v>
      </c>
      <c r="G6378" s="19">
        <v>6.1203816120000001</v>
      </c>
      <c r="H6378" s="20">
        <v>1.2841673259999999</v>
      </c>
      <c r="I6378" s="15">
        <f>IF(H6378&lt;=Rmax_Summary!$B$40,1,0)</f>
        <v>1</v>
      </c>
      <c r="J6378" s="15">
        <v>2</v>
      </c>
      <c r="K6378" s="21" t="s">
        <v>847</v>
      </c>
    </row>
    <row r="6379" spans="1:11" x14ac:dyDescent="0.15">
      <c r="A6379" s="15">
        <v>1431</v>
      </c>
      <c r="B6379" s="16">
        <v>10</v>
      </c>
      <c r="C6379" s="15">
        <v>10</v>
      </c>
      <c r="D6379" s="17">
        <v>630000</v>
      </c>
      <c r="E6379" s="18">
        <f t="shared" si="99"/>
        <v>630</v>
      </c>
      <c r="F6379" s="19">
        <v>9.8713339999999992</v>
      </c>
      <c r="G6379" s="19">
        <v>6.2189403079999996</v>
      </c>
      <c r="H6379" s="20">
        <v>1.2866617220000001</v>
      </c>
      <c r="I6379" s="15">
        <f>IF(H6379&lt;=Rmax_Summary!$B$40,1,0)</f>
        <v>1</v>
      </c>
      <c r="J6379" s="15">
        <v>2</v>
      </c>
      <c r="K6379" s="21" t="s">
        <v>847</v>
      </c>
    </row>
    <row r="6380" spans="1:11" x14ac:dyDescent="0.15">
      <c r="A6380" s="15">
        <v>1436</v>
      </c>
      <c r="B6380" s="16">
        <v>10</v>
      </c>
      <c r="C6380" s="15">
        <v>10</v>
      </c>
      <c r="D6380" s="17">
        <v>640000</v>
      </c>
      <c r="E6380" s="18">
        <f t="shared" si="99"/>
        <v>640</v>
      </c>
      <c r="F6380" s="19">
        <v>9.8710789999999999</v>
      </c>
      <c r="G6380" s="19">
        <v>6.3174904720000002</v>
      </c>
      <c r="H6380" s="20">
        <v>1.2892113919999999</v>
      </c>
      <c r="I6380" s="15">
        <f>IF(H6380&lt;=Rmax_Summary!$B$40,1,0)</f>
        <v>1</v>
      </c>
      <c r="J6380" s="15">
        <v>2</v>
      </c>
      <c r="K6380" s="21" t="s">
        <v>847</v>
      </c>
    </row>
    <row r="6381" spans="1:11" x14ac:dyDescent="0.15">
      <c r="A6381" s="15">
        <v>1441</v>
      </c>
      <c r="B6381" s="16">
        <v>10</v>
      </c>
      <c r="C6381" s="15">
        <v>10</v>
      </c>
      <c r="D6381" s="17">
        <v>650000</v>
      </c>
      <c r="E6381" s="18">
        <f t="shared" si="99"/>
        <v>650</v>
      </c>
      <c r="F6381" s="19">
        <v>9.8708179999999999</v>
      </c>
      <c r="G6381" s="19">
        <v>6.41603177</v>
      </c>
      <c r="H6381" s="20">
        <v>1.291818828</v>
      </c>
      <c r="I6381" s="15">
        <f>IF(H6381&lt;=Rmax_Summary!$B$40,1,0)</f>
        <v>1</v>
      </c>
      <c r="J6381" s="15">
        <v>2</v>
      </c>
      <c r="K6381" s="21" t="s">
        <v>847</v>
      </c>
    </row>
    <row r="6382" spans="1:11" x14ac:dyDescent="0.15">
      <c r="A6382" s="15">
        <v>1446</v>
      </c>
      <c r="B6382" s="16">
        <v>10</v>
      </c>
      <c r="C6382" s="15">
        <v>10</v>
      </c>
      <c r="D6382" s="17">
        <v>660000</v>
      </c>
      <c r="E6382" s="18">
        <f t="shared" si="99"/>
        <v>660</v>
      </c>
      <c r="F6382" s="19">
        <v>9.8705510000000007</v>
      </c>
      <c r="G6382" s="19">
        <v>6.5145638469999998</v>
      </c>
      <c r="H6382" s="20">
        <v>1.2944870340000001</v>
      </c>
      <c r="I6382" s="15">
        <f>IF(H6382&lt;=Rmax_Summary!$B$40,1,0)</f>
        <v>1</v>
      </c>
      <c r="J6382" s="15">
        <v>2</v>
      </c>
      <c r="K6382" s="21" t="s">
        <v>847</v>
      </c>
    </row>
    <row r="6383" spans="1:11" x14ac:dyDescent="0.15">
      <c r="A6383" s="15">
        <v>1451</v>
      </c>
      <c r="B6383" s="16">
        <v>10</v>
      </c>
      <c r="C6383" s="15">
        <v>10</v>
      </c>
      <c r="D6383" s="17">
        <v>670000</v>
      </c>
      <c r="E6383" s="18">
        <f t="shared" si="99"/>
        <v>670</v>
      </c>
      <c r="F6383" s="19">
        <v>9.8702780000000008</v>
      </c>
      <c r="G6383" s="19">
        <v>6.6130863350000002</v>
      </c>
      <c r="H6383" s="20">
        <v>1.2972188339999999</v>
      </c>
      <c r="I6383" s="15">
        <f>IF(H6383&lt;=Rmax_Summary!$B$40,1,0)</f>
        <v>1</v>
      </c>
      <c r="J6383" s="15">
        <v>2</v>
      </c>
      <c r="K6383" s="21" t="s">
        <v>847</v>
      </c>
    </row>
    <row r="6384" spans="1:11" x14ac:dyDescent="0.15">
      <c r="A6384" s="15">
        <v>1456</v>
      </c>
      <c r="B6384" s="16">
        <v>10</v>
      </c>
      <c r="C6384" s="15">
        <v>10</v>
      </c>
      <c r="D6384" s="17">
        <v>680000</v>
      </c>
      <c r="E6384" s="18">
        <f t="shared" si="99"/>
        <v>680</v>
      </c>
      <c r="F6384" s="19">
        <v>9.8699980000000007</v>
      </c>
      <c r="G6384" s="19">
        <v>6.7115988199999999</v>
      </c>
      <c r="H6384" s="20">
        <v>1.30001751</v>
      </c>
      <c r="I6384" s="15">
        <f>IF(H6384&lt;=Rmax_Summary!$B$40,1,0)</f>
        <v>1</v>
      </c>
      <c r="J6384" s="15">
        <v>2</v>
      </c>
      <c r="K6384" s="21" t="s">
        <v>847</v>
      </c>
    </row>
    <row r="6385" spans="1:11" x14ac:dyDescent="0.15">
      <c r="A6385" s="15">
        <v>1461</v>
      </c>
      <c r="B6385" s="16">
        <v>10</v>
      </c>
      <c r="C6385" s="15">
        <v>10</v>
      </c>
      <c r="D6385" s="17">
        <v>690000</v>
      </c>
      <c r="E6385" s="18">
        <f t="shared" si="99"/>
        <v>690</v>
      </c>
      <c r="F6385" s="19">
        <v>9.8697110000000006</v>
      </c>
      <c r="G6385" s="19">
        <v>6.8101008829999996</v>
      </c>
      <c r="H6385" s="20">
        <v>1.3028854329999999</v>
      </c>
      <c r="I6385" s="15">
        <f>IF(H6385&lt;=Rmax_Summary!$B$40,1,0)</f>
        <v>1</v>
      </c>
      <c r="J6385" s="15">
        <v>2</v>
      </c>
      <c r="K6385" s="21" t="s">
        <v>847</v>
      </c>
    </row>
    <row r="6386" spans="1:11" x14ac:dyDescent="0.15">
      <c r="A6386" s="15">
        <v>1466</v>
      </c>
      <c r="B6386" s="16">
        <v>10</v>
      </c>
      <c r="C6386" s="15">
        <v>10</v>
      </c>
      <c r="D6386" s="17">
        <v>700000</v>
      </c>
      <c r="E6386" s="18">
        <f t="shared" si="99"/>
        <v>700</v>
      </c>
      <c r="F6386" s="19">
        <v>9.8694170000000003</v>
      </c>
      <c r="G6386" s="19">
        <v>6.9085920679999999</v>
      </c>
      <c r="H6386" s="20">
        <v>1.3058278160000001</v>
      </c>
      <c r="I6386" s="15">
        <f>IF(H6386&lt;=Rmax_Summary!$B$40,1,0)</f>
        <v>1</v>
      </c>
      <c r="J6386" s="15">
        <v>2</v>
      </c>
      <c r="K6386" s="21" t="s">
        <v>847</v>
      </c>
    </row>
    <row r="6387" spans="1:11" x14ac:dyDescent="0.15">
      <c r="A6387" s="15">
        <v>1471</v>
      </c>
      <c r="B6387" s="16">
        <v>10</v>
      </c>
      <c r="C6387" s="15">
        <v>10</v>
      </c>
      <c r="D6387" s="17">
        <v>710000</v>
      </c>
      <c r="E6387" s="18">
        <f t="shared" si="99"/>
        <v>710</v>
      </c>
      <c r="F6387" s="19">
        <v>9.8691150000000007</v>
      </c>
      <c r="G6387" s="19">
        <v>7.0070718569999997</v>
      </c>
      <c r="H6387" s="20">
        <v>1.308847281</v>
      </c>
      <c r="I6387" s="15">
        <f>IF(H6387&lt;=Rmax_Summary!$B$40,1,0)</f>
        <v>1</v>
      </c>
      <c r="J6387" s="15">
        <v>2</v>
      </c>
      <c r="K6387" s="21" t="s">
        <v>847</v>
      </c>
    </row>
    <row r="6388" spans="1:11" x14ac:dyDescent="0.15">
      <c r="A6388" s="15">
        <v>1476</v>
      </c>
      <c r="B6388" s="16">
        <v>10</v>
      </c>
      <c r="C6388" s="15">
        <v>10</v>
      </c>
      <c r="D6388" s="17">
        <v>720000</v>
      </c>
      <c r="E6388" s="18">
        <f t="shared" si="99"/>
        <v>720</v>
      </c>
      <c r="F6388" s="19">
        <v>9.868805</v>
      </c>
      <c r="G6388" s="19">
        <v>7.1055397219999996</v>
      </c>
      <c r="H6388" s="20">
        <v>1.3119483940000001</v>
      </c>
      <c r="I6388" s="15">
        <f>IF(H6388&lt;=Rmax_Summary!$B$40,1,0)</f>
        <v>1</v>
      </c>
      <c r="J6388" s="15">
        <v>2</v>
      </c>
      <c r="K6388" s="21" t="s">
        <v>847</v>
      </c>
    </row>
    <row r="6389" spans="1:11" x14ac:dyDescent="0.15">
      <c r="A6389" s="15">
        <v>1481</v>
      </c>
      <c r="B6389" s="16">
        <v>10</v>
      </c>
      <c r="C6389" s="15">
        <v>10</v>
      </c>
      <c r="D6389" s="17">
        <v>730000</v>
      </c>
      <c r="E6389" s="18">
        <f t="shared" si="99"/>
        <v>730</v>
      </c>
      <c r="F6389" s="19">
        <v>9.8684860000000008</v>
      </c>
      <c r="G6389" s="19">
        <v>7.203995098</v>
      </c>
      <c r="H6389" s="20">
        <v>1.315135478</v>
      </c>
      <c r="I6389" s="15">
        <f>IF(H6389&lt;=Rmax_Summary!$B$40,1,0)</f>
        <v>1</v>
      </c>
      <c r="J6389" s="15">
        <v>2</v>
      </c>
      <c r="K6389" s="21" t="s">
        <v>847</v>
      </c>
    </row>
    <row r="6390" spans="1:11" x14ac:dyDescent="0.15">
      <c r="A6390" s="15">
        <v>1486</v>
      </c>
      <c r="B6390" s="16">
        <v>10</v>
      </c>
      <c r="C6390" s="15">
        <v>10</v>
      </c>
      <c r="D6390" s="17">
        <v>740000</v>
      </c>
      <c r="E6390" s="18">
        <f t="shared" si="99"/>
        <v>740</v>
      </c>
      <c r="F6390" s="19">
        <v>9.8681590000000003</v>
      </c>
      <c r="G6390" s="19">
        <v>7.3024373469999997</v>
      </c>
      <c r="H6390" s="20">
        <v>1.3184141030000001</v>
      </c>
      <c r="I6390" s="15">
        <f>IF(H6390&lt;=Rmax_Summary!$B$40,1,0)</f>
        <v>1</v>
      </c>
      <c r="J6390" s="15">
        <v>2</v>
      </c>
      <c r="K6390" s="21" t="s">
        <v>847</v>
      </c>
    </row>
    <row r="6391" spans="1:11" x14ac:dyDescent="0.15">
      <c r="A6391" s="15">
        <v>1491</v>
      </c>
      <c r="B6391" s="16">
        <v>10</v>
      </c>
      <c r="C6391" s="15">
        <v>10</v>
      </c>
      <c r="D6391" s="17">
        <v>750000</v>
      </c>
      <c r="E6391" s="18">
        <f t="shared" si="99"/>
        <v>750</v>
      </c>
      <c r="F6391" s="19">
        <v>9.8678209999999993</v>
      </c>
      <c r="G6391" s="19">
        <v>7.4008658049999996</v>
      </c>
      <c r="H6391" s="20">
        <v>1.321789205</v>
      </c>
      <c r="I6391" s="15">
        <f>IF(H6391&lt;=Rmax_Summary!$B$40,1,0)</f>
        <v>1</v>
      </c>
      <c r="J6391" s="15">
        <v>2</v>
      </c>
      <c r="K6391" s="21" t="s">
        <v>847</v>
      </c>
    </row>
    <row r="6392" spans="1:11" x14ac:dyDescent="0.15">
      <c r="A6392" s="15">
        <v>1496</v>
      </c>
      <c r="B6392" s="16">
        <v>10</v>
      </c>
      <c r="C6392" s="15">
        <v>10</v>
      </c>
      <c r="D6392" s="17">
        <v>760000</v>
      </c>
      <c r="E6392" s="18">
        <f t="shared" si="99"/>
        <v>760</v>
      </c>
      <c r="F6392" s="19">
        <v>9.8674730000000004</v>
      </c>
      <c r="G6392" s="19">
        <v>7.4992797360000001</v>
      </c>
      <c r="H6392" s="20">
        <v>1.3252670719999999</v>
      </c>
      <c r="I6392" s="15">
        <f>IF(H6392&lt;=Rmax_Summary!$B$40,1,0)</f>
        <v>1</v>
      </c>
      <c r="J6392" s="15">
        <v>2</v>
      </c>
      <c r="K6392" s="21" t="s">
        <v>847</v>
      </c>
    </row>
    <row r="6393" spans="1:11" x14ac:dyDescent="0.15">
      <c r="A6393" s="15">
        <v>1501</v>
      </c>
      <c r="B6393" s="16">
        <v>10</v>
      </c>
      <c r="C6393" s="15">
        <v>10</v>
      </c>
      <c r="D6393" s="17">
        <v>770000</v>
      </c>
      <c r="E6393" s="18">
        <f t="shared" si="99"/>
        <v>770</v>
      </c>
      <c r="F6393" s="19">
        <v>9.8671150000000001</v>
      </c>
      <c r="G6393" s="19">
        <v>7.5976783040000004</v>
      </c>
      <c r="H6393" s="20">
        <v>1.3288533229999999</v>
      </c>
      <c r="I6393" s="15">
        <f>IF(H6393&lt;=Rmax_Summary!$B$40,1,0)</f>
        <v>1</v>
      </c>
      <c r="J6393" s="15">
        <v>2</v>
      </c>
      <c r="K6393" s="21" t="s">
        <v>847</v>
      </c>
    </row>
    <row r="6394" spans="1:11" x14ac:dyDescent="0.15">
      <c r="A6394" s="15">
        <v>1506</v>
      </c>
      <c r="B6394" s="16">
        <v>10</v>
      </c>
      <c r="C6394" s="15">
        <v>10</v>
      </c>
      <c r="D6394" s="17">
        <v>780000</v>
      </c>
      <c r="E6394" s="18">
        <f t="shared" si="99"/>
        <v>780</v>
      </c>
      <c r="F6394" s="19">
        <v>9.8667440000000006</v>
      </c>
      <c r="G6394" s="19">
        <v>7.6960606680000003</v>
      </c>
      <c r="H6394" s="20">
        <v>1.332555481</v>
      </c>
      <c r="I6394" s="15">
        <f>IF(H6394&lt;=Rmax_Summary!$B$40,1,0)</f>
        <v>1</v>
      </c>
      <c r="J6394" s="15">
        <v>2</v>
      </c>
      <c r="K6394" s="21" t="s">
        <v>847</v>
      </c>
    </row>
    <row r="6395" spans="1:11" x14ac:dyDescent="0.15">
      <c r="A6395" s="15">
        <v>1511</v>
      </c>
      <c r="B6395" s="16">
        <v>10</v>
      </c>
      <c r="C6395" s="15">
        <v>10</v>
      </c>
      <c r="D6395" s="17">
        <v>790000</v>
      </c>
      <c r="E6395" s="18">
        <f t="shared" si="99"/>
        <v>790</v>
      </c>
      <c r="F6395" s="19">
        <v>9.8663620000000005</v>
      </c>
      <c r="G6395" s="19">
        <v>7.7944258360000003</v>
      </c>
      <c r="H6395" s="20">
        <v>1.336381566</v>
      </c>
      <c r="I6395" s="15">
        <f>IF(H6395&lt;=Rmax_Summary!$B$40,1,0)</f>
        <v>1</v>
      </c>
      <c r="J6395" s="15">
        <v>2</v>
      </c>
      <c r="K6395" s="21" t="s">
        <v>847</v>
      </c>
    </row>
    <row r="6396" spans="1:11" x14ac:dyDescent="0.15">
      <c r="A6396" s="15">
        <v>1516</v>
      </c>
      <c r="B6396" s="16">
        <v>10</v>
      </c>
      <c r="C6396" s="15">
        <v>10</v>
      </c>
      <c r="D6396" s="17">
        <v>800000</v>
      </c>
      <c r="E6396" s="18">
        <f t="shared" si="99"/>
        <v>800</v>
      </c>
      <c r="F6396" s="19">
        <v>9.8659660000000002</v>
      </c>
      <c r="G6396" s="19">
        <v>7.8927727650000001</v>
      </c>
      <c r="H6396" s="20">
        <v>1.340340439</v>
      </c>
      <c r="I6396" s="15">
        <f>IF(H6396&lt;=Rmax_Summary!$B$40,1,0)</f>
        <v>1</v>
      </c>
      <c r="J6396" s="15">
        <v>2</v>
      </c>
      <c r="K6396" s="21" t="s">
        <v>847</v>
      </c>
    </row>
    <row r="6397" spans="1:11" x14ac:dyDescent="0.15">
      <c r="A6397" s="15">
        <v>1521</v>
      </c>
      <c r="B6397" s="16">
        <v>10</v>
      </c>
      <c r="C6397" s="15">
        <v>10</v>
      </c>
      <c r="D6397" s="17">
        <v>810000</v>
      </c>
      <c r="E6397" s="18">
        <f t="shared" si="99"/>
        <v>810</v>
      </c>
      <c r="F6397" s="19">
        <v>9.8655559999999998</v>
      </c>
      <c r="G6397" s="19">
        <v>7.9911002580000003</v>
      </c>
      <c r="H6397" s="20">
        <v>1.3444410280000001</v>
      </c>
      <c r="I6397" s="15">
        <f>IF(H6397&lt;=Rmax_Summary!$B$40,1,0)</f>
        <v>1</v>
      </c>
      <c r="J6397" s="15">
        <v>2</v>
      </c>
      <c r="K6397" s="21" t="s">
        <v>847</v>
      </c>
    </row>
    <row r="6398" spans="1:11" x14ac:dyDescent="0.15">
      <c r="A6398" s="15">
        <v>1526</v>
      </c>
      <c r="B6398" s="16">
        <v>10</v>
      </c>
      <c r="C6398" s="15">
        <v>10</v>
      </c>
      <c r="D6398" s="17">
        <v>820000</v>
      </c>
      <c r="E6398" s="18">
        <f t="shared" si="99"/>
        <v>820</v>
      </c>
      <c r="F6398" s="19">
        <v>9.8651300000000006</v>
      </c>
      <c r="G6398" s="19">
        <v>8.0894069969999993</v>
      </c>
      <c r="H6398" s="20">
        <v>1.348695309</v>
      </c>
      <c r="I6398" s="15">
        <f>IF(H6398&lt;=Rmax_Summary!$B$40,1,0)</f>
        <v>1</v>
      </c>
      <c r="J6398" s="15">
        <v>2</v>
      </c>
      <c r="K6398" s="21" t="s">
        <v>847</v>
      </c>
    </row>
    <row r="6399" spans="1:11" x14ac:dyDescent="0.15">
      <c r="A6399" s="15">
        <v>1531</v>
      </c>
      <c r="B6399" s="16">
        <v>10</v>
      </c>
      <c r="C6399" s="15">
        <v>10</v>
      </c>
      <c r="D6399" s="17">
        <v>830000</v>
      </c>
      <c r="E6399" s="18">
        <f t="shared" si="99"/>
        <v>830</v>
      </c>
      <c r="F6399" s="19">
        <v>9.8646890000000003</v>
      </c>
      <c r="G6399" s="19">
        <v>8.1876915369999992</v>
      </c>
      <c r="H6399" s="20">
        <v>1.3531140859999999</v>
      </c>
      <c r="I6399" s="15">
        <f>IF(H6399&lt;=Rmax_Summary!$B$40,1,0)</f>
        <v>1</v>
      </c>
      <c r="J6399" s="15">
        <v>2</v>
      </c>
      <c r="K6399" s="21" t="s">
        <v>847</v>
      </c>
    </row>
    <row r="6400" spans="1:11" x14ac:dyDescent="0.15">
      <c r="A6400" s="15">
        <v>1536</v>
      </c>
      <c r="B6400" s="16">
        <v>10</v>
      </c>
      <c r="C6400" s="15">
        <v>10</v>
      </c>
      <c r="D6400" s="17">
        <v>840000</v>
      </c>
      <c r="E6400" s="18">
        <f t="shared" si="99"/>
        <v>840</v>
      </c>
      <c r="F6400" s="19">
        <v>9.8642289999999999</v>
      </c>
      <c r="G6400" s="19">
        <v>8.2859522329999997</v>
      </c>
      <c r="H6400" s="20">
        <v>1.357711576</v>
      </c>
      <c r="I6400" s="15">
        <f>IF(H6400&lt;=Rmax_Summary!$B$40,1,0)</f>
        <v>1</v>
      </c>
      <c r="J6400" s="15">
        <v>2</v>
      </c>
      <c r="K6400" s="21" t="s">
        <v>847</v>
      </c>
    </row>
    <row r="6401" spans="1:11" x14ac:dyDescent="0.15">
      <c r="A6401" s="15">
        <v>1541</v>
      </c>
      <c r="B6401" s="16">
        <v>10</v>
      </c>
      <c r="C6401" s="15">
        <v>10</v>
      </c>
      <c r="D6401" s="17">
        <v>850000</v>
      </c>
      <c r="E6401" s="18">
        <f t="shared" si="99"/>
        <v>850</v>
      </c>
      <c r="F6401" s="19">
        <v>9.8637499999999996</v>
      </c>
      <c r="G6401" s="19">
        <v>8.3841872199999994</v>
      </c>
      <c r="H6401" s="20">
        <v>1.3625032420000001</v>
      </c>
      <c r="I6401" s="15">
        <f>IF(H6401&lt;=Rmax_Summary!$B$40,1,0)</f>
        <v>1</v>
      </c>
      <c r="J6401" s="15">
        <v>2</v>
      </c>
      <c r="K6401" s="21" t="s">
        <v>847</v>
      </c>
    </row>
    <row r="6402" spans="1:11" x14ac:dyDescent="0.15">
      <c r="A6402" s="15">
        <v>1546</v>
      </c>
      <c r="B6402" s="16">
        <v>10</v>
      </c>
      <c r="C6402" s="15">
        <v>10</v>
      </c>
      <c r="D6402" s="17">
        <v>860000</v>
      </c>
      <c r="E6402" s="18">
        <f t="shared" ref="E6402:E6465" si="100">D6402/1000</f>
        <v>860</v>
      </c>
      <c r="F6402" s="19">
        <v>9.8632489999999997</v>
      </c>
      <c r="G6402" s="19">
        <v>8.4823943869999994</v>
      </c>
      <c r="H6402" s="20">
        <v>1.36750686</v>
      </c>
      <c r="I6402" s="15">
        <f>IF(H6402&lt;=Rmax_Summary!$B$40,1,0)</f>
        <v>1</v>
      </c>
      <c r="J6402" s="15">
        <v>2</v>
      </c>
      <c r="K6402" s="21" t="s">
        <v>847</v>
      </c>
    </row>
    <row r="6403" spans="1:11" x14ac:dyDescent="0.15">
      <c r="A6403" s="15">
        <v>1551</v>
      </c>
      <c r="B6403" s="16">
        <v>10</v>
      </c>
      <c r="C6403" s="15">
        <v>10</v>
      </c>
      <c r="D6403" s="17">
        <v>870000</v>
      </c>
      <c r="E6403" s="18">
        <f t="shared" si="100"/>
        <v>870</v>
      </c>
      <c r="F6403" s="19">
        <v>9.8627260000000003</v>
      </c>
      <c r="G6403" s="19">
        <v>8.5805712970000005</v>
      </c>
      <c r="H6403" s="20">
        <v>1.372743493</v>
      </c>
      <c r="I6403" s="15">
        <f>IF(H6403&lt;=Rmax_Summary!$B$40,1,0)</f>
        <v>1</v>
      </c>
      <c r="J6403" s="15">
        <v>2</v>
      </c>
      <c r="K6403" s="21" t="s">
        <v>847</v>
      </c>
    </row>
    <row r="6404" spans="1:11" x14ac:dyDescent="0.15">
      <c r="A6404" s="15">
        <v>1556</v>
      </c>
      <c r="B6404" s="16">
        <v>10</v>
      </c>
      <c r="C6404" s="15">
        <v>10</v>
      </c>
      <c r="D6404" s="17">
        <v>880000</v>
      </c>
      <c r="E6404" s="18">
        <f t="shared" si="100"/>
        <v>880</v>
      </c>
      <c r="F6404" s="19">
        <v>9.8621759999999998</v>
      </c>
      <c r="G6404" s="19">
        <v>8.6787151340000008</v>
      </c>
      <c r="H6404" s="20">
        <v>1.378237098</v>
      </c>
      <c r="I6404" s="15">
        <f>IF(H6404&lt;=Rmax_Summary!$B$40,1,0)</f>
        <v>1</v>
      </c>
      <c r="J6404" s="15">
        <v>2</v>
      </c>
      <c r="K6404" s="21" t="s">
        <v>847</v>
      </c>
    </row>
    <row r="6405" spans="1:11" x14ac:dyDescent="0.15">
      <c r="A6405" s="15">
        <v>1561</v>
      </c>
      <c r="B6405" s="16">
        <v>10</v>
      </c>
      <c r="C6405" s="15">
        <v>10</v>
      </c>
      <c r="D6405" s="17">
        <v>890000</v>
      </c>
      <c r="E6405" s="18">
        <f t="shared" si="100"/>
        <v>890</v>
      </c>
      <c r="F6405" s="19">
        <v>9.8615980000000008</v>
      </c>
      <c r="G6405" s="19">
        <v>8.7768225900000001</v>
      </c>
      <c r="H6405" s="20">
        <v>1.3840158380000001</v>
      </c>
      <c r="I6405" s="15">
        <f>IF(H6405&lt;=Rmax_Summary!$B$40,1,0)</f>
        <v>1</v>
      </c>
      <c r="J6405" s="15">
        <v>2</v>
      </c>
      <c r="K6405" s="21" t="s">
        <v>847</v>
      </c>
    </row>
    <row r="6406" spans="1:11" x14ac:dyDescent="0.15">
      <c r="A6406" s="15">
        <v>1566</v>
      </c>
      <c r="B6406" s="16">
        <v>10</v>
      </c>
      <c r="C6406" s="15">
        <v>10</v>
      </c>
      <c r="D6406" s="17">
        <v>900000</v>
      </c>
      <c r="E6406" s="18">
        <f t="shared" si="100"/>
        <v>900</v>
      </c>
      <c r="F6406" s="19">
        <v>9.860989</v>
      </c>
      <c r="G6406" s="19">
        <v>8.8748896800000008</v>
      </c>
      <c r="H6406" s="20">
        <v>1.3901147620000001</v>
      </c>
      <c r="I6406" s="15">
        <f>IF(H6406&lt;=Rmax_Summary!$B$40,1,0)</f>
        <v>1</v>
      </c>
      <c r="J6406" s="15">
        <v>2</v>
      </c>
      <c r="K6406" s="21" t="s">
        <v>847</v>
      </c>
    </row>
    <row r="6407" spans="1:11" x14ac:dyDescent="0.15">
      <c r="A6407" s="15">
        <v>1571</v>
      </c>
      <c r="B6407" s="16">
        <v>10</v>
      </c>
      <c r="C6407" s="15">
        <v>10</v>
      </c>
      <c r="D6407" s="17">
        <v>910000</v>
      </c>
      <c r="E6407" s="18">
        <f t="shared" si="100"/>
        <v>910</v>
      </c>
      <c r="F6407" s="19">
        <v>9.8603419999999993</v>
      </c>
      <c r="G6407" s="19">
        <v>8.9729115870000005</v>
      </c>
      <c r="H6407" s="20">
        <v>1.3965759170000001</v>
      </c>
      <c r="I6407" s="15">
        <f>IF(H6407&lt;=Rmax_Summary!$B$40,1,0)</f>
        <v>1</v>
      </c>
      <c r="J6407" s="15">
        <v>2</v>
      </c>
      <c r="K6407" s="21" t="s">
        <v>847</v>
      </c>
    </row>
    <row r="6408" spans="1:11" x14ac:dyDescent="0.15">
      <c r="A6408" s="15">
        <v>1576</v>
      </c>
      <c r="B6408" s="16">
        <v>10</v>
      </c>
      <c r="C6408" s="15">
        <v>10</v>
      </c>
      <c r="D6408" s="17">
        <v>920000</v>
      </c>
      <c r="E6408" s="18">
        <f t="shared" si="100"/>
        <v>920</v>
      </c>
      <c r="F6408" s="19">
        <v>9.8596550000000001</v>
      </c>
      <c r="G6408" s="19">
        <v>9.0708822609999995</v>
      </c>
      <c r="H6408" s="20">
        <v>1.4034538990000001</v>
      </c>
      <c r="I6408" s="15">
        <f>IF(H6408&lt;=Rmax_Summary!$B$40,1,0)</f>
        <v>1</v>
      </c>
      <c r="J6408" s="15">
        <v>2</v>
      </c>
      <c r="K6408" s="21" t="s">
        <v>847</v>
      </c>
    </row>
    <row r="6409" spans="1:11" x14ac:dyDescent="0.15">
      <c r="A6409" s="15">
        <v>1581</v>
      </c>
      <c r="B6409" s="16">
        <v>10</v>
      </c>
      <c r="C6409" s="15">
        <v>10</v>
      </c>
      <c r="D6409" s="17">
        <v>930000</v>
      </c>
      <c r="E6409" s="18">
        <f t="shared" si="100"/>
        <v>930</v>
      </c>
      <c r="F6409" s="19">
        <v>9.8589179999999992</v>
      </c>
      <c r="G6409" s="19">
        <v>9.1687938469999999</v>
      </c>
      <c r="H6409" s="20">
        <v>1.410818723</v>
      </c>
      <c r="I6409" s="15">
        <f>IF(H6409&lt;=Rmax_Summary!$B$40,1,0)</f>
        <v>1</v>
      </c>
      <c r="J6409" s="15">
        <v>2</v>
      </c>
      <c r="K6409" s="21" t="s">
        <v>847</v>
      </c>
    </row>
    <row r="6410" spans="1:11" x14ac:dyDescent="0.15">
      <c r="A6410" s="15">
        <v>1586</v>
      </c>
      <c r="B6410" s="16">
        <v>10</v>
      </c>
      <c r="C6410" s="15">
        <v>10</v>
      </c>
      <c r="D6410" s="17">
        <v>940000</v>
      </c>
      <c r="E6410" s="18">
        <f t="shared" si="100"/>
        <v>940</v>
      </c>
      <c r="F6410" s="19">
        <v>9.8581230000000009</v>
      </c>
      <c r="G6410" s="19">
        <v>9.2666356380000003</v>
      </c>
      <c r="H6410" s="20">
        <v>1.4187697720000001</v>
      </c>
      <c r="I6410" s="15">
        <f>IF(H6410&lt;=Rmax_Summary!$B$40,1,0)</f>
        <v>1</v>
      </c>
      <c r="J6410" s="15">
        <v>2</v>
      </c>
      <c r="K6410" s="21" t="s">
        <v>847</v>
      </c>
    </row>
    <row r="6411" spans="1:11" x14ac:dyDescent="0.15">
      <c r="A6411" s="15">
        <v>1591</v>
      </c>
      <c r="B6411" s="16">
        <v>10</v>
      </c>
      <c r="C6411" s="15">
        <v>10</v>
      </c>
      <c r="D6411" s="17">
        <v>950000</v>
      </c>
      <c r="E6411" s="18">
        <f t="shared" si="100"/>
        <v>950</v>
      </c>
      <c r="F6411" s="19">
        <v>9.8572550000000003</v>
      </c>
      <c r="G6411" s="19">
        <v>9.3643920220000005</v>
      </c>
      <c r="H6411" s="20">
        <v>1.4274520260000001</v>
      </c>
      <c r="I6411" s="15">
        <f>IF(H6411&lt;=Rmax_Summary!$B$40,1,0)</f>
        <v>1</v>
      </c>
      <c r="J6411" s="15">
        <v>2</v>
      </c>
      <c r="K6411" s="21" t="s">
        <v>847</v>
      </c>
    </row>
    <row r="6412" spans="1:11" x14ac:dyDescent="0.15">
      <c r="A6412" s="15">
        <v>1596</v>
      </c>
      <c r="B6412" s="16">
        <v>10</v>
      </c>
      <c r="C6412" s="15">
        <v>10</v>
      </c>
      <c r="D6412" s="17">
        <v>960000</v>
      </c>
      <c r="E6412" s="18">
        <f t="shared" si="100"/>
        <v>960</v>
      </c>
      <c r="F6412" s="19">
        <v>9.8562899999999996</v>
      </c>
      <c r="G6412" s="19">
        <v>9.4620380120000007</v>
      </c>
      <c r="H6412" s="20">
        <v>1.4371038789999999</v>
      </c>
      <c r="I6412" s="15">
        <f>IF(H6412&lt;=Rmax_Summary!$B$40,1,0)</f>
        <v>1</v>
      </c>
      <c r="J6412" s="15">
        <v>2</v>
      </c>
      <c r="K6412" s="21" t="s">
        <v>847</v>
      </c>
    </row>
    <row r="6413" spans="1:11" x14ac:dyDescent="0.15">
      <c r="A6413" s="15">
        <v>1601</v>
      </c>
      <c r="B6413" s="16">
        <v>10</v>
      </c>
      <c r="C6413" s="15">
        <v>10</v>
      </c>
      <c r="D6413" s="17">
        <v>970000</v>
      </c>
      <c r="E6413" s="18">
        <f t="shared" si="100"/>
        <v>970</v>
      </c>
      <c r="F6413" s="19">
        <v>9.8551839999999995</v>
      </c>
      <c r="G6413" s="19">
        <v>9.5595281780000008</v>
      </c>
      <c r="H6413" s="20">
        <v>1.448163131</v>
      </c>
      <c r="I6413" s="15">
        <f>IF(H6413&lt;=Rmax_Summary!$B$40,1,0)</f>
        <v>1</v>
      </c>
      <c r="J6413" s="15">
        <v>2</v>
      </c>
      <c r="K6413" s="21" t="s">
        <v>847</v>
      </c>
    </row>
    <row r="6414" spans="1:11" x14ac:dyDescent="0.15">
      <c r="A6414" s="15">
        <v>1606</v>
      </c>
      <c r="B6414" s="16">
        <v>10</v>
      </c>
      <c r="C6414" s="15">
        <v>10</v>
      </c>
      <c r="D6414" s="17">
        <v>980000</v>
      </c>
      <c r="E6414" s="18">
        <f t="shared" si="100"/>
        <v>980</v>
      </c>
      <c r="F6414" s="19">
        <v>9.8538409999999992</v>
      </c>
      <c r="G6414" s="19">
        <v>9.6567642239999998</v>
      </c>
      <c r="H6414" s="20">
        <v>1.461589668</v>
      </c>
      <c r="I6414" s="15">
        <f>IF(H6414&lt;=Rmax_Summary!$B$40,1,0)</f>
        <v>1</v>
      </c>
      <c r="J6414" s="15">
        <v>2</v>
      </c>
      <c r="K6414" s="21" t="s">
        <v>847</v>
      </c>
    </row>
    <row r="6415" spans="1:11" x14ac:dyDescent="0.15">
      <c r="A6415" s="15">
        <v>1611</v>
      </c>
      <c r="B6415" s="16">
        <v>10</v>
      </c>
      <c r="C6415" s="15">
        <v>10</v>
      </c>
      <c r="D6415" s="17">
        <v>990000</v>
      </c>
      <c r="E6415" s="18">
        <f t="shared" si="100"/>
        <v>990</v>
      </c>
      <c r="F6415" s="19">
        <v>9.8519959999999998</v>
      </c>
      <c r="G6415" s="19">
        <v>9.7534755549999996</v>
      </c>
      <c r="H6415" s="20">
        <v>1.480044887</v>
      </c>
      <c r="I6415" s="15">
        <f>IF(H6415&lt;=Rmax_Summary!$B$40,1,0)</f>
        <v>1</v>
      </c>
      <c r="J6415" s="15">
        <v>2</v>
      </c>
      <c r="K6415" s="21" t="s">
        <v>847</v>
      </c>
    </row>
    <row r="6416" spans="1:11" x14ac:dyDescent="0.15">
      <c r="A6416" s="15">
        <v>2</v>
      </c>
      <c r="B6416" s="16">
        <v>10</v>
      </c>
      <c r="C6416" s="15">
        <v>10</v>
      </c>
      <c r="D6416" s="17">
        <v>991000</v>
      </c>
      <c r="E6416" s="18">
        <f t="shared" si="100"/>
        <v>991</v>
      </c>
      <c r="F6416" s="19">
        <v>9.8517589999999995</v>
      </c>
      <c r="G6416" s="19">
        <v>9.7630927189999994</v>
      </c>
      <c r="H6416" s="20">
        <v>1.48241457</v>
      </c>
      <c r="I6416" s="15">
        <f>IF(H6416&lt;=Rmax_Summary!$B$40,1,0)</f>
        <v>1</v>
      </c>
      <c r="J6416" s="15">
        <v>8</v>
      </c>
      <c r="K6416" s="21" t="s">
        <v>848</v>
      </c>
    </row>
    <row r="6417" spans="1:11" x14ac:dyDescent="0.15">
      <c r="A6417" s="15">
        <v>3</v>
      </c>
      <c r="B6417" s="16">
        <v>10</v>
      </c>
      <c r="C6417" s="15">
        <v>10</v>
      </c>
      <c r="D6417" s="17">
        <v>992000</v>
      </c>
      <c r="E6417" s="18">
        <f t="shared" si="100"/>
        <v>992</v>
      </c>
      <c r="F6417" s="19">
        <v>9.8515069999999998</v>
      </c>
      <c r="G6417" s="19">
        <v>9.7726948</v>
      </c>
      <c r="H6417" s="20">
        <v>1.484931641</v>
      </c>
      <c r="I6417" s="15">
        <f>IF(H6417&lt;=Rmax_Summary!$B$40,1,0)</f>
        <v>1</v>
      </c>
      <c r="J6417" s="15">
        <v>8</v>
      </c>
      <c r="K6417" s="21" t="s">
        <v>848</v>
      </c>
    </row>
    <row r="6418" spans="1:11" x14ac:dyDescent="0.15">
      <c r="A6418" s="15">
        <v>4</v>
      </c>
      <c r="B6418" s="16">
        <v>10</v>
      </c>
      <c r="C6418" s="15">
        <v>10</v>
      </c>
      <c r="D6418" s="17">
        <v>993000</v>
      </c>
      <c r="E6418" s="18">
        <f t="shared" si="100"/>
        <v>993</v>
      </c>
      <c r="F6418" s="19">
        <v>9.8512380000000004</v>
      </c>
      <c r="G6418" s="19">
        <v>9.7822796729999997</v>
      </c>
      <c r="H6418" s="20">
        <v>1.4876168729999999</v>
      </c>
      <c r="I6418" s="15">
        <f>IF(H6418&lt;=Rmax_Summary!$B$40,1,0)</f>
        <v>1</v>
      </c>
      <c r="J6418" s="15">
        <v>8</v>
      </c>
      <c r="K6418" s="21" t="s">
        <v>848</v>
      </c>
    </row>
    <row r="6419" spans="1:11" x14ac:dyDescent="0.15">
      <c r="A6419" s="15">
        <v>5</v>
      </c>
      <c r="B6419" s="16">
        <v>10</v>
      </c>
      <c r="C6419" s="15">
        <v>10</v>
      </c>
      <c r="D6419" s="17">
        <v>994000</v>
      </c>
      <c r="E6419" s="18">
        <f t="shared" si="100"/>
        <v>994</v>
      </c>
      <c r="F6419" s="19">
        <v>9.8509499999999992</v>
      </c>
      <c r="G6419" s="19">
        <v>9.7918447979999996</v>
      </c>
      <c r="H6419" s="20">
        <v>1.490495211</v>
      </c>
      <c r="I6419" s="15">
        <f>IF(H6419&lt;=Rmax_Summary!$B$40,1,0)</f>
        <v>1</v>
      </c>
      <c r="J6419" s="15">
        <v>8</v>
      </c>
      <c r="K6419" s="21" t="s">
        <v>848</v>
      </c>
    </row>
    <row r="6420" spans="1:11" x14ac:dyDescent="0.15">
      <c r="A6420" s="15">
        <v>6</v>
      </c>
      <c r="B6420" s="16">
        <v>10</v>
      </c>
      <c r="C6420" s="15">
        <v>10</v>
      </c>
      <c r="D6420" s="17">
        <v>995000</v>
      </c>
      <c r="E6420" s="18">
        <f t="shared" si="100"/>
        <v>995</v>
      </c>
      <c r="F6420" s="19">
        <v>9.8506400000000003</v>
      </c>
      <c r="G6420" s="19">
        <v>9.8013871269999999</v>
      </c>
      <c r="H6420" s="20">
        <v>1.4935967560000001</v>
      </c>
      <c r="I6420" s="15">
        <f>IF(H6420&lt;=Rmax_Summary!$B$40,1,0)</f>
        <v>1</v>
      </c>
      <c r="J6420" s="15">
        <v>8</v>
      </c>
      <c r="K6420" s="21" t="s">
        <v>848</v>
      </c>
    </row>
    <row r="6421" spans="1:11" x14ac:dyDescent="0.15">
      <c r="A6421" s="15">
        <v>7</v>
      </c>
      <c r="B6421" s="16">
        <v>10</v>
      </c>
      <c r="C6421" s="15">
        <v>10</v>
      </c>
      <c r="D6421" s="17">
        <v>996000</v>
      </c>
      <c r="E6421" s="18">
        <f t="shared" si="100"/>
        <v>996</v>
      </c>
      <c r="F6421" s="19">
        <v>9.8503039999999995</v>
      </c>
      <c r="G6421" s="19">
        <v>9.8109029739999993</v>
      </c>
      <c r="H6421" s="20">
        <v>1.4969580280000001</v>
      </c>
      <c r="I6421" s="15">
        <f>IF(H6421&lt;=Rmax_Summary!$B$40,1,0)</f>
        <v>1</v>
      </c>
      <c r="J6421" s="15">
        <v>8</v>
      </c>
      <c r="K6421" s="21" t="s">
        <v>848</v>
      </c>
    </row>
    <row r="6422" spans="1:11" x14ac:dyDescent="0.15">
      <c r="A6422" s="15">
        <v>2</v>
      </c>
      <c r="B6422" s="16">
        <v>10</v>
      </c>
      <c r="C6422" s="15">
        <v>10</v>
      </c>
      <c r="D6422" s="17">
        <v>996100</v>
      </c>
      <c r="E6422" s="18">
        <f t="shared" si="100"/>
        <v>996.1</v>
      </c>
      <c r="F6422" s="19">
        <v>9.8502690000000008</v>
      </c>
      <c r="G6422" s="19">
        <v>9.8118529389999996</v>
      </c>
      <c r="H6422" s="20">
        <v>1.4973101959999999</v>
      </c>
      <c r="I6422" s="15">
        <f>IF(H6422&lt;=Rmax_Summary!$B$40,1,0)</f>
        <v>1</v>
      </c>
      <c r="J6422" s="15">
        <v>9</v>
      </c>
      <c r="K6422" s="21" t="s">
        <v>849</v>
      </c>
    </row>
    <row r="6423" spans="1:11" x14ac:dyDescent="0.15">
      <c r="A6423" s="15">
        <v>3</v>
      </c>
      <c r="B6423" s="16">
        <v>10</v>
      </c>
      <c r="C6423" s="15">
        <v>10</v>
      </c>
      <c r="D6423" s="17">
        <v>996200</v>
      </c>
      <c r="E6423" s="18">
        <f t="shared" si="100"/>
        <v>996.2</v>
      </c>
      <c r="F6423" s="19">
        <v>9.8502329999999994</v>
      </c>
      <c r="G6423" s="19">
        <v>9.8128025880000003</v>
      </c>
      <c r="H6423" s="20">
        <v>1.4976654549999999</v>
      </c>
      <c r="I6423" s="15">
        <f>IF(H6423&lt;=Rmax_Summary!$B$40,1,0)</f>
        <v>1</v>
      </c>
      <c r="J6423" s="15">
        <v>9</v>
      </c>
      <c r="K6423" s="21" t="s">
        <v>849</v>
      </c>
    </row>
    <row r="6424" spans="1:11" x14ac:dyDescent="0.15">
      <c r="A6424" s="15">
        <v>4</v>
      </c>
      <c r="B6424" s="16">
        <v>10</v>
      </c>
      <c r="C6424" s="15">
        <v>10</v>
      </c>
      <c r="D6424" s="17">
        <v>996300</v>
      </c>
      <c r="E6424" s="18">
        <f t="shared" si="100"/>
        <v>996.3</v>
      </c>
      <c r="F6424" s="19">
        <v>9.8501980000000007</v>
      </c>
      <c r="G6424" s="19">
        <v>9.8137519189999995</v>
      </c>
      <c r="H6424" s="20">
        <v>1.498023237</v>
      </c>
      <c r="I6424" s="15">
        <f>IF(H6424&lt;=Rmax_Summary!$B$40,1,0)</f>
        <v>1</v>
      </c>
      <c r="J6424" s="15">
        <v>9</v>
      </c>
      <c r="K6424" s="21" t="s">
        <v>849</v>
      </c>
    </row>
    <row r="6425" spans="1:11" x14ac:dyDescent="0.15">
      <c r="A6425" s="15">
        <v>5</v>
      </c>
      <c r="B6425" s="16">
        <v>10</v>
      </c>
      <c r="C6425" s="15">
        <v>10</v>
      </c>
      <c r="D6425" s="17">
        <v>996400</v>
      </c>
      <c r="E6425" s="18">
        <f t="shared" si="100"/>
        <v>996.4</v>
      </c>
      <c r="F6425" s="19">
        <v>9.8501609999999999</v>
      </c>
      <c r="G6425" s="19">
        <v>9.8147009260000004</v>
      </c>
      <c r="H6425" s="20">
        <v>1.498385166</v>
      </c>
      <c r="I6425" s="15">
        <f>IF(H6425&lt;=Rmax_Summary!$B$40,1,0)</f>
        <v>1</v>
      </c>
      <c r="J6425" s="15">
        <v>9</v>
      </c>
      <c r="K6425" s="21" t="s">
        <v>849</v>
      </c>
    </row>
    <row r="6426" spans="1:11" x14ac:dyDescent="0.15">
      <c r="A6426" s="15">
        <v>6</v>
      </c>
      <c r="B6426" s="16">
        <v>10</v>
      </c>
      <c r="C6426" s="15">
        <v>10</v>
      </c>
      <c r="D6426" s="17">
        <v>996500</v>
      </c>
      <c r="E6426" s="18">
        <f t="shared" si="100"/>
        <v>996.5</v>
      </c>
      <c r="F6426" s="19">
        <v>9.8501250000000002</v>
      </c>
      <c r="G6426" s="19">
        <v>9.8156496040000007</v>
      </c>
      <c r="H6426" s="20">
        <v>1.4987497620000001</v>
      </c>
      <c r="I6426" s="15">
        <f>IF(H6426&lt;=Rmax_Summary!$B$40,1,0)</f>
        <v>1</v>
      </c>
      <c r="J6426" s="15">
        <v>9</v>
      </c>
      <c r="K6426" s="21" t="s">
        <v>849</v>
      </c>
    </row>
    <row r="6427" spans="1:11" x14ac:dyDescent="0.15">
      <c r="A6427" s="15">
        <v>7</v>
      </c>
      <c r="B6427" s="16">
        <v>10</v>
      </c>
      <c r="C6427" s="15">
        <v>10</v>
      </c>
      <c r="D6427" s="17">
        <v>996600</v>
      </c>
      <c r="E6427" s="18">
        <f t="shared" si="100"/>
        <v>996.6</v>
      </c>
      <c r="F6427" s="19">
        <v>9.8500879999999995</v>
      </c>
      <c r="G6427" s="19">
        <v>9.8165979449999998</v>
      </c>
      <c r="H6427" s="20">
        <v>1.499117864</v>
      </c>
      <c r="I6427" s="15">
        <f>IF(H6427&lt;=Rmax_Summary!$B$40,1,0)</f>
        <v>1</v>
      </c>
      <c r="J6427" s="15">
        <v>9</v>
      </c>
      <c r="K6427" s="21" t="s">
        <v>849</v>
      </c>
    </row>
    <row r="6428" spans="1:11" x14ac:dyDescent="0.15">
      <c r="A6428" s="15">
        <v>8</v>
      </c>
      <c r="B6428" s="16">
        <v>10</v>
      </c>
      <c r="C6428" s="15">
        <v>10</v>
      </c>
      <c r="D6428" s="17">
        <v>996700</v>
      </c>
      <c r="E6428" s="18">
        <f t="shared" si="100"/>
        <v>996.7</v>
      </c>
      <c r="F6428" s="19">
        <v>9.8500510000000006</v>
      </c>
      <c r="G6428" s="19">
        <v>9.8175459479999994</v>
      </c>
      <c r="H6428" s="20">
        <v>1.4994889570000001</v>
      </c>
      <c r="I6428" s="15">
        <f>IF(H6428&lt;=Rmax_Summary!$B$40,1,0)</f>
        <v>1</v>
      </c>
      <c r="J6428" s="15">
        <v>9</v>
      </c>
      <c r="K6428" s="21" t="s">
        <v>849</v>
      </c>
    </row>
    <row r="6429" spans="1:11" x14ac:dyDescent="0.15">
      <c r="A6429" s="15">
        <v>9</v>
      </c>
      <c r="B6429" s="16">
        <v>10</v>
      </c>
      <c r="C6429" s="15">
        <v>10</v>
      </c>
      <c r="D6429" s="17">
        <v>996800</v>
      </c>
      <c r="E6429" s="18">
        <f t="shared" si="100"/>
        <v>996.8</v>
      </c>
      <c r="F6429" s="19">
        <v>9.8500139999999998</v>
      </c>
      <c r="G6429" s="19">
        <v>9.8184936040000004</v>
      </c>
      <c r="H6429" s="20">
        <v>1.4998637109999999</v>
      </c>
      <c r="I6429" s="15">
        <f>IF(H6429&lt;=Rmax_Summary!$B$40,1,0)</f>
        <v>1</v>
      </c>
      <c r="J6429" s="15">
        <v>9</v>
      </c>
      <c r="K6429" s="21" t="s">
        <v>849</v>
      </c>
    </row>
    <row r="6430" spans="1:11" x14ac:dyDescent="0.15">
      <c r="A6430" s="15">
        <v>2</v>
      </c>
      <c r="B6430" s="16">
        <v>10</v>
      </c>
      <c r="C6430" s="15">
        <v>10</v>
      </c>
      <c r="D6430" s="17">
        <v>996810</v>
      </c>
      <c r="E6430" s="18">
        <f t="shared" si="100"/>
        <v>996.81</v>
      </c>
      <c r="F6430" s="19">
        <v>9.8500099999999993</v>
      </c>
      <c r="G6430" s="19">
        <v>9.8185883500000006</v>
      </c>
      <c r="H6430" s="20">
        <v>1.499901312</v>
      </c>
      <c r="I6430" s="15">
        <f>IF(H6430&lt;=Rmax_Summary!$B$40,1,0)</f>
        <v>1</v>
      </c>
      <c r="J6430" s="15">
        <v>10</v>
      </c>
      <c r="K6430" s="21" t="s">
        <v>849</v>
      </c>
    </row>
    <row r="6431" spans="1:11" x14ac:dyDescent="0.15">
      <c r="A6431" s="15">
        <v>3</v>
      </c>
      <c r="B6431" s="16">
        <v>10</v>
      </c>
      <c r="C6431" s="15">
        <v>10</v>
      </c>
      <c r="D6431" s="17">
        <v>996820</v>
      </c>
      <c r="E6431" s="18">
        <f t="shared" si="100"/>
        <v>996.82</v>
      </c>
      <c r="F6431" s="19">
        <v>9.8500060000000005</v>
      </c>
      <c r="G6431" s="19">
        <v>9.8186830930000006</v>
      </c>
      <c r="H6431" s="20">
        <v>1.4999388060000001</v>
      </c>
      <c r="I6431" s="15">
        <f>IF(H6431&lt;=Rmax_Summary!$B$40,1,0)</f>
        <v>1</v>
      </c>
      <c r="J6431" s="15">
        <v>10</v>
      </c>
      <c r="K6431" s="21" t="s">
        <v>849</v>
      </c>
    </row>
    <row r="6432" spans="1:11" x14ac:dyDescent="0.15">
      <c r="A6432" s="15">
        <v>4</v>
      </c>
      <c r="B6432" s="16">
        <v>10</v>
      </c>
      <c r="C6432" s="15">
        <v>10</v>
      </c>
      <c r="D6432" s="17">
        <v>996830</v>
      </c>
      <c r="E6432" s="18">
        <f t="shared" si="100"/>
        <v>996.83</v>
      </c>
      <c r="F6432" s="19">
        <v>9.8500019999999999</v>
      </c>
      <c r="G6432" s="19">
        <v>9.8187778320000003</v>
      </c>
      <c r="H6432" s="20">
        <v>1.499976567</v>
      </c>
      <c r="I6432" s="15">
        <f>IF(H6432&lt;=Rmax_Summary!$B$40,1,0)</f>
        <v>1</v>
      </c>
      <c r="J6432" s="15">
        <v>10</v>
      </c>
      <c r="K6432" s="21" t="s">
        <v>849</v>
      </c>
    </row>
    <row r="6433" spans="1:11" x14ac:dyDescent="0.15">
      <c r="A6433" s="15">
        <v>2</v>
      </c>
      <c r="B6433" s="16">
        <v>10</v>
      </c>
      <c r="C6433" s="15">
        <v>10</v>
      </c>
      <c r="D6433" s="17">
        <v>996831</v>
      </c>
      <c r="E6433" s="18">
        <f t="shared" si="100"/>
        <v>996.83100000000002</v>
      </c>
      <c r="F6433" s="19">
        <v>9.8500019999999999</v>
      </c>
      <c r="G6433" s="19">
        <v>9.8187873060000008</v>
      </c>
      <c r="H6433" s="20">
        <v>1.4999804510000001</v>
      </c>
      <c r="I6433" s="15">
        <f>IF(H6433&lt;=Rmax_Summary!$B$40,1,0)</f>
        <v>1</v>
      </c>
      <c r="J6433" s="15">
        <v>11</v>
      </c>
      <c r="K6433" s="21" t="s">
        <v>849</v>
      </c>
    </row>
    <row r="6434" spans="1:11" x14ac:dyDescent="0.15">
      <c r="A6434" s="15">
        <v>3</v>
      </c>
      <c r="B6434" s="16">
        <v>10</v>
      </c>
      <c r="C6434" s="15">
        <v>10</v>
      </c>
      <c r="D6434" s="17">
        <v>996832</v>
      </c>
      <c r="E6434" s="18">
        <f t="shared" si="100"/>
        <v>996.83199999999999</v>
      </c>
      <c r="F6434" s="19">
        <v>9.8500019999999999</v>
      </c>
      <c r="G6434" s="19">
        <v>9.8187967799999996</v>
      </c>
      <c r="H6434" s="20">
        <v>1.499984019</v>
      </c>
      <c r="I6434" s="15">
        <f>IF(H6434&lt;=Rmax_Summary!$B$40,1,0)</f>
        <v>1</v>
      </c>
      <c r="J6434" s="15">
        <v>11</v>
      </c>
      <c r="K6434" s="21" t="s">
        <v>849</v>
      </c>
    </row>
    <row r="6435" spans="1:11" x14ac:dyDescent="0.15">
      <c r="A6435" s="15">
        <v>4</v>
      </c>
      <c r="B6435" s="16">
        <v>10</v>
      </c>
      <c r="C6435" s="15">
        <v>10</v>
      </c>
      <c r="D6435" s="17">
        <v>996833</v>
      </c>
      <c r="E6435" s="18">
        <f t="shared" si="100"/>
        <v>996.83299999999997</v>
      </c>
      <c r="F6435" s="19">
        <v>9.8500010000000007</v>
      </c>
      <c r="G6435" s="19">
        <v>9.8188062540000001</v>
      </c>
      <c r="H6435" s="20">
        <v>1.499987883</v>
      </c>
      <c r="I6435" s="15">
        <f>IF(H6435&lt;=Rmax_Summary!$B$40,1,0)</f>
        <v>1</v>
      </c>
      <c r="J6435" s="15">
        <v>11</v>
      </c>
      <c r="K6435" s="21" t="s">
        <v>849</v>
      </c>
    </row>
    <row r="6436" spans="1:11" x14ac:dyDescent="0.15">
      <c r="A6436" s="15">
        <v>5</v>
      </c>
      <c r="B6436" s="16">
        <v>10</v>
      </c>
      <c r="C6436" s="15">
        <v>10</v>
      </c>
      <c r="D6436" s="17">
        <v>996834</v>
      </c>
      <c r="E6436" s="18">
        <f t="shared" si="100"/>
        <v>996.83399999999995</v>
      </c>
      <c r="F6436" s="19">
        <v>9.8500010000000007</v>
      </c>
      <c r="G6436" s="19">
        <v>9.8188157270000005</v>
      </c>
      <c r="H6436" s="20">
        <v>1.4999918720000001</v>
      </c>
      <c r="I6436" s="15">
        <f>IF(H6436&lt;=Rmax_Summary!$B$40,1,0)</f>
        <v>1</v>
      </c>
      <c r="J6436" s="15">
        <v>11</v>
      </c>
      <c r="K6436" s="21" t="s">
        <v>849</v>
      </c>
    </row>
    <row r="6437" spans="1:11" x14ac:dyDescent="0.15">
      <c r="A6437" s="15">
        <v>6</v>
      </c>
      <c r="B6437" s="16">
        <v>10</v>
      </c>
      <c r="C6437" s="15">
        <v>10</v>
      </c>
      <c r="D6437" s="17">
        <v>996835</v>
      </c>
      <c r="E6437" s="18">
        <f t="shared" si="100"/>
        <v>996.83500000000004</v>
      </c>
      <c r="F6437" s="19">
        <v>9.85</v>
      </c>
      <c r="G6437" s="19">
        <v>9.8188252009999992</v>
      </c>
      <c r="H6437" s="20">
        <v>1.499995336</v>
      </c>
      <c r="I6437" s="15">
        <f>IF(H6437&lt;=Rmax_Summary!$B$40,1,0)</f>
        <v>1</v>
      </c>
      <c r="J6437" s="15">
        <v>11</v>
      </c>
      <c r="K6437" s="21" t="s">
        <v>849</v>
      </c>
    </row>
    <row r="6438" spans="1:11" x14ac:dyDescent="0.15">
      <c r="A6438" s="15">
        <v>7</v>
      </c>
      <c r="B6438" s="16">
        <v>10</v>
      </c>
      <c r="C6438" s="15">
        <v>10</v>
      </c>
      <c r="D6438" s="17">
        <v>996836</v>
      </c>
      <c r="E6438" s="18">
        <f t="shared" si="100"/>
        <v>996.83600000000001</v>
      </c>
      <c r="F6438" s="19">
        <v>9.85</v>
      </c>
      <c r="G6438" s="19">
        <v>9.8188346739999997</v>
      </c>
      <c r="H6438" s="20">
        <v>1.4999992639999999</v>
      </c>
      <c r="I6438" s="15">
        <f>IF(H6438&lt;=Rmax_Summary!$B$40,1,0)</f>
        <v>1</v>
      </c>
      <c r="J6438" s="15">
        <v>11</v>
      </c>
      <c r="K6438" s="21" t="s">
        <v>849</v>
      </c>
    </row>
    <row r="6439" spans="1:11" x14ac:dyDescent="0.15">
      <c r="A6439" s="15">
        <v>8</v>
      </c>
      <c r="B6439" s="16">
        <v>10</v>
      </c>
      <c r="C6439" s="15">
        <v>10</v>
      </c>
      <c r="D6439" s="17">
        <v>996837</v>
      </c>
      <c r="E6439" s="18">
        <f t="shared" si="100"/>
        <v>996.83699999999999</v>
      </c>
      <c r="F6439" s="19">
        <v>9.85</v>
      </c>
      <c r="G6439" s="19">
        <v>9.8188441480000002</v>
      </c>
      <c r="H6439" s="20">
        <v>1.5000030550000001</v>
      </c>
      <c r="I6439" s="15">
        <f>IF(H6439&lt;=Rmax_Summary!$B$40,1,0)</f>
        <v>0</v>
      </c>
      <c r="J6439" s="15">
        <v>11</v>
      </c>
      <c r="K6439" s="21" t="s">
        <v>849</v>
      </c>
    </row>
    <row r="6440" spans="1:11" x14ac:dyDescent="0.15">
      <c r="A6440" s="15">
        <v>9</v>
      </c>
      <c r="B6440" s="16">
        <v>10</v>
      </c>
      <c r="C6440" s="15">
        <v>10</v>
      </c>
      <c r="D6440" s="17">
        <v>996838</v>
      </c>
      <c r="E6440" s="18">
        <f t="shared" si="100"/>
        <v>996.83799999999997</v>
      </c>
      <c r="F6440" s="19">
        <v>9.8499990000000004</v>
      </c>
      <c r="G6440" s="19">
        <v>9.8188536210000006</v>
      </c>
      <c r="H6440" s="20">
        <v>1.500007052</v>
      </c>
      <c r="I6440" s="15">
        <f>IF(H6440&lt;=Rmax_Summary!$B$40,1,0)</f>
        <v>0</v>
      </c>
      <c r="J6440" s="15">
        <v>11</v>
      </c>
      <c r="K6440" s="21" t="s">
        <v>849</v>
      </c>
    </row>
    <row r="6441" spans="1:11" x14ac:dyDescent="0.15">
      <c r="A6441" s="15">
        <v>10</v>
      </c>
      <c r="B6441" s="16">
        <v>10</v>
      </c>
      <c r="C6441" s="15">
        <v>10</v>
      </c>
      <c r="D6441" s="17">
        <v>996839</v>
      </c>
      <c r="E6441" s="18">
        <f t="shared" si="100"/>
        <v>996.83900000000006</v>
      </c>
      <c r="F6441" s="19">
        <v>9.8499990000000004</v>
      </c>
      <c r="G6441" s="19">
        <v>9.8188630949999993</v>
      </c>
      <c r="H6441" s="20">
        <v>1.500010641</v>
      </c>
      <c r="I6441" s="15">
        <f>IF(H6441&lt;=Rmax_Summary!$B$40,1,0)</f>
        <v>0</v>
      </c>
      <c r="J6441" s="15">
        <v>11</v>
      </c>
      <c r="K6441" s="21" t="s">
        <v>849</v>
      </c>
    </row>
    <row r="6442" spans="1:11" x14ac:dyDescent="0.15">
      <c r="A6442" s="15">
        <v>5</v>
      </c>
      <c r="B6442" s="16">
        <v>10</v>
      </c>
      <c r="C6442" s="15">
        <v>10</v>
      </c>
      <c r="D6442" s="17">
        <v>996840</v>
      </c>
      <c r="E6442" s="18">
        <f t="shared" si="100"/>
        <v>996.84</v>
      </c>
      <c r="F6442" s="19">
        <v>9.8499990000000004</v>
      </c>
      <c r="G6442" s="19">
        <v>9.8188725679999997</v>
      </c>
      <c r="H6442" s="20">
        <v>1.5000142830000001</v>
      </c>
      <c r="I6442" s="15">
        <f>IF(H6442&lt;=Rmax_Summary!$B$40,1,0)</f>
        <v>0</v>
      </c>
      <c r="J6442" s="15">
        <v>10</v>
      </c>
      <c r="K6442" s="21" t="s">
        <v>849</v>
      </c>
    </row>
    <row r="6443" spans="1:11" x14ac:dyDescent="0.15">
      <c r="A6443" s="15">
        <v>6</v>
      </c>
      <c r="B6443" s="16">
        <v>10</v>
      </c>
      <c r="C6443" s="15">
        <v>10</v>
      </c>
      <c r="D6443" s="17">
        <v>996850</v>
      </c>
      <c r="E6443" s="18">
        <f t="shared" si="100"/>
        <v>996.85</v>
      </c>
      <c r="F6443" s="19">
        <v>9.8499949999999998</v>
      </c>
      <c r="G6443" s="19">
        <v>9.8189673010000007</v>
      </c>
      <c r="H6443" s="20">
        <v>1.5000523100000001</v>
      </c>
      <c r="I6443" s="15">
        <f>IF(H6443&lt;=Rmax_Summary!$B$40,1,0)</f>
        <v>0</v>
      </c>
      <c r="J6443" s="15">
        <v>10</v>
      </c>
      <c r="K6443" s="21" t="s">
        <v>849</v>
      </c>
    </row>
    <row r="6444" spans="1:11" x14ac:dyDescent="0.15">
      <c r="A6444" s="15">
        <v>7</v>
      </c>
      <c r="B6444" s="16">
        <v>10</v>
      </c>
      <c r="C6444" s="15">
        <v>10</v>
      </c>
      <c r="D6444" s="17">
        <v>996860</v>
      </c>
      <c r="E6444" s="18">
        <f t="shared" si="100"/>
        <v>996.86</v>
      </c>
      <c r="F6444" s="19">
        <v>9.8499909999999993</v>
      </c>
      <c r="G6444" s="19">
        <v>9.8190620299999996</v>
      </c>
      <c r="H6444" s="20">
        <v>1.500090071</v>
      </c>
      <c r="I6444" s="15">
        <f>IF(H6444&lt;=Rmax_Summary!$B$40,1,0)</f>
        <v>0</v>
      </c>
      <c r="J6444" s="15">
        <v>10</v>
      </c>
      <c r="K6444" s="21" t="s">
        <v>849</v>
      </c>
    </row>
    <row r="6445" spans="1:11" x14ac:dyDescent="0.15">
      <c r="A6445" s="15">
        <v>8</v>
      </c>
      <c r="B6445" s="16">
        <v>10</v>
      </c>
      <c r="C6445" s="15">
        <v>10</v>
      </c>
      <c r="D6445" s="17">
        <v>996870</v>
      </c>
      <c r="E6445" s="18">
        <f t="shared" si="100"/>
        <v>996.87</v>
      </c>
      <c r="F6445" s="19">
        <v>9.8499870000000005</v>
      </c>
      <c r="G6445" s="19">
        <v>9.8191567549999998</v>
      </c>
      <c r="H6445" s="20">
        <v>1.5001281360000001</v>
      </c>
      <c r="I6445" s="15">
        <f>IF(H6445&lt;=Rmax_Summary!$B$40,1,0)</f>
        <v>0</v>
      </c>
      <c r="J6445" s="15">
        <v>10</v>
      </c>
      <c r="K6445" s="21" t="s">
        <v>849</v>
      </c>
    </row>
    <row r="6446" spans="1:11" x14ac:dyDescent="0.15">
      <c r="A6446" s="15">
        <v>9</v>
      </c>
      <c r="B6446" s="16">
        <v>10</v>
      </c>
      <c r="C6446" s="15">
        <v>10</v>
      </c>
      <c r="D6446" s="17">
        <v>996880</v>
      </c>
      <c r="E6446" s="18">
        <f t="shared" si="100"/>
        <v>996.88</v>
      </c>
      <c r="F6446" s="19">
        <v>9.8499829999999999</v>
      </c>
      <c r="G6446" s="19">
        <v>9.8192514759999998</v>
      </c>
      <c r="H6446" s="20">
        <v>1.500165674</v>
      </c>
      <c r="I6446" s="15">
        <f>IF(H6446&lt;=Rmax_Summary!$B$40,1,0)</f>
        <v>0</v>
      </c>
      <c r="J6446" s="15">
        <v>10</v>
      </c>
      <c r="K6446" s="21" t="s">
        <v>849</v>
      </c>
    </row>
    <row r="6447" spans="1:11" x14ac:dyDescent="0.15">
      <c r="A6447" s="15">
        <v>10</v>
      </c>
      <c r="B6447" s="16">
        <v>10</v>
      </c>
      <c r="C6447" s="15">
        <v>10</v>
      </c>
      <c r="D6447" s="17">
        <v>996890</v>
      </c>
      <c r="E6447" s="18">
        <f t="shared" si="100"/>
        <v>996.89</v>
      </c>
      <c r="F6447" s="19">
        <v>9.8499800000000004</v>
      </c>
      <c r="G6447" s="19">
        <v>9.8193461939999995</v>
      </c>
      <c r="H6447" s="20">
        <v>1.5002036540000001</v>
      </c>
      <c r="I6447" s="15">
        <f>IF(H6447&lt;=Rmax_Summary!$B$40,1,0)</f>
        <v>0</v>
      </c>
      <c r="J6447" s="15">
        <v>10</v>
      </c>
      <c r="K6447" s="21" t="s">
        <v>849</v>
      </c>
    </row>
    <row r="6448" spans="1:11" x14ac:dyDescent="0.15">
      <c r="A6448" s="15">
        <v>10</v>
      </c>
      <c r="B6448" s="16">
        <v>10</v>
      </c>
      <c r="C6448" s="15">
        <v>10</v>
      </c>
      <c r="D6448" s="17">
        <v>996900</v>
      </c>
      <c r="E6448" s="18">
        <f t="shared" si="100"/>
        <v>996.9</v>
      </c>
      <c r="F6448" s="19">
        <v>9.8499759999999998</v>
      </c>
      <c r="G6448" s="19">
        <v>9.8194409080000007</v>
      </c>
      <c r="H6448" s="20">
        <v>1.5002415039999999</v>
      </c>
      <c r="I6448" s="15">
        <f>IF(H6448&lt;=Rmax_Summary!$B$40,1,0)</f>
        <v>0</v>
      </c>
      <c r="J6448" s="15">
        <v>9</v>
      </c>
      <c r="K6448" s="21" t="s">
        <v>849</v>
      </c>
    </row>
    <row r="6449" spans="1:11" x14ac:dyDescent="0.15">
      <c r="A6449" s="15">
        <v>8</v>
      </c>
      <c r="B6449" s="16">
        <v>10</v>
      </c>
      <c r="C6449" s="15">
        <v>10</v>
      </c>
      <c r="D6449" s="17">
        <v>997000</v>
      </c>
      <c r="E6449" s="18">
        <f t="shared" si="100"/>
        <v>997</v>
      </c>
      <c r="F6449" s="19">
        <v>9.8499379999999999</v>
      </c>
      <c r="G6449" s="19">
        <v>9.820387856</v>
      </c>
      <c r="H6449" s="20">
        <v>1.500623268</v>
      </c>
      <c r="I6449" s="15">
        <f>IF(H6449&lt;=Rmax_Summary!$B$40,1,0)</f>
        <v>0</v>
      </c>
      <c r="J6449" s="15">
        <v>8</v>
      </c>
      <c r="K6449" s="21" t="s">
        <v>848</v>
      </c>
    </row>
    <row r="6450" spans="1:11" x14ac:dyDescent="0.15">
      <c r="A6450" s="15">
        <v>9</v>
      </c>
      <c r="B6450" s="16">
        <v>10</v>
      </c>
      <c r="C6450" s="15">
        <v>10</v>
      </c>
      <c r="D6450" s="17">
        <v>998000</v>
      </c>
      <c r="E6450" s="18">
        <f t="shared" si="100"/>
        <v>998</v>
      </c>
      <c r="F6450" s="19">
        <v>9.8495349999999995</v>
      </c>
      <c r="G6450" s="19">
        <v>9.8298362679999993</v>
      </c>
      <c r="H6450" s="20">
        <v>1.5046467690000001</v>
      </c>
      <c r="I6450" s="15">
        <f>IF(H6450&lt;=Rmax_Summary!$B$40,1,0)</f>
        <v>0</v>
      </c>
      <c r="J6450" s="15">
        <v>8</v>
      </c>
      <c r="K6450" s="21" t="s">
        <v>848</v>
      </c>
    </row>
    <row r="6451" spans="1:11" x14ac:dyDescent="0.15">
      <c r="A6451" s="15">
        <v>10</v>
      </c>
      <c r="B6451" s="16">
        <v>10</v>
      </c>
      <c r="C6451" s="15">
        <v>10</v>
      </c>
      <c r="D6451" s="17">
        <v>999000</v>
      </c>
      <c r="E6451" s="18">
        <f t="shared" si="100"/>
        <v>999</v>
      </c>
      <c r="F6451" s="19">
        <v>9.8490909999999996</v>
      </c>
      <c r="G6451" s="19">
        <v>9.8392414160000001</v>
      </c>
      <c r="H6451" s="20">
        <v>1.5090945360000001</v>
      </c>
      <c r="I6451" s="15">
        <f>IF(H6451&lt;=Rmax_Summary!$B$40,1,0)</f>
        <v>0</v>
      </c>
      <c r="J6451" s="15">
        <v>8</v>
      </c>
      <c r="K6451" s="21" t="s">
        <v>848</v>
      </c>
    </row>
    <row r="6452" spans="1:11" x14ac:dyDescent="0.15">
      <c r="A6452" s="15">
        <v>1616</v>
      </c>
      <c r="B6452" s="16">
        <v>10</v>
      </c>
      <c r="C6452" s="15">
        <v>10</v>
      </c>
      <c r="D6452" s="17">
        <v>1000000</v>
      </c>
      <c r="E6452" s="18">
        <f t="shared" si="100"/>
        <v>1000</v>
      </c>
      <c r="F6452" s="19">
        <v>9.8485949999999995</v>
      </c>
      <c r="G6452" s="19">
        <v>9.8485948380000004</v>
      </c>
      <c r="H6452" s="20">
        <v>1.5140517440000001</v>
      </c>
      <c r="I6452" s="15">
        <f>IF(H6452&lt;=Rmax_Summary!$B$40,1,0)</f>
        <v>0</v>
      </c>
      <c r="J6452" s="15">
        <v>2</v>
      </c>
      <c r="K6452" s="21" t="s">
        <v>847</v>
      </c>
    </row>
    <row r="6453" spans="1:11" x14ac:dyDescent="0.15">
      <c r="A6453" s="15">
        <v>1371</v>
      </c>
      <c r="B6453" s="16">
        <v>10</v>
      </c>
      <c r="C6453" s="15">
        <v>10</v>
      </c>
      <c r="D6453" s="17">
        <v>1100000</v>
      </c>
      <c r="E6453" s="18">
        <f t="shared" si="100"/>
        <v>1100</v>
      </c>
      <c r="F6453" s="19">
        <v>9.0652690000000007</v>
      </c>
      <c r="G6453" s="19">
        <v>9.9717959409999999</v>
      </c>
      <c r="H6453" s="20">
        <v>9.3473070390000004</v>
      </c>
      <c r="I6453" s="15">
        <f>IF(H6453&lt;=Rmax_Summary!$B$40,1,0)</f>
        <v>0</v>
      </c>
      <c r="J6453" s="15">
        <v>3</v>
      </c>
      <c r="K6453" s="21" t="s">
        <v>850</v>
      </c>
    </row>
    <row r="6454" spans="1:11" x14ac:dyDescent="0.15">
      <c r="A6454" s="15">
        <v>1376</v>
      </c>
      <c r="B6454" s="16">
        <v>10</v>
      </c>
      <c r="C6454" s="15">
        <v>10</v>
      </c>
      <c r="D6454" s="17">
        <v>1200000</v>
      </c>
      <c r="E6454" s="18">
        <f t="shared" si="100"/>
        <v>1200</v>
      </c>
      <c r="F6454" s="19">
        <v>8.3117160000000005</v>
      </c>
      <c r="G6454" s="19">
        <v>9.9740587620000003</v>
      </c>
      <c r="H6454" s="20">
        <v>16.882843535999999</v>
      </c>
      <c r="I6454" s="15">
        <f>IF(H6454&lt;=Rmax_Summary!$B$40,1,0)</f>
        <v>0</v>
      </c>
      <c r="J6454" s="15">
        <v>3</v>
      </c>
      <c r="K6454" s="21" t="s">
        <v>850</v>
      </c>
    </row>
    <row r="6455" spans="1:11" x14ac:dyDescent="0.15">
      <c r="A6455" s="15">
        <v>1381</v>
      </c>
      <c r="B6455" s="16">
        <v>10</v>
      </c>
      <c r="C6455" s="15">
        <v>10</v>
      </c>
      <c r="D6455" s="17">
        <v>1300000</v>
      </c>
      <c r="E6455" s="18">
        <f t="shared" si="100"/>
        <v>1300</v>
      </c>
      <c r="F6455" s="19">
        <v>7.673826</v>
      </c>
      <c r="G6455" s="19">
        <v>9.9759742589999991</v>
      </c>
      <c r="H6455" s="20">
        <v>23.261739241000001</v>
      </c>
      <c r="I6455" s="15">
        <f>IF(H6455&lt;=Rmax_Summary!$B$40,1,0)</f>
        <v>0</v>
      </c>
      <c r="J6455" s="15">
        <v>3</v>
      </c>
      <c r="K6455" s="21" t="s">
        <v>850</v>
      </c>
    </row>
    <row r="6456" spans="1:11" x14ac:dyDescent="0.15">
      <c r="A6456" s="15">
        <v>1386</v>
      </c>
      <c r="B6456" s="16">
        <v>10</v>
      </c>
      <c r="C6456" s="15">
        <v>10</v>
      </c>
      <c r="D6456" s="17">
        <v>1400000</v>
      </c>
      <c r="E6456" s="18">
        <f t="shared" si="100"/>
        <v>1400</v>
      </c>
      <c r="F6456" s="19">
        <v>7.1268690000000001</v>
      </c>
      <c r="G6456" s="19">
        <v>9.9776166980000003</v>
      </c>
      <c r="H6456" s="20">
        <v>28.731308501000001</v>
      </c>
      <c r="I6456" s="15">
        <f>IF(H6456&lt;=Rmax_Summary!$B$40,1,0)</f>
        <v>0</v>
      </c>
      <c r="J6456" s="15">
        <v>3</v>
      </c>
      <c r="K6456" s="21" t="s">
        <v>850</v>
      </c>
    </row>
    <row r="6457" spans="1:11" x14ac:dyDescent="0.15">
      <c r="A6457" s="15">
        <v>1391</v>
      </c>
      <c r="B6457" s="16">
        <v>10</v>
      </c>
      <c r="C6457" s="15">
        <v>10</v>
      </c>
      <c r="D6457" s="17">
        <v>1500000</v>
      </c>
      <c r="E6457" s="18">
        <f t="shared" si="100"/>
        <v>1500</v>
      </c>
      <c r="F6457" s="19">
        <v>6.6526940000000003</v>
      </c>
      <c r="G6457" s="19">
        <v>9.9790405809999996</v>
      </c>
      <c r="H6457" s="20">
        <v>33.473061448999999</v>
      </c>
      <c r="I6457" s="15">
        <f>IF(H6457&lt;=Rmax_Summary!$B$40,1,0)</f>
        <v>0</v>
      </c>
      <c r="J6457" s="15">
        <v>3</v>
      </c>
      <c r="K6457" s="21" t="s">
        <v>850</v>
      </c>
    </row>
    <row r="6458" spans="1:11" x14ac:dyDescent="0.15">
      <c r="A6458" s="15">
        <v>1396</v>
      </c>
      <c r="B6458" s="16">
        <v>10</v>
      </c>
      <c r="C6458" s="15">
        <v>10</v>
      </c>
      <c r="D6458" s="17">
        <v>1600000</v>
      </c>
      <c r="E6458" s="18">
        <f t="shared" si="100"/>
        <v>1600</v>
      </c>
      <c r="F6458" s="19">
        <v>6.237679</v>
      </c>
      <c r="G6458" s="19">
        <v>9.9802868119999992</v>
      </c>
      <c r="H6458" s="20">
        <v>37.623208550999998</v>
      </c>
      <c r="I6458" s="15">
        <f>IF(H6458&lt;=Rmax_Summary!$B$40,1,0)</f>
        <v>0</v>
      </c>
      <c r="J6458" s="15">
        <v>3</v>
      </c>
      <c r="K6458" s="21" t="s">
        <v>850</v>
      </c>
    </row>
    <row r="6459" spans="1:11" x14ac:dyDescent="0.15">
      <c r="A6459" s="15">
        <v>1401</v>
      </c>
      <c r="B6459" s="16">
        <v>10</v>
      </c>
      <c r="C6459" s="15">
        <v>10</v>
      </c>
      <c r="D6459" s="17">
        <v>1700000</v>
      </c>
      <c r="E6459" s="18">
        <f t="shared" si="100"/>
        <v>1700</v>
      </c>
      <c r="F6459" s="19">
        <v>5.8714040000000001</v>
      </c>
      <c r="G6459" s="19">
        <v>9.9813866830000002</v>
      </c>
      <c r="H6459" s="20">
        <v>41.285961997000001</v>
      </c>
      <c r="I6459" s="15">
        <f>IF(H6459&lt;=Rmax_Summary!$B$40,1,0)</f>
        <v>0</v>
      </c>
      <c r="J6459" s="15">
        <v>3</v>
      </c>
      <c r="K6459" s="21" t="s">
        <v>850</v>
      </c>
    </row>
    <row r="6460" spans="1:11" x14ac:dyDescent="0.15">
      <c r="A6460" s="15">
        <v>1406</v>
      </c>
      <c r="B6460" s="16">
        <v>10</v>
      </c>
      <c r="C6460" s="15">
        <v>10</v>
      </c>
      <c r="D6460" s="17">
        <v>1800000</v>
      </c>
      <c r="E6460" s="18">
        <f t="shared" si="100"/>
        <v>1800</v>
      </c>
      <c r="F6460" s="19">
        <v>5.5457580000000002</v>
      </c>
      <c r="G6460" s="19">
        <v>9.9823645509999999</v>
      </c>
      <c r="H6460" s="20">
        <v>44.542419144</v>
      </c>
      <c r="I6460" s="15">
        <f>IF(H6460&lt;=Rmax_Summary!$B$40,1,0)</f>
        <v>0</v>
      </c>
      <c r="J6460" s="15">
        <v>3</v>
      </c>
      <c r="K6460" s="21" t="s">
        <v>850</v>
      </c>
    </row>
    <row r="6461" spans="1:11" x14ac:dyDescent="0.15">
      <c r="A6461" s="15">
        <v>1411</v>
      </c>
      <c r="B6461" s="16">
        <v>10</v>
      </c>
      <c r="C6461" s="15">
        <v>10</v>
      </c>
      <c r="D6461" s="17">
        <v>1900000</v>
      </c>
      <c r="E6461" s="18">
        <f t="shared" si="100"/>
        <v>1900</v>
      </c>
      <c r="F6461" s="19">
        <v>5.2543369999999996</v>
      </c>
      <c r="G6461" s="19">
        <v>9.9832396469999996</v>
      </c>
      <c r="H6461" s="20">
        <v>47.456633435000001</v>
      </c>
      <c r="I6461" s="15">
        <f>IF(H6461&lt;=Rmax_Summary!$B$40,1,0)</f>
        <v>0</v>
      </c>
      <c r="J6461" s="15">
        <v>3</v>
      </c>
      <c r="K6461" s="21" t="s">
        <v>850</v>
      </c>
    </row>
    <row r="6462" spans="1:11" x14ac:dyDescent="0.15">
      <c r="A6462" s="15">
        <v>1416</v>
      </c>
      <c r="B6462" s="16">
        <v>10</v>
      </c>
      <c r="C6462" s="15">
        <v>10</v>
      </c>
      <c r="D6462" s="17">
        <v>2000000</v>
      </c>
      <c r="E6462" s="18">
        <f t="shared" si="100"/>
        <v>2000</v>
      </c>
      <c r="F6462" s="19">
        <v>4.9920140000000002</v>
      </c>
      <c r="G6462" s="19">
        <v>9.9840273629999992</v>
      </c>
      <c r="H6462" s="20">
        <v>50.079861719</v>
      </c>
      <c r="I6462" s="15">
        <f>IF(H6462&lt;=Rmax_Summary!$B$40,1,0)</f>
        <v>0</v>
      </c>
      <c r="J6462" s="15">
        <v>3</v>
      </c>
      <c r="K6462" s="21" t="s">
        <v>850</v>
      </c>
    </row>
    <row r="6463" spans="1:11" x14ac:dyDescent="0.15">
      <c r="A6463" s="15">
        <v>1421</v>
      </c>
      <c r="B6463" s="16">
        <v>10</v>
      </c>
      <c r="C6463" s="15">
        <v>10</v>
      </c>
      <c r="D6463" s="17">
        <v>2100000</v>
      </c>
      <c r="E6463" s="18">
        <f t="shared" si="100"/>
        <v>2100</v>
      </c>
      <c r="F6463" s="19">
        <v>4.7546379999999999</v>
      </c>
      <c r="G6463" s="19">
        <v>9.9847401659999999</v>
      </c>
      <c r="H6463" s="20">
        <v>52.453617880000003</v>
      </c>
      <c r="I6463" s="15">
        <f>IF(H6463&lt;=Rmax_Summary!$B$40,1,0)</f>
        <v>0</v>
      </c>
      <c r="J6463" s="15">
        <v>3</v>
      </c>
      <c r="K6463" s="21" t="s">
        <v>850</v>
      </c>
    </row>
    <row r="6464" spans="1:11" x14ac:dyDescent="0.15">
      <c r="A6464" s="15">
        <v>1426</v>
      </c>
      <c r="B6464" s="16">
        <v>10</v>
      </c>
      <c r="C6464" s="15">
        <v>10</v>
      </c>
      <c r="D6464" s="17">
        <v>2200000</v>
      </c>
      <c r="E6464" s="18">
        <f t="shared" si="100"/>
        <v>2200</v>
      </c>
      <c r="F6464" s="19">
        <v>4.5388130000000002</v>
      </c>
      <c r="G6464" s="19">
        <v>9.9853882560000002</v>
      </c>
      <c r="H6464" s="20">
        <v>54.611871544000003</v>
      </c>
      <c r="I6464" s="15">
        <f>IF(H6464&lt;=Rmax_Summary!$B$40,1,0)</f>
        <v>0</v>
      </c>
      <c r="J6464" s="15">
        <v>3</v>
      </c>
      <c r="K6464" s="21" t="s">
        <v>850</v>
      </c>
    </row>
    <row r="6465" spans="1:11" x14ac:dyDescent="0.15">
      <c r="A6465" s="15">
        <v>1431</v>
      </c>
      <c r="B6465" s="16">
        <v>10</v>
      </c>
      <c r="C6465" s="15">
        <v>10</v>
      </c>
      <c r="D6465" s="17">
        <v>2300000</v>
      </c>
      <c r="E6465" s="18">
        <f t="shared" si="100"/>
        <v>2300</v>
      </c>
      <c r="F6465" s="19">
        <v>4.3417300000000001</v>
      </c>
      <c r="G6465" s="19">
        <v>9.9859800649999997</v>
      </c>
      <c r="H6465" s="20">
        <v>56.582696540999997</v>
      </c>
      <c r="I6465" s="15">
        <f>IF(H6465&lt;=Rmax_Summary!$B$40,1,0)</f>
        <v>0</v>
      </c>
      <c r="J6465" s="15">
        <v>3</v>
      </c>
      <c r="K6465" s="21" t="s">
        <v>850</v>
      </c>
    </row>
    <row r="6466" spans="1:11" x14ac:dyDescent="0.15">
      <c r="A6466" s="15">
        <v>1436</v>
      </c>
      <c r="B6466" s="16">
        <v>10</v>
      </c>
      <c r="C6466" s="15">
        <v>10</v>
      </c>
      <c r="D6466" s="17">
        <v>2400000</v>
      </c>
      <c r="E6466" s="18">
        <f t="shared" ref="E6466:E6529" si="101">D6466/1000</f>
        <v>2400</v>
      </c>
      <c r="F6466" s="19">
        <v>4.1610509999999996</v>
      </c>
      <c r="G6466" s="19">
        <v>9.9865226170000003</v>
      </c>
      <c r="H6466" s="20">
        <v>58.389489621000003</v>
      </c>
      <c r="I6466" s="15">
        <f>IF(H6466&lt;=Rmax_Summary!$B$40,1,0)</f>
        <v>0</v>
      </c>
      <c r="J6466" s="15">
        <v>3</v>
      </c>
      <c r="K6466" s="21" t="s">
        <v>850</v>
      </c>
    </row>
    <row r="6467" spans="1:11" x14ac:dyDescent="0.15">
      <c r="A6467" s="15">
        <v>1441</v>
      </c>
      <c r="B6467" s="16">
        <v>10</v>
      </c>
      <c r="C6467" s="15">
        <v>10</v>
      </c>
      <c r="D6467" s="17">
        <v>2500000</v>
      </c>
      <c r="E6467" s="18">
        <f t="shared" si="101"/>
        <v>2500</v>
      </c>
      <c r="F6467" s="19">
        <v>3.9948090000000001</v>
      </c>
      <c r="G6467" s="19">
        <v>9.9870218170000005</v>
      </c>
      <c r="H6467" s="20">
        <v>60.051914058999998</v>
      </c>
      <c r="I6467" s="15">
        <f>IF(H6467&lt;=Rmax_Summary!$B$40,1,0)</f>
        <v>0</v>
      </c>
      <c r="J6467" s="15">
        <v>3</v>
      </c>
      <c r="K6467" s="21" t="s">
        <v>850</v>
      </c>
    </row>
    <row r="6468" spans="1:11" x14ac:dyDescent="0.15">
      <c r="A6468" s="15">
        <v>1446</v>
      </c>
      <c r="B6468" s="16">
        <v>10</v>
      </c>
      <c r="C6468" s="15">
        <v>10</v>
      </c>
      <c r="D6468" s="17">
        <v>2600000</v>
      </c>
      <c r="E6468" s="18">
        <f t="shared" si="101"/>
        <v>2600</v>
      </c>
      <c r="F6468" s="19">
        <v>3.8413400000000002</v>
      </c>
      <c r="G6468" s="19">
        <v>9.9874826609999996</v>
      </c>
      <c r="H6468" s="20">
        <v>61.586604512999997</v>
      </c>
      <c r="I6468" s="15">
        <f>IF(H6468&lt;=Rmax_Summary!$B$40,1,0)</f>
        <v>0</v>
      </c>
      <c r="J6468" s="15">
        <v>3</v>
      </c>
      <c r="K6468" s="21" t="s">
        <v>850</v>
      </c>
    </row>
    <row r="6469" spans="1:11" x14ac:dyDescent="0.15">
      <c r="A6469" s="15">
        <v>1451</v>
      </c>
      <c r="B6469" s="16">
        <v>10</v>
      </c>
      <c r="C6469" s="15">
        <v>10</v>
      </c>
      <c r="D6469" s="17">
        <v>2700000</v>
      </c>
      <c r="E6469" s="18">
        <f t="shared" si="101"/>
        <v>2700</v>
      </c>
      <c r="F6469" s="19">
        <v>3.6992259999999999</v>
      </c>
      <c r="G6469" s="19">
        <v>9.987909406</v>
      </c>
      <c r="H6469" s="20">
        <v>63.007743417</v>
      </c>
      <c r="I6469" s="15">
        <f>IF(H6469&lt;=Rmax_Summary!$B$40,1,0)</f>
        <v>0</v>
      </c>
      <c r="J6469" s="15">
        <v>3</v>
      </c>
      <c r="K6469" s="21" t="s">
        <v>850</v>
      </c>
    </row>
    <row r="6470" spans="1:11" x14ac:dyDescent="0.15">
      <c r="A6470" s="15">
        <v>1456</v>
      </c>
      <c r="B6470" s="16">
        <v>10</v>
      </c>
      <c r="C6470" s="15">
        <v>10</v>
      </c>
      <c r="D6470" s="17">
        <v>2800000</v>
      </c>
      <c r="E6470" s="18">
        <f t="shared" si="101"/>
        <v>2800</v>
      </c>
      <c r="F6470" s="19">
        <v>3.5672519999999999</v>
      </c>
      <c r="G6470" s="19">
        <v>9.988305703</v>
      </c>
      <c r="H6470" s="20">
        <v>64.327479346000004</v>
      </c>
      <c r="I6470" s="15">
        <f>IF(H6470&lt;=Rmax_Summary!$B$40,1,0)</f>
        <v>0</v>
      </c>
      <c r="J6470" s="15">
        <v>3</v>
      </c>
      <c r="K6470" s="21" t="s">
        <v>850</v>
      </c>
    </row>
    <row r="6471" spans="1:11" x14ac:dyDescent="0.15">
      <c r="A6471" s="15">
        <v>1461</v>
      </c>
      <c r="B6471" s="16">
        <v>10</v>
      </c>
      <c r="C6471" s="15">
        <v>10</v>
      </c>
      <c r="D6471" s="17">
        <v>2900000</v>
      </c>
      <c r="E6471" s="18">
        <f t="shared" si="101"/>
        <v>2900</v>
      </c>
      <c r="F6471" s="19">
        <v>3.4443709999999998</v>
      </c>
      <c r="G6471" s="19">
        <v>9.9886746950000003</v>
      </c>
      <c r="H6471" s="20">
        <v>65.556294229000002</v>
      </c>
      <c r="I6471" s="15">
        <f>IF(H6471&lt;=Rmax_Summary!$B$40,1,0)</f>
        <v>0</v>
      </c>
      <c r="J6471" s="15">
        <v>3</v>
      </c>
      <c r="K6471" s="21" t="s">
        <v>850</v>
      </c>
    </row>
    <row r="6472" spans="1:11" x14ac:dyDescent="0.15">
      <c r="A6472" s="15">
        <v>1466</v>
      </c>
      <c r="B6472" s="16">
        <v>10</v>
      </c>
      <c r="C6472" s="15">
        <v>10</v>
      </c>
      <c r="D6472" s="17">
        <v>3000000</v>
      </c>
      <c r="E6472" s="18">
        <f t="shared" si="101"/>
        <v>3000</v>
      </c>
      <c r="F6472" s="19">
        <v>3.3296730000000001</v>
      </c>
      <c r="G6472" s="19">
        <v>9.9890191139999995</v>
      </c>
      <c r="H6472" s="20">
        <v>66.703269363999993</v>
      </c>
      <c r="I6472" s="15">
        <f>IF(H6472&lt;=Rmax_Summary!$B$40,1,0)</f>
        <v>0</v>
      </c>
      <c r="J6472" s="15">
        <v>3</v>
      </c>
      <c r="K6472" s="21" t="s">
        <v>850</v>
      </c>
    </row>
    <row r="6473" spans="1:11" x14ac:dyDescent="0.15">
      <c r="A6473" s="15">
        <v>1471</v>
      </c>
      <c r="B6473" s="16">
        <v>10</v>
      </c>
      <c r="C6473" s="15">
        <v>10</v>
      </c>
      <c r="D6473" s="17">
        <v>3100000</v>
      </c>
      <c r="E6473" s="18">
        <f t="shared" si="101"/>
        <v>3100</v>
      </c>
      <c r="F6473" s="19">
        <v>3.2223679999999999</v>
      </c>
      <c r="G6473" s="19">
        <v>9.9893413330000005</v>
      </c>
      <c r="H6473" s="20">
        <v>67.776318498999998</v>
      </c>
      <c r="I6473" s="15">
        <f>IF(H6473&lt;=Rmax_Summary!$B$40,1,0)</f>
        <v>0</v>
      </c>
      <c r="J6473" s="15">
        <v>3</v>
      </c>
      <c r="K6473" s="21" t="s">
        <v>850</v>
      </c>
    </row>
    <row r="6474" spans="1:11" x14ac:dyDescent="0.15">
      <c r="A6474" s="15">
        <v>1476</v>
      </c>
      <c r="B6474" s="16">
        <v>10</v>
      </c>
      <c r="C6474" s="15">
        <v>10</v>
      </c>
      <c r="D6474" s="17">
        <v>3200000</v>
      </c>
      <c r="E6474" s="18">
        <f t="shared" si="101"/>
        <v>3200</v>
      </c>
      <c r="F6474" s="19">
        <v>3.1217630000000001</v>
      </c>
      <c r="G6474" s="19">
        <v>9.9896434329999995</v>
      </c>
      <c r="H6474" s="20">
        <v>68.782365158000005</v>
      </c>
      <c r="I6474" s="15">
        <f>IF(H6474&lt;=Rmax_Summary!$B$40,1,0)</f>
        <v>0</v>
      </c>
      <c r="J6474" s="15">
        <v>3</v>
      </c>
      <c r="K6474" s="21" t="s">
        <v>850</v>
      </c>
    </row>
    <row r="6475" spans="1:11" x14ac:dyDescent="0.15">
      <c r="A6475" s="15">
        <v>1481</v>
      </c>
      <c r="B6475" s="16">
        <v>10</v>
      </c>
      <c r="C6475" s="15">
        <v>10</v>
      </c>
      <c r="D6475" s="17">
        <v>3300000</v>
      </c>
      <c r="E6475" s="18">
        <f t="shared" si="101"/>
        <v>3300</v>
      </c>
      <c r="F6475" s="19">
        <v>3.0272510000000001</v>
      </c>
      <c r="G6475" s="19">
        <v>9.989927239</v>
      </c>
      <c r="H6475" s="20">
        <v>69.727492726999998</v>
      </c>
      <c r="I6475" s="15">
        <f>IF(H6475&lt;=Rmax_Summary!$B$40,1,0)</f>
        <v>0</v>
      </c>
      <c r="J6475" s="15">
        <v>3</v>
      </c>
      <c r="K6475" s="21" t="s">
        <v>850</v>
      </c>
    </row>
    <row r="6476" spans="1:11" x14ac:dyDescent="0.15">
      <c r="A6476" s="15">
        <v>1486</v>
      </c>
      <c r="B6476" s="16">
        <v>10</v>
      </c>
      <c r="C6476" s="15">
        <v>10</v>
      </c>
      <c r="D6476" s="17">
        <v>3400000</v>
      </c>
      <c r="E6476" s="18">
        <f t="shared" si="101"/>
        <v>3400</v>
      </c>
      <c r="F6476" s="19">
        <v>2.9382920000000001</v>
      </c>
      <c r="G6476" s="19">
        <v>9.9901943660000008</v>
      </c>
      <c r="H6476" s="20">
        <v>70.617076315999995</v>
      </c>
      <c r="I6476" s="15">
        <f>IF(H6476&lt;=Rmax_Summary!$B$40,1,0)</f>
        <v>0</v>
      </c>
      <c r="J6476" s="15">
        <v>3</v>
      </c>
      <c r="K6476" s="21" t="s">
        <v>850</v>
      </c>
    </row>
    <row r="6477" spans="1:11" x14ac:dyDescent="0.15">
      <c r="A6477" s="15">
        <v>1491</v>
      </c>
      <c r="B6477" s="16">
        <v>10</v>
      </c>
      <c r="C6477" s="15">
        <v>10</v>
      </c>
      <c r="D6477" s="17">
        <v>3500000</v>
      </c>
      <c r="E6477" s="18">
        <f t="shared" si="101"/>
        <v>3500</v>
      </c>
      <c r="F6477" s="19">
        <v>2.8544130000000001</v>
      </c>
      <c r="G6477" s="19">
        <v>9.9904462420000009</v>
      </c>
      <c r="H6477" s="20">
        <v>71.455868034999995</v>
      </c>
      <c r="I6477" s="15">
        <f>IF(H6477&lt;=Rmax_Summary!$B$40,1,0)</f>
        <v>0</v>
      </c>
      <c r="J6477" s="15">
        <v>3</v>
      </c>
      <c r="K6477" s="21" t="s">
        <v>850</v>
      </c>
    </row>
    <row r="6478" spans="1:11" x14ac:dyDescent="0.15">
      <c r="A6478" s="15">
        <v>1496</v>
      </c>
      <c r="B6478" s="16">
        <v>10</v>
      </c>
      <c r="C6478" s="15">
        <v>10</v>
      </c>
      <c r="D6478" s="17">
        <v>3600000</v>
      </c>
      <c r="E6478" s="18">
        <f t="shared" si="101"/>
        <v>3600</v>
      </c>
      <c r="F6478" s="19">
        <v>2.7751899999999998</v>
      </c>
      <c r="G6478" s="19">
        <v>9.9906841370000006</v>
      </c>
      <c r="H6478" s="20">
        <v>72.248099311000004</v>
      </c>
      <c r="I6478" s="15">
        <f>IF(H6478&lt;=Rmax_Summary!$B$40,1,0)</f>
        <v>0</v>
      </c>
      <c r="J6478" s="15">
        <v>3</v>
      </c>
      <c r="K6478" s="21" t="s">
        <v>850</v>
      </c>
    </row>
    <row r="6479" spans="1:11" x14ac:dyDescent="0.15">
      <c r="A6479" s="15">
        <v>1501</v>
      </c>
      <c r="B6479" s="16">
        <v>10</v>
      </c>
      <c r="C6479" s="15">
        <v>10</v>
      </c>
      <c r="D6479" s="17">
        <v>3700000</v>
      </c>
      <c r="E6479" s="18">
        <f t="shared" si="101"/>
        <v>3700</v>
      </c>
      <c r="F6479" s="19">
        <v>2.7002459999999999</v>
      </c>
      <c r="G6479" s="19">
        <v>9.9909091819999993</v>
      </c>
      <c r="H6479" s="20">
        <v>72.997542272000004</v>
      </c>
      <c r="I6479" s="15">
        <f>IF(H6479&lt;=Rmax_Summary!$B$40,1,0)</f>
        <v>0</v>
      </c>
      <c r="J6479" s="15">
        <v>3</v>
      </c>
      <c r="K6479" s="21" t="s">
        <v>850</v>
      </c>
    </row>
    <row r="6480" spans="1:11" x14ac:dyDescent="0.15">
      <c r="A6480" s="15">
        <v>1506</v>
      </c>
      <c r="B6480" s="16">
        <v>10</v>
      </c>
      <c r="C6480" s="15">
        <v>10</v>
      </c>
      <c r="D6480" s="17">
        <v>3800000</v>
      </c>
      <c r="E6480" s="18">
        <f t="shared" si="101"/>
        <v>3800</v>
      </c>
      <c r="F6480" s="19">
        <v>2.6292430000000002</v>
      </c>
      <c r="G6480" s="19">
        <v>9.9911223929999995</v>
      </c>
      <c r="H6480" s="20">
        <v>73.707573416000002</v>
      </c>
      <c r="I6480" s="15">
        <f>IF(H6480&lt;=Rmax_Summary!$B$40,1,0)</f>
        <v>0</v>
      </c>
      <c r="J6480" s="15">
        <v>3</v>
      </c>
      <c r="K6480" s="21" t="s">
        <v>850</v>
      </c>
    </row>
    <row r="6481" spans="1:11" x14ac:dyDescent="0.15">
      <c r="A6481" s="15">
        <v>1511</v>
      </c>
      <c r="B6481" s="16">
        <v>10</v>
      </c>
      <c r="C6481" s="15">
        <v>10</v>
      </c>
      <c r="D6481" s="17">
        <v>3900000</v>
      </c>
      <c r="E6481" s="18">
        <f t="shared" si="101"/>
        <v>3900</v>
      </c>
      <c r="F6481" s="19">
        <v>2.5618780000000001</v>
      </c>
      <c r="G6481" s="19">
        <v>9.9913246769999997</v>
      </c>
      <c r="H6481" s="20">
        <v>74.381217953000004</v>
      </c>
      <c r="I6481" s="15">
        <f>IF(H6481&lt;=Rmax_Summary!$B$40,1,0)</f>
        <v>0</v>
      </c>
      <c r="J6481" s="15">
        <v>3</v>
      </c>
      <c r="K6481" s="21" t="s">
        <v>850</v>
      </c>
    </row>
    <row r="6482" spans="1:11" x14ac:dyDescent="0.15">
      <c r="A6482" s="15">
        <v>1516</v>
      </c>
      <c r="B6482" s="16">
        <v>10</v>
      </c>
      <c r="C6482" s="15">
        <v>10</v>
      </c>
      <c r="D6482" s="17">
        <v>4000000</v>
      </c>
      <c r="E6482" s="18">
        <f t="shared" si="101"/>
        <v>4000</v>
      </c>
      <c r="F6482" s="19">
        <v>2.4978790000000002</v>
      </c>
      <c r="G6482" s="19">
        <v>9.9915168550000004</v>
      </c>
      <c r="H6482" s="20">
        <v>75.021207775999997</v>
      </c>
      <c r="I6482" s="15">
        <f>IF(H6482&lt;=Rmax_Summary!$B$40,1,0)</f>
        <v>0</v>
      </c>
      <c r="J6482" s="15">
        <v>3</v>
      </c>
      <c r="K6482" s="21" t="s">
        <v>850</v>
      </c>
    </row>
    <row r="6483" spans="1:11" x14ac:dyDescent="0.15">
      <c r="A6483" s="15">
        <v>1521</v>
      </c>
      <c r="B6483" s="16">
        <v>10</v>
      </c>
      <c r="C6483" s="15">
        <v>10</v>
      </c>
      <c r="D6483" s="17">
        <v>4100000</v>
      </c>
      <c r="E6483" s="18">
        <f t="shared" si="101"/>
        <v>4100</v>
      </c>
      <c r="F6483" s="19">
        <v>2.4369999999999998</v>
      </c>
      <c r="G6483" s="19">
        <v>9.9916996650000005</v>
      </c>
      <c r="H6483" s="20">
        <v>75.630000789999997</v>
      </c>
      <c r="I6483" s="15">
        <f>IF(H6483&lt;=Rmax_Summary!$B$40,1,0)</f>
        <v>0</v>
      </c>
      <c r="J6483" s="15">
        <v>3</v>
      </c>
      <c r="K6483" s="21" t="s">
        <v>850</v>
      </c>
    </row>
    <row r="6484" spans="1:11" x14ac:dyDescent="0.15">
      <c r="A6484" s="15">
        <v>1526</v>
      </c>
      <c r="B6484" s="16">
        <v>10</v>
      </c>
      <c r="C6484" s="15">
        <v>10</v>
      </c>
      <c r="D6484" s="17">
        <v>4200000</v>
      </c>
      <c r="E6484" s="18">
        <f t="shared" si="101"/>
        <v>4200</v>
      </c>
      <c r="F6484" s="19">
        <v>2.3790179999999999</v>
      </c>
      <c r="G6484" s="19">
        <v>9.9918737770000003</v>
      </c>
      <c r="H6484" s="20">
        <v>76.209824126000001</v>
      </c>
      <c r="I6484" s="15">
        <f>IF(H6484&lt;=Rmax_Summary!$B$40,1,0)</f>
        <v>0</v>
      </c>
      <c r="J6484" s="15">
        <v>3</v>
      </c>
      <c r="K6484" s="21" t="s">
        <v>850</v>
      </c>
    </row>
    <row r="6485" spans="1:11" x14ac:dyDescent="0.15">
      <c r="A6485" s="15">
        <v>1531</v>
      </c>
      <c r="B6485" s="16">
        <v>10</v>
      </c>
      <c r="C6485" s="15">
        <v>10</v>
      </c>
      <c r="D6485" s="17">
        <v>4300000</v>
      </c>
      <c r="E6485" s="18">
        <f t="shared" si="101"/>
        <v>4300</v>
      </c>
      <c r="F6485" s="19">
        <v>2.3237299999999999</v>
      </c>
      <c r="G6485" s="19">
        <v>9.9920397960000003</v>
      </c>
      <c r="H6485" s="20">
        <v>76.762697996</v>
      </c>
      <c r="I6485" s="15">
        <f>IF(H6485&lt;=Rmax_Summary!$B$40,1,0)</f>
        <v>0</v>
      </c>
      <c r="J6485" s="15">
        <v>3</v>
      </c>
      <c r="K6485" s="21" t="s">
        <v>850</v>
      </c>
    </row>
    <row r="6486" spans="1:11" x14ac:dyDescent="0.15">
      <c r="A6486" s="15">
        <v>1536</v>
      </c>
      <c r="B6486" s="16">
        <v>10</v>
      </c>
      <c r="C6486" s="15">
        <v>10</v>
      </c>
      <c r="D6486" s="17">
        <v>4400000</v>
      </c>
      <c r="E6486" s="18">
        <f t="shared" si="101"/>
        <v>4400</v>
      </c>
      <c r="F6486" s="19">
        <v>2.2709540000000001</v>
      </c>
      <c r="G6486" s="19">
        <v>9.9921982729999996</v>
      </c>
      <c r="H6486" s="20">
        <v>77.290458447999995</v>
      </c>
      <c r="I6486" s="15">
        <f>IF(H6486&lt;=Rmax_Summary!$B$40,1,0)</f>
        <v>0</v>
      </c>
      <c r="J6486" s="15">
        <v>3</v>
      </c>
      <c r="K6486" s="21" t="s">
        <v>850</v>
      </c>
    </row>
    <row r="6487" spans="1:11" x14ac:dyDescent="0.15">
      <c r="A6487" s="15">
        <v>1541</v>
      </c>
      <c r="B6487" s="16">
        <v>10</v>
      </c>
      <c r="C6487" s="15">
        <v>10</v>
      </c>
      <c r="D6487" s="17">
        <v>4500000</v>
      </c>
      <c r="E6487" s="18">
        <f t="shared" si="101"/>
        <v>4500</v>
      </c>
      <c r="F6487" s="19">
        <v>2.2205219999999999</v>
      </c>
      <c r="G6487" s="19">
        <v>9.9923497119999993</v>
      </c>
      <c r="H6487" s="20">
        <v>77.794778942999997</v>
      </c>
      <c r="I6487" s="15">
        <f>IF(H6487&lt;=Rmax_Summary!$B$40,1,0)</f>
        <v>0</v>
      </c>
      <c r="J6487" s="15">
        <v>3</v>
      </c>
      <c r="K6487" s="21" t="s">
        <v>850</v>
      </c>
    </row>
    <row r="6488" spans="1:11" x14ac:dyDescent="0.15">
      <c r="A6488" s="15">
        <v>1546</v>
      </c>
      <c r="B6488" s="16">
        <v>10</v>
      </c>
      <c r="C6488" s="15">
        <v>10</v>
      </c>
      <c r="D6488" s="17">
        <v>4600000</v>
      </c>
      <c r="E6488" s="18">
        <f t="shared" si="101"/>
        <v>4600</v>
      </c>
      <c r="F6488" s="19">
        <v>2.1722809999999999</v>
      </c>
      <c r="G6488" s="19">
        <v>9.9924945699999999</v>
      </c>
      <c r="H6488" s="20">
        <v>78.277185164000002</v>
      </c>
      <c r="I6488" s="15">
        <f>IF(H6488&lt;=Rmax_Summary!$B$40,1,0)</f>
        <v>0</v>
      </c>
      <c r="J6488" s="15">
        <v>3</v>
      </c>
      <c r="K6488" s="21" t="s">
        <v>850</v>
      </c>
    </row>
    <row r="6489" spans="1:11" x14ac:dyDescent="0.15">
      <c r="A6489" s="15">
        <v>1551</v>
      </c>
      <c r="B6489" s="16">
        <v>10</v>
      </c>
      <c r="C6489" s="15">
        <v>10</v>
      </c>
      <c r="D6489" s="17">
        <v>4700000</v>
      </c>
      <c r="E6489" s="18">
        <f t="shared" si="101"/>
        <v>4700</v>
      </c>
      <c r="F6489" s="19">
        <v>2.1260919999999999</v>
      </c>
      <c r="G6489" s="19">
        <v>9.9926332700000007</v>
      </c>
      <c r="H6489" s="20">
        <v>78.739077731999998</v>
      </c>
      <c r="I6489" s="15">
        <f>IF(H6489&lt;=Rmax_Summary!$B$40,1,0)</f>
        <v>0</v>
      </c>
      <c r="J6489" s="15">
        <v>3</v>
      </c>
      <c r="K6489" s="21" t="s">
        <v>850</v>
      </c>
    </row>
    <row r="6490" spans="1:11" x14ac:dyDescent="0.15">
      <c r="A6490" s="15">
        <v>1556</v>
      </c>
      <c r="B6490" s="16">
        <v>10</v>
      </c>
      <c r="C6490" s="15">
        <v>10</v>
      </c>
      <c r="D6490" s="17">
        <v>4800000</v>
      </c>
      <c r="E6490" s="18">
        <f t="shared" si="101"/>
        <v>4800</v>
      </c>
      <c r="F6490" s="19">
        <v>2.081826</v>
      </c>
      <c r="G6490" s="19">
        <v>9.9927661919999995</v>
      </c>
      <c r="H6490" s="20">
        <v>79.181736762</v>
      </c>
      <c r="I6490" s="15">
        <f>IF(H6490&lt;=Rmax_Summary!$B$40,1,0)</f>
        <v>0</v>
      </c>
      <c r="J6490" s="15">
        <v>3</v>
      </c>
      <c r="K6490" s="21" t="s">
        <v>850</v>
      </c>
    </row>
    <row r="6491" spans="1:11" x14ac:dyDescent="0.15">
      <c r="A6491" s="15">
        <v>1561</v>
      </c>
      <c r="B6491" s="16">
        <v>10</v>
      </c>
      <c r="C6491" s="15">
        <v>10</v>
      </c>
      <c r="D6491" s="17">
        <v>4900000</v>
      </c>
      <c r="E6491" s="18">
        <f t="shared" si="101"/>
        <v>4900</v>
      </c>
      <c r="F6491" s="19">
        <v>2.0393659999999998</v>
      </c>
      <c r="G6491" s="19">
        <v>9.9928936929999992</v>
      </c>
      <c r="H6491" s="20">
        <v>79.606338910999995</v>
      </c>
      <c r="I6491" s="15">
        <f>IF(H6491&lt;=Rmax_Summary!$B$40,1,0)</f>
        <v>0</v>
      </c>
      <c r="J6491" s="15">
        <v>3</v>
      </c>
      <c r="K6491" s="21" t="s">
        <v>850</v>
      </c>
    </row>
    <row r="6492" spans="1:11" x14ac:dyDescent="0.15">
      <c r="A6492" s="15">
        <v>1566</v>
      </c>
      <c r="B6492" s="16">
        <v>10</v>
      </c>
      <c r="C6492" s="15">
        <v>10</v>
      </c>
      <c r="D6492" s="17">
        <v>5000000</v>
      </c>
      <c r="E6492" s="18">
        <f t="shared" si="101"/>
        <v>5000</v>
      </c>
      <c r="F6492" s="19">
        <v>1.9986029999999999</v>
      </c>
      <c r="G6492" s="19">
        <v>9.9930160969999999</v>
      </c>
      <c r="H6492" s="20">
        <v>80.013967614999999</v>
      </c>
      <c r="I6492" s="15">
        <f>IF(H6492&lt;=Rmax_Summary!$B$40,1,0)</f>
        <v>0</v>
      </c>
      <c r="J6492" s="15">
        <v>3</v>
      </c>
      <c r="K6492" s="21" t="s">
        <v>850</v>
      </c>
    </row>
    <row r="6493" spans="1:11" x14ac:dyDescent="0.15">
      <c r="A6493" s="15">
        <v>1571</v>
      </c>
      <c r="B6493" s="16">
        <v>10</v>
      </c>
      <c r="C6493" s="15">
        <v>10</v>
      </c>
      <c r="D6493" s="17">
        <v>5100000</v>
      </c>
      <c r="E6493" s="18">
        <f t="shared" si="101"/>
        <v>5100</v>
      </c>
      <c r="F6493" s="19">
        <v>1.959438</v>
      </c>
      <c r="G6493" s="19">
        <v>9.9931337029999998</v>
      </c>
      <c r="H6493" s="20">
        <v>80.405619908999995</v>
      </c>
      <c r="I6493" s="15">
        <f>IF(H6493&lt;=Rmax_Summary!$B$40,1,0)</f>
        <v>0</v>
      </c>
      <c r="J6493" s="15">
        <v>3</v>
      </c>
      <c r="K6493" s="21" t="s">
        <v>850</v>
      </c>
    </row>
    <row r="6494" spans="1:11" x14ac:dyDescent="0.15">
      <c r="A6494" s="15">
        <v>1576</v>
      </c>
      <c r="B6494" s="16">
        <v>10</v>
      </c>
      <c r="C6494" s="15">
        <v>10</v>
      </c>
      <c r="D6494" s="17">
        <v>5200000</v>
      </c>
      <c r="E6494" s="18">
        <f t="shared" si="101"/>
        <v>5200</v>
      </c>
      <c r="F6494" s="19">
        <v>1.921778</v>
      </c>
      <c r="G6494" s="19">
        <v>9.9932467900000006</v>
      </c>
      <c r="H6494" s="20">
        <v>80.782217790000004</v>
      </c>
      <c r="I6494" s="15">
        <f>IF(H6494&lt;=Rmax_Summary!$B$40,1,0)</f>
        <v>0</v>
      </c>
      <c r="J6494" s="15">
        <v>3</v>
      </c>
      <c r="K6494" s="21" t="s">
        <v>850</v>
      </c>
    </row>
    <row r="6495" spans="1:11" x14ac:dyDescent="0.15">
      <c r="A6495" s="15">
        <v>1581</v>
      </c>
      <c r="B6495" s="16">
        <v>10</v>
      </c>
      <c r="C6495" s="15">
        <v>10</v>
      </c>
      <c r="D6495" s="17">
        <v>5300000</v>
      </c>
      <c r="E6495" s="18">
        <f t="shared" si="101"/>
        <v>5300</v>
      </c>
      <c r="F6495" s="19">
        <v>1.8855390000000001</v>
      </c>
      <c r="G6495" s="19">
        <v>9.9933556100000001</v>
      </c>
      <c r="H6495" s="20">
        <v>81.144612206999994</v>
      </c>
      <c r="I6495" s="15">
        <f>IF(H6495&lt;=Rmax_Summary!$B$40,1,0)</f>
        <v>0</v>
      </c>
      <c r="J6495" s="15">
        <v>3</v>
      </c>
      <c r="K6495" s="21" t="s">
        <v>850</v>
      </c>
    </row>
    <row r="6496" spans="1:11" x14ac:dyDescent="0.15">
      <c r="A6496" s="15">
        <v>1586</v>
      </c>
      <c r="B6496" s="16">
        <v>10</v>
      </c>
      <c r="C6496" s="15">
        <v>10</v>
      </c>
      <c r="D6496" s="17">
        <v>5400000</v>
      </c>
      <c r="E6496" s="18">
        <f t="shared" si="101"/>
        <v>5400</v>
      </c>
      <c r="F6496" s="19">
        <v>1.850641</v>
      </c>
      <c r="G6496" s="19">
        <v>9.9934604020000002</v>
      </c>
      <c r="H6496" s="20">
        <v>81.493592147000001</v>
      </c>
      <c r="I6496" s="15">
        <f>IF(H6496&lt;=Rmax_Summary!$B$40,1,0)</f>
        <v>0</v>
      </c>
      <c r="J6496" s="15">
        <v>3</v>
      </c>
      <c r="K6496" s="21" t="s">
        <v>850</v>
      </c>
    </row>
    <row r="6497" spans="1:11" x14ac:dyDescent="0.15">
      <c r="A6497" s="15">
        <v>1591</v>
      </c>
      <c r="B6497" s="16">
        <v>10</v>
      </c>
      <c r="C6497" s="15">
        <v>10</v>
      </c>
      <c r="D6497" s="17">
        <v>5500000</v>
      </c>
      <c r="E6497" s="18">
        <f t="shared" si="101"/>
        <v>5500</v>
      </c>
      <c r="F6497" s="19">
        <v>1.8170109999999999</v>
      </c>
      <c r="G6497" s="19">
        <v>9.9935613879999998</v>
      </c>
      <c r="H6497" s="20">
        <v>81.829888609999998</v>
      </c>
      <c r="I6497" s="15">
        <f>IF(H6497&lt;=Rmax_Summary!$B$40,1,0)</f>
        <v>0</v>
      </c>
      <c r="J6497" s="15">
        <v>3</v>
      </c>
      <c r="K6497" s="21" t="s">
        <v>850</v>
      </c>
    </row>
    <row r="6498" spans="1:11" x14ac:dyDescent="0.15">
      <c r="A6498" s="15">
        <v>1596</v>
      </c>
      <c r="B6498" s="16">
        <v>10</v>
      </c>
      <c r="C6498" s="15">
        <v>10</v>
      </c>
      <c r="D6498" s="17">
        <v>5600000</v>
      </c>
      <c r="E6498" s="18">
        <f t="shared" si="101"/>
        <v>5600</v>
      </c>
      <c r="F6498" s="19">
        <v>1.7845819999999999</v>
      </c>
      <c r="G6498" s="19">
        <v>9.9936587669999994</v>
      </c>
      <c r="H6498" s="20">
        <v>82.154180883999999</v>
      </c>
      <c r="I6498" s="15">
        <f>IF(H6498&lt;=Rmax_Summary!$B$40,1,0)</f>
        <v>0</v>
      </c>
      <c r="J6498" s="15">
        <v>3</v>
      </c>
      <c r="K6498" s="21" t="s">
        <v>850</v>
      </c>
    </row>
    <row r="6499" spans="1:11" x14ac:dyDescent="0.15">
      <c r="A6499" s="15">
        <v>1601</v>
      </c>
      <c r="B6499" s="16">
        <v>10</v>
      </c>
      <c r="C6499" s="15">
        <v>10</v>
      </c>
      <c r="D6499" s="17">
        <v>5700000</v>
      </c>
      <c r="E6499" s="18">
        <f t="shared" si="101"/>
        <v>5700</v>
      </c>
      <c r="F6499" s="19">
        <v>1.75329</v>
      </c>
      <c r="G6499" s="19">
        <v>9.9937527310000007</v>
      </c>
      <c r="H6499" s="20">
        <v>82.467100494999997</v>
      </c>
      <c r="I6499" s="15">
        <f>IF(H6499&lt;=Rmax_Summary!$B$40,1,0)</f>
        <v>0</v>
      </c>
      <c r="J6499" s="15">
        <v>3</v>
      </c>
      <c r="K6499" s="21" t="s">
        <v>850</v>
      </c>
    </row>
    <row r="6500" spans="1:11" x14ac:dyDescent="0.15">
      <c r="A6500" s="15">
        <v>1606</v>
      </c>
      <c r="B6500" s="16">
        <v>10</v>
      </c>
      <c r="C6500" s="15">
        <v>10</v>
      </c>
      <c r="D6500" s="17">
        <v>5800000</v>
      </c>
      <c r="E6500" s="18">
        <f t="shared" si="101"/>
        <v>5800</v>
      </c>
      <c r="F6500" s="19">
        <v>1.7230760000000001</v>
      </c>
      <c r="G6500" s="19">
        <v>9.9938434570000005</v>
      </c>
      <c r="H6500" s="20">
        <v>82.769235202999994</v>
      </c>
      <c r="I6500" s="15">
        <f>IF(H6500&lt;=Rmax_Summary!$B$40,1,0)</f>
        <v>0</v>
      </c>
      <c r="J6500" s="15">
        <v>3</v>
      </c>
      <c r="K6500" s="21" t="s">
        <v>850</v>
      </c>
    </row>
    <row r="6501" spans="1:11" x14ac:dyDescent="0.15">
      <c r="A6501" s="15">
        <v>1611</v>
      </c>
      <c r="B6501" s="16">
        <v>10</v>
      </c>
      <c r="C6501" s="15">
        <v>10</v>
      </c>
      <c r="D6501" s="17">
        <v>5900000</v>
      </c>
      <c r="E6501" s="18">
        <f t="shared" si="101"/>
        <v>5900</v>
      </c>
      <c r="F6501" s="19">
        <v>1.6938869999999999</v>
      </c>
      <c r="G6501" s="19">
        <v>9.9939311100000001</v>
      </c>
      <c r="H6501" s="20">
        <v>83.061133556000001</v>
      </c>
      <c r="I6501" s="15">
        <f>IF(H6501&lt;=Rmax_Summary!$B$40,1,0)</f>
        <v>0</v>
      </c>
      <c r="J6501" s="15">
        <v>3</v>
      </c>
      <c r="K6501" s="21" t="s">
        <v>850</v>
      </c>
    </row>
    <row r="6502" spans="1:11" x14ac:dyDescent="0.15">
      <c r="A6502" s="15">
        <v>1616</v>
      </c>
      <c r="B6502" s="16">
        <v>10</v>
      </c>
      <c r="C6502" s="15">
        <v>10</v>
      </c>
      <c r="D6502" s="17">
        <v>6000000</v>
      </c>
      <c r="E6502" s="18">
        <f t="shared" si="101"/>
        <v>6000</v>
      </c>
      <c r="F6502" s="19">
        <v>1.6656690000000001</v>
      </c>
      <c r="G6502" s="19">
        <v>9.9940158409999995</v>
      </c>
      <c r="H6502" s="20">
        <v>83.343306553999994</v>
      </c>
      <c r="I6502" s="15">
        <f>IF(H6502&lt;=Rmax_Summary!$B$40,1,0)</f>
        <v>0</v>
      </c>
      <c r="J6502" s="15">
        <v>3</v>
      </c>
      <c r="K6502" s="21" t="s">
        <v>850</v>
      </c>
    </row>
    <row r="6503" spans="1:11" x14ac:dyDescent="0.15">
      <c r="A6503" s="15">
        <v>1621</v>
      </c>
      <c r="B6503" s="16">
        <v>10</v>
      </c>
      <c r="C6503" s="15">
        <v>10</v>
      </c>
      <c r="D6503" s="17">
        <v>6100000</v>
      </c>
      <c r="E6503" s="18">
        <f t="shared" si="101"/>
        <v>6100</v>
      </c>
      <c r="F6503" s="19">
        <v>1.638377</v>
      </c>
      <c r="G6503" s="19">
        <v>9.9940977960000001</v>
      </c>
      <c r="H6503" s="20">
        <v>83.616233407999999</v>
      </c>
      <c r="I6503" s="15">
        <f>IF(H6503&lt;=Rmax_Summary!$B$40,1,0)</f>
        <v>0</v>
      </c>
      <c r="J6503" s="15">
        <v>3</v>
      </c>
      <c r="K6503" s="21" t="s">
        <v>850</v>
      </c>
    </row>
    <row r="6504" spans="1:11" x14ac:dyDescent="0.15">
      <c r="A6504" s="15">
        <v>1626</v>
      </c>
      <c r="B6504" s="16">
        <v>10</v>
      </c>
      <c r="C6504" s="15">
        <v>10</v>
      </c>
      <c r="D6504" s="17">
        <v>6200000</v>
      </c>
      <c r="E6504" s="18">
        <f t="shared" si="101"/>
        <v>6200</v>
      </c>
      <c r="F6504" s="19">
        <v>1.611964</v>
      </c>
      <c r="G6504" s="19">
        <v>9.9941771090000007</v>
      </c>
      <c r="H6504" s="20">
        <v>83.880359194999997</v>
      </c>
      <c r="I6504" s="15">
        <f>IF(H6504&lt;=Rmax_Summary!$B$40,1,0)</f>
        <v>0</v>
      </c>
      <c r="J6504" s="15">
        <v>3</v>
      </c>
      <c r="K6504" s="21" t="s">
        <v>850</v>
      </c>
    </row>
    <row r="6505" spans="1:11" x14ac:dyDescent="0.15">
      <c r="A6505" s="15">
        <v>1631</v>
      </c>
      <c r="B6505" s="16">
        <v>10</v>
      </c>
      <c r="C6505" s="15">
        <v>10</v>
      </c>
      <c r="D6505" s="17">
        <v>6300000</v>
      </c>
      <c r="E6505" s="18">
        <f t="shared" si="101"/>
        <v>6300</v>
      </c>
      <c r="F6505" s="19">
        <v>1.586389</v>
      </c>
      <c r="G6505" s="19">
        <v>9.9942539050000008</v>
      </c>
      <c r="H6505" s="20">
        <v>84.136105126000004</v>
      </c>
      <c r="I6505" s="15">
        <f>IF(H6505&lt;=Rmax_Summary!$B$40,1,0)</f>
        <v>0</v>
      </c>
      <c r="J6505" s="15">
        <v>3</v>
      </c>
      <c r="K6505" s="21" t="s">
        <v>850</v>
      </c>
    </row>
    <row r="6506" spans="1:11" x14ac:dyDescent="0.15">
      <c r="A6506" s="15">
        <v>1636</v>
      </c>
      <c r="B6506" s="16">
        <v>10</v>
      </c>
      <c r="C6506" s="15">
        <v>10</v>
      </c>
      <c r="D6506" s="17">
        <v>6400000</v>
      </c>
      <c r="E6506" s="18">
        <f t="shared" si="101"/>
        <v>6400</v>
      </c>
      <c r="F6506" s="19">
        <v>1.5616140000000001</v>
      </c>
      <c r="G6506" s="19">
        <v>9.9943283019999996</v>
      </c>
      <c r="H6506" s="20">
        <v>84.383862282999999</v>
      </c>
      <c r="I6506" s="15">
        <f>IF(H6506&lt;=Rmax_Summary!$B$40,1,0)</f>
        <v>0</v>
      </c>
      <c r="J6506" s="15">
        <v>3</v>
      </c>
      <c r="K6506" s="21" t="s">
        <v>850</v>
      </c>
    </row>
    <row r="6507" spans="1:11" x14ac:dyDescent="0.15">
      <c r="A6507" s="15">
        <v>1641</v>
      </c>
      <c r="B6507" s="16">
        <v>10</v>
      </c>
      <c r="C6507" s="15">
        <v>10</v>
      </c>
      <c r="D6507" s="17">
        <v>6500000</v>
      </c>
      <c r="E6507" s="18">
        <f t="shared" si="101"/>
        <v>6500</v>
      </c>
      <c r="F6507" s="19">
        <v>1.5376000000000001</v>
      </c>
      <c r="G6507" s="19">
        <v>9.9944004100000008</v>
      </c>
      <c r="H6507" s="20">
        <v>84.623999581999996</v>
      </c>
      <c r="I6507" s="15">
        <f>IF(H6507&lt;=Rmax_Summary!$B$40,1,0)</f>
        <v>0</v>
      </c>
      <c r="J6507" s="15">
        <v>3</v>
      </c>
      <c r="K6507" s="21" t="s">
        <v>850</v>
      </c>
    </row>
    <row r="6508" spans="1:11" x14ac:dyDescent="0.15">
      <c r="A6508" s="15">
        <v>1646</v>
      </c>
      <c r="B6508" s="16">
        <v>10</v>
      </c>
      <c r="C6508" s="15">
        <v>10</v>
      </c>
      <c r="D6508" s="17">
        <v>6600000</v>
      </c>
      <c r="E6508" s="18">
        <f t="shared" si="101"/>
        <v>6600</v>
      </c>
      <c r="F6508" s="19">
        <v>1.5143139999999999</v>
      </c>
      <c r="G6508" s="19">
        <v>9.9944703350000008</v>
      </c>
      <c r="H6508" s="20">
        <v>84.856863195000003</v>
      </c>
      <c r="I6508" s="15">
        <f>IF(H6508&lt;=Rmax_Summary!$B$40,1,0)</f>
        <v>0</v>
      </c>
      <c r="J6508" s="15">
        <v>3</v>
      </c>
      <c r="K6508" s="21" t="s">
        <v>850</v>
      </c>
    </row>
    <row r="6509" spans="1:11" x14ac:dyDescent="0.15">
      <c r="A6509" s="15">
        <v>1651</v>
      </c>
      <c r="B6509" s="16">
        <v>10</v>
      </c>
      <c r="C6509" s="15">
        <v>10</v>
      </c>
      <c r="D6509" s="17">
        <v>6700000</v>
      </c>
      <c r="E6509" s="18">
        <f t="shared" si="101"/>
        <v>6700</v>
      </c>
      <c r="F6509" s="19">
        <v>1.491722</v>
      </c>
      <c r="G6509" s="19">
        <v>9.9945381740000006</v>
      </c>
      <c r="H6509" s="20">
        <v>85.082778834999999</v>
      </c>
      <c r="I6509" s="15">
        <f>IF(H6509&lt;=Rmax_Summary!$B$40,1,0)</f>
        <v>0</v>
      </c>
      <c r="J6509" s="15">
        <v>3</v>
      </c>
      <c r="K6509" s="21" t="s">
        <v>850</v>
      </c>
    </row>
    <row r="6510" spans="1:11" x14ac:dyDescent="0.15">
      <c r="A6510" s="15">
        <v>1656</v>
      </c>
      <c r="B6510" s="16">
        <v>10</v>
      </c>
      <c r="C6510" s="15">
        <v>10</v>
      </c>
      <c r="D6510" s="17">
        <v>6800000</v>
      </c>
      <c r="E6510" s="18">
        <f t="shared" si="101"/>
        <v>6800</v>
      </c>
      <c r="F6510" s="19">
        <v>1.469795</v>
      </c>
      <c r="G6510" s="19">
        <v>9.9946040190000005</v>
      </c>
      <c r="H6510" s="20">
        <v>85.302052889999999</v>
      </c>
      <c r="I6510" s="15">
        <f>IF(H6510&lt;=Rmax_Summary!$B$40,1,0)</f>
        <v>0</v>
      </c>
      <c r="J6510" s="15">
        <v>3</v>
      </c>
      <c r="K6510" s="21" t="s">
        <v>850</v>
      </c>
    </row>
    <row r="6511" spans="1:11" x14ac:dyDescent="0.15">
      <c r="A6511" s="15">
        <v>1661</v>
      </c>
      <c r="B6511" s="16">
        <v>10</v>
      </c>
      <c r="C6511" s="15">
        <v>10</v>
      </c>
      <c r="D6511" s="17">
        <v>6900000</v>
      </c>
      <c r="E6511" s="18">
        <f t="shared" si="101"/>
        <v>6900</v>
      </c>
      <c r="F6511" s="19">
        <v>1.4485030000000001</v>
      </c>
      <c r="G6511" s="19">
        <v>9.9946679560000007</v>
      </c>
      <c r="H6511" s="20">
        <v>85.514973557999994</v>
      </c>
      <c r="I6511" s="15">
        <f>IF(H6511&lt;=Rmax_Summary!$B$40,1,0)</f>
        <v>0</v>
      </c>
      <c r="J6511" s="15">
        <v>3</v>
      </c>
      <c r="K6511" s="21" t="s">
        <v>850</v>
      </c>
    </row>
    <row r="6512" spans="1:11" x14ac:dyDescent="0.15">
      <c r="A6512" s="15">
        <v>1666</v>
      </c>
      <c r="B6512" s="16">
        <v>10</v>
      </c>
      <c r="C6512" s="15">
        <v>10</v>
      </c>
      <c r="D6512" s="17">
        <v>7000000</v>
      </c>
      <c r="E6512" s="18">
        <f t="shared" si="101"/>
        <v>7000</v>
      </c>
      <c r="F6512" s="19">
        <v>1.4278189999999999</v>
      </c>
      <c r="G6512" s="19">
        <v>9.9947300660000007</v>
      </c>
      <c r="H6512" s="20">
        <v>85.721814254999998</v>
      </c>
      <c r="I6512" s="15">
        <f>IF(H6512&lt;=Rmax_Summary!$B$40,1,0)</f>
        <v>0</v>
      </c>
      <c r="J6512" s="15">
        <v>3</v>
      </c>
      <c r="K6512" s="21" t="s">
        <v>850</v>
      </c>
    </row>
    <row r="6513" spans="1:11" x14ac:dyDescent="0.15">
      <c r="A6513" s="15">
        <v>1671</v>
      </c>
      <c r="B6513" s="16">
        <v>10</v>
      </c>
      <c r="C6513" s="15">
        <v>10</v>
      </c>
      <c r="D6513" s="17">
        <v>7100000</v>
      </c>
      <c r="E6513" s="18">
        <f t="shared" si="101"/>
        <v>7100</v>
      </c>
      <c r="F6513" s="19">
        <v>1.4077170000000001</v>
      </c>
      <c r="G6513" s="19">
        <v>9.9947904269999999</v>
      </c>
      <c r="H6513" s="20">
        <v>85.922830206</v>
      </c>
      <c r="I6513" s="15">
        <f>IF(H6513&lt;=Rmax_Summary!$B$40,1,0)</f>
        <v>0</v>
      </c>
      <c r="J6513" s="15">
        <v>3</v>
      </c>
      <c r="K6513" s="21" t="s">
        <v>850</v>
      </c>
    </row>
    <row r="6514" spans="1:11" x14ac:dyDescent="0.15">
      <c r="A6514" s="15">
        <v>1676</v>
      </c>
      <c r="B6514" s="16">
        <v>10</v>
      </c>
      <c r="C6514" s="15">
        <v>10</v>
      </c>
      <c r="D6514" s="17">
        <v>7200000</v>
      </c>
      <c r="E6514" s="18">
        <f t="shared" si="101"/>
        <v>7200</v>
      </c>
      <c r="F6514" s="19">
        <v>1.3881730000000001</v>
      </c>
      <c r="G6514" s="19">
        <v>9.9948491130000008</v>
      </c>
      <c r="H6514" s="20">
        <v>86.118265269000005</v>
      </c>
      <c r="I6514" s="15">
        <f>IF(H6514&lt;=Rmax_Summary!$B$40,1,0)</f>
        <v>0</v>
      </c>
      <c r="J6514" s="15">
        <v>3</v>
      </c>
      <c r="K6514" s="21" t="s">
        <v>850</v>
      </c>
    </row>
    <row r="6515" spans="1:11" x14ac:dyDescent="0.15">
      <c r="A6515" s="15">
        <v>1681</v>
      </c>
      <c r="B6515" s="16">
        <v>10</v>
      </c>
      <c r="C6515" s="15">
        <v>10</v>
      </c>
      <c r="D6515" s="17">
        <v>7300000</v>
      </c>
      <c r="E6515" s="18">
        <f t="shared" si="101"/>
        <v>7300</v>
      </c>
      <c r="F6515" s="19">
        <v>1.369165</v>
      </c>
      <c r="G6515" s="19">
        <v>9.9949061910000001</v>
      </c>
      <c r="H6515" s="20">
        <v>86.308347389000005</v>
      </c>
      <c r="I6515" s="15">
        <f>IF(H6515&lt;=Rmax_Summary!$B$40,1,0)</f>
        <v>0</v>
      </c>
      <c r="J6515" s="15">
        <v>3</v>
      </c>
      <c r="K6515" s="21" t="s">
        <v>850</v>
      </c>
    </row>
    <row r="6516" spans="1:11" x14ac:dyDescent="0.15">
      <c r="A6516" s="15">
        <v>1686</v>
      </c>
      <c r="B6516" s="16">
        <v>10</v>
      </c>
      <c r="C6516" s="15">
        <v>10</v>
      </c>
      <c r="D6516" s="17">
        <v>7400000</v>
      </c>
      <c r="E6516" s="18">
        <f t="shared" si="101"/>
        <v>7400</v>
      </c>
      <c r="F6516" s="19">
        <v>1.350671</v>
      </c>
      <c r="G6516" s="19">
        <v>9.9949617289999999</v>
      </c>
      <c r="H6516" s="20">
        <v>86.493294840999994</v>
      </c>
      <c r="I6516" s="15">
        <f>IF(H6516&lt;=Rmax_Summary!$B$40,1,0)</f>
        <v>0</v>
      </c>
      <c r="J6516" s="15">
        <v>3</v>
      </c>
      <c r="K6516" s="21" t="s">
        <v>850</v>
      </c>
    </row>
    <row r="6517" spans="1:11" x14ac:dyDescent="0.15">
      <c r="A6517" s="15">
        <v>1691</v>
      </c>
      <c r="B6517" s="16">
        <v>10</v>
      </c>
      <c r="C6517" s="15">
        <v>10</v>
      </c>
      <c r="D6517" s="17">
        <v>7500000</v>
      </c>
      <c r="E6517" s="18">
        <f t="shared" si="101"/>
        <v>7500</v>
      </c>
      <c r="F6517" s="19">
        <v>1.3326690000000001</v>
      </c>
      <c r="G6517" s="19">
        <v>9.9950157849999997</v>
      </c>
      <c r="H6517" s="20">
        <v>86.673312264000003</v>
      </c>
      <c r="I6517" s="15">
        <f>IF(H6517&lt;=Rmax_Summary!$B$40,1,0)</f>
        <v>0</v>
      </c>
      <c r="J6517" s="15">
        <v>3</v>
      </c>
      <c r="K6517" s="21" t="s">
        <v>850</v>
      </c>
    </row>
    <row r="6518" spans="1:11" x14ac:dyDescent="0.15">
      <c r="A6518" s="15">
        <v>1696</v>
      </c>
      <c r="B6518" s="16">
        <v>10</v>
      </c>
      <c r="C6518" s="15">
        <v>10</v>
      </c>
      <c r="D6518" s="17">
        <v>7600000</v>
      </c>
      <c r="E6518" s="18">
        <f t="shared" si="101"/>
        <v>7600</v>
      </c>
      <c r="F6518" s="19">
        <v>1.3151409999999999</v>
      </c>
      <c r="G6518" s="19">
        <v>9.9950684180000007</v>
      </c>
      <c r="H6518" s="20">
        <v>86.848594062000004</v>
      </c>
      <c r="I6518" s="15">
        <f>IF(H6518&lt;=Rmax_Summary!$B$40,1,0)</f>
        <v>0</v>
      </c>
      <c r="J6518" s="15">
        <v>3</v>
      </c>
      <c r="K6518" s="21" t="s">
        <v>850</v>
      </c>
    </row>
    <row r="6519" spans="1:11" x14ac:dyDescent="0.15">
      <c r="A6519" s="15">
        <v>1701</v>
      </c>
      <c r="B6519" s="16">
        <v>10</v>
      </c>
      <c r="C6519" s="15">
        <v>10</v>
      </c>
      <c r="D6519" s="17">
        <v>7700000</v>
      </c>
      <c r="E6519" s="18">
        <f t="shared" si="101"/>
        <v>7700</v>
      </c>
      <c r="F6519" s="19">
        <v>1.298068</v>
      </c>
      <c r="G6519" s="19">
        <v>9.9951196850000006</v>
      </c>
      <c r="H6519" s="20">
        <v>87.019324976999997</v>
      </c>
      <c r="I6519" s="15">
        <f>IF(H6519&lt;=Rmax_Summary!$B$40,1,0)</f>
        <v>0</v>
      </c>
      <c r="J6519" s="15">
        <v>3</v>
      </c>
      <c r="K6519" s="21" t="s">
        <v>850</v>
      </c>
    </row>
    <row r="6520" spans="1:11" x14ac:dyDescent="0.15">
      <c r="A6520" s="15">
        <v>1706</v>
      </c>
      <c r="B6520" s="16">
        <v>10</v>
      </c>
      <c r="C6520" s="15">
        <v>10</v>
      </c>
      <c r="D6520" s="17">
        <v>7800000</v>
      </c>
      <c r="E6520" s="18">
        <f t="shared" si="101"/>
        <v>7800</v>
      </c>
      <c r="F6520" s="19">
        <v>1.2814319999999999</v>
      </c>
      <c r="G6520" s="19">
        <v>9.9951696380000001</v>
      </c>
      <c r="H6520" s="20">
        <v>87.185680085000001</v>
      </c>
      <c r="I6520" s="15">
        <f>IF(H6520&lt;=Rmax_Summary!$B$40,1,0)</f>
        <v>0</v>
      </c>
      <c r="J6520" s="15">
        <v>3</v>
      </c>
      <c r="K6520" s="21" t="s">
        <v>850</v>
      </c>
    </row>
    <row r="6521" spans="1:11" x14ac:dyDescent="0.15">
      <c r="A6521" s="15">
        <v>1711</v>
      </c>
      <c r="B6521" s="16">
        <v>10</v>
      </c>
      <c r="C6521" s="15">
        <v>10</v>
      </c>
      <c r="D6521" s="17">
        <v>7900000</v>
      </c>
      <c r="E6521" s="18">
        <f t="shared" si="101"/>
        <v>7900</v>
      </c>
      <c r="F6521" s="19">
        <v>1.265218</v>
      </c>
      <c r="G6521" s="19">
        <v>9.995218328</v>
      </c>
      <c r="H6521" s="20">
        <v>87.347824799999998</v>
      </c>
      <c r="I6521" s="15">
        <f>IF(H6521&lt;=Rmax_Summary!$B$40,1,0)</f>
        <v>0</v>
      </c>
      <c r="J6521" s="15">
        <v>3</v>
      </c>
      <c r="K6521" s="21" t="s">
        <v>850</v>
      </c>
    </row>
    <row r="6522" spans="1:11" x14ac:dyDescent="0.15">
      <c r="A6522" s="15">
        <v>1716</v>
      </c>
      <c r="B6522" s="16">
        <v>10</v>
      </c>
      <c r="C6522" s="15">
        <v>10</v>
      </c>
      <c r="D6522" s="17">
        <v>8000000</v>
      </c>
      <c r="E6522" s="18">
        <f t="shared" si="101"/>
        <v>8000</v>
      </c>
      <c r="F6522" s="19">
        <v>1.2494080000000001</v>
      </c>
      <c r="G6522" s="19">
        <v>9.9952658010000004</v>
      </c>
      <c r="H6522" s="20">
        <v>87.505917715999999</v>
      </c>
      <c r="I6522" s="15">
        <f>IF(H6522&lt;=Rmax_Summary!$B$40,1,0)</f>
        <v>0</v>
      </c>
      <c r="J6522" s="15">
        <v>3</v>
      </c>
      <c r="K6522" s="21" t="s">
        <v>850</v>
      </c>
    </row>
    <row r="6523" spans="1:11" x14ac:dyDescent="0.15">
      <c r="A6523" s="15">
        <v>1721</v>
      </c>
      <c r="B6523" s="16">
        <v>10</v>
      </c>
      <c r="C6523" s="15">
        <v>10</v>
      </c>
      <c r="D6523" s="17">
        <v>8100000</v>
      </c>
      <c r="E6523" s="18">
        <f t="shared" si="101"/>
        <v>8100</v>
      </c>
      <c r="F6523" s="19">
        <v>1.233989</v>
      </c>
      <c r="G6523" s="19">
        <v>9.9953121019999998</v>
      </c>
      <c r="H6523" s="20">
        <v>87.660108331999993</v>
      </c>
      <c r="I6523" s="15">
        <f>IF(H6523&lt;=Rmax_Summary!$B$40,1,0)</f>
        <v>0</v>
      </c>
      <c r="J6523" s="15">
        <v>3</v>
      </c>
      <c r="K6523" s="21" t="s">
        <v>850</v>
      </c>
    </row>
    <row r="6524" spans="1:11" x14ac:dyDescent="0.15">
      <c r="A6524" s="15">
        <v>1726</v>
      </c>
      <c r="B6524" s="16">
        <v>10</v>
      </c>
      <c r="C6524" s="15">
        <v>10</v>
      </c>
      <c r="D6524" s="17">
        <v>8200000</v>
      </c>
      <c r="E6524" s="18">
        <f t="shared" si="101"/>
        <v>8200</v>
      </c>
      <c r="F6524" s="19">
        <v>1.2189460000000001</v>
      </c>
      <c r="G6524" s="19">
        <v>9.9953572749999999</v>
      </c>
      <c r="H6524" s="20">
        <v>87.810539891000005</v>
      </c>
      <c r="I6524" s="15">
        <f>IF(H6524&lt;=Rmax_Summary!$B$40,1,0)</f>
        <v>0</v>
      </c>
      <c r="J6524" s="15">
        <v>3</v>
      </c>
      <c r="K6524" s="21" t="s">
        <v>850</v>
      </c>
    </row>
    <row r="6525" spans="1:11" x14ac:dyDescent="0.15">
      <c r="A6525" s="15">
        <v>1731</v>
      </c>
      <c r="B6525" s="16">
        <v>10</v>
      </c>
      <c r="C6525" s="15">
        <v>10</v>
      </c>
      <c r="D6525" s="17">
        <v>8300000</v>
      </c>
      <c r="E6525" s="18">
        <f t="shared" si="101"/>
        <v>8300</v>
      </c>
      <c r="F6525" s="19">
        <v>1.2042649999999999</v>
      </c>
      <c r="G6525" s="19">
        <v>9.9954013580000005</v>
      </c>
      <c r="H6525" s="20">
        <v>87.957347682999995</v>
      </c>
      <c r="I6525" s="15">
        <f>IF(H6525&lt;=Rmax_Summary!$B$40,1,0)</f>
        <v>0</v>
      </c>
      <c r="J6525" s="15">
        <v>3</v>
      </c>
      <c r="K6525" s="21" t="s">
        <v>850</v>
      </c>
    </row>
    <row r="6526" spans="1:11" x14ac:dyDescent="0.15">
      <c r="A6526" s="15">
        <v>1736</v>
      </c>
      <c r="B6526" s="16">
        <v>10</v>
      </c>
      <c r="C6526" s="15">
        <v>10</v>
      </c>
      <c r="D6526" s="17">
        <v>8400000</v>
      </c>
      <c r="E6526" s="18">
        <f t="shared" si="101"/>
        <v>8400</v>
      </c>
      <c r="F6526" s="19">
        <v>1.189934</v>
      </c>
      <c r="G6526" s="19">
        <v>9.9954443929999996</v>
      </c>
      <c r="H6526" s="20">
        <v>88.100661880000004</v>
      </c>
      <c r="I6526" s="15">
        <f>IF(H6526&lt;=Rmax_Summary!$B$40,1,0)</f>
        <v>0</v>
      </c>
      <c r="J6526" s="15">
        <v>3</v>
      </c>
      <c r="K6526" s="21" t="s">
        <v>850</v>
      </c>
    </row>
    <row r="6527" spans="1:11" x14ac:dyDescent="0.15">
      <c r="A6527" s="15">
        <v>1741</v>
      </c>
      <c r="B6527" s="16">
        <v>10</v>
      </c>
      <c r="C6527" s="15">
        <v>10</v>
      </c>
      <c r="D6527" s="17">
        <v>8500000</v>
      </c>
      <c r="E6527" s="18">
        <f t="shared" si="101"/>
        <v>8500</v>
      </c>
      <c r="F6527" s="19">
        <v>1.17594</v>
      </c>
      <c r="G6527" s="19">
        <v>9.9954864150000002</v>
      </c>
      <c r="H6527" s="20">
        <v>88.240604125000004</v>
      </c>
      <c r="I6527" s="15">
        <f>IF(H6527&lt;=Rmax_Summary!$B$40,1,0)</f>
        <v>0</v>
      </c>
      <c r="J6527" s="15">
        <v>3</v>
      </c>
      <c r="K6527" s="21" t="s">
        <v>850</v>
      </c>
    </row>
    <row r="6528" spans="1:11" x14ac:dyDescent="0.15">
      <c r="A6528" s="15">
        <v>1746</v>
      </c>
      <c r="B6528" s="16">
        <v>10</v>
      </c>
      <c r="C6528" s="15">
        <v>10</v>
      </c>
      <c r="D6528" s="17">
        <v>8600000</v>
      </c>
      <c r="E6528" s="18">
        <f t="shared" si="101"/>
        <v>8600</v>
      </c>
      <c r="F6528" s="19">
        <v>1.1622710000000001</v>
      </c>
      <c r="G6528" s="19">
        <v>9.9955274599999999</v>
      </c>
      <c r="H6528" s="20">
        <v>88.377293789000007</v>
      </c>
      <c r="I6528" s="15">
        <f>IF(H6528&lt;=Rmax_Summary!$B$40,1,0)</f>
        <v>0</v>
      </c>
      <c r="J6528" s="15">
        <v>3</v>
      </c>
      <c r="K6528" s="21" t="s">
        <v>850</v>
      </c>
    </row>
    <row r="6529" spans="1:11" x14ac:dyDescent="0.15">
      <c r="A6529" s="15">
        <v>1751</v>
      </c>
      <c r="B6529" s="16">
        <v>10</v>
      </c>
      <c r="C6529" s="15">
        <v>10</v>
      </c>
      <c r="D6529" s="17">
        <v>8700000</v>
      </c>
      <c r="E6529" s="18">
        <f t="shared" si="101"/>
        <v>8700</v>
      </c>
      <c r="F6529" s="19">
        <v>1.148916</v>
      </c>
      <c r="G6529" s="19">
        <v>9.9955675619999997</v>
      </c>
      <c r="H6529" s="20">
        <v>88.510841717999995</v>
      </c>
      <c r="I6529" s="15">
        <f>IF(H6529&lt;=Rmax_Summary!$B$40,1,0)</f>
        <v>0</v>
      </c>
      <c r="J6529" s="15">
        <v>3</v>
      </c>
      <c r="K6529" s="21" t="s">
        <v>850</v>
      </c>
    </row>
    <row r="6530" spans="1:11" x14ac:dyDescent="0.15">
      <c r="A6530" s="15">
        <v>1756</v>
      </c>
      <c r="B6530" s="16">
        <v>10</v>
      </c>
      <c r="C6530" s="15">
        <v>10</v>
      </c>
      <c r="D6530" s="17">
        <v>8800000</v>
      </c>
      <c r="E6530" s="18">
        <f t="shared" ref="E6530:E6593" si="102">D6530/1000</f>
        <v>8800</v>
      </c>
      <c r="F6530" s="19">
        <v>1.135864</v>
      </c>
      <c r="G6530" s="19">
        <v>9.9956067530000006</v>
      </c>
      <c r="H6530" s="20">
        <v>88.641355912999998</v>
      </c>
      <c r="I6530" s="15">
        <f>IF(H6530&lt;=Rmax_Summary!$B$40,1,0)</f>
        <v>0</v>
      </c>
      <c r="J6530" s="15">
        <v>3</v>
      </c>
      <c r="K6530" s="21" t="s">
        <v>850</v>
      </c>
    </row>
    <row r="6531" spans="1:11" x14ac:dyDescent="0.15">
      <c r="A6531" s="15">
        <v>1761</v>
      </c>
      <c r="B6531" s="16">
        <v>10</v>
      </c>
      <c r="C6531" s="15">
        <v>10</v>
      </c>
      <c r="D6531" s="17">
        <v>8900000</v>
      </c>
      <c r="E6531" s="18">
        <f t="shared" si="102"/>
        <v>8900</v>
      </c>
      <c r="F6531" s="19">
        <v>1.1231059999999999</v>
      </c>
      <c r="G6531" s="19">
        <v>9.9956450639999996</v>
      </c>
      <c r="H6531" s="20">
        <v>88.768938125000005</v>
      </c>
      <c r="I6531" s="15">
        <f>IF(H6531&lt;=Rmax_Summary!$B$40,1,0)</f>
        <v>0</v>
      </c>
      <c r="J6531" s="15">
        <v>3</v>
      </c>
      <c r="K6531" s="21" t="s">
        <v>850</v>
      </c>
    </row>
    <row r="6532" spans="1:11" x14ac:dyDescent="0.15">
      <c r="A6532" s="15">
        <v>1766</v>
      </c>
      <c r="B6532" s="16">
        <v>10</v>
      </c>
      <c r="C6532" s="15">
        <v>10</v>
      </c>
      <c r="D6532" s="17">
        <v>9000000</v>
      </c>
      <c r="E6532" s="18">
        <f t="shared" si="102"/>
        <v>9000</v>
      </c>
      <c r="F6532" s="19">
        <v>1.1106309999999999</v>
      </c>
      <c r="G6532" s="19">
        <v>9.9956825229999993</v>
      </c>
      <c r="H6532" s="20">
        <v>88.893685554000001</v>
      </c>
      <c r="I6532" s="15">
        <f>IF(H6532&lt;=Rmax_Summary!$B$40,1,0)</f>
        <v>0</v>
      </c>
      <c r="J6532" s="15">
        <v>3</v>
      </c>
      <c r="K6532" s="21" t="s">
        <v>850</v>
      </c>
    </row>
    <row r="6533" spans="1:11" x14ac:dyDescent="0.15">
      <c r="A6533" s="15">
        <v>1771</v>
      </c>
      <c r="B6533" s="16">
        <v>10</v>
      </c>
      <c r="C6533" s="15">
        <v>10</v>
      </c>
      <c r="D6533" s="17">
        <v>9100000</v>
      </c>
      <c r="E6533" s="18">
        <f t="shared" si="102"/>
        <v>9100</v>
      </c>
      <c r="F6533" s="19">
        <v>1.0984309999999999</v>
      </c>
      <c r="G6533" s="19">
        <v>9.9957191610000002</v>
      </c>
      <c r="H6533" s="20">
        <v>89.015693131000006</v>
      </c>
      <c r="I6533" s="15">
        <f>IF(H6533&lt;=Rmax_Summary!$B$40,1,0)</f>
        <v>0</v>
      </c>
      <c r="J6533" s="15">
        <v>3</v>
      </c>
      <c r="K6533" s="21" t="s">
        <v>850</v>
      </c>
    </row>
    <row r="6534" spans="1:11" x14ac:dyDescent="0.15">
      <c r="A6534" s="15">
        <v>1776</v>
      </c>
      <c r="B6534" s="16">
        <v>10</v>
      </c>
      <c r="C6534" s="15">
        <v>10</v>
      </c>
      <c r="D6534" s="17">
        <v>9200000</v>
      </c>
      <c r="E6534" s="18">
        <f t="shared" si="102"/>
        <v>9200</v>
      </c>
      <c r="F6534" s="19">
        <v>1.086495</v>
      </c>
      <c r="G6534" s="19">
        <v>9.9957550009999991</v>
      </c>
      <c r="H6534" s="20">
        <v>89.135048393999995</v>
      </c>
      <c r="I6534" s="15">
        <f>IF(H6534&lt;=Rmax_Summary!$B$40,1,0)</f>
        <v>0</v>
      </c>
      <c r="J6534" s="15">
        <v>3</v>
      </c>
      <c r="K6534" s="21" t="s">
        <v>850</v>
      </c>
    </row>
    <row r="6535" spans="1:11" x14ac:dyDescent="0.15">
      <c r="A6535" s="15">
        <v>1781</v>
      </c>
      <c r="B6535" s="16">
        <v>10</v>
      </c>
      <c r="C6535" s="15">
        <v>10</v>
      </c>
      <c r="D6535" s="17">
        <v>9300000</v>
      </c>
      <c r="E6535" s="18">
        <f t="shared" si="102"/>
        <v>9300</v>
      </c>
      <c r="F6535" s="19">
        <v>1.074816</v>
      </c>
      <c r="G6535" s="19">
        <v>9.9957900710000001</v>
      </c>
      <c r="H6535" s="20">
        <v>89.251838883000005</v>
      </c>
      <c r="I6535" s="15">
        <f>IF(H6535&lt;=Rmax_Summary!$B$40,1,0)</f>
        <v>0</v>
      </c>
      <c r="J6535" s="15">
        <v>3</v>
      </c>
      <c r="K6535" s="21" t="s">
        <v>850</v>
      </c>
    </row>
    <row r="6536" spans="1:11" x14ac:dyDescent="0.15">
      <c r="A6536" s="15">
        <v>1786</v>
      </c>
      <c r="B6536" s="16">
        <v>10</v>
      </c>
      <c r="C6536" s="15">
        <v>10</v>
      </c>
      <c r="D6536" s="17">
        <v>9400000</v>
      </c>
      <c r="E6536" s="18">
        <f t="shared" si="102"/>
        <v>9400</v>
      </c>
      <c r="F6536" s="19">
        <v>1.0633859999999999</v>
      </c>
      <c r="G6536" s="19">
        <v>9.9958243949999996</v>
      </c>
      <c r="H6536" s="20">
        <v>89.366144176999995</v>
      </c>
      <c r="I6536" s="15">
        <f>IF(H6536&lt;=Rmax_Summary!$B$40,1,0)</f>
        <v>0</v>
      </c>
      <c r="J6536" s="15">
        <v>3</v>
      </c>
      <c r="K6536" s="21" t="s">
        <v>850</v>
      </c>
    </row>
    <row r="6537" spans="1:11" x14ac:dyDescent="0.15">
      <c r="A6537" s="15">
        <v>1791</v>
      </c>
      <c r="B6537" s="16">
        <v>10</v>
      </c>
      <c r="C6537" s="15">
        <v>10</v>
      </c>
      <c r="D6537" s="17">
        <v>9500000</v>
      </c>
      <c r="E6537" s="18">
        <f t="shared" si="102"/>
        <v>9500</v>
      </c>
      <c r="F6537" s="19">
        <v>1.0521959999999999</v>
      </c>
      <c r="G6537" s="19">
        <v>9.9958579969999999</v>
      </c>
      <c r="H6537" s="20">
        <v>89.478043857000003</v>
      </c>
      <c r="I6537" s="15">
        <f>IF(H6537&lt;=Rmax_Summary!$B$40,1,0)</f>
        <v>0</v>
      </c>
      <c r="J6537" s="15">
        <v>3</v>
      </c>
      <c r="K6537" s="21" t="s">
        <v>850</v>
      </c>
    </row>
    <row r="6538" spans="1:11" x14ac:dyDescent="0.15">
      <c r="A6538" s="15">
        <v>1796</v>
      </c>
      <c r="B6538" s="16">
        <v>10</v>
      </c>
      <c r="C6538" s="15">
        <v>10</v>
      </c>
      <c r="D6538" s="17">
        <v>9600000</v>
      </c>
      <c r="E6538" s="18">
        <f t="shared" si="102"/>
        <v>9600</v>
      </c>
      <c r="F6538" s="19">
        <v>1.041239</v>
      </c>
      <c r="G6538" s="19">
        <v>9.9958908980000007</v>
      </c>
      <c r="H6538" s="20">
        <v>89.587614095000006</v>
      </c>
      <c r="I6538" s="15">
        <f>IF(H6538&lt;=Rmax_Summary!$B$40,1,0)</f>
        <v>0</v>
      </c>
      <c r="J6538" s="15">
        <v>3</v>
      </c>
      <c r="K6538" s="21" t="s">
        <v>850</v>
      </c>
    </row>
    <row r="6539" spans="1:11" x14ac:dyDescent="0.15">
      <c r="A6539" s="15">
        <v>1801</v>
      </c>
      <c r="B6539" s="16">
        <v>10</v>
      </c>
      <c r="C6539" s="15">
        <v>10</v>
      </c>
      <c r="D6539" s="17">
        <v>9700000</v>
      </c>
      <c r="E6539" s="18">
        <f t="shared" si="102"/>
        <v>9700</v>
      </c>
      <c r="F6539" s="19">
        <v>1.030508</v>
      </c>
      <c r="G6539" s="19">
        <v>9.9959231210000006</v>
      </c>
      <c r="H6539" s="20">
        <v>89.694924239000002</v>
      </c>
      <c r="I6539" s="15">
        <f>IF(H6539&lt;=Rmax_Summary!$B$40,1,0)</f>
        <v>0</v>
      </c>
      <c r="J6539" s="15">
        <v>3</v>
      </c>
      <c r="K6539" s="21" t="s">
        <v>850</v>
      </c>
    </row>
    <row r="6540" spans="1:11" x14ac:dyDescent="0.15">
      <c r="A6540" s="15">
        <v>1806</v>
      </c>
      <c r="B6540" s="16">
        <v>10</v>
      </c>
      <c r="C6540" s="15">
        <v>10</v>
      </c>
      <c r="D6540" s="17">
        <v>9800000</v>
      </c>
      <c r="E6540" s="18">
        <f t="shared" si="102"/>
        <v>9800</v>
      </c>
      <c r="F6540" s="19">
        <v>1.019995</v>
      </c>
      <c r="G6540" s="19">
        <v>9.9959546869999993</v>
      </c>
      <c r="H6540" s="20">
        <v>89.800045909999994</v>
      </c>
      <c r="I6540" s="15">
        <f>IF(H6540&lt;=Rmax_Summary!$B$40,1,0)</f>
        <v>0</v>
      </c>
      <c r="J6540" s="15">
        <v>3</v>
      </c>
      <c r="K6540" s="21" t="s">
        <v>850</v>
      </c>
    </row>
    <row r="6541" spans="1:11" x14ac:dyDescent="0.15">
      <c r="A6541" s="15">
        <v>1811</v>
      </c>
      <c r="B6541" s="16">
        <v>10</v>
      </c>
      <c r="C6541" s="15">
        <v>10</v>
      </c>
      <c r="D6541" s="17">
        <v>9900000</v>
      </c>
      <c r="E6541" s="18">
        <f t="shared" si="102"/>
        <v>9900</v>
      </c>
      <c r="F6541" s="19">
        <v>1.009695</v>
      </c>
      <c r="G6541" s="19">
        <v>9.9959856160000005</v>
      </c>
      <c r="H6541" s="20">
        <v>89.903045048999999</v>
      </c>
      <c r="I6541" s="15">
        <f>IF(H6541&lt;=Rmax_Summary!$B$40,1,0)</f>
        <v>0</v>
      </c>
      <c r="J6541" s="15">
        <v>3</v>
      </c>
      <c r="K6541" s="21" t="s">
        <v>850</v>
      </c>
    </row>
    <row r="6542" spans="1:11" x14ac:dyDescent="0.15">
      <c r="A6542" s="15">
        <v>1816</v>
      </c>
      <c r="B6542" s="16">
        <v>10</v>
      </c>
      <c r="C6542" s="15">
        <v>10</v>
      </c>
      <c r="D6542" s="17">
        <v>10000000</v>
      </c>
      <c r="E6542" s="18">
        <f t="shared" si="102"/>
        <v>10000</v>
      </c>
      <c r="F6542" s="19">
        <v>0.99960199999999999</v>
      </c>
      <c r="G6542" s="19">
        <v>9.9960159260000001</v>
      </c>
      <c r="H6542" s="20">
        <v>90.003984181000007</v>
      </c>
      <c r="I6542" s="15">
        <f>IF(H6542&lt;=Rmax_Summary!$B$40,1,0)</f>
        <v>0</v>
      </c>
      <c r="J6542" s="15">
        <v>3</v>
      </c>
      <c r="K6542" s="21" t="s">
        <v>850</v>
      </c>
    </row>
    <row r="6543" spans="1:11" x14ac:dyDescent="0.15">
      <c r="A6543" s="15">
        <v>2867</v>
      </c>
      <c r="B6543" s="16">
        <v>10</v>
      </c>
      <c r="C6543" s="15">
        <v>20</v>
      </c>
      <c r="D6543" s="17">
        <v>10000</v>
      </c>
      <c r="E6543" s="18">
        <f t="shared" si="102"/>
        <v>10</v>
      </c>
      <c r="F6543" s="19">
        <v>19.861238</v>
      </c>
      <c r="G6543" s="19">
        <v>0.19861237800000001</v>
      </c>
      <c r="H6543" s="20">
        <v>0.69380829200000005</v>
      </c>
      <c r="I6543" s="15">
        <f>IF(H6543&lt;=Rmax_Summary!$B$40,1,0)</f>
        <v>1</v>
      </c>
      <c r="J6543" s="15">
        <v>1</v>
      </c>
      <c r="K6543" s="21" t="s">
        <v>846</v>
      </c>
    </row>
    <row r="6544" spans="1:11" x14ac:dyDescent="0.15">
      <c r="A6544" s="15">
        <v>2872</v>
      </c>
      <c r="B6544" s="16">
        <v>10</v>
      </c>
      <c r="C6544" s="15">
        <v>20</v>
      </c>
      <c r="D6544" s="17">
        <v>11000</v>
      </c>
      <c r="E6544" s="18">
        <f t="shared" si="102"/>
        <v>11</v>
      </c>
      <c r="F6544" s="19">
        <v>19.861215999999999</v>
      </c>
      <c r="G6544" s="19">
        <v>0.21847335400000001</v>
      </c>
      <c r="H6544" s="20">
        <v>0.69391773000000001</v>
      </c>
      <c r="I6544" s="15">
        <f>IF(H6544&lt;=Rmax_Summary!$B$40,1,0)</f>
        <v>1</v>
      </c>
      <c r="J6544" s="15">
        <v>1</v>
      </c>
      <c r="K6544" s="21" t="s">
        <v>846</v>
      </c>
    </row>
    <row r="6545" spans="1:11" x14ac:dyDescent="0.15">
      <c r="A6545" s="15">
        <v>2877</v>
      </c>
      <c r="B6545" s="16">
        <v>10</v>
      </c>
      <c r="C6545" s="15">
        <v>20</v>
      </c>
      <c r="D6545" s="17">
        <v>12000</v>
      </c>
      <c r="E6545" s="18">
        <f t="shared" si="102"/>
        <v>12</v>
      </c>
      <c r="F6545" s="19">
        <v>19.861194000000001</v>
      </c>
      <c r="G6545" s="19">
        <v>0.238334296</v>
      </c>
      <c r="H6545" s="20">
        <v>0.694027536</v>
      </c>
      <c r="I6545" s="15">
        <f>IF(H6545&lt;=Rmax_Summary!$B$40,1,0)</f>
        <v>1</v>
      </c>
      <c r="J6545" s="15">
        <v>1</v>
      </c>
      <c r="K6545" s="21" t="s">
        <v>846</v>
      </c>
    </row>
    <row r="6546" spans="1:11" x14ac:dyDescent="0.15">
      <c r="A6546" s="15">
        <v>2882</v>
      </c>
      <c r="B6546" s="16">
        <v>10</v>
      </c>
      <c r="C6546" s="15">
        <v>20</v>
      </c>
      <c r="D6546" s="17">
        <v>13000</v>
      </c>
      <c r="E6546" s="18">
        <f t="shared" si="102"/>
        <v>13</v>
      </c>
      <c r="F6546" s="19">
        <v>19.861173000000001</v>
      </c>
      <c r="G6546" s="19">
        <v>0.25819526199999998</v>
      </c>
      <c r="H6546" s="20">
        <v>0.69413710399999995</v>
      </c>
      <c r="I6546" s="15">
        <f>IF(H6546&lt;=Rmax_Summary!$B$40,1,0)</f>
        <v>1</v>
      </c>
      <c r="J6546" s="15">
        <v>1</v>
      </c>
      <c r="K6546" s="21" t="s">
        <v>846</v>
      </c>
    </row>
    <row r="6547" spans="1:11" x14ac:dyDescent="0.15">
      <c r="A6547" s="15">
        <v>2887</v>
      </c>
      <c r="B6547" s="16">
        <v>10</v>
      </c>
      <c r="C6547" s="15">
        <v>20</v>
      </c>
      <c r="D6547" s="17">
        <v>14000</v>
      </c>
      <c r="E6547" s="18">
        <f t="shared" si="102"/>
        <v>14</v>
      </c>
      <c r="F6547" s="19">
        <v>19.861151</v>
      </c>
      <c r="G6547" s="19">
        <v>0.27805606900000002</v>
      </c>
      <c r="H6547" s="20">
        <v>0.69424724199999999</v>
      </c>
      <c r="I6547" s="15">
        <f>IF(H6547&lt;=Rmax_Summary!$B$40,1,0)</f>
        <v>1</v>
      </c>
      <c r="J6547" s="15">
        <v>1</v>
      </c>
      <c r="K6547" s="21" t="s">
        <v>846</v>
      </c>
    </row>
    <row r="6548" spans="1:11" x14ac:dyDescent="0.15">
      <c r="A6548" s="15">
        <v>2892</v>
      </c>
      <c r="B6548" s="16">
        <v>10</v>
      </c>
      <c r="C6548" s="15">
        <v>20</v>
      </c>
      <c r="D6548" s="17">
        <v>15000</v>
      </c>
      <c r="E6548" s="18">
        <f t="shared" si="102"/>
        <v>15</v>
      </c>
      <c r="F6548" s="19">
        <v>19.861128999999998</v>
      </c>
      <c r="G6548" s="19">
        <v>0.29791694099999999</v>
      </c>
      <c r="H6548" s="20">
        <v>0.69435707700000004</v>
      </c>
      <c r="I6548" s="15">
        <f>IF(H6548&lt;=Rmax_Summary!$B$40,1,0)</f>
        <v>1</v>
      </c>
      <c r="J6548" s="15">
        <v>1</v>
      </c>
      <c r="K6548" s="21" t="s">
        <v>846</v>
      </c>
    </row>
    <row r="6549" spans="1:11" x14ac:dyDescent="0.15">
      <c r="A6549" s="15">
        <v>2897</v>
      </c>
      <c r="B6549" s="16">
        <v>10</v>
      </c>
      <c r="C6549" s="15">
        <v>20</v>
      </c>
      <c r="D6549" s="17">
        <v>16000</v>
      </c>
      <c r="E6549" s="18">
        <f t="shared" si="102"/>
        <v>16</v>
      </c>
      <c r="F6549" s="19">
        <v>19.861105999999999</v>
      </c>
      <c r="G6549" s="19">
        <v>0.31777768699999998</v>
      </c>
      <c r="H6549" s="20">
        <v>0.69446764400000005</v>
      </c>
      <c r="I6549" s="15">
        <f>IF(H6549&lt;=Rmax_Summary!$B$40,1,0)</f>
        <v>1</v>
      </c>
      <c r="J6549" s="15">
        <v>1</v>
      </c>
      <c r="K6549" s="21" t="s">
        <v>846</v>
      </c>
    </row>
    <row r="6550" spans="1:11" x14ac:dyDescent="0.15">
      <c r="A6550" s="15">
        <v>2902</v>
      </c>
      <c r="B6550" s="16">
        <v>10</v>
      </c>
      <c r="C6550" s="15">
        <v>20</v>
      </c>
      <c r="D6550" s="17">
        <v>17000</v>
      </c>
      <c r="E6550" s="18">
        <f t="shared" si="102"/>
        <v>17</v>
      </c>
      <c r="F6550" s="19">
        <v>19.861084000000002</v>
      </c>
      <c r="G6550" s="19">
        <v>0.33763844900000001</v>
      </c>
      <c r="H6550" s="20">
        <v>0.69457842400000003</v>
      </c>
      <c r="I6550" s="15">
        <f>IF(H6550&lt;=Rmax_Summary!$B$40,1,0)</f>
        <v>1</v>
      </c>
      <c r="J6550" s="15">
        <v>1</v>
      </c>
      <c r="K6550" s="21" t="s">
        <v>846</v>
      </c>
    </row>
    <row r="6551" spans="1:11" x14ac:dyDescent="0.15">
      <c r="A6551" s="15">
        <v>2907</v>
      </c>
      <c r="B6551" s="16">
        <v>10</v>
      </c>
      <c r="C6551" s="15">
        <v>20</v>
      </c>
      <c r="D6551" s="17">
        <v>18000</v>
      </c>
      <c r="E6551" s="18">
        <f t="shared" si="102"/>
        <v>18</v>
      </c>
      <c r="F6551" s="19">
        <v>19.861062</v>
      </c>
      <c r="G6551" s="19">
        <v>0.35749909000000002</v>
      </c>
      <c r="H6551" s="20">
        <v>0.69468914299999995</v>
      </c>
      <c r="I6551" s="15">
        <f>IF(H6551&lt;=Rmax_Summary!$B$40,1,0)</f>
        <v>1</v>
      </c>
      <c r="J6551" s="15">
        <v>1</v>
      </c>
      <c r="K6551" s="21" t="s">
        <v>846</v>
      </c>
    </row>
    <row r="6552" spans="1:11" x14ac:dyDescent="0.15">
      <c r="A6552" s="15">
        <v>2912</v>
      </c>
      <c r="B6552" s="16">
        <v>10</v>
      </c>
      <c r="C6552" s="15">
        <v>20</v>
      </c>
      <c r="D6552" s="17">
        <v>19000</v>
      </c>
      <c r="E6552" s="18">
        <f t="shared" si="102"/>
        <v>19</v>
      </c>
      <c r="F6552" s="19">
        <v>19.861039999999999</v>
      </c>
      <c r="G6552" s="19">
        <v>0.37735976399999999</v>
      </c>
      <c r="H6552" s="20">
        <v>0.694800101</v>
      </c>
      <c r="I6552" s="15">
        <f>IF(H6552&lt;=Rmax_Summary!$B$40,1,0)</f>
        <v>1</v>
      </c>
      <c r="J6552" s="15">
        <v>1</v>
      </c>
      <c r="K6552" s="21" t="s">
        <v>846</v>
      </c>
    </row>
    <row r="6553" spans="1:11" x14ac:dyDescent="0.15">
      <c r="A6553" s="15">
        <v>2917</v>
      </c>
      <c r="B6553" s="16">
        <v>10</v>
      </c>
      <c r="C6553" s="15">
        <v>20</v>
      </c>
      <c r="D6553" s="17">
        <v>20000</v>
      </c>
      <c r="E6553" s="18">
        <f t="shared" si="102"/>
        <v>20</v>
      </c>
      <c r="F6553" s="19">
        <v>19.861018000000001</v>
      </c>
      <c r="G6553" s="19">
        <v>0.39722033899999998</v>
      </c>
      <c r="H6553" s="20">
        <v>0.694911049</v>
      </c>
      <c r="I6553" s="15">
        <f>IF(H6553&lt;=Rmax_Summary!$B$40,1,0)</f>
        <v>1</v>
      </c>
      <c r="J6553" s="15">
        <v>1</v>
      </c>
      <c r="K6553" s="21" t="s">
        <v>846</v>
      </c>
    </row>
    <row r="6554" spans="1:11" x14ac:dyDescent="0.15">
      <c r="A6554" s="15">
        <v>2922</v>
      </c>
      <c r="B6554" s="16">
        <v>10</v>
      </c>
      <c r="C6554" s="15">
        <v>20</v>
      </c>
      <c r="D6554" s="17">
        <v>21000</v>
      </c>
      <c r="E6554" s="18">
        <f t="shared" si="102"/>
        <v>21</v>
      </c>
      <c r="F6554" s="19">
        <v>19.860994999999999</v>
      </c>
      <c r="G6554" s="19">
        <v>0.417080913</v>
      </c>
      <c r="H6554" s="20">
        <v>0.69502282599999998</v>
      </c>
      <c r="I6554" s="15">
        <f>IF(H6554&lt;=Rmax_Summary!$B$40,1,0)</f>
        <v>1</v>
      </c>
      <c r="J6554" s="15">
        <v>1</v>
      </c>
      <c r="K6554" s="21" t="s">
        <v>846</v>
      </c>
    </row>
    <row r="6555" spans="1:11" x14ac:dyDescent="0.15">
      <c r="A6555" s="15">
        <v>2927</v>
      </c>
      <c r="B6555" s="16">
        <v>10</v>
      </c>
      <c r="C6555" s="15">
        <v>20</v>
      </c>
      <c r="D6555" s="17">
        <v>22000</v>
      </c>
      <c r="E6555" s="18">
        <f t="shared" si="102"/>
        <v>22</v>
      </c>
      <c r="F6555" s="19">
        <v>19.860973000000001</v>
      </c>
      <c r="G6555" s="19">
        <v>0.43694139399999998</v>
      </c>
      <c r="H6555" s="20">
        <v>0.69513436699999998</v>
      </c>
      <c r="I6555" s="15">
        <f>IF(H6555&lt;=Rmax_Summary!$B$40,1,0)</f>
        <v>1</v>
      </c>
      <c r="J6555" s="15">
        <v>1</v>
      </c>
      <c r="K6555" s="21" t="s">
        <v>846</v>
      </c>
    </row>
    <row r="6556" spans="1:11" x14ac:dyDescent="0.15">
      <c r="A6556" s="15">
        <v>2932</v>
      </c>
      <c r="B6556" s="16">
        <v>10</v>
      </c>
      <c r="C6556" s="15">
        <v>20</v>
      </c>
      <c r="D6556" s="17">
        <v>23000</v>
      </c>
      <c r="E6556" s="18">
        <f t="shared" si="102"/>
        <v>23</v>
      </c>
      <c r="F6556" s="19">
        <v>19.860951</v>
      </c>
      <c r="G6556" s="19">
        <v>0.45680188500000002</v>
      </c>
      <c r="H6556" s="20">
        <v>0.69524608899999996</v>
      </c>
      <c r="I6556" s="15">
        <f>IF(H6556&lt;=Rmax_Summary!$B$40,1,0)</f>
        <v>1</v>
      </c>
      <c r="J6556" s="15">
        <v>1</v>
      </c>
      <c r="K6556" s="21" t="s">
        <v>846</v>
      </c>
    </row>
    <row r="6557" spans="1:11" x14ac:dyDescent="0.15">
      <c r="A6557" s="15">
        <v>2937</v>
      </c>
      <c r="B6557" s="16">
        <v>10</v>
      </c>
      <c r="C6557" s="15">
        <v>20</v>
      </c>
      <c r="D6557" s="17">
        <v>24000</v>
      </c>
      <c r="E6557" s="18">
        <f t="shared" si="102"/>
        <v>24</v>
      </c>
      <c r="F6557" s="19">
        <v>19.860928000000001</v>
      </c>
      <c r="G6557" s="19">
        <v>0.47666229399999999</v>
      </c>
      <c r="H6557" s="20">
        <v>0.69535835300000004</v>
      </c>
      <c r="I6557" s="15">
        <f>IF(H6557&lt;=Rmax_Summary!$B$40,1,0)</f>
        <v>1</v>
      </c>
      <c r="J6557" s="15">
        <v>1</v>
      </c>
      <c r="K6557" s="21" t="s">
        <v>846</v>
      </c>
    </row>
    <row r="6558" spans="1:11" x14ac:dyDescent="0.15">
      <c r="A6558" s="15">
        <v>2942</v>
      </c>
      <c r="B6558" s="16">
        <v>10</v>
      </c>
      <c r="C6558" s="15">
        <v>20</v>
      </c>
      <c r="D6558" s="17">
        <v>25000</v>
      </c>
      <c r="E6558" s="18">
        <f t="shared" si="102"/>
        <v>25</v>
      </c>
      <c r="F6558" s="19">
        <v>19.860906</v>
      </c>
      <c r="G6558" s="19">
        <v>0.49652264000000002</v>
      </c>
      <c r="H6558" s="20">
        <v>0.69547094899999995</v>
      </c>
      <c r="I6558" s="15">
        <f>IF(H6558&lt;=Rmax_Summary!$B$40,1,0)</f>
        <v>1</v>
      </c>
      <c r="J6558" s="15">
        <v>1</v>
      </c>
      <c r="K6558" s="21" t="s">
        <v>846</v>
      </c>
    </row>
    <row r="6559" spans="1:11" x14ac:dyDescent="0.15">
      <c r="A6559" s="15">
        <v>2947</v>
      </c>
      <c r="B6559" s="16">
        <v>10</v>
      </c>
      <c r="C6559" s="15">
        <v>20</v>
      </c>
      <c r="D6559" s="17">
        <v>26000</v>
      </c>
      <c r="E6559" s="18">
        <f t="shared" si="102"/>
        <v>26</v>
      </c>
      <c r="F6559" s="19">
        <v>19.860883000000001</v>
      </c>
      <c r="G6559" s="19">
        <v>0.51638302899999999</v>
      </c>
      <c r="H6559" s="20">
        <v>0.69558315900000001</v>
      </c>
      <c r="I6559" s="15">
        <f>IF(H6559&lt;=Rmax_Summary!$B$40,1,0)</f>
        <v>1</v>
      </c>
      <c r="J6559" s="15">
        <v>1</v>
      </c>
      <c r="K6559" s="21" t="s">
        <v>846</v>
      </c>
    </row>
    <row r="6560" spans="1:11" x14ac:dyDescent="0.15">
      <c r="A6560" s="15">
        <v>2952</v>
      </c>
      <c r="B6560" s="16">
        <v>10</v>
      </c>
      <c r="C6560" s="15">
        <v>20</v>
      </c>
      <c r="D6560" s="17">
        <v>27000</v>
      </c>
      <c r="E6560" s="18">
        <f t="shared" si="102"/>
        <v>27</v>
      </c>
      <c r="F6560" s="19">
        <v>19.860861</v>
      </c>
      <c r="G6560" s="19">
        <v>0.53624327500000002</v>
      </c>
      <c r="H6560" s="20">
        <v>0.69569595699999998</v>
      </c>
      <c r="I6560" s="15">
        <f>IF(H6560&lt;=Rmax_Summary!$B$40,1,0)</f>
        <v>1</v>
      </c>
      <c r="J6560" s="15">
        <v>1</v>
      </c>
      <c r="K6560" s="21" t="s">
        <v>846</v>
      </c>
    </row>
    <row r="6561" spans="1:11" x14ac:dyDescent="0.15">
      <c r="A6561" s="15">
        <v>2957</v>
      </c>
      <c r="B6561" s="16">
        <v>10</v>
      </c>
      <c r="C6561" s="15">
        <v>20</v>
      </c>
      <c r="D6561" s="17">
        <v>28000</v>
      </c>
      <c r="E6561" s="18">
        <f t="shared" si="102"/>
        <v>28</v>
      </c>
      <c r="F6561" s="19">
        <v>19.860838000000001</v>
      </c>
      <c r="G6561" s="19">
        <v>0.55610343100000004</v>
      </c>
      <c r="H6561" s="20">
        <v>0.69580895799999998</v>
      </c>
      <c r="I6561" s="15">
        <f>IF(H6561&lt;=Rmax_Summary!$B$40,1,0)</f>
        <v>1</v>
      </c>
      <c r="J6561" s="15">
        <v>1</v>
      </c>
      <c r="K6561" s="21" t="s">
        <v>846</v>
      </c>
    </row>
    <row r="6562" spans="1:11" x14ac:dyDescent="0.15">
      <c r="A6562" s="15">
        <v>2962</v>
      </c>
      <c r="B6562" s="16">
        <v>10</v>
      </c>
      <c r="C6562" s="15">
        <v>20</v>
      </c>
      <c r="D6562" s="17">
        <v>29000</v>
      </c>
      <c r="E6562" s="18">
        <f t="shared" si="102"/>
        <v>29</v>
      </c>
      <c r="F6562" s="19">
        <v>19.860816</v>
      </c>
      <c r="G6562" s="19">
        <v>0.57596364</v>
      </c>
      <c r="H6562" s="20">
        <v>0.69592211699999995</v>
      </c>
      <c r="I6562" s="15">
        <f>IF(H6562&lt;=Rmax_Summary!$B$40,1,0)</f>
        <v>1</v>
      </c>
      <c r="J6562" s="15">
        <v>1</v>
      </c>
      <c r="K6562" s="21" t="s">
        <v>846</v>
      </c>
    </row>
    <row r="6563" spans="1:11" x14ac:dyDescent="0.15">
      <c r="A6563" s="15">
        <v>2967</v>
      </c>
      <c r="B6563" s="16">
        <v>10</v>
      </c>
      <c r="C6563" s="15">
        <v>20</v>
      </c>
      <c r="D6563" s="17">
        <v>30000</v>
      </c>
      <c r="E6563" s="18">
        <f t="shared" si="102"/>
        <v>30</v>
      </c>
      <c r="F6563" s="19">
        <v>19.860793000000001</v>
      </c>
      <c r="G6563" s="19">
        <v>0.59582378000000003</v>
      </c>
      <c r="H6563" s="20">
        <v>0.69603509299999999</v>
      </c>
      <c r="I6563" s="15">
        <f>IF(H6563&lt;=Rmax_Summary!$B$40,1,0)</f>
        <v>1</v>
      </c>
      <c r="J6563" s="15">
        <v>1</v>
      </c>
      <c r="K6563" s="21" t="s">
        <v>846</v>
      </c>
    </row>
    <row r="6564" spans="1:11" x14ac:dyDescent="0.15">
      <c r="A6564" s="15">
        <v>2972</v>
      </c>
      <c r="B6564" s="16">
        <v>10</v>
      </c>
      <c r="C6564" s="15">
        <v>20</v>
      </c>
      <c r="D6564" s="17">
        <v>31000</v>
      </c>
      <c r="E6564" s="18">
        <f t="shared" si="102"/>
        <v>31</v>
      </c>
      <c r="F6564" s="19">
        <v>19.860769999999999</v>
      </c>
      <c r="G6564" s="19">
        <v>0.61568391300000003</v>
      </c>
      <c r="H6564" s="20">
        <v>0.69614933899999998</v>
      </c>
      <c r="I6564" s="15">
        <f>IF(H6564&lt;=Rmax_Summary!$B$40,1,0)</f>
        <v>1</v>
      </c>
      <c r="J6564" s="15">
        <v>1</v>
      </c>
      <c r="K6564" s="21" t="s">
        <v>846</v>
      </c>
    </row>
    <row r="6565" spans="1:11" x14ac:dyDescent="0.15">
      <c r="A6565" s="15">
        <v>2977</v>
      </c>
      <c r="B6565" s="16">
        <v>10</v>
      </c>
      <c r="C6565" s="15">
        <v>20</v>
      </c>
      <c r="D6565" s="17">
        <v>32000</v>
      </c>
      <c r="E6565" s="18">
        <f t="shared" si="102"/>
        <v>32</v>
      </c>
      <c r="F6565" s="19">
        <v>19.860747</v>
      </c>
      <c r="G6565" s="19">
        <v>0.63554392999999998</v>
      </c>
      <c r="H6565" s="20">
        <v>0.69626261</v>
      </c>
      <c r="I6565" s="15">
        <f>IF(H6565&lt;=Rmax_Summary!$B$40,1,0)</f>
        <v>1</v>
      </c>
      <c r="J6565" s="15">
        <v>1</v>
      </c>
      <c r="K6565" s="21" t="s">
        <v>846</v>
      </c>
    </row>
    <row r="6566" spans="1:11" x14ac:dyDescent="0.15">
      <c r="A6566" s="15">
        <v>2982</v>
      </c>
      <c r="B6566" s="16">
        <v>10</v>
      </c>
      <c r="C6566" s="15">
        <v>20</v>
      </c>
      <c r="D6566" s="17">
        <v>33000</v>
      </c>
      <c r="E6566" s="18">
        <f t="shared" si="102"/>
        <v>33</v>
      </c>
      <c r="F6566" s="19">
        <v>19.860724999999999</v>
      </c>
      <c r="G6566" s="19">
        <v>0.65540387700000002</v>
      </c>
      <c r="H6566" s="20">
        <v>0.69637680800000001</v>
      </c>
      <c r="I6566" s="15">
        <f>IF(H6566&lt;=Rmax_Summary!$B$40,1,0)</f>
        <v>1</v>
      </c>
      <c r="J6566" s="15">
        <v>1</v>
      </c>
      <c r="K6566" s="21" t="s">
        <v>846</v>
      </c>
    </row>
    <row r="6567" spans="1:11" x14ac:dyDescent="0.15">
      <c r="A6567" s="15">
        <v>2987</v>
      </c>
      <c r="B6567" s="16">
        <v>10</v>
      </c>
      <c r="C6567" s="15">
        <v>20</v>
      </c>
      <c r="D6567" s="17">
        <v>34000</v>
      </c>
      <c r="E6567" s="18">
        <f t="shared" si="102"/>
        <v>34</v>
      </c>
      <c r="F6567" s="19">
        <v>19.860702</v>
      </c>
      <c r="G6567" s="19">
        <v>0.67526383099999998</v>
      </c>
      <c r="H6567" s="20">
        <v>0.69649137999999999</v>
      </c>
      <c r="I6567" s="15">
        <f>IF(H6567&lt;=Rmax_Summary!$B$40,1,0)</f>
        <v>1</v>
      </c>
      <c r="J6567" s="15">
        <v>1</v>
      </c>
      <c r="K6567" s="21" t="s">
        <v>846</v>
      </c>
    </row>
    <row r="6568" spans="1:11" x14ac:dyDescent="0.15">
      <c r="A6568" s="15">
        <v>2992</v>
      </c>
      <c r="B6568" s="16">
        <v>10</v>
      </c>
      <c r="C6568" s="15">
        <v>20</v>
      </c>
      <c r="D6568" s="17">
        <v>35000</v>
      </c>
      <c r="E6568" s="18">
        <f t="shared" si="102"/>
        <v>35</v>
      </c>
      <c r="F6568" s="19">
        <v>19.860679000000001</v>
      </c>
      <c r="G6568" s="19">
        <v>0.69512374899999996</v>
      </c>
      <c r="H6568" s="20">
        <v>0.69660600299999997</v>
      </c>
      <c r="I6568" s="15">
        <f>IF(H6568&lt;=Rmax_Summary!$B$40,1,0)</f>
        <v>1</v>
      </c>
      <c r="J6568" s="15">
        <v>1</v>
      </c>
      <c r="K6568" s="21" t="s">
        <v>846</v>
      </c>
    </row>
    <row r="6569" spans="1:11" x14ac:dyDescent="0.15">
      <c r="A6569" s="15">
        <v>2997</v>
      </c>
      <c r="B6569" s="16">
        <v>10</v>
      </c>
      <c r="C6569" s="15">
        <v>20</v>
      </c>
      <c r="D6569" s="17">
        <v>36000</v>
      </c>
      <c r="E6569" s="18">
        <f t="shared" si="102"/>
        <v>36</v>
      </c>
      <c r="F6569" s="19">
        <v>19.860655999999999</v>
      </c>
      <c r="G6569" s="19">
        <v>0.71498360400000005</v>
      </c>
      <c r="H6569" s="20">
        <v>0.69672056800000004</v>
      </c>
      <c r="I6569" s="15">
        <f>IF(H6569&lt;=Rmax_Summary!$B$40,1,0)</f>
        <v>1</v>
      </c>
      <c r="J6569" s="15">
        <v>1</v>
      </c>
      <c r="K6569" s="21" t="s">
        <v>846</v>
      </c>
    </row>
    <row r="6570" spans="1:11" x14ac:dyDescent="0.15">
      <c r="A6570" s="15">
        <v>3002</v>
      </c>
      <c r="B6570" s="16">
        <v>10</v>
      </c>
      <c r="C6570" s="15">
        <v>20</v>
      </c>
      <c r="D6570" s="17">
        <v>37000</v>
      </c>
      <c r="E6570" s="18">
        <f t="shared" si="102"/>
        <v>37</v>
      </c>
      <c r="F6570" s="19">
        <v>19.860633</v>
      </c>
      <c r="G6570" s="19">
        <v>0.73484338000000005</v>
      </c>
      <c r="H6570" s="20">
        <v>0.69683587499999999</v>
      </c>
      <c r="I6570" s="15">
        <f>IF(H6570&lt;=Rmax_Summary!$B$40,1,0)</f>
        <v>1</v>
      </c>
      <c r="J6570" s="15">
        <v>1</v>
      </c>
      <c r="K6570" s="21" t="s">
        <v>846</v>
      </c>
    </row>
    <row r="6571" spans="1:11" x14ac:dyDescent="0.15">
      <c r="A6571" s="15">
        <v>3007</v>
      </c>
      <c r="B6571" s="16">
        <v>10</v>
      </c>
      <c r="C6571" s="15">
        <v>20</v>
      </c>
      <c r="D6571" s="17">
        <v>38000</v>
      </c>
      <c r="E6571" s="18">
        <f t="shared" si="102"/>
        <v>38</v>
      </c>
      <c r="F6571" s="19">
        <v>19.860610000000001</v>
      </c>
      <c r="G6571" s="19">
        <v>0.754703173</v>
      </c>
      <c r="H6571" s="20">
        <v>0.69695142799999998</v>
      </c>
      <c r="I6571" s="15">
        <f>IF(H6571&lt;=Rmax_Summary!$B$40,1,0)</f>
        <v>1</v>
      </c>
      <c r="J6571" s="15">
        <v>1</v>
      </c>
      <c r="K6571" s="21" t="s">
        <v>846</v>
      </c>
    </row>
    <row r="6572" spans="1:11" x14ac:dyDescent="0.15">
      <c r="A6572" s="15">
        <v>3012</v>
      </c>
      <c r="B6572" s="16">
        <v>10</v>
      </c>
      <c r="C6572" s="15">
        <v>20</v>
      </c>
      <c r="D6572" s="17">
        <v>39000</v>
      </c>
      <c r="E6572" s="18">
        <f t="shared" si="102"/>
        <v>39</v>
      </c>
      <c r="F6572" s="19">
        <v>19.860586999999999</v>
      </c>
      <c r="G6572" s="19">
        <v>0.77456292699999996</v>
      </c>
      <c r="H6572" s="20">
        <v>0.69706673799999996</v>
      </c>
      <c r="I6572" s="15">
        <f>IF(H6572&lt;=Rmax_Summary!$B$40,1,0)</f>
        <v>1</v>
      </c>
      <c r="J6572" s="15">
        <v>1</v>
      </c>
      <c r="K6572" s="21" t="s">
        <v>846</v>
      </c>
    </row>
    <row r="6573" spans="1:11" x14ac:dyDescent="0.15">
      <c r="A6573" s="15">
        <v>3017</v>
      </c>
      <c r="B6573" s="16">
        <v>10</v>
      </c>
      <c r="C6573" s="15">
        <v>20</v>
      </c>
      <c r="D6573" s="17">
        <v>40000</v>
      </c>
      <c r="E6573" s="18">
        <f t="shared" si="102"/>
        <v>40</v>
      </c>
      <c r="F6573" s="19">
        <v>19.860564</v>
      </c>
      <c r="G6573" s="19">
        <v>0.79442252599999996</v>
      </c>
      <c r="H6573" s="20">
        <v>0.69718235200000001</v>
      </c>
      <c r="I6573" s="15">
        <f>IF(H6573&lt;=Rmax_Summary!$B$40,1,0)</f>
        <v>1</v>
      </c>
      <c r="J6573" s="15">
        <v>1</v>
      </c>
      <c r="K6573" s="21" t="s">
        <v>846</v>
      </c>
    </row>
    <row r="6574" spans="1:11" x14ac:dyDescent="0.15">
      <c r="A6574" s="15">
        <v>3022</v>
      </c>
      <c r="B6574" s="16">
        <v>10</v>
      </c>
      <c r="C6574" s="15">
        <v>20</v>
      </c>
      <c r="D6574" s="17">
        <v>41000</v>
      </c>
      <c r="E6574" s="18">
        <f t="shared" si="102"/>
        <v>41</v>
      </c>
      <c r="F6574" s="19">
        <v>19.86054</v>
      </c>
      <c r="G6574" s="19">
        <v>0.81428214300000001</v>
      </c>
      <c r="H6574" s="20">
        <v>0.69729814499999998</v>
      </c>
      <c r="I6574" s="15">
        <f>IF(H6574&lt;=Rmax_Summary!$B$40,1,0)</f>
        <v>1</v>
      </c>
      <c r="J6574" s="15">
        <v>1</v>
      </c>
      <c r="K6574" s="21" t="s">
        <v>846</v>
      </c>
    </row>
    <row r="6575" spans="1:11" x14ac:dyDescent="0.15">
      <c r="A6575" s="15">
        <v>3027</v>
      </c>
      <c r="B6575" s="16">
        <v>10</v>
      </c>
      <c r="C6575" s="15">
        <v>20</v>
      </c>
      <c r="D6575" s="17">
        <v>42000</v>
      </c>
      <c r="E6575" s="18">
        <f t="shared" si="102"/>
        <v>42</v>
      </c>
      <c r="F6575" s="19">
        <v>19.860517000000002</v>
      </c>
      <c r="G6575" s="19">
        <v>0.83414171100000001</v>
      </c>
      <c r="H6575" s="20">
        <v>0.69741430500000001</v>
      </c>
      <c r="I6575" s="15">
        <f>IF(H6575&lt;=Rmax_Summary!$B$40,1,0)</f>
        <v>1</v>
      </c>
      <c r="J6575" s="15">
        <v>1</v>
      </c>
      <c r="K6575" s="21" t="s">
        <v>846</v>
      </c>
    </row>
    <row r="6576" spans="1:11" x14ac:dyDescent="0.15">
      <c r="A6576" s="15">
        <v>3032</v>
      </c>
      <c r="B6576" s="16">
        <v>10</v>
      </c>
      <c r="C6576" s="15">
        <v>20</v>
      </c>
      <c r="D6576" s="17">
        <v>43000</v>
      </c>
      <c r="E6576" s="18">
        <f t="shared" si="102"/>
        <v>43</v>
      </c>
      <c r="F6576" s="19">
        <v>19.860493999999999</v>
      </c>
      <c r="G6576" s="19">
        <v>0.85400120099999999</v>
      </c>
      <c r="H6576" s="20">
        <v>0.69753089000000001</v>
      </c>
      <c r="I6576" s="15">
        <f>IF(H6576&lt;=Rmax_Summary!$B$40,1,0)</f>
        <v>1</v>
      </c>
      <c r="J6576" s="15">
        <v>1</v>
      </c>
      <c r="K6576" s="21" t="s">
        <v>846</v>
      </c>
    </row>
    <row r="6577" spans="1:11" x14ac:dyDescent="0.15">
      <c r="A6577" s="15">
        <v>3037</v>
      </c>
      <c r="B6577" s="16">
        <v>10</v>
      </c>
      <c r="C6577" s="15">
        <v>20</v>
      </c>
      <c r="D6577" s="17">
        <v>44000</v>
      </c>
      <c r="E6577" s="18">
        <f t="shared" si="102"/>
        <v>44</v>
      </c>
      <c r="F6577" s="19">
        <v>19.860471</v>
      </c>
      <c r="G6577" s="19">
        <v>0.87386067099999998</v>
      </c>
      <c r="H6577" s="20">
        <v>0.69764699100000005</v>
      </c>
      <c r="I6577" s="15">
        <f>IF(H6577&lt;=Rmax_Summary!$B$40,1,0)</f>
        <v>1</v>
      </c>
      <c r="J6577" s="15">
        <v>1</v>
      </c>
      <c r="K6577" s="21" t="s">
        <v>846</v>
      </c>
    </row>
    <row r="6578" spans="1:11" x14ac:dyDescent="0.15">
      <c r="A6578" s="15">
        <v>3042</v>
      </c>
      <c r="B6578" s="16">
        <v>10</v>
      </c>
      <c r="C6578" s="15">
        <v>20</v>
      </c>
      <c r="D6578" s="17">
        <v>45000</v>
      </c>
      <c r="E6578" s="18">
        <f t="shared" si="102"/>
        <v>45</v>
      </c>
      <c r="F6578" s="19">
        <v>19.860447000000001</v>
      </c>
      <c r="G6578" s="19">
        <v>0.89372012099999998</v>
      </c>
      <c r="H6578" s="20">
        <v>0.69776433100000002</v>
      </c>
      <c r="I6578" s="15">
        <f>IF(H6578&lt;=Rmax_Summary!$B$40,1,0)</f>
        <v>1</v>
      </c>
      <c r="J6578" s="15">
        <v>1</v>
      </c>
      <c r="K6578" s="21" t="s">
        <v>846</v>
      </c>
    </row>
    <row r="6579" spans="1:11" x14ac:dyDescent="0.15">
      <c r="A6579" s="15">
        <v>3047</v>
      </c>
      <c r="B6579" s="16">
        <v>10</v>
      </c>
      <c r="C6579" s="15">
        <v>20</v>
      </c>
      <c r="D6579" s="17">
        <v>46000</v>
      </c>
      <c r="E6579" s="18">
        <f t="shared" si="102"/>
        <v>46</v>
      </c>
      <c r="F6579" s="19">
        <v>19.860423999999998</v>
      </c>
      <c r="G6579" s="19">
        <v>0.91357950799999998</v>
      </c>
      <c r="H6579" s="20">
        <v>0.69788150800000004</v>
      </c>
      <c r="I6579" s="15">
        <f>IF(H6579&lt;=Rmax_Summary!$B$40,1,0)</f>
        <v>1</v>
      </c>
      <c r="J6579" s="15">
        <v>1</v>
      </c>
      <c r="K6579" s="21" t="s">
        <v>846</v>
      </c>
    </row>
    <row r="6580" spans="1:11" x14ac:dyDescent="0.15">
      <c r="A6580" s="15">
        <v>3052</v>
      </c>
      <c r="B6580" s="16">
        <v>10</v>
      </c>
      <c r="C6580" s="15">
        <v>20</v>
      </c>
      <c r="D6580" s="17">
        <v>47000</v>
      </c>
      <c r="E6580" s="18">
        <f t="shared" si="102"/>
        <v>47</v>
      </c>
      <c r="F6580" s="19">
        <v>19.860399999999998</v>
      </c>
      <c r="G6580" s="19">
        <v>0.93343881399999995</v>
      </c>
      <c r="H6580" s="20">
        <v>0.697998813</v>
      </c>
      <c r="I6580" s="15">
        <f>IF(H6580&lt;=Rmax_Summary!$B$40,1,0)</f>
        <v>1</v>
      </c>
      <c r="J6580" s="15">
        <v>1</v>
      </c>
      <c r="K6580" s="21" t="s">
        <v>846</v>
      </c>
    </row>
    <row r="6581" spans="1:11" x14ac:dyDescent="0.15">
      <c r="A6581" s="15">
        <v>3057</v>
      </c>
      <c r="B6581" s="16">
        <v>10</v>
      </c>
      <c r="C6581" s="15">
        <v>20</v>
      </c>
      <c r="D6581" s="17">
        <v>48000</v>
      </c>
      <c r="E6581" s="18">
        <f t="shared" si="102"/>
        <v>48</v>
      </c>
      <c r="F6581" s="19">
        <v>19.860377</v>
      </c>
      <c r="G6581" s="19">
        <v>0.95329812199999997</v>
      </c>
      <c r="H6581" s="20">
        <v>0.69811685899999998</v>
      </c>
      <c r="I6581" s="15">
        <f>IF(H6581&lt;=Rmax_Summary!$B$40,1,0)</f>
        <v>1</v>
      </c>
      <c r="J6581" s="15">
        <v>1</v>
      </c>
      <c r="K6581" s="21" t="s">
        <v>846</v>
      </c>
    </row>
    <row r="6582" spans="1:11" x14ac:dyDescent="0.15">
      <c r="A6582" s="15">
        <v>3062</v>
      </c>
      <c r="B6582" s="16">
        <v>10</v>
      </c>
      <c r="C6582" s="15">
        <v>20</v>
      </c>
      <c r="D6582" s="17">
        <v>49000</v>
      </c>
      <c r="E6582" s="18">
        <f t="shared" si="102"/>
        <v>49</v>
      </c>
      <c r="F6582" s="19">
        <v>19.860353</v>
      </c>
      <c r="G6582" s="19">
        <v>0.97315730499999997</v>
      </c>
      <c r="H6582" s="20">
        <v>0.69823401500000004</v>
      </c>
      <c r="I6582" s="15">
        <f>IF(H6582&lt;=Rmax_Summary!$B$40,1,0)</f>
        <v>1</v>
      </c>
      <c r="J6582" s="15">
        <v>1</v>
      </c>
      <c r="K6582" s="21" t="s">
        <v>846</v>
      </c>
    </row>
    <row r="6583" spans="1:11" x14ac:dyDescent="0.15">
      <c r="A6583" s="15">
        <v>3067</v>
      </c>
      <c r="B6583" s="16">
        <v>10</v>
      </c>
      <c r="C6583" s="15">
        <v>20</v>
      </c>
      <c r="D6583" s="17">
        <v>50000</v>
      </c>
      <c r="E6583" s="18">
        <f t="shared" si="102"/>
        <v>50</v>
      </c>
      <c r="F6583" s="19">
        <v>19.860330000000001</v>
      </c>
      <c r="G6583" s="19">
        <v>0.99301646300000002</v>
      </c>
      <c r="H6583" s="20">
        <v>0.69835194499999997</v>
      </c>
      <c r="I6583" s="15">
        <f>IF(H6583&lt;=Rmax_Summary!$B$40,1,0)</f>
        <v>1</v>
      </c>
      <c r="J6583" s="15">
        <v>1</v>
      </c>
      <c r="K6583" s="21" t="s">
        <v>846</v>
      </c>
    </row>
    <row r="6584" spans="1:11" x14ac:dyDescent="0.15">
      <c r="A6584" s="15">
        <v>3072</v>
      </c>
      <c r="B6584" s="16">
        <v>10</v>
      </c>
      <c r="C6584" s="15">
        <v>20</v>
      </c>
      <c r="D6584" s="17">
        <v>51000</v>
      </c>
      <c r="E6584" s="18">
        <f t="shared" si="102"/>
        <v>51</v>
      </c>
      <c r="F6584" s="19">
        <v>19.860306000000001</v>
      </c>
      <c r="G6584" s="19">
        <v>1.012875602</v>
      </c>
      <c r="H6584" s="20">
        <v>0.69847062500000001</v>
      </c>
      <c r="I6584" s="15">
        <f>IF(H6584&lt;=Rmax_Summary!$B$40,1,0)</f>
        <v>1</v>
      </c>
      <c r="J6584" s="15">
        <v>1</v>
      </c>
      <c r="K6584" s="21" t="s">
        <v>846</v>
      </c>
    </row>
    <row r="6585" spans="1:11" x14ac:dyDescent="0.15">
      <c r="A6585" s="15">
        <v>3077</v>
      </c>
      <c r="B6585" s="16">
        <v>10</v>
      </c>
      <c r="C6585" s="15">
        <v>20</v>
      </c>
      <c r="D6585" s="17">
        <v>52000</v>
      </c>
      <c r="E6585" s="18">
        <f t="shared" si="102"/>
        <v>52</v>
      </c>
      <c r="F6585" s="19">
        <v>19.860282000000002</v>
      </c>
      <c r="G6585" s="19">
        <v>1.0327346820000001</v>
      </c>
      <c r="H6585" s="20">
        <v>0.69858952200000002</v>
      </c>
      <c r="I6585" s="15">
        <f>IF(H6585&lt;=Rmax_Summary!$B$40,1,0)</f>
        <v>1</v>
      </c>
      <c r="J6585" s="15">
        <v>1</v>
      </c>
      <c r="K6585" s="21" t="s">
        <v>846</v>
      </c>
    </row>
    <row r="6586" spans="1:11" x14ac:dyDescent="0.15">
      <c r="A6586" s="15">
        <v>3082</v>
      </c>
      <c r="B6586" s="16">
        <v>10</v>
      </c>
      <c r="C6586" s="15">
        <v>20</v>
      </c>
      <c r="D6586" s="17">
        <v>53000</v>
      </c>
      <c r="E6586" s="18">
        <f t="shared" si="102"/>
        <v>53</v>
      </c>
      <c r="F6586" s="19">
        <v>19.860258000000002</v>
      </c>
      <c r="G6586" s="19">
        <v>1.052593702</v>
      </c>
      <c r="H6586" s="20">
        <v>0.69870862300000003</v>
      </c>
      <c r="I6586" s="15">
        <f>IF(H6586&lt;=Rmax_Summary!$B$40,1,0)</f>
        <v>1</v>
      </c>
      <c r="J6586" s="15">
        <v>1</v>
      </c>
      <c r="K6586" s="21" t="s">
        <v>846</v>
      </c>
    </row>
    <row r="6587" spans="1:11" x14ac:dyDescent="0.15">
      <c r="A6587" s="15">
        <v>3087</v>
      </c>
      <c r="B6587" s="16">
        <v>10</v>
      </c>
      <c r="C6587" s="15">
        <v>20</v>
      </c>
      <c r="D6587" s="17">
        <v>54000</v>
      </c>
      <c r="E6587" s="18">
        <f t="shared" si="102"/>
        <v>54</v>
      </c>
      <c r="F6587" s="19">
        <v>19.860234999999999</v>
      </c>
      <c r="G6587" s="19">
        <v>1.0724526679999999</v>
      </c>
      <c r="H6587" s="20">
        <v>0.69882737699999997</v>
      </c>
      <c r="I6587" s="15">
        <f>IF(H6587&lt;=Rmax_Summary!$B$40,1,0)</f>
        <v>1</v>
      </c>
      <c r="J6587" s="15">
        <v>1</v>
      </c>
      <c r="K6587" s="21" t="s">
        <v>846</v>
      </c>
    </row>
    <row r="6588" spans="1:11" x14ac:dyDescent="0.15">
      <c r="A6588" s="15">
        <v>3092</v>
      </c>
      <c r="B6588" s="16">
        <v>10</v>
      </c>
      <c r="C6588" s="15">
        <v>20</v>
      </c>
      <c r="D6588" s="17">
        <v>55000</v>
      </c>
      <c r="E6588" s="18">
        <f t="shared" si="102"/>
        <v>55</v>
      </c>
      <c r="F6588" s="19">
        <v>19.860211</v>
      </c>
      <c r="G6588" s="19">
        <v>1.092311579</v>
      </c>
      <c r="H6588" s="20">
        <v>0.698946815</v>
      </c>
      <c r="I6588" s="15">
        <f>IF(H6588&lt;=Rmax_Summary!$B$40,1,0)</f>
        <v>1</v>
      </c>
      <c r="J6588" s="15">
        <v>1</v>
      </c>
      <c r="K6588" s="21" t="s">
        <v>846</v>
      </c>
    </row>
    <row r="6589" spans="1:11" x14ac:dyDescent="0.15">
      <c r="A6589" s="15">
        <v>3097</v>
      </c>
      <c r="B6589" s="16">
        <v>10</v>
      </c>
      <c r="C6589" s="15">
        <v>20</v>
      </c>
      <c r="D6589" s="17">
        <v>56000</v>
      </c>
      <c r="E6589" s="18">
        <f t="shared" si="102"/>
        <v>56</v>
      </c>
      <c r="F6589" s="19">
        <v>19.860187</v>
      </c>
      <c r="G6589" s="19">
        <v>1.1121704219999999</v>
      </c>
      <c r="H6589" s="20">
        <v>0.69906631399999997</v>
      </c>
      <c r="I6589" s="15">
        <f>IF(H6589&lt;=Rmax_Summary!$B$40,1,0)</f>
        <v>1</v>
      </c>
      <c r="J6589" s="15">
        <v>1</v>
      </c>
      <c r="K6589" s="21" t="s">
        <v>846</v>
      </c>
    </row>
    <row r="6590" spans="1:11" x14ac:dyDescent="0.15">
      <c r="A6590" s="15">
        <v>3102</v>
      </c>
      <c r="B6590" s="16">
        <v>10</v>
      </c>
      <c r="C6590" s="15">
        <v>20</v>
      </c>
      <c r="D6590" s="17">
        <v>57000</v>
      </c>
      <c r="E6590" s="18">
        <f t="shared" si="102"/>
        <v>57</v>
      </c>
      <c r="F6590" s="19">
        <v>19.860163</v>
      </c>
      <c r="G6590" s="19">
        <v>1.1320292679999999</v>
      </c>
      <c r="H6590" s="20">
        <v>0.69918583300000003</v>
      </c>
      <c r="I6590" s="15">
        <f>IF(H6590&lt;=Rmax_Summary!$B$40,1,0)</f>
        <v>1</v>
      </c>
      <c r="J6590" s="15">
        <v>1</v>
      </c>
      <c r="K6590" s="21" t="s">
        <v>846</v>
      </c>
    </row>
    <row r="6591" spans="1:11" x14ac:dyDescent="0.15">
      <c r="A6591" s="15">
        <v>3107</v>
      </c>
      <c r="B6591" s="16">
        <v>10</v>
      </c>
      <c r="C6591" s="15">
        <v>20</v>
      </c>
      <c r="D6591" s="17">
        <v>58000</v>
      </c>
      <c r="E6591" s="18">
        <f t="shared" si="102"/>
        <v>58</v>
      </c>
      <c r="F6591" s="19">
        <v>19.860139</v>
      </c>
      <c r="G6591" s="19">
        <v>1.151888018</v>
      </c>
      <c r="H6591" s="20">
        <v>0.69930576700000002</v>
      </c>
      <c r="I6591" s="15">
        <f>IF(H6591&lt;=Rmax_Summary!$B$40,1,0)</f>
        <v>1</v>
      </c>
      <c r="J6591" s="15">
        <v>1</v>
      </c>
      <c r="K6591" s="21" t="s">
        <v>846</v>
      </c>
    </row>
    <row r="6592" spans="1:11" x14ac:dyDescent="0.15">
      <c r="A6592" s="15">
        <v>3112</v>
      </c>
      <c r="B6592" s="16">
        <v>10</v>
      </c>
      <c r="C6592" s="15">
        <v>20</v>
      </c>
      <c r="D6592" s="17">
        <v>59000</v>
      </c>
      <c r="E6592" s="18">
        <f t="shared" si="102"/>
        <v>59</v>
      </c>
      <c r="F6592" s="19">
        <v>19.860115</v>
      </c>
      <c r="G6592" s="19">
        <v>1.1717467880000001</v>
      </c>
      <c r="H6592" s="20">
        <v>0.69942619800000005</v>
      </c>
      <c r="I6592" s="15">
        <f>IF(H6592&lt;=Rmax_Summary!$B$40,1,0)</f>
        <v>1</v>
      </c>
      <c r="J6592" s="15">
        <v>1</v>
      </c>
      <c r="K6592" s="21" t="s">
        <v>846</v>
      </c>
    </row>
    <row r="6593" spans="1:11" x14ac:dyDescent="0.15">
      <c r="A6593" s="15">
        <v>3117</v>
      </c>
      <c r="B6593" s="16">
        <v>10</v>
      </c>
      <c r="C6593" s="15">
        <v>20</v>
      </c>
      <c r="D6593" s="17">
        <v>60000</v>
      </c>
      <c r="E6593" s="18">
        <f t="shared" si="102"/>
        <v>60</v>
      </c>
      <c r="F6593" s="19">
        <v>19.860091000000001</v>
      </c>
      <c r="G6593" s="19">
        <v>1.191605432</v>
      </c>
      <c r="H6593" s="20">
        <v>0.69954672100000004</v>
      </c>
      <c r="I6593" s="15">
        <f>IF(H6593&lt;=Rmax_Summary!$B$40,1,0)</f>
        <v>1</v>
      </c>
      <c r="J6593" s="15">
        <v>1</v>
      </c>
      <c r="K6593" s="21" t="s">
        <v>846</v>
      </c>
    </row>
    <row r="6594" spans="1:11" x14ac:dyDescent="0.15">
      <c r="A6594" s="15">
        <v>3122</v>
      </c>
      <c r="B6594" s="16">
        <v>10</v>
      </c>
      <c r="C6594" s="15">
        <v>20</v>
      </c>
      <c r="D6594" s="17">
        <v>61000</v>
      </c>
      <c r="E6594" s="18">
        <f t="shared" ref="E6594:E6657" si="103">D6594/1000</f>
        <v>61</v>
      </c>
      <c r="F6594" s="19">
        <v>19.860066</v>
      </c>
      <c r="G6594" s="19">
        <v>1.211464085</v>
      </c>
      <c r="H6594" s="20">
        <v>0.69966781300000003</v>
      </c>
      <c r="I6594" s="15">
        <f>IF(H6594&lt;=Rmax_Summary!$B$40,1,0)</f>
        <v>1</v>
      </c>
      <c r="J6594" s="15">
        <v>1</v>
      </c>
      <c r="K6594" s="21" t="s">
        <v>846</v>
      </c>
    </row>
    <row r="6595" spans="1:11" x14ac:dyDescent="0.15">
      <c r="A6595" s="15">
        <v>3127</v>
      </c>
      <c r="B6595" s="16">
        <v>10</v>
      </c>
      <c r="C6595" s="15">
        <v>20</v>
      </c>
      <c r="D6595" s="17">
        <v>62000</v>
      </c>
      <c r="E6595" s="18">
        <f t="shared" si="103"/>
        <v>62</v>
      </c>
      <c r="F6595" s="19">
        <v>19.860042</v>
      </c>
      <c r="G6595" s="19">
        <v>1.231322625</v>
      </c>
      <c r="H6595" s="20">
        <v>0.69978868800000005</v>
      </c>
      <c r="I6595" s="15">
        <f>IF(H6595&lt;=Rmax_Summary!$B$40,1,0)</f>
        <v>1</v>
      </c>
      <c r="J6595" s="15">
        <v>1</v>
      </c>
      <c r="K6595" s="21" t="s">
        <v>846</v>
      </c>
    </row>
    <row r="6596" spans="1:11" x14ac:dyDescent="0.15">
      <c r="A6596" s="15">
        <v>3132</v>
      </c>
      <c r="B6596" s="16">
        <v>10</v>
      </c>
      <c r="C6596" s="15">
        <v>20</v>
      </c>
      <c r="D6596" s="17">
        <v>63000</v>
      </c>
      <c r="E6596" s="18">
        <f t="shared" si="103"/>
        <v>63</v>
      </c>
      <c r="F6596" s="19">
        <v>19.860018</v>
      </c>
      <c r="G6596" s="19">
        <v>1.251181136</v>
      </c>
      <c r="H6596" s="20">
        <v>0.69991014200000001</v>
      </c>
      <c r="I6596" s="15">
        <f>IF(H6596&lt;=Rmax_Summary!$B$40,1,0)</f>
        <v>1</v>
      </c>
      <c r="J6596" s="15">
        <v>1</v>
      </c>
      <c r="K6596" s="21" t="s">
        <v>846</v>
      </c>
    </row>
    <row r="6597" spans="1:11" x14ac:dyDescent="0.15">
      <c r="A6597" s="15">
        <v>3137</v>
      </c>
      <c r="B6597" s="16">
        <v>10</v>
      </c>
      <c r="C6597" s="15">
        <v>20</v>
      </c>
      <c r="D6597" s="17">
        <v>64000</v>
      </c>
      <c r="E6597" s="18">
        <f t="shared" si="103"/>
        <v>64</v>
      </c>
      <c r="F6597" s="19">
        <v>19.859994</v>
      </c>
      <c r="G6597" s="19">
        <v>1.2710395720000001</v>
      </c>
      <c r="H6597" s="20">
        <v>0.70003155299999997</v>
      </c>
      <c r="I6597" s="15">
        <f>IF(H6597&lt;=Rmax_Summary!$B$40,1,0)</f>
        <v>1</v>
      </c>
      <c r="J6597" s="15">
        <v>1</v>
      </c>
      <c r="K6597" s="21" t="s">
        <v>846</v>
      </c>
    </row>
    <row r="6598" spans="1:11" x14ac:dyDescent="0.15">
      <c r="A6598" s="15">
        <v>3142</v>
      </c>
      <c r="B6598" s="16">
        <v>10</v>
      </c>
      <c r="C6598" s="15">
        <v>20</v>
      </c>
      <c r="D6598" s="17">
        <v>65000</v>
      </c>
      <c r="E6598" s="18">
        <f t="shared" si="103"/>
        <v>65</v>
      </c>
      <c r="F6598" s="19">
        <v>19.859969</v>
      </c>
      <c r="G6598" s="19">
        <v>1.2908979949999999</v>
      </c>
      <c r="H6598" s="20">
        <v>0.70015339899999995</v>
      </c>
      <c r="I6598" s="15">
        <f>IF(H6598&lt;=Rmax_Summary!$B$40,1,0)</f>
        <v>1</v>
      </c>
      <c r="J6598" s="15">
        <v>1</v>
      </c>
      <c r="K6598" s="21" t="s">
        <v>846</v>
      </c>
    </row>
    <row r="6599" spans="1:11" x14ac:dyDescent="0.15">
      <c r="A6599" s="15">
        <v>3147</v>
      </c>
      <c r="B6599" s="16">
        <v>10</v>
      </c>
      <c r="C6599" s="15">
        <v>20</v>
      </c>
      <c r="D6599" s="17">
        <v>66000</v>
      </c>
      <c r="E6599" s="18">
        <f t="shared" si="103"/>
        <v>66</v>
      </c>
      <c r="F6599" s="19">
        <v>19.859945</v>
      </c>
      <c r="G6599" s="19">
        <v>1.3107563470000001</v>
      </c>
      <c r="H6599" s="20">
        <v>0.70027550199999999</v>
      </c>
      <c r="I6599" s="15">
        <f>IF(H6599&lt;=Rmax_Summary!$B$40,1,0)</f>
        <v>1</v>
      </c>
      <c r="J6599" s="15">
        <v>1</v>
      </c>
      <c r="K6599" s="21" t="s">
        <v>846</v>
      </c>
    </row>
    <row r="6600" spans="1:11" x14ac:dyDescent="0.15">
      <c r="A6600" s="15">
        <v>3152</v>
      </c>
      <c r="B6600" s="16">
        <v>10</v>
      </c>
      <c r="C6600" s="15">
        <v>20</v>
      </c>
      <c r="D6600" s="17">
        <v>67000</v>
      </c>
      <c r="E6600" s="18">
        <f t="shared" si="103"/>
        <v>67</v>
      </c>
      <c r="F6600" s="19">
        <v>19.859919999999999</v>
      </c>
      <c r="G6600" s="19">
        <v>1.330614669</v>
      </c>
      <c r="H6600" s="20">
        <v>0.70039796499999996</v>
      </c>
      <c r="I6600" s="15">
        <f>IF(H6600&lt;=Rmax_Summary!$B$40,1,0)</f>
        <v>1</v>
      </c>
      <c r="J6600" s="15">
        <v>1</v>
      </c>
      <c r="K6600" s="21" t="s">
        <v>846</v>
      </c>
    </row>
    <row r="6601" spans="1:11" x14ac:dyDescent="0.15">
      <c r="A6601" s="15">
        <v>3157</v>
      </c>
      <c r="B6601" s="16">
        <v>10</v>
      </c>
      <c r="C6601" s="15">
        <v>20</v>
      </c>
      <c r="D6601" s="17">
        <v>68000</v>
      </c>
      <c r="E6601" s="18">
        <f t="shared" si="103"/>
        <v>68</v>
      </c>
      <c r="F6601" s="19">
        <v>19.859895999999999</v>
      </c>
      <c r="G6601" s="19">
        <v>1.3504729369999999</v>
      </c>
      <c r="H6601" s="20">
        <v>0.70052043900000005</v>
      </c>
      <c r="I6601" s="15">
        <f>IF(H6601&lt;=Rmax_Summary!$B$40,1,0)</f>
        <v>1</v>
      </c>
      <c r="J6601" s="15">
        <v>1</v>
      </c>
      <c r="K6601" s="21" t="s">
        <v>846</v>
      </c>
    </row>
    <row r="6602" spans="1:11" x14ac:dyDescent="0.15">
      <c r="A6602" s="15">
        <v>3162</v>
      </c>
      <c r="B6602" s="16">
        <v>10</v>
      </c>
      <c r="C6602" s="15">
        <v>20</v>
      </c>
      <c r="D6602" s="17">
        <v>69000</v>
      </c>
      <c r="E6602" s="18">
        <f t="shared" si="103"/>
        <v>69</v>
      </c>
      <c r="F6602" s="19">
        <v>19.859870999999998</v>
      </c>
      <c r="G6602" s="19">
        <v>1.370331153</v>
      </c>
      <c r="H6602" s="20">
        <v>0.70064353700000004</v>
      </c>
      <c r="I6602" s="15">
        <f>IF(H6602&lt;=Rmax_Summary!$B$40,1,0)</f>
        <v>1</v>
      </c>
      <c r="J6602" s="15">
        <v>1</v>
      </c>
      <c r="K6602" s="21" t="s">
        <v>846</v>
      </c>
    </row>
    <row r="6603" spans="1:11" x14ac:dyDescent="0.15">
      <c r="A6603" s="15">
        <v>3167</v>
      </c>
      <c r="B6603" s="16">
        <v>10</v>
      </c>
      <c r="C6603" s="15">
        <v>20</v>
      </c>
      <c r="D6603" s="17">
        <v>70000</v>
      </c>
      <c r="E6603" s="18">
        <f t="shared" si="103"/>
        <v>70</v>
      </c>
      <c r="F6603" s="19">
        <v>19.859846999999998</v>
      </c>
      <c r="G6603" s="19">
        <v>1.3901892760000001</v>
      </c>
      <c r="H6603" s="20">
        <v>0.70076686399999999</v>
      </c>
      <c r="I6603" s="15">
        <f>IF(H6603&lt;=Rmax_Summary!$B$40,1,0)</f>
        <v>1</v>
      </c>
      <c r="J6603" s="15">
        <v>1</v>
      </c>
      <c r="K6603" s="21" t="s">
        <v>846</v>
      </c>
    </row>
    <row r="6604" spans="1:11" x14ac:dyDescent="0.15">
      <c r="A6604" s="15">
        <v>3172</v>
      </c>
      <c r="B6604" s="16">
        <v>10</v>
      </c>
      <c r="C6604" s="15">
        <v>20</v>
      </c>
      <c r="D6604" s="17">
        <v>71000</v>
      </c>
      <c r="E6604" s="18">
        <f t="shared" si="103"/>
        <v>71</v>
      </c>
      <c r="F6604" s="19">
        <v>19.859822000000001</v>
      </c>
      <c r="G6604" s="19">
        <v>1.41004738</v>
      </c>
      <c r="H6604" s="20">
        <v>0.70089035899999996</v>
      </c>
      <c r="I6604" s="15">
        <f>IF(H6604&lt;=Rmax_Summary!$B$40,1,0)</f>
        <v>1</v>
      </c>
      <c r="J6604" s="15">
        <v>1</v>
      </c>
      <c r="K6604" s="21" t="s">
        <v>846</v>
      </c>
    </row>
    <row r="6605" spans="1:11" x14ac:dyDescent="0.15">
      <c r="A6605" s="15">
        <v>3177</v>
      </c>
      <c r="B6605" s="16">
        <v>10</v>
      </c>
      <c r="C6605" s="15">
        <v>20</v>
      </c>
      <c r="D6605" s="17">
        <v>72000</v>
      </c>
      <c r="E6605" s="18">
        <f t="shared" si="103"/>
        <v>72</v>
      </c>
      <c r="F6605" s="19">
        <v>19.859797</v>
      </c>
      <c r="G6605" s="19">
        <v>1.4299054</v>
      </c>
      <c r="H6605" s="20">
        <v>0.70101337900000005</v>
      </c>
      <c r="I6605" s="15">
        <f>IF(H6605&lt;=Rmax_Summary!$B$40,1,0)</f>
        <v>1</v>
      </c>
      <c r="J6605" s="15">
        <v>1</v>
      </c>
      <c r="K6605" s="21" t="s">
        <v>846</v>
      </c>
    </row>
    <row r="6606" spans="1:11" x14ac:dyDescent="0.15">
      <c r="A6606" s="15">
        <v>3182</v>
      </c>
      <c r="B6606" s="16">
        <v>10</v>
      </c>
      <c r="C6606" s="15">
        <v>20</v>
      </c>
      <c r="D6606" s="17">
        <v>73000</v>
      </c>
      <c r="E6606" s="18">
        <f t="shared" si="103"/>
        <v>73</v>
      </c>
      <c r="F6606" s="19">
        <v>19.859772</v>
      </c>
      <c r="G6606" s="19">
        <v>1.44976339</v>
      </c>
      <c r="H6606" s="20">
        <v>0.70113782999999996</v>
      </c>
      <c r="I6606" s="15">
        <f>IF(H6606&lt;=Rmax_Summary!$B$40,1,0)</f>
        <v>1</v>
      </c>
      <c r="J6606" s="15">
        <v>1</v>
      </c>
      <c r="K6606" s="21" t="s">
        <v>846</v>
      </c>
    </row>
    <row r="6607" spans="1:11" x14ac:dyDescent="0.15">
      <c r="A6607" s="15">
        <v>3187</v>
      </c>
      <c r="B6607" s="16">
        <v>10</v>
      </c>
      <c r="C6607" s="15">
        <v>20</v>
      </c>
      <c r="D6607" s="17">
        <v>74000</v>
      </c>
      <c r="E6607" s="18">
        <f t="shared" si="103"/>
        <v>74</v>
      </c>
      <c r="F6607" s="19">
        <v>19.859748</v>
      </c>
      <c r="G6607" s="19">
        <v>1.469621332</v>
      </c>
      <c r="H6607" s="20">
        <v>0.70126184400000002</v>
      </c>
      <c r="I6607" s="15">
        <f>IF(H6607&lt;=Rmax_Summary!$B$40,1,0)</f>
        <v>1</v>
      </c>
      <c r="J6607" s="15">
        <v>1</v>
      </c>
      <c r="K6607" s="21" t="s">
        <v>846</v>
      </c>
    </row>
    <row r="6608" spans="1:11" x14ac:dyDescent="0.15">
      <c r="A6608" s="15">
        <v>3192</v>
      </c>
      <c r="B6608" s="16">
        <v>10</v>
      </c>
      <c r="C6608" s="15">
        <v>20</v>
      </c>
      <c r="D6608" s="17">
        <v>75000</v>
      </c>
      <c r="E6608" s="18">
        <f t="shared" si="103"/>
        <v>75</v>
      </c>
      <c r="F6608" s="19">
        <v>19.859722999999999</v>
      </c>
      <c r="G6608" s="19">
        <v>1.4894792109999999</v>
      </c>
      <c r="H6608" s="20">
        <v>0.70138636200000004</v>
      </c>
      <c r="I6608" s="15">
        <f>IF(H6608&lt;=Rmax_Summary!$B$40,1,0)</f>
        <v>1</v>
      </c>
      <c r="J6608" s="15">
        <v>1</v>
      </c>
      <c r="K6608" s="21" t="s">
        <v>846</v>
      </c>
    </row>
    <row r="6609" spans="1:11" x14ac:dyDescent="0.15">
      <c r="A6609" s="15">
        <v>3197</v>
      </c>
      <c r="B6609" s="16">
        <v>10</v>
      </c>
      <c r="C6609" s="15">
        <v>20</v>
      </c>
      <c r="D6609" s="17">
        <v>76000</v>
      </c>
      <c r="E6609" s="18">
        <f t="shared" si="103"/>
        <v>76</v>
      </c>
      <c r="F6609" s="19">
        <v>19.859698000000002</v>
      </c>
      <c r="G6609" s="19">
        <v>1.509337054</v>
      </c>
      <c r="H6609" s="20">
        <v>0.70151113300000001</v>
      </c>
      <c r="I6609" s="15">
        <f>IF(H6609&lt;=Rmax_Summary!$B$40,1,0)</f>
        <v>1</v>
      </c>
      <c r="J6609" s="15">
        <v>1</v>
      </c>
      <c r="K6609" s="21" t="s">
        <v>846</v>
      </c>
    </row>
    <row r="6610" spans="1:11" x14ac:dyDescent="0.15">
      <c r="A6610" s="15">
        <v>3202</v>
      </c>
      <c r="B6610" s="16">
        <v>10</v>
      </c>
      <c r="C6610" s="15">
        <v>20</v>
      </c>
      <c r="D6610" s="17">
        <v>77000</v>
      </c>
      <c r="E6610" s="18">
        <f t="shared" si="103"/>
        <v>77</v>
      </c>
      <c r="F6610" s="19">
        <v>19.859673000000001</v>
      </c>
      <c r="G6610" s="19">
        <v>1.529194782</v>
      </c>
      <c r="H6610" s="20">
        <v>0.70163611000000004</v>
      </c>
      <c r="I6610" s="15">
        <f>IF(H6610&lt;=Rmax_Summary!$B$40,1,0)</f>
        <v>1</v>
      </c>
      <c r="J6610" s="15">
        <v>1</v>
      </c>
      <c r="K6610" s="21" t="s">
        <v>846</v>
      </c>
    </row>
    <row r="6611" spans="1:11" x14ac:dyDescent="0.15">
      <c r="A6611" s="15">
        <v>3207</v>
      </c>
      <c r="B6611" s="16">
        <v>10</v>
      </c>
      <c r="C6611" s="15">
        <v>20</v>
      </c>
      <c r="D6611" s="17">
        <v>78000</v>
      </c>
      <c r="E6611" s="18">
        <f t="shared" si="103"/>
        <v>78</v>
      </c>
      <c r="F6611" s="19">
        <v>19.859648</v>
      </c>
      <c r="G6611" s="19">
        <v>1.5490525449999999</v>
      </c>
      <c r="H6611" s="20">
        <v>0.70176114999999994</v>
      </c>
      <c r="I6611" s="15">
        <f>IF(H6611&lt;=Rmax_Summary!$B$40,1,0)</f>
        <v>1</v>
      </c>
      <c r="J6611" s="15">
        <v>1</v>
      </c>
      <c r="K6611" s="21" t="s">
        <v>846</v>
      </c>
    </row>
    <row r="6612" spans="1:11" x14ac:dyDescent="0.15">
      <c r="A6612" s="15">
        <v>3212</v>
      </c>
      <c r="B6612" s="16">
        <v>10</v>
      </c>
      <c r="C6612" s="15">
        <v>20</v>
      </c>
      <c r="D6612" s="17">
        <v>79000</v>
      </c>
      <c r="E6612" s="18">
        <f t="shared" si="103"/>
        <v>79</v>
      </c>
      <c r="F6612" s="19">
        <v>19.859622999999999</v>
      </c>
      <c r="G6612" s="19">
        <v>1.568910193</v>
      </c>
      <c r="H6612" s="20">
        <v>0.70188706599999995</v>
      </c>
      <c r="I6612" s="15">
        <f>IF(H6612&lt;=Rmax_Summary!$B$40,1,0)</f>
        <v>1</v>
      </c>
      <c r="J6612" s="15">
        <v>1</v>
      </c>
      <c r="K6612" s="21" t="s">
        <v>846</v>
      </c>
    </row>
    <row r="6613" spans="1:11" x14ac:dyDescent="0.15">
      <c r="A6613" s="15">
        <v>3217</v>
      </c>
      <c r="B6613" s="16">
        <v>10</v>
      </c>
      <c r="C6613" s="15">
        <v>20</v>
      </c>
      <c r="D6613" s="17">
        <v>80000</v>
      </c>
      <c r="E6613" s="18">
        <f t="shared" si="103"/>
        <v>80</v>
      </c>
      <c r="F6613" s="19">
        <v>19.859597000000001</v>
      </c>
      <c r="G6613" s="19">
        <v>1.5887677609999999</v>
      </c>
      <c r="H6613" s="20">
        <v>0.70201318499999998</v>
      </c>
      <c r="I6613" s="15">
        <f>IF(H6613&lt;=Rmax_Summary!$B$40,1,0)</f>
        <v>1</v>
      </c>
      <c r="J6613" s="15">
        <v>1</v>
      </c>
      <c r="K6613" s="21" t="s">
        <v>846</v>
      </c>
    </row>
    <row r="6614" spans="1:11" x14ac:dyDescent="0.15">
      <c r="A6614" s="15">
        <v>3222</v>
      </c>
      <c r="B6614" s="16">
        <v>10</v>
      </c>
      <c r="C6614" s="15">
        <v>20</v>
      </c>
      <c r="D6614" s="17">
        <v>81000</v>
      </c>
      <c r="E6614" s="18">
        <f t="shared" si="103"/>
        <v>81</v>
      </c>
      <c r="F6614" s="19">
        <v>19.859572</v>
      </c>
      <c r="G6614" s="19">
        <v>1.608625341</v>
      </c>
      <c r="H6614" s="20">
        <v>0.70213917800000003</v>
      </c>
      <c r="I6614" s="15">
        <f>IF(H6614&lt;=Rmax_Summary!$B$40,1,0)</f>
        <v>1</v>
      </c>
      <c r="J6614" s="15">
        <v>1</v>
      </c>
      <c r="K6614" s="21" t="s">
        <v>846</v>
      </c>
    </row>
    <row r="6615" spans="1:11" x14ac:dyDescent="0.15">
      <c r="A6615" s="15">
        <v>3227</v>
      </c>
      <c r="B6615" s="16">
        <v>10</v>
      </c>
      <c r="C6615" s="15">
        <v>20</v>
      </c>
      <c r="D6615" s="17">
        <v>82000</v>
      </c>
      <c r="E6615" s="18">
        <f t="shared" si="103"/>
        <v>82</v>
      </c>
      <c r="F6615" s="19">
        <v>19.859546999999999</v>
      </c>
      <c r="G6615" s="19">
        <v>1.628482864</v>
      </c>
      <c r="H6615" s="20">
        <v>0.70226549699999996</v>
      </c>
      <c r="I6615" s="15">
        <f>IF(H6615&lt;=Rmax_Summary!$B$40,1,0)</f>
        <v>1</v>
      </c>
      <c r="J6615" s="15">
        <v>1</v>
      </c>
      <c r="K6615" s="21" t="s">
        <v>846</v>
      </c>
    </row>
    <row r="6616" spans="1:11" x14ac:dyDescent="0.15">
      <c r="A6616" s="15">
        <v>3232</v>
      </c>
      <c r="B6616" s="16">
        <v>10</v>
      </c>
      <c r="C6616" s="15">
        <v>20</v>
      </c>
      <c r="D6616" s="17">
        <v>83000</v>
      </c>
      <c r="E6616" s="18">
        <f t="shared" si="103"/>
        <v>83</v>
      </c>
      <c r="F6616" s="19">
        <v>19.859521999999998</v>
      </c>
      <c r="G6616" s="19">
        <v>1.648340267</v>
      </c>
      <c r="H6616" s="20">
        <v>0.70239202199999995</v>
      </c>
      <c r="I6616" s="15">
        <f>IF(H6616&lt;=Rmax_Summary!$B$40,1,0)</f>
        <v>1</v>
      </c>
      <c r="J6616" s="15">
        <v>1</v>
      </c>
      <c r="K6616" s="21" t="s">
        <v>846</v>
      </c>
    </row>
    <row r="6617" spans="1:11" x14ac:dyDescent="0.15">
      <c r="A6617" s="15">
        <v>3237</v>
      </c>
      <c r="B6617" s="16">
        <v>10</v>
      </c>
      <c r="C6617" s="15">
        <v>20</v>
      </c>
      <c r="D6617" s="17">
        <v>84000</v>
      </c>
      <c r="E6617" s="18">
        <f t="shared" si="103"/>
        <v>84</v>
      </c>
      <c r="F6617" s="19">
        <v>19.859496</v>
      </c>
      <c r="G6617" s="19">
        <v>1.668197664</v>
      </c>
      <c r="H6617" s="20">
        <v>0.70251929800000001</v>
      </c>
      <c r="I6617" s="15">
        <f>IF(H6617&lt;=Rmax_Summary!$B$40,1,0)</f>
        <v>1</v>
      </c>
      <c r="J6617" s="15">
        <v>1</v>
      </c>
      <c r="K6617" s="21" t="s">
        <v>846</v>
      </c>
    </row>
    <row r="6618" spans="1:11" x14ac:dyDescent="0.15">
      <c r="A6618" s="15">
        <v>3242</v>
      </c>
      <c r="B6618" s="16">
        <v>10</v>
      </c>
      <c r="C6618" s="15">
        <v>20</v>
      </c>
      <c r="D6618" s="17">
        <v>85000</v>
      </c>
      <c r="E6618" s="18">
        <f t="shared" si="103"/>
        <v>85</v>
      </c>
      <c r="F6618" s="19">
        <v>19.859470999999999</v>
      </c>
      <c r="G6618" s="19">
        <v>1.688055012</v>
      </c>
      <c r="H6618" s="20">
        <v>0.70264645199999998</v>
      </c>
      <c r="I6618" s="15">
        <f>IF(H6618&lt;=Rmax_Summary!$B$40,1,0)</f>
        <v>1</v>
      </c>
      <c r="J6618" s="15">
        <v>1</v>
      </c>
      <c r="K6618" s="21" t="s">
        <v>846</v>
      </c>
    </row>
    <row r="6619" spans="1:11" x14ac:dyDescent="0.15">
      <c r="A6619" s="15">
        <v>3247</v>
      </c>
      <c r="B6619" s="16">
        <v>10</v>
      </c>
      <c r="C6619" s="15">
        <v>20</v>
      </c>
      <c r="D6619" s="17">
        <v>86000</v>
      </c>
      <c r="E6619" s="18">
        <f t="shared" si="103"/>
        <v>86</v>
      </c>
      <c r="F6619" s="19">
        <v>19.859445000000001</v>
      </c>
      <c r="G6619" s="19">
        <v>1.707912321</v>
      </c>
      <c r="H6619" s="20">
        <v>0.70277401299999998</v>
      </c>
      <c r="I6619" s="15">
        <f>IF(H6619&lt;=Rmax_Summary!$B$40,1,0)</f>
        <v>1</v>
      </c>
      <c r="J6619" s="15">
        <v>1</v>
      </c>
      <c r="K6619" s="21" t="s">
        <v>846</v>
      </c>
    </row>
    <row r="6620" spans="1:11" x14ac:dyDescent="0.15">
      <c r="A6620" s="15">
        <v>3252</v>
      </c>
      <c r="B6620" s="16">
        <v>10</v>
      </c>
      <c r="C6620" s="15">
        <v>20</v>
      </c>
      <c r="D6620" s="17">
        <v>87000</v>
      </c>
      <c r="E6620" s="18">
        <f t="shared" si="103"/>
        <v>87</v>
      </c>
      <c r="F6620" s="19">
        <v>19.85942</v>
      </c>
      <c r="G6620" s="19">
        <v>1.7277695</v>
      </c>
      <c r="H6620" s="20">
        <v>0.70290170100000005</v>
      </c>
      <c r="I6620" s="15">
        <f>IF(H6620&lt;=Rmax_Summary!$B$40,1,0)</f>
        <v>1</v>
      </c>
      <c r="J6620" s="15">
        <v>1</v>
      </c>
      <c r="K6620" s="21" t="s">
        <v>846</v>
      </c>
    </row>
    <row r="6621" spans="1:11" x14ac:dyDescent="0.15">
      <c r="A6621" s="15">
        <v>3257</v>
      </c>
      <c r="B6621" s="16">
        <v>10</v>
      </c>
      <c r="C6621" s="15">
        <v>20</v>
      </c>
      <c r="D6621" s="17">
        <v>88000</v>
      </c>
      <c r="E6621" s="18">
        <f t="shared" si="103"/>
        <v>88</v>
      </c>
      <c r="F6621" s="19">
        <v>19.859394000000002</v>
      </c>
      <c r="G6621" s="19">
        <v>1.7476266810000001</v>
      </c>
      <c r="H6621" s="20">
        <v>0.70302971000000003</v>
      </c>
      <c r="I6621" s="15">
        <f>IF(H6621&lt;=Rmax_Summary!$B$40,1,0)</f>
        <v>1</v>
      </c>
      <c r="J6621" s="15">
        <v>1</v>
      </c>
      <c r="K6621" s="21" t="s">
        <v>846</v>
      </c>
    </row>
    <row r="6622" spans="1:11" x14ac:dyDescent="0.15">
      <c r="A6622" s="15">
        <v>3262</v>
      </c>
      <c r="B6622" s="16">
        <v>10</v>
      </c>
      <c r="C6622" s="15">
        <v>20</v>
      </c>
      <c r="D6622" s="17">
        <v>89000</v>
      </c>
      <c r="E6622" s="18">
        <f t="shared" si="103"/>
        <v>89</v>
      </c>
      <c r="F6622" s="19">
        <v>19.859368</v>
      </c>
      <c r="G6622" s="19">
        <v>1.767483785</v>
      </c>
      <c r="H6622" s="20">
        <v>0.70315806400000003</v>
      </c>
      <c r="I6622" s="15">
        <f>IF(H6622&lt;=Rmax_Summary!$B$40,1,0)</f>
        <v>1</v>
      </c>
      <c r="J6622" s="15">
        <v>1</v>
      </c>
      <c r="K6622" s="21" t="s">
        <v>846</v>
      </c>
    </row>
    <row r="6623" spans="1:11" x14ac:dyDescent="0.15">
      <c r="A6623" s="15">
        <v>3267</v>
      </c>
      <c r="B6623" s="16">
        <v>10</v>
      </c>
      <c r="C6623" s="15">
        <v>20</v>
      </c>
      <c r="D6623" s="17">
        <v>90000</v>
      </c>
      <c r="E6623" s="18">
        <f t="shared" si="103"/>
        <v>90</v>
      </c>
      <c r="F6623" s="19">
        <v>19.859342999999999</v>
      </c>
      <c r="G6623" s="19">
        <v>1.787340836</v>
      </c>
      <c r="H6623" s="20">
        <v>0.70328699900000002</v>
      </c>
      <c r="I6623" s="15">
        <f>IF(H6623&lt;=Rmax_Summary!$B$40,1,0)</f>
        <v>1</v>
      </c>
      <c r="J6623" s="15">
        <v>1</v>
      </c>
      <c r="K6623" s="21" t="s">
        <v>846</v>
      </c>
    </row>
    <row r="6624" spans="1:11" x14ac:dyDescent="0.15">
      <c r="A6624" s="15">
        <v>3272</v>
      </c>
      <c r="B6624" s="16">
        <v>10</v>
      </c>
      <c r="C6624" s="15">
        <v>20</v>
      </c>
      <c r="D6624" s="17">
        <v>91000</v>
      </c>
      <c r="E6624" s="18">
        <f t="shared" si="103"/>
        <v>91</v>
      </c>
      <c r="F6624" s="19">
        <v>19.859317000000001</v>
      </c>
      <c r="G6624" s="19">
        <v>1.807197817</v>
      </c>
      <c r="H6624" s="20">
        <v>0.70341581399999997</v>
      </c>
      <c r="I6624" s="15">
        <f>IF(H6624&lt;=Rmax_Summary!$B$40,1,0)</f>
        <v>1</v>
      </c>
      <c r="J6624" s="15">
        <v>1</v>
      </c>
      <c r="K6624" s="21" t="s">
        <v>846</v>
      </c>
    </row>
    <row r="6625" spans="1:11" x14ac:dyDescent="0.15">
      <c r="A6625" s="15">
        <v>3277</v>
      </c>
      <c r="B6625" s="16">
        <v>10</v>
      </c>
      <c r="C6625" s="15">
        <v>20</v>
      </c>
      <c r="D6625" s="17">
        <v>92000</v>
      </c>
      <c r="E6625" s="18">
        <f t="shared" si="103"/>
        <v>92</v>
      </c>
      <c r="F6625" s="19">
        <v>19.859290999999999</v>
      </c>
      <c r="G6625" s="19">
        <v>1.82705479</v>
      </c>
      <c r="H6625" s="20">
        <v>0.70354491699999999</v>
      </c>
      <c r="I6625" s="15">
        <f>IF(H6625&lt;=Rmax_Summary!$B$40,1,0)</f>
        <v>1</v>
      </c>
      <c r="J6625" s="15">
        <v>1</v>
      </c>
      <c r="K6625" s="21" t="s">
        <v>846</v>
      </c>
    </row>
    <row r="6626" spans="1:11" x14ac:dyDescent="0.15">
      <c r="A6626" s="15">
        <v>3282</v>
      </c>
      <c r="B6626" s="16">
        <v>10</v>
      </c>
      <c r="C6626" s="15">
        <v>20</v>
      </c>
      <c r="D6626" s="17">
        <v>93000</v>
      </c>
      <c r="E6626" s="18">
        <f t="shared" si="103"/>
        <v>93</v>
      </c>
      <c r="F6626" s="19">
        <v>19.859265000000001</v>
      </c>
      <c r="G6626" s="19">
        <v>1.8469116510000001</v>
      </c>
      <c r="H6626" s="20">
        <v>0.70367478299999997</v>
      </c>
      <c r="I6626" s="15">
        <f>IF(H6626&lt;=Rmax_Summary!$B$40,1,0)</f>
        <v>1</v>
      </c>
      <c r="J6626" s="15">
        <v>1</v>
      </c>
      <c r="K6626" s="21" t="s">
        <v>846</v>
      </c>
    </row>
    <row r="6627" spans="1:11" x14ac:dyDescent="0.15">
      <c r="A6627" s="15">
        <v>3287</v>
      </c>
      <c r="B6627" s="16">
        <v>10</v>
      </c>
      <c r="C6627" s="15">
        <v>20</v>
      </c>
      <c r="D6627" s="17">
        <v>94000</v>
      </c>
      <c r="E6627" s="18">
        <f t="shared" si="103"/>
        <v>94</v>
      </c>
      <c r="F6627" s="19">
        <v>19.859238999999999</v>
      </c>
      <c r="G6627" s="19">
        <v>1.866768478</v>
      </c>
      <c r="H6627" s="20">
        <v>0.70380439500000003</v>
      </c>
      <c r="I6627" s="15">
        <f>IF(H6627&lt;=Rmax_Summary!$B$40,1,0)</f>
        <v>1</v>
      </c>
      <c r="J6627" s="15">
        <v>1</v>
      </c>
      <c r="K6627" s="21" t="s">
        <v>846</v>
      </c>
    </row>
    <row r="6628" spans="1:11" x14ac:dyDescent="0.15">
      <c r="A6628" s="15">
        <v>3292</v>
      </c>
      <c r="B6628" s="16">
        <v>10</v>
      </c>
      <c r="C6628" s="15">
        <v>20</v>
      </c>
      <c r="D6628" s="17">
        <v>95000</v>
      </c>
      <c r="E6628" s="18">
        <f t="shared" si="103"/>
        <v>95</v>
      </c>
      <c r="F6628" s="19">
        <v>19.859213</v>
      </c>
      <c r="G6628" s="19">
        <v>1.886625258</v>
      </c>
      <c r="H6628" s="20">
        <v>0.70393459999999997</v>
      </c>
      <c r="I6628" s="15">
        <f>IF(H6628&lt;=Rmax_Summary!$B$40,1,0)</f>
        <v>1</v>
      </c>
      <c r="J6628" s="15">
        <v>1</v>
      </c>
      <c r="K6628" s="21" t="s">
        <v>846</v>
      </c>
    </row>
    <row r="6629" spans="1:11" x14ac:dyDescent="0.15">
      <c r="A6629" s="15">
        <v>3297</v>
      </c>
      <c r="B6629" s="16">
        <v>10</v>
      </c>
      <c r="C6629" s="15">
        <v>20</v>
      </c>
      <c r="D6629" s="17">
        <v>96000</v>
      </c>
      <c r="E6629" s="18">
        <f t="shared" si="103"/>
        <v>96</v>
      </c>
      <c r="F6629" s="19">
        <v>19.859186999999999</v>
      </c>
      <c r="G6629" s="19">
        <v>1.9064819040000001</v>
      </c>
      <c r="H6629" s="20">
        <v>0.70406476100000004</v>
      </c>
      <c r="I6629" s="15">
        <f>IF(H6629&lt;=Rmax_Summary!$B$40,1,0)</f>
        <v>1</v>
      </c>
      <c r="J6629" s="15">
        <v>1</v>
      </c>
      <c r="K6629" s="21" t="s">
        <v>846</v>
      </c>
    </row>
    <row r="6630" spans="1:11" x14ac:dyDescent="0.15">
      <c r="A6630" s="15">
        <v>3302</v>
      </c>
      <c r="B6630" s="16">
        <v>10</v>
      </c>
      <c r="C6630" s="15">
        <v>20</v>
      </c>
      <c r="D6630" s="17">
        <v>97000</v>
      </c>
      <c r="E6630" s="18">
        <f t="shared" si="103"/>
        <v>97</v>
      </c>
      <c r="F6630" s="19">
        <v>19.859161</v>
      </c>
      <c r="G6630" s="19">
        <v>1.9263386179999999</v>
      </c>
      <c r="H6630" s="20">
        <v>0.704195495</v>
      </c>
      <c r="I6630" s="15">
        <f>IF(H6630&lt;=Rmax_Summary!$B$40,1,0)</f>
        <v>1</v>
      </c>
      <c r="J6630" s="15">
        <v>1</v>
      </c>
      <c r="K6630" s="21" t="s">
        <v>846</v>
      </c>
    </row>
    <row r="6631" spans="1:11" x14ac:dyDescent="0.15">
      <c r="A6631" s="15">
        <v>3307</v>
      </c>
      <c r="B6631" s="16">
        <v>10</v>
      </c>
      <c r="C6631" s="15">
        <v>20</v>
      </c>
      <c r="D6631" s="17">
        <v>98000</v>
      </c>
      <c r="E6631" s="18">
        <f t="shared" si="103"/>
        <v>98</v>
      </c>
      <c r="F6631" s="19">
        <v>19.859134999999998</v>
      </c>
      <c r="G6631" s="19">
        <v>1.946195165</v>
      </c>
      <c r="H6631" s="20">
        <v>0.70432678500000001</v>
      </c>
      <c r="I6631" s="15">
        <f>IF(H6631&lt;=Rmax_Summary!$B$40,1,0)</f>
        <v>1</v>
      </c>
      <c r="J6631" s="15">
        <v>1</v>
      </c>
      <c r="K6631" s="21" t="s">
        <v>846</v>
      </c>
    </row>
    <row r="6632" spans="1:11" x14ac:dyDescent="0.15">
      <c r="A6632" s="15">
        <v>3312</v>
      </c>
      <c r="B6632" s="16">
        <v>10</v>
      </c>
      <c r="C6632" s="15">
        <v>20</v>
      </c>
      <c r="D6632" s="17">
        <v>99000</v>
      </c>
      <c r="E6632" s="18">
        <f t="shared" si="103"/>
        <v>99</v>
      </c>
      <c r="F6632" s="19">
        <v>19.859107999999999</v>
      </c>
      <c r="G6632" s="19">
        <v>1.966051746</v>
      </c>
      <c r="H6632" s="20">
        <v>0.70445803100000004</v>
      </c>
      <c r="I6632" s="15">
        <f>IF(H6632&lt;=Rmax_Summary!$B$40,1,0)</f>
        <v>1</v>
      </c>
      <c r="J6632" s="15">
        <v>1</v>
      </c>
      <c r="K6632" s="21" t="s">
        <v>846</v>
      </c>
    </row>
    <row r="6633" spans="1:11" x14ac:dyDescent="0.15">
      <c r="A6633" s="15">
        <v>3317</v>
      </c>
      <c r="B6633" s="16">
        <v>10</v>
      </c>
      <c r="C6633" s="15">
        <v>20</v>
      </c>
      <c r="D6633" s="17">
        <v>100000</v>
      </c>
      <c r="E6633" s="18">
        <f t="shared" si="103"/>
        <v>100</v>
      </c>
      <c r="F6633" s="19">
        <v>19.859082000000001</v>
      </c>
      <c r="G6633" s="19">
        <v>1.9859081629999999</v>
      </c>
      <c r="H6633" s="20">
        <v>0.70458975499999998</v>
      </c>
      <c r="I6633" s="15">
        <f>IF(H6633&lt;=Rmax_Summary!$B$40,1,0)</f>
        <v>1</v>
      </c>
      <c r="J6633" s="15">
        <v>1</v>
      </c>
      <c r="K6633" s="21" t="s">
        <v>846</v>
      </c>
    </row>
    <row r="6634" spans="1:11" x14ac:dyDescent="0.15">
      <c r="A6634" s="15">
        <v>3322</v>
      </c>
      <c r="B6634" s="16">
        <v>10</v>
      </c>
      <c r="C6634" s="15">
        <v>20</v>
      </c>
      <c r="D6634" s="17">
        <v>101000</v>
      </c>
      <c r="E6634" s="18">
        <f t="shared" si="103"/>
        <v>101</v>
      </c>
      <c r="F6634" s="19">
        <v>19.859055999999999</v>
      </c>
      <c r="G6634" s="19">
        <v>2.0057646079999998</v>
      </c>
      <c r="H6634" s="20">
        <v>0.704721449</v>
      </c>
      <c r="I6634" s="15">
        <f>IF(H6634&lt;=Rmax_Summary!$B$40,1,0)</f>
        <v>1</v>
      </c>
      <c r="J6634" s="15">
        <v>1</v>
      </c>
      <c r="K6634" s="21" t="s">
        <v>846</v>
      </c>
    </row>
    <row r="6635" spans="1:11" x14ac:dyDescent="0.15">
      <c r="A6635" s="15">
        <v>3327</v>
      </c>
      <c r="B6635" s="16">
        <v>10</v>
      </c>
      <c r="C6635" s="15">
        <v>20</v>
      </c>
      <c r="D6635" s="17">
        <v>102000</v>
      </c>
      <c r="E6635" s="18">
        <f t="shared" si="103"/>
        <v>102</v>
      </c>
      <c r="F6635" s="19">
        <v>19.859029</v>
      </c>
      <c r="G6635" s="19">
        <v>2.0256209900000002</v>
      </c>
      <c r="H6635" s="20">
        <v>0.70485382399999996</v>
      </c>
      <c r="I6635" s="15">
        <f>IF(H6635&lt;=Rmax_Summary!$B$40,1,0)</f>
        <v>1</v>
      </c>
      <c r="J6635" s="15">
        <v>1</v>
      </c>
      <c r="K6635" s="21" t="s">
        <v>846</v>
      </c>
    </row>
    <row r="6636" spans="1:11" x14ac:dyDescent="0.15">
      <c r="A6636" s="15">
        <v>3332</v>
      </c>
      <c r="B6636" s="16">
        <v>10</v>
      </c>
      <c r="C6636" s="15">
        <v>20</v>
      </c>
      <c r="D6636" s="17">
        <v>103000</v>
      </c>
      <c r="E6636" s="18">
        <f t="shared" si="103"/>
        <v>103</v>
      </c>
      <c r="F6636" s="19">
        <v>19.859003000000001</v>
      </c>
      <c r="G6636" s="19">
        <v>2.0454772970000001</v>
      </c>
      <c r="H6636" s="20">
        <v>0.70498616300000005</v>
      </c>
      <c r="I6636" s="15">
        <f>IF(H6636&lt;=Rmax_Summary!$B$40,1,0)</f>
        <v>1</v>
      </c>
      <c r="J6636" s="15">
        <v>1</v>
      </c>
      <c r="K6636" s="21" t="s">
        <v>846</v>
      </c>
    </row>
    <row r="6637" spans="1:11" x14ac:dyDescent="0.15">
      <c r="A6637" s="15">
        <v>3337</v>
      </c>
      <c r="B6637" s="16">
        <v>10</v>
      </c>
      <c r="C6637" s="15">
        <v>20</v>
      </c>
      <c r="D6637" s="17">
        <v>104000</v>
      </c>
      <c r="E6637" s="18">
        <f t="shared" si="103"/>
        <v>104</v>
      </c>
      <c r="F6637" s="19">
        <v>19.858975999999998</v>
      </c>
      <c r="G6637" s="19">
        <v>2.065333522</v>
      </c>
      <c r="H6637" s="20">
        <v>0.70511919199999995</v>
      </c>
      <c r="I6637" s="15">
        <f>IF(H6637&lt;=Rmax_Summary!$B$40,1,0)</f>
        <v>1</v>
      </c>
      <c r="J6637" s="15">
        <v>1</v>
      </c>
      <c r="K6637" s="21" t="s">
        <v>846</v>
      </c>
    </row>
    <row r="6638" spans="1:11" x14ac:dyDescent="0.15">
      <c r="A6638" s="15">
        <v>3342</v>
      </c>
      <c r="B6638" s="16">
        <v>10</v>
      </c>
      <c r="C6638" s="15">
        <v>20</v>
      </c>
      <c r="D6638" s="17">
        <v>105000</v>
      </c>
      <c r="E6638" s="18">
        <f t="shared" si="103"/>
        <v>105</v>
      </c>
      <c r="F6638" s="19">
        <v>19.85895</v>
      </c>
      <c r="G6638" s="19">
        <v>2.0851896929999998</v>
      </c>
      <c r="H6638" s="20">
        <v>0.70525241800000005</v>
      </c>
      <c r="I6638" s="15">
        <f>IF(H6638&lt;=Rmax_Summary!$B$40,1,0)</f>
        <v>1</v>
      </c>
      <c r="J6638" s="15">
        <v>1</v>
      </c>
      <c r="K6638" s="21" t="s">
        <v>846</v>
      </c>
    </row>
    <row r="6639" spans="1:11" x14ac:dyDescent="0.15">
      <c r="A6639" s="15">
        <v>3347</v>
      </c>
      <c r="B6639" s="16">
        <v>10</v>
      </c>
      <c r="C6639" s="15">
        <v>20</v>
      </c>
      <c r="D6639" s="17">
        <v>106000</v>
      </c>
      <c r="E6639" s="18">
        <f t="shared" si="103"/>
        <v>106</v>
      </c>
      <c r="F6639" s="19">
        <v>19.858923000000001</v>
      </c>
      <c r="G6639" s="19">
        <v>2.1050458320000001</v>
      </c>
      <c r="H6639" s="20">
        <v>0.70538630400000002</v>
      </c>
      <c r="I6639" s="15">
        <f>IF(H6639&lt;=Rmax_Summary!$B$40,1,0)</f>
        <v>1</v>
      </c>
      <c r="J6639" s="15">
        <v>1</v>
      </c>
      <c r="K6639" s="21" t="s">
        <v>846</v>
      </c>
    </row>
    <row r="6640" spans="1:11" x14ac:dyDescent="0.15">
      <c r="A6640" s="15">
        <v>3352</v>
      </c>
      <c r="B6640" s="16">
        <v>10</v>
      </c>
      <c r="C6640" s="15">
        <v>20</v>
      </c>
      <c r="D6640" s="17">
        <v>107000</v>
      </c>
      <c r="E6640" s="18">
        <f t="shared" si="103"/>
        <v>107</v>
      </c>
      <c r="F6640" s="19">
        <v>19.858896000000001</v>
      </c>
      <c r="G6640" s="19">
        <v>2.124901876</v>
      </c>
      <c r="H6640" s="20">
        <v>0.70551965100000003</v>
      </c>
      <c r="I6640" s="15">
        <f>IF(H6640&lt;=Rmax_Summary!$B$40,1,0)</f>
        <v>1</v>
      </c>
      <c r="J6640" s="15">
        <v>1</v>
      </c>
      <c r="K6640" s="21" t="s">
        <v>846</v>
      </c>
    </row>
    <row r="6641" spans="1:11" x14ac:dyDescent="0.15">
      <c r="A6641" s="15">
        <v>3357</v>
      </c>
      <c r="B6641" s="16">
        <v>10</v>
      </c>
      <c r="C6641" s="15">
        <v>20</v>
      </c>
      <c r="D6641" s="17">
        <v>108000</v>
      </c>
      <c r="E6641" s="18">
        <f t="shared" si="103"/>
        <v>108</v>
      </c>
      <c r="F6641" s="19">
        <v>19.858868999999999</v>
      </c>
      <c r="G6641" s="19">
        <v>2.1447578850000002</v>
      </c>
      <c r="H6641" s="20">
        <v>0.70565349099999997</v>
      </c>
      <c r="I6641" s="15">
        <f>IF(H6641&lt;=Rmax_Summary!$B$40,1,0)</f>
        <v>1</v>
      </c>
      <c r="J6641" s="15">
        <v>1</v>
      </c>
      <c r="K6641" s="21" t="s">
        <v>846</v>
      </c>
    </row>
    <row r="6642" spans="1:11" x14ac:dyDescent="0.15">
      <c r="A6642" s="15">
        <v>3362</v>
      </c>
      <c r="B6642" s="16">
        <v>10</v>
      </c>
      <c r="C6642" s="15">
        <v>20</v>
      </c>
      <c r="D6642" s="17">
        <v>109000</v>
      </c>
      <c r="E6642" s="18">
        <f t="shared" si="103"/>
        <v>109</v>
      </c>
      <c r="F6642" s="19">
        <v>19.858841999999999</v>
      </c>
      <c r="G6642" s="19">
        <v>2.1646138119999998</v>
      </c>
      <c r="H6642" s="20">
        <v>0.70578818399999999</v>
      </c>
      <c r="I6642" s="15">
        <f>IF(H6642&lt;=Rmax_Summary!$B$40,1,0)</f>
        <v>1</v>
      </c>
      <c r="J6642" s="15">
        <v>1</v>
      </c>
      <c r="K6642" s="21" t="s">
        <v>846</v>
      </c>
    </row>
    <row r="6643" spans="1:11" x14ac:dyDescent="0.15">
      <c r="A6643" s="15">
        <v>3367</v>
      </c>
      <c r="B6643" s="16">
        <v>10</v>
      </c>
      <c r="C6643" s="15">
        <v>20</v>
      </c>
      <c r="D6643" s="17">
        <v>110000</v>
      </c>
      <c r="E6643" s="18">
        <f t="shared" si="103"/>
        <v>110</v>
      </c>
      <c r="F6643" s="19">
        <v>19.858816000000001</v>
      </c>
      <c r="G6643" s="19">
        <v>2.184469698</v>
      </c>
      <c r="H6643" s="20">
        <v>0.70592247200000002</v>
      </c>
      <c r="I6643" s="15">
        <f>IF(H6643&lt;=Rmax_Summary!$B$40,1,0)</f>
        <v>1</v>
      </c>
      <c r="J6643" s="15">
        <v>1</v>
      </c>
      <c r="K6643" s="21" t="s">
        <v>846</v>
      </c>
    </row>
    <row r="6644" spans="1:11" x14ac:dyDescent="0.15">
      <c r="A6644" s="15">
        <v>3372</v>
      </c>
      <c r="B6644" s="16">
        <v>10</v>
      </c>
      <c r="C6644" s="15">
        <v>20</v>
      </c>
      <c r="D6644" s="17">
        <v>111000</v>
      </c>
      <c r="E6644" s="18">
        <f t="shared" si="103"/>
        <v>111</v>
      </c>
      <c r="F6644" s="19">
        <v>19.858788000000001</v>
      </c>
      <c r="G6644" s="19">
        <v>2.2043255240000001</v>
      </c>
      <c r="H6644" s="20">
        <v>0.70605801599999995</v>
      </c>
      <c r="I6644" s="15">
        <f>IF(H6644&lt;=Rmax_Summary!$B$40,1,0)</f>
        <v>1</v>
      </c>
      <c r="J6644" s="15">
        <v>1</v>
      </c>
      <c r="K6644" s="21" t="s">
        <v>846</v>
      </c>
    </row>
    <row r="6645" spans="1:11" x14ac:dyDescent="0.15">
      <c r="A6645" s="15">
        <v>3377</v>
      </c>
      <c r="B6645" s="16">
        <v>10</v>
      </c>
      <c r="C6645" s="15">
        <v>20</v>
      </c>
      <c r="D6645" s="17">
        <v>112000</v>
      </c>
      <c r="E6645" s="18">
        <f t="shared" si="103"/>
        <v>112</v>
      </c>
      <c r="F6645" s="19">
        <v>19.858761000000001</v>
      </c>
      <c r="G6645" s="19">
        <v>2.2241812790000002</v>
      </c>
      <c r="H6645" s="20">
        <v>0.70619286999999997</v>
      </c>
      <c r="I6645" s="15">
        <f>IF(H6645&lt;=Rmax_Summary!$B$40,1,0)</f>
        <v>1</v>
      </c>
      <c r="J6645" s="15">
        <v>1</v>
      </c>
      <c r="K6645" s="21" t="s">
        <v>846</v>
      </c>
    </row>
    <row r="6646" spans="1:11" x14ac:dyDescent="0.15">
      <c r="A6646" s="15">
        <v>3382</v>
      </c>
      <c r="B6646" s="16">
        <v>10</v>
      </c>
      <c r="C6646" s="15">
        <v>20</v>
      </c>
      <c r="D6646" s="17">
        <v>113000</v>
      </c>
      <c r="E6646" s="18">
        <f t="shared" si="103"/>
        <v>113</v>
      </c>
      <c r="F6646" s="19">
        <v>19.858733999999998</v>
      </c>
      <c r="G6646" s="19">
        <v>2.2440369599999999</v>
      </c>
      <c r="H6646" s="20">
        <v>0.70632873200000001</v>
      </c>
      <c r="I6646" s="15">
        <f>IF(H6646&lt;=Rmax_Summary!$B$40,1,0)</f>
        <v>1</v>
      </c>
      <c r="J6646" s="15">
        <v>1</v>
      </c>
      <c r="K6646" s="21" t="s">
        <v>846</v>
      </c>
    </row>
    <row r="6647" spans="1:11" x14ac:dyDescent="0.15">
      <c r="A6647" s="15">
        <v>3387</v>
      </c>
      <c r="B6647" s="16">
        <v>10</v>
      </c>
      <c r="C6647" s="15">
        <v>20</v>
      </c>
      <c r="D6647" s="17">
        <v>114000</v>
      </c>
      <c r="E6647" s="18">
        <f t="shared" si="103"/>
        <v>114</v>
      </c>
      <c r="F6647" s="19">
        <v>19.858706999999999</v>
      </c>
      <c r="G6647" s="19">
        <v>2.2638925969999999</v>
      </c>
      <c r="H6647" s="20">
        <v>0.7064648</v>
      </c>
      <c r="I6647" s="15">
        <f>IF(H6647&lt;=Rmax_Summary!$B$40,1,0)</f>
        <v>1</v>
      </c>
      <c r="J6647" s="15">
        <v>1</v>
      </c>
      <c r="K6647" s="21" t="s">
        <v>846</v>
      </c>
    </row>
    <row r="6648" spans="1:11" x14ac:dyDescent="0.15">
      <c r="A6648" s="15">
        <v>3392</v>
      </c>
      <c r="B6648" s="16">
        <v>10</v>
      </c>
      <c r="C6648" s="15">
        <v>20</v>
      </c>
      <c r="D6648" s="17">
        <v>115000</v>
      </c>
      <c r="E6648" s="18">
        <f t="shared" si="103"/>
        <v>115</v>
      </c>
      <c r="F6648" s="19">
        <v>19.85868</v>
      </c>
      <c r="G6648" s="19">
        <v>2.2837481770000001</v>
      </c>
      <c r="H6648" s="20">
        <v>0.70660080000000003</v>
      </c>
      <c r="I6648" s="15">
        <f>IF(H6648&lt;=Rmax_Summary!$B$40,1,0)</f>
        <v>1</v>
      </c>
      <c r="J6648" s="15">
        <v>1</v>
      </c>
      <c r="K6648" s="21" t="s">
        <v>846</v>
      </c>
    </row>
    <row r="6649" spans="1:11" x14ac:dyDescent="0.15">
      <c r="A6649" s="15">
        <v>3397</v>
      </c>
      <c r="B6649" s="16">
        <v>10</v>
      </c>
      <c r="C6649" s="15">
        <v>20</v>
      </c>
      <c r="D6649" s="17">
        <v>116000</v>
      </c>
      <c r="E6649" s="18">
        <f t="shared" si="103"/>
        <v>116</v>
      </c>
      <c r="F6649" s="19">
        <v>19.858651999999999</v>
      </c>
      <c r="G6649" s="19">
        <v>2.3036036850000001</v>
      </c>
      <c r="H6649" s="20">
        <v>0.70673801199999997</v>
      </c>
      <c r="I6649" s="15">
        <f>IF(H6649&lt;=Rmax_Summary!$B$40,1,0)</f>
        <v>1</v>
      </c>
      <c r="J6649" s="15">
        <v>1</v>
      </c>
      <c r="K6649" s="21" t="s">
        <v>846</v>
      </c>
    </row>
    <row r="6650" spans="1:11" x14ac:dyDescent="0.15">
      <c r="A6650" s="15">
        <v>3402</v>
      </c>
      <c r="B6650" s="16">
        <v>10</v>
      </c>
      <c r="C6650" s="15">
        <v>20</v>
      </c>
      <c r="D6650" s="17">
        <v>117000</v>
      </c>
      <c r="E6650" s="18">
        <f t="shared" si="103"/>
        <v>117</v>
      </c>
      <c r="F6650" s="19">
        <v>19.858625</v>
      </c>
      <c r="G6650" s="19">
        <v>2.3234591409999998</v>
      </c>
      <c r="H6650" s="20">
        <v>0.70687452699999997</v>
      </c>
      <c r="I6650" s="15">
        <f>IF(H6650&lt;=Rmax_Summary!$B$40,1,0)</f>
        <v>1</v>
      </c>
      <c r="J6650" s="15">
        <v>1</v>
      </c>
      <c r="K6650" s="21" t="s">
        <v>846</v>
      </c>
    </row>
    <row r="6651" spans="1:11" x14ac:dyDescent="0.15">
      <c r="A6651" s="15">
        <v>3407</v>
      </c>
      <c r="B6651" s="16">
        <v>10</v>
      </c>
      <c r="C6651" s="15">
        <v>20</v>
      </c>
      <c r="D6651" s="17">
        <v>118000</v>
      </c>
      <c r="E6651" s="18">
        <f t="shared" si="103"/>
        <v>118</v>
      </c>
      <c r="F6651" s="19">
        <v>19.858598000000001</v>
      </c>
      <c r="G6651" s="19">
        <v>2.3433145259999999</v>
      </c>
      <c r="H6651" s="20">
        <v>0.70701225899999998</v>
      </c>
      <c r="I6651" s="15">
        <f>IF(H6651&lt;=Rmax_Summary!$B$40,1,0)</f>
        <v>1</v>
      </c>
      <c r="J6651" s="15">
        <v>1</v>
      </c>
      <c r="K6651" s="21" t="s">
        <v>846</v>
      </c>
    </row>
    <row r="6652" spans="1:11" x14ac:dyDescent="0.15">
      <c r="A6652" s="15">
        <v>3412</v>
      </c>
      <c r="B6652" s="16">
        <v>10</v>
      </c>
      <c r="C6652" s="15">
        <v>20</v>
      </c>
      <c r="D6652" s="17">
        <v>119000</v>
      </c>
      <c r="E6652" s="18">
        <f t="shared" si="103"/>
        <v>119</v>
      </c>
      <c r="F6652" s="19">
        <v>19.85857</v>
      </c>
      <c r="G6652" s="19">
        <v>2.3631698569999999</v>
      </c>
      <c r="H6652" s="20">
        <v>0.70714951299999995</v>
      </c>
      <c r="I6652" s="15">
        <f>IF(H6652&lt;=Rmax_Summary!$B$40,1,0)</f>
        <v>1</v>
      </c>
      <c r="J6652" s="15">
        <v>1</v>
      </c>
      <c r="K6652" s="21" t="s">
        <v>846</v>
      </c>
    </row>
    <row r="6653" spans="1:11" x14ac:dyDescent="0.15">
      <c r="A6653" s="15">
        <v>3417</v>
      </c>
      <c r="B6653" s="16">
        <v>10</v>
      </c>
      <c r="C6653" s="15">
        <v>20</v>
      </c>
      <c r="D6653" s="17">
        <v>120000</v>
      </c>
      <c r="E6653" s="18">
        <f t="shared" si="103"/>
        <v>120</v>
      </c>
      <c r="F6653" s="19">
        <v>19.858543000000001</v>
      </c>
      <c r="G6653" s="19">
        <v>2.3830250999999998</v>
      </c>
      <c r="H6653" s="20">
        <v>0.70728722099999997</v>
      </c>
      <c r="I6653" s="15">
        <f>IF(H6653&lt;=Rmax_Summary!$B$40,1,0)</f>
        <v>1</v>
      </c>
      <c r="J6653" s="15">
        <v>1</v>
      </c>
      <c r="K6653" s="21" t="s">
        <v>846</v>
      </c>
    </row>
    <row r="6654" spans="1:11" x14ac:dyDescent="0.15">
      <c r="A6654" s="15">
        <v>3422</v>
      </c>
      <c r="B6654" s="16">
        <v>10</v>
      </c>
      <c r="C6654" s="15">
        <v>20</v>
      </c>
      <c r="D6654" s="17">
        <v>121000</v>
      </c>
      <c r="E6654" s="18">
        <f t="shared" si="103"/>
        <v>121</v>
      </c>
      <c r="F6654" s="19">
        <v>19.858515000000001</v>
      </c>
      <c r="G6654" s="19">
        <v>2.4028803000000001</v>
      </c>
      <c r="H6654" s="20">
        <v>0.70742572699999995</v>
      </c>
      <c r="I6654" s="15">
        <f>IF(H6654&lt;=Rmax_Summary!$B$40,1,0)</f>
        <v>1</v>
      </c>
      <c r="J6654" s="15">
        <v>1</v>
      </c>
      <c r="K6654" s="21" t="s">
        <v>846</v>
      </c>
    </row>
    <row r="6655" spans="1:11" x14ac:dyDescent="0.15">
      <c r="A6655" s="15">
        <v>3427</v>
      </c>
      <c r="B6655" s="16">
        <v>10</v>
      </c>
      <c r="C6655" s="15">
        <v>20</v>
      </c>
      <c r="D6655" s="17">
        <v>122000</v>
      </c>
      <c r="E6655" s="18">
        <f t="shared" si="103"/>
        <v>122</v>
      </c>
      <c r="F6655" s="19">
        <v>19.858487</v>
      </c>
      <c r="G6655" s="19">
        <v>2.4227354270000001</v>
      </c>
      <c r="H6655" s="20">
        <v>0.70756465700000004</v>
      </c>
      <c r="I6655" s="15">
        <f>IF(H6655&lt;=Rmax_Summary!$B$40,1,0)</f>
        <v>1</v>
      </c>
      <c r="J6655" s="15">
        <v>1</v>
      </c>
      <c r="K6655" s="21" t="s">
        <v>846</v>
      </c>
    </row>
    <row r="6656" spans="1:11" x14ac:dyDescent="0.15">
      <c r="A6656" s="15">
        <v>3432</v>
      </c>
      <c r="B6656" s="16">
        <v>10</v>
      </c>
      <c r="C6656" s="15">
        <v>20</v>
      </c>
      <c r="D6656" s="17">
        <v>123000</v>
      </c>
      <c r="E6656" s="18">
        <f t="shared" si="103"/>
        <v>123</v>
      </c>
      <c r="F6656" s="19">
        <v>19.858459</v>
      </c>
      <c r="G6656" s="19">
        <v>2.442590509</v>
      </c>
      <c r="H6656" s="20">
        <v>0.70770327600000005</v>
      </c>
      <c r="I6656" s="15">
        <f>IF(H6656&lt;=Rmax_Summary!$B$40,1,0)</f>
        <v>1</v>
      </c>
      <c r="J6656" s="15">
        <v>1</v>
      </c>
      <c r="K6656" s="21" t="s">
        <v>846</v>
      </c>
    </row>
    <row r="6657" spans="1:11" x14ac:dyDescent="0.15">
      <c r="A6657" s="15">
        <v>3437</v>
      </c>
      <c r="B6657" s="16">
        <v>10</v>
      </c>
      <c r="C6657" s="15">
        <v>20</v>
      </c>
      <c r="D6657" s="17">
        <v>124000</v>
      </c>
      <c r="E6657" s="18">
        <f t="shared" si="103"/>
        <v>124</v>
      </c>
      <c r="F6657" s="19">
        <v>19.858431</v>
      </c>
      <c r="G6657" s="19">
        <v>2.4624455080000001</v>
      </c>
      <c r="H6657" s="20">
        <v>0.707842529</v>
      </c>
      <c r="I6657" s="15">
        <f>IF(H6657&lt;=Rmax_Summary!$B$40,1,0)</f>
        <v>1</v>
      </c>
      <c r="J6657" s="15">
        <v>1</v>
      </c>
      <c r="K6657" s="21" t="s">
        <v>846</v>
      </c>
    </row>
    <row r="6658" spans="1:11" x14ac:dyDescent="0.15">
      <c r="A6658" s="15">
        <v>3442</v>
      </c>
      <c r="B6658" s="16">
        <v>10</v>
      </c>
      <c r="C6658" s="15">
        <v>20</v>
      </c>
      <c r="D6658" s="17">
        <v>125000</v>
      </c>
      <c r="E6658" s="18">
        <f t="shared" ref="E6658:E6721" si="104">D6658/1000</f>
        <v>125</v>
      </c>
      <c r="F6658" s="19">
        <v>19.858404</v>
      </c>
      <c r="G6658" s="19">
        <v>2.482300446</v>
      </c>
      <c r="H6658" s="20">
        <v>0.70798204200000003</v>
      </c>
      <c r="I6658" s="15">
        <f>IF(H6658&lt;=Rmax_Summary!$B$40,1,0)</f>
        <v>1</v>
      </c>
      <c r="J6658" s="15">
        <v>1</v>
      </c>
      <c r="K6658" s="21" t="s">
        <v>846</v>
      </c>
    </row>
    <row r="6659" spans="1:11" x14ac:dyDescent="0.15">
      <c r="A6659" s="15">
        <v>3447</v>
      </c>
      <c r="B6659" s="16">
        <v>10</v>
      </c>
      <c r="C6659" s="15">
        <v>20</v>
      </c>
      <c r="D6659" s="17">
        <v>126000</v>
      </c>
      <c r="E6659" s="18">
        <f t="shared" si="104"/>
        <v>126</v>
      </c>
      <c r="F6659" s="19">
        <v>19.858376</v>
      </c>
      <c r="G6659" s="19">
        <v>2.5021553320000001</v>
      </c>
      <c r="H6659" s="20">
        <v>0.70812210499999995</v>
      </c>
      <c r="I6659" s="15">
        <f>IF(H6659&lt;=Rmax_Summary!$B$40,1,0)</f>
        <v>1</v>
      </c>
      <c r="J6659" s="15">
        <v>1</v>
      </c>
      <c r="K6659" s="21" t="s">
        <v>846</v>
      </c>
    </row>
    <row r="6660" spans="1:11" x14ac:dyDescent="0.15">
      <c r="A6660" s="15">
        <v>3452</v>
      </c>
      <c r="B6660" s="16">
        <v>10</v>
      </c>
      <c r="C6660" s="15">
        <v>20</v>
      </c>
      <c r="D6660" s="17">
        <v>127000</v>
      </c>
      <c r="E6660" s="18">
        <f t="shared" si="104"/>
        <v>127</v>
      </c>
      <c r="F6660" s="19">
        <v>19.858347999999999</v>
      </c>
      <c r="G6660" s="19">
        <v>2.5220101220000002</v>
      </c>
      <c r="H6660" s="20">
        <v>0.70826241499999998</v>
      </c>
      <c r="I6660" s="15">
        <f>IF(H6660&lt;=Rmax_Summary!$B$40,1,0)</f>
        <v>1</v>
      </c>
      <c r="J6660" s="15">
        <v>1</v>
      </c>
      <c r="K6660" s="21" t="s">
        <v>846</v>
      </c>
    </row>
    <row r="6661" spans="1:11" x14ac:dyDescent="0.15">
      <c r="A6661" s="15">
        <v>3457</v>
      </c>
      <c r="B6661" s="16">
        <v>10</v>
      </c>
      <c r="C6661" s="15">
        <v>20</v>
      </c>
      <c r="D6661" s="17">
        <v>128000</v>
      </c>
      <c r="E6661" s="18">
        <f t="shared" si="104"/>
        <v>128</v>
      </c>
      <c r="F6661" s="19">
        <v>19.858319000000002</v>
      </c>
      <c r="G6661" s="19">
        <v>2.5418648899999998</v>
      </c>
      <c r="H6661" s="20">
        <v>0.70840312800000005</v>
      </c>
      <c r="I6661" s="15">
        <f>IF(H6661&lt;=Rmax_Summary!$B$40,1,0)</f>
        <v>1</v>
      </c>
      <c r="J6661" s="15">
        <v>1</v>
      </c>
      <c r="K6661" s="21" t="s">
        <v>846</v>
      </c>
    </row>
    <row r="6662" spans="1:11" x14ac:dyDescent="0.15">
      <c r="A6662" s="15">
        <v>3462</v>
      </c>
      <c r="B6662" s="16">
        <v>10</v>
      </c>
      <c r="C6662" s="15">
        <v>20</v>
      </c>
      <c r="D6662" s="17">
        <v>129000</v>
      </c>
      <c r="E6662" s="18">
        <f t="shared" si="104"/>
        <v>129</v>
      </c>
      <c r="F6662" s="19">
        <v>19.858291000000001</v>
      </c>
      <c r="G6662" s="19">
        <v>2.5617195769999999</v>
      </c>
      <c r="H6662" s="20">
        <v>0.70854415999999998</v>
      </c>
      <c r="I6662" s="15">
        <f>IF(H6662&lt;=Rmax_Summary!$B$40,1,0)</f>
        <v>1</v>
      </c>
      <c r="J6662" s="15">
        <v>1</v>
      </c>
      <c r="K6662" s="21" t="s">
        <v>846</v>
      </c>
    </row>
    <row r="6663" spans="1:11" x14ac:dyDescent="0.15">
      <c r="A6663" s="15">
        <v>3467</v>
      </c>
      <c r="B6663" s="16">
        <v>10</v>
      </c>
      <c r="C6663" s="15">
        <v>20</v>
      </c>
      <c r="D6663" s="17">
        <v>130000</v>
      </c>
      <c r="E6663" s="18">
        <f t="shared" si="104"/>
        <v>130</v>
      </c>
      <c r="F6663" s="19">
        <v>19.858263000000001</v>
      </c>
      <c r="G6663" s="19">
        <v>2.5815741750000001</v>
      </c>
      <c r="H6663" s="20">
        <v>0.70868543500000003</v>
      </c>
      <c r="I6663" s="15">
        <f>IF(H6663&lt;=Rmax_Summary!$B$40,1,0)</f>
        <v>1</v>
      </c>
      <c r="J6663" s="15">
        <v>1</v>
      </c>
      <c r="K6663" s="21" t="s">
        <v>846</v>
      </c>
    </row>
    <row r="6664" spans="1:11" x14ac:dyDescent="0.15">
      <c r="A6664" s="15">
        <v>3472</v>
      </c>
      <c r="B6664" s="16">
        <v>10</v>
      </c>
      <c r="C6664" s="15">
        <v>20</v>
      </c>
      <c r="D6664" s="17">
        <v>131000</v>
      </c>
      <c r="E6664" s="18">
        <f t="shared" si="104"/>
        <v>131</v>
      </c>
      <c r="F6664" s="19">
        <v>19.858235000000001</v>
      </c>
      <c r="G6664" s="19">
        <v>2.601428726</v>
      </c>
      <c r="H6664" s="20">
        <v>0.70882679299999996</v>
      </c>
      <c r="I6664" s="15">
        <f>IF(H6664&lt;=Rmax_Summary!$B$40,1,0)</f>
        <v>1</v>
      </c>
      <c r="J6664" s="15">
        <v>1</v>
      </c>
      <c r="K6664" s="21" t="s">
        <v>846</v>
      </c>
    </row>
    <row r="6665" spans="1:11" x14ac:dyDescent="0.15">
      <c r="A6665" s="15">
        <v>3477</v>
      </c>
      <c r="B6665" s="16">
        <v>10</v>
      </c>
      <c r="C6665" s="15">
        <v>20</v>
      </c>
      <c r="D6665" s="17">
        <v>132000</v>
      </c>
      <c r="E6665" s="18">
        <f t="shared" si="104"/>
        <v>132</v>
      </c>
      <c r="F6665" s="19">
        <v>19.858205999999999</v>
      </c>
      <c r="G6665" s="19">
        <v>2.621283231</v>
      </c>
      <c r="H6665" s="20">
        <v>0.70896895500000001</v>
      </c>
      <c r="I6665" s="15">
        <f>IF(H6665&lt;=Rmax_Summary!$B$40,1,0)</f>
        <v>1</v>
      </c>
      <c r="J6665" s="15">
        <v>1</v>
      </c>
      <c r="K6665" s="21" t="s">
        <v>846</v>
      </c>
    </row>
    <row r="6666" spans="1:11" x14ac:dyDescent="0.15">
      <c r="A6666" s="15">
        <v>3482</v>
      </c>
      <c r="B6666" s="16">
        <v>10</v>
      </c>
      <c r="C6666" s="15">
        <v>20</v>
      </c>
      <c r="D6666" s="17">
        <v>133000</v>
      </c>
      <c r="E6666" s="18">
        <f t="shared" si="104"/>
        <v>133</v>
      </c>
      <c r="F6666" s="19">
        <v>19.858177999999999</v>
      </c>
      <c r="G6666" s="19">
        <v>2.6411376359999998</v>
      </c>
      <c r="H6666" s="20">
        <v>0.70911140100000003</v>
      </c>
      <c r="I6666" s="15">
        <f>IF(H6666&lt;=Rmax_Summary!$B$40,1,0)</f>
        <v>1</v>
      </c>
      <c r="J6666" s="15">
        <v>1</v>
      </c>
      <c r="K6666" s="21" t="s">
        <v>846</v>
      </c>
    </row>
    <row r="6667" spans="1:11" x14ac:dyDescent="0.15">
      <c r="A6667" s="15">
        <v>3487</v>
      </c>
      <c r="B6667" s="16">
        <v>10</v>
      </c>
      <c r="C6667" s="15">
        <v>20</v>
      </c>
      <c r="D6667" s="17">
        <v>134000</v>
      </c>
      <c r="E6667" s="18">
        <f t="shared" si="104"/>
        <v>134</v>
      </c>
      <c r="F6667" s="19">
        <v>19.858149000000001</v>
      </c>
      <c r="G6667" s="19">
        <v>2.6609919839999998</v>
      </c>
      <c r="H6667" s="20">
        <v>0.70925437800000002</v>
      </c>
      <c r="I6667" s="15">
        <f>IF(H6667&lt;=Rmax_Summary!$B$40,1,0)</f>
        <v>1</v>
      </c>
      <c r="J6667" s="15">
        <v>1</v>
      </c>
      <c r="K6667" s="21" t="s">
        <v>846</v>
      </c>
    </row>
    <row r="6668" spans="1:11" x14ac:dyDescent="0.15">
      <c r="A6668" s="15">
        <v>3492</v>
      </c>
      <c r="B6668" s="16">
        <v>10</v>
      </c>
      <c r="C6668" s="15">
        <v>20</v>
      </c>
      <c r="D6668" s="17">
        <v>135000</v>
      </c>
      <c r="E6668" s="18">
        <f t="shared" si="104"/>
        <v>135</v>
      </c>
      <c r="F6668" s="19">
        <v>19.858121000000001</v>
      </c>
      <c r="G6668" s="19">
        <v>2.6808462739999999</v>
      </c>
      <c r="H6668" s="20">
        <v>0.70939744199999999</v>
      </c>
      <c r="I6668" s="15">
        <f>IF(H6668&lt;=Rmax_Summary!$B$40,1,0)</f>
        <v>1</v>
      </c>
      <c r="J6668" s="15">
        <v>1</v>
      </c>
      <c r="K6668" s="21" t="s">
        <v>846</v>
      </c>
    </row>
    <row r="6669" spans="1:11" x14ac:dyDescent="0.15">
      <c r="A6669" s="15">
        <v>3497</v>
      </c>
      <c r="B6669" s="16">
        <v>10</v>
      </c>
      <c r="C6669" s="15">
        <v>20</v>
      </c>
      <c r="D6669" s="17">
        <v>136000</v>
      </c>
      <c r="E6669" s="18">
        <f t="shared" si="104"/>
        <v>136</v>
      </c>
      <c r="F6669" s="19">
        <v>19.858091999999999</v>
      </c>
      <c r="G6669" s="19">
        <v>2.7007004879999998</v>
      </c>
      <c r="H6669" s="20">
        <v>0.70954038600000002</v>
      </c>
      <c r="I6669" s="15">
        <f>IF(H6669&lt;=Rmax_Summary!$B$40,1,0)</f>
        <v>1</v>
      </c>
      <c r="J6669" s="15">
        <v>1</v>
      </c>
      <c r="K6669" s="21" t="s">
        <v>846</v>
      </c>
    </row>
    <row r="6670" spans="1:11" x14ac:dyDescent="0.15">
      <c r="A6670" s="15">
        <v>3502</v>
      </c>
      <c r="B6670" s="16">
        <v>10</v>
      </c>
      <c r="C6670" s="15">
        <v>20</v>
      </c>
      <c r="D6670" s="17">
        <v>137000</v>
      </c>
      <c r="E6670" s="18">
        <f t="shared" si="104"/>
        <v>137</v>
      </c>
      <c r="F6670" s="19">
        <v>19.858063000000001</v>
      </c>
      <c r="G6670" s="19">
        <v>2.720554634</v>
      </c>
      <c r="H6670" s="20">
        <v>0.70968464099999995</v>
      </c>
      <c r="I6670" s="15">
        <f>IF(H6670&lt;=Rmax_Summary!$B$40,1,0)</f>
        <v>1</v>
      </c>
      <c r="J6670" s="15">
        <v>1</v>
      </c>
      <c r="K6670" s="21" t="s">
        <v>846</v>
      </c>
    </row>
    <row r="6671" spans="1:11" x14ac:dyDescent="0.15">
      <c r="A6671" s="15">
        <v>3507</v>
      </c>
      <c r="B6671" s="16">
        <v>10</v>
      </c>
      <c r="C6671" s="15">
        <v>20</v>
      </c>
      <c r="D6671" s="17">
        <v>138000</v>
      </c>
      <c r="E6671" s="18">
        <f t="shared" si="104"/>
        <v>138</v>
      </c>
      <c r="F6671" s="19">
        <v>19.858034</v>
      </c>
      <c r="G6671" s="19">
        <v>2.7404087220000002</v>
      </c>
      <c r="H6671" s="20">
        <v>0.70982876800000005</v>
      </c>
      <c r="I6671" s="15">
        <f>IF(H6671&lt;=Rmax_Summary!$B$40,1,0)</f>
        <v>1</v>
      </c>
      <c r="J6671" s="15">
        <v>1</v>
      </c>
      <c r="K6671" s="21" t="s">
        <v>846</v>
      </c>
    </row>
    <row r="6672" spans="1:11" x14ac:dyDescent="0.15">
      <c r="A6672" s="15">
        <v>3512</v>
      </c>
      <c r="B6672" s="16">
        <v>10</v>
      </c>
      <c r="C6672" s="15">
        <v>20</v>
      </c>
      <c r="D6672" s="17">
        <v>139000</v>
      </c>
      <c r="E6672" s="18">
        <f t="shared" si="104"/>
        <v>139</v>
      </c>
      <c r="F6672" s="19">
        <v>19.858004999999999</v>
      </c>
      <c r="G6672" s="19">
        <v>2.7602627399999999</v>
      </c>
      <c r="H6672" s="20">
        <v>0.70997334099999998</v>
      </c>
      <c r="I6672" s="15">
        <f>IF(H6672&lt;=Rmax_Summary!$B$40,1,0)</f>
        <v>1</v>
      </c>
      <c r="J6672" s="15">
        <v>1</v>
      </c>
      <c r="K6672" s="21" t="s">
        <v>846</v>
      </c>
    </row>
    <row r="6673" spans="1:11" x14ac:dyDescent="0.15">
      <c r="A6673" s="15">
        <v>3517</v>
      </c>
      <c r="B6673" s="16">
        <v>10</v>
      </c>
      <c r="C6673" s="15">
        <v>20</v>
      </c>
      <c r="D6673" s="17">
        <v>140000</v>
      </c>
      <c r="E6673" s="18">
        <f t="shared" si="104"/>
        <v>140</v>
      </c>
      <c r="F6673" s="19">
        <v>19.857976000000001</v>
      </c>
      <c r="G6673" s="19">
        <v>2.780116687</v>
      </c>
      <c r="H6673" s="20">
        <v>0.71011827199999999</v>
      </c>
      <c r="I6673" s="15">
        <f>IF(H6673&lt;=Rmax_Summary!$B$40,1,0)</f>
        <v>1</v>
      </c>
      <c r="J6673" s="15">
        <v>1</v>
      </c>
      <c r="K6673" s="21" t="s">
        <v>846</v>
      </c>
    </row>
    <row r="6674" spans="1:11" x14ac:dyDescent="0.15">
      <c r="A6674" s="15">
        <v>3522</v>
      </c>
      <c r="B6674" s="16">
        <v>10</v>
      </c>
      <c r="C6674" s="15">
        <v>20</v>
      </c>
      <c r="D6674" s="17">
        <v>141000</v>
      </c>
      <c r="E6674" s="18">
        <f t="shared" si="104"/>
        <v>141</v>
      </c>
      <c r="F6674" s="19">
        <v>19.857946999999999</v>
      </c>
      <c r="G6674" s="19">
        <v>2.7999705719999999</v>
      </c>
      <c r="H6674" s="20">
        <v>0.71026331899999995</v>
      </c>
      <c r="I6674" s="15">
        <f>IF(H6674&lt;=Rmax_Summary!$B$40,1,0)</f>
        <v>1</v>
      </c>
      <c r="J6674" s="15">
        <v>1</v>
      </c>
      <c r="K6674" s="21" t="s">
        <v>846</v>
      </c>
    </row>
    <row r="6675" spans="1:11" x14ac:dyDescent="0.15">
      <c r="A6675" s="15">
        <v>3527</v>
      </c>
      <c r="B6675" s="16">
        <v>10</v>
      </c>
      <c r="C6675" s="15">
        <v>20</v>
      </c>
      <c r="D6675" s="17">
        <v>142000</v>
      </c>
      <c r="E6675" s="18">
        <f t="shared" si="104"/>
        <v>142</v>
      </c>
      <c r="F6675" s="19">
        <v>19.857918000000002</v>
      </c>
      <c r="G6675" s="19">
        <v>2.819824391</v>
      </c>
      <c r="H6675" s="20">
        <v>0.71040880900000003</v>
      </c>
      <c r="I6675" s="15">
        <f>IF(H6675&lt;=Rmax_Summary!$B$40,1,0)</f>
        <v>1</v>
      </c>
      <c r="J6675" s="15">
        <v>1</v>
      </c>
      <c r="K6675" s="21" t="s">
        <v>846</v>
      </c>
    </row>
    <row r="6676" spans="1:11" x14ac:dyDescent="0.15">
      <c r="A6676" s="15">
        <v>3532</v>
      </c>
      <c r="B6676" s="16">
        <v>10</v>
      </c>
      <c r="C6676" s="15">
        <v>20</v>
      </c>
      <c r="D6676" s="17">
        <v>143000</v>
      </c>
      <c r="E6676" s="18">
        <f t="shared" si="104"/>
        <v>143</v>
      </c>
      <c r="F6676" s="19">
        <v>19.857889</v>
      </c>
      <c r="G6676" s="19">
        <v>2.8396781039999999</v>
      </c>
      <c r="H6676" s="20">
        <v>0.71055500999999999</v>
      </c>
      <c r="I6676" s="15">
        <f>IF(H6676&lt;=Rmax_Summary!$B$40,1,0)</f>
        <v>1</v>
      </c>
      <c r="J6676" s="15">
        <v>1</v>
      </c>
      <c r="K6676" s="21" t="s">
        <v>846</v>
      </c>
    </row>
    <row r="6677" spans="1:11" x14ac:dyDescent="0.15">
      <c r="A6677" s="15">
        <v>3537</v>
      </c>
      <c r="B6677" s="16">
        <v>10</v>
      </c>
      <c r="C6677" s="15">
        <v>20</v>
      </c>
      <c r="D6677" s="17">
        <v>144000</v>
      </c>
      <c r="E6677" s="18">
        <f t="shared" si="104"/>
        <v>144</v>
      </c>
      <c r="F6677" s="19">
        <v>19.857859999999999</v>
      </c>
      <c r="G6677" s="19">
        <v>2.8595318000000001</v>
      </c>
      <c r="H6677" s="20">
        <v>0.71070140199999998</v>
      </c>
      <c r="I6677" s="15">
        <f>IF(H6677&lt;=Rmax_Summary!$B$40,1,0)</f>
        <v>1</v>
      </c>
      <c r="J6677" s="15">
        <v>1</v>
      </c>
      <c r="K6677" s="21" t="s">
        <v>846</v>
      </c>
    </row>
    <row r="6678" spans="1:11" x14ac:dyDescent="0.15">
      <c r="A6678" s="15">
        <v>3542</v>
      </c>
      <c r="B6678" s="16">
        <v>10</v>
      </c>
      <c r="C6678" s="15">
        <v>20</v>
      </c>
      <c r="D6678" s="17">
        <v>145000</v>
      </c>
      <c r="E6678" s="18">
        <f t="shared" si="104"/>
        <v>145</v>
      </c>
      <c r="F6678" s="19">
        <v>19.85783</v>
      </c>
      <c r="G6678" s="19">
        <v>2.8793854090000002</v>
      </c>
      <c r="H6678" s="20">
        <v>0.71084830499999996</v>
      </c>
      <c r="I6678" s="15">
        <f>IF(H6678&lt;=Rmax_Summary!$B$40,1,0)</f>
        <v>1</v>
      </c>
      <c r="J6678" s="15">
        <v>1</v>
      </c>
      <c r="K6678" s="21" t="s">
        <v>846</v>
      </c>
    </row>
    <row r="6679" spans="1:11" x14ac:dyDescent="0.15">
      <c r="A6679" s="15">
        <v>3547</v>
      </c>
      <c r="B6679" s="16">
        <v>10</v>
      </c>
      <c r="C6679" s="15">
        <v>20</v>
      </c>
      <c r="D6679" s="17">
        <v>146000</v>
      </c>
      <c r="E6679" s="18">
        <f t="shared" si="104"/>
        <v>146</v>
      </c>
      <c r="F6679" s="19">
        <v>19.857800999999998</v>
      </c>
      <c r="G6679" s="19">
        <v>2.8992389599999999</v>
      </c>
      <c r="H6679" s="20">
        <v>0.71099514600000002</v>
      </c>
      <c r="I6679" s="15">
        <f>IF(H6679&lt;=Rmax_Summary!$B$40,1,0)</f>
        <v>1</v>
      </c>
      <c r="J6679" s="15">
        <v>1</v>
      </c>
      <c r="K6679" s="21" t="s">
        <v>846</v>
      </c>
    </row>
    <row r="6680" spans="1:11" x14ac:dyDescent="0.15">
      <c r="A6680" s="15">
        <v>3552</v>
      </c>
      <c r="B6680" s="16">
        <v>10</v>
      </c>
      <c r="C6680" s="15">
        <v>20</v>
      </c>
      <c r="D6680" s="17">
        <v>147000</v>
      </c>
      <c r="E6680" s="18">
        <f t="shared" si="104"/>
        <v>147</v>
      </c>
      <c r="F6680" s="19">
        <v>19.857771</v>
      </c>
      <c r="G6680" s="19">
        <v>2.9190924150000002</v>
      </c>
      <c r="H6680" s="20">
        <v>0.711143046</v>
      </c>
      <c r="I6680" s="15">
        <f>IF(H6680&lt;=Rmax_Summary!$B$40,1,0)</f>
        <v>1</v>
      </c>
      <c r="J6680" s="15">
        <v>1</v>
      </c>
      <c r="K6680" s="21" t="s">
        <v>846</v>
      </c>
    </row>
    <row r="6681" spans="1:11" x14ac:dyDescent="0.15">
      <c r="A6681" s="15">
        <v>3557</v>
      </c>
      <c r="B6681" s="16">
        <v>10</v>
      </c>
      <c r="C6681" s="15">
        <v>20</v>
      </c>
      <c r="D6681" s="17">
        <v>148000</v>
      </c>
      <c r="E6681" s="18">
        <f t="shared" si="104"/>
        <v>148</v>
      </c>
      <c r="F6681" s="19">
        <v>19.857741999999998</v>
      </c>
      <c r="G6681" s="19">
        <v>2.9389457920000002</v>
      </c>
      <c r="H6681" s="20">
        <v>0.71129087300000005</v>
      </c>
      <c r="I6681" s="15">
        <f>IF(H6681&lt;=Rmax_Summary!$B$40,1,0)</f>
        <v>1</v>
      </c>
      <c r="J6681" s="15">
        <v>1</v>
      </c>
      <c r="K6681" s="21" t="s">
        <v>846</v>
      </c>
    </row>
    <row r="6682" spans="1:11" x14ac:dyDescent="0.15">
      <c r="A6682" s="15">
        <v>3562</v>
      </c>
      <c r="B6682" s="16">
        <v>10</v>
      </c>
      <c r="C6682" s="15">
        <v>20</v>
      </c>
      <c r="D6682" s="17">
        <v>149000</v>
      </c>
      <c r="E6682" s="18">
        <f t="shared" si="104"/>
        <v>149</v>
      </c>
      <c r="F6682" s="19">
        <v>19.857711999999999</v>
      </c>
      <c r="G6682" s="19">
        <v>2.9587991310000001</v>
      </c>
      <c r="H6682" s="20">
        <v>0.71143889199999999</v>
      </c>
      <c r="I6682" s="15">
        <f>IF(H6682&lt;=Rmax_Summary!$B$40,1,0)</f>
        <v>1</v>
      </c>
      <c r="J6682" s="15">
        <v>1</v>
      </c>
      <c r="K6682" s="21" t="s">
        <v>846</v>
      </c>
    </row>
    <row r="6683" spans="1:11" x14ac:dyDescent="0.15">
      <c r="A6683" s="15">
        <v>3567</v>
      </c>
      <c r="B6683" s="16">
        <v>10</v>
      </c>
      <c r="C6683" s="15">
        <v>20</v>
      </c>
      <c r="D6683" s="17">
        <v>150000</v>
      </c>
      <c r="E6683" s="18">
        <f t="shared" si="104"/>
        <v>150</v>
      </c>
      <c r="F6683" s="19">
        <v>19.857682</v>
      </c>
      <c r="G6683" s="19">
        <v>2.9786523819999999</v>
      </c>
      <c r="H6683" s="20">
        <v>0.71158756599999995</v>
      </c>
      <c r="I6683" s="15">
        <f>IF(H6683&lt;=Rmax_Summary!$B$40,1,0)</f>
        <v>1</v>
      </c>
      <c r="J6683" s="15">
        <v>1</v>
      </c>
      <c r="K6683" s="21" t="s">
        <v>846</v>
      </c>
    </row>
    <row r="6684" spans="1:11" x14ac:dyDescent="0.15">
      <c r="A6684" s="15">
        <v>3572</v>
      </c>
      <c r="B6684" s="16">
        <v>10</v>
      </c>
      <c r="C6684" s="15">
        <v>20</v>
      </c>
      <c r="D6684" s="17">
        <v>151000</v>
      </c>
      <c r="E6684" s="18">
        <f t="shared" si="104"/>
        <v>151</v>
      </c>
      <c r="F6684" s="19">
        <v>19.857652999999999</v>
      </c>
      <c r="G6684" s="19">
        <v>2.9985055620000001</v>
      </c>
      <c r="H6684" s="20">
        <v>0.71173640199999999</v>
      </c>
      <c r="I6684" s="15">
        <f>IF(H6684&lt;=Rmax_Summary!$B$40,1,0)</f>
        <v>1</v>
      </c>
      <c r="J6684" s="15">
        <v>1</v>
      </c>
      <c r="K6684" s="21" t="s">
        <v>846</v>
      </c>
    </row>
    <row r="6685" spans="1:11" x14ac:dyDescent="0.15">
      <c r="A6685" s="15">
        <v>3577</v>
      </c>
      <c r="B6685" s="16">
        <v>10</v>
      </c>
      <c r="C6685" s="15">
        <v>20</v>
      </c>
      <c r="D6685" s="17">
        <v>152000</v>
      </c>
      <c r="E6685" s="18">
        <f t="shared" si="104"/>
        <v>152</v>
      </c>
      <c r="F6685" s="19">
        <v>19.857623</v>
      </c>
      <c r="G6685" s="19">
        <v>3.0183586760000001</v>
      </c>
      <c r="H6685" s="20">
        <v>0.71188590500000004</v>
      </c>
      <c r="I6685" s="15">
        <f>IF(H6685&lt;=Rmax_Summary!$B$40,1,0)</f>
        <v>1</v>
      </c>
      <c r="J6685" s="15">
        <v>1</v>
      </c>
      <c r="K6685" s="21" t="s">
        <v>846</v>
      </c>
    </row>
    <row r="6686" spans="1:11" x14ac:dyDescent="0.15">
      <c r="A6686" s="15">
        <v>3582</v>
      </c>
      <c r="B6686" s="16">
        <v>10</v>
      </c>
      <c r="C6686" s="15">
        <v>20</v>
      </c>
      <c r="D6686" s="17">
        <v>153000</v>
      </c>
      <c r="E6686" s="18">
        <f t="shared" si="104"/>
        <v>153</v>
      </c>
      <c r="F6686" s="19">
        <v>19.857593000000001</v>
      </c>
      <c r="G6686" s="19">
        <v>3.0382117229999999</v>
      </c>
      <c r="H6686" s="20">
        <v>0.71203570699999996</v>
      </c>
      <c r="I6686" s="15">
        <f>IF(H6686&lt;=Rmax_Summary!$B$40,1,0)</f>
        <v>1</v>
      </c>
      <c r="J6686" s="15">
        <v>1</v>
      </c>
      <c r="K6686" s="21" t="s">
        <v>846</v>
      </c>
    </row>
    <row r="6687" spans="1:11" x14ac:dyDescent="0.15">
      <c r="A6687" s="15">
        <v>3587</v>
      </c>
      <c r="B6687" s="16">
        <v>10</v>
      </c>
      <c r="C6687" s="15">
        <v>20</v>
      </c>
      <c r="D6687" s="17">
        <v>154000</v>
      </c>
      <c r="E6687" s="18">
        <f t="shared" si="104"/>
        <v>154</v>
      </c>
      <c r="F6687" s="19">
        <v>19.857562999999999</v>
      </c>
      <c r="G6687" s="19">
        <v>3.058064656</v>
      </c>
      <c r="H6687" s="20">
        <v>0.712186031</v>
      </c>
      <c r="I6687" s="15">
        <f>IF(H6687&lt;=Rmax_Summary!$B$40,1,0)</f>
        <v>1</v>
      </c>
      <c r="J6687" s="15">
        <v>1</v>
      </c>
      <c r="K6687" s="21" t="s">
        <v>846</v>
      </c>
    </row>
    <row r="6688" spans="1:11" x14ac:dyDescent="0.15">
      <c r="A6688" s="15">
        <v>3592</v>
      </c>
      <c r="B6688" s="16">
        <v>10</v>
      </c>
      <c r="C6688" s="15">
        <v>20</v>
      </c>
      <c r="D6688" s="17">
        <v>155000</v>
      </c>
      <c r="E6688" s="18">
        <f t="shared" si="104"/>
        <v>155</v>
      </c>
      <c r="F6688" s="19">
        <v>19.857533</v>
      </c>
      <c r="G6688" s="19">
        <v>3.0779175699999999</v>
      </c>
      <c r="H6688" s="20">
        <v>0.71233659400000005</v>
      </c>
      <c r="I6688" s="15">
        <f>IF(H6688&lt;=Rmax_Summary!$B$40,1,0)</f>
        <v>1</v>
      </c>
      <c r="J6688" s="15">
        <v>1</v>
      </c>
      <c r="K6688" s="21" t="s">
        <v>846</v>
      </c>
    </row>
    <row r="6689" spans="1:11" x14ac:dyDescent="0.15">
      <c r="A6689" s="15">
        <v>3597</v>
      </c>
      <c r="B6689" s="16">
        <v>10</v>
      </c>
      <c r="C6689" s="15">
        <v>20</v>
      </c>
      <c r="D6689" s="17">
        <v>156000</v>
      </c>
      <c r="E6689" s="18">
        <f t="shared" si="104"/>
        <v>156</v>
      </c>
      <c r="F6689" s="19">
        <v>19.857503000000001</v>
      </c>
      <c r="G6689" s="19">
        <v>3.0977703829999998</v>
      </c>
      <c r="H6689" s="20">
        <v>0.71248705700000003</v>
      </c>
      <c r="I6689" s="15">
        <f>IF(H6689&lt;=Rmax_Summary!$B$40,1,0)</f>
        <v>1</v>
      </c>
      <c r="J6689" s="15">
        <v>1</v>
      </c>
      <c r="K6689" s="21" t="s">
        <v>846</v>
      </c>
    </row>
    <row r="6690" spans="1:11" x14ac:dyDescent="0.15">
      <c r="A6690" s="15">
        <v>3602</v>
      </c>
      <c r="B6690" s="16">
        <v>10</v>
      </c>
      <c r="C6690" s="15">
        <v>20</v>
      </c>
      <c r="D6690" s="17">
        <v>157000</v>
      </c>
      <c r="E6690" s="18">
        <f t="shared" si="104"/>
        <v>157</v>
      </c>
      <c r="F6690" s="19">
        <v>19.857472000000001</v>
      </c>
      <c r="G6690" s="19">
        <v>3.117623118</v>
      </c>
      <c r="H6690" s="20">
        <v>0.71263868600000002</v>
      </c>
      <c r="I6690" s="15">
        <f>IF(H6690&lt;=Rmax_Summary!$B$40,1,0)</f>
        <v>1</v>
      </c>
      <c r="J6690" s="15">
        <v>1</v>
      </c>
      <c r="K6690" s="21" t="s">
        <v>846</v>
      </c>
    </row>
    <row r="6691" spans="1:11" x14ac:dyDescent="0.15">
      <c r="A6691" s="15">
        <v>3607</v>
      </c>
      <c r="B6691" s="16">
        <v>10</v>
      </c>
      <c r="C6691" s="15">
        <v>20</v>
      </c>
      <c r="D6691" s="17">
        <v>158000</v>
      </c>
      <c r="E6691" s="18">
        <f t="shared" si="104"/>
        <v>158</v>
      </c>
      <c r="F6691" s="19">
        <v>19.857441999999999</v>
      </c>
      <c r="G6691" s="19">
        <v>3.1374758030000001</v>
      </c>
      <c r="H6691" s="20">
        <v>0.71279079000000001</v>
      </c>
      <c r="I6691" s="15">
        <f>IF(H6691&lt;=Rmax_Summary!$B$40,1,0)</f>
        <v>1</v>
      </c>
      <c r="J6691" s="15">
        <v>1</v>
      </c>
      <c r="K6691" s="21" t="s">
        <v>846</v>
      </c>
    </row>
    <row r="6692" spans="1:11" x14ac:dyDescent="0.15">
      <c r="A6692" s="15">
        <v>3612</v>
      </c>
      <c r="B6692" s="16">
        <v>10</v>
      </c>
      <c r="C6692" s="15">
        <v>20</v>
      </c>
      <c r="D6692" s="17">
        <v>159000</v>
      </c>
      <c r="E6692" s="18">
        <f t="shared" si="104"/>
        <v>159</v>
      </c>
      <c r="F6692" s="19">
        <v>19.857410999999999</v>
      </c>
      <c r="G6692" s="19">
        <v>3.1573284180000001</v>
      </c>
      <c r="H6692" s="20">
        <v>0.71294281800000003</v>
      </c>
      <c r="I6692" s="15">
        <f>IF(H6692&lt;=Rmax_Summary!$B$40,1,0)</f>
        <v>1</v>
      </c>
      <c r="J6692" s="15">
        <v>1</v>
      </c>
      <c r="K6692" s="21" t="s">
        <v>846</v>
      </c>
    </row>
    <row r="6693" spans="1:11" x14ac:dyDescent="0.15">
      <c r="A6693" s="15">
        <v>3617</v>
      </c>
      <c r="B6693" s="16">
        <v>10</v>
      </c>
      <c r="C6693" s="15">
        <v>20</v>
      </c>
      <c r="D6693" s="17">
        <v>160000</v>
      </c>
      <c r="E6693" s="18">
        <f t="shared" si="104"/>
        <v>160</v>
      </c>
      <c r="F6693" s="19">
        <v>19.857381</v>
      </c>
      <c r="G6693" s="19">
        <v>3.17718094</v>
      </c>
      <c r="H6693" s="20">
        <v>0.713095653</v>
      </c>
      <c r="I6693" s="15">
        <f>IF(H6693&lt;=Rmax_Summary!$B$40,1,0)</f>
        <v>1</v>
      </c>
      <c r="J6693" s="15">
        <v>1</v>
      </c>
      <c r="K6693" s="21" t="s">
        <v>846</v>
      </c>
    </row>
    <row r="6694" spans="1:11" x14ac:dyDescent="0.15">
      <c r="A6694" s="15">
        <v>3622</v>
      </c>
      <c r="B6694" s="16">
        <v>10</v>
      </c>
      <c r="C6694" s="15">
        <v>20</v>
      </c>
      <c r="D6694" s="17">
        <v>161000</v>
      </c>
      <c r="E6694" s="18">
        <f t="shared" si="104"/>
        <v>161</v>
      </c>
      <c r="F6694" s="19">
        <v>19.85735</v>
      </c>
      <c r="G6694" s="19">
        <v>3.1970334020000002</v>
      </c>
      <c r="H6694" s="20">
        <v>0.71324853099999996</v>
      </c>
      <c r="I6694" s="15">
        <f>IF(H6694&lt;=Rmax_Summary!$B$40,1,0)</f>
        <v>1</v>
      </c>
      <c r="J6694" s="15">
        <v>1</v>
      </c>
      <c r="K6694" s="21" t="s">
        <v>846</v>
      </c>
    </row>
    <row r="6695" spans="1:11" x14ac:dyDescent="0.15">
      <c r="A6695" s="15">
        <v>3627</v>
      </c>
      <c r="B6695" s="16">
        <v>10</v>
      </c>
      <c r="C6695" s="15">
        <v>20</v>
      </c>
      <c r="D6695" s="17">
        <v>162000</v>
      </c>
      <c r="E6695" s="18">
        <f t="shared" si="104"/>
        <v>162</v>
      </c>
      <c r="F6695" s="19">
        <v>19.857320000000001</v>
      </c>
      <c r="G6695" s="19">
        <v>3.2168857709999998</v>
      </c>
      <c r="H6695" s="20">
        <v>0.71340181800000002</v>
      </c>
      <c r="I6695" s="15">
        <f>IF(H6695&lt;=Rmax_Summary!$B$40,1,0)</f>
        <v>1</v>
      </c>
      <c r="J6695" s="15">
        <v>1</v>
      </c>
      <c r="K6695" s="21" t="s">
        <v>846</v>
      </c>
    </row>
    <row r="6696" spans="1:11" x14ac:dyDescent="0.15">
      <c r="A6696" s="15">
        <v>3632</v>
      </c>
      <c r="B6696" s="16">
        <v>10</v>
      </c>
      <c r="C6696" s="15">
        <v>20</v>
      </c>
      <c r="D6696" s="17">
        <v>163000</v>
      </c>
      <c r="E6696" s="18">
        <f t="shared" si="104"/>
        <v>163</v>
      </c>
      <c r="F6696" s="19">
        <v>19.857289000000002</v>
      </c>
      <c r="G6696" s="19">
        <v>3.2367380940000001</v>
      </c>
      <c r="H6696" s="20">
        <v>0.71355580299999999</v>
      </c>
      <c r="I6696" s="15">
        <f>IF(H6696&lt;=Rmax_Summary!$B$40,1,0)</f>
        <v>1</v>
      </c>
      <c r="J6696" s="15">
        <v>1</v>
      </c>
      <c r="K6696" s="21" t="s">
        <v>846</v>
      </c>
    </row>
    <row r="6697" spans="1:11" x14ac:dyDescent="0.15">
      <c r="A6697" s="15">
        <v>3637</v>
      </c>
      <c r="B6697" s="16">
        <v>10</v>
      </c>
      <c r="C6697" s="15">
        <v>20</v>
      </c>
      <c r="D6697" s="17">
        <v>164000</v>
      </c>
      <c r="E6697" s="18">
        <f t="shared" si="104"/>
        <v>164</v>
      </c>
      <c r="F6697" s="19">
        <v>19.857258000000002</v>
      </c>
      <c r="G6697" s="19">
        <v>3.2565903170000001</v>
      </c>
      <c r="H6697" s="20">
        <v>0.713709814</v>
      </c>
      <c r="I6697" s="15">
        <f>IF(H6697&lt;=Rmax_Summary!$B$40,1,0)</f>
        <v>1</v>
      </c>
      <c r="J6697" s="15">
        <v>1</v>
      </c>
      <c r="K6697" s="21" t="s">
        <v>846</v>
      </c>
    </row>
    <row r="6698" spans="1:11" x14ac:dyDescent="0.15">
      <c r="A6698" s="15">
        <v>3642</v>
      </c>
      <c r="B6698" s="16">
        <v>10</v>
      </c>
      <c r="C6698" s="15">
        <v>20</v>
      </c>
      <c r="D6698" s="17">
        <v>165000</v>
      </c>
      <c r="E6698" s="18">
        <f t="shared" si="104"/>
        <v>165</v>
      </c>
      <c r="F6698" s="19">
        <v>19.857227000000002</v>
      </c>
      <c r="G6698" s="19">
        <v>3.2764424820000002</v>
      </c>
      <c r="H6698" s="20">
        <v>0.71386462900000003</v>
      </c>
      <c r="I6698" s="15">
        <f>IF(H6698&lt;=Rmax_Summary!$B$40,1,0)</f>
        <v>1</v>
      </c>
      <c r="J6698" s="15">
        <v>1</v>
      </c>
      <c r="K6698" s="21" t="s">
        <v>846</v>
      </c>
    </row>
    <row r="6699" spans="1:11" x14ac:dyDescent="0.15">
      <c r="A6699" s="15">
        <v>3647</v>
      </c>
      <c r="B6699" s="16">
        <v>10</v>
      </c>
      <c r="C6699" s="15">
        <v>20</v>
      </c>
      <c r="D6699" s="17">
        <v>166000</v>
      </c>
      <c r="E6699" s="18">
        <f t="shared" si="104"/>
        <v>166</v>
      </c>
      <c r="F6699" s="19">
        <v>19.857195999999998</v>
      </c>
      <c r="G6699" s="19">
        <v>3.2962945490000002</v>
      </c>
      <c r="H6699" s="20">
        <v>0.71401958899999995</v>
      </c>
      <c r="I6699" s="15">
        <f>IF(H6699&lt;=Rmax_Summary!$B$40,1,0)</f>
        <v>1</v>
      </c>
      <c r="J6699" s="15">
        <v>1</v>
      </c>
      <c r="K6699" s="21" t="s">
        <v>846</v>
      </c>
    </row>
    <row r="6700" spans="1:11" x14ac:dyDescent="0.15">
      <c r="A6700" s="15">
        <v>3652</v>
      </c>
      <c r="B6700" s="16">
        <v>10</v>
      </c>
      <c r="C6700" s="15">
        <v>20</v>
      </c>
      <c r="D6700" s="17">
        <v>167000</v>
      </c>
      <c r="E6700" s="18">
        <f t="shared" si="104"/>
        <v>167</v>
      </c>
      <c r="F6700" s="19">
        <v>19.857164999999998</v>
      </c>
      <c r="G6700" s="19">
        <v>3.316146544</v>
      </c>
      <c r="H6700" s="20">
        <v>0.71417496300000005</v>
      </c>
      <c r="I6700" s="15">
        <f>IF(H6700&lt;=Rmax_Summary!$B$40,1,0)</f>
        <v>1</v>
      </c>
      <c r="J6700" s="15">
        <v>1</v>
      </c>
      <c r="K6700" s="21" t="s">
        <v>846</v>
      </c>
    </row>
    <row r="6701" spans="1:11" x14ac:dyDescent="0.15">
      <c r="A6701" s="15">
        <v>3657</v>
      </c>
      <c r="B6701" s="16">
        <v>10</v>
      </c>
      <c r="C6701" s="15">
        <v>20</v>
      </c>
      <c r="D6701" s="17">
        <v>168000</v>
      </c>
      <c r="E6701" s="18">
        <f t="shared" si="104"/>
        <v>168</v>
      </c>
      <c r="F6701" s="19">
        <v>19.857133999999999</v>
      </c>
      <c r="G6701" s="19">
        <v>3.3359984800000002</v>
      </c>
      <c r="H6701" s="20">
        <v>0.71433100000000005</v>
      </c>
      <c r="I6701" s="15">
        <f>IF(H6701&lt;=Rmax_Summary!$B$40,1,0)</f>
        <v>1</v>
      </c>
      <c r="J6701" s="15">
        <v>1</v>
      </c>
      <c r="K6701" s="21" t="s">
        <v>846</v>
      </c>
    </row>
    <row r="6702" spans="1:11" x14ac:dyDescent="0.15">
      <c r="A6702" s="15">
        <v>3662</v>
      </c>
      <c r="B6702" s="16">
        <v>10</v>
      </c>
      <c r="C6702" s="15">
        <v>20</v>
      </c>
      <c r="D6702" s="17">
        <v>169000</v>
      </c>
      <c r="E6702" s="18">
        <f t="shared" si="104"/>
        <v>169</v>
      </c>
      <c r="F6702" s="19">
        <v>19.857102999999999</v>
      </c>
      <c r="G6702" s="19">
        <v>3.355850336</v>
      </c>
      <c r="H6702" s="20">
        <v>0.71448738300000003</v>
      </c>
      <c r="I6702" s="15">
        <f>IF(H6702&lt;=Rmax_Summary!$B$40,1,0)</f>
        <v>1</v>
      </c>
      <c r="J6702" s="15">
        <v>1</v>
      </c>
      <c r="K6702" s="21" t="s">
        <v>846</v>
      </c>
    </row>
    <row r="6703" spans="1:11" x14ac:dyDescent="0.15">
      <c r="A6703" s="15">
        <v>3667</v>
      </c>
      <c r="B6703" s="16">
        <v>10</v>
      </c>
      <c r="C6703" s="15">
        <v>20</v>
      </c>
      <c r="D6703" s="17">
        <v>170000</v>
      </c>
      <c r="E6703" s="18">
        <f t="shared" si="104"/>
        <v>170</v>
      </c>
      <c r="F6703" s="19">
        <v>19.857071000000001</v>
      </c>
      <c r="G6703" s="19">
        <v>3.3757021150000002</v>
      </c>
      <c r="H6703" s="20">
        <v>0.71464390200000005</v>
      </c>
      <c r="I6703" s="15">
        <f>IF(H6703&lt;=Rmax_Summary!$B$40,1,0)</f>
        <v>1</v>
      </c>
      <c r="J6703" s="15">
        <v>1</v>
      </c>
      <c r="K6703" s="21" t="s">
        <v>846</v>
      </c>
    </row>
    <row r="6704" spans="1:11" x14ac:dyDescent="0.15">
      <c r="A6704" s="15">
        <v>3672</v>
      </c>
      <c r="B6704" s="16">
        <v>10</v>
      </c>
      <c r="C6704" s="15">
        <v>20</v>
      </c>
      <c r="D6704" s="17">
        <v>171000</v>
      </c>
      <c r="E6704" s="18">
        <f t="shared" si="104"/>
        <v>171</v>
      </c>
      <c r="F6704" s="19">
        <v>19.857040000000001</v>
      </c>
      <c r="G6704" s="19">
        <v>3.3955538029999999</v>
      </c>
      <c r="H6704" s="20">
        <v>0.71480132500000004</v>
      </c>
      <c r="I6704" s="15">
        <f>IF(H6704&lt;=Rmax_Summary!$B$40,1,0)</f>
        <v>1</v>
      </c>
      <c r="J6704" s="15">
        <v>1</v>
      </c>
      <c r="K6704" s="21" t="s">
        <v>846</v>
      </c>
    </row>
    <row r="6705" spans="1:11" x14ac:dyDescent="0.15">
      <c r="A6705" s="15">
        <v>3677</v>
      </c>
      <c r="B6705" s="16">
        <v>10</v>
      </c>
      <c r="C6705" s="15">
        <v>20</v>
      </c>
      <c r="D6705" s="17">
        <v>172000</v>
      </c>
      <c r="E6705" s="18">
        <f t="shared" si="104"/>
        <v>172</v>
      </c>
      <c r="F6705" s="19">
        <v>19.857008</v>
      </c>
      <c r="G6705" s="19">
        <v>3.4154054220000001</v>
      </c>
      <c r="H6705" s="20">
        <v>0.71495845599999996</v>
      </c>
      <c r="I6705" s="15">
        <f>IF(H6705&lt;=Rmax_Summary!$B$40,1,0)</f>
        <v>1</v>
      </c>
      <c r="J6705" s="15">
        <v>1</v>
      </c>
      <c r="K6705" s="21" t="s">
        <v>846</v>
      </c>
    </row>
    <row r="6706" spans="1:11" x14ac:dyDescent="0.15">
      <c r="A6706" s="15">
        <v>3682</v>
      </c>
      <c r="B6706" s="16">
        <v>10</v>
      </c>
      <c r="C6706" s="15">
        <v>20</v>
      </c>
      <c r="D6706" s="17">
        <v>173000</v>
      </c>
      <c r="E6706" s="18">
        <f t="shared" si="104"/>
        <v>173</v>
      </c>
      <c r="F6706" s="19">
        <v>19.856977000000001</v>
      </c>
      <c r="G6706" s="19">
        <v>3.4352569540000002</v>
      </c>
      <c r="H6706" s="20">
        <v>0.71511721500000003</v>
      </c>
      <c r="I6706" s="15">
        <f>IF(H6706&lt;=Rmax_Summary!$B$40,1,0)</f>
        <v>1</v>
      </c>
      <c r="J6706" s="15">
        <v>1</v>
      </c>
      <c r="K6706" s="21" t="s">
        <v>846</v>
      </c>
    </row>
    <row r="6707" spans="1:11" x14ac:dyDescent="0.15">
      <c r="A6707" s="15">
        <v>3687</v>
      </c>
      <c r="B6707" s="16">
        <v>10</v>
      </c>
      <c r="C6707" s="15">
        <v>20</v>
      </c>
      <c r="D6707" s="17">
        <v>174000</v>
      </c>
      <c r="E6707" s="18">
        <f t="shared" si="104"/>
        <v>174</v>
      </c>
      <c r="F6707" s="19">
        <v>19.856945</v>
      </c>
      <c r="G6707" s="19">
        <v>3.455108423</v>
      </c>
      <c r="H6707" s="20">
        <v>0.71527537900000004</v>
      </c>
      <c r="I6707" s="15">
        <f>IF(H6707&lt;=Rmax_Summary!$B$40,1,0)</f>
        <v>1</v>
      </c>
      <c r="J6707" s="15">
        <v>1</v>
      </c>
      <c r="K6707" s="21" t="s">
        <v>846</v>
      </c>
    </row>
    <row r="6708" spans="1:11" x14ac:dyDescent="0.15">
      <c r="A6708" s="15">
        <v>3692</v>
      </c>
      <c r="B6708" s="16">
        <v>10</v>
      </c>
      <c r="C6708" s="15">
        <v>20</v>
      </c>
      <c r="D6708" s="17">
        <v>175000</v>
      </c>
      <c r="E6708" s="18">
        <f t="shared" si="104"/>
        <v>175</v>
      </c>
      <c r="F6708" s="19">
        <v>19.856912999999999</v>
      </c>
      <c r="G6708" s="19">
        <v>3.474959782</v>
      </c>
      <c r="H6708" s="20">
        <v>0.71543414599999999</v>
      </c>
      <c r="I6708" s="15">
        <f>IF(H6708&lt;=Rmax_Summary!$B$40,1,0)</f>
        <v>1</v>
      </c>
      <c r="J6708" s="15">
        <v>1</v>
      </c>
      <c r="K6708" s="21" t="s">
        <v>846</v>
      </c>
    </row>
    <row r="6709" spans="1:11" x14ac:dyDescent="0.15">
      <c r="A6709" s="15">
        <v>3697</v>
      </c>
      <c r="B6709" s="16">
        <v>10</v>
      </c>
      <c r="C6709" s="15">
        <v>20</v>
      </c>
      <c r="D6709" s="17">
        <v>176000</v>
      </c>
      <c r="E6709" s="18">
        <f t="shared" si="104"/>
        <v>176</v>
      </c>
      <c r="F6709" s="19">
        <v>19.856881000000001</v>
      </c>
      <c r="G6709" s="19">
        <v>3.494811092</v>
      </c>
      <c r="H6709" s="20">
        <v>0.715593539</v>
      </c>
      <c r="I6709" s="15">
        <f>IF(H6709&lt;=Rmax_Summary!$B$40,1,0)</f>
        <v>1</v>
      </c>
      <c r="J6709" s="15">
        <v>1</v>
      </c>
      <c r="K6709" s="21" t="s">
        <v>846</v>
      </c>
    </row>
    <row r="6710" spans="1:11" x14ac:dyDescent="0.15">
      <c r="A6710" s="15">
        <v>3702</v>
      </c>
      <c r="B6710" s="16">
        <v>10</v>
      </c>
      <c r="C6710" s="15">
        <v>20</v>
      </c>
      <c r="D6710" s="17">
        <v>177000</v>
      </c>
      <c r="E6710" s="18">
        <f t="shared" si="104"/>
        <v>177</v>
      </c>
      <c r="F6710" s="19">
        <v>19.856849</v>
      </c>
      <c r="G6710" s="19">
        <v>3.514662328</v>
      </c>
      <c r="H6710" s="20">
        <v>0.71575347600000006</v>
      </c>
      <c r="I6710" s="15">
        <f>IF(H6710&lt;=Rmax_Summary!$B$40,1,0)</f>
        <v>1</v>
      </c>
      <c r="J6710" s="15">
        <v>1</v>
      </c>
      <c r="K6710" s="21" t="s">
        <v>846</v>
      </c>
    </row>
    <row r="6711" spans="1:11" x14ac:dyDescent="0.15">
      <c r="A6711" s="15">
        <v>3707</v>
      </c>
      <c r="B6711" s="16">
        <v>10</v>
      </c>
      <c r="C6711" s="15">
        <v>20</v>
      </c>
      <c r="D6711" s="17">
        <v>178000</v>
      </c>
      <c r="E6711" s="18">
        <f t="shared" si="104"/>
        <v>178</v>
      </c>
      <c r="F6711" s="19">
        <v>19.856816999999999</v>
      </c>
      <c r="G6711" s="19">
        <v>3.5345134800000002</v>
      </c>
      <c r="H6711" s="20">
        <v>0.71591406899999999</v>
      </c>
      <c r="I6711" s="15">
        <f>IF(H6711&lt;=Rmax_Summary!$B$40,1,0)</f>
        <v>1</v>
      </c>
      <c r="J6711" s="15">
        <v>1</v>
      </c>
      <c r="K6711" s="21" t="s">
        <v>846</v>
      </c>
    </row>
    <row r="6712" spans="1:11" x14ac:dyDescent="0.15">
      <c r="A6712" s="15">
        <v>3712</v>
      </c>
      <c r="B6712" s="16">
        <v>10</v>
      </c>
      <c r="C6712" s="15">
        <v>20</v>
      </c>
      <c r="D6712" s="17">
        <v>179000</v>
      </c>
      <c r="E6712" s="18">
        <f t="shared" si="104"/>
        <v>179</v>
      </c>
      <c r="F6712" s="19">
        <v>19.856784999999999</v>
      </c>
      <c r="G6712" s="19">
        <v>3.5543645320000001</v>
      </c>
      <c r="H6712" s="20">
        <v>0.71607436999999996</v>
      </c>
      <c r="I6712" s="15">
        <f>IF(H6712&lt;=Rmax_Summary!$B$40,1,0)</f>
        <v>1</v>
      </c>
      <c r="J6712" s="15">
        <v>1</v>
      </c>
      <c r="K6712" s="21" t="s">
        <v>846</v>
      </c>
    </row>
    <row r="6713" spans="1:11" x14ac:dyDescent="0.15">
      <c r="A6713" s="15">
        <v>3717</v>
      </c>
      <c r="B6713" s="16">
        <v>10</v>
      </c>
      <c r="C6713" s="15">
        <v>20</v>
      </c>
      <c r="D6713" s="17">
        <v>180000</v>
      </c>
      <c r="E6713" s="18">
        <f t="shared" si="104"/>
        <v>180</v>
      </c>
      <c r="F6713" s="19">
        <v>19.856753000000001</v>
      </c>
      <c r="G6713" s="19">
        <v>3.5742155150000001</v>
      </c>
      <c r="H6713" s="20">
        <v>0.71623567600000004</v>
      </c>
      <c r="I6713" s="15">
        <f>IF(H6713&lt;=Rmax_Summary!$B$40,1,0)</f>
        <v>1</v>
      </c>
      <c r="J6713" s="15">
        <v>1</v>
      </c>
      <c r="K6713" s="21" t="s">
        <v>846</v>
      </c>
    </row>
    <row r="6714" spans="1:11" x14ac:dyDescent="0.15">
      <c r="A6714" s="15">
        <v>3722</v>
      </c>
      <c r="B6714" s="16">
        <v>10</v>
      </c>
      <c r="C6714" s="15">
        <v>20</v>
      </c>
      <c r="D6714" s="17">
        <v>181000</v>
      </c>
      <c r="E6714" s="18">
        <f t="shared" si="104"/>
        <v>181</v>
      </c>
      <c r="F6714" s="19">
        <v>19.856721</v>
      </c>
      <c r="G6714" s="19">
        <v>3.5940664180000002</v>
      </c>
      <c r="H6714" s="20">
        <v>0.716396802</v>
      </c>
      <c r="I6714" s="15">
        <f>IF(H6714&lt;=Rmax_Summary!$B$40,1,0)</f>
        <v>1</v>
      </c>
      <c r="J6714" s="15">
        <v>1</v>
      </c>
      <c r="K6714" s="21" t="s">
        <v>846</v>
      </c>
    </row>
    <row r="6715" spans="1:11" x14ac:dyDescent="0.15">
      <c r="A6715" s="15">
        <v>3727</v>
      </c>
      <c r="B6715" s="16">
        <v>10</v>
      </c>
      <c r="C6715" s="15">
        <v>20</v>
      </c>
      <c r="D6715" s="17">
        <v>182000</v>
      </c>
      <c r="E6715" s="18">
        <f t="shared" si="104"/>
        <v>182</v>
      </c>
      <c r="F6715" s="19">
        <v>19.856687999999998</v>
      </c>
      <c r="G6715" s="19">
        <v>3.613917244</v>
      </c>
      <c r="H6715" s="20">
        <v>0.71655926000000003</v>
      </c>
      <c r="I6715" s="15">
        <f>IF(H6715&lt;=Rmax_Summary!$B$40,1,0)</f>
        <v>1</v>
      </c>
      <c r="J6715" s="15">
        <v>1</v>
      </c>
      <c r="K6715" s="21" t="s">
        <v>846</v>
      </c>
    </row>
    <row r="6716" spans="1:11" x14ac:dyDescent="0.15">
      <c r="A6716" s="15">
        <v>3732</v>
      </c>
      <c r="B6716" s="16">
        <v>10</v>
      </c>
      <c r="C6716" s="15">
        <v>20</v>
      </c>
      <c r="D6716" s="17">
        <v>183000</v>
      </c>
      <c r="E6716" s="18">
        <f t="shared" si="104"/>
        <v>183</v>
      </c>
      <c r="F6716" s="19">
        <v>19.856656000000001</v>
      </c>
      <c r="G6716" s="19">
        <v>3.633767991</v>
      </c>
      <c r="H6716" s="20">
        <v>0.716721579</v>
      </c>
      <c r="I6716" s="15">
        <f>IF(H6716&lt;=Rmax_Summary!$B$40,1,0)</f>
        <v>1</v>
      </c>
      <c r="J6716" s="15">
        <v>1</v>
      </c>
      <c r="K6716" s="21" t="s">
        <v>846</v>
      </c>
    </row>
    <row r="6717" spans="1:11" x14ac:dyDescent="0.15">
      <c r="A6717" s="15">
        <v>3737</v>
      </c>
      <c r="B6717" s="16">
        <v>10</v>
      </c>
      <c r="C6717" s="15">
        <v>20</v>
      </c>
      <c r="D6717" s="17">
        <v>184000</v>
      </c>
      <c r="E6717" s="18">
        <f t="shared" si="104"/>
        <v>184</v>
      </c>
      <c r="F6717" s="19">
        <v>19.856622999999999</v>
      </c>
      <c r="G6717" s="19">
        <v>3.6536186559999999</v>
      </c>
      <c r="H6717" s="20">
        <v>0.71688476099999998</v>
      </c>
      <c r="I6717" s="15">
        <f>IF(H6717&lt;=Rmax_Summary!$B$40,1,0)</f>
        <v>1</v>
      </c>
      <c r="J6717" s="15">
        <v>1</v>
      </c>
      <c r="K6717" s="21" t="s">
        <v>846</v>
      </c>
    </row>
    <row r="6718" spans="1:11" x14ac:dyDescent="0.15">
      <c r="A6718" s="15">
        <v>3742</v>
      </c>
      <c r="B6718" s="16">
        <v>10</v>
      </c>
      <c r="C6718" s="15">
        <v>20</v>
      </c>
      <c r="D6718" s="17">
        <v>185000</v>
      </c>
      <c r="E6718" s="18">
        <f t="shared" si="104"/>
        <v>185</v>
      </c>
      <c r="F6718" s="19">
        <v>19.856590000000001</v>
      </c>
      <c r="G6718" s="19">
        <v>3.673469227</v>
      </c>
      <c r="H6718" s="20">
        <v>0.71704793</v>
      </c>
      <c r="I6718" s="15">
        <f>IF(H6718&lt;=Rmax_Summary!$B$40,1,0)</f>
        <v>1</v>
      </c>
      <c r="J6718" s="15">
        <v>1</v>
      </c>
      <c r="K6718" s="21" t="s">
        <v>846</v>
      </c>
    </row>
    <row r="6719" spans="1:11" x14ac:dyDescent="0.15">
      <c r="A6719" s="15">
        <v>3747</v>
      </c>
      <c r="B6719" s="16">
        <v>10</v>
      </c>
      <c r="C6719" s="15">
        <v>20</v>
      </c>
      <c r="D6719" s="17">
        <v>186000</v>
      </c>
      <c r="E6719" s="18">
        <f t="shared" si="104"/>
        <v>186</v>
      </c>
      <c r="F6719" s="19">
        <v>19.856558</v>
      </c>
      <c r="G6719" s="19">
        <v>3.693319716</v>
      </c>
      <c r="H6719" s="20">
        <v>0.71721200799999996</v>
      </c>
      <c r="I6719" s="15">
        <f>IF(H6719&lt;=Rmax_Summary!$B$40,1,0)</f>
        <v>1</v>
      </c>
      <c r="J6719" s="15">
        <v>1</v>
      </c>
      <c r="K6719" s="21" t="s">
        <v>846</v>
      </c>
    </row>
    <row r="6720" spans="1:11" x14ac:dyDescent="0.15">
      <c r="A6720" s="15">
        <v>3752</v>
      </c>
      <c r="B6720" s="16">
        <v>10</v>
      </c>
      <c r="C6720" s="15">
        <v>20</v>
      </c>
      <c r="D6720" s="17">
        <v>187000</v>
      </c>
      <c r="E6720" s="18">
        <f t="shared" si="104"/>
        <v>187</v>
      </c>
      <c r="F6720" s="19">
        <v>19.856525000000001</v>
      </c>
      <c r="G6720" s="19">
        <v>3.713170136</v>
      </c>
      <c r="H6720" s="20">
        <v>0.71737662400000002</v>
      </c>
      <c r="I6720" s="15">
        <f>IF(H6720&lt;=Rmax_Summary!$B$40,1,0)</f>
        <v>1</v>
      </c>
      <c r="J6720" s="15">
        <v>1</v>
      </c>
      <c r="K6720" s="21" t="s">
        <v>846</v>
      </c>
    </row>
    <row r="6721" spans="1:11" x14ac:dyDescent="0.15">
      <c r="A6721" s="15">
        <v>3757</v>
      </c>
      <c r="B6721" s="16">
        <v>10</v>
      </c>
      <c r="C6721" s="15">
        <v>20</v>
      </c>
      <c r="D6721" s="17">
        <v>188000</v>
      </c>
      <c r="E6721" s="18">
        <f t="shared" si="104"/>
        <v>188</v>
      </c>
      <c r="F6721" s="19">
        <v>19.856491999999999</v>
      </c>
      <c r="G6721" s="19">
        <v>3.7330204519999999</v>
      </c>
      <c r="H6721" s="20">
        <v>0.71754122499999995</v>
      </c>
      <c r="I6721" s="15">
        <f>IF(H6721&lt;=Rmax_Summary!$B$40,1,0)</f>
        <v>1</v>
      </c>
      <c r="J6721" s="15">
        <v>1</v>
      </c>
      <c r="K6721" s="21" t="s">
        <v>846</v>
      </c>
    </row>
    <row r="6722" spans="1:11" x14ac:dyDescent="0.15">
      <c r="A6722" s="15">
        <v>3762</v>
      </c>
      <c r="B6722" s="16">
        <v>10</v>
      </c>
      <c r="C6722" s="15">
        <v>20</v>
      </c>
      <c r="D6722" s="17">
        <v>189000</v>
      </c>
      <c r="E6722" s="18">
        <f t="shared" ref="E6722:E6785" si="105">D6722/1000</f>
        <v>189</v>
      </c>
      <c r="F6722" s="19">
        <v>19.856459000000001</v>
      </c>
      <c r="G6722" s="19">
        <v>3.7528706970000001</v>
      </c>
      <c r="H6722" s="20">
        <v>0.71770646000000005</v>
      </c>
      <c r="I6722" s="15">
        <f>IF(H6722&lt;=Rmax_Summary!$B$40,1,0)</f>
        <v>1</v>
      </c>
      <c r="J6722" s="15">
        <v>1</v>
      </c>
      <c r="K6722" s="21" t="s">
        <v>846</v>
      </c>
    </row>
    <row r="6723" spans="1:11" x14ac:dyDescent="0.15">
      <c r="A6723" s="15">
        <v>3767</v>
      </c>
      <c r="B6723" s="16">
        <v>10</v>
      </c>
      <c r="C6723" s="15">
        <v>20</v>
      </c>
      <c r="D6723" s="17">
        <v>190000</v>
      </c>
      <c r="E6723" s="18">
        <f t="shared" si="105"/>
        <v>190</v>
      </c>
      <c r="F6723" s="19">
        <v>19.856425999999999</v>
      </c>
      <c r="G6723" s="19">
        <v>3.772720863</v>
      </c>
      <c r="H6723" s="20">
        <v>0.71787229299999999</v>
      </c>
      <c r="I6723" s="15">
        <f>IF(H6723&lt;=Rmax_Summary!$B$40,1,0)</f>
        <v>1</v>
      </c>
      <c r="J6723" s="15">
        <v>1</v>
      </c>
      <c r="K6723" s="21" t="s">
        <v>846</v>
      </c>
    </row>
    <row r="6724" spans="1:11" x14ac:dyDescent="0.15">
      <c r="A6724" s="15">
        <v>3772</v>
      </c>
      <c r="B6724" s="16">
        <v>10</v>
      </c>
      <c r="C6724" s="15">
        <v>20</v>
      </c>
      <c r="D6724" s="17">
        <v>191000</v>
      </c>
      <c r="E6724" s="18">
        <f t="shared" si="105"/>
        <v>191</v>
      </c>
      <c r="F6724" s="19">
        <v>19.856392</v>
      </c>
      <c r="G6724" s="19">
        <v>3.7925709460000001</v>
      </c>
      <c r="H6724" s="20">
        <v>0.71803874499999998</v>
      </c>
      <c r="I6724" s="15">
        <f>IF(H6724&lt;=Rmax_Summary!$B$40,1,0)</f>
        <v>1</v>
      </c>
      <c r="J6724" s="15">
        <v>1</v>
      </c>
      <c r="K6724" s="21" t="s">
        <v>846</v>
      </c>
    </row>
    <row r="6725" spans="1:11" x14ac:dyDescent="0.15">
      <c r="A6725" s="15">
        <v>3777</v>
      </c>
      <c r="B6725" s="16">
        <v>10</v>
      </c>
      <c r="C6725" s="15">
        <v>20</v>
      </c>
      <c r="D6725" s="17">
        <v>192000</v>
      </c>
      <c r="E6725" s="18">
        <f t="shared" si="105"/>
        <v>192</v>
      </c>
      <c r="F6725" s="19">
        <v>19.856359000000001</v>
      </c>
      <c r="G6725" s="19">
        <v>3.8124209320000002</v>
      </c>
      <c r="H6725" s="20">
        <v>0.71820527000000001</v>
      </c>
      <c r="I6725" s="15">
        <f>IF(H6725&lt;=Rmax_Summary!$B$40,1,0)</f>
        <v>1</v>
      </c>
      <c r="J6725" s="15">
        <v>1</v>
      </c>
      <c r="K6725" s="21" t="s">
        <v>846</v>
      </c>
    </row>
    <row r="6726" spans="1:11" x14ac:dyDescent="0.15">
      <c r="A6726" s="15">
        <v>3782</v>
      </c>
      <c r="B6726" s="16">
        <v>10</v>
      </c>
      <c r="C6726" s="15">
        <v>20</v>
      </c>
      <c r="D6726" s="17">
        <v>193000</v>
      </c>
      <c r="E6726" s="18">
        <f t="shared" si="105"/>
        <v>193</v>
      </c>
      <c r="F6726" s="19">
        <v>19.856325999999999</v>
      </c>
      <c r="G6726" s="19">
        <v>3.8322708159999999</v>
      </c>
      <c r="H6726" s="20">
        <v>0.718372491</v>
      </c>
      <c r="I6726" s="15">
        <f>IF(H6726&lt;=Rmax_Summary!$B$40,1,0)</f>
        <v>1</v>
      </c>
      <c r="J6726" s="15">
        <v>1</v>
      </c>
      <c r="K6726" s="21" t="s">
        <v>846</v>
      </c>
    </row>
    <row r="6727" spans="1:11" x14ac:dyDescent="0.15">
      <c r="A6727" s="15">
        <v>3787</v>
      </c>
      <c r="B6727" s="16">
        <v>10</v>
      </c>
      <c r="C6727" s="15">
        <v>20</v>
      </c>
      <c r="D6727" s="17">
        <v>194000</v>
      </c>
      <c r="E6727" s="18">
        <f t="shared" si="105"/>
        <v>194</v>
      </c>
      <c r="F6727" s="19">
        <v>19.856292</v>
      </c>
      <c r="G6727" s="19">
        <v>3.8521206509999999</v>
      </c>
      <c r="H6727" s="20">
        <v>0.718540179</v>
      </c>
      <c r="I6727" s="15">
        <f>IF(H6727&lt;=Rmax_Summary!$B$40,1,0)</f>
        <v>1</v>
      </c>
      <c r="J6727" s="15">
        <v>1</v>
      </c>
      <c r="K6727" s="21" t="s">
        <v>846</v>
      </c>
    </row>
    <row r="6728" spans="1:11" x14ac:dyDescent="0.15">
      <c r="A6728" s="15">
        <v>3792</v>
      </c>
      <c r="B6728" s="16">
        <v>10</v>
      </c>
      <c r="C6728" s="15">
        <v>20</v>
      </c>
      <c r="D6728" s="17">
        <v>195000</v>
      </c>
      <c r="E6728" s="18">
        <f t="shared" si="105"/>
        <v>195</v>
      </c>
      <c r="F6728" s="19">
        <v>19.856258</v>
      </c>
      <c r="G6728" s="19">
        <v>3.8719703700000001</v>
      </c>
      <c r="H6728" s="20">
        <v>0.71870842499999998</v>
      </c>
      <c r="I6728" s="15">
        <f>IF(H6728&lt;=Rmax_Summary!$B$40,1,0)</f>
        <v>1</v>
      </c>
      <c r="J6728" s="15">
        <v>1</v>
      </c>
      <c r="K6728" s="21" t="s">
        <v>846</v>
      </c>
    </row>
    <row r="6729" spans="1:11" x14ac:dyDescent="0.15">
      <c r="A6729" s="15">
        <v>3797</v>
      </c>
      <c r="B6729" s="16">
        <v>10</v>
      </c>
      <c r="C6729" s="15">
        <v>20</v>
      </c>
      <c r="D6729" s="17">
        <v>196000</v>
      </c>
      <c r="E6729" s="18">
        <f t="shared" si="105"/>
        <v>196</v>
      </c>
      <c r="F6729" s="19">
        <v>19.856224000000001</v>
      </c>
      <c r="G6729" s="19">
        <v>3.8918200340000002</v>
      </c>
      <c r="H6729" s="20">
        <v>0.71887769499999998</v>
      </c>
      <c r="I6729" s="15">
        <f>IF(H6729&lt;=Rmax_Summary!$B$40,1,0)</f>
        <v>1</v>
      </c>
      <c r="J6729" s="15">
        <v>1</v>
      </c>
      <c r="K6729" s="21" t="s">
        <v>846</v>
      </c>
    </row>
    <row r="6730" spans="1:11" x14ac:dyDescent="0.15">
      <c r="A6730" s="15">
        <v>3802</v>
      </c>
      <c r="B6730" s="16">
        <v>10</v>
      </c>
      <c r="C6730" s="15">
        <v>20</v>
      </c>
      <c r="D6730" s="17">
        <v>197000</v>
      </c>
      <c r="E6730" s="18">
        <f t="shared" si="105"/>
        <v>197</v>
      </c>
      <c r="F6730" s="19">
        <v>19.856190999999999</v>
      </c>
      <c r="G6730" s="19">
        <v>3.911669555</v>
      </c>
      <c r="H6730" s="20">
        <v>0.71904619299999994</v>
      </c>
      <c r="I6730" s="15">
        <f>IF(H6730&lt;=Rmax_Summary!$B$40,1,0)</f>
        <v>1</v>
      </c>
      <c r="J6730" s="15">
        <v>1</v>
      </c>
      <c r="K6730" s="21" t="s">
        <v>846</v>
      </c>
    </row>
    <row r="6731" spans="1:11" x14ac:dyDescent="0.15">
      <c r="A6731" s="15">
        <v>3807</v>
      </c>
      <c r="B6731" s="16">
        <v>10</v>
      </c>
      <c r="C6731" s="15">
        <v>20</v>
      </c>
      <c r="D6731" s="17">
        <v>198000</v>
      </c>
      <c r="E6731" s="18">
        <f t="shared" si="105"/>
        <v>198</v>
      </c>
      <c r="F6731" s="19">
        <v>19.856157</v>
      </c>
      <c r="G6731" s="19">
        <v>3.93151903</v>
      </c>
      <c r="H6731" s="20">
        <v>0.71921609799999997</v>
      </c>
      <c r="I6731" s="15">
        <f>IF(H6731&lt;=Rmax_Summary!$B$40,1,0)</f>
        <v>1</v>
      </c>
      <c r="J6731" s="15">
        <v>1</v>
      </c>
      <c r="K6731" s="21" t="s">
        <v>846</v>
      </c>
    </row>
    <row r="6732" spans="1:11" x14ac:dyDescent="0.15">
      <c r="A6732" s="15">
        <v>3812</v>
      </c>
      <c r="B6732" s="16">
        <v>10</v>
      </c>
      <c r="C6732" s="15">
        <v>20</v>
      </c>
      <c r="D6732" s="17">
        <v>199000</v>
      </c>
      <c r="E6732" s="18">
        <f t="shared" si="105"/>
        <v>199</v>
      </c>
      <c r="F6732" s="19">
        <v>19.856123</v>
      </c>
      <c r="G6732" s="19">
        <v>3.951368408</v>
      </c>
      <c r="H6732" s="20">
        <v>0.71938636300000003</v>
      </c>
      <c r="I6732" s="15">
        <f>IF(H6732&lt;=Rmax_Summary!$B$40,1,0)</f>
        <v>1</v>
      </c>
      <c r="J6732" s="15">
        <v>1</v>
      </c>
      <c r="K6732" s="21" t="s">
        <v>846</v>
      </c>
    </row>
    <row r="6733" spans="1:11" x14ac:dyDescent="0.15">
      <c r="A6733" s="15">
        <v>3817</v>
      </c>
      <c r="B6733" s="16">
        <v>10</v>
      </c>
      <c r="C6733" s="15">
        <v>20</v>
      </c>
      <c r="D6733" s="17">
        <v>200000</v>
      </c>
      <c r="E6733" s="18">
        <f t="shared" si="105"/>
        <v>200</v>
      </c>
      <c r="F6733" s="19">
        <v>19.856089000000001</v>
      </c>
      <c r="G6733" s="19">
        <v>3.9712177120000001</v>
      </c>
      <c r="H6733" s="20">
        <v>0.71955715200000003</v>
      </c>
      <c r="I6733" s="15">
        <f>IF(H6733&lt;=Rmax_Summary!$B$40,1,0)</f>
        <v>1</v>
      </c>
      <c r="J6733" s="15">
        <v>1</v>
      </c>
      <c r="K6733" s="21" t="s">
        <v>846</v>
      </c>
    </row>
    <row r="6734" spans="1:11" x14ac:dyDescent="0.15">
      <c r="A6734" s="15">
        <v>1222</v>
      </c>
      <c r="B6734" s="16">
        <v>10</v>
      </c>
      <c r="C6734" s="15">
        <v>20</v>
      </c>
      <c r="D6734" s="17">
        <v>210000</v>
      </c>
      <c r="E6734" s="18">
        <f t="shared" si="105"/>
        <v>210</v>
      </c>
      <c r="F6734" s="19">
        <v>19.855740999999998</v>
      </c>
      <c r="G6734" s="19">
        <v>4.1697057229999999</v>
      </c>
      <c r="H6734" s="20">
        <v>0.72129259000000001</v>
      </c>
      <c r="I6734" s="15">
        <f>IF(H6734&lt;=Rmax_Summary!$B$40,1,0)</f>
        <v>1</v>
      </c>
      <c r="J6734" s="15">
        <v>2</v>
      </c>
      <c r="K6734" s="21" t="s">
        <v>847</v>
      </c>
    </row>
    <row r="6735" spans="1:11" x14ac:dyDescent="0.15">
      <c r="A6735" s="15">
        <v>1227</v>
      </c>
      <c r="B6735" s="16">
        <v>10</v>
      </c>
      <c r="C6735" s="15">
        <v>20</v>
      </c>
      <c r="D6735" s="17">
        <v>220000</v>
      </c>
      <c r="E6735" s="18">
        <f t="shared" si="105"/>
        <v>220</v>
      </c>
      <c r="F6735" s="19">
        <v>19.855384000000001</v>
      </c>
      <c r="G6735" s="19">
        <v>4.3681843880000004</v>
      </c>
      <c r="H6735" s="20">
        <v>0.72308220099999998</v>
      </c>
      <c r="I6735" s="15">
        <f>IF(H6735&lt;=Rmax_Summary!$B$40,1,0)</f>
        <v>1</v>
      </c>
      <c r="J6735" s="15">
        <v>2</v>
      </c>
      <c r="K6735" s="21" t="s">
        <v>847</v>
      </c>
    </row>
    <row r="6736" spans="1:11" x14ac:dyDescent="0.15">
      <c r="A6736" s="15">
        <v>1232</v>
      </c>
      <c r="B6736" s="16">
        <v>10</v>
      </c>
      <c r="C6736" s="15">
        <v>20</v>
      </c>
      <c r="D6736" s="17">
        <v>230000</v>
      </c>
      <c r="E6736" s="18">
        <f t="shared" si="105"/>
        <v>230</v>
      </c>
      <c r="F6736" s="19">
        <v>19.855014000000001</v>
      </c>
      <c r="G6736" s="19">
        <v>4.5666532630000001</v>
      </c>
      <c r="H6736" s="20">
        <v>0.72492951699999997</v>
      </c>
      <c r="I6736" s="15">
        <f>IF(H6736&lt;=Rmax_Summary!$B$40,1,0)</f>
        <v>1</v>
      </c>
      <c r="J6736" s="15">
        <v>2</v>
      </c>
      <c r="K6736" s="21" t="s">
        <v>847</v>
      </c>
    </row>
    <row r="6737" spans="1:11" x14ac:dyDescent="0.15">
      <c r="A6737" s="15">
        <v>1237</v>
      </c>
      <c r="B6737" s="16">
        <v>10</v>
      </c>
      <c r="C6737" s="15">
        <v>20</v>
      </c>
      <c r="D6737" s="17">
        <v>240000</v>
      </c>
      <c r="E6737" s="18">
        <f t="shared" si="105"/>
        <v>240</v>
      </c>
      <c r="F6737" s="19">
        <v>19.854633</v>
      </c>
      <c r="G6737" s="19">
        <v>4.7651117960000002</v>
      </c>
      <c r="H6737" s="20">
        <v>0.72683725700000001</v>
      </c>
      <c r="I6737" s="15">
        <f>IF(H6737&lt;=Rmax_Summary!$B$40,1,0)</f>
        <v>1</v>
      </c>
      <c r="J6737" s="15">
        <v>2</v>
      </c>
      <c r="K6737" s="21" t="s">
        <v>847</v>
      </c>
    </row>
    <row r="6738" spans="1:11" x14ac:dyDescent="0.15">
      <c r="A6738" s="15">
        <v>1242</v>
      </c>
      <c r="B6738" s="16">
        <v>10</v>
      </c>
      <c r="C6738" s="15">
        <v>20</v>
      </c>
      <c r="D6738" s="17">
        <v>250000</v>
      </c>
      <c r="E6738" s="18">
        <f t="shared" si="105"/>
        <v>250</v>
      </c>
      <c r="F6738" s="19">
        <v>19.854237999999999</v>
      </c>
      <c r="G6738" s="19">
        <v>4.9635594410000001</v>
      </c>
      <c r="H6738" s="20">
        <v>0.72881082600000002</v>
      </c>
      <c r="I6738" s="15">
        <f>IF(H6738&lt;=Rmax_Summary!$B$40,1,0)</f>
        <v>1</v>
      </c>
      <c r="J6738" s="15">
        <v>2</v>
      </c>
      <c r="K6738" s="21" t="s">
        <v>847</v>
      </c>
    </row>
    <row r="6739" spans="1:11" x14ac:dyDescent="0.15">
      <c r="A6739" s="15">
        <v>1247</v>
      </c>
      <c r="B6739" s="16">
        <v>10</v>
      </c>
      <c r="C6739" s="15">
        <v>20</v>
      </c>
      <c r="D6739" s="17">
        <v>260000</v>
      </c>
      <c r="E6739" s="18">
        <f t="shared" si="105"/>
        <v>260</v>
      </c>
      <c r="F6739" s="19">
        <v>19.853829000000001</v>
      </c>
      <c r="G6739" s="19">
        <v>5.1619955439999998</v>
      </c>
      <c r="H6739" s="20">
        <v>0.73085497799999999</v>
      </c>
      <c r="I6739" s="15">
        <f>IF(H6739&lt;=Rmax_Summary!$B$40,1,0)</f>
        <v>1</v>
      </c>
      <c r="J6739" s="15">
        <v>2</v>
      </c>
      <c r="K6739" s="21" t="s">
        <v>847</v>
      </c>
    </row>
    <row r="6740" spans="1:11" x14ac:dyDescent="0.15">
      <c r="A6740" s="15">
        <v>1252</v>
      </c>
      <c r="B6740" s="16">
        <v>10</v>
      </c>
      <c r="C6740" s="15">
        <v>20</v>
      </c>
      <c r="D6740" s="17">
        <v>270000</v>
      </c>
      <c r="E6740" s="18">
        <f t="shared" si="105"/>
        <v>270</v>
      </c>
      <c r="F6740" s="19">
        <v>19.853404999999999</v>
      </c>
      <c r="G6740" s="19">
        <v>5.360419416</v>
      </c>
      <c r="H6740" s="20">
        <v>0.73297366600000002</v>
      </c>
      <c r="I6740" s="15">
        <f>IF(H6740&lt;=Rmax_Summary!$B$40,1,0)</f>
        <v>1</v>
      </c>
      <c r="J6740" s="15">
        <v>2</v>
      </c>
      <c r="K6740" s="21" t="s">
        <v>847</v>
      </c>
    </row>
    <row r="6741" spans="1:11" x14ac:dyDescent="0.15">
      <c r="A6741" s="15">
        <v>1257</v>
      </c>
      <c r="B6741" s="16">
        <v>10</v>
      </c>
      <c r="C6741" s="15">
        <v>20</v>
      </c>
      <c r="D6741" s="17">
        <v>280000</v>
      </c>
      <c r="E6741" s="18">
        <f t="shared" si="105"/>
        <v>280</v>
      </c>
      <c r="F6741" s="19">
        <v>19.852965000000001</v>
      </c>
      <c r="G6741" s="19">
        <v>5.5588302589999996</v>
      </c>
      <c r="H6741" s="20">
        <v>0.73517371399999998</v>
      </c>
      <c r="I6741" s="15">
        <f>IF(H6741&lt;=Rmax_Summary!$B$40,1,0)</f>
        <v>1</v>
      </c>
      <c r="J6741" s="15">
        <v>2</v>
      </c>
      <c r="K6741" s="21" t="s">
        <v>847</v>
      </c>
    </row>
    <row r="6742" spans="1:11" x14ac:dyDescent="0.15">
      <c r="A6742" s="15">
        <v>1262</v>
      </c>
      <c r="B6742" s="16">
        <v>10</v>
      </c>
      <c r="C6742" s="15">
        <v>20</v>
      </c>
      <c r="D6742" s="17">
        <v>290000</v>
      </c>
      <c r="E6742" s="18">
        <f t="shared" si="105"/>
        <v>290</v>
      </c>
      <c r="F6742" s="19">
        <v>19.852508</v>
      </c>
      <c r="G6742" s="19">
        <v>5.7572272529999999</v>
      </c>
      <c r="H6742" s="20">
        <v>0.73746147900000003</v>
      </c>
      <c r="I6742" s="15">
        <f>IF(H6742&lt;=Rmax_Summary!$B$40,1,0)</f>
        <v>1</v>
      </c>
      <c r="J6742" s="15">
        <v>2</v>
      </c>
      <c r="K6742" s="21" t="s">
        <v>847</v>
      </c>
    </row>
    <row r="6743" spans="1:11" x14ac:dyDescent="0.15">
      <c r="A6743" s="15">
        <v>1267</v>
      </c>
      <c r="B6743" s="16">
        <v>10</v>
      </c>
      <c r="C6743" s="15">
        <v>20</v>
      </c>
      <c r="D6743" s="17">
        <v>300000</v>
      </c>
      <c r="E6743" s="18">
        <f t="shared" si="105"/>
        <v>300</v>
      </c>
      <c r="F6743" s="19">
        <v>19.852031</v>
      </c>
      <c r="G6743" s="19">
        <v>5.9556093990000001</v>
      </c>
      <c r="H6743" s="20">
        <v>0.73984353199999997</v>
      </c>
      <c r="I6743" s="15">
        <f>IF(H6743&lt;=Rmax_Summary!$B$40,1,0)</f>
        <v>1</v>
      </c>
      <c r="J6743" s="15">
        <v>2</v>
      </c>
      <c r="K6743" s="21" t="s">
        <v>847</v>
      </c>
    </row>
    <row r="6744" spans="1:11" x14ac:dyDescent="0.15">
      <c r="A6744" s="15">
        <v>1272</v>
      </c>
      <c r="B6744" s="16">
        <v>10</v>
      </c>
      <c r="C6744" s="15">
        <v>20</v>
      </c>
      <c r="D6744" s="17">
        <v>310000</v>
      </c>
      <c r="E6744" s="18">
        <f t="shared" si="105"/>
        <v>310</v>
      </c>
      <c r="F6744" s="19">
        <v>19.851534000000001</v>
      </c>
      <c r="G6744" s="19">
        <v>6.1539756680000002</v>
      </c>
      <c r="H6744" s="20">
        <v>0.74232782500000005</v>
      </c>
      <c r="I6744" s="15">
        <f>IF(H6744&lt;=Rmax_Summary!$B$40,1,0)</f>
        <v>1</v>
      </c>
      <c r="J6744" s="15">
        <v>2</v>
      </c>
      <c r="K6744" s="21" t="s">
        <v>847</v>
      </c>
    </row>
    <row r="6745" spans="1:11" x14ac:dyDescent="0.15">
      <c r="A6745" s="15">
        <v>1277</v>
      </c>
      <c r="B6745" s="16">
        <v>10</v>
      </c>
      <c r="C6745" s="15">
        <v>20</v>
      </c>
      <c r="D6745" s="17">
        <v>320000</v>
      </c>
      <c r="E6745" s="18">
        <f t="shared" si="105"/>
        <v>320</v>
      </c>
      <c r="F6745" s="19">
        <v>19.851015</v>
      </c>
      <c r="G6745" s="19">
        <v>6.3523248109999999</v>
      </c>
      <c r="H6745" s="20">
        <v>0.74492490899999997</v>
      </c>
      <c r="I6745" s="15">
        <f>IF(H6745&lt;=Rmax_Summary!$B$40,1,0)</f>
        <v>1</v>
      </c>
      <c r="J6745" s="15">
        <v>2</v>
      </c>
      <c r="K6745" s="21" t="s">
        <v>847</v>
      </c>
    </row>
    <row r="6746" spans="1:11" x14ac:dyDescent="0.15">
      <c r="A6746" s="15">
        <v>1282</v>
      </c>
      <c r="B6746" s="16">
        <v>10</v>
      </c>
      <c r="C6746" s="15">
        <v>20</v>
      </c>
      <c r="D6746" s="17">
        <v>330000</v>
      </c>
      <c r="E6746" s="18">
        <f t="shared" si="105"/>
        <v>330</v>
      </c>
      <c r="F6746" s="19">
        <v>19.850470999999999</v>
      </c>
      <c r="G6746" s="19">
        <v>6.5506554899999996</v>
      </c>
      <c r="H6746" s="20">
        <v>0.74764415500000003</v>
      </c>
      <c r="I6746" s="15">
        <f>IF(H6746&lt;=Rmax_Summary!$B$40,1,0)</f>
        <v>1</v>
      </c>
      <c r="J6746" s="15">
        <v>2</v>
      </c>
      <c r="K6746" s="21" t="s">
        <v>847</v>
      </c>
    </row>
    <row r="6747" spans="1:11" x14ac:dyDescent="0.15">
      <c r="A6747" s="15">
        <v>1287</v>
      </c>
      <c r="B6747" s="16">
        <v>10</v>
      </c>
      <c r="C6747" s="15">
        <v>20</v>
      </c>
      <c r="D6747" s="17">
        <v>340000</v>
      </c>
      <c r="E6747" s="18">
        <f t="shared" si="105"/>
        <v>340</v>
      </c>
      <c r="F6747" s="19">
        <v>19.849900000000002</v>
      </c>
      <c r="G6747" s="19">
        <v>6.7489661390000002</v>
      </c>
      <c r="H6747" s="20">
        <v>0.75049783800000003</v>
      </c>
      <c r="I6747" s="15">
        <f>IF(H6747&lt;=Rmax_Summary!$B$40,1,0)</f>
        <v>1</v>
      </c>
      <c r="J6747" s="15">
        <v>2</v>
      </c>
      <c r="K6747" s="21" t="s">
        <v>847</v>
      </c>
    </row>
    <row r="6748" spans="1:11" x14ac:dyDescent="0.15">
      <c r="A6748" s="15">
        <v>1292</v>
      </c>
      <c r="B6748" s="16">
        <v>10</v>
      </c>
      <c r="C6748" s="15">
        <v>20</v>
      </c>
      <c r="D6748" s="17">
        <v>350000</v>
      </c>
      <c r="E6748" s="18">
        <f t="shared" si="105"/>
        <v>350</v>
      </c>
      <c r="F6748" s="19">
        <v>19.849299999999999</v>
      </c>
      <c r="G6748" s="19">
        <v>6.9472549590000003</v>
      </c>
      <c r="H6748" s="20">
        <v>0.753500379</v>
      </c>
      <c r="I6748" s="15">
        <f>IF(H6748&lt;=Rmax_Summary!$B$40,1,0)</f>
        <v>1</v>
      </c>
      <c r="J6748" s="15">
        <v>2</v>
      </c>
      <c r="K6748" s="21" t="s">
        <v>847</v>
      </c>
    </row>
    <row r="6749" spans="1:11" x14ac:dyDescent="0.15">
      <c r="A6749" s="15">
        <v>1297</v>
      </c>
      <c r="B6749" s="16">
        <v>10</v>
      </c>
      <c r="C6749" s="15">
        <v>20</v>
      </c>
      <c r="D6749" s="17">
        <v>360000</v>
      </c>
      <c r="E6749" s="18">
        <f t="shared" si="105"/>
        <v>360</v>
      </c>
      <c r="F6749" s="19">
        <v>19.848666000000001</v>
      </c>
      <c r="G6749" s="19">
        <v>7.1455198749999997</v>
      </c>
      <c r="H6749" s="20">
        <v>0.75666821299999998</v>
      </c>
      <c r="I6749" s="15">
        <f>IF(H6749&lt;=Rmax_Summary!$B$40,1,0)</f>
        <v>1</v>
      </c>
      <c r="J6749" s="15">
        <v>2</v>
      </c>
      <c r="K6749" s="21" t="s">
        <v>847</v>
      </c>
    </row>
    <row r="6750" spans="1:11" x14ac:dyDescent="0.15">
      <c r="A6750" s="15">
        <v>1302</v>
      </c>
      <c r="B6750" s="16">
        <v>10</v>
      </c>
      <c r="C6750" s="15">
        <v>20</v>
      </c>
      <c r="D6750" s="17">
        <v>370000</v>
      </c>
      <c r="E6750" s="18">
        <f t="shared" si="105"/>
        <v>370</v>
      </c>
      <c r="F6750" s="19">
        <v>19.847995999999998</v>
      </c>
      <c r="G6750" s="19">
        <v>7.3437584850000004</v>
      </c>
      <c r="H6750" s="20">
        <v>0.76002045200000001</v>
      </c>
      <c r="I6750" s="15">
        <f>IF(H6750&lt;=Rmax_Summary!$B$40,1,0)</f>
        <v>1</v>
      </c>
      <c r="J6750" s="15">
        <v>2</v>
      </c>
      <c r="K6750" s="21" t="s">
        <v>847</v>
      </c>
    </row>
    <row r="6751" spans="1:11" x14ac:dyDescent="0.15">
      <c r="A6751" s="15">
        <v>1307</v>
      </c>
      <c r="B6751" s="16">
        <v>10</v>
      </c>
      <c r="C6751" s="15">
        <v>20</v>
      </c>
      <c r="D6751" s="17">
        <v>380000</v>
      </c>
      <c r="E6751" s="18">
        <f t="shared" si="105"/>
        <v>380</v>
      </c>
      <c r="F6751" s="19">
        <v>19.847283999999998</v>
      </c>
      <c r="G6751" s="19">
        <v>7.5419679479999999</v>
      </c>
      <c r="H6751" s="20">
        <v>0.76357931099999998</v>
      </c>
      <c r="I6751" s="15">
        <f>IF(H6751&lt;=Rmax_Summary!$B$40,1,0)</f>
        <v>1</v>
      </c>
      <c r="J6751" s="15">
        <v>2</v>
      </c>
      <c r="K6751" s="21" t="s">
        <v>847</v>
      </c>
    </row>
    <row r="6752" spans="1:11" x14ac:dyDescent="0.15">
      <c r="A6752" s="15">
        <v>1312</v>
      </c>
      <c r="B6752" s="16">
        <v>10</v>
      </c>
      <c r="C6752" s="15">
        <v>20</v>
      </c>
      <c r="D6752" s="17">
        <v>390000</v>
      </c>
      <c r="E6752" s="18">
        <f t="shared" si="105"/>
        <v>390</v>
      </c>
      <c r="F6752" s="19">
        <v>19.846525</v>
      </c>
      <c r="G6752" s="19">
        <v>7.7401448879999997</v>
      </c>
      <c r="H6752" s="20">
        <v>0.76737367300000003</v>
      </c>
      <c r="I6752" s="15">
        <f>IF(H6752&lt;=Rmax_Summary!$B$40,1,0)</f>
        <v>1</v>
      </c>
      <c r="J6752" s="15">
        <v>2</v>
      </c>
      <c r="K6752" s="21" t="s">
        <v>847</v>
      </c>
    </row>
    <row r="6753" spans="1:11" x14ac:dyDescent="0.15">
      <c r="A6753" s="15">
        <v>1317</v>
      </c>
      <c r="B6753" s="16">
        <v>10</v>
      </c>
      <c r="C6753" s="15">
        <v>20</v>
      </c>
      <c r="D6753" s="17">
        <v>400000</v>
      </c>
      <c r="E6753" s="18">
        <f t="shared" si="105"/>
        <v>400</v>
      </c>
      <c r="F6753" s="19">
        <v>19.845713</v>
      </c>
      <c r="G6753" s="19">
        <v>7.9382851949999997</v>
      </c>
      <c r="H6753" s="20">
        <v>0.77143497599999999</v>
      </c>
      <c r="I6753" s="15">
        <f>IF(H6753&lt;=Rmax_Summary!$B$40,1,0)</f>
        <v>1</v>
      </c>
      <c r="J6753" s="15">
        <v>2</v>
      </c>
      <c r="K6753" s="21" t="s">
        <v>847</v>
      </c>
    </row>
    <row r="6754" spans="1:11" x14ac:dyDescent="0.15">
      <c r="A6754" s="15">
        <v>1322</v>
      </c>
      <c r="B6754" s="16">
        <v>10</v>
      </c>
      <c r="C6754" s="15">
        <v>20</v>
      </c>
      <c r="D6754" s="17">
        <v>410000</v>
      </c>
      <c r="E6754" s="18">
        <f t="shared" si="105"/>
        <v>410</v>
      </c>
      <c r="F6754" s="19">
        <v>19.844839</v>
      </c>
      <c r="G6754" s="19">
        <v>8.1363838909999995</v>
      </c>
      <c r="H6754" s="20">
        <v>0.77580624899999995</v>
      </c>
      <c r="I6754" s="15">
        <f>IF(H6754&lt;=Rmax_Summary!$B$40,1,0)</f>
        <v>1</v>
      </c>
      <c r="J6754" s="15">
        <v>2</v>
      </c>
      <c r="K6754" s="21" t="s">
        <v>847</v>
      </c>
    </row>
    <row r="6755" spans="1:11" x14ac:dyDescent="0.15">
      <c r="A6755" s="15">
        <v>1327</v>
      </c>
      <c r="B6755" s="16">
        <v>10</v>
      </c>
      <c r="C6755" s="15">
        <v>20</v>
      </c>
      <c r="D6755" s="17">
        <v>420000</v>
      </c>
      <c r="E6755" s="18">
        <f t="shared" si="105"/>
        <v>420</v>
      </c>
      <c r="F6755" s="19">
        <v>19.843892</v>
      </c>
      <c r="G6755" s="19">
        <v>8.3344347269999997</v>
      </c>
      <c r="H6755" s="20">
        <v>0.78053894999999995</v>
      </c>
      <c r="I6755" s="15">
        <f>IF(H6755&lt;=Rmax_Summary!$B$40,1,0)</f>
        <v>1</v>
      </c>
      <c r="J6755" s="15">
        <v>2</v>
      </c>
      <c r="K6755" s="21" t="s">
        <v>847</v>
      </c>
    </row>
    <row r="6756" spans="1:11" x14ac:dyDescent="0.15">
      <c r="A6756" s="15">
        <v>1332</v>
      </c>
      <c r="B6756" s="16">
        <v>10</v>
      </c>
      <c r="C6756" s="15">
        <v>20</v>
      </c>
      <c r="D6756" s="17">
        <v>430000</v>
      </c>
      <c r="E6756" s="18">
        <f t="shared" si="105"/>
        <v>430</v>
      </c>
      <c r="F6756" s="19">
        <v>19.842860000000002</v>
      </c>
      <c r="G6756" s="19">
        <v>8.5324297369999993</v>
      </c>
      <c r="H6756" s="20">
        <v>0.78570083199999996</v>
      </c>
      <c r="I6756" s="15">
        <f>IF(H6756&lt;=Rmax_Summary!$B$40,1,0)</f>
        <v>1</v>
      </c>
      <c r="J6756" s="15">
        <v>2</v>
      </c>
      <c r="K6756" s="21" t="s">
        <v>847</v>
      </c>
    </row>
    <row r="6757" spans="1:11" x14ac:dyDescent="0.15">
      <c r="A6757" s="15">
        <v>1337</v>
      </c>
      <c r="B6757" s="16">
        <v>10</v>
      </c>
      <c r="C6757" s="15">
        <v>20</v>
      </c>
      <c r="D6757" s="17">
        <v>440000</v>
      </c>
      <c r="E6757" s="18">
        <f t="shared" si="105"/>
        <v>440</v>
      </c>
      <c r="F6757" s="19">
        <v>19.841723999999999</v>
      </c>
      <c r="G6757" s="19">
        <v>8.7303583499999995</v>
      </c>
      <c r="H6757" s="20">
        <v>0.79138234100000004</v>
      </c>
      <c r="I6757" s="15">
        <f>IF(H6757&lt;=Rmax_Summary!$B$40,1,0)</f>
        <v>1</v>
      </c>
      <c r="J6757" s="15">
        <v>2</v>
      </c>
      <c r="K6757" s="21" t="s">
        <v>847</v>
      </c>
    </row>
    <row r="6758" spans="1:11" x14ac:dyDescent="0.15">
      <c r="A6758" s="15">
        <v>1342</v>
      </c>
      <c r="B6758" s="16">
        <v>10</v>
      </c>
      <c r="C6758" s="15">
        <v>20</v>
      </c>
      <c r="D6758" s="17">
        <v>450000</v>
      </c>
      <c r="E6758" s="18">
        <f t="shared" si="105"/>
        <v>450</v>
      </c>
      <c r="F6758" s="19">
        <v>19.840458000000002</v>
      </c>
      <c r="G6758" s="19">
        <v>8.9282059290000007</v>
      </c>
      <c r="H6758" s="20">
        <v>0.79771182500000004</v>
      </c>
      <c r="I6758" s="15">
        <f>IF(H6758&lt;=Rmax_Summary!$B$40,1,0)</f>
        <v>1</v>
      </c>
      <c r="J6758" s="15">
        <v>2</v>
      </c>
      <c r="K6758" s="21" t="s">
        <v>847</v>
      </c>
    </row>
    <row r="6759" spans="1:11" x14ac:dyDescent="0.15">
      <c r="A6759" s="15">
        <v>1347</v>
      </c>
      <c r="B6759" s="16">
        <v>10</v>
      </c>
      <c r="C6759" s="15">
        <v>20</v>
      </c>
      <c r="D6759" s="17">
        <v>460000</v>
      </c>
      <c r="E6759" s="18">
        <f t="shared" si="105"/>
        <v>460</v>
      </c>
      <c r="F6759" s="19">
        <v>19.839023000000001</v>
      </c>
      <c r="G6759" s="19">
        <v>9.1259505020000002</v>
      </c>
      <c r="H6759" s="20">
        <v>0.80488577500000003</v>
      </c>
      <c r="I6759" s="15">
        <f>IF(H6759&lt;=Rmax_Summary!$B$40,1,0)</f>
        <v>1</v>
      </c>
      <c r="J6759" s="15">
        <v>2</v>
      </c>
      <c r="K6759" s="21" t="s">
        <v>847</v>
      </c>
    </row>
    <row r="6760" spans="1:11" x14ac:dyDescent="0.15">
      <c r="A6760" s="15">
        <v>1352</v>
      </c>
      <c r="B6760" s="16">
        <v>10</v>
      </c>
      <c r="C6760" s="15">
        <v>20</v>
      </c>
      <c r="D6760" s="17">
        <v>470000</v>
      </c>
      <c r="E6760" s="18">
        <f t="shared" si="105"/>
        <v>470</v>
      </c>
      <c r="F6760" s="19">
        <v>19.837349</v>
      </c>
      <c r="G6760" s="19">
        <v>9.3235541410000007</v>
      </c>
      <c r="H6760" s="20">
        <v>0.813253683</v>
      </c>
      <c r="I6760" s="15">
        <f>IF(H6760&lt;=Rmax_Summary!$B$40,1,0)</f>
        <v>1</v>
      </c>
      <c r="J6760" s="15">
        <v>2</v>
      </c>
      <c r="K6760" s="21" t="s">
        <v>847</v>
      </c>
    </row>
    <row r="6761" spans="1:11" x14ac:dyDescent="0.15">
      <c r="A6761" s="15">
        <v>1357</v>
      </c>
      <c r="B6761" s="16">
        <v>10</v>
      </c>
      <c r="C6761" s="15">
        <v>20</v>
      </c>
      <c r="D6761" s="17">
        <v>480000</v>
      </c>
      <c r="E6761" s="18">
        <f t="shared" si="105"/>
        <v>480</v>
      </c>
      <c r="F6761" s="19">
        <v>19.835272</v>
      </c>
      <c r="G6761" s="19">
        <v>9.5209305220000005</v>
      </c>
      <c r="H6761" s="20">
        <v>0.82364031199999999</v>
      </c>
      <c r="I6761" s="15">
        <f>IF(H6761&lt;=Rmax_Summary!$B$40,1,0)</f>
        <v>1</v>
      </c>
      <c r="J6761" s="15">
        <v>2</v>
      </c>
      <c r="K6761" s="21" t="s">
        <v>847</v>
      </c>
    </row>
    <row r="6762" spans="1:11" x14ac:dyDescent="0.15">
      <c r="A6762" s="15">
        <v>1362</v>
      </c>
      <c r="B6762" s="16">
        <v>10</v>
      </c>
      <c r="C6762" s="15">
        <v>20</v>
      </c>
      <c r="D6762" s="17">
        <v>490000</v>
      </c>
      <c r="E6762" s="18">
        <f t="shared" si="105"/>
        <v>490</v>
      </c>
      <c r="F6762" s="19">
        <v>19.832104000000001</v>
      </c>
      <c r="G6762" s="19">
        <v>9.7177307580000001</v>
      </c>
      <c r="H6762" s="20">
        <v>0.839482477</v>
      </c>
      <c r="I6762" s="15">
        <f>IF(H6762&lt;=Rmax_Summary!$B$40,1,0)</f>
        <v>1</v>
      </c>
      <c r="J6762" s="15">
        <v>2</v>
      </c>
      <c r="K6762" s="21" t="s">
        <v>847</v>
      </c>
    </row>
    <row r="6763" spans="1:11" x14ac:dyDescent="0.15">
      <c r="A6763" s="15">
        <v>1367</v>
      </c>
      <c r="B6763" s="16">
        <v>10</v>
      </c>
      <c r="C6763" s="15">
        <v>20</v>
      </c>
      <c r="D6763" s="17">
        <v>500000</v>
      </c>
      <c r="E6763" s="18">
        <f t="shared" si="105"/>
        <v>500</v>
      </c>
      <c r="F6763" s="19">
        <v>19.814827999999999</v>
      </c>
      <c r="G6763" s="19">
        <v>9.907414138</v>
      </c>
      <c r="H6763" s="20">
        <v>0.92585883300000005</v>
      </c>
      <c r="I6763" s="15">
        <f>IF(H6763&lt;=Rmax_Summary!$B$40,1,0)</f>
        <v>1</v>
      </c>
      <c r="J6763" s="15">
        <v>2</v>
      </c>
      <c r="K6763" s="21" t="s">
        <v>847</v>
      </c>
    </row>
    <row r="6764" spans="1:11" x14ac:dyDescent="0.15">
      <c r="A6764" s="15">
        <v>2</v>
      </c>
      <c r="B6764" s="16">
        <v>10</v>
      </c>
      <c r="C6764" s="15">
        <v>20</v>
      </c>
      <c r="D6764" s="17">
        <v>501000</v>
      </c>
      <c r="E6764" s="18">
        <f t="shared" si="105"/>
        <v>501</v>
      </c>
      <c r="F6764" s="19">
        <v>19.804742000000001</v>
      </c>
      <c r="G6764" s="19">
        <v>9.9221757820000001</v>
      </c>
      <c r="H6764" s="20">
        <v>0.97628990100000002</v>
      </c>
      <c r="I6764" s="15">
        <f>IF(H6764&lt;=Rmax_Summary!$B$40,1,0)</f>
        <v>1</v>
      </c>
      <c r="J6764" s="15">
        <v>4</v>
      </c>
      <c r="K6764" s="21" t="s">
        <v>852</v>
      </c>
    </row>
    <row r="6765" spans="1:11" x14ac:dyDescent="0.15">
      <c r="A6765" s="15">
        <v>2</v>
      </c>
      <c r="B6765" s="16">
        <v>10</v>
      </c>
      <c r="C6765" s="15">
        <v>20</v>
      </c>
      <c r="D6765" s="17">
        <v>501100</v>
      </c>
      <c r="E6765" s="18">
        <f t="shared" si="105"/>
        <v>501.1</v>
      </c>
      <c r="F6765" s="19">
        <v>19.803339999999999</v>
      </c>
      <c r="G6765" s="19">
        <v>9.9234536930000008</v>
      </c>
      <c r="H6765" s="20">
        <v>0.98329965500000005</v>
      </c>
      <c r="I6765" s="15">
        <f>IF(H6765&lt;=Rmax_Summary!$B$40,1,0)</f>
        <v>1</v>
      </c>
      <c r="J6765" s="15">
        <v>5</v>
      </c>
      <c r="K6765" s="21" t="s">
        <v>851</v>
      </c>
    </row>
    <row r="6766" spans="1:11" x14ac:dyDescent="0.15">
      <c r="A6766" s="15">
        <v>3</v>
      </c>
      <c r="B6766" s="16">
        <v>10</v>
      </c>
      <c r="C6766" s="15">
        <v>20</v>
      </c>
      <c r="D6766" s="17">
        <v>501200</v>
      </c>
      <c r="E6766" s="18">
        <f t="shared" si="105"/>
        <v>501.2</v>
      </c>
      <c r="F6766" s="19">
        <v>19.801848</v>
      </c>
      <c r="G6766" s="19">
        <v>9.9246863049999998</v>
      </c>
      <c r="H6766" s="20">
        <v>0.99075884999999997</v>
      </c>
      <c r="I6766" s="15">
        <f>IF(H6766&lt;=Rmax_Summary!$B$40,1,0)</f>
        <v>1</v>
      </c>
      <c r="J6766" s="15">
        <v>5</v>
      </c>
      <c r="K6766" s="21" t="s">
        <v>851</v>
      </c>
    </row>
    <row r="6767" spans="1:11" x14ac:dyDescent="0.15">
      <c r="A6767" s="15">
        <v>4</v>
      </c>
      <c r="B6767" s="16">
        <v>10</v>
      </c>
      <c r="C6767" s="15">
        <v>20</v>
      </c>
      <c r="D6767" s="17">
        <v>501300</v>
      </c>
      <c r="E6767" s="18">
        <f t="shared" si="105"/>
        <v>501.3</v>
      </c>
      <c r="F6767" s="19">
        <v>19.800262</v>
      </c>
      <c r="G6767" s="19">
        <v>9.9258713709999995</v>
      </c>
      <c r="H6767" s="20">
        <v>0.99868953000000005</v>
      </c>
      <c r="I6767" s="15">
        <f>IF(H6767&lt;=Rmax_Summary!$B$40,1,0)</f>
        <v>1</v>
      </c>
      <c r="J6767" s="15">
        <v>5</v>
      </c>
      <c r="K6767" s="21" t="s">
        <v>851</v>
      </c>
    </row>
    <row r="6768" spans="1:11" x14ac:dyDescent="0.15">
      <c r="A6768" s="15">
        <v>2</v>
      </c>
      <c r="B6768" s="16">
        <v>10</v>
      </c>
      <c r="C6768" s="15">
        <v>20</v>
      </c>
      <c r="D6768" s="17">
        <v>501310</v>
      </c>
      <c r="E6768" s="18">
        <f t="shared" si="105"/>
        <v>501.31</v>
      </c>
      <c r="F6768" s="19">
        <v>19.800097999999998</v>
      </c>
      <c r="G6768" s="19">
        <v>9.9259871789999998</v>
      </c>
      <c r="H6768" s="20">
        <v>0.999509447</v>
      </c>
      <c r="I6768" s="15">
        <f>IF(H6768&lt;=Rmax_Summary!$B$40,1,0)</f>
        <v>1</v>
      </c>
      <c r="J6768" s="15">
        <v>6</v>
      </c>
      <c r="K6768" s="21" t="s">
        <v>848</v>
      </c>
    </row>
    <row r="6769" spans="1:11" x14ac:dyDescent="0.15">
      <c r="A6769" s="15">
        <v>2</v>
      </c>
      <c r="B6769" s="16">
        <v>10</v>
      </c>
      <c r="C6769" s="15">
        <v>20</v>
      </c>
      <c r="D6769" s="17">
        <v>501311</v>
      </c>
      <c r="E6769" s="18">
        <f t="shared" si="105"/>
        <v>501.31099999999998</v>
      </c>
      <c r="F6769" s="19">
        <v>19.800082</v>
      </c>
      <c r="G6769" s="19">
        <v>9.9259987330000001</v>
      </c>
      <c r="H6769" s="20">
        <v>0.99959191999999997</v>
      </c>
      <c r="I6769" s="15">
        <f>IF(H6769&lt;=Rmax_Summary!$B$40,1,0)</f>
        <v>1</v>
      </c>
      <c r="J6769" s="15">
        <v>7</v>
      </c>
      <c r="K6769" s="21" t="s">
        <v>849</v>
      </c>
    </row>
    <row r="6770" spans="1:11" x14ac:dyDescent="0.15">
      <c r="A6770" s="15">
        <v>3</v>
      </c>
      <c r="B6770" s="16">
        <v>10</v>
      </c>
      <c r="C6770" s="15">
        <v>20</v>
      </c>
      <c r="D6770" s="17">
        <v>501312</v>
      </c>
      <c r="E6770" s="18">
        <f t="shared" si="105"/>
        <v>501.31200000000001</v>
      </c>
      <c r="F6770" s="19">
        <v>19.800065</v>
      </c>
      <c r="G6770" s="19">
        <v>9.9260102809999999</v>
      </c>
      <c r="H6770" s="20">
        <v>0.99967401099999997</v>
      </c>
      <c r="I6770" s="15">
        <f>IF(H6770&lt;=Rmax_Summary!$B$40,1,0)</f>
        <v>1</v>
      </c>
      <c r="J6770" s="15">
        <v>7</v>
      </c>
      <c r="K6770" s="21" t="s">
        <v>849</v>
      </c>
    </row>
    <row r="6771" spans="1:11" x14ac:dyDescent="0.15">
      <c r="A6771" s="15">
        <v>4</v>
      </c>
      <c r="B6771" s="16">
        <v>10</v>
      </c>
      <c r="C6771" s="15">
        <v>20</v>
      </c>
      <c r="D6771" s="17">
        <v>501313</v>
      </c>
      <c r="E6771" s="18">
        <f t="shared" si="105"/>
        <v>501.31299999999999</v>
      </c>
      <c r="F6771" s="19">
        <v>19.800049000000001</v>
      </c>
      <c r="G6771" s="19">
        <v>9.9260218249999994</v>
      </c>
      <c r="H6771" s="20">
        <v>0.99975640399999999</v>
      </c>
      <c r="I6771" s="15">
        <f>IF(H6771&lt;=Rmax_Summary!$B$40,1,0)</f>
        <v>1</v>
      </c>
      <c r="J6771" s="15">
        <v>7</v>
      </c>
      <c r="K6771" s="21" t="s">
        <v>849</v>
      </c>
    </row>
    <row r="6772" spans="1:11" x14ac:dyDescent="0.15">
      <c r="A6772" s="15">
        <v>5</v>
      </c>
      <c r="B6772" s="16">
        <v>10</v>
      </c>
      <c r="C6772" s="15">
        <v>20</v>
      </c>
      <c r="D6772" s="17">
        <v>501314</v>
      </c>
      <c r="E6772" s="18">
        <f t="shared" si="105"/>
        <v>501.31400000000002</v>
      </c>
      <c r="F6772" s="19">
        <v>19.800032000000002</v>
      </c>
      <c r="G6772" s="19">
        <v>9.9260333630000002</v>
      </c>
      <c r="H6772" s="20">
        <v>0.99983897200000005</v>
      </c>
      <c r="I6772" s="15">
        <f>IF(H6772&lt;=Rmax_Summary!$B$40,1,0)</f>
        <v>1</v>
      </c>
      <c r="J6772" s="15">
        <v>7</v>
      </c>
      <c r="K6772" s="21" t="s">
        <v>849</v>
      </c>
    </row>
    <row r="6773" spans="1:11" x14ac:dyDescent="0.15">
      <c r="A6773" s="15">
        <v>6</v>
      </c>
      <c r="B6773" s="16">
        <v>10</v>
      </c>
      <c r="C6773" s="15">
        <v>20</v>
      </c>
      <c r="D6773" s="17">
        <v>501315</v>
      </c>
      <c r="E6773" s="18">
        <f t="shared" si="105"/>
        <v>501.315</v>
      </c>
      <c r="F6773" s="19">
        <v>19.800015999999999</v>
      </c>
      <c r="G6773" s="19">
        <v>9.9260448970000006</v>
      </c>
      <c r="H6773" s="20">
        <v>0.99992145300000002</v>
      </c>
      <c r="I6773" s="15">
        <f>IF(H6773&lt;=Rmax_Summary!$B$40,1,0)</f>
        <v>1</v>
      </c>
      <c r="J6773" s="15">
        <v>7</v>
      </c>
      <c r="K6773" s="21" t="s">
        <v>849</v>
      </c>
    </row>
    <row r="6774" spans="1:11" x14ac:dyDescent="0.15">
      <c r="A6774" s="15">
        <v>7</v>
      </c>
      <c r="B6774" s="16">
        <v>10</v>
      </c>
      <c r="C6774" s="15">
        <v>20</v>
      </c>
      <c r="D6774" s="17">
        <v>501316</v>
      </c>
      <c r="E6774" s="18">
        <f t="shared" si="105"/>
        <v>501.31599999999997</v>
      </c>
      <c r="F6774" s="19">
        <v>19.799999</v>
      </c>
      <c r="G6774" s="19">
        <v>9.9260564250000005</v>
      </c>
      <c r="H6774" s="20">
        <v>1.000003545</v>
      </c>
      <c r="I6774" s="15">
        <f>IF(H6774&lt;=Rmax_Summary!$B$40,1,0)</f>
        <v>1</v>
      </c>
      <c r="J6774" s="15">
        <v>7</v>
      </c>
      <c r="K6774" s="21" t="s">
        <v>849</v>
      </c>
    </row>
    <row r="6775" spans="1:11" x14ac:dyDescent="0.15">
      <c r="A6775" s="15">
        <v>8</v>
      </c>
      <c r="B6775" s="16">
        <v>10</v>
      </c>
      <c r="C6775" s="15">
        <v>20</v>
      </c>
      <c r="D6775" s="17">
        <v>501317</v>
      </c>
      <c r="E6775" s="18">
        <f t="shared" si="105"/>
        <v>501.31700000000001</v>
      </c>
      <c r="F6775" s="19">
        <v>19.799983000000001</v>
      </c>
      <c r="G6775" s="19">
        <v>9.926067948</v>
      </c>
      <c r="H6775" s="20">
        <v>1.0000863790000001</v>
      </c>
      <c r="I6775" s="15">
        <f>IF(H6775&lt;=Rmax_Summary!$B$40,1,0)</f>
        <v>1</v>
      </c>
      <c r="J6775" s="15">
        <v>7</v>
      </c>
      <c r="K6775" s="21" t="s">
        <v>849</v>
      </c>
    </row>
    <row r="6776" spans="1:11" x14ac:dyDescent="0.15">
      <c r="A6776" s="15">
        <v>9</v>
      </c>
      <c r="B6776" s="16">
        <v>10</v>
      </c>
      <c r="C6776" s="15">
        <v>20</v>
      </c>
      <c r="D6776" s="17">
        <v>501318</v>
      </c>
      <c r="E6776" s="18">
        <f t="shared" si="105"/>
        <v>501.31799999999998</v>
      </c>
      <c r="F6776" s="19">
        <v>19.799966000000001</v>
      </c>
      <c r="G6776" s="19">
        <v>9.9260794669999992</v>
      </c>
      <c r="H6776" s="20">
        <v>1.000168816</v>
      </c>
      <c r="I6776" s="15">
        <f>IF(H6776&lt;=Rmax_Summary!$B$40,1,0)</f>
        <v>1</v>
      </c>
      <c r="J6776" s="15">
        <v>7</v>
      </c>
      <c r="K6776" s="21" t="s">
        <v>849</v>
      </c>
    </row>
    <row r="6777" spans="1:11" x14ac:dyDescent="0.15">
      <c r="A6777" s="15">
        <v>10</v>
      </c>
      <c r="B6777" s="16">
        <v>10</v>
      </c>
      <c r="C6777" s="15">
        <v>20</v>
      </c>
      <c r="D6777" s="17">
        <v>501319</v>
      </c>
      <c r="E6777" s="18">
        <f t="shared" si="105"/>
        <v>501.31900000000002</v>
      </c>
      <c r="F6777" s="19">
        <v>19.799949999999999</v>
      </c>
      <c r="G6777" s="19">
        <v>9.9260909809999998</v>
      </c>
      <c r="H6777" s="20">
        <v>1.0002515649999999</v>
      </c>
      <c r="I6777" s="15">
        <f>IF(H6777&lt;=Rmax_Summary!$B$40,1,0)</f>
        <v>1</v>
      </c>
      <c r="J6777" s="15">
        <v>7</v>
      </c>
      <c r="K6777" s="21" t="s">
        <v>849</v>
      </c>
    </row>
    <row r="6778" spans="1:11" x14ac:dyDescent="0.15">
      <c r="A6778" s="15">
        <v>3</v>
      </c>
      <c r="B6778" s="16">
        <v>10</v>
      </c>
      <c r="C6778" s="15">
        <v>20</v>
      </c>
      <c r="D6778" s="17">
        <v>501320</v>
      </c>
      <c r="E6778" s="18">
        <f t="shared" si="105"/>
        <v>501.32</v>
      </c>
      <c r="F6778" s="19">
        <v>19.799932999999999</v>
      </c>
      <c r="G6778" s="19">
        <v>9.9261024889999998</v>
      </c>
      <c r="H6778" s="20">
        <v>1.000333967</v>
      </c>
      <c r="I6778" s="15">
        <f>IF(H6778&lt;=Rmax_Summary!$B$40,1,0)</f>
        <v>1</v>
      </c>
      <c r="J6778" s="15">
        <v>6</v>
      </c>
      <c r="K6778" s="21" t="s">
        <v>848</v>
      </c>
    </row>
    <row r="6779" spans="1:11" x14ac:dyDescent="0.15">
      <c r="A6779" s="15">
        <v>4</v>
      </c>
      <c r="B6779" s="16">
        <v>10</v>
      </c>
      <c r="C6779" s="15">
        <v>20</v>
      </c>
      <c r="D6779" s="17">
        <v>501330</v>
      </c>
      <c r="E6779" s="18">
        <f t="shared" si="105"/>
        <v>501.33</v>
      </c>
      <c r="F6779" s="19">
        <v>19.799766999999999</v>
      </c>
      <c r="G6779" s="19">
        <v>9.9262172989999993</v>
      </c>
      <c r="H6779" s="20">
        <v>1.0011639880000001</v>
      </c>
      <c r="I6779" s="15">
        <f>IF(H6779&lt;=Rmax_Summary!$B$40,1,0)</f>
        <v>1</v>
      </c>
      <c r="J6779" s="15">
        <v>6</v>
      </c>
      <c r="K6779" s="21" t="s">
        <v>848</v>
      </c>
    </row>
    <row r="6780" spans="1:11" x14ac:dyDescent="0.15">
      <c r="A6780" s="15">
        <v>5</v>
      </c>
      <c r="B6780" s="16">
        <v>10</v>
      </c>
      <c r="C6780" s="15">
        <v>20</v>
      </c>
      <c r="D6780" s="17">
        <v>501340</v>
      </c>
      <c r="E6780" s="18">
        <f t="shared" si="105"/>
        <v>501.34</v>
      </c>
      <c r="F6780" s="19">
        <v>19.799600000000002</v>
      </c>
      <c r="G6780" s="19">
        <v>9.9263316049999997</v>
      </c>
      <c r="H6780" s="20">
        <v>1.001998275</v>
      </c>
      <c r="I6780" s="15">
        <f>IF(H6780&lt;=Rmax_Summary!$B$40,1,0)</f>
        <v>1</v>
      </c>
      <c r="J6780" s="15">
        <v>6</v>
      </c>
      <c r="K6780" s="21" t="s">
        <v>848</v>
      </c>
    </row>
    <row r="6781" spans="1:11" x14ac:dyDescent="0.15">
      <c r="A6781" s="15">
        <v>6</v>
      </c>
      <c r="B6781" s="16">
        <v>10</v>
      </c>
      <c r="C6781" s="15">
        <v>20</v>
      </c>
      <c r="D6781" s="17">
        <v>501350</v>
      </c>
      <c r="E6781" s="18">
        <f t="shared" si="105"/>
        <v>501.35</v>
      </c>
      <c r="F6781" s="19">
        <v>19.799431999999999</v>
      </c>
      <c r="G6781" s="19">
        <v>9.9264454069999992</v>
      </c>
      <c r="H6781" s="20">
        <v>1.002838146</v>
      </c>
      <c r="I6781" s="15">
        <f>IF(H6781&lt;=Rmax_Summary!$B$40,1,0)</f>
        <v>1</v>
      </c>
      <c r="J6781" s="15">
        <v>6</v>
      </c>
      <c r="K6781" s="21" t="s">
        <v>848</v>
      </c>
    </row>
    <row r="6782" spans="1:11" x14ac:dyDescent="0.15">
      <c r="A6782" s="15">
        <v>7</v>
      </c>
      <c r="B6782" s="16">
        <v>10</v>
      </c>
      <c r="C6782" s="15">
        <v>20</v>
      </c>
      <c r="D6782" s="17">
        <v>501360</v>
      </c>
      <c r="E6782" s="18">
        <f t="shared" si="105"/>
        <v>501.36</v>
      </c>
      <c r="F6782" s="19">
        <v>19.799263</v>
      </c>
      <c r="G6782" s="19">
        <v>9.9265587019999995</v>
      </c>
      <c r="H6782" s="20">
        <v>1.0036830029999999</v>
      </c>
      <c r="I6782" s="15">
        <f>IF(H6782&lt;=Rmax_Summary!$B$40,1,0)</f>
        <v>1</v>
      </c>
      <c r="J6782" s="15">
        <v>6</v>
      </c>
      <c r="K6782" s="21" t="s">
        <v>848</v>
      </c>
    </row>
    <row r="6783" spans="1:11" x14ac:dyDescent="0.15">
      <c r="A6783" s="15">
        <v>8</v>
      </c>
      <c r="B6783" s="16">
        <v>10</v>
      </c>
      <c r="C6783" s="15">
        <v>20</v>
      </c>
      <c r="D6783" s="17">
        <v>501370</v>
      </c>
      <c r="E6783" s="18">
        <f t="shared" si="105"/>
        <v>501.37</v>
      </c>
      <c r="F6783" s="19">
        <v>19.799092999999999</v>
      </c>
      <c r="G6783" s="19">
        <v>9.9266714890000003</v>
      </c>
      <c r="H6783" s="20">
        <v>1.0045325970000001</v>
      </c>
      <c r="I6783" s="15">
        <f>IF(H6783&lt;=Rmax_Summary!$B$40,1,0)</f>
        <v>1</v>
      </c>
      <c r="J6783" s="15">
        <v>6</v>
      </c>
      <c r="K6783" s="21" t="s">
        <v>848</v>
      </c>
    </row>
    <row r="6784" spans="1:11" x14ac:dyDescent="0.15">
      <c r="A6784" s="15">
        <v>9</v>
      </c>
      <c r="B6784" s="16">
        <v>10</v>
      </c>
      <c r="C6784" s="15">
        <v>20</v>
      </c>
      <c r="D6784" s="17">
        <v>501380</v>
      </c>
      <c r="E6784" s="18">
        <f t="shared" si="105"/>
        <v>501.38</v>
      </c>
      <c r="F6784" s="19">
        <v>19.798922000000001</v>
      </c>
      <c r="G6784" s="19">
        <v>9.9267837649999997</v>
      </c>
      <c r="H6784" s="20">
        <v>1.005387555</v>
      </c>
      <c r="I6784" s="15">
        <f>IF(H6784&lt;=Rmax_Summary!$B$40,1,0)</f>
        <v>1</v>
      </c>
      <c r="J6784" s="15">
        <v>6</v>
      </c>
      <c r="K6784" s="21" t="s">
        <v>848</v>
      </c>
    </row>
    <row r="6785" spans="1:11" x14ac:dyDescent="0.15">
      <c r="A6785" s="15">
        <v>10</v>
      </c>
      <c r="B6785" s="16">
        <v>10</v>
      </c>
      <c r="C6785" s="15">
        <v>20</v>
      </c>
      <c r="D6785" s="17">
        <v>501390</v>
      </c>
      <c r="E6785" s="18">
        <f t="shared" si="105"/>
        <v>501.39</v>
      </c>
      <c r="F6785" s="19">
        <v>19.798749999999998</v>
      </c>
      <c r="G6785" s="19">
        <v>9.9268955289999994</v>
      </c>
      <c r="H6785" s="20">
        <v>1.006247621</v>
      </c>
      <c r="I6785" s="15">
        <f>IF(H6785&lt;=Rmax_Summary!$B$40,1,0)</f>
        <v>1</v>
      </c>
      <c r="J6785" s="15">
        <v>6</v>
      </c>
      <c r="K6785" s="21" t="s">
        <v>848</v>
      </c>
    </row>
    <row r="6786" spans="1:11" x14ac:dyDescent="0.15">
      <c r="A6786" s="15">
        <v>5</v>
      </c>
      <c r="B6786" s="16">
        <v>10</v>
      </c>
      <c r="C6786" s="15">
        <v>20</v>
      </c>
      <c r="D6786" s="17">
        <v>501400</v>
      </c>
      <c r="E6786" s="18">
        <f t="shared" ref="E6786:E6849" si="106">D6786/1000</f>
        <v>501.4</v>
      </c>
      <c r="F6786" s="19">
        <v>19.798577000000002</v>
      </c>
      <c r="G6786" s="19">
        <v>9.9270067789999992</v>
      </c>
      <c r="H6786" s="20">
        <v>1.0071125270000001</v>
      </c>
      <c r="I6786" s="15">
        <f>IF(H6786&lt;=Rmax_Summary!$B$40,1,0)</f>
        <v>1</v>
      </c>
      <c r="J6786" s="15">
        <v>5</v>
      </c>
      <c r="K6786" s="21" t="s">
        <v>851</v>
      </c>
    </row>
    <row r="6787" spans="1:11" x14ac:dyDescent="0.15">
      <c r="A6787" s="15">
        <v>6</v>
      </c>
      <c r="B6787" s="16">
        <v>10</v>
      </c>
      <c r="C6787" s="15">
        <v>20</v>
      </c>
      <c r="D6787" s="17">
        <v>501500</v>
      </c>
      <c r="E6787" s="18">
        <f t="shared" si="106"/>
        <v>501.5</v>
      </c>
      <c r="F6787" s="19">
        <v>19.796790999999999</v>
      </c>
      <c r="G6787" s="19">
        <v>9.9280906039999994</v>
      </c>
      <c r="H6787" s="20">
        <v>1.01604571</v>
      </c>
      <c r="I6787" s="15">
        <f>IF(H6787&lt;=Rmax_Summary!$B$40,1,0)</f>
        <v>1</v>
      </c>
      <c r="J6787" s="15">
        <v>5</v>
      </c>
      <c r="K6787" s="21" t="s">
        <v>851</v>
      </c>
    </row>
    <row r="6788" spans="1:11" x14ac:dyDescent="0.15">
      <c r="A6788" s="15">
        <v>7</v>
      </c>
      <c r="B6788" s="16">
        <v>10</v>
      </c>
      <c r="C6788" s="15">
        <v>20</v>
      </c>
      <c r="D6788" s="17">
        <v>501600</v>
      </c>
      <c r="E6788" s="18">
        <f t="shared" si="106"/>
        <v>501.6</v>
      </c>
      <c r="F6788" s="19">
        <v>19.794899000000001</v>
      </c>
      <c r="G6788" s="19">
        <v>9.9291211629999996</v>
      </c>
      <c r="H6788" s="20">
        <v>1.0255066880000001</v>
      </c>
      <c r="I6788" s="15">
        <f>IF(H6788&lt;=Rmax_Summary!$B$40,1,0)</f>
        <v>1</v>
      </c>
      <c r="J6788" s="15">
        <v>5</v>
      </c>
      <c r="K6788" s="21" t="s">
        <v>851</v>
      </c>
    </row>
    <row r="6789" spans="1:11" x14ac:dyDescent="0.15">
      <c r="A6789" s="15">
        <v>8</v>
      </c>
      <c r="B6789" s="16">
        <v>10</v>
      </c>
      <c r="C6789" s="15">
        <v>20</v>
      </c>
      <c r="D6789" s="17">
        <v>501700</v>
      </c>
      <c r="E6789" s="18">
        <f t="shared" si="106"/>
        <v>501.7</v>
      </c>
      <c r="F6789" s="19">
        <v>19.792898000000001</v>
      </c>
      <c r="G6789" s="19">
        <v>9.9300970619999998</v>
      </c>
      <c r="H6789" s="20">
        <v>1.0355086689999999</v>
      </c>
      <c r="I6789" s="15">
        <f>IF(H6789&lt;=Rmax_Summary!$B$40,1,0)</f>
        <v>1</v>
      </c>
      <c r="J6789" s="15">
        <v>5</v>
      </c>
      <c r="K6789" s="21" t="s">
        <v>851</v>
      </c>
    </row>
    <row r="6790" spans="1:11" x14ac:dyDescent="0.15">
      <c r="A6790" s="15">
        <v>9</v>
      </c>
      <c r="B6790" s="16">
        <v>10</v>
      </c>
      <c r="C6790" s="15">
        <v>20</v>
      </c>
      <c r="D6790" s="17">
        <v>501800</v>
      </c>
      <c r="E6790" s="18">
        <f t="shared" si="106"/>
        <v>501.8</v>
      </c>
      <c r="F6790" s="19">
        <v>19.790787999999999</v>
      </c>
      <c r="G6790" s="19">
        <v>9.9310172449999996</v>
      </c>
      <c r="H6790" s="20">
        <v>1.0460615069999999</v>
      </c>
      <c r="I6790" s="15">
        <f>IF(H6790&lt;=Rmax_Summary!$B$40,1,0)</f>
        <v>1</v>
      </c>
      <c r="J6790" s="15">
        <v>5</v>
      </c>
      <c r="K6790" s="21" t="s">
        <v>851</v>
      </c>
    </row>
    <row r="6791" spans="1:11" x14ac:dyDescent="0.15">
      <c r="A6791" s="15">
        <v>10</v>
      </c>
      <c r="B6791" s="16">
        <v>10</v>
      </c>
      <c r="C6791" s="15">
        <v>20</v>
      </c>
      <c r="D6791" s="17">
        <v>501900</v>
      </c>
      <c r="E6791" s="18">
        <f t="shared" si="106"/>
        <v>501.9</v>
      </c>
      <c r="F6791" s="19">
        <v>19.788565999999999</v>
      </c>
      <c r="G6791" s="19">
        <v>9.9318810370000001</v>
      </c>
      <c r="H6791" s="20">
        <v>1.0571722969999999</v>
      </c>
      <c r="I6791" s="15">
        <f>IF(H6791&lt;=Rmax_Summary!$B$40,1,0)</f>
        <v>1</v>
      </c>
      <c r="J6791" s="15">
        <v>5</v>
      </c>
      <c r="K6791" s="21" t="s">
        <v>851</v>
      </c>
    </row>
    <row r="6792" spans="1:11" x14ac:dyDescent="0.15">
      <c r="A6792" s="15">
        <v>3</v>
      </c>
      <c r="B6792" s="16">
        <v>10</v>
      </c>
      <c r="C6792" s="15">
        <v>20</v>
      </c>
      <c r="D6792" s="17">
        <v>502000</v>
      </c>
      <c r="E6792" s="18">
        <f t="shared" si="106"/>
        <v>502</v>
      </c>
      <c r="F6792" s="19">
        <v>19.786231000000001</v>
      </c>
      <c r="G6792" s="19">
        <v>9.9326881749999991</v>
      </c>
      <c r="H6792" s="20">
        <v>1.068842742</v>
      </c>
      <c r="I6792" s="15">
        <f>IF(H6792&lt;=Rmax_Summary!$B$40,1,0)</f>
        <v>1</v>
      </c>
      <c r="J6792" s="15">
        <v>4</v>
      </c>
      <c r="K6792" s="21" t="s">
        <v>852</v>
      </c>
    </row>
    <row r="6793" spans="1:11" x14ac:dyDescent="0.15">
      <c r="A6793" s="15">
        <v>4</v>
      </c>
      <c r="B6793" s="16">
        <v>10</v>
      </c>
      <c r="C6793" s="15">
        <v>20</v>
      </c>
      <c r="D6793" s="17">
        <v>503000</v>
      </c>
      <c r="E6793" s="18">
        <f t="shared" si="106"/>
        <v>503</v>
      </c>
      <c r="F6793" s="19">
        <v>19.757224999999998</v>
      </c>
      <c r="G6793" s="19">
        <v>9.9378841980000008</v>
      </c>
      <c r="H6793" s="20">
        <v>1.2138745689999999</v>
      </c>
      <c r="I6793" s="15">
        <f>IF(H6793&lt;=Rmax_Summary!$B$40,1,0)</f>
        <v>1</v>
      </c>
      <c r="J6793" s="15">
        <v>4</v>
      </c>
      <c r="K6793" s="21" t="s">
        <v>852</v>
      </c>
    </row>
    <row r="6794" spans="1:11" x14ac:dyDescent="0.15">
      <c r="A6794" s="15">
        <v>5</v>
      </c>
      <c r="B6794" s="16">
        <v>10</v>
      </c>
      <c r="C6794" s="15">
        <v>20</v>
      </c>
      <c r="D6794" s="17">
        <v>504000</v>
      </c>
      <c r="E6794" s="18">
        <f t="shared" si="106"/>
        <v>504</v>
      </c>
      <c r="F6794" s="19">
        <v>19.721342</v>
      </c>
      <c r="G6794" s="19">
        <v>9.9395563370000009</v>
      </c>
      <c r="H6794" s="20">
        <v>1.3932903169999999</v>
      </c>
      <c r="I6794" s="15">
        <f>IF(H6794&lt;=Rmax_Summary!$B$40,1,0)</f>
        <v>1</v>
      </c>
      <c r="J6794" s="15">
        <v>4</v>
      </c>
      <c r="K6794" s="21" t="s">
        <v>852</v>
      </c>
    </row>
    <row r="6795" spans="1:11" x14ac:dyDescent="0.15">
      <c r="A6795" s="15">
        <v>2</v>
      </c>
      <c r="B6795" s="16">
        <v>10</v>
      </c>
      <c r="C6795" s="15">
        <v>20</v>
      </c>
      <c r="D6795" s="17">
        <v>504100</v>
      </c>
      <c r="E6795" s="18">
        <f t="shared" si="106"/>
        <v>504.1</v>
      </c>
      <c r="F6795" s="19">
        <v>19.717572000000001</v>
      </c>
      <c r="G6795" s="19">
        <v>9.9396283059999995</v>
      </c>
      <c r="H6795" s="20">
        <v>1.412137617</v>
      </c>
      <c r="I6795" s="15">
        <f>IF(H6795&lt;=Rmax_Summary!$B$40,1,0)</f>
        <v>1</v>
      </c>
      <c r="J6795" s="15">
        <v>8</v>
      </c>
      <c r="K6795" s="21" t="s">
        <v>848</v>
      </c>
    </row>
    <row r="6796" spans="1:11" x14ac:dyDescent="0.15">
      <c r="A6796" s="15">
        <v>3</v>
      </c>
      <c r="B6796" s="16">
        <v>10</v>
      </c>
      <c r="C6796" s="15">
        <v>20</v>
      </c>
      <c r="D6796" s="17">
        <v>504200</v>
      </c>
      <c r="E6796" s="18">
        <f t="shared" si="106"/>
        <v>504.2</v>
      </c>
      <c r="F6796" s="19">
        <v>19.713785000000001</v>
      </c>
      <c r="G6796" s="19">
        <v>9.9396904129999992</v>
      </c>
      <c r="H6796" s="20">
        <v>1.431074948</v>
      </c>
      <c r="I6796" s="15">
        <f>IF(H6796&lt;=Rmax_Summary!$B$40,1,0)</f>
        <v>1</v>
      </c>
      <c r="J6796" s="15">
        <v>8</v>
      </c>
      <c r="K6796" s="21" t="s">
        <v>848</v>
      </c>
    </row>
    <row r="6797" spans="1:11" x14ac:dyDescent="0.15">
      <c r="A6797" s="15">
        <v>4</v>
      </c>
      <c r="B6797" s="16">
        <v>10</v>
      </c>
      <c r="C6797" s="15">
        <v>20</v>
      </c>
      <c r="D6797" s="17">
        <v>504300</v>
      </c>
      <c r="E6797" s="18">
        <f t="shared" si="106"/>
        <v>504.3</v>
      </c>
      <c r="F6797" s="19">
        <v>19.709982</v>
      </c>
      <c r="G6797" s="19">
        <v>9.9397439750000007</v>
      </c>
      <c r="H6797" s="20">
        <v>1.4500892460000001</v>
      </c>
      <c r="I6797" s="15">
        <f>IF(H6797&lt;=Rmax_Summary!$B$40,1,0)</f>
        <v>1</v>
      </c>
      <c r="J6797" s="15">
        <v>8</v>
      </c>
      <c r="K6797" s="21" t="s">
        <v>848</v>
      </c>
    </row>
    <row r="6798" spans="1:11" x14ac:dyDescent="0.15">
      <c r="A6798" s="15">
        <v>5</v>
      </c>
      <c r="B6798" s="16">
        <v>10</v>
      </c>
      <c r="C6798" s="15">
        <v>20</v>
      </c>
      <c r="D6798" s="17">
        <v>504400</v>
      </c>
      <c r="E6798" s="18">
        <f t="shared" si="106"/>
        <v>504.4</v>
      </c>
      <c r="F6798" s="19">
        <v>19.706166</v>
      </c>
      <c r="G6798" s="19">
        <v>9.9397901560000008</v>
      </c>
      <c r="H6798" s="20">
        <v>1.4691695650000001</v>
      </c>
      <c r="I6798" s="15">
        <f>IF(H6798&lt;=Rmax_Summary!$B$40,1,0)</f>
        <v>1</v>
      </c>
      <c r="J6798" s="15">
        <v>8</v>
      </c>
      <c r="K6798" s="21" t="s">
        <v>848</v>
      </c>
    </row>
    <row r="6799" spans="1:11" x14ac:dyDescent="0.15">
      <c r="A6799" s="15">
        <v>6</v>
      </c>
      <c r="B6799" s="16">
        <v>10</v>
      </c>
      <c r="C6799" s="15">
        <v>20</v>
      </c>
      <c r="D6799" s="17">
        <v>504500</v>
      </c>
      <c r="E6799" s="18">
        <f t="shared" si="106"/>
        <v>504.5</v>
      </c>
      <c r="F6799" s="19">
        <v>19.702338999999998</v>
      </c>
      <c r="G6799" s="19">
        <v>9.9398299819999991</v>
      </c>
      <c r="H6799" s="20">
        <v>1.48830522</v>
      </c>
      <c r="I6799" s="15">
        <f>IF(H6799&lt;=Rmax_Summary!$B$40,1,0)</f>
        <v>1</v>
      </c>
      <c r="J6799" s="15">
        <v>8</v>
      </c>
      <c r="K6799" s="21" t="s">
        <v>848</v>
      </c>
    </row>
    <row r="6800" spans="1:11" x14ac:dyDescent="0.15">
      <c r="A6800" s="15">
        <v>2</v>
      </c>
      <c r="B6800" s="16">
        <v>10</v>
      </c>
      <c r="C6800" s="15">
        <v>20</v>
      </c>
      <c r="D6800" s="17">
        <v>504510</v>
      </c>
      <c r="E6800" s="18">
        <f t="shared" si="106"/>
        <v>504.51</v>
      </c>
      <c r="F6800" s="19">
        <v>19.701955999999999</v>
      </c>
      <c r="G6800" s="19">
        <v>9.9398336510000007</v>
      </c>
      <c r="H6800" s="20">
        <v>1.4902218840000001</v>
      </c>
      <c r="I6800" s="15">
        <f>IF(H6800&lt;=Rmax_Summary!$B$40,1,0)</f>
        <v>1</v>
      </c>
      <c r="J6800" s="15">
        <v>9</v>
      </c>
      <c r="K6800" s="21" t="s">
        <v>849</v>
      </c>
    </row>
    <row r="6801" spans="1:11" x14ac:dyDescent="0.15">
      <c r="A6801" s="15">
        <v>3</v>
      </c>
      <c r="B6801" s="16">
        <v>10</v>
      </c>
      <c r="C6801" s="15">
        <v>20</v>
      </c>
      <c r="D6801" s="17">
        <v>504520</v>
      </c>
      <c r="E6801" s="18">
        <f t="shared" si="106"/>
        <v>504.52</v>
      </c>
      <c r="F6801" s="19">
        <v>19.701571999999999</v>
      </c>
      <c r="G6801" s="19">
        <v>9.9398372659999996</v>
      </c>
      <c r="H6801" s="20">
        <v>1.492138304</v>
      </c>
      <c r="I6801" s="15">
        <f>IF(H6801&lt;=Rmax_Summary!$B$40,1,0)</f>
        <v>1</v>
      </c>
      <c r="J6801" s="15">
        <v>9</v>
      </c>
      <c r="K6801" s="21" t="s">
        <v>849</v>
      </c>
    </row>
    <row r="6802" spans="1:11" x14ac:dyDescent="0.15">
      <c r="A6802" s="15">
        <v>4</v>
      </c>
      <c r="B6802" s="16">
        <v>10</v>
      </c>
      <c r="C6802" s="15">
        <v>20</v>
      </c>
      <c r="D6802" s="17">
        <v>504530</v>
      </c>
      <c r="E6802" s="18">
        <f t="shared" si="106"/>
        <v>504.53</v>
      </c>
      <c r="F6802" s="19">
        <v>19.701188999999999</v>
      </c>
      <c r="G6802" s="19">
        <v>9.9398408279999995</v>
      </c>
      <c r="H6802" s="20">
        <v>1.4940553009999999</v>
      </c>
      <c r="I6802" s="15">
        <f>IF(H6802&lt;=Rmax_Summary!$B$40,1,0)</f>
        <v>1</v>
      </c>
      <c r="J6802" s="15">
        <v>9</v>
      </c>
      <c r="K6802" s="21" t="s">
        <v>849</v>
      </c>
    </row>
    <row r="6803" spans="1:11" x14ac:dyDescent="0.15">
      <c r="A6803" s="15">
        <v>5</v>
      </c>
      <c r="B6803" s="16">
        <v>10</v>
      </c>
      <c r="C6803" s="15">
        <v>20</v>
      </c>
      <c r="D6803" s="17">
        <v>504540</v>
      </c>
      <c r="E6803" s="18">
        <f t="shared" si="106"/>
        <v>504.54</v>
      </c>
      <c r="F6803" s="19">
        <v>19.700804999999999</v>
      </c>
      <c r="G6803" s="19">
        <v>9.9398443390000004</v>
      </c>
      <c r="H6803" s="20">
        <v>1.4959727899999999</v>
      </c>
      <c r="I6803" s="15">
        <f>IF(H6803&lt;=Rmax_Summary!$B$40,1,0)</f>
        <v>1</v>
      </c>
      <c r="J6803" s="15">
        <v>9</v>
      </c>
      <c r="K6803" s="21" t="s">
        <v>849</v>
      </c>
    </row>
    <row r="6804" spans="1:11" x14ac:dyDescent="0.15">
      <c r="A6804" s="15">
        <v>6</v>
      </c>
      <c r="B6804" s="16">
        <v>10</v>
      </c>
      <c r="C6804" s="15">
        <v>20</v>
      </c>
      <c r="D6804" s="17">
        <v>504550</v>
      </c>
      <c r="E6804" s="18">
        <f t="shared" si="106"/>
        <v>504.55</v>
      </c>
      <c r="F6804" s="19">
        <v>19.700422</v>
      </c>
      <c r="G6804" s="19">
        <v>9.9398477980000006</v>
      </c>
      <c r="H6804" s="20">
        <v>1.49789152</v>
      </c>
      <c r="I6804" s="15">
        <f>IF(H6804&lt;=Rmax_Summary!$B$40,1,0)</f>
        <v>1</v>
      </c>
      <c r="J6804" s="15">
        <v>9</v>
      </c>
      <c r="K6804" s="21" t="s">
        <v>849</v>
      </c>
    </row>
    <row r="6805" spans="1:11" x14ac:dyDescent="0.15">
      <c r="A6805" s="15">
        <v>7</v>
      </c>
      <c r="B6805" s="16">
        <v>10</v>
      </c>
      <c r="C6805" s="15">
        <v>20</v>
      </c>
      <c r="D6805" s="17">
        <v>504560</v>
      </c>
      <c r="E6805" s="18">
        <f t="shared" si="106"/>
        <v>504.56</v>
      </c>
      <c r="F6805" s="19">
        <v>19.700037999999999</v>
      </c>
      <c r="G6805" s="19">
        <v>9.9398512070000002</v>
      </c>
      <c r="H6805" s="20">
        <v>1.4998100299999999</v>
      </c>
      <c r="I6805" s="15">
        <f>IF(H6805&lt;=Rmax_Summary!$B$40,1,0)</f>
        <v>1</v>
      </c>
      <c r="J6805" s="15">
        <v>9</v>
      </c>
      <c r="K6805" s="21" t="s">
        <v>849</v>
      </c>
    </row>
    <row r="6806" spans="1:11" x14ac:dyDescent="0.15">
      <c r="A6806" s="15">
        <v>2</v>
      </c>
      <c r="B6806" s="16">
        <v>10</v>
      </c>
      <c r="C6806" s="15">
        <v>20</v>
      </c>
      <c r="D6806" s="17">
        <v>504561</v>
      </c>
      <c r="E6806" s="18">
        <f t="shared" si="106"/>
        <v>504.56099999999998</v>
      </c>
      <c r="F6806" s="19">
        <v>19.7</v>
      </c>
      <c r="G6806" s="19">
        <v>9.9398515449999998</v>
      </c>
      <c r="H6806" s="20">
        <v>1.500001608</v>
      </c>
      <c r="I6806" s="15">
        <f>IF(H6806&lt;=Rmax_Summary!$B$40,1,0)</f>
        <v>0</v>
      </c>
      <c r="J6806" s="15">
        <v>10</v>
      </c>
      <c r="K6806" s="21" t="s">
        <v>849</v>
      </c>
    </row>
    <row r="6807" spans="1:11" x14ac:dyDescent="0.15">
      <c r="A6807" s="15">
        <v>3</v>
      </c>
      <c r="B6807" s="16">
        <v>10</v>
      </c>
      <c r="C6807" s="15">
        <v>20</v>
      </c>
      <c r="D6807" s="17">
        <v>504562</v>
      </c>
      <c r="E6807" s="18">
        <f t="shared" si="106"/>
        <v>504.56200000000001</v>
      </c>
      <c r="F6807" s="19">
        <v>19.699960999999998</v>
      </c>
      <c r="G6807" s="19">
        <v>9.9398518829999993</v>
      </c>
      <c r="H6807" s="20">
        <v>1.5001929599999999</v>
      </c>
      <c r="I6807" s="15">
        <f>IF(H6807&lt;=Rmax_Summary!$B$40,1,0)</f>
        <v>0</v>
      </c>
      <c r="J6807" s="15">
        <v>10</v>
      </c>
      <c r="K6807" s="21" t="s">
        <v>849</v>
      </c>
    </row>
    <row r="6808" spans="1:11" x14ac:dyDescent="0.15">
      <c r="A6808" s="15">
        <v>4</v>
      </c>
      <c r="B6808" s="16">
        <v>10</v>
      </c>
      <c r="C6808" s="15">
        <v>20</v>
      </c>
      <c r="D6808" s="17">
        <v>504563</v>
      </c>
      <c r="E6808" s="18">
        <f t="shared" si="106"/>
        <v>504.56299999999999</v>
      </c>
      <c r="F6808" s="19">
        <v>19.699922999999998</v>
      </c>
      <c r="G6808" s="19">
        <v>9.9398522200000006</v>
      </c>
      <c r="H6808" s="20">
        <v>1.5003853810000001</v>
      </c>
      <c r="I6808" s="15">
        <f>IF(H6808&lt;=Rmax_Summary!$B$40,1,0)</f>
        <v>0</v>
      </c>
      <c r="J6808" s="15">
        <v>10</v>
      </c>
      <c r="K6808" s="21" t="s">
        <v>849</v>
      </c>
    </row>
    <row r="6809" spans="1:11" x14ac:dyDescent="0.15">
      <c r="A6809" s="15">
        <v>5</v>
      </c>
      <c r="B6809" s="16">
        <v>10</v>
      </c>
      <c r="C6809" s="15">
        <v>20</v>
      </c>
      <c r="D6809" s="17">
        <v>504564</v>
      </c>
      <c r="E6809" s="18">
        <f t="shared" si="106"/>
        <v>504.56400000000002</v>
      </c>
      <c r="F6809" s="19">
        <v>19.699884999999998</v>
      </c>
      <c r="G6809" s="19">
        <v>9.939852557</v>
      </c>
      <c r="H6809" s="20">
        <v>1.5005768260000001</v>
      </c>
      <c r="I6809" s="15">
        <f>IF(H6809&lt;=Rmax_Summary!$B$40,1,0)</f>
        <v>0</v>
      </c>
      <c r="J6809" s="15">
        <v>10</v>
      </c>
      <c r="K6809" s="21" t="s">
        <v>849</v>
      </c>
    </row>
    <row r="6810" spans="1:11" x14ac:dyDescent="0.15">
      <c r="A6810" s="15">
        <v>6</v>
      </c>
      <c r="B6810" s="16">
        <v>10</v>
      </c>
      <c r="C6810" s="15">
        <v>20</v>
      </c>
      <c r="D6810" s="17">
        <v>504565</v>
      </c>
      <c r="E6810" s="18">
        <f t="shared" si="106"/>
        <v>504.565</v>
      </c>
      <c r="F6810" s="19">
        <v>19.699846000000001</v>
      </c>
      <c r="G6810" s="19">
        <v>9.9398528929999994</v>
      </c>
      <c r="H6810" s="20">
        <v>1.500769158</v>
      </c>
      <c r="I6810" s="15">
        <f>IF(H6810&lt;=Rmax_Summary!$B$40,1,0)</f>
        <v>0</v>
      </c>
      <c r="J6810" s="15">
        <v>10</v>
      </c>
      <c r="K6810" s="21" t="s">
        <v>849</v>
      </c>
    </row>
    <row r="6811" spans="1:11" x14ac:dyDescent="0.15">
      <c r="A6811" s="15">
        <v>7</v>
      </c>
      <c r="B6811" s="16">
        <v>10</v>
      </c>
      <c r="C6811" s="15">
        <v>20</v>
      </c>
      <c r="D6811" s="17">
        <v>504566</v>
      </c>
      <c r="E6811" s="18">
        <f t="shared" si="106"/>
        <v>504.56599999999997</v>
      </c>
      <c r="F6811" s="19">
        <v>19.699808000000001</v>
      </c>
      <c r="G6811" s="19">
        <v>9.9398532290000006</v>
      </c>
      <c r="H6811" s="20">
        <v>1.50096078</v>
      </c>
      <c r="I6811" s="15">
        <f>IF(H6811&lt;=Rmax_Summary!$B$40,1,0)</f>
        <v>0</v>
      </c>
      <c r="J6811" s="15">
        <v>10</v>
      </c>
      <c r="K6811" s="21" t="s">
        <v>849</v>
      </c>
    </row>
    <row r="6812" spans="1:11" x14ac:dyDescent="0.15">
      <c r="A6812" s="15">
        <v>8</v>
      </c>
      <c r="B6812" s="16">
        <v>10</v>
      </c>
      <c r="C6812" s="15">
        <v>20</v>
      </c>
      <c r="D6812" s="17">
        <v>504567</v>
      </c>
      <c r="E6812" s="18">
        <f t="shared" si="106"/>
        <v>504.56700000000001</v>
      </c>
      <c r="F6812" s="19">
        <v>19.699769</v>
      </c>
      <c r="G6812" s="19">
        <v>9.9398535639999999</v>
      </c>
      <c r="H6812" s="20">
        <v>1.5011525320000001</v>
      </c>
      <c r="I6812" s="15">
        <f>IF(H6812&lt;=Rmax_Summary!$B$40,1,0)</f>
        <v>0</v>
      </c>
      <c r="J6812" s="15">
        <v>10</v>
      </c>
      <c r="K6812" s="21" t="s">
        <v>849</v>
      </c>
    </row>
    <row r="6813" spans="1:11" x14ac:dyDescent="0.15">
      <c r="A6813" s="15">
        <v>9</v>
      </c>
      <c r="B6813" s="16">
        <v>10</v>
      </c>
      <c r="C6813" s="15">
        <v>20</v>
      </c>
      <c r="D6813" s="17">
        <v>504568</v>
      </c>
      <c r="E6813" s="18">
        <f t="shared" si="106"/>
        <v>504.56799999999998</v>
      </c>
      <c r="F6813" s="19">
        <v>19.699731</v>
      </c>
      <c r="G6813" s="19">
        <v>9.9398538980000009</v>
      </c>
      <c r="H6813" s="20">
        <v>1.5013449889999999</v>
      </c>
      <c r="I6813" s="15">
        <f>IF(H6813&lt;=Rmax_Summary!$B$40,1,0)</f>
        <v>0</v>
      </c>
      <c r="J6813" s="15">
        <v>10</v>
      </c>
      <c r="K6813" s="21" t="s">
        <v>849</v>
      </c>
    </row>
    <row r="6814" spans="1:11" x14ac:dyDescent="0.15">
      <c r="A6814" s="15">
        <v>10</v>
      </c>
      <c r="B6814" s="16">
        <v>10</v>
      </c>
      <c r="C6814" s="15">
        <v>20</v>
      </c>
      <c r="D6814" s="17">
        <v>504569</v>
      </c>
      <c r="E6814" s="18">
        <f t="shared" si="106"/>
        <v>504.56900000000002</v>
      </c>
      <c r="F6814" s="19">
        <v>19.699693</v>
      </c>
      <c r="G6814" s="19">
        <v>9.9398542320000001</v>
      </c>
      <c r="H6814" s="20">
        <v>1.5015366109999999</v>
      </c>
      <c r="I6814" s="15">
        <f>IF(H6814&lt;=Rmax_Summary!$B$40,1,0)</f>
        <v>0</v>
      </c>
      <c r="J6814" s="15">
        <v>10</v>
      </c>
      <c r="K6814" s="21" t="s">
        <v>849</v>
      </c>
    </row>
    <row r="6815" spans="1:11" x14ac:dyDescent="0.15">
      <c r="A6815" s="15">
        <v>8</v>
      </c>
      <c r="B6815" s="16">
        <v>10</v>
      </c>
      <c r="C6815" s="15">
        <v>20</v>
      </c>
      <c r="D6815" s="17">
        <v>504570</v>
      </c>
      <c r="E6815" s="18">
        <f t="shared" si="106"/>
        <v>504.57</v>
      </c>
      <c r="F6815" s="19">
        <v>19.699653999999999</v>
      </c>
      <c r="G6815" s="19">
        <v>9.9398545659999993</v>
      </c>
      <c r="H6815" s="20">
        <v>1.5017285410000001</v>
      </c>
      <c r="I6815" s="15">
        <f>IF(H6815&lt;=Rmax_Summary!$B$40,1,0)</f>
        <v>0</v>
      </c>
      <c r="J6815" s="15">
        <v>9</v>
      </c>
      <c r="K6815" s="21" t="s">
        <v>849</v>
      </c>
    </row>
    <row r="6816" spans="1:11" x14ac:dyDescent="0.15">
      <c r="A6816" s="15">
        <v>9</v>
      </c>
      <c r="B6816" s="16">
        <v>10</v>
      </c>
      <c r="C6816" s="15">
        <v>20</v>
      </c>
      <c r="D6816" s="17">
        <v>504580</v>
      </c>
      <c r="E6816" s="18">
        <f t="shared" si="106"/>
        <v>504.58</v>
      </c>
      <c r="F6816" s="19">
        <v>19.699269999999999</v>
      </c>
      <c r="G6816" s="19">
        <v>9.9398578769999997</v>
      </c>
      <c r="H6816" s="20">
        <v>1.503647717</v>
      </c>
      <c r="I6816" s="15">
        <f>IF(H6816&lt;=Rmax_Summary!$B$40,1,0)</f>
        <v>0</v>
      </c>
      <c r="J6816" s="15">
        <v>9</v>
      </c>
      <c r="K6816" s="21" t="s">
        <v>849</v>
      </c>
    </row>
    <row r="6817" spans="1:11" x14ac:dyDescent="0.15">
      <c r="A6817" s="15">
        <v>10</v>
      </c>
      <c r="B6817" s="16">
        <v>10</v>
      </c>
      <c r="C6817" s="15">
        <v>20</v>
      </c>
      <c r="D6817" s="17">
        <v>504590</v>
      </c>
      <c r="E6817" s="18">
        <f t="shared" si="106"/>
        <v>504.59</v>
      </c>
      <c r="F6817" s="19">
        <v>19.698886000000002</v>
      </c>
      <c r="G6817" s="19">
        <v>9.9398611389999996</v>
      </c>
      <c r="H6817" s="20">
        <v>1.505567522</v>
      </c>
      <c r="I6817" s="15">
        <f>IF(H6817&lt;=Rmax_Summary!$B$40,1,0)</f>
        <v>0</v>
      </c>
      <c r="J6817" s="15">
        <v>9</v>
      </c>
      <c r="K6817" s="21" t="s">
        <v>849</v>
      </c>
    </row>
    <row r="6818" spans="1:11" x14ac:dyDescent="0.15">
      <c r="A6818" s="15">
        <v>7</v>
      </c>
      <c r="B6818" s="16">
        <v>10</v>
      </c>
      <c r="C6818" s="15">
        <v>20</v>
      </c>
      <c r="D6818" s="17">
        <v>504600</v>
      </c>
      <c r="E6818" s="18">
        <f t="shared" si="106"/>
        <v>504.6</v>
      </c>
      <c r="F6818" s="19">
        <v>19.698502000000001</v>
      </c>
      <c r="G6818" s="19">
        <v>9.9398643539999991</v>
      </c>
      <c r="H6818" s="20">
        <v>1.5074876559999999</v>
      </c>
      <c r="I6818" s="15">
        <f>IF(H6818&lt;=Rmax_Summary!$B$40,1,0)</f>
        <v>0</v>
      </c>
      <c r="J6818" s="15">
        <v>8</v>
      </c>
      <c r="K6818" s="21" t="s">
        <v>848</v>
      </c>
    </row>
    <row r="6819" spans="1:11" x14ac:dyDescent="0.15">
      <c r="A6819" s="15">
        <v>8</v>
      </c>
      <c r="B6819" s="16">
        <v>10</v>
      </c>
      <c r="C6819" s="15">
        <v>20</v>
      </c>
      <c r="D6819" s="17">
        <v>504700</v>
      </c>
      <c r="E6819" s="18">
        <f t="shared" si="106"/>
        <v>504.7</v>
      </c>
      <c r="F6819" s="19">
        <v>19.694658</v>
      </c>
      <c r="G6819" s="19">
        <v>9.9398940539999998</v>
      </c>
      <c r="H6819" s="20">
        <v>1.5267086750000001</v>
      </c>
      <c r="I6819" s="15">
        <f>IF(H6819&lt;=Rmax_Summary!$B$40,1,0)</f>
        <v>0</v>
      </c>
      <c r="J6819" s="15">
        <v>8</v>
      </c>
      <c r="K6819" s="21" t="s">
        <v>848</v>
      </c>
    </row>
    <row r="6820" spans="1:11" x14ac:dyDescent="0.15">
      <c r="A6820" s="15">
        <v>9</v>
      </c>
      <c r="B6820" s="16">
        <v>10</v>
      </c>
      <c r="C6820" s="15">
        <v>20</v>
      </c>
      <c r="D6820" s="17">
        <v>504800</v>
      </c>
      <c r="E6820" s="18">
        <f t="shared" si="106"/>
        <v>504.8</v>
      </c>
      <c r="F6820" s="19">
        <v>19.690808000000001</v>
      </c>
      <c r="G6820" s="19">
        <v>9.9399197630000007</v>
      </c>
      <c r="H6820" s="20">
        <v>1.5459614420000001</v>
      </c>
      <c r="I6820" s="15">
        <f>IF(H6820&lt;=Rmax_Summary!$B$40,1,0)</f>
        <v>0</v>
      </c>
      <c r="J6820" s="15">
        <v>8</v>
      </c>
      <c r="K6820" s="21" t="s">
        <v>848</v>
      </c>
    </row>
    <row r="6821" spans="1:11" x14ac:dyDescent="0.15">
      <c r="A6821" s="15">
        <v>10</v>
      </c>
      <c r="B6821" s="16">
        <v>10</v>
      </c>
      <c r="C6821" s="15">
        <v>20</v>
      </c>
      <c r="D6821" s="17">
        <v>504900</v>
      </c>
      <c r="E6821" s="18">
        <f t="shared" si="106"/>
        <v>504.9</v>
      </c>
      <c r="F6821" s="19">
        <v>19.686952000000002</v>
      </c>
      <c r="G6821" s="19">
        <v>9.9399420660000004</v>
      </c>
      <c r="H6821" s="20">
        <v>1.565240024</v>
      </c>
      <c r="I6821" s="15">
        <f>IF(H6821&lt;=Rmax_Summary!$B$40,1,0)</f>
        <v>0</v>
      </c>
      <c r="J6821" s="15">
        <v>8</v>
      </c>
      <c r="K6821" s="21" t="s">
        <v>848</v>
      </c>
    </row>
    <row r="6822" spans="1:11" x14ac:dyDescent="0.15">
      <c r="A6822" s="15">
        <v>6</v>
      </c>
      <c r="B6822" s="16">
        <v>10</v>
      </c>
      <c r="C6822" s="15">
        <v>20</v>
      </c>
      <c r="D6822" s="17">
        <v>505000</v>
      </c>
      <c r="E6822" s="18">
        <f t="shared" si="106"/>
        <v>505</v>
      </c>
      <c r="F6822" s="19">
        <v>19.683091999999998</v>
      </c>
      <c r="G6822" s="19">
        <v>9.939961469</v>
      </c>
      <c r="H6822" s="20">
        <v>1.5845398879999999</v>
      </c>
      <c r="I6822" s="15">
        <f>IF(H6822&lt;=Rmax_Summary!$B$40,1,0)</f>
        <v>0</v>
      </c>
      <c r="J6822" s="15">
        <v>4</v>
      </c>
      <c r="K6822" s="21" t="s">
        <v>852</v>
      </c>
    </row>
    <row r="6823" spans="1:11" x14ac:dyDescent="0.15">
      <c r="A6823" s="15">
        <v>7</v>
      </c>
      <c r="B6823" s="16">
        <v>10</v>
      </c>
      <c r="C6823" s="15">
        <v>20</v>
      </c>
      <c r="D6823" s="17">
        <v>506000</v>
      </c>
      <c r="E6823" s="18">
        <f t="shared" si="106"/>
        <v>506</v>
      </c>
      <c r="F6823" s="19">
        <v>19.644397999999999</v>
      </c>
      <c r="G6823" s="19">
        <v>9.9400654970000009</v>
      </c>
      <c r="H6823" s="20">
        <v>1.778009196</v>
      </c>
      <c r="I6823" s="15">
        <f>IF(H6823&lt;=Rmax_Summary!$B$40,1,0)</f>
        <v>0</v>
      </c>
      <c r="J6823" s="15">
        <v>4</v>
      </c>
      <c r="K6823" s="21" t="s">
        <v>852</v>
      </c>
    </row>
    <row r="6824" spans="1:11" x14ac:dyDescent="0.15">
      <c r="A6824" s="15">
        <v>8</v>
      </c>
      <c r="B6824" s="16">
        <v>10</v>
      </c>
      <c r="C6824" s="15">
        <v>20</v>
      </c>
      <c r="D6824" s="17">
        <v>507000</v>
      </c>
      <c r="E6824" s="18">
        <f t="shared" si="106"/>
        <v>507</v>
      </c>
      <c r="F6824" s="19">
        <v>19.605758000000002</v>
      </c>
      <c r="G6824" s="19">
        <v>9.9401191220000005</v>
      </c>
      <c r="H6824" s="20">
        <v>1.9712119930000001</v>
      </c>
      <c r="I6824" s="15">
        <f>IF(H6824&lt;=Rmax_Summary!$B$40,1,0)</f>
        <v>0</v>
      </c>
      <c r="J6824" s="15">
        <v>4</v>
      </c>
      <c r="K6824" s="21" t="s">
        <v>852</v>
      </c>
    </row>
    <row r="6825" spans="1:11" x14ac:dyDescent="0.15">
      <c r="A6825" s="15">
        <v>9</v>
      </c>
      <c r="B6825" s="16">
        <v>10</v>
      </c>
      <c r="C6825" s="15">
        <v>20</v>
      </c>
      <c r="D6825" s="17">
        <v>508000</v>
      </c>
      <c r="E6825" s="18">
        <f t="shared" si="106"/>
        <v>508</v>
      </c>
      <c r="F6825" s="19">
        <v>19.567367999999998</v>
      </c>
      <c r="G6825" s="19">
        <v>9.9402227530000005</v>
      </c>
      <c r="H6825" s="20">
        <v>2.1631620200000001</v>
      </c>
      <c r="I6825" s="15">
        <f>IF(H6825&lt;=Rmax_Summary!$B$40,1,0)</f>
        <v>0</v>
      </c>
      <c r="J6825" s="15">
        <v>4</v>
      </c>
      <c r="K6825" s="21" t="s">
        <v>852</v>
      </c>
    </row>
    <row r="6826" spans="1:11" x14ac:dyDescent="0.15">
      <c r="A6826" s="15">
        <v>10</v>
      </c>
      <c r="B6826" s="16">
        <v>10</v>
      </c>
      <c r="C6826" s="15">
        <v>20</v>
      </c>
      <c r="D6826" s="17">
        <v>509000</v>
      </c>
      <c r="E6826" s="18">
        <f t="shared" si="106"/>
        <v>509</v>
      </c>
      <c r="F6826" s="19">
        <v>19.529178999999999</v>
      </c>
      <c r="G6826" s="19">
        <v>9.9403521920000006</v>
      </c>
      <c r="H6826" s="20">
        <v>2.354103389</v>
      </c>
      <c r="I6826" s="15">
        <f>IF(H6826&lt;=Rmax_Summary!$B$40,1,0)</f>
        <v>0</v>
      </c>
      <c r="J6826" s="15">
        <v>4</v>
      </c>
      <c r="K6826" s="21" t="s">
        <v>852</v>
      </c>
    </row>
    <row r="6827" spans="1:11" x14ac:dyDescent="0.15">
      <c r="A6827" s="15">
        <v>1372</v>
      </c>
      <c r="B6827" s="16">
        <v>10</v>
      </c>
      <c r="C6827" s="15">
        <v>20</v>
      </c>
      <c r="D6827" s="17">
        <v>510000</v>
      </c>
      <c r="E6827" s="18">
        <f t="shared" si="106"/>
        <v>510</v>
      </c>
      <c r="F6827" s="19">
        <v>19.491152</v>
      </c>
      <c r="G6827" s="19">
        <v>9.9404878100000005</v>
      </c>
      <c r="H6827" s="20">
        <v>2.5442377239999998</v>
      </c>
      <c r="I6827" s="15">
        <f>IF(H6827&lt;=Rmax_Summary!$B$40,1,0)</f>
        <v>0</v>
      </c>
      <c r="J6827" s="15">
        <v>2</v>
      </c>
      <c r="K6827" s="21" t="s">
        <v>847</v>
      </c>
    </row>
    <row r="6828" spans="1:11" x14ac:dyDescent="0.15">
      <c r="A6828" s="15">
        <v>1377</v>
      </c>
      <c r="B6828" s="16">
        <v>10</v>
      </c>
      <c r="C6828" s="15">
        <v>20</v>
      </c>
      <c r="D6828" s="17">
        <v>520000</v>
      </c>
      <c r="E6828" s="18">
        <f t="shared" si="106"/>
        <v>520</v>
      </c>
      <c r="F6828" s="19">
        <v>19.118475</v>
      </c>
      <c r="G6828" s="19">
        <v>9.9416070340000005</v>
      </c>
      <c r="H6828" s="20">
        <v>4.4076230350000003</v>
      </c>
      <c r="I6828" s="15">
        <f>IF(H6828&lt;=Rmax_Summary!$B$40,1,0)</f>
        <v>0</v>
      </c>
      <c r="J6828" s="15">
        <v>2</v>
      </c>
      <c r="K6828" s="21" t="s">
        <v>847</v>
      </c>
    </row>
    <row r="6829" spans="1:11" x14ac:dyDescent="0.15">
      <c r="A6829" s="15">
        <v>1382</v>
      </c>
      <c r="B6829" s="16">
        <v>10</v>
      </c>
      <c r="C6829" s="15">
        <v>20</v>
      </c>
      <c r="D6829" s="17">
        <v>530000</v>
      </c>
      <c r="E6829" s="18">
        <f t="shared" si="106"/>
        <v>530</v>
      </c>
      <c r="F6829" s="19">
        <v>18.759782000000001</v>
      </c>
      <c r="G6829" s="19">
        <v>9.9426841679999995</v>
      </c>
      <c r="H6829" s="20">
        <v>6.2010920169999997</v>
      </c>
      <c r="I6829" s="15">
        <f>IF(H6829&lt;=Rmax_Summary!$B$40,1,0)</f>
        <v>0</v>
      </c>
      <c r="J6829" s="15">
        <v>2</v>
      </c>
      <c r="K6829" s="21" t="s">
        <v>847</v>
      </c>
    </row>
    <row r="6830" spans="1:11" x14ac:dyDescent="0.15">
      <c r="A6830" s="15">
        <v>1387</v>
      </c>
      <c r="B6830" s="16">
        <v>10</v>
      </c>
      <c r="C6830" s="15">
        <v>20</v>
      </c>
      <c r="D6830" s="17">
        <v>540000</v>
      </c>
      <c r="E6830" s="18">
        <f t="shared" si="106"/>
        <v>540</v>
      </c>
      <c r="F6830" s="19">
        <v>18.414299</v>
      </c>
      <c r="G6830" s="19">
        <v>9.9437216310000007</v>
      </c>
      <c r="H6830" s="20">
        <v>7.9285043990000004</v>
      </c>
      <c r="I6830" s="15">
        <f>IF(H6830&lt;=Rmax_Summary!$B$40,1,0)</f>
        <v>0</v>
      </c>
      <c r="J6830" s="15">
        <v>2</v>
      </c>
      <c r="K6830" s="21" t="s">
        <v>847</v>
      </c>
    </row>
    <row r="6831" spans="1:11" x14ac:dyDescent="0.15">
      <c r="A6831" s="15">
        <v>1392</v>
      </c>
      <c r="B6831" s="16">
        <v>10</v>
      </c>
      <c r="C6831" s="15">
        <v>20</v>
      </c>
      <c r="D6831" s="17">
        <v>550000</v>
      </c>
      <c r="E6831" s="18">
        <f t="shared" si="106"/>
        <v>550</v>
      </c>
      <c r="F6831" s="19">
        <v>18.081312</v>
      </c>
      <c r="G6831" s="19">
        <v>9.9447215720000006</v>
      </c>
      <c r="H6831" s="20">
        <v>9.5934391609999992</v>
      </c>
      <c r="I6831" s="15">
        <f>IF(H6831&lt;=Rmax_Summary!$B$40,1,0)</f>
        <v>0</v>
      </c>
      <c r="J6831" s="15">
        <v>2</v>
      </c>
      <c r="K6831" s="21" t="s">
        <v>847</v>
      </c>
    </row>
    <row r="6832" spans="1:11" x14ac:dyDescent="0.15">
      <c r="A6832" s="15">
        <v>1397</v>
      </c>
      <c r="B6832" s="16">
        <v>10</v>
      </c>
      <c r="C6832" s="15">
        <v>20</v>
      </c>
      <c r="D6832" s="17">
        <v>560000</v>
      </c>
      <c r="E6832" s="18">
        <f t="shared" si="106"/>
        <v>560</v>
      </c>
      <c r="F6832" s="19">
        <v>17.760152999999999</v>
      </c>
      <c r="G6832" s="19">
        <v>9.9456859909999995</v>
      </c>
      <c r="H6832" s="20">
        <v>11.199233789000001</v>
      </c>
      <c r="I6832" s="15">
        <f>IF(H6832&lt;=Rmax_Summary!$B$40,1,0)</f>
        <v>0</v>
      </c>
      <c r="J6832" s="15">
        <v>2</v>
      </c>
      <c r="K6832" s="21" t="s">
        <v>847</v>
      </c>
    </row>
    <row r="6833" spans="1:11" x14ac:dyDescent="0.15">
      <c r="A6833" s="15">
        <v>1402</v>
      </c>
      <c r="B6833" s="16">
        <v>10</v>
      </c>
      <c r="C6833" s="15">
        <v>20</v>
      </c>
      <c r="D6833" s="17">
        <v>570000</v>
      </c>
      <c r="E6833" s="18">
        <f t="shared" si="106"/>
        <v>570</v>
      </c>
      <c r="F6833" s="19">
        <v>17.450205</v>
      </c>
      <c r="G6833" s="19">
        <v>9.9466167470000002</v>
      </c>
      <c r="H6833" s="20">
        <v>12.748976386000001</v>
      </c>
      <c r="I6833" s="15">
        <f>IF(H6833&lt;=Rmax_Summary!$B$40,1,0)</f>
        <v>0</v>
      </c>
      <c r="J6833" s="15">
        <v>2</v>
      </c>
      <c r="K6833" s="21" t="s">
        <v>847</v>
      </c>
    </row>
    <row r="6834" spans="1:11" x14ac:dyDescent="0.15">
      <c r="A6834" s="15">
        <v>1407</v>
      </c>
      <c r="B6834" s="16">
        <v>10</v>
      </c>
      <c r="C6834" s="15">
        <v>20</v>
      </c>
      <c r="D6834" s="17">
        <v>580000</v>
      </c>
      <c r="E6834" s="18">
        <f t="shared" si="106"/>
        <v>580</v>
      </c>
      <c r="F6834" s="19">
        <v>17.150888999999999</v>
      </c>
      <c r="G6834" s="19">
        <v>9.9475155730000004</v>
      </c>
      <c r="H6834" s="20">
        <v>14.245554464</v>
      </c>
      <c r="I6834" s="15">
        <f>IF(H6834&lt;=Rmax_Summary!$B$40,1,0)</f>
        <v>0</v>
      </c>
      <c r="J6834" s="15">
        <v>2</v>
      </c>
      <c r="K6834" s="21" t="s">
        <v>847</v>
      </c>
    </row>
    <row r="6835" spans="1:11" x14ac:dyDescent="0.15">
      <c r="A6835" s="15">
        <v>1412</v>
      </c>
      <c r="B6835" s="16">
        <v>10</v>
      </c>
      <c r="C6835" s="15">
        <v>20</v>
      </c>
      <c r="D6835" s="17">
        <v>590000</v>
      </c>
      <c r="E6835" s="18">
        <f t="shared" si="106"/>
        <v>590</v>
      </c>
      <c r="F6835" s="19">
        <v>16.861668000000002</v>
      </c>
      <c r="G6835" s="19">
        <v>9.9483840840000006</v>
      </c>
      <c r="H6835" s="20">
        <v>15.691660134999999</v>
      </c>
      <c r="I6835" s="15">
        <f>IF(H6835&lt;=Rmax_Summary!$B$40,1,0)</f>
        <v>0</v>
      </c>
      <c r="J6835" s="15">
        <v>2</v>
      </c>
      <c r="K6835" s="21" t="s">
        <v>847</v>
      </c>
    </row>
    <row r="6836" spans="1:11" x14ac:dyDescent="0.15">
      <c r="A6836" s="15">
        <v>1417</v>
      </c>
      <c r="B6836" s="16">
        <v>10</v>
      </c>
      <c r="C6836" s="15">
        <v>20</v>
      </c>
      <c r="D6836" s="17">
        <v>600000</v>
      </c>
      <c r="E6836" s="18">
        <f t="shared" si="106"/>
        <v>600</v>
      </c>
      <c r="F6836" s="19">
        <v>16.582039000000002</v>
      </c>
      <c r="G6836" s="19">
        <v>9.9492237879999994</v>
      </c>
      <c r="H6836" s="20">
        <v>17.089803608</v>
      </c>
      <c r="I6836" s="15">
        <f>IF(H6836&lt;=Rmax_Summary!$B$40,1,0)</f>
        <v>0</v>
      </c>
      <c r="J6836" s="15">
        <v>2</v>
      </c>
      <c r="K6836" s="21" t="s">
        <v>847</v>
      </c>
    </row>
    <row r="6837" spans="1:11" x14ac:dyDescent="0.15">
      <c r="A6837" s="15">
        <v>1422</v>
      </c>
      <c r="B6837" s="16">
        <v>10</v>
      </c>
      <c r="C6837" s="15">
        <v>20</v>
      </c>
      <c r="D6837" s="17">
        <v>610000</v>
      </c>
      <c r="E6837" s="18">
        <f t="shared" si="106"/>
        <v>610</v>
      </c>
      <c r="F6837" s="19">
        <v>16.311534999999999</v>
      </c>
      <c r="G6837" s="19">
        <v>9.9500360959999998</v>
      </c>
      <c r="H6837" s="20">
        <v>18.442326816000001</v>
      </c>
      <c r="I6837" s="15">
        <f>IF(H6837&lt;=Rmax_Summary!$B$40,1,0)</f>
        <v>0</v>
      </c>
      <c r="J6837" s="15">
        <v>2</v>
      </c>
      <c r="K6837" s="21" t="s">
        <v>847</v>
      </c>
    </row>
    <row r="6838" spans="1:11" x14ac:dyDescent="0.15">
      <c r="A6838" s="15">
        <v>1427</v>
      </c>
      <c r="B6838" s="16">
        <v>10</v>
      </c>
      <c r="C6838" s="15">
        <v>20</v>
      </c>
      <c r="D6838" s="17">
        <v>620000</v>
      </c>
      <c r="E6838" s="18">
        <f t="shared" si="106"/>
        <v>620</v>
      </c>
      <c r="F6838" s="19">
        <v>16.049714000000002</v>
      </c>
      <c r="G6838" s="19">
        <v>9.9508223260000008</v>
      </c>
      <c r="H6838" s="20">
        <v>19.751430752000001</v>
      </c>
      <c r="I6838" s="15">
        <f>IF(H6838&lt;=Rmax_Summary!$B$40,1,0)</f>
        <v>0</v>
      </c>
      <c r="J6838" s="15">
        <v>2</v>
      </c>
      <c r="K6838" s="21" t="s">
        <v>847</v>
      </c>
    </row>
    <row r="6839" spans="1:11" x14ac:dyDescent="0.15">
      <c r="A6839" s="15">
        <v>1432</v>
      </c>
      <c r="B6839" s="16">
        <v>10</v>
      </c>
      <c r="C6839" s="15">
        <v>20</v>
      </c>
      <c r="D6839" s="17">
        <v>630000</v>
      </c>
      <c r="E6839" s="18">
        <f t="shared" si="106"/>
        <v>630</v>
      </c>
      <c r="F6839" s="19">
        <v>15.796163999999999</v>
      </c>
      <c r="G6839" s="19">
        <v>9.9515837139999999</v>
      </c>
      <c r="H6839" s="20">
        <v>21.019179964999999</v>
      </c>
      <c r="I6839" s="15">
        <f>IF(H6839&lt;=Rmax_Summary!$B$40,1,0)</f>
        <v>0</v>
      </c>
      <c r="J6839" s="15">
        <v>2</v>
      </c>
      <c r="K6839" s="21" t="s">
        <v>847</v>
      </c>
    </row>
    <row r="6840" spans="1:11" x14ac:dyDescent="0.15">
      <c r="A6840" s="15">
        <v>1437</v>
      </c>
      <c r="B6840" s="16">
        <v>10</v>
      </c>
      <c r="C6840" s="15">
        <v>20</v>
      </c>
      <c r="D6840" s="17">
        <v>640000</v>
      </c>
      <c r="E6840" s="18">
        <f t="shared" si="106"/>
        <v>640</v>
      </c>
      <c r="F6840" s="19">
        <v>15.550502</v>
      </c>
      <c r="G6840" s="19">
        <v>9.9523214200000005</v>
      </c>
      <c r="H6840" s="20">
        <v>22.247488939</v>
      </c>
      <c r="I6840" s="15">
        <f>IF(H6840&lt;=Rmax_Summary!$B$40,1,0)</f>
        <v>0</v>
      </c>
      <c r="J6840" s="15">
        <v>2</v>
      </c>
      <c r="K6840" s="21" t="s">
        <v>847</v>
      </c>
    </row>
    <row r="6841" spans="1:11" x14ac:dyDescent="0.15">
      <c r="A6841" s="15">
        <v>1442</v>
      </c>
      <c r="B6841" s="16">
        <v>10</v>
      </c>
      <c r="C6841" s="15">
        <v>20</v>
      </c>
      <c r="D6841" s="17">
        <v>650000</v>
      </c>
      <c r="E6841" s="18">
        <f t="shared" si="106"/>
        <v>650</v>
      </c>
      <c r="F6841" s="19">
        <v>15.312364000000001</v>
      </c>
      <c r="G6841" s="19">
        <v>9.9530365300000003</v>
      </c>
      <c r="H6841" s="20">
        <v>23.438181213</v>
      </c>
      <c r="I6841" s="15">
        <f>IF(H6841&lt;=Rmax_Summary!$B$40,1,0)</f>
        <v>0</v>
      </c>
      <c r="J6841" s="15">
        <v>2</v>
      </c>
      <c r="K6841" s="21" t="s">
        <v>847</v>
      </c>
    </row>
    <row r="6842" spans="1:11" x14ac:dyDescent="0.15">
      <c r="A6842" s="15">
        <v>1447</v>
      </c>
      <c r="B6842" s="16">
        <v>10</v>
      </c>
      <c r="C6842" s="15">
        <v>20</v>
      </c>
      <c r="D6842" s="17">
        <v>660000</v>
      </c>
      <c r="E6842" s="18">
        <f t="shared" si="106"/>
        <v>660</v>
      </c>
      <c r="F6842" s="19">
        <v>15.081409000000001</v>
      </c>
      <c r="G6842" s="19">
        <v>9.9537300690000006</v>
      </c>
      <c r="H6842" s="20">
        <v>24.592952993000001</v>
      </c>
      <c r="I6842" s="15">
        <f>IF(H6842&lt;=Rmax_Summary!$B$40,1,0)</f>
        <v>0</v>
      </c>
      <c r="J6842" s="15">
        <v>2</v>
      </c>
      <c r="K6842" s="21" t="s">
        <v>847</v>
      </c>
    </row>
    <row r="6843" spans="1:11" x14ac:dyDescent="0.15">
      <c r="A6843" s="15">
        <v>1452</v>
      </c>
      <c r="B6843" s="16">
        <v>10</v>
      </c>
      <c r="C6843" s="15">
        <v>20</v>
      </c>
      <c r="D6843" s="17">
        <v>670000</v>
      </c>
      <c r="E6843" s="18">
        <f t="shared" si="106"/>
        <v>670</v>
      </c>
      <c r="F6843" s="19">
        <v>14.857317999999999</v>
      </c>
      <c r="G6843" s="19">
        <v>9.9544029970000008</v>
      </c>
      <c r="H6843" s="20">
        <v>25.71341181</v>
      </c>
      <c r="I6843" s="15">
        <f>IF(H6843&lt;=Rmax_Summary!$B$40,1,0)</f>
        <v>0</v>
      </c>
      <c r="J6843" s="15">
        <v>2</v>
      </c>
      <c r="K6843" s="21" t="s">
        <v>847</v>
      </c>
    </row>
    <row r="6844" spans="1:11" x14ac:dyDescent="0.15">
      <c r="A6844" s="15">
        <v>1457</v>
      </c>
      <c r="B6844" s="16">
        <v>10</v>
      </c>
      <c r="C6844" s="15">
        <v>20</v>
      </c>
      <c r="D6844" s="17">
        <v>680000</v>
      </c>
      <c r="E6844" s="18">
        <f t="shared" si="106"/>
        <v>680</v>
      </c>
      <c r="F6844" s="19">
        <v>14.639789</v>
      </c>
      <c r="G6844" s="19">
        <v>9.9550562189999994</v>
      </c>
      <c r="H6844" s="20">
        <v>26.801056063000001</v>
      </c>
      <c r="I6844" s="15">
        <f>IF(H6844&lt;=Rmax_Summary!$B$40,1,0)</f>
        <v>0</v>
      </c>
      <c r="J6844" s="15">
        <v>2</v>
      </c>
      <c r="K6844" s="21" t="s">
        <v>847</v>
      </c>
    </row>
    <row r="6845" spans="1:11" x14ac:dyDescent="0.15">
      <c r="A6845" s="15">
        <v>1462</v>
      </c>
      <c r="B6845" s="16">
        <v>10</v>
      </c>
      <c r="C6845" s="15">
        <v>20</v>
      </c>
      <c r="D6845" s="17">
        <v>690000</v>
      </c>
      <c r="E6845" s="18">
        <f t="shared" si="106"/>
        <v>690</v>
      </c>
      <c r="F6845" s="19">
        <v>14.428537</v>
      </c>
      <c r="G6845" s="19">
        <v>9.9556905899999997</v>
      </c>
      <c r="H6845" s="20">
        <v>27.857313649999998</v>
      </c>
      <c r="I6845" s="15">
        <f>IF(H6845&lt;=Rmax_Summary!$B$40,1,0)</f>
        <v>0</v>
      </c>
      <c r="J6845" s="15">
        <v>2</v>
      </c>
      <c r="K6845" s="21" t="s">
        <v>847</v>
      </c>
    </row>
    <row r="6846" spans="1:11" x14ac:dyDescent="0.15">
      <c r="A6846" s="15">
        <v>1467</v>
      </c>
      <c r="B6846" s="16">
        <v>10</v>
      </c>
      <c r="C6846" s="15">
        <v>20</v>
      </c>
      <c r="D6846" s="17">
        <v>700000</v>
      </c>
      <c r="E6846" s="18">
        <f t="shared" si="106"/>
        <v>700</v>
      </c>
      <c r="F6846" s="19">
        <v>14.223295999999999</v>
      </c>
      <c r="G6846" s="19">
        <v>9.9563069120000005</v>
      </c>
      <c r="H6846" s="20">
        <v>28.883521534</v>
      </c>
      <c r="I6846" s="15">
        <f>IF(H6846&lt;=Rmax_Summary!$B$40,1,0)</f>
        <v>0</v>
      </c>
      <c r="J6846" s="15">
        <v>2</v>
      </c>
      <c r="K6846" s="21" t="s">
        <v>847</v>
      </c>
    </row>
    <row r="6847" spans="1:11" x14ac:dyDescent="0.15">
      <c r="A6847" s="15">
        <v>1472</v>
      </c>
      <c r="B6847" s="16">
        <v>10</v>
      </c>
      <c r="C6847" s="15">
        <v>20</v>
      </c>
      <c r="D6847" s="17">
        <v>710000</v>
      </c>
      <c r="E6847" s="18">
        <f t="shared" si="106"/>
        <v>710</v>
      </c>
      <c r="F6847" s="19">
        <v>14.023811</v>
      </c>
      <c r="G6847" s="19">
        <v>9.9569059459999991</v>
      </c>
      <c r="H6847" s="20">
        <v>29.880943906999999</v>
      </c>
      <c r="I6847" s="15">
        <f>IF(H6847&lt;=Rmax_Summary!$B$40,1,0)</f>
        <v>0</v>
      </c>
      <c r="J6847" s="15">
        <v>2</v>
      </c>
      <c r="K6847" s="21" t="s">
        <v>847</v>
      </c>
    </row>
    <row r="6848" spans="1:11" x14ac:dyDescent="0.15">
      <c r="A6848" s="15">
        <v>1477</v>
      </c>
      <c r="B6848" s="16">
        <v>10</v>
      </c>
      <c r="C6848" s="15">
        <v>20</v>
      </c>
      <c r="D6848" s="17">
        <v>720000</v>
      </c>
      <c r="E6848" s="18">
        <f t="shared" si="106"/>
        <v>720</v>
      </c>
      <c r="F6848" s="19">
        <v>13.829845000000001</v>
      </c>
      <c r="G6848" s="19">
        <v>9.9574884089999998</v>
      </c>
      <c r="H6848" s="20">
        <v>30.850774492999999</v>
      </c>
      <c r="I6848" s="15">
        <f>IF(H6848&lt;=Rmax_Summary!$B$40,1,0)</f>
        <v>0</v>
      </c>
      <c r="J6848" s="15">
        <v>2</v>
      </c>
      <c r="K6848" s="21" t="s">
        <v>847</v>
      </c>
    </row>
    <row r="6849" spans="1:11" x14ac:dyDescent="0.15">
      <c r="A6849" s="15">
        <v>1482</v>
      </c>
      <c r="B6849" s="16">
        <v>10</v>
      </c>
      <c r="C6849" s="15">
        <v>20</v>
      </c>
      <c r="D6849" s="17">
        <v>730000</v>
      </c>
      <c r="E6849" s="18">
        <f t="shared" si="106"/>
        <v>730</v>
      </c>
      <c r="F6849" s="19">
        <v>13.641171</v>
      </c>
      <c r="G6849" s="19">
        <v>9.95805498</v>
      </c>
      <c r="H6849" s="20">
        <v>31.794145596</v>
      </c>
      <c r="I6849" s="15">
        <f>IF(H6849&lt;=Rmax_Summary!$B$40,1,0)</f>
        <v>0</v>
      </c>
      <c r="J6849" s="15">
        <v>2</v>
      </c>
      <c r="K6849" s="21" t="s">
        <v>847</v>
      </c>
    </row>
    <row r="6850" spans="1:11" x14ac:dyDescent="0.15">
      <c r="A6850" s="15">
        <v>1487</v>
      </c>
      <c r="B6850" s="16">
        <v>10</v>
      </c>
      <c r="C6850" s="15">
        <v>20</v>
      </c>
      <c r="D6850" s="17">
        <v>740000</v>
      </c>
      <c r="E6850" s="18">
        <f t="shared" ref="E6850:E6913" si="107">D6850/1000</f>
        <v>740</v>
      </c>
      <c r="F6850" s="19">
        <v>13.457576</v>
      </c>
      <c r="G6850" s="19">
        <v>9.9586062999999996</v>
      </c>
      <c r="H6850" s="20">
        <v>32.712119059999999</v>
      </c>
      <c r="I6850" s="15">
        <f>IF(H6850&lt;=Rmax_Summary!$B$40,1,0)</f>
        <v>0</v>
      </c>
      <c r="J6850" s="15">
        <v>2</v>
      </c>
      <c r="K6850" s="21" t="s">
        <v>847</v>
      </c>
    </row>
    <row r="6851" spans="1:11" x14ac:dyDescent="0.15">
      <c r="A6851" s="15">
        <v>1492</v>
      </c>
      <c r="B6851" s="16">
        <v>10</v>
      </c>
      <c r="C6851" s="15">
        <v>20</v>
      </c>
      <c r="D6851" s="17">
        <v>750000</v>
      </c>
      <c r="E6851" s="18">
        <f t="shared" si="107"/>
        <v>750</v>
      </c>
      <c r="F6851" s="19">
        <v>13.278857</v>
      </c>
      <c r="G6851" s="19">
        <v>9.9591429760000008</v>
      </c>
      <c r="H6851" s="20">
        <v>33.605713522000002</v>
      </c>
      <c r="I6851" s="15">
        <f>IF(H6851&lt;=Rmax_Summary!$B$40,1,0)</f>
        <v>0</v>
      </c>
      <c r="J6851" s="15">
        <v>2</v>
      </c>
      <c r="K6851" s="21" t="s">
        <v>847</v>
      </c>
    </row>
    <row r="6852" spans="1:11" x14ac:dyDescent="0.15">
      <c r="A6852" s="15">
        <v>1497</v>
      </c>
      <c r="B6852" s="16">
        <v>10</v>
      </c>
      <c r="C6852" s="15">
        <v>20</v>
      </c>
      <c r="D6852" s="17">
        <v>760000</v>
      </c>
      <c r="E6852" s="18">
        <f t="shared" si="107"/>
        <v>760</v>
      </c>
      <c r="F6852" s="19">
        <v>13.104823</v>
      </c>
      <c r="G6852" s="19">
        <v>9.9596655849999998</v>
      </c>
      <c r="H6852" s="20">
        <v>34.475883949999997</v>
      </c>
      <c r="I6852" s="15">
        <f>IF(H6852&lt;=Rmax_Summary!$B$40,1,0)</f>
        <v>0</v>
      </c>
      <c r="J6852" s="15">
        <v>2</v>
      </c>
      <c r="K6852" s="21" t="s">
        <v>847</v>
      </c>
    </row>
    <row r="6853" spans="1:11" x14ac:dyDescent="0.15">
      <c r="A6853" s="15">
        <v>1502</v>
      </c>
      <c r="B6853" s="16">
        <v>10</v>
      </c>
      <c r="C6853" s="15">
        <v>20</v>
      </c>
      <c r="D6853" s="17">
        <v>770000</v>
      </c>
      <c r="E6853" s="18">
        <f t="shared" si="107"/>
        <v>770</v>
      </c>
      <c r="F6853" s="19">
        <v>12.935292</v>
      </c>
      <c r="G6853" s="19">
        <v>9.9601746710000008</v>
      </c>
      <c r="H6853" s="20">
        <v>35.323542103000001</v>
      </c>
      <c r="I6853" s="15">
        <f>IF(H6853&lt;=Rmax_Summary!$B$40,1,0)</f>
        <v>0</v>
      </c>
      <c r="J6853" s="15">
        <v>2</v>
      </c>
      <c r="K6853" s="21" t="s">
        <v>847</v>
      </c>
    </row>
    <row r="6854" spans="1:11" x14ac:dyDescent="0.15">
      <c r="A6854" s="15">
        <v>1507</v>
      </c>
      <c r="B6854" s="16">
        <v>10</v>
      </c>
      <c r="C6854" s="15">
        <v>20</v>
      </c>
      <c r="D6854" s="17">
        <v>780000</v>
      </c>
      <c r="E6854" s="18">
        <f t="shared" si="107"/>
        <v>780</v>
      </c>
      <c r="F6854" s="19">
        <v>12.770091000000001</v>
      </c>
      <c r="G6854" s="19">
        <v>9.9606707540000006</v>
      </c>
      <c r="H6854" s="20">
        <v>36.149547462999998</v>
      </c>
      <c r="I6854" s="15">
        <f>IF(H6854&lt;=Rmax_Summary!$B$40,1,0)</f>
        <v>0</v>
      </c>
      <c r="J6854" s="15">
        <v>2</v>
      </c>
      <c r="K6854" s="21" t="s">
        <v>847</v>
      </c>
    </row>
    <row r="6855" spans="1:11" x14ac:dyDescent="0.15">
      <c r="A6855" s="15">
        <v>1512</v>
      </c>
      <c r="B6855" s="16">
        <v>10</v>
      </c>
      <c r="C6855" s="15">
        <v>20</v>
      </c>
      <c r="D6855" s="17">
        <v>790000</v>
      </c>
      <c r="E6855" s="18">
        <f t="shared" si="107"/>
        <v>790</v>
      </c>
      <c r="F6855" s="19">
        <v>12.609056000000001</v>
      </c>
      <c r="G6855" s="19">
        <v>9.9611543250000008</v>
      </c>
      <c r="H6855" s="20">
        <v>36.954718577999998</v>
      </c>
      <c r="I6855" s="15">
        <f>IF(H6855&lt;=Rmax_Summary!$B$40,1,0)</f>
        <v>0</v>
      </c>
      <c r="J6855" s="15">
        <v>2</v>
      </c>
      <c r="K6855" s="21" t="s">
        <v>847</v>
      </c>
    </row>
    <row r="6856" spans="1:11" x14ac:dyDescent="0.15">
      <c r="A6856" s="15">
        <v>1517</v>
      </c>
      <c r="B6856" s="16">
        <v>10</v>
      </c>
      <c r="C6856" s="15">
        <v>20</v>
      </c>
      <c r="D6856" s="17">
        <v>800000</v>
      </c>
      <c r="E6856" s="18">
        <f t="shared" si="107"/>
        <v>800</v>
      </c>
      <c r="F6856" s="19">
        <v>12.452032000000001</v>
      </c>
      <c r="G6856" s="19">
        <v>9.9616258519999992</v>
      </c>
      <c r="H6856" s="20">
        <v>37.739837606999998</v>
      </c>
      <c r="I6856" s="15">
        <f>IF(H6856&lt;=Rmax_Summary!$B$40,1,0)</f>
        <v>0</v>
      </c>
      <c r="J6856" s="15">
        <v>2</v>
      </c>
      <c r="K6856" s="21" t="s">
        <v>847</v>
      </c>
    </row>
    <row r="6857" spans="1:11" x14ac:dyDescent="0.15">
      <c r="A6857" s="15">
        <v>1522</v>
      </c>
      <c r="B6857" s="16">
        <v>10</v>
      </c>
      <c r="C6857" s="15">
        <v>20</v>
      </c>
      <c r="D6857" s="17">
        <v>810000</v>
      </c>
      <c r="E6857" s="18">
        <f t="shared" si="107"/>
        <v>810</v>
      </c>
      <c r="F6857" s="19">
        <v>12.298871</v>
      </c>
      <c r="G6857" s="19">
        <v>9.9620857790000006</v>
      </c>
      <c r="H6857" s="20">
        <v>38.505643513000003</v>
      </c>
      <c r="I6857" s="15">
        <f>IF(H6857&lt;=Rmax_Summary!$B$40,1,0)</f>
        <v>0</v>
      </c>
      <c r="J6857" s="15">
        <v>2</v>
      </c>
      <c r="K6857" s="21" t="s">
        <v>847</v>
      </c>
    </row>
    <row r="6858" spans="1:11" x14ac:dyDescent="0.15">
      <c r="A6858" s="15">
        <v>1527</v>
      </c>
      <c r="B6858" s="16">
        <v>10</v>
      </c>
      <c r="C6858" s="15">
        <v>20</v>
      </c>
      <c r="D6858" s="17">
        <v>820000</v>
      </c>
      <c r="E6858" s="18">
        <f t="shared" si="107"/>
        <v>820</v>
      </c>
      <c r="F6858" s="19">
        <v>12.149433</v>
      </c>
      <c r="G6858" s="19">
        <v>9.9625345289999991</v>
      </c>
      <c r="H6858" s="20">
        <v>39.252836614000003</v>
      </c>
      <c r="I6858" s="15">
        <f>IF(H6858&lt;=Rmax_Summary!$B$40,1,0)</f>
        <v>0</v>
      </c>
      <c r="J6858" s="15">
        <v>2</v>
      </c>
      <c r="K6858" s="21" t="s">
        <v>847</v>
      </c>
    </row>
    <row r="6859" spans="1:11" x14ac:dyDescent="0.15">
      <c r="A6859" s="15">
        <v>1532</v>
      </c>
      <c r="B6859" s="16">
        <v>10</v>
      </c>
      <c r="C6859" s="15">
        <v>20</v>
      </c>
      <c r="D6859" s="17">
        <v>830000</v>
      </c>
      <c r="E6859" s="18">
        <f t="shared" si="107"/>
        <v>830</v>
      </c>
      <c r="F6859" s="19">
        <v>12.003582</v>
      </c>
      <c r="G6859" s="19">
        <v>9.9629725049999998</v>
      </c>
      <c r="H6859" s="20">
        <v>39.982092199999997</v>
      </c>
      <c r="I6859" s="15">
        <f>IF(H6859&lt;=Rmax_Summary!$B$40,1,0)</f>
        <v>0</v>
      </c>
      <c r="J6859" s="15">
        <v>2</v>
      </c>
      <c r="K6859" s="21" t="s">
        <v>847</v>
      </c>
    </row>
    <row r="6860" spans="1:11" x14ac:dyDescent="0.15">
      <c r="A6860" s="15">
        <v>1537</v>
      </c>
      <c r="B6860" s="16">
        <v>10</v>
      </c>
      <c r="C6860" s="15">
        <v>20</v>
      </c>
      <c r="D6860" s="17">
        <v>840000</v>
      </c>
      <c r="E6860" s="18">
        <f t="shared" si="107"/>
        <v>840</v>
      </c>
      <c r="F6860" s="19">
        <v>11.861191</v>
      </c>
      <c r="G6860" s="19">
        <v>9.9634000890000003</v>
      </c>
      <c r="H6860" s="20">
        <v>40.694046931999999</v>
      </c>
      <c r="I6860" s="15">
        <f>IF(H6860&lt;=Rmax_Summary!$B$40,1,0)</f>
        <v>0</v>
      </c>
      <c r="J6860" s="15">
        <v>2</v>
      </c>
      <c r="K6860" s="21" t="s">
        <v>847</v>
      </c>
    </row>
    <row r="6861" spans="1:11" x14ac:dyDescent="0.15">
      <c r="A6861" s="15">
        <v>1542</v>
      </c>
      <c r="B6861" s="16">
        <v>10</v>
      </c>
      <c r="C6861" s="15">
        <v>20</v>
      </c>
      <c r="D6861" s="17">
        <v>850000</v>
      </c>
      <c r="E6861" s="18">
        <f t="shared" si="107"/>
        <v>850</v>
      </c>
      <c r="F6861" s="19">
        <v>11.722137999999999</v>
      </c>
      <c r="G6861" s="19">
        <v>9.9638176499999993</v>
      </c>
      <c r="H6861" s="20">
        <v>41.389307875999997</v>
      </c>
      <c r="I6861" s="15">
        <f>IF(H6861&lt;=Rmax_Summary!$B$40,1,0)</f>
        <v>0</v>
      </c>
      <c r="J6861" s="15">
        <v>2</v>
      </c>
      <c r="K6861" s="21" t="s">
        <v>847</v>
      </c>
    </row>
    <row r="6862" spans="1:11" x14ac:dyDescent="0.15">
      <c r="A6862" s="15">
        <v>1547</v>
      </c>
      <c r="B6862" s="16">
        <v>10</v>
      </c>
      <c r="C6862" s="15">
        <v>20</v>
      </c>
      <c r="D6862" s="17">
        <v>860000</v>
      </c>
      <c r="E6862" s="18">
        <f t="shared" si="107"/>
        <v>860</v>
      </c>
      <c r="F6862" s="19">
        <v>11.586309</v>
      </c>
      <c r="G6862" s="19">
        <v>9.9642255320000004</v>
      </c>
      <c r="H6862" s="20">
        <v>42.068454856999999</v>
      </c>
      <c r="I6862" s="15">
        <f>IF(H6862&lt;=Rmax_Summary!$B$40,1,0)</f>
        <v>0</v>
      </c>
      <c r="J6862" s="15">
        <v>2</v>
      </c>
      <c r="K6862" s="21" t="s">
        <v>847</v>
      </c>
    </row>
    <row r="6863" spans="1:11" x14ac:dyDescent="0.15">
      <c r="A6863" s="15">
        <v>1552</v>
      </c>
      <c r="B6863" s="16">
        <v>10</v>
      </c>
      <c r="C6863" s="15">
        <v>20</v>
      </c>
      <c r="D6863" s="17">
        <v>870000</v>
      </c>
      <c r="E6863" s="18">
        <f t="shared" si="107"/>
        <v>870</v>
      </c>
      <c r="F6863" s="19">
        <v>11.453590999999999</v>
      </c>
      <c r="G6863" s="19">
        <v>9.9646240689999992</v>
      </c>
      <c r="H6863" s="20">
        <v>42.732044930999997</v>
      </c>
      <c r="I6863" s="15">
        <f>IF(H6863&lt;=Rmax_Summary!$B$40,1,0)</f>
        <v>0</v>
      </c>
      <c r="J6863" s="15">
        <v>2</v>
      </c>
      <c r="K6863" s="21" t="s">
        <v>847</v>
      </c>
    </row>
    <row r="6864" spans="1:11" x14ac:dyDescent="0.15">
      <c r="A6864" s="15">
        <v>1557</v>
      </c>
      <c r="B6864" s="16">
        <v>10</v>
      </c>
      <c r="C6864" s="15">
        <v>20</v>
      </c>
      <c r="D6864" s="17">
        <v>880000</v>
      </c>
      <c r="E6864" s="18">
        <f t="shared" si="107"/>
        <v>880</v>
      </c>
      <c r="F6864" s="19">
        <v>11.323879</v>
      </c>
      <c r="G6864" s="19">
        <v>9.9650135800000008</v>
      </c>
      <c r="H6864" s="20">
        <v>43.380605602999999</v>
      </c>
      <c r="I6864" s="15">
        <f>IF(H6864&lt;=Rmax_Summary!$B$40,1,0)</f>
        <v>0</v>
      </c>
      <c r="J6864" s="15">
        <v>2</v>
      </c>
      <c r="K6864" s="21" t="s">
        <v>847</v>
      </c>
    </row>
    <row r="6865" spans="1:11" x14ac:dyDescent="0.15">
      <c r="A6865" s="15">
        <v>1562</v>
      </c>
      <c r="B6865" s="16">
        <v>10</v>
      </c>
      <c r="C6865" s="15">
        <v>20</v>
      </c>
      <c r="D6865" s="17">
        <v>890000</v>
      </c>
      <c r="E6865" s="18">
        <f t="shared" si="107"/>
        <v>890</v>
      </c>
      <c r="F6865" s="19">
        <v>11.197072</v>
      </c>
      <c r="G6865" s="19">
        <v>9.965394367</v>
      </c>
      <c r="H6865" s="20">
        <v>44.014639369000001</v>
      </c>
      <c r="I6865" s="15">
        <f>IF(H6865&lt;=Rmax_Summary!$B$40,1,0)</f>
        <v>0</v>
      </c>
      <c r="J6865" s="15">
        <v>2</v>
      </c>
      <c r="K6865" s="21" t="s">
        <v>847</v>
      </c>
    </row>
    <row r="6866" spans="1:11" x14ac:dyDescent="0.15">
      <c r="A6866" s="15">
        <v>1567</v>
      </c>
      <c r="B6866" s="16">
        <v>10</v>
      </c>
      <c r="C6866" s="15">
        <v>20</v>
      </c>
      <c r="D6866" s="17">
        <v>900000</v>
      </c>
      <c r="E6866" s="18">
        <f t="shared" si="107"/>
        <v>900</v>
      </c>
      <c r="F6866" s="19">
        <v>11.073074</v>
      </c>
      <c r="G6866" s="19">
        <v>9.9657667199999995</v>
      </c>
      <c r="H6866" s="20">
        <v>44.634628264</v>
      </c>
      <c r="I6866" s="15">
        <f>IF(H6866&lt;=Rmax_Summary!$B$40,1,0)</f>
        <v>0</v>
      </c>
      <c r="J6866" s="15">
        <v>2</v>
      </c>
      <c r="K6866" s="21" t="s">
        <v>847</v>
      </c>
    </row>
    <row r="6867" spans="1:11" x14ac:dyDescent="0.15">
      <c r="A6867" s="15">
        <v>1572</v>
      </c>
      <c r="B6867" s="16">
        <v>10</v>
      </c>
      <c r="C6867" s="15">
        <v>20</v>
      </c>
      <c r="D6867" s="17">
        <v>910000</v>
      </c>
      <c r="E6867" s="18">
        <f t="shared" si="107"/>
        <v>910</v>
      </c>
      <c r="F6867" s="19">
        <v>10.951791999999999</v>
      </c>
      <c r="G6867" s="19">
        <v>9.9661309169999992</v>
      </c>
      <c r="H6867" s="20">
        <v>45.241038404000001</v>
      </c>
      <c r="I6867" s="15">
        <f>IF(H6867&lt;=Rmax_Summary!$B$40,1,0)</f>
        <v>0</v>
      </c>
      <c r="J6867" s="15">
        <v>2</v>
      </c>
      <c r="K6867" s="21" t="s">
        <v>847</v>
      </c>
    </row>
    <row r="6868" spans="1:11" x14ac:dyDescent="0.15">
      <c r="A6868" s="15">
        <v>1577</v>
      </c>
      <c r="B6868" s="16">
        <v>10</v>
      </c>
      <c r="C6868" s="15">
        <v>20</v>
      </c>
      <c r="D6868" s="17">
        <v>920000</v>
      </c>
      <c r="E6868" s="18">
        <f t="shared" si="107"/>
        <v>920</v>
      </c>
      <c r="F6868" s="19">
        <v>10.833138</v>
      </c>
      <c r="G6868" s="19">
        <v>9.9664872219999996</v>
      </c>
      <c r="H6868" s="20">
        <v>45.834308616000001</v>
      </c>
      <c r="I6868" s="15">
        <f>IF(H6868&lt;=Rmax_Summary!$B$40,1,0)</f>
        <v>0</v>
      </c>
      <c r="J6868" s="15">
        <v>2</v>
      </c>
      <c r="K6868" s="21" t="s">
        <v>847</v>
      </c>
    </row>
    <row r="6869" spans="1:11" x14ac:dyDescent="0.15">
      <c r="A6869" s="15">
        <v>1582</v>
      </c>
      <c r="B6869" s="16">
        <v>10</v>
      </c>
      <c r="C6869" s="15">
        <v>20</v>
      </c>
      <c r="D6869" s="17">
        <v>930000</v>
      </c>
      <c r="E6869" s="18">
        <f t="shared" si="107"/>
        <v>930</v>
      </c>
      <c r="F6869" s="19">
        <v>10.717028000000001</v>
      </c>
      <c r="G6869" s="19">
        <v>9.9668358890000004</v>
      </c>
      <c r="H6869" s="20">
        <v>46.414861821999999</v>
      </c>
      <c r="I6869" s="15">
        <f>IF(H6869&lt;=Rmax_Summary!$B$40,1,0)</f>
        <v>0</v>
      </c>
      <c r="J6869" s="15">
        <v>2</v>
      </c>
      <c r="K6869" s="21" t="s">
        <v>847</v>
      </c>
    </row>
    <row r="6870" spans="1:11" x14ac:dyDescent="0.15">
      <c r="A6870" s="15">
        <v>1587</v>
      </c>
      <c r="B6870" s="16">
        <v>10</v>
      </c>
      <c r="C6870" s="15">
        <v>20</v>
      </c>
      <c r="D6870" s="17">
        <v>940000</v>
      </c>
      <c r="E6870" s="18">
        <f t="shared" si="107"/>
        <v>940</v>
      </c>
      <c r="F6870" s="19">
        <v>10.60338</v>
      </c>
      <c r="G6870" s="19">
        <v>9.9671771610000004</v>
      </c>
      <c r="H6870" s="20">
        <v>46.983100473999997</v>
      </c>
      <c r="I6870" s="15">
        <f>IF(H6870&lt;=Rmax_Summary!$B$40,1,0)</f>
        <v>0</v>
      </c>
      <c r="J6870" s="15">
        <v>2</v>
      </c>
      <c r="K6870" s="21" t="s">
        <v>847</v>
      </c>
    </row>
    <row r="6871" spans="1:11" x14ac:dyDescent="0.15">
      <c r="A6871" s="15">
        <v>1592</v>
      </c>
      <c r="B6871" s="16">
        <v>10</v>
      </c>
      <c r="C6871" s="15">
        <v>20</v>
      </c>
      <c r="D6871" s="17">
        <v>950000</v>
      </c>
      <c r="E6871" s="18">
        <f t="shared" si="107"/>
        <v>950</v>
      </c>
      <c r="F6871" s="19">
        <v>10.492117</v>
      </c>
      <c r="G6871" s="19">
        <v>9.9675112699999993</v>
      </c>
      <c r="H6871" s="20">
        <v>47.539415642999998</v>
      </c>
      <c r="I6871" s="15">
        <f>IF(H6871&lt;=Rmax_Summary!$B$40,1,0)</f>
        <v>0</v>
      </c>
      <c r="J6871" s="15">
        <v>2</v>
      </c>
      <c r="K6871" s="21" t="s">
        <v>847</v>
      </c>
    </row>
    <row r="6872" spans="1:11" x14ac:dyDescent="0.15">
      <c r="A6872" s="15">
        <v>1597</v>
      </c>
      <c r="B6872" s="16">
        <v>10</v>
      </c>
      <c r="C6872" s="15">
        <v>20</v>
      </c>
      <c r="D6872" s="17">
        <v>960000</v>
      </c>
      <c r="E6872" s="18">
        <f t="shared" si="107"/>
        <v>960</v>
      </c>
      <c r="F6872" s="19">
        <v>10.383165</v>
      </c>
      <c r="G6872" s="19">
        <v>9.9678384399999995</v>
      </c>
      <c r="H6872" s="20">
        <v>48.084173417000002</v>
      </c>
      <c r="I6872" s="15">
        <f>IF(H6872&lt;=Rmax_Summary!$B$40,1,0)</f>
        <v>0</v>
      </c>
      <c r="J6872" s="15">
        <v>2</v>
      </c>
      <c r="K6872" s="21" t="s">
        <v>847</v>
      </c>
    </row>
    <row r="6873" spans="1:11" x14ac:dyDescent="0.15">
      <c r="A6873" s="15">
        <v>1602</v>
      </c>
      <c r="B6873" s="16">
        <v>10</v>
      </c>
      <c r="C6873" s="15">
        <v>20</v>
      </c>
      <c r="D6873" s="17">
        <v>970000</v>
      </c>
      <c r="E6873" s="18">
        <f t="shared" si="107"/>
        <v>970</v>
      </c>
      <c r="F6873" s="19">
        <v>10.276452000000001</v>
      </c>
      <c r="G6873" s="19">
        <v>9.9681588859999994</v>
      </c>
      <c r="H6873" s="20">
        <v>48.617737578000003</v>
      </c>
      <c r="I6873" s="15">
        <f>IF(H6873&lt;=Rmax_Summary!$B$40,1,0)</f>
        <v>0</v>
      </c>
      <c r="J6873" s="15">
        <v>2</v>
      </c>
      <c r="K6873" s="21" t="s">
        <v>847</v>
      </c>
    </row>
    <row r="6874" spans="1:11" x14ac:dyDescent="0.15">
      <c r="A6874" s="15">
        <v>1607</v>
      </c>
      <c r="B6874" s="16">
        <v>10</v>
      </c>
      <c r="C6874" s="15">
        <v>20</v>
      </c>
      <c r="D6874" s="17">
        <v>980000</v>
      </c>
      <c r="E6874" s="18">
        <f t="shared" si="107"/>
        <v>980</v>
      </c>
      <c r="F6874" s="19">
        <v>10.171911</v>
      </c>
      <c r="G6874" s="19">
        <v>9.968472813</v>
      </c>
      <c r="H6874" s="20">
        <v>49.140444641999999</v>
      </c>
      <c r="I6874" s="15">
        <f>IF(H6874&lt;=Rmax_Summary!$B$40,1,0)</f>
        <v>0</v>
      </c>
      <c r="J6874" s="15">
        <v>2</v>
      </c>
      <c r="K6874" s="21" t="s">
        <v>847</v>
      </c>
    </row>
    <row r="6875" spans="1:11" x14ac:dyDescent="0.15">
      <c r="A6875" s="15">
        <v>1612</v>
      </c>
      <c r="B6875" s="16">
        <v>10</v>
      </c>
      <c r="C6875" s="15">
        <v>20</v>
      </c>
      <c r="D6875" s="17">
        <v>990000</v>
      </c>
      <c r="E6875" s="18">
        <f t="shared" si="107"/>
        <v>990</v>
      </c>
      <c r="F6875" s="19">
        <v>10.069475000000001</v>
      </c>
      <c r="G6875" s="19">
        <v>9.9687804169999996</v>
      </c>
      <c r="H6875" s="20">
        <v>49.652624304</v>
      </c>
      <c r="I6875" s="15">
        <f>IF(H6875&lt;=Rmax_Summary!$B$40,1,0)</f>
        <v>0</v>
      </c>
      <c r="J6875" s="15">
        <v>2</v>
      </c>
      <c r="K6875" s="21" t="s">
        <v>847</v>
      </c>
    </row>
    <row r="6876" spans="1:11" x14ac:dyDescent="0.15">
      <c r="A6876" s="15">
        <v>1617</v>
      </c>
      <c r="B6876" s="16">
        <v>10</v>
      </c>
      <c r="C6876" s="15">
        <v>20</v>
      </c>
      <c r="D6876" s="17">
        <v>1000000</v>
      </c>
      <c r="E6876" s="18">
        <f t="shared" si="107"/>
        <v>1000</v>
      </c>
      <c r="F6876" s="19">
        <v>9.9690820000000002</v>
      </c>
      <c r="G6876" s="19">
        <v>9.9690818859999997</v>
      </c>
      <c r="H6876" s="20">
        <v>50.154590352</v>
      </c>
      <c r="I6876" s="15">
        <f>IF(H6876&lt;=Rmax_Summary!$B$40,1,0)</f>
        <v>0</v>
      </c>
      <c r="J6876" s="15">
        <v>2</v>
      </c>
      <c r="K6876" s="21" t="s">
        <v>847</v>
      </c>
    </row>
    <row r="6877" spans="1:11" x14ac:dyDescent="0.15">
      <c r="A6877" s="15">
        <v>1372</v>
      </c>
      <c r="B6877" s="16">
        <v>10</v>
      </c>
      <c r="C6877" s="15">
        <v>20</v>
      </c>
      <c r="D6877" s="17">
        <v>1100000</v>
      </c>
      <c r="E6877" s="18">
        <f t="shared" si="107"/>
        <v>1100</v>
      </c>
      <c r="F6877" s="19">
        <v>9.0652690000000007</v>
      </c>
      <c r="G6877" s="19">
        <v>9.9717959270000005</v>
      </c>
      <c r="H6877" s="20">
        <v>54.673655801000002</v>
      </c>
      <c r="I6877" s="15">
        <f>IF(H6877&lt;=Rmax_Summary!$B$40,1,0)</f>
        <v>0</v>
      </c>
      <c r="J6877" s="15">
        <v>3</v>
      </c>
      <c r="K6877" s="21" t="s">
        <v>850</v>
      </c>
    </row>
    <row r="6878" spans="1:11" x14ac:dyDescent="0.15">
      <c r="A6878" s="15">
        <v>1377</v>
      </c>
      <c r="B6878" s="16">
        <v>10</v>
      </c>
      <c r="C6878" s="15">
        <v>20</v>
      </c>
      <c r="D6878" s="17">
        <v>1200000</v>
      </c>
      <c r="E6878" s="18">
        <f t="shared" si="107"/>
        <v>1200</v>
      </c>
      <c r="F6878" s="19">
        <v>8.3117160000000005</v>
      </c>
      <c r="G6878" s="19">
        <v>9.9740587549999997</v>
      </c>
      <c r="H6878" s="20">
        <v>58.441421767999998</v>
      </c>
      <c r="I6878" s="15">
        <f>IF(H6878&lt;=Rmax_Summary!$B$40,1,0)</f>
        <v>0</v>
      </c>
      <c r="J6878" s="15">
        <v>3</v>
      </c>
      <c r="K6878" s="21" t="s">
        <v>850</v>
      </c>
    </row>
    <row r="6879" spans="1:11" x14ac:dyDescent="0.15">
      <c r="A6879" s="15">
        <v>1382</v>
      </c>
      <c r="B6879" s="16">
        <v>10</v>
      </c>
      <c r="C6879" s="15">
        <v>20</v>
      </c>
      <c r="D6879" s="17">
        <v>1300000</v>
      </c>
      <c r="E6879" s="18">
        <f t="shared" si="107"/>
        <v>1300</v>
      </c>
      <c r="F6879" s="19">
        <v>7.673826</v>
      </c>
      <c r="G6879" s="19">
        <v>9.9759742540000005</v>
      </c>
      <c r="H6879" s="20">
        <v>61.630869621000002</v>
      </c>
      <c r="I6879" s="15">
        <f>IF(H6879&lt;=Rmax_Summary!$B$40,1,0)</f>
        <v>0</v>
      </c>
      <c r="J6879" s="15">
        <v>3</v>
      </c>
      <c r="K6879" s="21" t="s">
        <v>850</v>
      </c>
    </row>
    <row r="6880" spans="1:11" x14ac:dyDescent="0.15">
      <c r="A6880" s="15">
        <v>1387</v>
      </c>
      <c r="B6880" s="16">
        <v>10</v>
      </c>
      <c r="C6880" s="15">
        <v>20</v>
      </c>
      <c r="D6880" s="17">
        <v>1400000</v>
      </c>
      <c r="E6880" s="18">
        <f t="shared" si="107"/>
        <v>1400</v>
      </c>
      <c r="F6880" s="19">
        <v>7.1268690000000001</v>
      </c>
      <c r="G6880" s="19">
        <v>9.977616694</v>
      </c>
      <c r="H6880" s="20">
        <v>64.365654249000002</v>
      </c>
      <c r="I6880" s="15">
        <f>IF(H6880&lt;=Rmax_Summary!$B$40,1,0)</f>
        <v>0</v>
      </c>
      <c r="J6880" s="15">
        <v>3</v>
      </c>
      <c r="K6880" s="21" t="s">
        <v>850</v>
      </c>
    </row>
    <row r="6881" spans="1:11" x14ac:dyDescent="0.15">
      <c r="A6881" s="15">
        <v>1392</v>
      </c>
      <c r="B6881" s="16">
        <v>10</v>
      </c>
      <c r="C6881" s="15">
        <v>20</v>
      </c>
      <c r="D6881" s="17">
        <v>1500000</v>
      </c>
      <c r="E6881" s="18">
        <f t="shared" si="107"/>
        <v>1500</v>
      </c>
      <c r="F6881" s="19">
        <v>6.6526940000000003</v>
      </c>
      <c r="G6881" s="19">
        <v>9.9790405769999992</v>
      </c>
      <c r="H6881" s="20">
        <v>66.736531859999999</v>
      </c>
      <c r="I6881" s="15">
        <f>IF(H6881&lt;=Rmax_Summary!$B$40,1,0)</f>
        <v>0</v>
      </c>
      <c r="J6881" s="15">
        <v>3</v>
      </c>
      <c r="K6881" s="21" t="s">
        <v>850</v>
      </c>
    </row>
    <row r="6882" spans="1:11" x14ac:dyDescent="0.15">
      <c r="A6882" s="15">
        <v>1397</v>
      </c>
      <c r="B6882" s="16">
        <v>10</v>
      </c>
      <c r="C6882" s="15">
        <v>20</v>
      </c>
      <c r="D6882" s="17">
        <v>1600000</v>
      </c>
      <c r="E6882" s="18">
        <f t="shared" si="107"/>
        <v>1600</v>
      </c>
      <c r="F6882" s="19">
        <v>6.237679</v>
      </c>
      <c r="G6882" s="19">
        <v>9.9802868080000007</v>
      </c>
      <c r="H6882" s="20">
        <v>68.811604277000001</v>
      </c>
      <c r="I6882" s="15">
        <f>IF(H6882&lt;=Rmax_Summary!$B$40,1,0)</f>
        <v>0</v>
      </c>
      <c r="J6882" s="15">
        <v>3</v>
      </c>
      <c r="K6882" s="21" t="s">
        <v>850</v>
      </c>
    </row>
    <row r="6883" spans="1:11" x14ac:dyDescent="0.15">
      <c r="A6883" s="15">
        <v>1402</v>
      </c>
      <c r="B6883" s="16">
        <v>10</v>
      </c>
      <c r="C6883" s="15">
        <v>20</v>
      </c>
      <c r="D6883" s="17">
        <v>1700000</v>
      </c>
      <c r="E6883" s="18">
        <f t="shared" si="107"/>
        <v>1700</v>
      </c>
      <c r="F6883" s="19">
        <v>5.8714040000000001</v>
      </c>
      <c r="G6883" s="19">
        <v>9.9813866820000001</v>
      </c>
      <c r="H6883" s="20">
        <v>70.642979858000004</v>
      </c>
      <c r="I6883" s="15">
        <f>IF(H6883&lt;=Rmax_Summary!$B$40,1,0)</f>
        <v>0</v>
      </c>
      <c r="J6883" s="15">
        <v>3</v>
      </c>
      <c r="K6883" s="21" t="s">
        <v>850</v>
      </c>
    </row>
    <row r="6884" spans="1:11" x14ac:dyDescent="0.15">
      <c r="A6884" s="15">
        <v>1407</v>
      </c>
      <c r="B6884" s="16">
        <v>10</v>
      </c>
      <c r="C6884" s="15">
        <v>20</v>
      </c>
      <c r="D6884" s="17">
        <v>1800000</v>
      </c>
      <c r="E6884" s="18">
        <f t="shared" si="107"/>
        <v>1800</v>
      </c>
      <c r="F6884" s="19">
        <v>5.5457580000000002</v>
      </c>
      <c r="G6884" s="19">
        <v>9.9823645479999996</v>
      </c>
      <c r="H6884" s="20">
        <v>72.271209572000004</v>
      </c>
      <c r="I6884" s="15">
        <f>IF(H6884&lt;=Rmax_Summary!$B$40,1,0)</f>
        <v>0</v>
      </c>
      <c r="J6884" s="15">
        <v>3</v>
      </c>
      <c r="K6884" s="21" t="s">
        <v>850</v>
      </c>
    </row>
    <row r="6885" spans="1:11" x14ac:dyDescent="0.15">
      <c r="A6885" s="15">
        <v>1412</v>
      </c>
      <c r="B6885" s="16">
        <v>10</v>
      </c>
      <c r="C6885" s="15">
        <v>20</v>
      </c>
      <c r="D6885" s="17">
        <v>1900000</v>
      </c>
      <c r="E6885" s="18">
        <f t="shared" si="107"/>
        <v>1900</v>
      </c>
      <c r="F6885" s="19">
        <v>5.2543369999999996</v>
      </c>
      <c r="G6885" s="19">
        <v>9.9832396439999993</v>
      </c>
      <c r="H6885" s="20">
        <v>73.728316716999998</v>
      </c>
      <c r="I6885" s="15">
        <f>IF(H6885&lt;=Rmax_Summary!$B$40,1,0)</f>
        <v>0</v>
      </c>
      <c r="J6885" s="15">
        <v>3</v>
      </c>
      <c r="K6885" s="21" t="s">
        <v>850</v>
      </c>
    </row>
    <row r="6886" spans="1:11" x14ac:dyDescent="0.15">
      <c r="A6886" s="15">
        <v>1417</v>
      </c>
      <c r="B6886" s="16">
        <v>10</v>
      </c>
      <c r="C6886" s="15">
        <v>20</v>
      </c>
      <c r="D6886" s="17">
        <v>2000000</v>
      </c>
      <c r="E6886" s="18">
        <f t="shared" si="107"/>
        <v>2000</v>
      </c>
      <c r="F6886" s="19">
        <v>4.9920140000000002</v>
      </c>
      <c r="G6886" s="19">
        <v>9.9840273600000007</v>
      </c>
      <c r="H6886" s="20">
        <v>75.039930861000002</v>
      </c>
      <c r="I6886" s="15">
        <f>IF(H6886&lt;=Rmax_Summary!$B$40,1,0)</f>
        <v>0</v>
      </c>
      <c r="J6886" s="15">
        <v>3</v>
      </c>
      <c r="K6886" s="21" t="s">
        <v>850</v>
      </c>
    </row>
    <row r="6887" spans="1:11" x14ac:dyDescent="0.15">
      <c r="A6887" s="15">
        <v>1422</v>
      </c>
      <c r="B6887" s="16">
        <v>10</v>
      </c>
      <c r="C6887" s="15">
        <v>20</v>
      </c>
      <c r="D6887" s="17">
        <v>2100000</v>
      </c>
      <c r="E6887" s="18">
        <f t="shared" si="107"/>
        <v>2100</v>
      </c>
      <c r="F6887" s="19">
        <v>4.7546379999999999</v>
      </c>
      <c r="G6887" s="19">
        <v>9.9847401639999998</v>
      </c>
      <c r="H6887" s="20">
        <v>76.226808938999994</v>
      </c>
      <c r="I6887" s="15">
        <f>IF(H6887&lt;=Rmax_Summary!$B$40,1,0)</f>
        <v>0</v>
      </c>
      <c r="J6887" s="15">
        <v>3</v>
      </c>
      <c r="K6887" s="21" t="s">
        <v>850</v>
      </c>
    </row>
    <row r="6888" spans="1:11" x14ac:dyDescent="0.15">
      <c r="A6888" s="15">
        <v>1427</v>
      </c>
      <c r="B6888" s="16">
        <v>10</v>
      </c>
      <c r="C6888" s="15">
        <v>20</v>
      </c>
      <c r="D6888" s="17">
        <v>2200000</v>
      </c>
      <c r="E6888" s="18">
        <f t="shared" si="107"/>
        <v>2200</v>
      </c>
      <c r="F6888" s="19">
        <v>4.5388130000000002</v>
      </c>
      <c r="G6888" s="19">
        <v>9.985388253</v>
      </c>
      <c r="H6888" s="20">
        <v>77.305935777000002</v>
      </c>
      <c r="I6888" s="15">
        <f>IF(H6888&lt;=Rmax_Summary!$B$40,1,0)</f>
        <v>0</v>
      </c>
      <c r="J6888" s="15">
        <v>3</v>
      </c>
      <c r="K6888" s="21" t="s">
        <v>850</v>
      </c>
    </row>
    <row r="6889" spans="1:11" x14ac:dyDescent="0.15">
      <c r="A6889" s="15">
        <v>1432</v>
      </c>
      <c r="B6889" s="16">
        <v>10</v>
      </c>
      <c r="C6889" s="15">
        <v>20</v>
      </c>
      <c r="D6889" s="17">
        <v>2300000</v>
      </c>
      <c r="E6889" s="18">
        <f t="shared" si="107"/>
        <v>2300</v>
      </c>
      <c r="F6889" s="19">
        <v>4.3417310000000002</v>
      </c>
      <c r="G6889" s="19">
        <v>9.9859800609999994</v>
      </c>
      <c r="H6889" s="20">
        <v>78.291347138000006</v>
      </c>
      <c r="I6889" s="15">
        <f>IF(H6889&lt;=Rmax_Summary!$B$40,1,0)</f>
        <v>0</v>
      </c>
      <c r="J6889" s="15">
        <v>3</v>
      </c>
      <c r="K6889" s="21" t="s">
        <v>850</v>
      </c>
    </row>
    <row r="6890" spans="1:11" x14ac:dyDescent="0.15">
      <c r="A6890" s="15">
        <v>1437</v>
      </c>
      <c r="B6890" s="16">
        <v>10</v>
      </c>
      <c r="C6890" s="15">
        <v>20</v>
      </c>
      <c r="D6890" s="17">
        <v>2400000</v>
      </c>
      <c r="E6890" s="18">
        <f t="shared" si="107"/>
        <v>2400</v>
      </c>
      <c r="F6890" s="19">
        <v>4.1610509999999996</v>
      </c>
      <c r="G6890" s="19">
        <v>9.9865226150000002</v>
      </c>
      <c r="H6890" s="20">
        <v>79.194743673999994</v>
      </c>
      <c r="I6890" s="15">
        <f>IF(H6890&lt;=Rmax_Summary!$B$40,1,0)</f>
        <v>0</v>
      </c>
      <c r="J6890" s="15">
        <v>3</v>
      </c>
      <c r="K6890" s="21" t="s">
        <v>850</v>
      </c>
    </row>
    <row r="6891" spans="1:11" x14ac:dyDescent="0.15">
      <c r="A6891" s="15">
        <v>1442</v>
      </c>
      <c r="B6891" s="16">
        <v>10</v>
      </c>
      <c r="C6891" s="15">
        <v>20</v>
      </c>
      <c r="D6891" s="17">
        <v>2500000</v>
      </c>
      <c r="E6891" s="18">
        <f t="shared" si="107"/>
        <v>2500</v>
      </c>
      <c r="F6891" s="19">
        <v>3.9948090000000001</v>
      </c>
      <c r="G6891" s="19">
        <v>9.9870218160000004</v>
      </c>
      <c r="H6891" s="20">
        <v>80.025955891999999</v>
      </c>
      <c r="I6891" s="15">
        <f>IF(H6891&lt;=Rmax_Summary!$B$40,1,0)</f>
        <v>0</v>
      </c>
      <c r="J6891" s="15">
        <v>3</v>
      </c>
      <c r="K6891" s="21" t="s">
        <v>850</v>
      </c>
    </row>
    <row r="6892" spans="1:11" x14ac:dyDescent="0.15">
      <c r="A6892" s="15">
        <v>1447</v>
      </c>
      <c r="B6892" s="16">
        <v>10</v>
      </c>
      <c r="C6892" s="15">
        <v>20</v>
      </c>
      <c r="D6892" s="17">
        <v>2600000</v>
      </c>
      <c r="E6892" s="18">
        <f t="shared" si="107"/>
        <v>2600</v>
      </c>
      <c r="F6892" s="19">
        <v>3.8413390000000001</v>
      </c>
      <c r="G6892" s="19">
        <v>9.9874826599999995</v>
      </c>
      <c r="H6892" s="20">
        <v>80.793303391999999</v>
      </c>
      <c r="I6892" s="15">
        <f>IF(H6892&lt;=Rmax_Summary!$B$40,1,0)</f>
        <v>0</v>
      </c>
      <c r="J6892" s="15">
        <v>3</v>
      </c>
      <c r="K6892" s="21" t="s">
        <v>850</v>
      </c>
    </row>
    <row r="6893" spans="1:11" x14ac:dyDescent="0.15">
      <c r="A6893" s="15">
        <v>1452</v>
      </c>
      <c r="B6893" s="16">
        <v>10</v>
      </c>
      <c r="C6893" s="15">
        <v>20</v>
      </c>
      <c r="D6893" s="17">
        <v>2700000</v>
      </c>
      <c r="E6893" s="18">
        <f t="shared" si="107"/>
        <v>2700</v>
      </c>
      <c r="F6893" s="19">
        <v>3.6992259999999999</v>
      </c>
      <c r="G6893" s="19">
        <v>9.9879094039999998</v>
      </c>
      <c r="H6893" s="20">
        <v>81.503871709999999</v>
      </c>
      <c r="I6893" s="15">
        <f>IF(H6893&lt;=Rmax_Summary!$B$40,1,0)</f>
        <v>0</v>
      </c>
      <c r="J6893" s="15">
        <v>3</v>
      </c>
      <c r="K6893" s="21" t="s">
        <v>850</v>
      </c>
    </row>
    <row r="6894" spans="1:11" x14ac:dyDescent="0.15">
      <c r="A6894" s="15">
        <v>1457</v>
      </c>
      <c r="B6894" s="16">
        <v>10</v>
      </c>
      <c r="C6894" s="15">
        <v>20</v>
      </c>
      <c r="D6894" s="17">
        <v>2800000</v>
      </c>
      <c r="E6894" s="18">
        <f t="shared" si="107"/>
        <v>2800</v>
      </c>
      <c r="F6894" s="19">
        <v>3.5672519999999999</v>
      </c>
      <c r="G6894" s="19">
        <v>9.9883057009999998</v>
      </c>
      <c r="H6894" s="20">
        <v>82.163739673999999</v>
      </c>
      <c r="I6894" s="15">
        <f>IF(H6894&lt;=Rmax_Summary!$B$40,1,0)</f>
        <v>0</v>
      </c>
      <c r="J6894" s="15">
        <v>3</v>
      </c>
      <c r="K6894" s="21" t="s">
        <v>850</v>
      </c>
    </row>
    <row r="6895" spans="1:11" x14ac:dyDescent="0.15">
      <c r="A6895" s="15">
        <v>1462</v>
      </c>
      <c r="B6895" s="16">
        <v>10</v>
      </c>
      <c r="C6895" s="15">
        <v>20</v>
      </c>
      <c r="D6895" s="17">
        <v>2900000</v>
      </c>
      <c r="E6895" s="18">
        <f t="shared" si="107"/>
        <v>2900</v>
      </c>
      <c r="F6895" s="19">
        <v>3.4443709999999998</v>
      </c>
      <c r="G6895" s="19">
        <v>9.9886746930000001</v>
      </c>
      <c r="H6895" s="20">
        <v>82.778147114999996</v>
      </c>
      <c r="I6895" s="15">
        <f>IF(H6895&lt;=Rmax_Summary!$B$40,1,0)</f>
        <v>0</v>
      </c>
      <c r="J6895" s="15">
        <v>3</v>
      </c>
      <c r="K6895" s="21" t="s">
        <v>850</v>
      </c>
    </row>
    <row r="6896" spans="1:11" x14ac:dyDescent="0.15">
      <c r="A6896" s="15">
        <v>1467</v>
      </c>
      <c r="B6896" s="16">
        <v>10</v>
      </c>
      <c r="C6896" s="15">
        <v>20</v>
      </c>
      <c r="D6896" s="17">
        <v>3000000</v>
      </c>
      <c r="E6896" s="18">
        <f t="shared" si="107"/>
        <v>3000</v>
      </c>
      <c r="F6896" s="19">
        <v>3.3296730000000001</v>
      </c>
      <c r="G6896" s="19">
        <v>9.9890191119999994</v>
      </c>
      <c r="H6896" s="20">
        <v>83.351634683</v>
      </c>
      <c r="I6896" s="15">
        <f>IF(H6896&lt;=Rmax_Summary!$B$40,1,0)</f>
        <v>0</v>
      </c>
      <c r="J6896" s="15">
        <v>3</v>
      </c>
      <c r="K6896" s="21" t="s">
        <v>850</v>
      </c>
    </row>
    <row r="6897" spans="1:11" x14ac:dyDescent="0.15">
      <c r="A6897" s="15">
        <v>1472</v>
      </c>
      <c r="B6897" s="16">
        <v>10</v>
      </c>
      <c r="C6897" s="15">
        <v>20</v>
      </c>
      <c r="D6897" s="17">
        <v>3100000</v>
      </c>
      <c r="E6897" s="18">
        <f t="shared" si="107"/>
        <v>3100</v>
      </c>
      <c r="F6897" s="19">
        <v>3.2223679999999999</v>
      </c>
      <c r="G6897" s="19">
        <v>9.9893413290000002</v>
      </c>
      <c r="H6897" s="20">
        <v>83.888159055000003</v>
      </c>
      <c r="I6897" s="15">
        <f>IF(H6897&lt;=Rmax_Summary!$B$40,1,0)</f>
        <v>0</v>
      </c>
      <c r="J6897" s="15">
        <v>3</v>
      </c>
      <c r="K6897" s="21" t="s">
        <v>850</v>
      </c>
    </row>
    <row r="6898" spans="1:11" x14ac:dyDescent="0.15">
      <c r="A6898" s="15">
        <v>1477</v>
      </c>
      <c r="B6898" s="16">
        <v>10</v>
      </c>
      <c r="C6898" s="15">
        <v>20</v>
      </c>
      <c r="D6898" s="17">
        <v>3200000</v>
      </c>
      <c r="E6898" s="18">
        <f t="shared" si="107"/>
        <v>3200</v>
      </c>
      <c r="F6898" s="19">
        <v>3.1217640000000002</v>
      </c>
      <c r="G6898" s="19">
        <v>9.9896434319999994</v>
      </c>
      <c r="H6898" s="20">
        <v>84.391182447000006</v>
      </c>
      <c r="I6898" s="15">
        <f>IF(H6898&lt;=Rmax_Summary!$B$40,1,0)</f>
        <v>0</v>
      </c>
      <c r="J6898" s="15">
        <v>3</v>
      </c>
      <c r="K6898" s="21" t="s">
        <v>850</v>
      </c>
    </row>
    <row r="6899" spans="1:11" x14ac:dyDescent="0.15">
      <c r="A6899" s="15">
        <v>1482</v>
      </c>
      <c r="B6899" s="16">
        <v>10</v>
      </c>
      <c r="C6899" s="15">
        <v>20</v>
      </c>
      <c r="D6899" s="17">
        <v>3300000</v>
      </c>
      <c r="E6899" s="18">
        <f t="shared" si="107"/>
        <v>3300</v>
      </c>
      <c r="F6899" s="19">
        <v>3.0272510000000001</v>
      </c>
      <c r="G6899" s="19">
        <v>9.9899272359999998</v>
      </c>
      <c r="H6899" s="20">
        <v>84.863746934000005</v>
      </c>
      <c r="I6899" s="15">
        <f>IF(H6899&lt;=Rmax_Summary!$B$40,1,0)</f>
        <v>0</v>
      </c>
      <c r="J6899" s="15">
        <v>3</v>
      </c>
      <c r="K6899" s="21" t="s">
        <v>850</v>
      </c>
    </row>
    <row r="6900" spans="1:11" x14ac:dyDescent="0.15">
      <c r="A6900" s="15">
        <v>1487</v>
      </c>
      <c r="B6900" s="16">
        <v>10</v>
      </c>
      <c r="C6900" s="15">
        <v>20</v>
      </c>
      <c r="D6900" s="17">
        <v>3400000</v>
      </c>
      <c r="E6900" s="18">
        <f t="shared" si="107"/>
        <v>3400</v>
      </c>
      <c r="F6900" s="19">
        <v>2.9382920000000001</v>
      </c>
      <c r="G6900" s="19">
        <v>9.9901943650000007</v>
      </c>
      <c r="H6900" s="20">
        <v>85.308537588999997</v>
      </c>
      <c r="I6900" s="15">
        <f>IF(H6900&lt;=Rmax_Summary!$B$40,1,0)</f>
        <v>0</v>
      </c>
      <c r="J6900" s="15">
        <v>3</v>
      </c>
      <c r="K6900" s="21" t="s">
        <v>850</v>
      </c>
    </row>
    <row r="6901" spans="1:11" x14ac:dyDescent="0.15">
      <c r="A6901" s="15">
        <v>1492</v>
      </c>
      <c r="B6901" s="16">
        <v>10</v>
      </c>
      <c r="C6901" s="15">
        <v>20</v>
      </c>
      <c r="D6901" s="17">
        <v>3500000</v>
      </c>
      <c r="E6901" s="18">
        <f t="shared" si="107"/>
        <v>3500</v>
      </c>
      <c r="F6901" s="19">
        <v>2.8544130000000001</v>
      </c>
      <c r="G6901" s="19">
        <v>9.9904462400000007</v>
      </c>
      <c r="H6901" s="20">
        <v>85.727933449999995</v>
      </c>
      <c r="I6901" s="15">
        <f>IF(H6901&lt;=Rmax_Summary!$B$40,1,0)</f>
        <v>0</v>
      </c>
      <c r="J6901" s="15">
        <v>3</v>
      </c>
      <c r="K6901" s="21" t="s">
        <v>850</v>
      </c>
    </row>
    <row r="6902" spans="1:11" x14ac:dyDescent="0.15">
      <c r="A6902" s="15">
        <v>1497</v>
      </c>
      <c r="B6902" s="16">
        <v>10</v>
      </c>
      <c r="C6902" s="15">
        <v>20</v>
      </c>
      <c r="D6902" s="17">
        <v>3600000</v>
      </c>
      <c r="E6902" s="18">
        <f t="shared" si="107"/>
        <v>3600</v>
      </c>
      <c r="F6902" s="19">
        <v>2.7751899999999998</v>
      </c>
      <c r="G6902" s="19">
        <v>9.9906841350000004</v>
      </c>
      <c r="H6902" s="20">
        <v>86.124049655999997</v>
      </c>
      <c r="I6902" s="15">
        <f>IF(H6902&lt;=Rmax_Summary!$B$40,1,0)</f>
        <v>0</v>
      </c>
      <c r="J6902" s="15">
        <v>3</v>
      </c>
      <c r="K6902" s="21" t="s">
        <v>850</v>
      </c>
    </row>
    <row r="6903" spans="1:11" x14ac:dyDescent="0.15">
      <c r="A6903" s="15">
        <v>1502</v>
      </c>
      <c r="B6903" s="16">
        <v>10</v>
      </c>
      <c r="C6903" s="15">
        <v>20</v>
      </c>
      <c r="D6903" s="17">
        <v>3700000</v>
      </c>
      <c r="E6903" s="18">
        <f t="shared" si="107"/>
        <v>3700</v>
      </c>
      <c r="F6903" s="19">
        <v>2.7002459999999999</v>
      </c>
      <c r="G6903" s="19">
        <v>9.9909091809999993</v>
      </c>
      <c r="H6903" s="20">
        <v>86.498771136000002</v>
      </c>
      <c r="I6903" s="15">
        <f>IF(H6903&lt;=Rmax_Summary!$B$40,1,0)</f>
        <v>0</v>
      </c>
      <c r="J6903" s="15">
        <v>3</v>
      </c>
      <c r="K6903" s="21" t="s">
        <v>850</v>
      </c>
    </row>
    <row r="6904" spans="1:11" x14ac:dyDescent="0.15">
      <c r="A6904" s="15">
        <v>1507</v>
      </c>
      <c r="B6904" s="16">
        <v>10</v>
      </c>
      <c r="C6904" s="15">
        <v>20</v>
      </c>
      <c r="D6904" s="17">
        <v>3800000</v>
      </c>
      <c r="E6904" s="18">
        <f t="shared" si="107"/>
        <v>3800</v>
      </c>
      <c r="F6904" s="19">
        <v>2.6292430000000002</v>
      </c>
      <c r="G6904" s="19">
        <v>9.9911223909999993</v>
      </c>
      <c r="H6904" s="20">
        <v>86.853786139999997</v>
      </c>
      <c r="I6904" s="15">
        <f>IF(H6904&lt;=Rmax_Summary!$B$40,1,0)</f>
        <v>0</v>
      </c>
      <c r="J6904" s="15">
        <v>3</v>
      </c>
      <c r="K6904" s="21" t="s">
        <v>850</v>
      </c>
    </row>
    <row r="6905" spans="1:11" x14ac:dyDescent="0.15">
      <c r="A6905" s="15">
        <v>1512</v>
      </c>
      <c r="B6905" s="16">
        <v>10</v>
      </c>
      <c r="C6905" s="15">
        <v>20</v>
      </c>
      <c r="D6905" s="17">
        <v>3900000</v>
      </c>
      <c r="E6905" s="18">
        <f t="shared" si="107"/>
        <v>3900</v>
      </c>
      <c r="F6905" s="19">
        <v>2.5618780000000001</v>
      </c>
      <c r="G6905" s="19">
        <v>9.9913246749999995</v>
      </c>
      <c r="H6905" s="20">
        <v>87.190609546000005</v>
      </c>
      <c r="I6905" s="15">
        <f>IF(H6905&lt;=Rmax_Summary!$B$40,1,0)</f>
        <v>0</v>
      </c>
      <c r="J6905" s="15">
        <v>3</v>
      </c>
      <c r="K6905" s="21" t="s">
        <v>850</v>
      </c>
    </row>
    <row r="6906" spans="1:11" x14ac:dyDescent="0.15">
      <c r="A6906" s="15">
        <v>1517</v>
      </c>
      <c r="B6906" s="16">
        <v>10</v>
      </c>
      <c r="C6906" s="15">
        <v>20</v>
      </c>
      <c r="D6906" s="17">
        <v>4000000</v>
      </c>
      <c r="E6906" s="18">
        <f t="shared" si="107"/>
        <v>4000</v>
      </c>
      <c r="F6906" s="19">
        <v>2.4978790000000002</v>
      </c>
      <c r="G6906" s="19">
        <v>9.9915168510000001</v>
      </c>
      <c r="H6906" s="20">
        <v>87.510603889999999</v>
      </c>
      <c r="I6906" s="15">
        <f>IF(H6906&lt;=Rmax_Summary!$B$40,1,0)</f>
        <v>0</v>
      </c>
      <c r="J6906" s="15">
        <v>3</v>
      </c>
      <c r="K6906" s="21" t="s">
        <v>850</v>
      </c>
    </row>
    <row r="6907" spans="1:11" x14ac:dyDescent="0.15">
      <c r="A6907" s="15">
        <v>1522</v>
      </c>
      <c r="B6907" s="16">
        <v>10</v>
      </c>
      <c r="C6907" s="15">
        <v>20</v>
      </c>
      <c r="D6907" s="17">
        <v>4100000</v>
      </c>
      <c r="E6907" s="18">
        <f t="shared" si="107"/>
        <v>4100</v>
      </c>
      <c r="F6907" s="19">
        <v>2.4369999999999998</v>
      </c>
      <c r="G6907" s="19">
        <v>9.9916996650000005</v>
      </c>
      <c r="H6907" s="20">
        <v>87.815000393999995</v>
      </c>
      <c r="I6907" s="15">
        <f>IF(H6907&lt;=Rmax_Summary!$B$40,1,0)</f>
        <v>0</v>
      </c>
      <c r="J6907" s="15">
        <v>3</v>
      </c>
      <c r="K6907" s="21" t="s">
        <v>850</v>
      </c>
    </row>
    <row r="6908" spans="1:11" x14ac:dyDescent="0.15">
      <c r="A6908" s="15">
        <v>1527</v>
      </c>
      <c r="B6908" s="16">
        <v>10</v>
      </c>
      <c r="C6908" s="15">
        <v>20</v>
      </c>
      <c r="D6908" s="17">
        <v>4200000</v>
      </c>
      <c r="E6908" s="18">
        <f t="shared" si="107"/>
        <v>4200</v>
      </c>
      <c r="F6908" s="19">
        <v>2.3790179999999999</v>
      </c>
      <c r="G6908" s="19">
        <v>9.9918737760000003</v>
      </c>
      <c r="H6908" s="20">
        <v>88.104912159999998</v>
      </c>
      <c r="I6908" s="15">
        <f>IF(H6908&lt;=Rmax_Summary!$B$40,1,0)</f>
        <v>0</v>
      </c>
      <c r="J6908" s="15">
        <v>3</v>
      </c>
      <c r="K6908" s="21" t="s">
        <v>850</v>
      </c>
    </row>
    <row r="6909" spans="1:11" x14ac:dyDescent="0.15">
      <c r="A6909" s="15">
        <v>1532</v>
      </c>
      <c r="B6909" s="16">
        <v>10</v>
      </c>
      <c r="C6909" s="15">
        <v>20</v>
      </c>
      <c r="D6909" s="17">
        <v>4300000</v>
      </c>
      <c r="E6909" s="18">
        <f t="shared" si="107"/>
        <v>4300</v>
      </c>
      <c r="F6909" s="19">
        <v>2.3237299999999999</v>
      </c>
      <c r="G6909" s="19">
        <v>9.9920397960000003</v>
      </c>
      <c r="H6909" s="20">
        <v>88.381348997000003</v>
      </c>
      <c r="I6909" s="15">
        <f>IF(H6909&lt;=Rmax_Summary!$B$40,1,0)</f>
        <v>0</v>
      </c>
      <c r="J6909" s="15">
        <v>3</v>
      </c>
      <c r="K6909" s="21" t="s">
        <v>850</v>
      </c>
    </row>
    <row r="6910" spans="1:11" x14ac:dyDescent="0.15">
      <c r="A6910" s="15">
        <v>1537</v>
      </c>
      <c r="B6910" s="16">
        <v>10</v>
      </c>
      <c r="C6910" s="15">
        <v>20</v>
      </c>
      <c r="D6910" s="17">
        <v>4400000</v>
      </c>
      <c r="E6910" s="18">
        <f t="shared" si="107"/>
        <v>4400</v>
      </c>
      <c r="F6910" s="19">
        <v>2.2709540000000001</v>
      </c>
      <c r="G6910" s="19">
        <v>9.9921982699999994</v>
      </c>
      <c r="H6910" s="20">
        <v>88.645229224000005</v>
      </c>
      <c r="I6910" s="15">
        <f>IF(H6910&lt;=Rmax_Summary!$B$40,1,0)</f>
        <v>0</v>
      </c>
      <c r="J6910" s="15">
        <v>3</v>
      </c>
      <c r="K6910" s="21" t="s">
        <v>850</v>
      </c>
    </row>
    <row r="6911" spans="1:11" x14ac:dyDescent="0.15">
      <c r="A6911" s="15">
        <v>1542</v>
      </c>
      <c r="B6911" s="16">
        <v>10</v>
      </c>
      <c r="C6911" s="15">
        <v>20</v>
      </c>
      <c r="D6911" s="17">
        <v>4500000</v>
      </c>
      <c r="E6911" s="18">
        <f t="shared" si="107"/>
        <v>4500</v>
      </c>
      <c r="F6911" s="19">
        <v>2.2205219999999999</v>
      </c>
      <c r="G6911" s="19">
        <v>9.9923497099999992</v>
      </c>
      <c r="H6911" s="20">
        <v>88.897388903000007</v>
      </c>
      <c r="I6911" s="15">
        <f>IF(H6911&lt;=Rmax_Summary!$B$40,1,0)</f>
        <v>0</v>
      </c>
      <c r="J6911" s="15">
        <v>3</v>
      </c>
      <c r="K6911" s="21" t="s">
        <v>850</v>
      </c>
    </row>
    <row r="6912" spans="1:11" x14ac:dyDescent="0.15">
      <c r="A6912" s="15">
        <v>1547</v>
      </c>
      <c r="B6912" s="16">
        <v>10</v>
      </c>
      <c r="C6912" s="15">
        <v>20</v>
      </c>
      <c r="D6912" s="17">
        <v>4600000</v>
      </c>
      <c r="E6912" s="18">
        <f t="shared" si="107"/>
        <v>4600</v>
      </c>
      <c r="F6912" s="19">
        <v>2.1722809999999999</v>
      </c>
      <c r="G6912" s="19">
        <v>9.9924945709999999</v>
      </c>
      <c r="H6912" s="20">
        <v>89.138592580999997</v>
      </c>
      <c r="I6912" s="15">
        <f>IF(H6912&lt;=Rmax_Summary!$B$40,1,0)</f>
        <v>0</v>
      </c>
      <c r="J6912" s="15">
        <v>3</v>
      </c>
      <c r="K6912" s="21" t="s">
        <v>850</v>
      </c>
    </row>
    <row r="6913" spans="1:11" x14ac:dyDescent="0.15">
      <c r="A6913" s="15">
        <v>1552</v>
      </c>
      <c r="B6913" s="16">
        <v>10</v>
      </c>
      <c r="C6913" s="15">
        <v>20</v>
      </c>
      <c r="D6913" s="17">
        <v>4700000</v>
      </c>
      <c r="E6913" s="18">
        <f t="shared" si="107"/>
        <v>4700</v>
      </c>
      <c r="F6913" s="19">
        <v>2.1260919999999999</v>
      </c>
      <c r="G6913" s="19">
        <v>9.9926332690000006</v>
      </c>
      <c r="H6913" s="20">
        <v>89.369539433</v>
      </c>
      <c r="I6913" s="15">
        <f>IF(H6913&lt;=Rmax_Summary!$B$40,1,0)</f>
        <v>0</v>
      </c>
      <c r="J6913" s="15">
        <v>3</v>
      </c>
      <c r="K6913" s="21" t="s">
        <v>850</v>
      </c>
    </row>
    <row r="6914" spans="1:11" x14ac:dyDescent="0.15">
      <c r="A6914" s="15">
        <v>1557</v>
      </c>
      <c r="B6914" s="16">
        <v>10</v>
      </c>
      <c r="C6914" s="15">
        <v>20</v>
      </c>
      <c r="D6914" s="17">
        <v>4800000</v>
      </c>
      <c r="E6914" s="18">
        <f t="shared" ref="E6914:E6977" si="108">D6914/1000</f>
        <v>4800</v>
      </c>
      <c r="F6914" s="19">
        <v>2.081826</v>
      </c>
      <c r="G6914" s="19">
        <v>9.9927661929999996</v>
      </c>
      <c r="H6914" s="20">
        <v>89.590868947000004</v>
      </c>
      <c r="I6914" s="15">
        <f>IF(H6914&lt;=Rmax_Summary!$B$40,1,0)</f>
        <v>0</v>
      </c>
      <c r="J6914" s="15">
        <v>3</v>
      </c>
      <c r="K6914" s="21" t="s">
        <v>850</v>
      </c>
    </row>
    <row r="6915" spans="1:11" x14ac:dyDescent="0.15">
      <c r="A6915" s="15">
        <v>1562</v>
      </c>
      <c r="B6915" s="16">
        <v>10</v>
      </c>
      <c r="C6915" s="15">
        <v>20</v>
      </c>
      <c r="D6915" s="17">
        <v>4900000</v>
      </c>
      <c r="E6915" s="18">
        <f t="shared" si="108"/>
        <v>4900</v>
      </c>
      <c r="F6915" s="19">
        <v>2.0393659999999998</v>
      </c>
      <c r="G6915" s="19">
        <v>9.9928936910000008</v>
      </c>
      <c r="H6915" s="20">
        <v>89.803169456000006</v>
      </c>
      <c r="I6915" s="15">
        <f>IF(H6915&lt;=Rmax_Summary!$B$40,1,0)</f>
        <v>0</v>
      </c>
      <c r="J6915" s="15">
        <v>3</v>
      </c>
      <c r="K6915" s="21" t="s">
        <v>850</v>
      </c>
    </row>
    <row r="6916" spans="1:11" x14ac:dyDescent="0.15">
      <c r="A6916" s="15">
        <v>1567</v>
      </c>
      <c r="B6916" s="16">
        <v>10</v>
      </c>
      <c r="C6916" s="15">
        <v>20</v>
      </c>
      <c r="D6916" s="17">
        <v>5000000</v>
      </c>
      <c r="E6916" s="18">
        <f t="shared" si="108"/>
        <v>5000</v>
      </c>
      <c r="F6916" s="19">
        <v>1.9986029999999999</v>
      </c>
      <c r="G6916" s="19">
        <v>9.9930160959999998</v>
      </c>
      <c r="H6916" s="20">
        <v>90.006983808000001</v>
      </c>
      <c r="I6916" s="15">
        <f>IF(H6916&lt;=Rmax_Summary!$B$40,1,0)</f>
        <v>0</v>
      </c>
      <c r="J6916" s="15">
        <v>3</v>
      </c>
      <c r="K6916" s="21" t="s">
        <v>850</v>
      </c>
    </row>
    <row r="6917" spans="1:11" x14ac:dyDescent="0.15">
      <c r="A6917" s="15">
        <v>1572</v>
      </c>
      <c r="B6917" s="16">
        <v>10</v>
      </c>
      <c r="C6917" s="15">
        <v>20</v>
      </c>
      <c r="D6917" s="17">
        <v>5100000</v>
      </c>
      <c r="E6917" s="18">
        <f t="shared" si="108"/>
        <v>5100</v>
      </c>
      <c r="F6917" s="19">
        <v>1.959438</v>
      </c>
      <c r="G6917" s="19">
        <v>9.9931337019999997</v>
      </c>
      <c r="H6917" s="20">
        <v>90.202809954000003</v>
      </c>
      <c r="I6917" s="15">
        <f>IF(H6917&lt;=Rmax_Summary!$B$40,1,0)</f>
        <v>0</v>
      </c>
      <c r="J6917" s="15">
        <v>3</v>
      </c>
      <c r="K6917" s="21" t="s">
        <v>850</v>
      </c>
    </row>
    <row r="6918" spans="1:11" x14ac:dyDescent="0.15">
      <c r="A6918" s="15">
        <v>1577</v>
      </c>
      <c r="B6918" s="16">
        <v>10</v>
      </c>
      <c r="C6918" s="15">
        <v>20</v>
      </c>
      <c r="D6918" s="17">
        <v>5200000</v>
      </c>
      <c r="E6918" s="18">
        <f t="shared" si="108"/>
        <v>5200</v>
      </c>
      <c r="F6918" s="19">
        <v>1.921778</v>
      </c>
      <c r="G6918" s="19">
        <v>9.9932467890000005</v>
      </c>
      <c r="H6918" s="20">
        <v>90.391108895000002</v>
      </c>
      <c r="I6918" s="15">
        <f>IF(H6918&lt;=Rmax_Summary!$B$40,1,0)</f>
        <v>0</v>
      </c>
      <c r="J6918" s="15">
        <v>3</v>
      </c>
      <c r="K6918" s="21" t="s">
        <v>850</v>
      </c>
    </row>
    <row r="6919" spans="1:11" x14ac:dyDescent="0.15">
      <c r="A6919" s="15">
        <v>1582</v>
      </c>
      <c r="B6919" s="16">
        <v>10</v>
      </c>
      <c r="C6919" s="15">
        <v>20</v>
      </c>
      <c r="D6919" s="17">
        <v>5300000</v>
      </c>
      <c r="E6919" s="18">
        <f t="shared" si="108"/>
        <v>5300</v>
      </c>
      <c r="F6919" s="19">
        <v>1.8855390000000001</v>
      </c>
      <c r="G6919" s="19">
        <v>9.993355609</v>
      </c>
      <c r="H6919" s="20">
        <v>90.572306103000003</v>
      </c>
      <c r="I6919" s="15">
        <f>IF(H6919&lt;=Rmax_Summary!$B$40,1,0)</f>
        <v>0</v>
      </c>
      <c r="J6919" s="15">
        <v>3</v>
      </c>
      <c r="K6919" s="21" t="s">
        <v>850</v>
      </c>
    </row>
    <row r="6920" spans="1:11" x14ac:dyDescent="0.15">
      <c r="A6920" s="15">
        <v>1587</v>
      </c>
      <c r="B6920" s="16">
        <v>10</v>
      </c>
      <c r="C6920" s="15">
        <v>20</v>
      </c>
      <c r="D6920" s="17">
        <v>5400000</v>
      </c>
      <c r="E6920" s="18">
        <f t="shared" si="108"/>
        <v>5400</v>
      </c>
      <c r="F6920" s="19">
        <v>1.850641</v>
      </c>
      <c r="G6920" s="19">
        <v>9.9934604010000001</v>
      </c>
      <c r="H6920" s="20">
        <v>90.746795789000004</v>
      </c>
      <c r="I6920" s="15">
        <f>IF(H6920&lt;=Rmax_Summary!$B$40,1,0)</f>
        <v>0</v>
      </c>
      <c r="J6920" s="15">
        <v>3</v>
      </c>
      <c r="K6920" s="21" t="s">
        <v>850</v>
      </c>
    </row>
    <row r="6921" spans="1:11" x14ac:dyDescent="0.15">
      <c r="A6921" s="15">
        <v>1592</v>
      </c>
      <c r="B6921" s="16">
        <v>10</v>
      </c>
      <c r="C6921" s="15">
        <v>20</v>
      </c>
      <c r="D6921" s="17">
        <v>5500000</v>
      </c>
      <c r="E6921" s="18">
        <f t="shared" si="108"/>
        <v>5500</v>
      </c>
      <c r="F6921" s="19">
        <v>1.8170109999999999</v>
      </c>
      <c r="G6921" s="19">
        <v>9.9935613869999997</v>
      </c>
      <c r="H6921" s="20">
        <v>90.914944304000002</v>
      </c>
      <c r="I6921" s="15">
        <f>IF(H6921&lt;=Rmax_Summary!$B$40,1,0)</f>
        <v>0</v>
      </c>
      <c r="J6921" s="15">
        <v>3</v>
      </c>
      <c r="K6921" s="21" t="s">
        <v>850</v>
      </c>
    </row>
    <row r="6922" spans="1:11" x14ac:dyDescent="0.15">
      <c r="A6922" s="15">
        <v>1597</v>
      </c>
      <c r="B6922" s="16">
        <v>10</v>
      </c>
      <c r="C6922" s="15">
        <v>20</v>
      </c>
      <c r="D6922" s="17">
        <v>5600000</v>
      </c>
      <c r="E6922" s="18">
        <f t="shared" si="108"/>
        <v>5600</v>
      </c>
      <c r="F6922" s="19">
        <v>1.7845819999999999</v>
      </c>
      <c r="G6922" s="19">
        <v>9.9936587649999993</v>
      </c>
      <c r="H6922" s="20">
        <v>91.077090441999999</v>
      </c>
      <c r="I6922" s="15">
        <f>IF(H6922&lt;=Rmax_Summary!$B$40,1,0)</f>
        <v>0</v>
      </c>
      <c r="J6922" s="15">
        <v>3</v>
      </c>
      <c r="K6922" s="21" t="s">
        <v>850</v>
      </c>
    </row>
    <row r="6923" spans="1:11" x14ac:dyDescent="0.15">
      <c r="A6923" s="15">
        <v>1602</v>
      </c>
      <c r="B6923" s="16">
        <v>10</v>
      </c>
      <c r="C6923" s="15">
        <v>20</v>
      </c>
      <c r="D6923" s="17">
        <v>5700000</v>
      </c>
      <c r="E6923" s="18">
        <f t="shared" si="108"/>
        <v>5700</v>
      </c>
      <c r="F6923" s="19">
        <v>1.75329</v>
      </c>
      <c r="G6923" s="19">
        <v>9.9937527300000006</v>
      </c>
      <c r="H6923" s="20">
        <v>91.233550248</v>
      </c>
      <c r="I6923" s="15">
        <f>IF(H6923&lt;=Rmax_Summary!$B$40,1,0)</f>
        <v>0</v>
      </c>
      <c r="J6923" s="15">
        <v>3</v>
      </c>
      <c r="K6923" s="21" t="s">
        <v>850</v>
      </c>
    </row>
    <row r="6924" spans="1:11" x14ac:dyDescent="0.15">
      <c r="A6924" s="15">
        <v>1607</v>
      </c>
      <c r="B6924" s="16">
        <v>10</v>
      </c>
      <c r="C6924" s="15">
        <v>20</v>
      </c>
      <c r="D6924" s="17">
        <v>5800000</v>
      </c>
      <c r="E6924" s="18">
        <f t="shared" si="108"/>
        <v>5800</v>
      </c>
      <c r="F6924" s="19">
        <v>1.7230760000000001</v>
      </c>
      <c r="G6924" s="19">
        <v>9.9938434560000005</v>
      </c>
      <c r="H6924" s="20">
        <v>91.384617601000002</v>
      </c>
      <c r="I6924" s="15">
        <f>IF(H6924&lt;=Rmax_Summary!$B$40,1,0)</f>
        <v>0</v>
      </c>
      <c r="J6924" s="15">
        <v>3</v>
      </c>
      <c r="K6924" s="21" t="s">
        <v>850</v>
      </c>
    </row>
    <row r="6925" spans="1:11" x14ac:dyDescent="0.15">
      <c r="A6925" s="15">
        <v>1612</v>
      </c>
      <c r="B6925" s="16">
        <v>10</v>
      </c>
      <c r="C6925" s="15">
        <v>20</v>
      </c>
      <c r="D6925" s="17">
        <v>5900000</v>
      </c>
      <c r="E6925" s="18">
        <f t="shared" si="108"/>
        <v>5900</v>
      </c>
      <c r="F6925" s="19">
        <v>1.6938869999999999</v>
      </c>
      <c r="G6925" s="19">
        <v>9.993931108</v>
      </c>
      <c r="H6925" s="20">
        <v>91.530567058000003</v>
      </c>
      <c r="I6925" s="15">
        <f>IF(H6925&lt;=Rmax_Summary!$B$40,1,0)</f>
        <v>0</v>
      </c>
      <c r="J6925" s="15">
        <v>3</v>
      </c>
      <c r="K6925" s="21" t="s">
        <v>850</v>
      </c>
    </row>
    <row r="6926" spans="1:11" x14ac:dyDescent="0.15">
      <c r="A6926" s="15">
        <v>1617</v>
      </c>
      <c r="B6926" s="16">
        <v>10</v>
      </c>
      <c r="C6926" s="15">
        <v>20</v>
      </c>
      <c r="D6926" s="17">
        <v>6000000</v>
      </c>
      <c r="E6926" s="18">
        <f t="shared" si="108"/>
        <v>6000</v>
      </c>
      <c r="F6926" s="19">
        <v>1.6656690000000001</v>
      </c>
      <c r="G6926" s="19">
        <v>9.9940158399999994</v>
      </c>
      <c r="H6926" s="20">
        <v>91.671653560999999</v>
      </c>
      <c r="I6926" s="15">
        <f>IF(H6926&lt;=Rmax_Summary!$B$40,1,0)</f>
        <v>0</v>
      </c>
      <c r="J6926" s="15">
        <v>3</v>
      </c>
      <c r="K6926" s="21" t="s">
        <v>850</v>
      </c>
    </row>
    <row r="6927" spans="1:11" x14ac:dyDescent="0.15">
      <c r="A6927" s="15">
        <v>1622</v>
      </c>
      <c r="B6927" s="16">
        <v>10</v>
      </c>
      <c r="C6927" s="15">
        <v>20</v>
      </c>
      <c r="D6927" s="17">
        <v>6100000</v>
      </c>
      <c r="E6927" s="18">
        <f t="shared" si="108"/>
        <v>6100</v>
      </c>
      <c r="F6927" s="19">
        <v>1.638377</v>
      </c>
      <c r="G6927" s="19">
        <v>9.994097794</v>
      </c>
      <c r="H6927" s="20">
        <v>91.808116420000005</v>
      </c>
      <c r="I6927" s="15">
        <f>IF(H6927&lt;=Rmax_Summary!$B$40,1,0)</f>
        <v>0</v>
      </c>
      <c r="J6927" s="15">
        <v>3</v>
      </c>
      <c r="K6927" s="21" t="s">
        <v>850</v>
      </c>
    </row>
    <row r="6928" spans="1:11" x14ac:dyDescent="0.15">
      <c r="A6928" s="15">
        <v>1627</v>
      </c>
      <c r="B6928" s="16">
        <v>10</v>
      </c>
      <c r="C6928" s="15">
        <v>20</v>
      </c>
      <c r="D6928" s="17">
        <v>6200000</v>
      </c>
      <c r="E6928" s="18">
        <f t="shared" si="108"/>
        <v>6200</v>
      </c>
      <c r="F6928" s="19">
        <v>1.611964</v>
      </c>
      <c r="G6928" s="19">
        <v>9.9941771080000006</v>
      </c>
      <c r="H6928" s="20">
        <v>91.940179881999995</v>
      </c>
      <c r="I6928" s="15">
        <f>IF(H6928&lt;=Rmax_Summary!$B$40,1,0)</f>
        <v>0</v>
      </c>
      <c r="J6928" s="15">
        <v>3</v>
      </c>
      <c r="K6928" s="21" t="s">
        <v>850</v>
      </c>
    </row>
    <row r="6929" spans="1:11" x14ac:dyDescent="0.15">
      <c r="A6929" s="15">
        <v>1632</v>
      </c>
      <c r="B6929" s="16">
        <v>10</v>
      </c>
      <c r="C6929" s="15">
        <v>20</v>
      </c>
      <c r="D6929" s="17">
        <v>6300000</v>
      </c>
      <c r="E6929" s="18">
        <f t="shared" si="108"/>
        <v>6300</v>
      </c>
      <c r="F6929" s="19">
        <v>1.58639</v>
      </c>
      <c r="G6929" s="19">
        <v>9.9942539030000006</v>
      </c>
      <c r="H6929" s="20">
        <v>92.068052279</v>
      </c>
      <c r="I6929" s="15">
        <f>IF(H6929&lt;=Rmax_Summary!$B$40,1,0)</f>
        <v>0</v>
      </c>
      <c r="J6929" s="15">
        <v>3</v>
      </c>
      <c r="K6929" s="21" t="s">
        <v>850</v>
      </c>
    </row>
    <row r="6930" spans="1:11" x14ac:dyDescent="0.15">
      <c r="A6930" s="15">
        <v>1637</v>
      </c>
      <c r="B6930" s="16">
        <v>10</v>
      </c>
      <c r="C6930" s="15">
        <v>20</v>
      </c>
      <c r="D6930" s="17">
        <v>6400000</v>
      </c>
      <c r="E6930" s="18">
        <f t="shared" si="108"/>
        <v>6400</v>
      </c>
      <c r="F6930" s="19">
        <v>1.5616140000000001</v>
      </c>
      <c r="G6930" s="19">
        <v>9.9943282999999994</v>
      </c>
      <c r="H6930" s="20">
        <v>92.191930858000006</v>
      </c>
      <c r="I6930" s="15">
        <f>IF(H6930&lt;=Rmax_Summary!$B$40,1,0)</f>
        <v>0</v>
      </c>
      <c r="J6930" s="15">
        <v>3</v>
      </c>
      <c r="K6930" s="21" t="s">
        <v>850</v>
      </c>
    </row>
    <row r="6931" spans="1:11" x14ac:dyDescent="0.15">
      <c r="A6931" s="15">
        <v>1642</v>
      </c>
      <c r="B6931" s="16">
        <v>10</v>
      </c>
      <c r="C6931" s="15">
        <v>20</v>
      </c>
      <c r="D6931" s="17">
        <v>6500000</v>
      </c>
      <c r="E6931" s="18">
        <f t="shared" si="108"/>
        <v>6500</v>
      </c>
      <c r="F6931" s="19">
        <v>1.5376000000000001</v>
      </c>
      <c r="G6931" s="19">
        <v>9.9944004110000009</v>
      </c>
      <c r="H6931" s="20">
        <v>92.311999788999998</v>
      </c>
      <c r="I6931" s="15">
        <f>IF(H6931&lt;=Rmax_Summary!$B$40,1,0)</f>
        <v>0</v>
      </c>
      <c r="J6931" s="15">
        <v>3</v>
      </c>
      <c r="K6931" s="21" t="s">
        <v>850</v>
      </c>
    </row>
    <row r="6932" spans="1:11" x14ac:dyDescent="0.15">
      <c r="A6932" s="15">
        <v>1647</v>
      </c>
      <c r="B6932" s="16">
        <v>10</v>
      </c>
      <c r="C6932" s="15">
        <v>20</v>
      </c>
      <c r="D6932" s="17">
        <v>6600000</v>
      </c>
      <c r="E6932" s="18">
        <f t="shared" si="108"/>
        <v>6600</v>
      </c>
      <c r="F6932" s="19">
        <v>1.5143139999999999</v>
      </c>
      <c r="G6932" s="19">
        <v>9.9944703350000008</v>
      </c>
      <c r="H6932" s="20">
        <v>92.428431596999999</v>
      </c>
      <c r="I6932" s="15">
        <f>IF(H6932&lt;=Rmax_Summary!$B$40,1,0)</f>
        <v>0</v>
      </c>
      <c r="J6932" s="15">
        <v>3</v>
      </c>
      <c r="K6932" s="21" t="s">
        <v>850</v>
      </c>
    </row>
    <row r="6933" spans="1:11" x14ac:dyDescent="0.15">
      <c r="A6933" s="15">
        <v>1652</v>
      </c>
      <c r="B6933" s="16">
        <v>10</v>
      </c>
      <c r="C6933" s="15">
        <v>20</v>
      </c>
      <c r="D6933" s="17">
        <v>6700000</v>
      </c>
      <c r="E6933" s="18">
        <f t="shared" si="108"/>
        <v>6700</v>
      </c>
      <c r="F6933" s="19">
        <v>1.491722</v>
      </c>
      <c r="G6933" s="19">
        <v>9.9945381730000005</v>
      </c>
      <c r="H6933" s="20">
        <v>92.541389417999994</v>
      </c>
      <c r="I6933" s="15">
        <f>IF(H6933&lt;=Rmax_Summary!$B$40,1,0)</f>
        <v>0</v>
      </c>
      <c r="J6933" s="15">
        <v>3</v>
      </c>
      <c r="K6933" s="21" t="s">
        <v>850</v>
      </c>
    </row>
    <row r="6934" spans="1:11" x14ac:dyDescent="0.15">
      <c r="A6934" s="15">
        <v>1657</v>
      </c>
      <c r="B6934" s="16">
        <v>10</v>
      </c>
      <c r="C6934" s="15">
        <v>20</v>
      </c>
      <c r="D6934" s="17">
        <v>6800000</v>
      </c>
      <c r="E6934" s="18">
        <f t="shared" si="108"/>
        <v>6800</v>
      </c>
      <c r="F6934" s="19">
        <v>1.469795</v>
      </c>
      <c r="G6934" s="19">
        <v>9.9946040170000003</v>
      </c>
      <c r="H6934" s="20">
        <v>92.651026446000003</v>
      </c>
      <c r="I6934" s="15">
        <f>IF(H6934&lt;=Rmax_Summary!$B$40,1,0)</f>
        <v>0</v>
      </c>
      <c r="J6934" s="15">
        <v>3</v>
      </c>
      <c r="K6934" s="21" t="s">
        <v>850</v>
      </c>
    </row>
    <row r="6935" spans="1:11" x14ac:dyDescent="0.15">
      <c r="A6935" s="15">
        <v>1662</v>
      </c>
      <c r="B6935" s="16">
        <v>10</v>
      </c>
      <c r="C6935" s="15">
        <v>20</v>
      </c>
      <c r="D6935" s="17">
        <v>6900000</v>
      </c>
      <c r="E6935" s="18">
        <f t="shared" si="108"/>
        <v>6900</v>
      </c>
      <c r="F6935" s="19">
        <v>1.4485030000000001</v>
      </c>
      <c r="G6935" s="19">
        <v>9.9946679540000005</v>
      </c>
      <c r="H6935" s="20">
        <v>92.757486779999994</v>
      </c>
      <c r="I6935" s="15">
        <f>IF(H6935&lt;=Rmax_Summary!$B$40,1,0)</f>
        <v>0</v>
      </c>
      <c r="J6935" s="15">
        <v>3</v>
      </c>
      <c r="K6935" s="21" t="s">
        <v>850</v>
      </c>
    </row>
    <row r="6936" spans="1:11" x14ac:dyDescent="0.15">
      <c r="A6936" s="15">
        <v>1667</v>
      </c>
      <c r="B6936" s="16">
        <v>10</v>
      </c>
      <c r="C6936" s="15">
        <v>20</v>
      </c>
      <c r="D6936" s="17">
        <v>7000000</v>
      </c>
      <c r="E6936" s="18">
        <f t="shared" si="108"/>
        <v>7000</v>
      </c>
      <c r="F6936" s="19">
        <v>1.4278189999999999</v>
      </c>
      <c r="G6936" s="19">
        <v>9.9947300640000005</v>
      </c>
      <c r="H6936" s="20">
        <v>92.860907127999994</v>
      </c>
      <c r="I6936" s="15">
        <f>IF(H6936&lt;=Rmax_Summary!$B$40,1,0)</f>
        <v>0</v>
      </c>
      <c r="J6936" s="15">
        <v>3</v>
      </c>
      <c r="K6936" s="21" t="s">
        <v>850</v>
      </c>
    </row>
    <row r="6937" spans="1:11" x14ac:dyDescent="0.15">
      <c r="A6937" s="15">
        <v>1672</v>
      </c>
      <c r="B6937" s="16">
        <v>10</v>
      </c>
      <c r="C6937" s="15">
        <v>20</v>
      </c>
      <c r="D6937" s="17">
        <v>7100000</v>
      </c>
      <c r="E6937" s="18">
        <f t="shared" si="108"/>
        <v>7100</v>
      </c>
      <c r="F6937" s="19">
        <v>1.4077170000000001</v>
      </c>
      <c r="G6937" s="19">
        <v>9.9947904259999998</v>
      </c>
      <c r="H6937" s="20">
        <v>92.961415387000002</v>
      </c>
      <c r="I6937" s="15">
        <f>IF(H6937&lt;=Rmax_Summary!$B$40,1,0)</f>
        <v>0</v>
      </c>
      <c r="J6937" s="15">
        <v>3</v>
      </c>
      <c r="K6937" s="21" t="s">
        <v>850</v>
      </c>
    </row>
    <row r="6938" spans="1:11" x14ac:dyDescent="0.15">
      <c r="A6938" s="15">
        <v>1677</v>
      </c>
      <c r="B6938" s="16">
        <v>10</v>
      </c>
      <c r="C6938" s="15">
        <v>20</v>
      </c>
      <c r="D6938" s="17">
        <v>7200000</v>
      </c>
      <c r="E6938" s="18">
        <f t="shared" si="108"/>
        <v>7200</v>
      </c>
      <c r="F6938" s="19">
        <v>1.3881730000000001</v>
      </c>
      <c r="G6938" s="19">
        <v>9.9948491120000007</v>
      </c>
      <c r="H6938" s="20">
        <v>93.059132634999997</v>
      </c>
      <c r="I6938" s="15">
        <f>IF(H6938&lt;=Rmax_Summary!$B$40,1,0)</f>
        <v>0</v>
      </c>
      <c r="J6938" s="15">
        <v>3</v>
      </c>
      <c r="K6938" s="21" t="s">
        <v>850</v>
      </c>
    </row>
    <row r="6939" spans="1:11" x14ac:dyDescent="0.15">
      <c r="A6939" s="15">
        <v>1682</v>
      </c>
      <c r="B6939" s="16">
        <v>10</v>
      </c>
      <c r="C6939" s="15">
        <v>20</v>
      </c>
      <c r="D6939" s="17">
        <v>7300000</v>
      </c>
      <c r="E6939" s="18">
        <f t="shared" si="108"/>
        <v>7300</v>
      </c>
      <c r="F6939" s="19">
        <v>1.369165</v>
      </c>
      <c r="G6939" s="19">
        <v>9.99490619</v>
      </c>
      <c r="H6939" s="20">
        <v>93.154173693999994</v>
      </c>
      <c r="I6939" s="15">
        <f>IF(H6939&lt;=Rmax_Summary!$B$40,1,0)</f>
        <v>0</v>
      </c>
      <c r="J6939" s="15">
        <v>3</v>
      </c>
      <c r="K6939" s="21" t="s">
        <v>850</v>
      </c>
    </row>
    <row r="6940" spans="1:11" x14ac:dyDescent="0.15">
      <c r="A6940" s="15">
        <v>1687</v>
      </c>
      <c r="B6940" s="16">
        <v>10</v>
      </c>
      <c r="C6940" s="15">
        <v>20</v>
      </c>
      <c r="D6940" s="17">
        <v>7400000</v>
      </c>
      <c r="E6940" s="18">
        <f t="shared" si="108"/>
        <v>7400</v>
      </c>
      <c r="F6940" s="19">
        <v>1.350671</v>
      </c>
      <c r="G6940" s="19">
        <v>9.9949617269999997</v>
      </c>
      <c r="H6940" s="20">
        <v>93.246647421000006</v>
      </c>
      <c r="I6940" s="15">
        <f>IF(H6940&lt;=Rmax_Summary!$B$40,1,0)</f>
        <v>0</v>
      </c>
      <c r="J6940" s="15">
        <v>3</v>
      </c>
      <c r="K6940" s="21" t="s">
        <v>850</v>
      </c>
    </row>
    <row r="6941" spans="1:11" x14ac:dyDescent="0.15">
      <c r="A6941" s="15">
        <v>1692</v>
      </c>
      <c r="B6941" s="16">
        <v>10</v>
      </c>
      <c r="C6941" s="15">
        <v>20</v>
      </c>
      <c r="D6941" s="17">
        <v>7500000</v>
      </c>
      <c r="E6941" s="18">
        <f t="shared" si="108"/>
        <v>7500</v>
      </c>
      <c r="F6941" s="19">
        <v>1.3326690000000001</v>
      </c>
      <c r="G6941" s="19">
        <v>9.9950157819999994</v>
      </c>
      <c r="H6941" s="20">
        <v>93.336656133000005</v>
      </c>
      <c r="I6941" s="15">
        <f>IF(H6941&lt;=Rmax_Summary!$B$40,1,0)</f>
        <v>0</v>
      </c>
      <c r="J6941" s="15">
        <v>3</v>
      </c>
      <c r="K6941" s="21" t="s">
        <v>850</v>
      </c>
    </row>
    <row r="6942" spans="1:11" x14ac:dyDescent="0.15">
      <c r="A6942" s="15">
        <v>1697</v>
      </c>
      <c r="B6942" s="16">
        <v>10</v>
      </c>
      <c r="C6942" s="15">
        <v>20</v>
      </c>
      <c r="D6942" s="17">
        <v>7600000</v>
      </c>
      <c r="E6942" s="18">
        <f t="shared" si="108"/>
        <v>7600</v>
      </c>
      <c r="F6942" s="19">
        <v>1.3151409999999999</v>
      </c>
      <c r="G6942" s="19">
        <v>9.9950684170000006</v>
      </c>
      <c r="H6942" s="20">
        <v>93.424297030999995</v>
      </c>
      <c r="I6942" s="15">
        <f>IF(H6942&lt;=Rmax_Summary!$B$40,1,0)</f>
        <v>0</v>
      </c>
      <c r="J6942" s="15">
        <v>3</v>
      </c>
      <c r="K6942" s="21" t="s">
        <v>850</v>
      </c>
    </row>
    <row r="6943" spans="1:11" x14ac:dyDescent="0.15">
      <c r="A6943" s="15">
        <v>1702</v>
      </c>
      <c r="B6943" s="16">
        <v>10</v>
      </c>
      <c r="C6943" s="15">
        <v>20</v>
      </c>
      <c r="D6943" s="17">
        <v>7700000</v>
      </c>
      <c r="E6943" s="18">
        <f t="shared" si="108"/>
        <v>7700</v>
      </c>
      <c r="F6943" s="19">
        <v>1.2980670000000001</v>
      </c>
      <c r="G6943" s="19">
        <v>9.9951196850000006</v>
      </c>
      <c r="H6943" s="20">
        <v>93.509662771999999</v>
      </c>
      <c r="I6943" s="15">
        <f>IF(H6943&lt;=Rmax_Summary!$B$40,1,0)</f>
        <v>0</v>
      </c>
      <c r="J6943" s="15">
        <v>3</v>
      </c>
      <c r="K6943" s="21" t="s">
        <v>850</v>
      </c>
    </row>
    <row r="6944" spans="1:11" x14ac:dyDescent="0.15">
      <c r="A6944" s="15">
        <v>1707</v>
      </c>
      <c r="B6944" s="16">
        <v>10</v>
      </c>
      <c r="C6944" s="15">
        <v>20</v>
      </c>
      <c r="D6944" s="17">
        <v>7800000</v>
      </c>
      <c r="E6944" s="18">
        <f t="shared" si="108"/>
        <v>7800</v>
      </c>
      <c r="F6944" s="19">
        <v>1.2814319999999999</v>
      </c>
      <c r="G6944" s="19">
        <v>9.9951696380000001</v>
      </c>
      <c r="H6944" s="20">
        <v>93.592840042000006</v>
      </c>
      <c r="I6944" s="15">
        <f>IF(H6944&lt;=Rmax_Summary!$B$40,1,0)</f>
        <v>0</v>
      </c>
      <c r="J6944" s="15">
        <v>3</v>
      </c>
      <c r="K6944" s="21" t="s">
        <v>850</v>
      </c>
    </row>
    <row r="6945" spans="1:11" x14ac:dyDescent="0.15">
      <c r="A6945" s="15">
        <v>1712</v>
      </c>
      <c r="B6945" s="16">
        <v>10</v>
      </c>
      <c r="C6945" s="15">
        <v>20</v>
      </c>
      <c r="D6945" s="17">
        <v>7900000</v>
      </c>
      <c r="E6945" s="18">
        <f t="shared" si="108"/>
        <v>7900</v>
      </c>
      <c r="F6945" s="19">
        <v>1.265218</v>
      </c>
      <c r="G6945" s="19">
        <v>9.9952183269999999</v>
      </c>
      <c r="H6945" s="20">
        <v>93.673912400000006</v>
      </c>
      <c r="I6945" s="15">
        <f>IF(H6945&lt;=Rmax_Summary!$B$40,1,0)</f>
        <v>0</v>
      </c>
      <c r="J6945" s="15">
        <v>3</v>
      </c>
      <c r="K6945" s="21" t="s">
        <v>850</v>
      </c>
    </row>
    <row r="6946" spans="1:11" x14ac:dyDescent="0.15">
      <c r="A6946" s="15">
        <v>1717</v>
      </c>
      <c r="B6946" s="16">
        <v>10</v>
      </c>
      <c r="C6946" s="15">
        <v>20</v>
      </c>
      <c r="D6946" s="17">
        <v>8000000</v>
      </c>
      <c r="E6946" s="18">
        <f t="shared" si="108"/>
        <v>8000</v>
      </c>
      <c r="F6946" s="19">
        <v>1.2494080000000001</v>
      </c>
      <c r="G6946" s="19">
        <v>9.9952658000000003</v>
      </c>
      <c r="H6946" s="20">
        <v>93.752958858</v>
      </c>
      <c r="I6946" s="15">
        <f>IF(H6946&lt;=Rmax_Summary!$B$40,1,0)</f>
        <v>0</v>
      </c>
      <c r="J6946" s="15">
        <v>3</v>
      </c>
      <c r="K6946" s="21" t="s">
        <v>850</v>
      </c>
    </row>
    <row r="6947" spans="1:11" x14ac:dyDescent="0.15">
      <c r="A6947" s="15">
        <v>1722</v>
      </c>
      <c r="B6947" s="16">
        <v>10</v>
      </c>
      <c r="C6947" s="15">
        <v>20</v>
      </c>
      <c r="D6947" s="17">
        <v>8100000</v>
      </c>
      <c r="E6947" s="18">
        <f t="shared" si="108"/>
        <v>8100</v>
      </c>
      <c r="F6947" s="19">
        <v>1.233989</v>
      </c>
      <c r="G6947" s="19">
        <v>9.9953121009999997</v>
      </c>
      <c r="H6947" s="20">
        <v>93.830054450000006</v>
      </c>
      <c r="I6947" s="15">
        <f>IF(H6947&lt;=Rmax_Summary!$B$40,1,0)</f>
        <v>0</v>
      </c>
      <c r="J6947" s="15">
        <v>3</v>
      </c>
      <c r="K6947" s="21" t="s">
        <v>850</v>
      </c>
    </row>
    <row r="6948" spans="1:11" x14ac:dyDescent="0.15">
      <c r="A6948" s="15">
        <v>1727</v>
      </c>
      <c r="B6948" s="16">
        <v>10</v>
      </c>
      <c r="C6948" s="15">
        <v>20</v>
      </c>
      <c r="D6948" s="17">
        <v>8200000</v>
      </c>
      <c r="E6948" s="18">
        <f t="shared" si="108"/>
        <v>8200</v>
      </c>
      <c r="F6948" s="19">
        <v>1.2189460000000001</v>
      </c>
      <c r="G6948" s="19">
        <v>9.9953572729999998</v>
      </c>
      <c r="H6948" s="20">
        <v>93.905269946000004</v>
      </c>
      <c r="I6948" s="15">
        <f>IF(H6948&lt;=Rmax_Summary!$B$40,1,0)</f>
        <v>0</v>
      </c>
      <c r="J6948" s="15">
        <v>3</v>
      </c>
      <c r="K6948" s="21" t="s">
        <v>850</v>
      </c>
    </row>
    <row r="6949" spans="1:11" x14ac:dyDescent="0.15">
      <c r="A6949" s="15">
        <v>1732</v>
      </c>
      <c r="B6949" s="16">
        <v>10</v>
      </c>
      <c r="C6949" s="15">
        <v>20</v>
      </c>
      <c r="D6949" s="17">
        <v>8300000</v>
      </c>
      <c r="E6949" s="18">
        <f t="shared" si="108"/>
        <v>8300</v>
      </c>
      <c r="F6949" s="19">
        <v>1.2042649999999999</v>
      </c>
      <c r="G6949" s="19">
        <v>9.9954013570000004</v>
      </c>
      <c r="H6949" s="20">
        <v>93.978673842000006</v>
      </c>
      <c r="I6949" s="15">
        <f>IF(H6949&lt;=Rmax_Summary!$B$40,1,0)</f>
        <v>0</v>
      </c>
      <c r="J6949" s="15">
        <v>3</v>
      </c>
      <c r="K6949" s="21" t="s">
        <v>850</v>
      </c>
    </row>
    <row r="6950" spans="1:11" x14ac:dyDescent="0.15">
      <c r="A6950" s="15">
        <v>1737</v>
      </c>
      <c r="B6950" s="16">
        <v>10</v>
      </c>
      <c r="C6950" s="15">
        <v>20</v>
      </c>
      <c r="D6950" s="17">
        <v>8400000</v>
      </c>
      <c r="E6950" s="18">
        <f t="shared" si="108"/>
        <v>8400</v>
      </c>
      <c r="F6950" s="19">
        <v>1.189934</v>
      </c>
      <c r="G6950" s="19">
        <v>9.9954443919999996</v>
      </c>
      <c r="H6950" s="20">
        <v>94.050330656</v>
      </c>
      <c r="I6950" s="15">
        <f>IF(H6950&lt;=Rmax_Summary!$B$40,1,0)</f>
        <v>0</v>
      </c>
      <c r="J6950" s="15">
        <v>3</v>
      </c>
      <c r="K6950" s="21" t="s">
        <v>850</v>
      </c>
    </row>
    <row r="6951" spans="1:11" x14ac:dyDescent="0.15">
      <c r="A6951" s="15">
        <v>1742</v>
      </c>
      <c r="B6951" s="16">
        <v>10</v>
      </c>
      <c r="C6951" s="15">
        <v>20</v>
      </c>
      <c r="D6951" s="17">
        <v>8500000</v>
      </c>
      <c r="E6951" s="18">
        <f t="shared" si="108"/>
        <v>8500</v>
      </c>
      <c r="F6951" s="19">
        <v>1.17594</v>
      </c>
      <c r="G6951" s="19">
        <v>9.9954864140000002</v>
      </c>
      <c r="H6951" s="20">
        <v>94.120302061999993</v>
      </c>
      <c r="I6951" s="15">
        <f>IF(H6951&lt;=Rmax_Summary!$B$40,1,0)</f>
        <v>0</v>
      </c>
      <c r="J6951" s="15">
        <v>3</v>
      </c>
      <c r="K6951" s="21" t="s">
        <v>850</v>
      </c>
    </row>
    <row r="6952" spans="1:11" x14ac:dyDescent="0.15">
      <c r="A6952" s="15">
        <v>1747</v>
      </c>
      <c r="B6952" s="16">
        <v>10</v>
      </c>
      <c r="C6952" s="15">
        <v>20</v>
      </c>
      <c r="D6952" s="17">
        <v>8600000</v>
      </c>
      <c r="E6952" s="18">
        <f t="shared" si="108"/>
        <v>8600</v>
      </c>
      <c r="F6952" s="19">
        <v>1.1622710000000001</v>
      </c>
      <c r="G6952" s="19">
        <v>9.9955274589999998</v>
      </c>
      <c r="H6952" s="20">
        <v>94.188646894000001</v>
      </c>
      <c r="I6952" s="15">
        <f>IF(H6952&lt;=Rmax_Summary!$B$40,1,0)</f>
        <v>0</v>
      </c>
      <c r="J6952" s="15">
        <v>3</v>
      </c>
      <c r="K6952" s="21" t="s">
        <v>850</v>
      </c>
    </row>
    <row r="6953" spans="1:11" x14ac:dyDescent="0.15">
      <c r="A6953" s="15">
        <v>1752</v>
      </c>
      <c r="B6953" s="16">
        <v>10</v>
      </c>
      <c r="C6953" s="15">
        <v>20</v>
      </c>
      <c r="D6953" s="17">
        <v>8700000</v>
      </c>
      <c r="E6953" s="18">
        <f t="shared" si="108"/>
        <v>8700</v>
      </c>
      <c r="F6953" s="19">
        <v>1.148916</v>
      </c>
      <c r="G6953" s="19">
        <v>9.9955675609999997</v>
      </c>
      <c r="H6953" s="20">
        <v>94.255421143000007</v>
      </c>
      <c r="I6953" s="15">
        <f>IF(H6953&lt;=Rmax_Summary!$B$40,1,0)</f>
        <v>0</v>
      </c>
      <c r="J6953" s="15">
        <v>3</v>
      </c>
      <c r="K6953" s="21" t="s">
        <v>850</v>
      </c>
    </row>
    <row r="6954" spans="1:11" x14ac:dyDescent="0.15">
      <c r="A6954" s="15">
        <v>1757</v>
      </c>
      <c r="B6954" s="16">
        <v>10</v>
      </c>
      <c r="C6954" s="15">
        <v>20</v>
      </c>
      <c r="D6954" s="17">
        <v>8800000</v>
      </c>
      <c r="E6954" s="18">
        <f t="shared" si="108"/>
        <v>8800</v>
      </c>
      <c r="F6954" s="19">
        <v>1.135864</v>
      </c>
      <c r="G6954" s="19">
        <v>9.9956067520000005</v>
      </c>
      <c r="H6954" s="20">
        <v>94.320677955999997</v>
      </c>
      <c r="I6954" s="15">
        <f>IF(H6954&lt;=Rmax_Summary!$B$40,1,0)</f>
        <v>0</v>
      </c>
      <c r="J6954" s="15">
        <v>3</v>
      </c>
      <c r="K6954" s="21" t="s">
        <v>850</v>
      </c>
    </row>
    <row r="6955" spans="1:11" x14ac:dyDescent="0.15">
      <c r="A6955" s="15">
        <v>1762</v>
      </c>
      <c r="B6955" s="16">
        <v>10</v>
      </c>
      <c r="C6955" s="15">
        <v>20</v>
      </c>
      <c r="D6955" s="17">
        <v>8900000</v>
      </c>
      <c r="E6955" s="18">
        <f t="shared" si="108"/>
        <v>8900</v>
      </c>
      <c r="F6955" s="19">
        <v>1.1231059999999999</v>
      </c>
      <c r="G6955" s="19">
        <v>9.9956450629999996</v>
      </c>
      <c r="H6955" s="20">
        <v>94.384469061999994</v>
      </c>
      <c r="I6955" s="15">
        <f>IF(H6955&lt;=Rmax_Summary!$B$40,1,0)</f>
        <v>0</v>
      </c>
      <c r="J6955" s="15">
        <v>3</v>
      </c>
      <c r="K6955" s="21" t="s">
        <v>850</v>
      </c>
    </row>
    <row r="6956" spans="1:11" x14ac:dyDescent="0.15">
      <c r="A6956" s="15">
        <v>1767</v>
      </c>
      <c r="B6956" s="16">
        <v>10</v>
      </c>
      <c r="C6956" s="15">
        <v>20</v>
      </c>
      <c r="D6956" s="17">
        <v>9000000</v>
      </c>
      <c r="E6956" s="18">
        <f t="shared" si="108"/>
        <v>9000</v>
      </c>
      <c r="F6956" s="19">
        <v>1.1106309999999999</v>
      </c>
      <c r="G6956" s="19">
        <v>9.9956825239999993</v>
      </c>
      <c r="H6956" s="20">
        <v>94.446843060000006</v>
      </c>
      <c r="I6956" s="15">
        <f>IF(H6956&lt;=Rmax_Summary!$B$40,1,0)</f>
        <v>0</v>
      </c>
      <c r="J6956" s="15">
        <v>3</v>
      </c>
      <c r="K6956" s="21" t="s">
        <v>850</v>
      </c>
    </row>
    <row r="6957" spans="1:11" x14ac:dyDescent="0.15">
      <c r="A6957" s="15">
        <v>1772</v>
      </c>
      <c r="B6957" s="16">
        <v>10</v>
      </c>
      <c r="C6957" s="15">
        <v>20</v>
      </c>
      <c r="D6957" s="17">
        <v>9100000</v>
      </c>
      <c r="E6957" s="18">
        <f t="shared" si="108"/>
        <v>9100</v>
      </c>
      <c r="F6957" s="19">
        <v>1.0984309999999999</v>
      </c>
      <c r="G6957" s="19">
        <v>9.9957191590000001</v>
      </c>
      <c r="H6957" s="20">
        <v>94.507846565999998</v>
      </c>
      <c r="I6957" s="15">
        <f>IF(H6957&lt;=Rmax_Summary!$B$40,1,0)</f>
        <v>0</v>
      </c>
      <c r="J6957" s="15">
        <v>3</v>
      </c>
      <c r="K6957" s="21" t="s">
        <v>850</v>
      </c>
    </row>
    <row r="6958" spans="1:11" x14ac:dyDescent="0.15">
      <c r="A6958" s="15">
        <v>1777</v>
      </c>
      <c r="B6958" s="16">
        <v>10</v>
      </c>
      <c r="C6958" s="15">
        <v>20</v>
      </c>
      <c r="D6958" s="17">
        <v>9200000</v>
      </c>
      <c r="E6958" s="18">
        <f t="shared" si="108"/>
        <v>9200</v>
      </c>
      <c r="F6958" s="19">
        <v>1.086495</v>
      </c>
      <c r="G6958" s="19">
        <v>9.9957549990000008</v>
      </c>
      <c r="H6958" s="20">
        <v>94.567524481999996</v>
      </c>
      <c r="I6958" s="15">
        <f>IF(H6958&lt;=Rmax_Summary!$B$40,1,0)</f>
        <v>0</v>
      </c>
      <c r="J6958" s="15">
        <v>3</v>
      </c>
      <c r="K6958" s="21" t="s">
        <v>850</v>
      </c>
    </row>
    <row r="6959" spans="1:11" x14ac:dyDescent="0.15">
      <c r="A6959" s="15">
        <v>1782</v>
      </c>
      <c r="B6959" s="16">
        <v>10</v>
      </c>
      <c r="C6959" s="15">
        <v>20</v>
      </c>
      <c r="D6959" s="17">
        <v>9300000</v>
      </c>
      <c r="E6959" s="18">
        <f t="shared" si="108"/>
        <v>9300</v>
      </c>
      <c r="F6959" s="19">
        <v>1.074816</v>
      </c>
      <c r="G6959" s="19">
        <v>9.99579007</v>
      </c>
      <c r="H6959" s="20">
        <v>94.625919156999998</v>
      </c>
      <c r="I6959" s="15">
        <f>IF(H6959&lt;=Rmax_Summary!$B$40,1,0)</f>
        <v>0</v>
      </c>
      <c r="J6959" s="15">
        <v>3</v>
      </c>
      <c r="K6959" s="21" t="s">
        <v>850</v>
      </c>
    </row>
    <row r="6960" spans="1:11" x14ac:dyDescent="0.15">
      <c r="A6960" s="15">
        <v>1787</v>
      </c>
      <c r="B6960" s="16">
        <v>10</v>
      </c>
      <c r="C6960" s="15">
        <v>20</v>
      </c>
      <c r="D6960" s="17">
        <v>9400000</v>
      </c>
      <c r="E6960" s="18">
        <f t="shared" si="108"/>
        <v>9400</v>
      </c>
      <c r="F6960" s="19">
        <v>1.0633859999999999</v>
      </c>
      <c r="G6960" s="19">
        <v>9.9958243929999995</v>
      </c>
      <c r="H6960" s="20">
        <v>94.683072089000007</v>
      </c>
      <c r="I6960" s="15">
        <f>IF(H6960&lt;=Rmax_Summary!$B$40,1,0)</f>
        <v>0</v>
      </c>
      <c r="J6960" s="15">
        <v>3</v>
      </c>
      <c r="K6960" s="21" t="s">
        <v>850</v>
      </c>
    </row>
    <row r="6961" spans="1:11" x14ac:dyDescent="0.15">
      <c r="A6961" s="15">
        <v>1792</v>
      </c>
      <c r="B6961" s="16">
        <v>10</v>
      </c>
      <c r="C6961" s="15">
        <v>20</v>
      </c>
      <c r="D6961" s="17">
        <v>9500000</v>
      </c>
      <c r="E6961" s="18">
        <f t="shared" si="108"/>
        <v>9500</v>
      </c>
      <c r="F6961" s="19">
        <v>1.0521959999999999</v>
      </c>
      <c r="G6961" s="19">
        <v>9.9958579949999997</v>
      </c>
      <c r="H6961" s="20">
        <v>94.739022212999998</v>
      </c>
      <c r="I6961" s="15">
        <f>IF(H6961&lt;=Rmax_Summary!$B$40,1,0)</f>
        <v>0</v>
      </c>
      <c r="J6961" s="15">
        <v>3</v>
      </c>
      <c r="K6961" s="21" t="s">
        <v>850</v>
      </c>
    </row>
    <row r="6962" spans="1:11" x14ac:dyDescent="0.15">
      <c r="A6962" s="15">
        <v>1797</v>
      </c>
      <c r="B6962" s="16">
        <v>10</v>
      </c>
      <c r="C6962" s="15">
        <v>20</v>
      </c>
      <c r="D6962" s="17">
        <v>9600000</v>
      </c>
      <c r="E6962" s="18">
        <f t="shared" si="108"/>
        <v>9600</v>
      </c>
      <c r="F6962" s="19">
        <v>1.041239</v>
      </c>
      <c r="G6962" s="19">
        <v>9.9958908970000007</v>
      </c>
      <c r="H6962" s="20">
        <v>94.793806763999996</v>
      </c>
      <c r="I6962" s="15">
        <f>IF(H6962&lt;=Rmax_Summary!$B$40,1,0)</f>
        <v>0</v>
      </c>
      <c r="J6962" s="15">
        <v>3</v>
      </c>
      <c r="K6962" s="21" t="s">
        <v>850</v>
      </c>
    </row>
    <row r="6963" spans="1:11" x14ac:dyDescent="0.15">
      <c r="A6963" s="15">
        <v>1802</v>
      </c>
      <c r="B6963" s="16">
        <v>10</v>
      </c>
      <c r="C6963" s="15">
        <v>20</v>
      </c>
      <c r="D6963" s="17">
        <v>9700000</v>
      </c>
      <c r="E6963" s="18">
        <f t="shared" si="108"/>
        <v>9700</v>
      </c>
      <c r="F6963" s="19">
        <v>1.030508</v>
      </c>
      <c r="G6963" s="19">
        <v>9.9959231190000004</v>
      </c>
      <c r="H6963" s="20">
        <v>94.847462403999998</v>
      </c>
      <c r="I6963" s="15">
        <f>IF(H6963&lt;=Rmax_Summary!$B$40,1,0)</f>
        <v>0</v>
      </c>
      <c r="J6963" s="15">
        <v>3</v>
      </c>
      <c r="K6963" s="21" t="s">
        <v>850</v>
      </c>
    </row>
    <row r="6964" spans="1:11" x14ac:dyDescent="0.15">
      <c r="A6964" s="15">
        <v>1807</v>
      </c>
      <c r="B6964" s="16">
        <v>10</v>
      </c>
      <c r="C6964" s="15">
        <v>20</v>
      </c>
      <c r="D6964" s="17">
        <v>9800000</v>
      </c>
      <c r="E6964" s="18">
        <f t="shared" si="108"/>
        <v>9800</v>
      </c>
      <c r="F6964" s="19">
        <v>1.019995</v>
      </c>
      <c r="G6964" s="19">
        <v>9.9959546859999993</v>
      </c>
      <c r="H6964" s="20">
        <v>94.900022954999997</v>
      </c>
      <c r="I6964" s="15">
        <f>IF(H6964&lt;=Rmax_Summary!$B$40,1,0)</f>
        <v>0</v>
      </c>
      <c r="J6964" s="15">
        <v>3</v>
      </c>
      <c r="K6964" s="21" t="s">
        <v>850</v>
      </c>
    </row>
    <row r="6965" spans="1:11" x14ac:dyDescent="0.15">
      <c r="A6965" s="15">
        <v>1812</v>
      </c>
      <c r="B6965" s="16">
        <v>10</v>
      </c>
      <c r="C6965" s="15">
        <v>20</v>
      </c>
      <c r="D6965" s="17">
        <v>9900000</v>
      </c>
      <c r="E6965" s="18">
        <f t="shared" si="108"/>
        <v>9900</v>
      </c>
      <c r="F6965" s="19">
        <v>1.0096959999999999</v>
      </c>
      <c r="G6965" s="19">
        <v>9.9959856150000004</v>
      </c>
      <c r="H6965" s="20">
        <v>94.951522240000003</v>
      </c>
      <c r="I6965" s="15">
        <f>IF(H6965&lt;=Rmax_Summary!$B$40,1,0)</f>
        <v>0</v>
      </c>
      <c r="J6965" s="15">
        <v>3</v>
      </c>
      <c r="K6965" s="21" t="s">
        <v>850</v>
      </c>
    </row>
    <row r="6966" spans="1:11" x14ac:dyDescent="0.15">
      <c r="A6966" s="15">
        <v>1817</v>
      </c>
      <c r="B6966" s="16">
        <v>10</v>
      </c>
      <c r="C6966" s="15">
        <v>20</v>
      </c>
      <c r="D6966" s="17">
        <v>10000000</v>
      </c>
      <c r="E6966" s="18">
        <f t="shared" si="108"/>
        <v>10000</v>
      </c>
      <c r="F6966" s="19">
        <v>0.99960199999999999</v>
      </c>
      <c r="G6966" s="19">
        <v>9.996015925</v>
      </c>
      <c r="H6966" s="20">
        <v>95.001992091000005</v>
      </c>
      <c r="I6966" s="15">
        <f>IF(H6966&lt;=Rmax_Summary!$B$40,1,0)</f>
        <v>0</v>
      </c>
      <c r="J6966" s="15">
        <v>3</v>
      </c>
      <c r="K6966" s="21" t="s">
        <v>850</v>
      </c>
    </row>
    <row r="6967" spans="1:11" x14ac:dyDescent="0.15">
      <c r="A6967" s="15">
        <v>2868</v>
      </c>
      <c r="B6967" s="16">
        <v>10</v>
      </c>
      <c r="C6967" s="15">
        <v>50</v>
      </c>
      <c r="D6967" s="17">
        <v>10000</v>
      </c>
      <c r="E6967" s="18">
        <f t="shared" si="108"/>
        <v>10</v>
      </c>
      <c r="F6967" s="19">
        <v>49.819021999999997</v>
      </c>
      <c r="G6967" s="19">
        <v>0.49819021000000002</v>
      </c>
      <c r="H6967" s="20">
        <v>0.36195525699999997</v>
      </c>
      <c r="I6967" s="15">
        <f>IF(H6967&lt;=Rmax_Summary!$B$40,1,0)</f>
        <v>1</v>
      </c>
      <c r="J6967" s="15">
        <v>1</v>
      </c>
      <c r="K6967" s="21" t="s">
        <v>846</v>
      </c>
    </row>
    <row r="6968" spans="1:11" x14ac:dyDescent="0.15">
      <c r="A6968" s="15">
        <v>2873</v>
      </c>
      <c r="B6968" s="16">
        <v>10</v>
      </c>
      <c r="C6968" s="15">
        <v>50</v>
      </c>
      <c r="D6968" s="17">
        <v>11000</v>
      </c>
      <c r="E6968" s="18">
        <f t="shared" si="108"/>
        <v>11</v>
      </c>
      <c r="F6968" s="19">
        <v>49.818964999999999</v>
      </c>
      <c r="G6968" s="19">
        <v>0.54800861000000001</v>
      </c>
      <c r="H6968" s="20">
        <v>0.36207061899999998</v>
      </c>
      <c r="I6968" s="15">
        <f>IF(H6968&lt;=Rmax_Summary!$B$40,1,0)</f>
        <v>1</v>
      </c>
      <c r="J6968" s="15">
        <v>1</v>
      </c>
      <c r="K6968" s="21" t="s">
        <v>846</v>
      </c>
    </row>
    <row r="6969" spans="1:11" x14ac:dyDescent="0.15">
      <c r="A6969" s="15">
        <v>2878</v>
      </c>
      <c r="B6969" s="16">
        <v>10</v>
      </c>
      <c r="C6969" s="15">
        <v>50</v>
      </c>
      <c r="D6969" s="17">
        <v>12000</v>
      </c>
      <c r="E6969" s="18">
        <f t="shared" si="108"/>
        <v>12</v>
      </c>
      <c r="F6969" s="19">
        <v>49.818907000000003</v>
      </c>
      <c r="G6969" s="19">
        <v>0.59782690800000005</v>
      </c>
      <c r="H6969" s="20">
        <v>0.36218642400000001</v>
      </c>
      <c r="I6969" s="15">
        <f>IF(H6969&lt;=Rmax_Summary!$B$40,1,0)</f>
        <v>1</v>
      </c>
      <c r="J6969" s="15">
        <v>1</v>
      </c>
      <c r="K6969" s="21" t="s">
        <v>846</v>
      </c>
    </row>
    <row r="6970" spans="1:11" x14ac:dyDescent="0.15">
      <c r="A6970" s="15">
        <v>2883</v>
      </c>
      <c r="B6970" s="16">
        <v>10</v>
      </c>
      <c r="C6970" s="15">
        <v>50</v>
      </c>
      <c r="D6970" s="17">
        <v>13000</v>
      </c>
      <c r="E6970" s="18">
        <f t="shared" si="108"/>
        <v>13</v>
      </c>
      <c r="F6970" s="19">
        <v>49.818848000000003</v>
      </c>
      <c r="G6970" s="19">
        <v>0.64764504599999995</v>
      </c>
      <c r="H6970" s="20">
        <v>0.36230314899999999</v>
      </c>
      <c r="I6970" s="15">
        <f>IF(H6970&lt;=Rmax_Summary!$B$40,1,0)</f>
        <v>1</v>
      </c>
      <c r="J6970" s="15">
        <v>1</v>
      </c>
      <c r="K6970" s="21" t="s">
        <v>846</v>
      </c>
    </row>
    <row r="6971" spans="1:11" x14ac:dyDescent="0.15">
      <c r="A6971" s="15">
        <v>2888</v>
      </c>
      <c r="B6971" s="16">
        <v>10</v>
      </c>
      <c r="C6971" s="15">
        <v>50</v>
      </c>
      <c r="D6971" s="17">
        <v>14000</v>
      </c>
      <c r="E6971" s="18">
        <f t="shared" si="108"/>
        <v>14</v>
      </c>
      <c r="F6971" s="19">
        <v>49.81879</v>
      </c>
      <c r="G6971" s="19">
        <v>0.69746307299999999</v>
      </c>
      <c r="H6971" s="20">
        <v>0.36241997199999998</v>
      </c>
      <c r="I6971" s="15">
        <f>IF(H6971&lt;=Rmax_Summary!$B$40,1,0)</f>
        <v>1</v>
      </c>
      <c r="J6971" s="15">
        <v>1</v>
      </c>
      <c r="K6971" s="21" t="s">
        <v>846</v>
      </c>
    </row>
    <row r="6972" spans="1:11" x14ac:dyDescent="0.15">
      <c r="A6972" s="15">
        <v>2893</v>
      </c>
      <c r="B6972" s="16">
        <v>10</v>
      </c>
      <c r="C6972" s="15">
        <v>50</v>
      </c>
      <c r="D6972" s="17">
        <v>15000</v>
      </c>
      <c r="E6972" s="18">
        <f t="shared" si="108"/>
        <v>15</v>
      </c>
      <c r="F6972" s="19">
        <v>49.818731</v>
      </c>
      <c r="G6972" s="19">
        <v>0.74728091699999999</v>
      </c>
      <c r="H6972" s="20">
        <v>0.362537832</v>
      </c>
      <c r="I6972" s="15">
        <f>IF(H6972&lt;=Rmax_Summary!$B$40,1,0)</f>
        <v>1</v>
      </c>
      <c r="J6972" s="15">
        <v>1</v>
      </c>
      <c r="K6972" s="21" t="s">
        <v>846</v>
      </c>
    </row>
    <row r="6973" spans="1:11" x14ac:dyDescent="0.15">
      <c r="A6973" s="15">
        <v>2898</v>
      </c>
      <c r="B6973" s="16">
        <v>10</v>
      </c>
      <c r="C6973" s="15">
        <v>50</v>
      </c>
      <c r="D6973" s="17">
        <v>16000</v>
      </c>
      <c r="E6973" s="18">
        <f t="shared" si="108"/>
        <v>16</v>
      </c>
      <c r="F6973" s="19">
        <v>49.818671999999999</v>
      </c>
      <c r="G6973" s="19">
        <v>0.79709872699999995</v>
      </c>
      <c r="H6973" s="20">
        <v>0.36265613699999999</v>
      </c>
      <c r="I6973" s="15">
        <f>IF(H6973&lt;=Rmax_Summary!$B$40,1,0)</f>
        <v>1</v>
      </c>
      <c r="J6973" s="15">
        <v>1</v>
      </c>
      <c r="K6973" s="21" t="s">
        <v>846</v>
      </c>
    </row>
    <row r="6974" spans="1:11" x14ac:dyDescent="0.15">
      <c r="A6974" s="15">
        <v>2903</v>
      </c>
      <c r="B6974" s="16">
        <v>10</v>
      </c>
      <c r="C6974" s="15">
        <v>50</v>
      </c>
      <c r="D6974" s="17">
        <v>17000</v>
      </c>
      <c r="E6974" s="18">
        <f t="shared" si="108"/>
        <v>17</v>
      </c>
      <c r="F6974" s="19">
        <v>49.818612000000002</v>
      </c>
      <c r="G6974" s="19">
        <v>0.84691638199999997</v>
      </c>
      <c r="H6974" s="20">
        <v>0.36277522000000001</v>
      </c>
      <c r="I6974" s="15">
        <f>IF(H6974&lt;=Rmax_Summary!$B$40,1,0)</f>
        <v>1</v>
      </c>
      <c r="J6974" s="15">
        <v>1</v>
      </c>
      <c r="K6974" s="21" t="s">
        <v>846</v>
      </c>
    </row>
    <row r="6975" spans="1:11" x14ac:dyDescent="0.15">
      <c r="A6975" s="15">
        <v>2908</v>
      </c>
      <c r="B6975" s="16">
        <v>10</v>
      </c>
      <c r="C6975" s="15">
        <v>50</v>
      </c>
      <c r="D6975" s="17">
        <v>18000</v>
      </c>
      <c r="E6975" s="18">
        <f t="shared" si="108"/>
        <v>18</v>
      </c>
      <c r="F6975" s="19">
        <v>49.818553000000001</v>
      </c>
      <c r="G6975" s="19">
        <v>0.89673398400000004</v>
      </c>
      <c r="H6975" s="20">
        <v>0.36289463399999999</v>
      </c>
      <c r="I6975" s="15">
        <f>IF(H6975&lt;=Rmax_Summary!$B$40,1,0)</f>
        <v>1</v>
      </c>
      <c r="J6975" s="15">
        <v>1</v>
      </c>
      <c r="K6975" s="21" t="s">
        <v>846</v>
      </c>
    </row>
    <row r="6976" spans="1:11" x14ac:dyDescent="0.15">
      <c r="A6976" s="15">
        <v>2913</v>
      </c>
      <c r="B6976" s="16">
        <v>10</v>
      </c>
      <c r="C6976" s="15">
        <v>50</v>
      </c>
      <c r="D6976" s="17">
        <v>19000</v>
      </c>
      <c r="E6976" s="18">
        <f t="shared" si="108"/>
        <v>19</v>
      </c>
      <c r="F6976" s="19">
        <v>49.818492999999997</v>
      </c>
      <c r="G6976" s="19">
        <v>0.94655133400000002</v>
      </c>
      <c r="H6976" s="20">
        <v>0.36301475700000002</v>
      </c>
      <c r="I6976" s="15">
        <f>IF(H6976&lt;=Rmax_Summary!$B$40,1,0)</f>
        <v>1</v>
      </c>
      <c r="J6976" s="15">
        <v>1</v>
      </c>
      <c r="K6976" s="21" t="s">
        <v>846</v>
      </c>
    </row>
    <row r="6977" spans="1:11" x14ac:dyDescent="0.15">
      <c r="A6977" s="15">
        <v>2918</v>
      </c>
      <c r="B6977" s="16">
        <v>10</v>
      </c>
      <c r="C6977" s="15">
        <v>50</v>
      </c>
      <c r="D6977" s="17">
        <v>20000</v>
      </c>
      <c r="E6977" s="18">
        <f t="shared" si="108"/>
        <v>20</v>
      </c>
      <c r="F6977" s="19">
        <v>49.818432000000001</v>
      </c>
      <c r="G6977" s="19">
        <v>0.99636866000000002</v>
      </c>
      <c r="H6977" s="20">
        <v>0.36313600899999998</v>
      </c>
      <c r="I6977" s="15">
        <f>IF(H6977&lt;=Rmax_Summary!$B$40,1,0)</f>
        <v>1</v>
      </c>
      <c r="J6977" s="15">
        <v>1</v>
      </c>
      <c r="K6977" s="21" t="s">
        <v>846</v>
      </c>
    </row>
    <row r="6978" spans="1:11" x14ac:dyDescent="0.15">
      <c r="A6978" s="15">
        <v>2923</v>
      </c>
      <c r="B6978" s="16">
        <v>10</v>
      </c>
      <c r="C6978" s="15">
        <v>50</v>
      </c>
      <c r="D6978" s="17">
        <v>21000</v>
      </c>
      <c r="E6978" s="18">
        <f t="shared" ref="E6978:E7041" si="109">D6978/1000</f>
        <v>21</v>
      </c>
      <c r="F6978" s="19">
        <v>49.818370999999999</v>
      </c>
      <c r="G6978" s="19">
        <v>1.0461858150000001</v>
      </c>
      <c r="H6978" s="20">
        <v>0.36325744100000001</v>
      </c>
      <c r="I6978" s="15">
        <f>IF(H6978&lt;=Rmax_Summary!$B$40,1,0)</f>
        <v>1</v>
      </c>
      <c r="J6978" s="15">
        <v>1</v>
      </c>
      <c r="K6978" s="21" t="s">
        <v>846</v>
      </c>
    </row>
    <row r="6979" spans="1:11" x14ac:dyDescent="0.15">
      <c r="A6979" s="15">
        <v>2928</v>
      </c>
      <c r="B6979" s="16">
        <v>10</v>
      </c>
      <c r="C6979" s="15">
        <v>50</v>
      </c>
      <c r="D6979" s="17">
        <v>22000</v>
      </c>
      <c r="E6979" s="18">
        <f t="shared" si="109"/>
        <v>22</v>
      </c>
      <c r="F6979" s="19">
        <v>49.818309999999997</v>
      </c>
      <c r="G6979" s="19">
        <v>1.0960028230000001</v>
      </c>
      <c r="H6979" s="20">
        <v>0.363379538</v>
      </c>
      <c r="I6979" s="15">
        <f>IF(H6979&lt;=Rmax_Summary!$B$40,1,0)</f>
        <v>1</v>
      </c>
      <c r="J6979" s="15">
        <v>1</v>
      </c>
      <c r="K6979" s="21" t="s">
        <v>846</v>
      </c>
    </row>
    <row r="6980" spans="1:11" x14ac:dyDescent="0.15">
      <c r="A6980" s="15">
        <v>2933</v>
      </c>
      <c r="B6980" s="16">
        <v>10</v>
      </c>
      <c r="C6980" s="15">
        <v>50</v>
      </c>
      <c r="D6980" s="17">
        <v>23000</v>
      </c>
      <c r="E6980" s="18">
        <f t="shared" si="109"/>
        <v>23</v>
      </c>
      <c r="F6980" s="19">
        <v>49.818249000000002</v>
      </c>
      <c r="G6980" s="19">
        <v>1.145819693</v>
      </c>
      <c r="H6980" s="20">
        <v>0.36350211999999998</v>
      </c>
      <c r="I6980" s="15">
        <f>IF(H6980&lt;=Rmax_Summary!$B$40,1,0)</f>
        <v>1</v>
      </c>
      <c r="J6980" s="15">
        <v>1</v>
      </c>
      <c r="K6980" s="21" t="s">
        <v>846</v>
      </c>
    </row>
    <row r="6981" spans="1:11" x14ac:dyDescent="0.15">
      <c r="A6981" s="15">
        <v>2938</v>
      </c>
      <c r="B6981" s="16">
        <v>10</v>
      </c>
      <c r="C6981" s="15">
        <v>50</v>
      </c>
      <c r="D6981" s="17">
        <v>24000</v>
      </c>
      <c r="E6981" s="18">
        <f t="shared" si="109"/>
        <v>24</v>
      </c>
      <c r="F6981" s="19">
        <v>49.818187000000002</v>
      </c>
      <c r="G6981" s="19">
        <v>1.1956364850000001</v>
      </c>
      <c r="H6981" s="20">
        <v>0.36362537299999997</v>
      </c>
      <c r="I6981" s="15">
        <f>IF(H6981&lt;=Rmax_Summary!$B$40,1,0)</f>
        <v>1</v>
      </c>
      <c r="J6981" s="15">
        <v>1</v>
      </c>
      <c r="K6981" s="21" t="s">
        <v>846</v>
      </c>
    </row>
    <row r="6982" spans="1:11" x14ac:dyDescent="0.15">
      <c r="A6982" s="15">
        <v>2943</v>
      </c>
      <c r="B6982" s="16">
        <v>10</v>
      </c>
      <c r="C6982" s="15">
        <v>50</v>
      </c>
      <c r="D6982" s="17">
        <v>25000</v>
      </c>
      <c r="E6982" s="18">
        <f t="shared" si="109"/>
        <v>25</v>
      </c>
      <c r="F6982" s="19">
        <v>49.818125000000002</v>
      </c>
      <c r="G6982" s="19">
        <v>1.2454531179999999</v>
      </c>
      <c r="H6982" s="20">
        <v>0.36374973199999999</v>
      </c>
      <c r="I6982" s="15">
        <f>IF(H6982&lt;=Rmax_Summary!$B$40,1,0)</f>
        <v>1</v>
      </c>
      <c r="J6982" s="15">
        <v>1</v>
      </c>
      <c r="K6982" s="21" t="s">
        <v>846</v>
      </c>
    </row>
    <row r="6983" spans="1:11" x14ac:dyDescent="0.15">
      <c r="A6983" s="15">
        <v>2948</v>
      </c>
      <c r="B6983" s="16">
        <v>10</v>
      </c>
      <c r="C6983" s="15">
        <v>50</v>
      </c>
      <c r="D6983" s="17">
        <v>26000</v>
      </c>
      <c r="E6983" s="18">
        <f t="shared" si="109"/>
        <v>26</v>
      </c>
      <c r="F6983" s="19">
        <v>49.818063000000002</v>
      </c>
      <c r="G6983" s="19">
        <v>1.295269641</v>
      </c>
      <c r="H6983" s="20">
        <v>0.363874319</v>
      </c>
      <c r="I6983" s="15">
        <f>IF(H6983&lt;=Rmax_Summary!$B$40,1,0)</f>
        <v>1</v>
      </c>
      <c r="J6983" s="15">
        <v>1</v>
      </c>
      <c r="K6983" s="21" t="s">
        <v>846</v>
      </c>
    </row>
    <row r="6984" spans="1:11" x14ac:dyDescent="0.15">
      <c r="A6984" s="15">
        <v>2953</v>
      </c>
      <c r="B6984" s="16">
        <v>10</v>
      </c>
      <c r="C6984" s="15">
        <v>50</v>
      </c>
      <c r="D6984" s="17">
        <v>27000</v>
      </c>
      <c r="E6984" s="18">
        <f t="shared" si="109"/>
        <v>27</v>
      </c>
      <c r="F6984" s="19">
        <v>49.817999999999998</v>
      </c>
      <c r="G6984" s="19">
        <v>1.345085987</v>
      </c>
      <c r="H6984" s="20">
        <v>0.36399983299999999</v>
      </c>
      <c r="I6984" s="15">
        <f>IF(H6984&lt;=Rmax_Summary!$B$40,1,0)</f>
        <v>1</v>
      </c>
      <c r="J6984" s="15">
        <v>1</v>
      </c>
      <c r="K6984" s="21" t="s">
        <v>846</v>
      </c>
    </row>
    <row r="6985" spans="1:11" x14ac:dyDescent="0.15">
      <c r="A6985" s="15">
        <v>2958</v>
      </c>
      <c r="B6985" s="16">
        <v>10</v>
      </c>
      <c r="C6985" s="15">
        <v>50</v>
      </c>
      <c r="D6985" s="17">
        <v>28000</v>
      </c>
      <c r="E6985" s="18">
        <f t="shared" si="109"/>
        <v>28</v>
      </c>
      <c r="F6985" s="19">
        <v>49.817937000000001</v>
      </c>
      <c r="G6985" s="19">
        <v>1.3949022449999999</v>
      </c>
      <c r="H6985" s="20">
        <v>0.36412599299999998</v>
      </c>
      <c r="I6985" s="15">
        <f>IF(H6985&lt;=Rmax_Summary!$B$40,1,0)</f>
        <v>1</v>
      </c>
      <c r="J6985" s="15">
        <v>1</v>
      </c>
      <c r="K6985" s="21" t="s">
        <v>846</v>
      </c>
    </row>
    <row r="6986" spans="1:11" x14ac:dyDescent="0.15">
      <c r="A6986" s="15">
        <v>2963</v>
      </c>
      <c r="B6986" s="16">
        <v>10</v>
      </c>
      <c r="C6986" s="15">
        <v>50</v>
      </c>
      <c r="D6986" s="17">
        <v>29000</v>
      </c>
      <c r="E6986" s="18">
        <f t="shared" si="109"/>
        <v>29</v>
      </c>
      <c r="F6986" s="19">
        <v>49.817874000000003</v>
      </c>
      <c r="G6986" s="19">
        <v>1.4447183210000001</v>
      </c>
      <c r="H6986" s="20">
        <v>0.36425264400000001</v>
      </c>
      <c r="I6986" s="15">
        <f>IF(H6986&lt;=Rmax_Summary!$B$40,1,0)</f>
        <v>1</v>
      </c>
      <c r="J6986" s="15">
        <v>1</v>
      </c>
      <c r="K6986" s="21" t="s">
        <v>846</v>
      </c>
    </row>
    <row r="6987" spans="1:11" x14ac:dyDescent="0.15">
      <c r="A6987" s="15">
        <v>2968</v>
      </c>
      <c r="B6987" s="16">
        <v>10</v>
      </c>
      <c r="C6987" s="15">
        <v>50</v>
      </c>
      <c r="D6987" s="17">
        <v>30000</v>
      </c>
      <c r="E6987" s="18">
        <f t="shared" si="109"/>
        <v>30</v>
      </c>
      <c r="F6987" s="19">
        <v>49.817810000000001</v>
      </c>
      <c r="G6987" s="19">
        <v>1.4945343090000001</v>
      </c>
      <c r="H6987" s="20">
        <v>0.36438017299999997</v>
      </c>
      <c r="I6987" s="15">
        <f>IF(H6987&lt;=Rmax_Summary!$B$40,1,0)</f>
        <v>1</v>
      </c>
      <c r="J6987" s="15">
        <v>1</v>
      </c>
      <c r="K6987" s="21" t="s">
        <v>846</v>
      </c>
    </row>
    <row r="6988" spans="1:11" x14ac:dyDescent="0.15">
      <c r="A6988" s="15">
        <v>2973</v>
      </c>
      <c r="B6988" s="16">
        <v>10</v>
      </c>
      <c r="C6988" s="15">
        <v>50</v>
      </c>
      <c r="D6988" s="17">
        <v>31000</v>
      </c>
      <c r="E6988" s="18">
        <f t="shared" si="109"/>
        <v>31</v>
      </c>
      <c r="F6988" s="19">
        <v>49.817746</v>
      </c>
      <c r="G6988" s="19">
        <v>1.5443500990000001</v>
      </c>
      <c r="H6988" s="20">
        <v>0.36450831</v>
      </c>
      <c r="I6988" s="15">
        <f>IF(H6988&lt;=Rmax_Summary!$B$40,1,0)</f>
        <v>1</v>
      </c>
      <c r="J6988" s="15">
        <v>1</v>
      </c>
      <c r="K6988" s="21" t="s">
        <v>846</v>
      </c>
    </row>
    <row r="6989" spans="1:11" x14ac:dyDescent="0.15">
      <c r="A6989" s="15">
        <v>2978</v>
      </c>
      <c r="B6989" s="16">
        <v>10</v>
      </c>
      <c r="C6989" s="15">
        <v>50</v>
      </c>
      <c r="D6989" s="17">
        <v>32000</v>
      </c>
      <c r="E6989" s="18">
        <f t="shared" si="109"/>
        <v>32</v>
      </c>
      <c r="F6989" s="19">
        <v>49.817681</v>
      </c>
      <c r="G6989" s="19">
        <v>1.5941658489999999</v>
      </c>
      <c r="H6989" s="20">
        <v>0.36463718299999998</v>
      </c>
      <c r="I6989" s="15">
        <f>IF(H6989&lt;=Rmax_Summary!$B$40,1,0)</f>
        <v>1</v>
      </c>
      <c r="J6989" s="15">
        <v>1</v>
      </c>
      <c r="K6989" s="21" t="s">
        <v>846</v>
      </c>
    </row>
    <row r="6990" spans="1:11" x14ac:dyDescent="0.15">
      <c r="A6990" s="15">
        <v>2983</v>
      </c>
      <c r="B6990" s="16">
        <v>10</v>
      </c>
      <c r="C6990" s="15">
        <v>50</v>
      </c>
      <c r="D6990" s="17">
        <v>33000</v>
      </c>
      <c r="E6990" s="18">
        <f t="shared" si="109"/>
        <v>33</v>
      </c>
      <c r="F6990" s="19">
        <v>49.817616000000001</v>
      </c>
      <c r="G6990" s="19">
        <v>1.643981352</v>
      </c>
      <c r="H6990" s="20">
        <v>0.364767018</v>
      </c>
      <c r="I6990" s="15">
        <f>IF(H6990&lt;=Rmax_Summary!$B$40,1,0)</f>
        <v>1</v>
      </c>
      <c r="J6990" s="15">
        <v>1</v>
      </c>
      <c r="K6990" s="21" t="s">
        <v>846</v>
      </c>
    </row>
    <row r="6991" spans="1:11" x14ac:dyDescent="0.15">
      <c r="A6991" s="15">
        <v>2988</v>
      </c>
      <c r="B6991" s="16">
        <v>10</v>
      </c>
      <c r="C6991" s="15">
        <v>50</v>
      </c>
      <c r="D6991" s="17">
        <v>34000</v>
      </c>
      <c r="E6991" s="18">
        <f t="shared" si="109"/>
        <v>34</v>
      </c>
      <c r="F6991" s="19">
        <v>49.817551000000002</v>
      </c>
      <c r="G6991" s="19">
        <v>1.693796764</v>
      </c>
      <c r="H6991" s="20">
        <v>0.36489707500000002</v>
      </c>
      <c r="I6991" s="15">
        <f>IF(H6991&lt;=Rmax_Summary!$B$40,1,0)</f>
        <v>1</v>
      </c>
      <c r="J6991" s="15">
        <v>1</v>
      </c>
      <c r="K6991" s="21" t="s">
        <v>846</v>
      </c>
    </row>
    <row r="6992" spans="1:11" x14ac:dyDescent="0.15">
      <c r="A6992" s="15">
        <v>2993</v>
      </c>
      <c r="B6992" s="16">
        <v>10</v>
      </c>
      <c r="C6992" s="15">
        <v>50</v>
      </c>
      <c r="D6992" s="17">
        <v>35000</v>
      </c>
      <c r="E6992" s="18">
        <f t="shared" si="109"/>
        <v>35</v>
      </c>
      <c r="F6992" s="19">
        <v>49.817486000000002</v>
      </c>
      <c r="G6992" s="19">
        <v>1.7436120230000001</v>
      </c>
      <c r="H6992" s="20">
        <v>0.36502818799999998</v>
      </c>
      <c r="I6992" s="15">
        <f>IF(H6992&lt;=Rmax_Summary!$B$40,1,0)</f>
        <v>1</v>
      </c>
      <c r="J6992" s="15">
        <v>1</v>
      </c>
      <c r="K6992" s="21" t="s">
        <v>846</v>
      </c>
    </row>
    <row r="6993" spans="1:11" x14ac:dyDescent="0.15">
      <c r="A6993" s="15">
        <v>2998</v>
      </c>
      <c r="B6993" s="16">
        <v>10</v>
      </c>
      <c r="C6993" s="15">
        <v>50</v>
      </c>
      <c r="D6993" s="17">
        <v>36000</v>
      </c>
      <c r="E6993" s="18">
        <f t="shared" si="109"/>
        <v>36</v>
      </c>
      <c r="F6993" s="19">
        <v>49.817419999999998</v>
      </c>
      <c r="G6993" s="19">
        <v>1.793427112</v>
      </c>
      <c r="H6993" s="20">
        <v>0.36516030399999999</v>
      </c>
      <c r="I6993" s="15">
        <f>IF(H6993&lt;=Rmax_Summary!$B$40,1,0)</f>
        <v>1</v>
      </c>
      <c r="J6993" s="15">
        <v>1</v>
      </c>
      <c r="K6993" s="21" t="s">
        <v>846</v>
      </c>
    </row>
    <row r="6994" spans="1:11" x14ac:dyDescent="0.15">
      <c r="A6994" s="15">
        <v>3003</v>
      </c>
      <c r="B6994" s="16">
        <v>10</v>
      </c>
      <c r="C6994" s="15">
        <v>50</v>
      </c>
      <c r="D6994" s="17">
        <v>37000</v>
      </c>
      <c r="E6994" s="18">
        <f t="shared" si="109"/>
        <v>37</v>
      </c>
      <c r="F6994" s="19">
        <v>49.817354000000002</v>
      </c>
      <c r="G6994" s="19">
        <v>1.843242125</v>
      </c>
      <c r="H6994" s="20">
        <v>0.36529276799999999</v>
      </c>
      <c r="I6994" s="15">
        <f>IF(H6994&lt;=Rmax_Summary!$B$40,1,0)</f>
        <v>1</v>
      </c>
      <c r="J6994" s="15">
        <v>1</v>
      </c>
      <c r="K6994" s="21" t="s">
        <v>846</v>
      </c>
    </row>
    <row r="6995" spans="1:11" x14ac:dyDescent="0.15">
      <c r="A6995" s="15">
        <v>3008</v>
      </c>
      <c r="B6995" s="16">
        <v>10</v>
      </c>
      <c r="C6995" s="15">
        <v>50</v>
      </c>
      <c r="D6995" s="17">
        <v>38000</v>
      </c>
      <c r="E6995" s="18">
        <f t="shared" si="109"/>
        <v>38</v>
      </c>
      <c r="F6995" s="19">
        <v>49.817287</v>
      </c>
      <c r="G6995" s="19">
        <v>1.893056896</v>
      </c>
      <c r="H6995" s="20">
        <v>0.36542603299999998</v>
      </c>
      <c r="I6995" s="15">
        <f>IF(H6995&lt;=Rmax_Summary!$B$40,1,0)</f>
        <v>1</v>
      </c>
      <c r="J6995" s="15">
        <v>1</v>
      </c>
      <c r="K6995" s="21" t="s">
        <v>846</v>
      </c>
    </row>
    <row r="6996" spans="1:11" x14ac:dyDescent="0.15">
      <c r="A6996" s="15">
        <v>3013</v>
      </c>
      <c r="B6996" s="16">
        <v>10</v>
      </c>
      <c r="C6996" s="15">
        <v>50</v>
      </c>
      <c r="D6996" s="17">
        <v>39000</v>
      </c>
      <c r="E6996" s="18">
        <f t="shared" si="109"/>
        <v>39</v>
      </c>
      <c r="F6996" s="19">
        <v>49.817219999999999</v>
      </c>
      <c r="G6996" s="19">
        <v>1.9428715679999999</v>
      </c>
      <c r="H6996" s="20">
        <v>0.36556038400000002</v>
      </c>
      <c r="I6996" s="15">
        <f>IF(H6996&lt;=Rmax_Summary!$B$40,1,0)</f>
        <v>1</v>
      </c>
      <c r="J6996" s="15">
        <v>1</v>
      </c>
      <c r="K6996" s="21" t="s">
        <v>846</v>
      </c>
    </row>
    <row r="6997" spans="1:11" x14ac:dyDescent="0.15">
      <c r="A6997" s="15">
        <v>3018</v>
      </c>
      <c r="B6997" s="16">
        <v>10</v>
      </c>
      <c r="C6997" s="15">
        <v>50</v>
      </c>
      <c r="D6997" s="17">
        <v>40000</v>
      </c>
      <c r="E6997" s="18">
        <f t="shared" si="109"/>
        <v>40</v>
      </c>
      <c r="F6997" s="19">
        <v>49.817152</v>
      </c>
      <c r="G6997" s="19">
        <v>1.9926861</v>
      </c>
      <c r="H6997" s="20">
        <v>0.36569508699999997</v>
      </c>
      <c r="I6997" s="15">
        <f>IF(H6997&lt;=Rmax_Summary!$B$40,1,0)</f>
        <v>1</v>
      </c>
      <c r="J6997" s="15">
        <v>1</v>
      </c>
      <c r="K6997" s="21" t="s">
        <v>846</v>
      </c>
    </row>
    <row r="6998" spans="1:11" x14ac:dyDescent="0.15">
      <c r="A6998" s="15">
        <v>3023</v>
      </c>
      <c r="B6998" s="16">
        <v>10</v>
      </c>
      <c r="C6998" s="15">
        <v>50</v>
      </c>
      <c r="D6998" s="17">
        <v>41000</v>
      </c>
      <c r="E6998" s="18">
        <f t="shared" si="109"/>
        <v>41</v>
      </c>
      <c r="F6998" s="19">
        <v>49.817084999999999</v>
      </c>
      <c r="G6998" s="19">
        <v>2.0425004630000001</v>
      </c>
      <c r="H6998" s="20">
        <v>0.36583080899999998</v>
      </c>
      <c r="I6998" s="15">
        <f>IF(H6998&lt;=Rmax_Summary!$B$40,1,0)</f>
        <v>1</v>
      </c>
      <c r="J6998" s="15">
        <v>1</v>
      </c>
      <c r="K6998" s="21" t="s">
        <v>846</v>
      </c>
    </row>
    <row r="6999" spans="1:11" x14ac:dyDescent="0.15">
      <c r="A6999" s="15">
        <v>3028</v>
      </c>
      <c r="B6999" s="16">
        <v>10</v>
      </c>
      <c r="C6999" s="15">
        <v>50</v>
      </c>
      <c r="D6999" s="17">
        <v>42000</v>
      </c>
      <c r="E6999" s="18">
        <f t="shared" si="109"/>
        <v>42</v>
      </c>
      <c r="F6999" s="19">
        <v>49.817016000000002</v>
      </c>
      <c r="G6999" s="19">
        <v>2.0923146859999999</v>
      </c>
      <c r="H6999" s="20">
        <v>0.36596707299999998</v>
      </c>
      <c r="I6999" s="15">
        <f>IF(H6999&lt;=Rmax_Summary!$B$40,1,0)</f>
        <v>1</v>
      </c>
      <c r="J6999" s="15">
        <v>1</v>
      </c>
      <c r="K6999" s="21" t="s">
        <v>846</v>
      </c>
    </row>
    <row r="7000" spans="1:11" x14ac:dyDescent="0.15">
      <c r="A7000" s="15">
        <v>3033</v>
      </c>
      <c r="B7000" s="16">
        <v>10</v>
      </c>
      <c r="C7000" s="15">
        <v>50</v>
      </c>
      <c r="D7000" s="17">
        <v>43000</v>
      </c>
      <c r="E7000" s="18">
        <f t="shared" si="109"/>
        <v>43</v>
      </c>
      <c r="F7000" s="19">
        <v>49.816947999999996</v>
      </c>
      <c r="G7000" s="19">
        <v>2.1421287410000001</v>
      </c>
      <c r="H7000" s="20">
        <v>0.36610498699999999</v>
      </c>
      <c r="I7000" s="15">
        <f>IF(H7000&lt;=Rmax_Summary!$B$40,1,0)</f>
        <v>1</v>
      </c>
      <c r="J7000" s="15">
        <v>1</v>
      </c>
      <c r="K7000" s="21" t="s">
        <v>846</v>
      </c>
    </row>
    <row r="7001" spans="1:11" x14ac:dyDescent="0.15">
      <c r="A7001" s="15">
        <v>3038</v>
      </c>
      <c r="B7001" s="16">
        <v>10</v>
      </c>
      <c r="C7001" s="15">
        <v>50</v>
      </c>
      <c r="D7001" s="17">
        <v>44000</v>
      </c>
      <c r="E7001" s="18">
        <f t="shared" si="109"/>
        <v>44</v>
      </c>
      <c r="F7001" s="19">
        <v>49.816879</v>
      </c>
      <c r="G7001" s="19">
        <v>2.1919426469999999</v>
      </c>
      <c r="H7001" s="20">
        <v>0.366242756</v>
      </c>
      <c r="I7001" s="15">
        <f>IF(H7001&lt;=Rmax_Summary!$B$40,1,0)</f>
        <v>1</v>
      </c>
      <c r="J7001" s="15">
        <v>1</v>
      </c>
      <c r="K7001" s="21" t="s">
        <v>846</v>
      </c>
    </row>
    <row r="7002" spans="1:11" x14ac:dyDescent="0.15">
      <c r="A7002" s="15">
        <v>3043</v>
      </c>
      <c r="B7002" s="16">
        <v>10</v>
      </c>
      <c r="C7002" s="15">
        <v>50</v>
      </c>
      <c r="D7002" s="17">
        <v>45000</v>
      </c>
      <c r="E7002" s="18">
        <f t="shared" si="109"/>
        <v>45</v>
      </c>
      <c r="F7002" s="19">
        <v>49.816808999999999</v>
      </c>
      <c r="G7002" s="19">
        <v>2.241756418</v>
      </c>
      <c r="H7002" s="20">
        <v>0.366381766</v>
      </c>
      <c r="I7002" s="15">
        <f>IF(H7002&lt;=Rmax_Summary!$B$40,1,0)</f>
        <v>1</v>
      </c>
      <c r="J7002" s="15">
        <v>1</v>
      </c>
      <c r="K7002" s="21" t="s">
        <v>846</v>
      </c>
    </row>
    <row r="7003" spans="1:11" x14ac:dyDescent="0.15">
      <c r="A7003" s="15">
        <v>3048</v>
      </c>
      <c r="B7003" s="16">
        <v>10</v>
      </c>
      <c r="C7003" s="15">
        <v>50</v>
      </c>
      <c r="D7003" s="17">
        <v>46000</v>
      </c>
      <c r="E7003" s="18">
        <f t="shared" si="109"/>
        <v>46</v>
      </c>
      <c r="F7003" s="19">
        <v>49.816738999999998</v>
      </c>
      <c r="G7003" s="19">
        <v>2.2915699969999999</v>
      </c>
      <c r="H7003" s="20">
        <v>0.36652179299999998</v>
      </c>
      <c r="I7003" s="15">
        <f>IF(H7003&lt;=Rmax_Summary!$B$40,1,0)</f>
        <v>1</v>
      </c>
      <c r="J7003" s="15">
        <v>1</v>
      </c>
      <c r="K7003" s="21" t="s">
        <v>846</v>
      </c>
    </row>
    <row r="7004" spans="1:11" x14ac:dyDescent="0.15">
      <c r="A7004" s="15">
        <v>3053</v>
      </c>
      <c r="B7004" s="16">
        <v>10</v>
      </c>
      <c r="C7004" s="15">
        <v>50</v>
      </c>
      <c r="D7004" s="17">
        <v>47000</v>
      </c>
      <c r="E7004" s="18">
        <f t="shared" si="109"/>
        <v>47</v>
      </c>
      <c r="F7004" s="19">
        <v>49.816668999999997</v>
      </c>
      <c r="G7004" s="19">
        <v>2.3413834520000001</v>
      </c>
      <c r="H7004" s="20">
        <v>0.36666238200000001</v>
      </c>
      <c r="I7004" s="15">
        <f>IF(H7004&lt;=Rmax_Summary!$B$40,1,0)</f>
        <v>1</v>
      </c>
      <c r="J7004" s="15">
        <v>1</v>
      </c>
      <c r="K7004" s="21" t="s">
        <v>846</v>
      </c>
    </row>
    <row r="7005" spans="1:11" x14ac:dyDescent="0.15">
      <c r="A7005" s="15">
        <v>3058</v>
      </c>
      <c r="B7005" s="16">
        <v>10</v>
      </c>
      <c r="C7005" s="15">
        <v>50</v>
      </c>
      <c r="D7005" s="17">
        <v>48000</v>
      </c>
      <c r="E7005" s="18">
        <f t="shared" si="109"/>
        <v>48</v>
      </c>
      <c r="F7005" s="19">
        <v>49.816597999999999</v>
      </c>
      <c r="G7005" s="19">
        <v>2.39119671</v>
      </c>
      <c r="H7005" s="20">
        <v>0.36680378200000002</v>
      </c>
      <c r="I7005" s="15">
        <f>IF(H7005&lt;=Rmax_Summary!$B$40,1,0)</f>
        <v>1</v>
      </c>
      <c r="J7005" s="15">
        <v>1</v>
      </c>
      <c r="K7005" s="21" t="s">
        <v>846</v>
      </c>
    </row>
    <row r="7006" spans="1:11" x14ac:dyDescent="0.15">
      <c r="A7006" s="15">
        <v>3063</v>
      </c>
      <c r="B7006" s="16">
        <v>10</v>
      </c>
      <c r="C7006" s="15">
        <v>50</v>
      </c>
      <c r="D7006" s="17">
        <v>49000</v>
      </c>
      <c r="E7006" s="18">
        <f t="shared" si="109"/>
        <v>49</v>
      </c>
      <c r="F7006" s="19">
        <v>49.816527000000001</v>
      </c>
      <c r="G7006" s="19">
        <v>2.441009829</v>
      </c>
      <c r="H7006" s="20">
        <v>0.36694589500000002</v>
      </c>
      <c r="I7006" s="15">
        <f>IF(H7006&lt;=Rmax_Summary!$B$40,1,0)</f>
        <v>1</v>
      </c>
      <c r="J7006" s="15">
        <v>1</v>
      </c>
      <c r="K7006" s="21" t="s">
        <v>846</v>
      </c>
    </row>
    <row r="7007" spans="1:11" x14ac:dyDescent="0.15">
      <c r="A7007" s="15">
        <v>3068</v>
      </c>
      <c r="B7007" s="16">
        <v>10</v>
      </c>
      <c r="C7007" s="15">
        <v>50</v>
      </c>
      <c r="D7007" s="17">
        <v>50000</v>
      </c>
      <c r="E7007" s="18">
        <f t="shared" si="109"/>
        <v>50</v>
      </c>
      <c r="F7007" s="19">
        <v>49.816454999999998</v>
      </c>
      <c r="G7007" s="19">
        <v>2.490822772</v>
      </c>
      <c r="H7007" s="20">
        <v>0.36708932799999999</v>
      </c>
      <c r="I7007" s="15">
        <f>IF(H7007&lt;=Rmax_Summary!$B$40,1,0)</f>
        <v>1</v>
      </c>
      <c r="J7007" s="15">
        <v>1</v>
      </c>
      <c r="K7007" s="21" t="s">
        <v>846</v>
      </c>
    </row>
    <row r="7008" spans="1:11" x14ac:dyDescent="0.15">
      <c r="A7008" s="15">
        <v>3073</v>
      </c>
      <c r="B7008" s="16">
        <v>10</v>
      </c>
      <c r="C7008" s="15">
        <v>50</v>
      </c>
      <c r="D7008" s="17">
        <v>51000</v>
      </c>
      <c r="E7008" s="18">
        <f t="shared" si="109"/>
        <v>51</v>
      </c>
      <c r="F7008" s="19">
        <v>49.816383000000002</v>
      </c>
      <c r="G7008" s="19">
        <v>2.5406355550000002</v>
      </c>
      <c r="H7008" s="20">
        <v>0.36723348300000003</v>
      </c>
      <c r="I7008" s="15">
        <f>IF(H7008&lt;=Rmax_Summary!$B$40,1,0)</f>
        <v>1</v>
      </c>
      <c r="J7008" s="15">
        <v>1</v>
      </c>
      <c r="K7008" s="21" t="s">
        <v>846</v>
      </c>
    </row>
    <row r="7009" spans="1:11" x14ac:dyDescent="0.15">
      <c r="A7009" s="15">
        <v>3078</v>
      </c>
      <c r="B7009" s="16">
        <v>10</v>
      </c>
      <c r="C7009" s="15">
        <v>50</v>
      </c>
      <c r="D7009" s="17">
        <v>52000</v>
      </c>
      <c r="E7009" s="18">
        <f t="shared" si="109"/>
        <v>52</v>
      </c>
      <c r="F7009" s="19">
        <v>49.816310999999999</v>
      </c>
      <c r="G7009" s="19">
        <v>2.5904481530000001</v>
      </c>
      <c r="H7009" s="20">
        <v>0.36737835699999999</v>
      </c>
      <c r="I7009" s="15">
        <f>IF(H7009&lt;=Rmax_Summary!$B$40,1,0)</f>
        <v>1</v>
      </c>
      <c r="J7009" s="15">
        <v>1</v>
      </c>
      <c r="K7009" s="21" t="s">
        <v>846</v>
      </c>
    </row>
    <row r="7010" spans="1:11" x14ac:dyDescent="0.15">
      <c r="A7010" s="15">
        <v>3083</v>
      </c>
      <c r="B7010" s="16">
        <v>10</v>
      </c>
      <c r="C7010" s="15">
        <v>50</v>
      </c>
      <c r="D7010" s="17">
        <v>53000</v>
      </c>
      <c r="E7010" s="18">
        <f t="shared" si="109"/>
        <v>53</v>
      </c>
      <c r="F7010" s="19">
        <v>49.816237999999998</v>
      </c>
      <c r="G7010" s="19">
        <v>2.640260601</v>
      </c>
      <c r="H7010" s="20">
        <v>0.36752441299999999</v>
      </c>
      <c r="I7010" s="15">
        <f>IF(H7010&lt;=Rmax_Summary!$B$40,1,0)</f>
        <v>1</v>
      </c>
      <c r="J7010" s="15">
        <v>1</v>
      </c>
      <c r="K7010" s="21" t="s">
        <v>846</v>
      </c>
    </row>
    <row r="7011" spans="1:11" x14ac:dyDescent="0.15">
      <c r="A7011" s="15">
        <v>3088</v>
      </c>
      <c r="B7011" s="16">
        <v>10</v>
      </c>
      <c r="C7011" s="15">
        <v>50</v>
      </c>
      <c r="D7011" s="17">
        <v>54000</v>
      </c>
      <c r="E7011" s="18">
        <f t="shared" si="109"/>
        <v>54</v>
      </c>
      <c r="F7011" s="19">
        <v>49.816164000000001</v>
      </c>
      <c r="G7011" s="19">
        <v>2.6900728780000001</v>
      </c>
      <c r="H7011" s="20">
        <v>0.36767126</v>
      </c>
      <c r="I7011" s="15">
        <f>IF(H7011&lt;=Rmax_Summary!$B$40,1,0)</f>
        <v>1</v>
      </c>
      <c r="J7011" s="15">
        <v>1</v>
      </c>
      <c r="K7011" s="21" t="s">
        <v>846</v>
      </c>
    </row>
    <row r="7012" spans="1:11" x14ac:dyDescent="0.15">
      <c r="A7012" s="15">
        <v>3093</v>
      </c>
      <c r="B7012" s="16">
        <v>10</v>
      </c>
      <c r="C7012" s="15">
        <v>50</v>
      </c>
      <c r="D7012" s="17">
        <v>55000</v>
      </c>
      <c r="E7012" s="18">
        <f t="shared" si="109"/>
        <v>55</v>
      </c>
      <c r="F7012" s="19">
        <v>49.816090000000003</v>
      </c>
      <c r="G7012" s="19">
        <v>2.739884966</v>
      </c>
      <c r="H7012" s="20">
        <v>0.36781918499999999</v>
      </c>
      <c r="I7012" s="15">
        <f>IF(H7012&lt;=Rmax_Summary!$B$40,1,0)</f>
        <v>1</v>
      </c>
      <c r="J7012" s="15">
        <v>1</v>
      </c>
      <c r="K7012" s="21" t="s">
        <v>846</v>
      </c>
    </row>
    <row r="7013" spans="1:11" x14ac:dyDescent="0.15">
      <c r="A7013" s="15">
        <v>3098</v>
      </c>
      <c r="B7013" s="16">
        <v>10</v>
      </c>
      <c r="C7013" s="15">
        <v>50</v>
      </c>
      <c r="D7013" s="17">
        <v>56000</v>
      </c>
      <c r="E7013" s="18">
        <f t="shared" si="109"/>
        <v>56</v>
      </c>
      <c r="F7013" s="19">
        <v>49.816015999999998</v>
      </c>
      <c r="G7013" s="19">
        <v>2.7896968969999998</v>
      </c>
      <c r="H7013" s="20">
        <v>0.367968038</v>
      </c>
      <c r="I7013" s="15">
        <f>IF(H7013&lt;=Rmax_Summary!$B$40,1,0)</f>
        <v>1</v>
      </c>
      <c r="J7013" s="15">
        <v>1</v>
      </c>
      <c r="K7013" s="21" t="s">
        <v>846</v>
      </c>
    </row>
    <row r="7014" spans="1:11" x14ac:dyDescent="0.15">
      <c r="A7014" s="15">
        <v>3103</v>
      </c>
      <c r="B7014" s="16">
        <v>10</v>
      </c>
      <c r="C7014" s="15">
        <v>50</v>
      </c>
      <c r="D7014" s="17">
        <v>57000</v>
      </c>
      <c r="E7014" s="18">
        <f t="shared" si="109"/>
        <v>57</v>
      </c>
      <c r="F7014" s="19">
        <v>49.815941000000002</v>
      </c>
      <c r="G7014" s="19">
        <v>2.839508634</v>
      </c>
      <c r="H7014" s="20">
        <v>0.36811752800000003</v>
      </c>
      <c r="I7014" s="15">
        <f>IF(H7014&lt;=Rmax_Summary!$B$40,1,0)</f>
        <v>1</v>
      </c>
      <c r="J7014" s="15">
        <v>1</v>
      </c>
      <c r="K7014" s="21" t="s">
        <v>846</v>
      </c>
    </row>
    <row r="7015" spans="1:11" x14ac:dyDescent="0.15">
      <c r="A7015" s="15">
        <v>3108</v>
      </c>
      <c r="B7015" s="16">
        <v>10</v>
      </c>
      <c r="C7015" s="15">
        <v>50</v>
      </c>
      <c r="D7015" s="17">
        <v>58000</v>
      </c>
      <c r="E7015" s="18">
        <f t="shared" si="109"/>
        <v>58</v>
      </c>
      <c r="F7015" s="19">
        <v>49.815866</v>
      </c>
      <c r="G7015" s="19">
        <v>2.8893202219999998</v>
      </c>
      <c r="H7015" s="20">
        <v>0.36826815499999999</v>
      </c>
      <c r="I7015" s="15">
        <f>IF(H7015&lt;=Rmax_Summary!$B$40,1,0)</f>
        <v>1</v>
      </c>
      <c r="J7015" s="15">
        <v>1</v>
      </c>
      <c r="K7015" s="21" t="s">
        <v>846</v>
      </c>
    </row>
    <row r="7016" spans="1:11" x14ac:dyDescent="0.15">
      <c r="A7016" s="15">
        <v>3113</v>
      </c>
      <c r="B7016" s="16">
        <v>10</v>
      </c>
      <c r="C7016" s="15">
        <v>50</v>
      </c>
      <c r="D7016" s="17">
        <v>59000</v>
      </c>
      <c r="E7016" s="18">
        <f t="shared" si="109"/>
        <v>59</v>
      </c>
      <c r="F7016" s="19">
        <v>49.81579</v>
      </c>
      <c r="G7016" s="19">
        <v>2.939131604</v>
      </c>
      <c r="H7016" s="20">
        <v>0.368419893</v>
      </c>
      <c r="I7016" s="15">
        <f>IF(H7016&lt;=Rmax_Summary!$B$40,1,0)</f>
        <v>1</v>
      </c>
      <c r="J7016" s="15">
        <v>1</v>
      </c>
      <c r="K7016" s="21" t="s">
        <v>846</v>
      </c>
    </row>
    <row r="7017" spans="1:11" x14ac:dyDescent="0.15">
      <c r="A7017" s="15">
        <v>3118</v>
      </c>
      <c r="B7017" s="16">
        <v>10</v>
      </c>
      <c r="C7017" s="15">
        <v>50</v>
      </c>
      <c r="D7017" s="17">
        <v>60000</v>
      </c>
      <c r="E7017" s="18">
        <f t="shared" si="109"/>
        <v>60</v>
      </c>
      <c r="F7017" s="19">
        <v>49.815714</v>
      </c>
      <c r="G7017" s="19">
        <v>2.9889428169999999</v>
      </c>
      <c r="H7017" s="20">
        <v>0.36857266399999999</v>
      </c>
      <c r="I7017" s="15">
        <f>IF(H7017&lt;=Rmax_Summary!$B$40,1,0)</f>
        <v>1</v>
      </c>
      <c r="J7017" s="15">
        <v>1</v>
      </c>
      <c r="K7017" s="21" t="s">
        <v>846</v>
      </c>
    </row>
    <row r="7018" spans="1:11" x14ac:dyDescent="0.15">
      <c r="A7018" s="15">
        <v>3123</v>
      </c>
      <c r="B7018" s="16">
        <v>10</v>
      </c>
      <c r="C7018" s="15">
        <v>50</v>
      </c>
      <c r="D7018" s="17">
        <v>61000</v>
      </c>
      <c r="E7018" s="18">
        <f t="shared" si="109"/>
        <v>61</v>
      </c>
      <c r="F7018" s="19">
        <v>49.815637000000002</v>
      </c>
      <c r="G7018" s="19">
        <v>3.0387538260000002</v>
      </c>
      <c r="H7018" s="20">
        <v>0.36872656599999998</v>
      </c>
      <c r="I7018" s="15">
        <f>IF(H7018&lt;=Rmax_Summary!$B$40,1,0)</f>
        <v>1</v>
      </c>
      <c r="J7018" s="15">
        <v>1</v>
      </c>
      <c r="K7018" s="21" t="s">
        <v>846</v>
      </c>
    </row>
    <row r="7019" spans="1:11" x14ac:dyDescent="0.15">
      <c r="A7019" s="15">
        <v>3128</v>
      </c>
      <c r="B7019" s="16">
        <v>10</v>
      </c>
      <c r="C7019" s="15">
        <v>50</v>
      </c>
      <c r="D7019" s="17">
        <v>62000</v>
      </c>
      <c r="E7019" s="18">
        <f t="shared" si="109"/>
        <v>62</v>
      </c>
      <c r="F7019" s="19">
        <v>49.815559</v>
      </c>
      <c r="G7019" s="19">
        <v>3.0885646759999998</v>
      </c>
      <c r="H7019" s="20">
        <v>0.36888123099999998</v>
      </c>
      <c r="I7019" s="15">
        <f>IF(H7019&lt;=Rmax_Summary!$B$40,1,0)</f>
        <v>1</v>
      </c>
      <c r="J7019" s="15">
        <v>1</v>
      </c>
      <c r="K7019" s="21" t="s">
        <v>846</v>
      </c>
    </row>
    <row r="7020" spans="1:11" x14ac:dyDescent="0.15">
      <c r="A7020" s="15">
        <v>3133</v>
      </c>
      <c r="B7020" s="16">
        <v>10</v>
      </c>
      <c r="C7020" s="15">
        <v>50</v>
      </c>
      <c r="D7020" s="17">
        <v>63000</v>
      </c>
      <c r="E7020" s="18">
        <f t="shared" si="109"/>
        <v>63</v>
      </c>
      <c r="F7020" s="19">
        <v>49.815482000000003</v>
      </c>
      <c r="G7020" s="19">
        <v>3.1383753419999998</v>
      </c>
      <c r="H7020" s="20">
        <v>0.36903686400000002</v>
      </c>
      <c r="I7020" s="15">
        <f>IF(H7020&lt;=Rmax_Summary!$B$40,1,0)</f>
        <v>1</v>
      </c>
      <c r="J7020" s="15">
        <v>1</v>
      </c>
      <c r="K7020" s="21" t="s">
        <v>846</v>
      </c>
    </row>
    <row r="7021" spans="1:11" x14ac:dyDescent="0.15">
      <c r="A7021" s="15">
        <v>3138</v>
      </c>
      <c r="B7021" s="16">
        <v>10</v>
      </c>
      <c r="C7021" s="15">
        <v>50</v>
      </c>
      <c r="D7021" s="17">
        <v>64000</v>
      </c>
      <c r="E7021" s="18">
        <f t="shared" si="109"/>
        <v>64</v>
      </c>
      <c r="F7021" s="19">
        <v>49.815403000000003</v>
      </c>
      <c r="G7021" s="19">
        <v>3.1881857930000002</v>
      </c>
      <c r="H7021" s="20">
        <v>0.369193877</v>
      </c>
      <c r="I7021" s="15">
        <f>IF(H7021&lt;=Rmax_Summary!$B$40,1,0)</f>
        <v>1</v>
      </c>
      <c r="J7021" s="15">
        <v>1</v>
      </c>
      <c r="K7021" s="21" t="s">
        <v>846</v>
      </c>
    </row>
    <row r="7022" spans="1:11" x14ac:dyDescent="0.15">
      <c r="A7022" s="15">
        <v>3143</v>
      </c>
      <c r="B7022" s="16">
        <v>10</v>
      </c>
      <c r="C7022" s="15">
        <v>50</v>
      </c>
      <c r="D7022" s="17">
        <v>65000</v>
      </c>
      <c r="E7022" s="18">
        <f t="shared" si="109"/>
        <v>65</v>
      </c>
      <c r="F7022" s="19">
        <v>49.815323999999997</v>
      </c>
      <c r="G7022" s="19">
        <v>3.2379960720000001</v>
      </c>
      <c r="H7022" s="20">
        <v>0.36935156400000002</v>
      </c>
      <c r="I7022" s="15">
        <f>IF(H7022&lt;=Rmax_Summary!$B$40,1,0)</f>
        <v>1</v>
      </c>
      <c r="J7022" s="15">
        <v>1</v>
      </c>
      <c r="K7022" s="21" t="s">
        <v>846</v>
      </c>
    </row>
    <row r="7023" spans="1:11" x14ac:dyDescent="0.15">
      <c r="A7023" s="15">
        <v>3148</v>
      </c>
      <c r="B7023" s="16">
        <v>10</v>
      </c>
      <c r="C7023" s="15">
        <v>50</v>
      </c>
      <c r="D7023" s="17">
        <v>66000</v>
      </c>
      <c r="E7023" s="18">
        <f t="shared" si="109"/>
        <v>66</v>
      </c>
      <c r="F7023" s="19">
        <v>49.815244999999997</v>
      </c>
      <c r="G7023" s="19">
        <v>3.2878061430000001</v>
      </c>
      <c r="H7023" s="20">
        <v>0.36951065700000002</v>
      </c>
      <c r="I7023" s="15">
        <f>IF(H7023&lt;=Rmax_Summary!$B$40,1,0)</f>
        <v>1</v>
      </c>
      <c r="J7023" s="15">
        <v>1</v>
      </c>
      <c r="K7023" s="21" t="s">
        <v>846</v>
      </c>
    </row>
    <row r="7024" spans="1:11" x14ac:dyDescent="0.15">
      <c r="A7024" s="15">
        <v>3153</v>
      </c>
      <c r="B7024" s="16">
        <v>10</v>
      </c>
      <c r="C7024" s="15">
        <v>50</v>
      </c>
      <c r="D7024" s="17">
        <v>67000</v>
      </c>
      <c r="E7024" s="18">
        <f t="shared" si="109"/>
        <v>67</v>
      </c>
      <c r="F7024" s="19">
        <v>49.815165</v>
      </c>
      <c r="G7024" s="19">
        <v>3.3376160389999998</v>
      </c>
      <c r="H7024" s="20">
        <v>0.36967075500000002</v>
      </c>
      <c r="I7024" s="15">
        <f>IF(H7024&lt;=Rmax_Summary!$B$40,1,0)</f>
        <v>1</v>
      </c>
      <c r="J7024" s="15">
        <v>1</v>
      </c>
      <c r="K7024" s="21" t="s">
        <v>846</v>
      </c>
    </row>
    <row r="7025" spans="1:11" x14ac:dyDescent="0.15">
      <c r="A7025" s="15">
        <v>3158</v>
      </c>
      <c r="B7025" s="16">
        <v>10</v>
      </c>
      <c r="C7025" s="15">
        <v>50</v>
      </c>
      <c r="D7025" s="17">
        <v>68000</v>
      </c>
      <c r="E7025" s="18">
        <f t="shared" si="109"/>
        <v>68</v>
      </c>
      <c r="F7025" s="19">
        <v>49.815083999999999</v>
      </c>
      <c r="G7025" s="19">
        <v>3.3874257000000001</v>
      </c>
      <c r="H7025" s="20">
        <v>0.36983184299999999</v>
      </c>
      <c r="I7025" s="15">
        <f>IF(H7025&lt;=Rmax_Summary!$B$40,1,0)</f>
        <v>1</v>
      </c>
      <c r="J7025" s="15">
        <v>1</v>
      </c>
      <c r="K7025" s="21" t="s">
        <v>846</v>
      </c>
    </row>
    <row r="7026" spans="1:11" x14ac:dyDescent="0.15">
      <c r="A7026" s="15">
        <v>3163</v>
      </c>
      <c r="B7026" s="16">
        <v>10</v>
      </c>
      <c r="C7026" s="15">
        <v>50</v>
      </c>
      <c r="D7026" s="17">
        <v>69000</v>
      </c>
      <c r="E7026" s="18">
        <f t="shared" si="109"/>
        <v>69</v>
      </c>
      <c r="F7026" s="19">
        <v>49.815002999999997</v>
      </c>
      <c r="G7026" s="19">
        <v>3.4372351750000001</v>
      </c>
      <c r="H7026" s="20">
        <v>0.369994078</v>
      </c>
      <c r="I7026" s="15">
        <f>IF(H7026&lt;=Rmax_Summary!$B$40,1,0)</f>
        <v>1</v>
      </c>
      <c r="J7026" s="15">
        <v>1</v>
      </c>
      <c r="K7026" s="21" t="s">
        <v>846</v>
      </c>
    </row>
    <row r="7027" spans="1:11" x14ac:dyDescent="0.15">
      <c r="A7027" s="15">
        <v>3168</v>
      </c>
      <c r="B7027" s="16">
        <v>10</v>
      </c>
      <c r="C7027" s="15">
        <v>50</v>
      </c>
      <c r="D7027" s="17">
        <v>70000</v>
      </c>
      <c r="E7027" s="18">
        <f t="shared" si="109"/>
        <v>70</v>
      </c>
      <c r="F7027" s="19">
        <v>49.814920999999998</v>
      </c>
      <c r="G7027" s="19">
        <v>3.4870444730000001</v>
      </c>
      <c r="H7027" s="20">
        <v>0.37015786000000001</v>
      </c>
      <c r="I7027" s="15">
        <f>IF(H7027&lt;=Rmax_Summary!$B$40,1,0)</f>
        <v>1</v>
      </c>
      <c r="J7027" s="15">
        <v>1</v>
      </c>
      <c r="K7027" s="21" t="s">
        <v>846</v>
      </c>
    </row>
    <row r="7028" spans="1:11" x14ac:dyDescent="0.15">
      <c r="A7028" s="15">
        <v>3173</v>
      </c>
      <c r="B7028" s="16">
        <v>10</v>
      </c>
      <c r="C7028" s="15">
        <v>50</v>
      </c>
      <c r="D7028" s="17">
        <v>71000</v>
      </c>
      <c r="E7028" s="18">
        <f t="shared" si="109"/>
        <v>71</v>
      </c>
      <c r="F7028" s="19">
        <v>49.814838999999999</v>
      </c>
      <c r="G7028" s="19">
        <v>3.5368535470000002</v>
      </c>
      <c r="H7028" s="20">
        <v>0.37032226600000001</v>
      </c>
      <c r="I7028" s="15">
        <f>IF(H7028&lt;=Rmax_Summary!$B$40,1,0)</f>
        <v>1</v>
      </c>
      <c r="J7028" s="15">
        <v>1</v>
      </c>
      <c r="K7028" s="21" t="s">
        <v>846</v>
      </c>
    </row>
    <row r="7029" spans="1:11" x14ac:dyDescent="0.15">
      <c r="A7029" s="15">
        <v>3178</v>
      </c>
      <c r="B7029" s="16">
        <v>10</v>
      </c>
      <c r="C7029" s="15">
        <v>50</v>
      </c>
      <c r="D7029" s="17">
        <v>72000</v>
      </c>
      <c r="E7029" s="18">
        <f t="shared" si="109"/>
        <v>72</v>
      </c>
      <c r="F7029" s="19">
        <v>49.814756000000003</v>
      </c>
      <c r="G7029" s="19">
        <v>3.5866624260000002</v>
      </c>
      <c r="H7029" s="20">
        <v>0.37048813600000002</v>
      </c>
      <c r="I7029" s="15">
        <f>IF(H7029&lt;=Rmax_Summary!$B$40,1,0)</f>
        <v>1</v>
      </c>
      <c r="J7029" s="15">
        <v>1</v>
      </c>
      <c r="K7029" s="21" t="s">
        <v>846</v>
      </c>
    </row>
    <row r="7030" spans="1:11" x14ac:dyDescent="0.15">
      <c r="A7030" s="15">
        <v>3183</v>
      </c>
      <c r="B7030" s="16">
        <v>10</v>
      </c>
      <c r="C7030" s="15">
        <v>50</v>
      </c>
      <c r="D7030" s="17">
        <v>73000</v>
      </c>
      <c r="E7030" s="18">
        <f t="shared" si="109"/>
        <v>73</v>
      </c>
      <c r="F7030" s="19">
        <v>49.814672000000002</v>
      </c>
      <c r="G7030" s="19">
        <v>3.6364710900000001</v>
      </c>
      <c r="H7030" s="20">
        <v>0.370655083</v>
      </c>
      <c r="I7030" s="15">
        <f>IF(H7030&lt;=Rmax_Summary!$B$40,1,0)</f>
        <v>1</v>
      </c>
      <c r="J7030" s="15">
        <v>1</v>
      </c>
      <c r="K7030" s="21" t="s">
        <v>846</v>
      </c>
    </row>
    <row r="7031" spans="1:11" x14ac:dyDescent="0.15">
      <c r="A7031" s="15">
        <v>3188</v>
      </c>
      <c r="B7031" s="16">
        <v>10</v>
      </c>
      <c r="C7031" s="15">
        <v>50</v>
      </c>
      <c r="D7031" s="17">
        <v>74000</v>
      </c>
      <c r="E7031" s="18">
        <f t="shared" si="109"/>
        <v>74</v>
      </c>
      <c r="F7031" s="19">
        <v>49.814588000000001</v>
      </c>
      <c r="G7031" s="19">
        <v>3.6862795240000001</v>
      </c>
      <c r="H7031" s="20">
        <v>0.370823391</v>
      </c>
      <c r="I7031" s="15">
        <f>IF(H7031&lt;=Rmax_Summary!$B$40,1,0)</f>
        <v>1</v>
      </c>
      <c r="J7031" s="15">
        <v>1</v>
      </c>
      <c r="K7031" s="21" t="s">
        <v>846</v>
      </c>
    </row>
    <row r="7032" spans="1:11" x14ac:dyDescent="0.15">
      <c r="A7032" s="15">
        <v>3193</v>
      </c>
      <c r="B7032" s="16">
        <v>10</v>
      </c>
      <c r="C7032" s="15">
        <v>50</v>
      </c>
      <c r="D7032" s="17">
        <v>75000</v>
      </c>
      <c r="E7032" s="18">
        <f t="shared" si="109"/>
        <v>75</v>
      </c>
      <c r="F7032" s="19">
        <v>49.814503999999999</v>
      </c>
      <c r="G7032" s="19">
        <v>3.7360877690000001</v>
      </c>
      <c r="H7032" s="20">
        <v>0.37099289499999999</v>
      </c>
      <c r="I7032" s="15">
        <f>IF(H7032&lt;=Rmax_Summary!$B$40,1,0)</f>
        <v>1</v>
      </c>
      <c r="J7032" s="15">
        <v>1</v>
      </c>
      <c r="K7032" s="21" t="s">
        <v>846</v>
      </c>
    </row>
    <row r="7033" spans="1:11" x14ac:dyDescent="0.15">
      <c r="A7033" s="15">
        <v>3198</v>
      </c>
      <c r="B7033" s="16">
        <v>10</v>
      </c>
      <c r="C7033" s="15">
        <v>50</v>
      </c>
      <c r="D7033" s="17">
        <v>76000</v>
      </c>
      <c r="E7033" s="18">
        <f t="shared" si="109"/>
        <v>76</v>
      </c>
      <c r="F7033" s="19">
        <v>49.814418000000003</v>
      </c>
      <c r="G7033" s="19">
        <v>3.7858957809999998</v>
      </c>
      <c r="H7033" s="20">
        <v>0.37116341200000003</v>
      </c>
      <c r="I7033" s="15">
        <f>IF(H7033&lt;=Rmax_Summary!$B$40,1,0)</f>
        <v>1</v>
      </c>
      <c r="J7033" s="15">
        <v>1</v>
      </c>
      <c r="K7033" s="21" t="s">
        <v>846</v>
      </c>
    </row>
    <row r="7034" spans="1:11" x14ac:dyDescent="0.15">
      <c r="A7034" s="15">
        <v>3203</v>
      </c>
      <c r="B7034" s="16">
        <v>10</v>
      </c>
      <c r="C7034" s="15">
        <v>50</v>
      </c>
      <c r="D7034" s="17">
        <v>77000</v>
      </c>
      <c r="E7034" s="18">
        <f t="shared" si="109"/>
        <v>77</v>
      </c>
      <c r="F7034" s="19">
        <v>49.814332</v>
      </c>
      <c r="G7034" s="19">
        <v>3.8357035939999999</v>
      </c>
      <c r="H7034" s="20">
        <v>0.371335366</v>
      </c>
      <c r="I7034" s="15">
        <f>IF(H7034&lt;=Rmax_Summary!$B$40,1,0)</f>
        <v>1</v>
      </c>
      <c r="J7034" s="15">
        <v>1</v>
      </c>
      <c r="K7034" s="21" t="s">
        <v>846</v>
      </c>
    </row>
    <row r="7035" spans="1:11" x14ac:dyDescent="0.15">
      <c r="A7035" s="15">
        <v>3208</v>
      </c>
      <c r="B7035" s="16">
        <v>10</v>
      </c>
      <c r="C7035" s="15">
        <v>50</v>
      </c>
      <c r="D7035" s="17">
        <v>78000</v>
      </c>
      <c r="E7035" s="18">
        <f t="shared" si="109"/>
        <v>78</v>
      </c>
      <c r="F7035" s="19">
        <v>49.814245999999997</v>
      </c>
      <c r="G7035" s="19">
        <v>3.8855111450000002</v>
      </c>
      <c r="H7035" s="20">
        <v>0.37150837199999998</v>
      </c>
      <c r="I7035" s="15">
        <f>IF(H7035&lt;=Rmax_Summary!$B$40,1,0)</f>
        <v>1</v>
      </c>
      <c r="J7035" s="15">
        <v>1</v>
      </c>
      <c r="K7035" s="21" t="s">
        <v>846</v>
      </c>
    </row>
    <row r="7036" spans="1:11" x14ac:dyDescent="0.15">
      <c r="A7036" s="15">
        <v>3213</v>
      </c>
      <c r="B7036" s="16">
        <v>10</v>
      </c>
      <c r="C7036" s="15">
        <v>50</v>
      </c>
      <c r="D7036" s="17">
        <v>79000</v>
      </c>
      <c r="E7036" s="18">
        <f t="shared" si="109"/>
        <v>79</v>
      </c>
      <c r="F7036" s="19">
        <v>49.814157999999999</v>
      </c>
      <c r="G7036" s="19">
        <v>3.9353184950000002</v>
      </c>
      <c r="H7036" s="20">
        <v>0.37168327200000001</v>
      </c>
      <c r="I7036" s="15">
        <f>IF(H7036&lt;=Rmax_Summary!$B$40,1,0)</f>
        <v>1</v>
      </c>
      <c r="J7036" s="15">
        <v>1</v>
      </c>
      <c r="K7036" s="21" t="s">
        <v>846</v>
      </c>
    </row>
    <row r="7037" spans="1:11" x14ac:dyDescent="0.15">
      <c r="A7037" s="15">
        <v>3218</v>
      </c>
      <c r="B7037" s="16">
        <v>10</v>
      </c>
      <c r="C7037" s="15">
        <v>50</v>
      </c>
      <c r="D7037" s="17">
        <v>80000</v>
      </c>
      <c r="E7037" s="18">
        <f t="shared" si="109"/>
        <v>80</v>
      </c>
      <c r="F7037" s="19">
        <v>49.814070999999998</v>
      </c>
      <c r="G7037" s="19">
        <v>3.9851256429999999</v>
      </c>
      <c r="H7037" s="20">
        <v>0.37185877099999998</v>
      </c>
      <c r="I7037" s="15">
        <f>IF(H7037&lt;=Rmax_Summary!$B$40,1,0)</f>
        <v>1</v>
      </c>
      <c r="J7037" s="15">
        <v>1</v>
      </c>
      <c r="K7037" s="21" t="s">
        <v>846</v>
      </c>
    </row>
    <row r="7038" spans="1:11" x14ac:dyDescent="0.15">
      <c r="A7038" s="15">
        <v>3223</v>
      </c>
      <c r="B7038" s="16">
        <v>10</v>
      </c>
      <c r="C7038" s="15">
        <v>50</v>
      </c>
      <c r="D7038" s="17">
        <v>81000</v>
      </c>
      <c r="E7038" s="18">
        <f t="shared" si="109"/>
        <v>81</v>
      </c>
      <c r="F7038" s="19">
        <v>49.813982000000003</v>
      </c>
      <c r="G7038" s="19">
        <v>4.0349325379999996</v>
      </c>
      <c r="H7038" s="20">
        <v>0.37203626299999998</v>
      </c>
      <c r="I7038" s="15">
        <f>IF(H7038&lt;=Rmax_Summary!$B$40,1,0)</f>
        <v>1</v>
      </c>
      <c r="J7038" s="15">
        <v>1</v>
      </c>
      <c r="K7038" s="21" t="s">
        <v>846</v>
      </c>
    </row>
    <row r="7039" spans="1:11" x14ac:dyDescent="0.15">
      <c r="A7039" s="15">
        <v>3228</v>
      </c>
      <c r="B7039" s="16">
        <v>10</v>
      </c>
      <c r="C7039" s="15">
        <v>50</v>
      </c>
      <c r="D7039" s="17">
        <v>82000</v>
      </c>
      <c r="E7039" s="18">
        <f t="shared" si="109"/>
        <v>82</v>
      </c>
      <c r="F7039" s="19">
        <v>49.813893</v>
      </c>
      <c r="G7039" s="19">
        <v>4.0847391799999997</v>
      </c>
      <c r="H7039" s="20">
        <v>0.37221481200000001</v>
      </c>
      <c r="I7039" s="15">
        <f>IF(H7039&lt;=Rmax_Summary!$B$40,1,0)</f>
        <v>1</v>
      </c>
      <c r="J7039" s="15">
        <v>1</v>
      </c>
      <c r="K7039" s="21" t="s">
        <v>846</v>
      </c>
    </row>
    <row r="7040" spans="1:11" x14ac:dyDescent="0.15">
      <c r="A7040" s="15">
        <v>3233</v>
      </c>
      <c r="B7040" s="16">
        <v>10</v>
      </c>
      <c r="C7040" s="15">
        <v>50</v>
      </c>
      <c r="D7040" s="17">
        <v>83000</v>
      </c>
      <c r="E7040" s="18">
        <f t="shared" si="109"/>
        <v>83</v>
      </c>
      <c r="F7040" s="19">
        <v>49.813803</v>
      </c>
      <c r="G7040" s="19">
        <v>4.1345456110000001</v>
      </c>
      <c r="H7040" s="20">
        <v>0.372394636</v>
      </c>
      <c r="I7040" s="15">
        <f>IF(H7040&lt;=Rmax_Summary!$B$40,1,0)</f>
        <v>1</v>
      </c>
      <c r="J7040" s="15">
        <v>1</v>
      </c>
      <c r="K7040" s="21" t="s">
        <v>846</v>
      </c>
    </row>
    <row r="7041" spans="1:11" x14ac:dyDescent="0.15">
      <c r="A7041" s="15">
        <v>3238</v>
      </c>
      <c r="B7041" s="16">
        <v>10</v>
      </c>
      <c r="C7041" s="15">
        <v>50</v>
      </c>
      <c r="D7041" s="17">
        <v>84000</v>
      </c>
      <c r="E7041" s="18">
        <f t="shared" si="109"/>
        <v>84</v>
      </c>
      <c r="F7041" s="19">
        <v>49.813712000000002</v>
      </c>
      <c r="G7041" s="19">
        <v>4.1843518250000002</v>
      </c>
      <c r="H7041" s="20">
        <v>0.37257605199999999</v>
      </c>
      <c r="I7041" s="15">
        <f>IF(H7041&lt;=Rmax_Summary!$B$40,1,0)</f>
        <v>1</v>
      </c>
      <c r="J7041" s="15">
        <v>1</v>
      </c>
      <c r="K7041" s="21" t="s">
        <v>846</v>
      </c>
    </row>
    <row r="7042" spans="1:11" x14ac:dyDescent="0.15">
      <c r="A7042" s="15">
        <v>3243</v>
      </c>
      <c r="B7042" s="16">
        <v>10</v>
      </c>
      <c r="C7042" s="15">
        <v>50</v>
      </c>
      <c r="D7042" s="17">
        <v>85000</v>
      </c>
      <c r="E7042" s="18">
        <f t="shared" ref="E7042:E7105" si="110">D7042/1000</f>
        <v>85</v>
      </c>
      <c r="F7042" s="19">
        <v>49.813620999999998</v>
      </c>
      <c r="G7042" s="19">
        <v>4.2341577570000002</v>
      </c>
      <c r="H7042" s="20">
        <v>0.37275877899999998</v>
      </c>
      <c r="I7042" s="15">
        <f>IF(H7042&lt;=Rmax_Summary!$B$40,1,0)</f>
        <v>1</v>
      </c>
      <c r="J7042" s="15">
        <v>1</v>
      </c>
      <c r="K7042" s="21" t="s">
        <v>846</v>
      </c>
    </row>
    <row r="7043" spans="1:11" x14ac:dyDescent="0.15">
      <c r="A7043" s="15">
        <v>3248</v>
      </c>
      <c r="B7043" s="16">
        <v>10</v>
      </c>
      <c r="C7043" s="15">
        <v>50</v>
      </c>
      <c r="D7043" s="17">
        <v>86000</v>
      </c>
      <c r="E7043" s="18">
        <f t="shared" si="110"/>
        <v>86</v>
      </c>
      <c r="F7043" s="19">
        <v>49.813527999999998</v>
      </c>
      <c r="G7043" s="19">
        <v>4.2839634530000001</v>
      </c>
      <c r="H7043" s="20">
        <v>0.37294316</v>
      </c>
      <c r="I7043" s="15">
        <f>IF(H7043&lt;=Rmax_Summary!$B$40,1,0)</f>
        <v>1</v>
      </c>
      <c r="J7043" s="15">
        <v>1</v>
      </c>
      <c r="K7043" s="21" t="s">
        <v>846</v>
      </c>
    </row>
    <row r="7044" spans="1:11" x14ac:dyDescent="0.15">
      <c r="A7044" s="15">
        <v>3253</v>
      </c>
      <c r="B7044" s="16">
        <v>10</v>
      </c>
      <c r="C7044" s="15">
        <v>50</v>
      </c>
      <c r="D7044" s="17">
        <v>87000</v>
      </c>
      <c r="E7044" s="18">
        <f t="shared" si="110"/>
        <v>87</v>
      </c>
      <c r="F7044" s="19">
        <v>49.813436000000003</v>
      </c>
      <c r="G7044" s="19">
        <v>4.3337689069999996</v>
      </c>
      <c r="H7044" s="20">
        <v>0.37312864499999998</v>
      </c>
      <c r="I7044" s="15">
        <f>IF(H7044&lt;=Rmax_Summary!$B$40,1,0)</f>
        <v>1</v>
      </c>
      <c r="J7044" s="15">
        <v>1</v>
      </c>
      <c r="K7044" s="21" t="s">
        <v>846</v>
      </c>
    </row>
    <row r="7045" spans="1:11" x14ac:dyDescent="0.15">
      <c r="A7045" s="15">
        <v>3258</v>
      </c>
      <c r="B7045" s="16">
        <v>10</v>
      </c>
      <c r="C7045" s="15">
        <v>50</v>
      </c>
      <c r="D7045" s="17">
        <v>88000</v>
      </c>
      <c r="E7045" s="18">
        <f t="shared" si="110"/>
        <v>88</v>
      </c>
      <c r="F7045" s="19">
        <v>49.813341999999999</v>
      </c>
      <c r="G7045" s="19">
        <v>4.383574104</v>
      </c>
      <c r="H7045" s="20">
        <v>0.37331596299999997</v>
      </c>
      <c r="I7045" s="15">
        <f>IF(H7045&lt;=Rmax_Summary!$B$40,1,0)</f>
        <v>1</v>
      </c>
      <c r="J7045" s="15">
        <v>1</v>
      </c>
      <c r="K7045" s="21" t="s">
        <v>846</v>
      </c>
    </row>
    <row r="7046" spans="1:11" x14ac:dyDescent="0.15">
      <c r="A7046" s="15">
        <v>3263</v>
      </c>
      <c r="B7046" s="16">
        <v>10</v>
      </c>
      <c r="C7046" s="15">
        <v>50</v>
      </c>
      <c r="D7046" s="17">
        <v>89000</v>
      </c>
      <c r="E7046" s="18">
        <f t="shared" si="110"/>
        <v>89</v>
      </c>
      <c r="F7046" s="19">
        <v>49.813248000000002</v>
      </c>
      <c r="G7046" s="19">
        <v>4.4333790329999996</v>
      </c>
      <c r="H7046" s="20">
        <v>0.373504693</v>
      </c>
      <c r="I7046" s="15">
        <f>IF(H7046&lt;=Rmax_Summary!$B$40,1,0)</f>
        <v>1</v>
      </c>
      <c r="J7046" s="15">
        <v>1</v>
      </c>
      <c r="K7046" s="21" t="s">
        <v>846</v>
      </c>
    </row>
    <row r="7047" spans="1:11" x14ac:dyDescent="0.15">
      <c r="A7047" s="15">
        <v>3268</v>
      </c>
      <c r="B7047" s="16">
        <v>10</v>
      </c>
      <c r="C7047" s="15">
        <v>50</v>
      </c>
      <c r="D7047" s="17">
        <v>90000</v>
      </c>
      <c r="E7047" s="18">
        <f t="shared" si="110"/>
        <v>90</v>
      </c>
      <c r="F7047" s="19">
        <v>49.813153</v>
      </c>
      <c r="G7047" s="19">
        <v>4.4831837200000004</v>
      </c>
      <c r="H7047" s="20">
        <v>0.37369470199999999</v>
      </c>
      <c r="I7047" s="15">
        <f>IF(H7047&lt;=Rmax_Summary!$B$40,1,0)</f>
        <v>1</v>
      </c>
      <c r="J7047" s="15">
        <v>1</v>
      </c>
      <c r="K7047" s="21" t="s">
        <v>846</v>
      </c>
    </row>
    <row r="7048" spans="1:11" x14ac:dyDescent="0.15">
      <c r="A7048" s="15">
        <v>3273</v>
      </c>
      <c r="B7048" s="16">
        <v>10</v>
      </c>
      <c r="C7048" s="15">
        <v>50</v>
      </c>
      <c r="D7048" s="17">
        <v>91000</v>
      </c>
      <c r="E7048" s="18">
        <f t="shared" si="110"/>
        <v>91</v>
      </c>
      <c r="F7048" s="19">
        <v>49.813057000000001</v>
      </c>
      <c r="G7048" s="19">
        <v>4.5329881519999997</v>
      </c>
      <c r="H7048" s="20">
        <v>0.37388649800000001</v>
      </c>
      <c r="I7048" s="15">
        <f>IF(H7048&lt;=Rmax_Summary!$B$40,1,0)</f>
        <v>1</v>
      </c>
      <c r="J7048" s="15">
        <v>1</v>
      </c>
      <c r="K7048" s="21" t="s">
        <v>846</v>
      </c>
    </row>
    <row r="7049" spans="1:11" x14ac:dyDescent="0.15">
      <c r="A7049" s="15">
        <v>3278</v>
      </c>
      <c r="B7049" s="16">
        <v>10</v>
      </c>
      <c r="C7049" s="15">
        <v>50</v>
      </c>
      <c r="D7049" s="17">
        <v>92000</v>
      </c>
      <c r="E7049" s="18">
        <f t="shared" si="110"/>
        <v>92</v>
      </c>
      <c r="F7049" s="19">
        <v>49.812959999999997</v>
      </c>
      <c r="G7049" s="19">
        <v>4.5827923080000001</v>
      </c>
      <c r="H7049" s="20">
        <v>0.37407992699999998</v>
      </c>
      <c r="I7049" s="15">
        <f>IF(H7049&lt;=Rmax_Summary!$B$40,1,0)</f>
        <v>1</v>
      </c>
      <c r="J7049" s="15">
        <v>1</v>
      </c>
      <c r="K7049" s="21" t="s">
        <v>846</v>
      </c>
    </row>
    <row r="7050" spans="1:11" x14ac:dyDescent="0.15">
      <c r="A7050" s="15">
        <v>3283</v>
      </c>
      <c r="B7050" s="16">
        <v>10</v>
      </c>
      <c r="C7050" s="15">
        <v>50</v>
      </c>
      <c r="D7050" s="17">
        <v>93000</v>
      </c>
      <c r="E7050" s="18">
        <f t="shared" si="110"/>
        <v>93</v>
      </c>
      <c r="F7050" s="19">
        <v>49.812862000000003</v>
      </c>
      <c r="G7050" s="19">
        <v>4.6325962000000001</v>
      </c>
      <c r="H7050" s="20">
        <v>0.37427500499999999</v>
      </c>
      <c r="I7050" s="15">
        <f>IF(H7050&lt;=Rmax_Summary!$B$40,1,0)</f>
        <v>1</v>
      </c>
      <c r="J7050" s="15">
        <v>1</v>
      </c>
      <c r="K7050" s="21" t="s">
        <v>846</v>
      </c>
    </row>
    <row r="7051" spans="1:11" x14ac:dyDescent="0.15">
      <c r="A7051" s="15">
        <v>3288</v>
      </c>
      <c r="B7051" s="16">
        <v>10</v>
      </c>
      <c r="C7051" s="15">
        <v>50</v>
      </c>
      <c r="D7051" s="17">
        <v>94000</v>
      </c>
      <c r="E7051" s="18">
        <f t="shared" si="110"/>
        <v>94</v>
      </c>
      <c r="F7051" s="19">
        <v>49.812764000000001</v>
      </c>
      <c r="G7051" s="19">
        <v>4.682399835</v>
      </c>
      <c r="H7051" s="20">
        <v>0.37447205500000003</v>
      </c>
      <c r="I7051" s="15">
        <f>IF(H7051&lt;=Rmax_Summary!$B$40,1,0)</f>
        <v>1</v>
      </c>
      <c r="J7051" s="15">
        <v>1</v>
      </c>
      <c r="K7051" s="21" t="s">
        <v>846</v>
      </c>
    </row>
    <row r="7052" spans="1:11" x14ac:dyDescent="0.15">
      <c r="A7052" s="15">
        <v>3293</v>
      </c>
      <c r="B7052" s="16">
        <v>10</v>
      </c>
      <c r="C7052" s="15">
        <v>50</v>
      </c>
      <c r="D7052" s="17">
        <v>95000</v>
      </c>
      <c r="E7052" s="18">
        <f t="shared" si="110"/>
        <v>95</v>
      </c>
      <c r="F7052" s="19">
        <v>49.812665000000003</v>
      </c>
      <c r="G7052" s="19">
        <v>4.7322031710000001</v>
      </c>
      <c r="H7052" s="20">
        <v>0.37467010299999998</v>
      </c>
      <c r="I7052" s="15">
        <f>IF(H7052&lt;=Rmax_Summary!$B$40,1,0)</f>
        <v>1</v>
      </c>
      <c r="J7052" s="15">
        <v>1</v>
      </c>
      <c r="K7052" s="21" t="s">
        <v>846</v>
      </c>
    </row>
    <row r="7053" spans="1:11" x14ac:dyDescent="0.15">
      <c r="A7053" s="15">
        <v>3298</v>
      </c>
      <c r="B7053" s="16">
        <v>10</v>
      </c>
      <c r="C7053" s="15">
        <v>50</v>
      </c>
      <c r="D7053" s="17">
        <v>96000</v>
      </c>
      <c r="E7053" s="18">
        <f t="shared" si="110"/>
        <v>96</v>
      </c>
      <c r="F7053" s="19">
        <v>49.812564999999999</v>
      </c>
      <c r="G7053" s="19">
        <v>4.782006236</v>
      </c>
      <c r="H7053" s="20">
        <v>0.37487036000000001</v>
      </c>
      <c r="I7053" s="15">
        <f>IF(H7053&lt;=Rmax_Summary!$B$40,1,0)</f>
        <v>1</v>
      </c>
      <c r="J7053" s="15">
        <v>1</v>
      </c>
      <c r="K7053" s="21" t="s">
        <v>846</v>
      </c>
    </row>
    <row r="7054" spans="1:11" x14ac:dyDescent="0.15">
      <c r="A7054" s="15">
        <v>3303</v>
      </c>
      <c r="B7054" s="16">
        <v>10</v>
      </c>
      <c r="C7054" s="15">
        <v>50</v>
      </c>
      <c r="D7054" s="17">
        <v>97000</v>
      </c>
      <c r="E7054" s="18">
        <f t="shared" si="110"/>
        <v>97</v>
      </c>
      <c r="F7054" s="19">
        <v>49.812463999999999</v>
      </c>
      <c r="G7054" s="19">
        <v>4.8318090009999999</v>
      </c>
      <c r="H7054" s="20">
        <v>0.37507211299999998</v>
      </c>
      <c r="I7054" s="15">
        <f>IF(H7054&lt;=Rmax_Summary!$B$40,1,0)</f>
        <v>1</v>
      </c>
      <c r="J7054" s="15">
        <v>1</v>
      </c>
      <c r="K7054" s="21" t="s">
        <v>846</v>
      </c>
    </row>
    <row r="7055" spans="1:11" x14ac:dyDescent="0.15">
      <c r="A7055" s="15">
        <v>3308</v>
      </c>
      <c r="B7055" s="16">
        <v>10</v>
      </c>
      <c r="C7055" s="15">
        <v>50</v>
      </c>
      <c r="D7055" s="17">
        <v>98000</v>
      </c>
      <c r="E7055" s="18">
        <f t="shared" si="110"/>
        <v>98</v>
      </c>
      <c r="F7055" s="19">
        <v>49.812362</v>
      </c>
      <c r="G7055" s="19">
        <v>4.8816114989999999</v>
      </c>
      <c r="H7055" s="20">
        <v>0.37527549199999999</v>
      </c>
      <c r="I7055" s="15">
        <f>IF(H7055&lt;=Rmax_Summary!$B$40,1,0)</f>
        <v>1</v>
      </c>
      <c r="J7055" s="15">
        <v>1</v>
      </c>
      <c r="K7055" s="21" t="s">
        <v>846</v>
      </c>
    </row>
    <row r="7056" spans="1:11" x14ac:dyDescent="0.15">
      <c r="A7056" s="15">
        <v>3313</v>
      </c>
      <c r="B7056" s="16">
        <v>10</v>
      </c>
      <c r="C7056" s="15">
        <v>50</v>
      </c>
      <c r="D7056" s="17">
        <v>99000</v>
      </c>
      <c r="E7056" s="18">
        <f t="shared" si="110"/>
        <v>99</v>
      </c>
      <c r="F7056" s="19">
        <v>49.812258999999997</v>
      </c>
      <c r="G7056" s="19">
        <v>4.9314136800000004</v>
      </c>
      <c r="H7056" s="20">
        <v>0.375481114</v>
      </c>
      <c r="I7056" s="15">
        <f>IF(H7056&lt;=Rmax_Summary!$B$40,1,0)</f>
        <v>1</v>
      </c>
      <c r="J7056" s="15">
        <v>1</v>
      </c>
      <c r="K7056" s="21" t="s">
        <v>846</v>
      </c>
    </row>
    <row r="7057" spans="1:11" x14ac:dyDescent="0.15">
      <c r="A7057" s="15">
        <v>3318</v>
      </c>
      <c r="B7057" s="16">
        <v>10</v>
      </c>
      <c r="C7057" s="15">
        <v>50</v>
      </c>
      <c r="D7057" s="17">
        <v>100000</v>
      </c>
      <c r="E7057" s="18">
        <f t="shared" si="110"/>
        <v>100</v>
      </c>
      <c r="F7057" s="19">
        <v>49.812156000000002</v>
      </c>
      <c r="G7057" s="19">
        <v>4.9812155889999996</v>
      </c>
      <c r="H7057" s="20">
        <v>0.37568821699999999</v>
      </c>
      <c r="I7057" s="15">
        <f>IF(H7057&lt;=Rmax_Summary!$B$40,1,0)</f>
        <v>1</v>
      </c>
      <c r="J7057" s="15">
        <v>1</v>
      </c>
      <c r="K7057" s="21" t="s">
        <v>846</v>
      </c>
    </row>
    <row r="7058" spans="1:11" x14ac:dyDescent="0.15">
      <c r="A7058" s="15">
        <v>3323</v>
      </c>
      <c r="B7058" s="16">
        <v>10</v>
      </c>
      <c r="C7058" s="15">
        <v>50</v>
      </c>
      <c r="D7058" s="17">
        <v>101000</v>
      </c>
      <c r="E7058" s="18">
        <f t="shared" si="110"/>
        <v>101</v>
      </c>
      <c r="F7058" s="19">
        <v>49.812050999999997</v>
      </c>
      <c r="G7058" s="19">
        <v>5.0310171979999998</v>
      </c>
      <c r="H7058" s="20">
        <v>0.37589731599999998</v>
      </c>
      <c r="I7058" s="15">
        <f>IF(H7058&lt;=Rmax_Summary!$B$40,1,0)</f>
        <v>1</v>
      </c>
      <c r="J7058" s="15">
        <v>1</v>
      </c>
      <c r="K7058" s="21" t="s">
        <v>846</v>
      </c>
    </row>
    <row r="7059" spans="1:11" x14ac:dyDescent="0.15">
      <c r="A7059" s="15">
        <v>3328</v>
      </c>
      <c r="B7059" s="16">
        <v>10</v>
      </c>
      <c r="C7059" s="15">
        <v>50</v>
      </c>
      <c r="D7059" s="17">
        <v>102000</v>
      </c>
      <c r="E7059" s="18">
        <f t="shared" si="110"/>
        <v>102</v>
      </c>
      <c r="F7059" s="19">
        <v>49.811945999999999</v>
      </c>
      <c r="G7059" s="19">
        <v>5.0808184770000002</v>
      </c>
      <c r="H7059" s="20">
        <v>0.37610857800000003</v>
      </c>
      <c r="I7059" s="15">
        <f>IF(H7059&lt;=Rmax_Summary!$B$40,1,0)</f>
        <v>1</v>
      </c>
      <c r="J7059" s="15">
        <v>1</v>
      </c>
      <c r="K7059" s="21" t="s">
        <v>846</v>
      </c>
    </row>
    <row r="7060" spans="1:11" x14ac:dyDescent="0.15">
      <c r="A7060" s="15">
        <v>3333</v>
      </c>
      <c r="B7060" s="16">
        <v>10</v>
      </c>
      <c r="C7060" s="15">
        <v>50</v>
      </c>
      <c r="D7060" s="17">
        <v>103000</v>
      </c>
      <c r="E7060" s="18">
        <f t="shared" si="110"/>
        <v>103</v>
      </c>
      <c r="F7060" s="19">
        <v>49.811838999999999</v>
      </c>
      <c r="G7060" s="19">
        <v>5.1306194439999997</v>
      </c>
      <c r="H7060" s="20">
        <v>0.37632107799999998</v>
      </c>
      <c r="I7060" s="15">
        <f>IF(H7060&lt;=Rmax_Summary!$B$40,1,0)</f>
        <v>1</v>
      </c>
      <c r="J7060" s="15">
        <v>1</v>
      </c>
      <c r="K7060" s="21" t="s">
        <v>846</v>
      </c>
    </row>
    <row r="7061" spans="1:11" x14ac:dyDescent="0.15">
      <c r="A7061" s="15">
        <v>3338</v>
      </c>
      <c r="B7061" s="16">
        <v>10</v>
      </c>
      <c r="C7061" s="15">
        <v>50</v>
      </c>
      <c r="D7061" s="17">
        <v>104000</v>
      </c>
      <c r="E7061" s="18">
        <f t="shared" si="110"/>
        <v>104</v>
      </c>
      <c r="F7061" s="19">
        <v>49.811731999999999</v>
      </c>
      <c r="G7061" s="19">
        <v>5.1804201169999997</v>
      </c>
      <c r="H7061" s="20">
        <v>0.37653611399999998</v>
      </c>
      <c r="I7061" s="15">
        <f>IF(H7061&lt;=Rmax_Summary!$B$40,1,0)</f>
        <v>1</v>
      </c>
      <c r="J7061" s="15">
        <v>1</v>
      </c>
      <c r="K7061" s="21" t="s">
        <v>846</v>
      </c>
    </row>
    <row r="7062" spans="1:11" x14ac:dyDescent="0.15">
      <c r="A7062" s="15">
        <v>3343</v>
      </c>
      <c r="B7062" s="16">
        <v>10</v>
      </c>
      <c r="C7062" s="15">
        <v>50</v>
      </c>
      <c r="D7062" s="17">
        <v>105000</v>
      </c>
      <c r="E7062" s="18">
        <f t="shared" si="110"/>
        <v>105</v>
      </c>
      <c r="F7062" s="19">
        <v>49.811622999999997</v>
      </c>
      <c r="G7062" s="19">
        <v>5.2302204699999999</v>
      </c>
      <c r="H7062" s="20">
        <v>0.376753053</v>
      </c>
      <c r="I7062" s="15">
        <f>IF(H7062&lt;=Rmax_Summary!$B$40,1,0)</f>
        <v>1</v>
      </c>
      <c r="J7062" s="15">
        <v>1</v>
      </c>
      <c r="K7062" s="21" t="s">
        <v>846</v>
      </c>
    </row>
    <row r="7063" spans="1:11" x14ac:dyDescent="0.15">
      <c r="A7063" s="15">
        <v>3348</v>
      </c>
      <c r="B7063" s="16">
        <v>10</v>
      </c>
      <c r="C7063" s="15">
        <v>50</v>
      </c>
      <c r="D7063" s="17">
        <v>106000</v>
      </c>
      <c r="E7063" s="18">
        <f t="shared" si="110"/>
        <v>106</v>
      </c>
      <c r="F7063" s="19">
        <v>49.811514000000003</v>
      </c>
      <c r="G7063" s="19">
        <v>5.2800204920000002</v>
      </c>
      <c r="H7063" s="20">
        <v>0.37697165700000002</v>
      </c>
      <c r="I7063" s="15">
        <f>IF(H7063&lt;=Rmax_Summary!$B$40,1,0)</f>
        <v>1</v>
      </c>
      <c r="J7063" s="15">
        <v>1</v>
      </c>
      <c r="K7063" s="21" t="s">
        <v>846</v>
      </c>
    </row>
    <row r="7064" spans="1:11" x14ac:dyDescent="0.15">
      <c r="A7064" s="15">
        <v>3353</v>
      </c>
      <c r="B7064" s="16">
        <v>10</v>
      </c>
      <c r="C7064" s="15">
        <v>50</v>
      </c>
      <c r="D7064" s="17">
        <v>107000</v>
      </c>
      <c r="E7064" s="18">
        <f t="shared" si="110"/>
        <v>107</v>
      </c>
      <c r="F7064" s="19">
        <v>49.811404000000003</v>
      </c>
      <c r="G7064" s="19">
        <v>5.3298201819999997</v>
      </c>
      <c r="H7064" s="20">
        <v>0.37719260900000001</v>
      </c>
      <c r="I7064" s="15">
        <f>IF(H7064&lt;=Rmax_Summary!$B$40,1,0)</f>
        <v>1</v>
      </c>
      <c r="J7064" s="15">
        <v>1</v>
      </c>
      <c r="K7064" s="21" t="s">
        <v>846</v>
      </c>
    </row>
    <row r="7065" spans="1:11" x14ac:dyDescent="0.15">
      <c r="A7065" s="15">
        <v>3358</v>
      </c>
      <c r="B7065" s="16">
        <v>10</v>
      </c>
      <c r="C7065" s="15">
        <v>50</v>
      </c>
      <c r="D7065" s="17">
        <v>108000</v>
      </c>
      <c r="E7065" s="18">
        <f t="shared" si="110"/>
        <v>108</v>
      </c>
      <c r="F7065" s="19">
        <v>49.811292000000002</v>
      </c>
      <c r="G7065" s="19">
        <v>5.3796195339999997</v>
      </c>
      <c r="H7065" s="20">
        <v>0.37741597199999999</v>
      </c>
      <c r="I7065" s="15">
        <f>IF(H7065&lt;=Rmax_Summary!$B$40,1,0)</f>
        <v>1</v>
      </c>
      <c r="J7065" s="15">
        <v>1</v>
      </c>
      <c r="K7065" s="21" t="s">
        <v>846</v>
      </c>
    </row>
    <row r="7066" spans="1:11" x14ac:dyDescent="0.15">
      <c r="A7066" s="15">
        <v>3363</v>
      </c>
      <c r="B7066" s="16">
        <v>10</v>
      </c>
      <c r="C7066" s="15">
        <v>50</v>
      </c>
      <c r="D7066" s="17">
        <v>109000</v>
      </c>
      <c r="E7066" s="18">
        <f t="shared" si="110"/>
        <v>109</v>
      </c>
      <c r="F7066" s="19">
        <v>49.811179000000003</v>
      </c>
      <c r="G7066" s="19">
        <v>5.4294185519999996</v>
      </c>
      <c r="H7066" s="20">
        <v>0.377641214</v>
      </c>
      <c r="I7066" s="15">
        <f>IF(H7066&lt;=Rmax_Summary!$B$40,1,0)</f>
        <v>1</v>
      </c>
      <c r="J7066" s="15">
        <v>1</v>
      </c>
      <c r="K7066" s="21" t="s">
        <v>846</v>
      </c>
    </row>
    <row r="7067" spans="1:11" x14ac:dyDescent="0.15">
      <c r="A7067" s="15">
        <v>3368</v>
      </c>
      <c r="B7067" s="16">
        <v>10</v>
      </c>
      <c r="C7067" s="15">
        <v>50</v>
      </c>
      <c r="D7067" s="17">
        <v>110000</v>
      </c>
      <c r="E7067" s="18">
        <f t="shared" si="110"/>
        <v>110</v>
      </c>
      <c r="F7067" s="19">
        <v>49.811065999999997</v>
      </c>
      <c r="G7067" s="19">
        <v>5.4792172360000002</v>
      </c>
      <c r="H7067" s="20">
        <v>0.37786871900000002</v>
      </c>
      <c r="I7067" s="15">
        <f>IF(H7067&lt;=Rmax_Summary!$B$40,1,0)</f>
        <v>1</v>
      </c>
      <c r="J7067" s="15">
        <v>1</v>
      </c>
      <c r="K7067" s="21" t="s">
        <v>846</v>
      </c>
    </row>
    <row r="7068" spans="1:11" x14ac:dyDescent="0.15">
      <c r="A7068" s="15">
        <v>3373</v>
      </c>
      <c r="B7068" s="16">
        <v>10</v>
      </c>
      <c r="C7068" s="15">
        <v>50</v>
      </c>
      <c r="D7068" s="17">
        <v>111000</v>
      </c>
      <c r="E7068" s="18">
        <f t="shared" si="110"/>
        <v>111</v>
      </c>
      <c r="F7068" s="19">
        <v>49.810951000000003</v>
      </c>
      <c r="G7068" s="19">
        <v>5.5290155380000003</v>
      </c>
      <c r="H7068" s="20">
        <v>0.37809846699999999</v>
      </c>
      <c r="I7068" s="15">
        <f>IF(H7068&lt;=Rmax_Summary!$B$40,1,0)</f>
        <v>1</v>
      </c>
      <c r="J7068" s="15">
        <v>1</v>
      </c>
      <c r="K7068" s="21" t="s">
        <v>846</v>
      </c>
    </row>
    <row r="7069" spans="1:11" x14ac:dyDescent="0.15">
      <c r="A7069" s="15">
        <v>3378</v>
      </c>
      <c r="B7069" s="16">
        <v>10</v>
      </c>
      <c r="C7069" s="15">
        <v>50</v>
      </c>
      <c r="D7069" s="17">
        <v>112000</v>
      </c>
      <c r="E7069" s="18">
        <f t="shared" si="110"/>
        <v>112</v>
      </c>
      <c r="F7069" s="19">
        <v>49.810834999999997</v>
      </c>
      <c r="G7069" s="19">
        <v>5.578813502</v>
      </c>
      <c r="H7069" s="20">
        <v>0.37833027299999999</v>
      </c>
      <c r="I7069" s="15">
        <f>IF(H7069&lt;=Rmax_Summary!$B$40,1,0)</f>
        <v>1</v>
      </c>
      <c r="J7069" s="15">
        <v>1</v>
      </c>
      <c r="K7069" s="21" t="s">
        <v>846</v>
      </c>
    </row>
    <row r="7070" spans="1:11" x14ac:dyDescent="0.15">
      <c r="A7070" s="15">
        <v>3383</v>
      </c>
      <c r="B7070" s="16">
        <v>10</v>
      </c>
      <c r="C7070" s="15">
        <v>50</v>
      </c>
      <c r="D7070" s="17">
        <v>113000</v>
      </c>
      <c r="E7070" s="18">
        <f t="shared" si="110"/>
        <v>113</v>
      </c>
      <c r="F7070" s="19">
        <v>49.810718000000001</v>
      </c>
      <c r="G7070" s="19">
        <v>5.6286110860000003</v>
      </c>
      <c r="H7070" s="20">
        <v>0.378564711</v>
      </c>
      <c r="I7070" s="15">
        <f>IF(H7070&lt;=Rmax_Summary!$B$40,1,0)</f>
        <v>1</v>
      </c>
      <c r="J7070" s="15">
        <v>1</v>
      </c>
      <c r="K7070" s="21" t="s">
        <v>846</v>
      </c>
    </row>
    <row r="7071" spans="1:11" x14ac:dyDescent="0.15">
      <c r="A7071" s="15">
        <v>3388</v>
      </c>
      <c r="B7071" s="16">
        <v>10</v>
      </c>
      <c r="C7071" s="15">
        <v>50</v>
      </c>
      <c r="D7071" s="17">
        <v>114000</v>
      </c>
      <c r="E7071" s="18">
        <f t="shared" si="110"/>
        <v>114</v>
      </c>
      <c r="F7071" s="19">
        <v>49.810599000000003</v>
      </c>
      <c r="G7071" s="19">
        <v>5.6784083089999999</v>
      </c>
      <c r="H7071" s="20">
        <v>0.37880149099999999</v>
      </c>
      <c r="I7071" s="15">
        <f>IF(H7071&lt;=Rmax_Summary!$B$40,1,0)</f>
        <v>1</v>
      </c>
      <c r="J7071" s="15">
        <v>1</v>
      </c>
      <c r="K7071" s="21" t="s">
        <v>846</v>
      </c>
    </row>
    <row r="7072" spans="1:11" x14ac:dyDescent="0.15">
      <c r="A7072" s="15">
        <v>3393</v>
      </c>
      <c r="B7072" s="16">
        <v>10</v>
      </c>
      <c r="C7072" s="15">
        <v>50</v>
      </c>
      <c r="D7072" s="17">
        <v>115000</v>
      </c>
      <c r="E7072" s="18">
        <f t="shared" si="110"/>
        <v>115</v>
      </c>
      <c r="F7072" s="19">
        <v>49.810479999999998</v>
      </c>
      <c r="G7072" s="19">
        <v>5.7282051630000002</v>
      </c>
      <c r="H7072" s="20">
        <v>0.37904050299999997</v>
      </c>
      <c r="I7072" s="15">
        <f>IF(H7072&lt;=Rmax_Summary!$B$40,1,0)</f>
        <v>1</v>
      </c>
      <c r="J7072" s="15">
        <v>1</v>
      </c>
      <c r="K7072" s="21" t="s">
        <v>846</v>
      </c>
    </row>
    <row r="7073" spans="1:11" x14ac:dyDescent="0.15">
      <c r="A7073" s="15">
        <v>3398</v>
      </c>
      <c r="B7073" s="16">
        <v>10</v>
      </c>
      <c r="C7073" s="15">
        <v>50</v>
      </c>
      <c r="D7073" s="17">
        <v>116000</v>
      </c>
      <c r="E7073" s="18">
        <f t="shared" si="110"/>
        <v>116</v>
      </c>
      <c r="F7073" s="19">
        <v>49.810358999999998</v>
      </c>
      <c r="G7073" s="19">
        <v>5.7780016310000004</v>
      </c>
      <c r="H7073" s="20">
        <v>0.379282069</v>
      </c>
      <c r="I7073" s="15">
        <f>IF(H7073&lt;=Rmax_Summary!$B$40,1,0)</f>
        <v>1</v>
      </c>
      <c r="J7073" s="15">
        <v>1</v>
      </c>
      <c r="K7073" s="21" t="s">
        <v>846</v>
      </c>
    </row>
    <row r="7074" spans="1:11" x14ac:dyDescent="0.15">
      <c r="A7074" s="15">
        <v>3403</v>
      </c>
      <c r="B7074" s="16">
        <v>10</v>
      </c>
      <c r="C7074" s="15">
        <v>50</v>
      </c>
      <c r="D7074" s="17">
        <v>117000</v>
      </c>
      <c r="E7074" s="18">
        <f t="shared" si="110"/>
        <v>117</v>
      </c>
      <c r="F7074" s="19">
        <v>49.810237000000001</v>
      </c>
      <c r="G7074" s="19">
        <v>5.8277976860000003</v>
      </c>
      <c r="H7074" s="20">
        <v>0.37952625099999998</v>
      </c>
      <c r="I7074" s="15">
        <f>IF(H7074&lt;=Rmax_Summary!$B$40,1,0)</f>
        <v>1</v>
      </c>
      <c r="J7074" s="15">
        <v>1</v>
      </c>
      <c r="K7074" s="21" t="s">
        <v>846</v>
      </c>
    </row>
    <row r="7075" spans="1:11" x14ac:dyDescent="0.15">
      <c r="A7075" s="15">
        <v>3408</v>
      </c>
      <c r="B7075" s="16">
        <v>10</v>
      </c>
      <c r="C7075" s="15">
        <v>50</v>
      </c>
      <c r="D7075" s="17">
        <v>118000</v>
      </c>
      <c r="E7075" s="18">
        <f t="shared" si="110"/>
        <v>118</v>
      </c>
      <c r="F7075" s="19">
        <v>49.810113000000001</v>
      </c>
      <c r="G7075" s="19">
        <v>5.8775933709999997</v>
      </c>
      <c r="H7075" s="20">
        <v>0.37977303099999998</v>
      </c>
      <c r="I7075" s="15">
        <f>IF(H7075&lt;=Rmax_Summary!$B$40,1,0)</f>
        <v>1</v>
      </c>
      <c r="J7075" s="15">
        <v>1</v>
      </c>
      <c r="K7075" s="21" t="s">
        <v>846</v>
      </c>
    </row>
    <row r="7076" spans="1:11" x14ac:dyDescent="0.15">
      <c r="A7076" s="15">
        <v>3413</v>
      </c>
      <c r="B7076" s="16">
        <v>10</v>
      </c>
      <c r="C7076" s="15">
        <v>50</v>
      </c>
      <c r="D7076" s="17">
        <v>119000</v>
      </c>
      <c r="E7076" s="18">
        <f t="shared" si="110"/>
        <v>119</v>
      </c>
      <c r="F7076" s="19">
        <v>49.809989000000002</v>
      </c>
      <c r="G7076" s="19">
        <v>5.9273886689999999</v>
      </c>
      <c r="H7076" s="20">
        <v>0.38002260199999999</v>
      </c>
      <c r="I7076" s="15">
        <f>IF(H7076&lt;=Rmax_Summary!$B$40,1,0)</f>
        <v>1</v>
      </c>
      <c r="J7076" s="15">
        <v>1</v>
      </c>
      <c r="K7076" s="21" t="s">
        <v>846</v>
      </c>
    </row>
    <row r="7077" spans="1:11" x14ac:dyDescent="0.15">
      <c r="A7077" s="15">
        <v>3418</v>
      </c>
      <c r="B7077" s="16">
        <v>10</v>
      </c>
      <c r="C7077" s="15">
        <v>50</v>
      </c>
      <c r="D7077" s="17">
        <v>120000</v>
      </c>
      <c r="E7077" s="18">
        <f t="shared" si="110"/>
        <v>120</v>
      </c>
      <c r="F7077" s="19">
        <v>49.809863</v>
      </c>
      <c r="G7077" s="19">
        <v>5.9771835260000001</v>
      </c>
      <c r="H7077" s="20">
        <v>0.380274746</v>
      </c>
      <c r="I7077" s="15">
        <f>IF(H7077&lt;=Rmax_Summary!$B$40,1,0)</f>
        <v>1</v>
      </c>
      <c r="J7077" s="15">
        <v>1</v>
      </c>
      <c r="K7077" s="21" t="s">
        <v>846</v>
      </c>
    </row>
    <row r="7078" spans="1:11" x14ac:dyDescent="0.15">
      <c r="A7078" s="15">
        <v>3423</v>
      </c>
      <c r="B7078" s="16">
        <v>10</v>
      </c>
      <c r="C7078" s="15">
        <v>50</v>
      </c>
      <c r="D7078" s="17">
        <v>121000</v>
      </c>
      <c r="E7078" s="18">
        <f t="shared" si="110"/>
        <v>121</v>
      </c>
      <c r="F7078" s="19">
        <v>49.809735000000003</v>
      </c>
      <c r="G7078" s="19">
        <v>6.0269779720000001</v>
      </c>
      <c r="H7078" s="20">
        <v>0.38052933799999999</v>
      </c>
      <c r="I7078" s="15">
        <f>IF(H7078&lt;=Rmax_Summary!$B$40,1,0)</f>
        <v>1</v>
      </c>
      <c r="J7078" s="15">
        <v>1</v>
      </c>
      <c r="K7078" s="21" t="s">
        <v>846</v>
      </c>
    </row>
    <row r="7079" spans="1:11" x14ac:dyDescent="0.15">
      <c r="A7079" s="15">
        <v>3428</v>
      </c>
      <c r="B7079" s="16">
        <v>10</v>
      </c>
      <c r="C7079" s="15">
        <v>50</v>
      </c>
      <c r="D7079" s="17">
        <v>122000</v>
      </c>
      <c r="E7079" s="18">
        <f t="shared" si="110"/>
        <v>122</v>
      </c>
      <c r="F7079" s="19">
        <v>49.809606000000002</v>
      </c>
      <c r="G7079" s="19">
        <v>6.0767719859999998</v>
      </c>
      <c r="H7079" s="20">
        <v>0.38078720599999999</v>
      </c>
      <c r="I7079" s="15">
        <f>IF(H7079&lt;=Rmax_Summary!$B$40,1,0)</f>
        <v>1</v>
      </c>
      <c r="J7079" s="15">
        <v>1</v>
      </c>
      <c r="K7079" s="21" t="s">
        <v>846</v>
      </c>
    </row>
    <row r="7080" spans="1:11" x14ac:dyDescent="0.15">
      <c r="A7080" s="15">
        <v>3433</v>
      </c>
      <c r="B7080" s="16">
        <v>10</v>
      </c>
      <c r="C7080" s="15">
        <v>50</v>
      </c>
      <c r="D7080" s="17">
        <v>123000</v>
      </c>
      <c r="E7080" s="18">
        <f t="shared" si="110"/>
        <v>123</v>
      </c>
      <c r="F7080" s="19">
        <v>49.809475999999997</v>
      </c>
      <c r="G7080" s="19">
        <v>6.1265655629999998</v>
      </c>
      <c r="H7080" s="20">
        <v>0.381047792</v>
      </c>
      <c r="I7080" s="15">
        <f>IF(H7080&lt;=Rmax_Summary!$B$40,1,0)</f>
        <v>1</v>
      </c>
      <c r="J7080" s="15">
        <v>1</v>
      </c>
      <c r="K7080" s="21" t="s">
        <v>846</v>
      </c>
    </row>
    <row r="7081" spans="1:11" x14ac:dyDescent="0.15">
      <c r="A7081" s="15">
        <v>3438</v>
      </c>
      <c r="B7081" s="16">
        <v>10</v>
      </c>
      <c r="C7081" s="15">
        <v>50</v>
      </c>
      <c r="D7081" s="17">
        <v>124000</v>
      </c>
      <c r="E7081" s="18">
        <f t="shared" si="110"/>
        <v>124</v>
      </c>
      <c r="F7081" s="19">
        <v>49.809344000000003</v>
      </c>
      <c r="G7081" s="19">
        <v>6.1763587060000003</v>
      </c>
      <c r="H7081" s="20">
        <v>0.38131107800000003</v>
      </c>
      <c r="I7081" s="15">
        <f>IF(H7081&lt;=Rmax_Summary!$B$40,1,0)</f>
        <v>1</v>
      </c>
      <c r="J7081" s="15">
        <v>1</v>
      </c>
      <c r="K7081" s="21" t="s">
        <v>846</v>
      </c>
    </row>
    <row r="7082" spans="1:11" x14ac:dyDescent="0.15">
      <c r="A7082" s="15">
        <v>3443</v>
      </c>
      <c r="B7082" s="16">
        <v>10</v>
      </c>
      <c r="C7082" s="15">
        <v>50</v>
      </c>
      <c r="D7082" s="17">
        <v>125000</v>
      </c>
      <c r="E7082" s="18">
        <f t="shared" si="110"/>
        <v>125</v>
      </c>
      <c r="F7082" s="19">
        <v>49.809210999999998</v>
      </c>
      <c r="G7082" s="19">
        <v>6.2261513879999999</v>
      </c>
      <c r="H7082" s="20">
        <v>0.38157770600000002</v>
      </c>
      <c r="I7082" s="15">
        <f>IF(H7082&lt;=Rmax_Summary!$B$40,1,0)</f>
        <v>1</v>
      </c>
      <c r="J7082" s="15">
        <v>1</v>
      </c>
      <c r="K7082" s="21" t="s">
        <v>846</v>
      </c>
    </row>
    <row r="7083" spans="1:11" x14ac:dyDescent="0.15">
      <c r="A7083" s="15">
        <v>3448</v>
      </c>
      <c r="B7083" s="16">
        <v>10</v>
      </c>
      <c r="C7083" s="15">
        <v>50</v>
      </c>
      <c r="D7083" s="17">
        <v>126000</v>
      </c>
      <c r="E7083" s="18">
        <f t="shared" si="110"/>
        <v>126</v>
      </c>
      <c r="F7083" s="19">
        <v>49.809075999999997</v>
      </c>
      <c r="G7083" s="19">
        <v>6.2759436270000002</v>
      </c>
      <c r="H7083" s="20">
        <v>0.38184723799999998</v>
      </c>
      <c r="I7083" s="15">
        <f>IF(H7083&lt;=Rmax_Summary!$B$40,1,0)</f>
        <v>1</v>
      </c>
      <c r="J7083" s="15">
        <v>1</v>
      </c>
      <c r="K7083" s="21" t="s">
        <v>846</v>
      </c>
    </row>
    <row r="7084" spans="1:11" x14ac:dyDescent="0.15">
      <c r="A7084" s="15">
        <v>3453</v>
      </c>
      <c r="B7084" s="16">
        <v>10</v>
      </c>
      <c r="C7084" s="15">
        <v>50</v>
      </c>
      <c r="D7084" s="17">
        <v>127000</v>
      </c>
      <c r="E7084" s="18">
        <f t="shared" si="110"/>
        <v>127</v>
      </c>
      <c r="F7084" s="19">
        <v>49.80894</v>
      </c>
      <c r="G7084" s="19">
        <v>6.3257353829999996</v>
      </c>
      <c r="H7084" s="20">
        <v>0.38211977600000002</v>
      </c>
      <c r="I7084" s="15">
        <f>IF(H7084&lt;=Rmax_Summary!$B$40,1,0)</f>
        <v>1</v>
      </c>
      <c r="J7084" s="15">
        <v>1</v>
      </c>
      <c r="K7084" s="21" t="s">
        <v>846</v>
      </c>
    </row>
    <row r="7085" spans="1:11" x14ac:dyDescent="0.15">
      <c r="A7085" s="15">
        <v>3458</v>
      </c>
      <c r="B7085" s="16">
        <v>10</v>
      </c>
      <c r="C7085" s="15">
        <v>50</v>
      </c>
      <c r="D7085" s="17">
        <v>128000</v>
      </c>
      <c r="E7085" s="18">
        <f t="shared" si="110"/>
        <v>128</v>
      </c>
      <c r="F7085" s="19">
        <v>49.808802</v>
      </c>
      <c r="G7085" s="19">
        <v>6.3755266620000004</v>
      </c>
      <c r="H7085" s="20">
        <v>0.38239598699999999</v>
      </c>
      <c r="I7085" s="15">
        <f>IF(H7085&lt;=Rmax_Summary!$B$40,1,0)</f>
        <v>1</v>
      </c>
      <c r="J7085" s="15">
        <v>1</v>
      </c>
      <c r="K7085" s="21" t="s">
        <v>846</v>
      </c>
    </row>
    <row r="7086" spans="1:11" x14ac:dyDescent="0.15">
      <c r="A7086" s="15">
        <v>3463</v>
      </c>
      <c r="B7086" s="16">
        <v>10</v>
      </c>
      <c r="C7086" s="15">
        <v>50</v>
      </c>
      <c r="D7086" s="17">
        <v>129000</v>
      </c>
      <c r="E7086" s="18">
        <f t="shared" si="110"/>
        <v>129</v>
      </c>
      <c r="F7086" s="19">
        <v>49.808661999999998</v>
      </c>
      <c r="G7086" s="19">
        <v>6.4253174470000003</v>
      </c>
      <c r="H7086" s="20">
        <v>0.38267504800000002</v>
      </c>
      <c r="I7086" s="15">
        <f>IF(H7086&lt;=Rmax_Summary!$B$40,1,0)</f>
        <v>1</v>
      </c>
      <c r="J7086" s="15">
        <v>1</v>
      </c>
      <c r="K7086" s="21" t="s">
        <v>846</v>
      </c>
    </row>
    <row r="7087" spans="1:11" x14ac:dyDescent="0.15">
      <c r="A7087" s="15">
        <v>3468</v>
      </c>
      <c r="B7087" s="16">
        <v>10</v>
      </c>
      <c r="C7087" s="15">
        <v>50</v>
      </c>
      <c r="D7087" s="17">
        <v>130000</v>
      </c>
      <c r="E7087" s="18">
        <f t="shared" si="110"/>
        <v>130</v>
      </c>
      <c r="F7087" s="19">
        <v>49.808520999999999</v>
      </c>
      <c r="G7087" s="19">
        <v>6.4751077370000001</v>
      </c>
      <c r="H7087" s="20">
        <v>0.38295791299999998</v>
      </c>
      <c r="I7087" s="15">
        <f>IF(H7087&lt;=Rmax_Summary!$B$40,1,0)</f>
        <v>1</v>
      </c>
      <c r="J7087" s="15">
        <v>1</v>
      </c>
      <c r="K7087" s="21" t="s">
        <v>846</v>
      </c>
    </row>
    <row r="7088" spans="1:11" x14ac:dyDescent="0.15">
      <c r="A7088" s="15">
        <v>3473</v>
      </c>
      <c r="B7088" s="16">
        <v>10</v>
      </c>
      <c r="C7088" s="15">
        <v>50</v>
      </c>
      <c r="D7088" s="17">
        <v>131000</v>
      </c>
      <c r="E7088" s="18">
        <f t="shared" si="110"/>
        <v>131</v>
      </c>
      <c r="F7088" s="19">
        <v>49.808377999999998</v>
      </c>
      <c r="G7088" s="19">
        <v>6.5248975270000003</v>
      </c>
      <c r="H7088" s="20">
        <v>0.38324382400000001</v>
      </c>
      <c r="I7088" s="15">
        <f>IF(H7088&lt;=Rmax_Summary!$B$40,1,0)</f>
        <v>1</v>
      </c>
      <c r="J7088" s="15">
        <v>1</v>
      </c>
      <c r="K7088" s="21" t="s">
        <v>846</v>
      </c>
    </row>
    <row r="7089" spans="1:11" x14ac:dyDescent="0.15">
      <c r="A7089" s="15">
        <v>3478</v>
      </c>
      <c r="B7089" s="16">
        <v>10</v>
      </c>
      <c r="C7089" s="15">
        <v>50</v>
      </c>
      <c r="D7089" s="17">
        <v>132000</v>
      </c>
      <c r="E7089" s="18">
        <f t="shared" si="110"/>
        <v>132</v>
      </c>
      <c r="F7089" s="19">
        <v>49.808233000000001</v>
      </c>
      <c r="G7089" s="19">
        <v>6.5746867839999998</v>
      </c>
      <c r="H7089" s="20">
        <v>0.38353384499999998</v>
      </c>
      <c r="I7089" s="15">
        <f>IF(H7089&lt;=Rmax_Summary!$B$40,1,0)</f>
        <v>1</v>
      </c>
      <c r="J7089" s="15">
        <v>1</v>
      </c>
      <c r="K7089" s="21" t="s">
        <v>846</v>
      </c>
    </row>
    <row r="7090" spans="1:11" x14ac:dyDescent="0.15">
      <c r="A7090" s="15">
        <v>3483</v>
      </c>
      <c r="B7090" s="16">
        <v>10</v>
      </c>
      <c r="C7090" s="15">
        <v>50</v>
      </c>
      <c r="D7090" s="17">
        <v>133000</v>
      </c>
      <c r="E7090" s="18">
        <f t="shared" si="110"/>
        <v>133</v>
      </c>
      <c r="F7090" s="19">
        <v>49.808087</v>
      </c>
      <c r="G7090" s="19">
        <v>6.6244755140000002</v>
      </c>
      <c r="H7090" s="20">
        <v>0.38382673699999997</v>
      </c>
      <c r="I7090" s="15">
        <f>IF(H7090&lt;=Rmax_Summary!$B$40,1,0)</f>
        <v>1</v>
      </c>
      <c r="J7090" s="15">
        <v>1</v>
      </c>
      <c r="K7090" s="21" t="s">
        <v>846</v>
      </c>
    </row>
    <row r="7091" spans="1:11" x14ac:dyDescent="0.15">
      <c r="A7091" s="15">
        <v>3488</v>
      </c>
      <c r="B7091" s="16">
        <v>10</v>
      </c>
      <c r="C7091" s="15">
        <v>50</v>
      </c>
      <c r="D7091" s="17">
        <v>134000</v>
      </c>
      <c r="E7091" s="18">
        <f t="shared" si="110"/>
        <v>134</v>
      </c>
      <c r="F7091" s="19">
        <v>49.807938</v>
      </c>
      <c r="G7091" s="19">
        <v>6.6742636959999997</v>
      </c>
      <c r="H7091" s="20">
        <v>0.38412388800000002</v>
      </c>
      <c r="I7091" s="15">
        <f>IF(H7091&lt;=Rmax_Summary!$B$40,1,0)</f>
        <v>1</v>
      </c>
      <c r="J7091" s="15">
        <v>1</v>
      </c>
      <c r="K7091" s="21" t="s">
        <v>846</v>
      </c>
    </row>
    <row r="7092" spans="1:11" x14ac:dyDescent="0.15">
      <c r="A7092" s="15">
        <v>3493</v>
      </c>
      <c r="B7092" s="16">
        <v>10</v>
      </c>
      <c r="C7092" s="15">
        <v>50</v>
      </c>
      <c r="D7092" s="17">
        <v>135000</v>
      </c>
      <c r="E7092" s="18">
        <f t="shared" si="110"/>
        <v>135</v>
      </c>
      <c r="F7092" s="19">
        <v>49.807788000000002</v>
      </c>
      <c r="G7092" s="19">
        <v>6.7240513320000002</v>
      </c>
      <c r="H7092" s="20">
        <v>0.38442467200000002</v>
      </c>
      <c r="I7092" s="15">
        <f>IF(H7092&lt;=Rmax_Summary!$B$40,1,0)</f>
        <v>1</v>
      </c>
      <c r="J7092" s="15">
        <v>1</v>
      </c>
      <c r="K7092" s="21" t="s">
        <v>846</v>
      </c>
    </row>
    <row r="7093" spans="1:11" x14ac:dyDescent="0.15">
      <c r="A7093" s="15">
        <v>3498</v>
      </c>
      <c r="B7093" s="16">
        <v>10</v>
      </c>
      <c r="C7093" s="15">
        <v>50</v>
      </c>
      <c r="D7093" s="17">
        <v>136000</v>
      </c>
      <c r="E7093" s="18">
        <f t="shared" si="110"/>
        <v>136</v>
      </c>
      <c r="F7093" s="19">
        <v>49.807634999999998</v>
      </c>
      <c r="G7093" s="19">
        <v>6.7738383930000001</v>
      </c>
      <c r="H7093" s="20">
        <v>0.38472938200000001</v>
      </c>
      <c r="I7093" s="15">
        <f>IF(H7093&lt;=Rmax_Summary!$B$40,1,0)</f>
        <v>1</v>
      </c>
      <c r="J7093" s="15">
        <v>1</v>
      </c>
      <c r="K7093" s="21" t="s">
        <v>846</v>
      </c>
    </row>
    <row r="7094" spans="1:11" x14ac:dyDescent="0.15">
      <c r="A7094" s="15">
        <v>3503</v>
      </c>
      <c r="B7094" s="16">
        <v>10</v>
      </c>
      <c r="C7094" s="15">
        <v>50</v>
      </c>
      <c r="D7094" s="17">
        <v>137000</v>
      </c>
      <c r="E7094" s="18">
        <f t="shared" si="110"/>
        <v>137</v>
      </c>
      <c r="F7094" s="19">
        <v>49.807481000000003</v>
      </c>
      <c r="G7094" s="19">
        <v>6.8236248740000001</v>
      </c>
      <c r="H7094" s="20">
        <v>0.38503834599999998</v>
      </c>
      <c r="I7094" s="15">
        <f>IF(H7094&lt;=Rmax_Summary!$B$40,1,0)</f>
        <v>1</v>
      </c>
      <c r="J7094" s="15">
        <v>1</v>
      </c>
      <c r="K7094" s="21" t="s">
        <v>846</v>
      </c>
    </row>
    <row r="7095" spans="1:11" x14ac:dyDescent="0.15">
      <c r="A7095" s="15">
        <v>3508</v>
      </c>
      <c r="B7095" s="16">
        <v>10</v>
      </c>
      <c r="C7095" s="15">
        <v>50</v>
      </c>
      <c r="D7095" s="17">
        <v>138000</v>
      </c>
      <c r="E7095" s="18">
        <f t="shared" si="110"/>
        <v>138</v>
      </c>
      <c r="F7095" s="19">
        <v>49.807324000000001</v>
      </c>
      <c r="G7095" s="19">
        <v>6.873410765</v>
      </c>
      <c r="H7095" s="20">
        <v>0.38535112100000002</v>
      </c>
      <c r="I7095" s="15">
        <f>IF(H7095&lt;=Rmax_Summary!$B$40,1,0)</f>
        <v>1</v>
      </c>
      <c r="J7095" s="15">
        <v>1</v>
      </c>
      <c r="K7095" s="21" t="s">
        <v>846</v>
      </c>
    </row>
    <row r="7096" spans="1:11" x14ac:dyDescent="0.15">
      <c r="A7096" s="15">
        <v>3513</v>
      </c>
      <c r="B7096" s="16">
        <v>10</v>
      </c>
      <c r="C7096" s="15">
        <v>50</v>
      </c>
      <c r="D7096" s="17">
        <v>139000</v>
      </c>
      <c r="E7096" s="18">
        <f t="shared" si="110"/>
        <v>139</v>
      </c>
      <c r="F7096" s="19">
        <v>49.807166000000002</v>
      </c>
      <c r="G7096" s="19">
        <v>6.9231960470000002</v>
      </c>
      <c r="H7096" s="20">
        <v>0.38566835300000002</v>
      </c>
      <c r="I7096" s="15">
        <f>IF(H7096&lt;=Rmax_Summary!$B$40,1,0)</f>
        <v>1</v>
      </c>
      <c r="J7096" s="15">
        <v>1</v>
      </c>
      <c r="K7096" s="21" t="s">
        <v>846</v>
      </c>
    </row>
    <row r="7097" spans="1:11" x14ac:dyDescent="0.15">
      <c r="A7097" s="15">
        <v>3518</v>
      </c>
      <c r="B7097" s="16">
        <v>10</v>
      </c>
      <c r="C7097" s="15">
        <v>50</v>
      </c>
      <c r="D7097" s="17">
        <v>140000</v>
      </c>
      <c r="E7097" s="18">
        <f t="shared" si="110"/>
        <v>140</v>
      </c>
      <c r="F7097" s="19">
        <v>49.807004999999997</v>
      </c>
      <c r="G7097" s="19">
        <v>6.9729807020000001</v>
      </c>
      <c r="H7097" s="20">
        <v>0.38599002300000002</v>
      </c>
      <c r="I7097" s="15">
        <f>IF(H7097&lt;=Rmax_Summary!$B$40,1,0)</f>
        <v>1</v>
      </c>
      <c r="J7097" s="15">
        <v>1</v>
      </c>
      <c r="K7097" s="21" t="s">
        <v>846</v>
      </c>
    </row>
    <row r="7098" spans="1:11" x14ac:dyDescent="0.15">
      <c r="A7098" s="15">
        <v>3523</v>
      </c>
      <c r="B7098" s="16">
        <v>10</v>
      </c>
      <c r="C7098" s="15">
        <v>50</v>
      </c>
      <c r="D7098" s="17">
        <v>141000</v>
      </c>
      <c r="E7098" s="18">
        <f t="shared" si="110"/>
        <v>141</v>
      </c>
      <c r="F7098" s="19">
        <v>49.806842000000003</v>
      </c>
      <c r="G7098" s="19">
        <v>7.022764714</v>
      </c>
      <c r="H7098" s="20">
        <v>0.38631598</v>
      </c>
      <c r="I7098" s="15">
        <f>IF(H7098&lt;=Rmax_Summary!$B$40,1,0)</f>
        <v>1</v>
      </c>
      <c r="J7098" s="15">
        <v>1</v>
      </c>
      <c r="K7098" s="21" t="s">
        <v>846</v>
      </c>
    </row>
    <row r="7099" spans="1:11" x14ac:dyDescent="0.15">
      <c r="A7099" s="15">
        <v>3528</v>
      </c>
      <c r="B7099" s="16">
        <v>10</v>
      </c>
      <c r="C7099" s="15">
        <v>50</v>
      </c>
      <c r="D7099" s="17">
        <v>142000</v>
      </c>
      <c r="E7099" s="18">
        <f t="shared" si="110"/>
        <v>142</v>
      </c>
      <c r="F7099" s="19">
        <v>49.806677000000001</v>
      </c>
      <c r="G7099" s="19">
        <v>7.0725480809999999</v>
      </c>
      <c r="H7099" s="20">
        <v>0.38664676100000001</v>
      </c>
      <c r="I7099" s="15">
        <f>IF(H7099&lt;=Rmax_Summary!$B$40,1,0)</f>
        <v>1</v>
      </c>
      <c r="J7099" s="15">
        <v>1</v>
      </c>
      <c r="K7099" s="21" t="s">
        <v>846</v>
      </c>
    </row>
    <row r="7100" spans="1:11" x14ac:dyDescent="0.15">
      <c r="A7100" s="15">
        <v>3533</v>
      </c>
      <c r="B7100" s="16">
        <v>10</v>
      </c>
      <c r="C7100" s="15">
        <v>50</v>
      </c>
      <c r="D7100" s="17">
        <v>143000</v>
      </c>
      <c r="E7100" s="18">
        <f t="shared" si="110"/>
        <v>143</v>
      </c>
      <c r="F7100" s="19">
        <v>49.806508999999998</v>
      </c>
      <c r="G7100" s="19">
        <v>7.1223307800000004</v>
      </c>
      <c r="H7100" s="20">
        <v>0.38698184200000002</v>
      </c>
      <c r="I7100" s="15">
        <f>IF(H7100&lt;=Rmax_Summary!$B$40,1,0)</f>
        <v>1</v>
      </c>
      <c r="J7100" s="15">
        <v>1</v>
      </c>
      <c r="K7100" s="21" t="s">
        <v>846</v>
      </c>
    </row>
    <row r="7101" spans="1:11" x14ac:dyDescent="0.15">
      <c r="A7101" s="15">
        <v>3538</v>
      </c>
      <c r="B7101" s="16">
        <v>10</v>
      </c>
      <c r="C7101" s="15">
        <v>50</v>
      </c>
      <c r="D7101" s="17">
        <v>144000</v>
      </c>
      <c r="E7101" s="18">
        <f t="shared" si="110"/>
        <v>144</v>
      </c>
      <c r="F7101" s="19">
        <v>49.806339000000001</v>
      </c>
      <c r="G7101" s="19">
        <v>7.1721127950000003</v>
      </c>
      <c r="H7101" s="20">
        <v>0.387322308</v>
      </c>
      <c r="I7101" s="15">
        <f>IF(H7101&lt;=Rmax_Summary!$B$40,1,0)</f>
        <v>1</v>
      </c>
      <c r="J7101" s="15">
        <v>1</v>
      </c>
      <c r="K7101" s="21" t="s">
        <v>846</v>
      </c>
    </row>
    <row r="7102" spans="1:11" x14ac:dyDescent="0.15">
      <c r="A7102" s="15">
        <v>3543</v>
      </c>
      <c r="B7102" s="16">
        <v>10</v>
      </c>
      <c r="C7102" s="15">
        <v>50</v>
      </c>
      <c r="D7102" s="17">
        <v>145000</v>
      </c>
      <c r="E7102" s="18">
        <f t="shared" si="110"/>
        <v>145</v>
      </c>
      <c r="F7102" s="19">
        <v>49.806165999999997</v>
      </c>
      <c r="G7102" s="19">
        <v>7.2218940910000002</v>
      </c>
      <c r="H7102" s="20">
        <v>0.38766777899999999</v>
      </c>
      <c r="I7102" s="15">
        <f>IF(H7102&lt;=Rmax_Summary!$B$40,1,0)</f>
        <v>1</v>
      </c>
      <c r="J7102" s="15">
        <v>1</v>
      </c>
      <c r="K7102" s="21" t="s">
        <v>846</v>
      </c>
    </row>
    <row r="7103" spans="1:11" x14ac:dyDescent="0.15">
      <c r="A7103" s="15">
        <v>3548</v>
      </c>
      <c r="B7103" s="16">
        <v>10</v>
      </c>
      <c r="C7103" s="15">
        <v>50</v>
      </c>
      <c r="D7103" s="17">
        <v>146000</v>
      </c>
      <c r="E7103" s="18">
        <f t="shared" si="110"/>
        <v>146</v>
      </c>
      <c r="F7103" s="19">
        <v>49.805990999999999</v>
      </c>
      <c r="G7103" s="19">
        <v>7.2716746810000004</v>
      </c>
      <c r="H7103" s="20">
        <v>0.38801803899999998</v>
      </c>
      <c r="I7103" s="15">
        <f>IF(H7103&lt;=Rmax_Summary!$B$40,1,0)</f>
        <v>1</v>
      </c>
      <c r="J7103" s="15">
        <v>1</v>
      </c>
      <c r="K7103" s="21" t="s">
        <v>846</v>
      </c>
    </row>
    <row r="7104" spans="1:11" x14ac:dyDescent="0.15">
      <c r="A7104" s="15">
        <v>3553</v>
      </c>
      <c r="B7104" s="16">
        <v>10</v>
      </c>
      <c r="C7104" s="15">
        <v>50</v>
      </c>
      <c r="D7104" s="17">
        <v>147000</v>
      </c>
      <c r="E7104" s="18">
        <f t="shared" si="110"/>
        <v>147</v>
      </c>
      <c r="F7104" s="19">
        <v>49.805813000000001</v>
      </c>
      <c r="G7104" s="19">
        <v>7.3214545080000004</v>
      </c>
      <c r="H7104" s="20">
        <v>0.38837373200000003</v>
      </c>
      <c r="I7104" s="15">
        <f>IF(H7104&lt;=Rmax_Summary!$B$40,1,0)</f>
        <v>1</v>
      </c>
      <c r="J7104" s="15">
        <v>1</v>
      </c>
      <c r="K7104" s="21" t="s">
        <v>846</v>
      </c>
    </row>
    <row r="7105" spans="1:11" x14ac:dyDescent="0.15">
      <c r="A7105" s="15">
        <v>3558</v>
      </c>
      <c r="B7105" s="16">
        <v>10</v>
      </c>
      <c r="C7105" s="15">
        <v>50</v>
      </c>
      <c r="D7105" s="17">
        <v>148000</v>
      </c>
      <c r="E7105" s="18">
        <f t="shared" si="110"/>
        <v>148</v>
      </c>
      <c r="F7105" s="19">
        <v>49.805632000000003</v>
      </c>
      <c r="G7105" s="19">
        <v>7.371233589</v>
      </c>
      <c r="H7105" s="20">
        <v>0.38873542799999999</v>
      </c>
      <c r="I7105" s="15">
        <f>IF(H7105&lt;=Rmax_Summary!$B$40,1,0)</f>
        <v>1</v>
      </c>
      <c r="J7105" s="15">
        <v>1</v>
      </c>
      <c r="K7105" s="21" t="s">
        <v>846</v>
      </c>
    </row>
    <row r="7106" spans="1:11" x14ac:dyDescent="0.15">
      <c r="A7106" s="15">
        <v>3563</v>
      </c>
      <c r="B7106" s="16">
        <v>10</v>
      </c>
      <c r="C7106" s="15">
        <v>50</v>
      </c>
      <c r="D7106" s="17">
        <v>149000</v>
      </c>
      <c r="E7106" s="18">
        <f t="shared" ref="E7106:E7169" si="111">D7106/1000</f>
        <v>149</v>
      </c>
      <c r="F7106" s="19">
        <v>49.805449000000003</v>
      </c>
      <c r="G7106" s="19">
        <v>7.4210118740000004</v>
      </c>
      <c r="H7106" s="20">
        <v>0.38910243700000002</v>
      </c>
      <c r="I7106" s="15">
        <f>IF(H7106&lt;=Rmax_Summary!$B$40,1,0)</f>
        <v>1</v>
      </c>
      <c r="J7106" s="15">
        <v>1</v>
      </c>
      <c r="K7106" s="21" t="s">
        <v>846</v>
      </c>
    </row>
    <row r="7107" spans="1:11" x14ac:dyDescent="0.15">
      <c r="A7107" s="15">
        <v>3568</v>
      </c>
      <c r="B7107" s="16">
        <v>10</v>
      </c>
      <c r="C7107" s="15">
        <v>50</v>
      </c>
      <c r="D7107" s="17">
        <v>150000</v>
      </c>
      <c r="E7107" s="18">
        <f t="shared" si="111"/>
        <v>150</v>
      </c>
      <c r="F7107" s="19">
        <v>49.805261999999999</v>
      </c>
      <c r="G7107" s="19">
        <v>7.4707893649999999</v>
      </c>
      <c r="H7107" s="20">
        <v>0.389475295</v>
      </c>
      <c r="I7107" s="15">
        <f>IF(H7107&lt;=Rmax_Summary!$B$40,1,0)</f>
        <v>1</v>
      </c>
      <c r="J7107" s="15">
        <v>1</v>
      </c>
      <c r="K7107" s="21" t="s">
        <v>846</v>
      </c>
    </row>
    <row r="7108" spans="1:11" x14ac:dyDescent="0.15">
      <c r="A7108" s="15">
        <v>3573</v>
      </c>
      <c r="B7108" s="16">
        <v>10</v>
      </c>
      <c r="C7108" s="15">
        <v>50</v>
      </c>
      <c r="D7108" s="17">
        <v>151000</v>
      </c>
      <c r="E7108" s="18">
        <f t="shared" si="111"/>
        <v>151</v>
      </c>
      <c r="F7108" s="19">
        <v>49.805073</v>
      </c>
      <c r="G7108" s="19">
        <v>7.5205660180000002</v>
      </c>
      <c r="H7108" s="20">
        <v>0.38985391699999999</v>
      </c>
      <c r="I7108" s="15">
        <f>IF(H7108&lt;=Rmax_Summary!$B$40,1,0)</f>
        <v>1</v>
      </c>
      <c r="J7108" s="15">
        <v>1</v>
      </c>
      <c r="K7108" s="21" t="s">
        <v>846</v>
      </c>
    </row>
    <row r="7109" spans="1:11" x14ac:dyDescent="0.15">
      <c r="A7109" s="15">
        <v>3578</v>
      </c>
      <c r="B7109" s="16">
        <v>10</v>
      </c>
      <c r="C7109" s="15">
        <v>50</v>
      </c>
      <c r="D7109" s="17">
        <v>152000</v>
      </c>
      <c r="E7109" s="18">
        <f t="shared" si="111"/>
        <v>152</v>
      </c>
      <c r="F7109" s="19">
        <v>49.804879999999997</v>
      </c>
      <c r="G7109" s="19">
        <v>7.5703418259999999</v>
      </c>
      <c r="H7109" s="20">
        <v>0.39023920099999998</v>
      </c>
      <c r="I7109" s="15">
        <f>IF(H7109&lt;=Rmax_Summary!$B$40,1,0)</f>
        <v>1</v>
      </c>
      <c r="J7109" s="15">
        <v>1</v>
      </c>
      <c r="K7109" s="21" t="s">
        <v>846</v>
      </c>
    </row>
    <row r="7110" spans="1:11" x14ac:dyDescent="0.15">
      <c r="A7110" s="15">
        <v>3583</v>
      </c>
      <c r="B7110" s="16">
        <v>10</v>
      </c>
      <c r="C7110" s="15">
        <v>50</v>
      </c>
      <c r="D7110" s="17">
        <v>153000</v>
      </c>
      <c r="E7110" s="18">
        <f t="shared" si="111"/>
        <v>153</v>
      </c>
      <c r="F7110" s="19">
        <v>49.804684999999999</v>
      </c>
      <c r="G7110" s="19">
        <v>7.6201167520000004</v>
      </c>
      <c r="H7110" s="20">
        <v>0.390630802</v>
      </c>
      <c r="I7110" s="15">
        <f>IF(H7110&lt;=Rmax_Summary!$B$40,1,0)</f>
        <v>1</v>
      </c>
      <c r="J7110" s="15">
        <v>1</v>
      </c>
      <c r="K7110" s="21" t="s">
        <v>846</v>
      </c>
    </row>
    <row r="7111" spans="1:11" x14ac:dyDescent="0.15">
      <c r="A7111" s="15">
        <v>3588</v>
      </c>
      <c r="B7111" s="16">
        <v>10</v>
      </c>
      <c r="C7111" s="15">
        <v>50</v>
      </c>
      <c r="D7111" s="17">
        <v>154000</v>
      </c>
      <c r="E7111" s="18">
        <f t="shared" si="111"/>
        <v>154</v>
      </c>
      <c r="F7111" s="19">
        <v>49.804485999999997</v>
      </c>
      <c r="G7111" s="19">
        <v>7.669890766</v>
      </c>
      <c r="H7111" s="20">
        <v>0.391028977</v>
      </c>
      <c r="I7111" s="15">
        <f>IF(H7111&lt;=Rmax_Summary!$B$40,1,0)</f>
        <v>1</v>
      </c>
      <c r="J7111" s="15">
        <v>1</v>
      </c>
      <c r="K7111" s="21" t="s">
        <v>846</v>
      </c>
    </row>
    <row r="7112" spans="1:11" x14ac:dyDescent="0.15">
      <c r="A7112" s="15">
        <v>3593</v>
      </c>
      <c r="B7112" s="16">
        <v>10</v>
      </c>
      <c r="C7112" s="15">
        <v>50</v>
      </c>
      <c r="D7112" s="17">
        <v>155000</v>
      </c>
      <c r="E7112" s="18">
        <f t="shared" si="111"/>
        <v>155</v>
      </c>
      <c r="F7112" s="19">
        <v>49.804282999999998</v>
      </c>
      <c r="G7112" s="19">
        <v>7.719663841</v>
      </c>
      <c r="H7112" s="20">
        <v>0.39143414599999998</v>
      </c>
      <c r="I7112" s="15">
        <f>IF(H7112&lt;=Rmax_Summary!$B$40,1,0)</f>
        <v>1</v>
      </c>
      <c r="J7112" s="15">
        <v>1</v>
      </c>
      <c r="K7112" s="21" t="s">
        <v>846</v>
      </c>
    </row>
    <row r="7113" spans="1:11" x14ac:dyDescent="0.15">
      <c r="A7113" s="15">
        <v>3598</v>
      </c>
      <c r="B7113" s="16">
        <v>10</v>
      </c>
      <c r="C7113" s="15">
        <v>50</v>
      </c>
      <c r="D7113" s="17">
        <v>156000</v>
      </c>
      <c r="E7113" s="18">
        <f t="shared" si="111"/>
        <v>156</v>
      </c>
      <c r="F7113" s="19">
        <v>49.804076999999999</v>
      </c>
      <c r="G7113" s="19">
        <v>7.7694359650000004</v>
      </c>
      <c r="H7113" s="20">
        <v>0.39184632899999999</v>
      </c>
      <c r="I7113" s="15">
        <f>IF(H7113&lt;=Rmax_Summary!$B$40,1,0)</f>
        <v>1</v>
      </c>
      <c r="J7113" s="15">
        <v>1</v>
      </c>
      <c r="K7113" s="21" t="s">
        <v>846</v>
      </c>
    </row>
    <row r="7114" spans="1:11" x14ac:dyDescent="0.15">
      <c r="A7114" s="15">
        <v>3603</v>
      </c>
      <c r="B7114" s="16">
        <v>10</v>
      </c>
      <c r="C7114" s="15">
        <v>50</v>
      </c>
      <c r="D7114" s="17">
        <v>157000</v>
      </c>
      <c r="E7114" s="18">
        <f t="shared" si="111"/>
        <v>157</v>
      </c>
      <c r="F7114" s="19">
        <v>49.803866999999997</v>
      </c>
      <c r="G7114" s="19">
        <v>7.8192071050000003</v>
      </c>
      <c r="H7114" s="20">
        <v>0.39226624399999999</v>
      </c>
      <c r="I7114" s="15">
        <f>IF(H7114&lt;=Rmax_Summary!$B$40,1,0)</f>
        <v>1</v>
      </c>
      <c r="J7114" s="15">
        <v>1</v>
      </c>
      <c r="K7114" s="21" t="s">
        <v>846</v>
      </c>
    </row>
    <row r="7115" spans="1:11" x14ac:dyDescent="0.15">
      <c r="A7115" s="15">
        <v>3608</v>
      </c>
      <c r="B7115" s="16">
        <v>10</v>
      </c>
      <c r="C7115" s="15">
        <v>50</v>
      </c>
      <c r="D7115" s="17">
        <v>158000</v>
      </c>
      <c r="E7115" s="18">
        <f t="shared" si="111"/>
        <v>158</v>
      </c>
      <c r="F7115" s="19">
        <v>49.803652999999997</v>
      </c>
      <c r="G7115" s="19">
        <v>7.8689772070000004</v>
      </c>
      <c r="H7115" s="20">
        <v>0.39269342899999998</v>
      </c>
      <c r="I7115" s="15">
        <f>IF(H7115&lt;=Rmax_Summary!$B$40,1,0)</f>
        <v>1</v>
      </c>
      <c r="J7115" s="15">
        <v>1</v>
      </c>
      <c r="K7115" s="21" t="s">
        <v>846</v>
      </c>
    </row>
    <row r="7116" spans="1:11" x14ac:dyDescent="0.15">
      <c r="A7116" s="15">
        <v>3613</v>
      </c>
      <c r="B7116" s="16">
        <v>10</v>
      </c>
      <c r="C7116" s="15">
        <v>50</v>
      </c>
      <c r="D7116" s="17">
        <v>159000</v>
      </c>
      <c r="E7116" s="18">
        <f t="shared" si="111"/>
        <v>159</v>
      </c>
      <c r="F7116" s="19">
        <v>49.803435</v>
      </c>
      <c r="G7116" s="19">
        <v>7.918746251</v>
      </c>
      <c r="H7116" s="20">
        <v>0.39312924399999999</v>
      </c>
      <c r="I7116" s="15">
        <f>IF(H7116&lt;=Rmax_Summary!$B$40,1,0)</f>
        <v>1</v>
      </c>
      <c r="J7116" s="15">
        <v>1</v>
      </c>
      <c r="K7116" s="21" t="s">
        <v>846</v>
      </c>
    </row>
    <row r="7117" spans="1:11" x14ac:dyDescent="0.15">
      <c r="A7117" s="15">
        <v>3618</v>
      </c>
      <c r="B7117" s="16">
        <v>10</v>
      </c>
      <c r="C7117" s="15">
        <v>50</v>
      </c>
      <c r="D7117" s="17">
        <v>160000</v>
      </c>
      <c r="E7117" s="18">
        <f t="shared" si="111"/>
        <v>160</v>
      </c>
      <c r="F7117" s="19">
        <v>49.803213999999997</v>
      </c>
      <c r="G7117" s="19">
        <v>7.9685141899999996</v>
      </c>
      <c r="H7117" s="20">
        <v>0.39357254800000002</v>
      </c>
      <c r="I7117" s="15">
        <f>IF(H7117&lt;=Rmax_Summary!$B$40,1,0)</f>
        <v>1</v>
      </c>
      <c r="J7117" s="15">
        <v>1</v>
      </c>
      <c r="K7117" s="21" t="s">
        <v>846</v>
      </c>
    </row>
    <row r="7118" spans="1:11" x14ac:dyDescent="0.15">
      <c r="A7118" s="15">
        <v>3623</v>
      </c>
      <c r="B7118" s="16">
        <v>10</v>
      </c>
      <c r="C7118" s="15">
        <v>50</v>
      </c>
      <c r="D7118" s="17">
        <v>161000</v>
      </c>
      <c r="E7118" s="18">
        <f t="shared" si="111"/>
        <v>161</v>
      </c>
      <c r="F7118" s="19">
        <v>49.802987000000002</v>
      </c>
      <c r="G7118" s="19">
        <v>8.0182810060000005</v>
      </c>
      <c r="H7118" s="20">
        <v>0.39402510400000001</v>
      </c>
      <c r="I7118" s="15">
        <f>IF(H7118&lt;=Rmax_Summary!$B$40,1,0)</f>
        <v>1</v>
      </c>
      <c r="J7118" s="15">
        <v>1</v>
      </c>
      <c r="K7118" s="21" t="s">
        <v>846</v>
      </c>
    </row>
    <row r="7119" spans="1:11" x14ac:dyDescent="0.15">
      <c r="A7119" s="15">
        <v>3628</v>
      </c>
      <c r="B7119" s="16">
        <v>10</v>
      </c>
      <c r="C7119" s="15">
        <v>50</v>
      </c>
      <c r="D7119" s="17">
        <v>162000</v>
      </c>
      <c r="E7119" s="18">
        <f t="shared" si="111"/>
        <v>162</v>
      </c>
      <c r="F7119" s="19">
        <v>49.802757</v>
      </c>
      <c r="G7119" s="19">
        <v>8.068046635</v>
      </c>
      <c r="H7119" s="20">
        <v>0.394485961</v>
      </c>
      <c r="I7119" s="15">
        <f>IF(H7119&lt;=Rmax_Summary!$B$40,1,0)</f>
        <v>1</v>
      </c>
      <c r="J7119" s="15">
        <v>1</v>
      </c>
      <c r="K7119" s="21" t="s">
        <v>846</v>
      </c>
    </row>
    <row r="7120" spans="1:11" x14ac:dyDescent="0.15">
      <c r="A7120" s="15">
        <v>3633</v>
      </c>
      <c r="B7120" s="16">
        <v>10</v>
      </c>
      <c r="C7120" s="15">
        <v>50</v>
      </c>
      <c r="D7120" s="17">
        <v>163000</v>
      </c>
      <c r="E7120" s="18">
        <f t="shared" si="111"/>
        <v>163</v>
      </c>
      <c r="F7120" s="19">
        <v>49.802522000000003</v>
      </c>
      <c r="G7120" s="19">
        <v>8.1178110449999998</v>
      </c>
      <c r="H7120" s="20">
        <v>0.39495633800000002</v>
      </c>
      <c r="I7120" s="15">
        <f>IF(H7120&lt;=Rmax_Summary!$B$40,1,0)</f>
        <v>1</v>
      </c>
      <c r="J7120" s="15">
        <v>1</v>
      </c>
      <c r="K7120" s="21" t="s">
        <v>846</v>
      </c>
    </row>
    <row r="7121" spans="1:11" x14ac:dyDescent="0.15">
      <c r="A7121" s="15">
        <v>3638</v>
      </c>
      <c r="B7121" s="16">
        <v>10</v>
      </c>
      <c r="C7121" s="15">
        <v>50</v>
      </c>
      <c r="D7121" s="17">
        <v>164000</v>
      </c>
      <c r="E7121" s="18">
        <f t="shared" si="111"/>
        <v>164</v>
      </c>
      <c r="F7121" s="19">
        <v>49.802281999999998</v>
      </c>
      <c r="G7121" s="19">
        <v>8.1675741940000002</v>
      </c>
      <c r="H7121" s="20">
        <v>0.39543661899999999</v>
      </c>
      <c r="I7121" s="15">
        <f>IF(H7121&lt;=Rmax_Summary!$B$40,1,0)</f>
        <v>1</v>
      </c>
      <c r="J7121" s="15">
        <v>1</v>
      </c>
      <c r="K7121" s="21" t="s">
        <v>846</v>
      </c>
    </row>
    <row r="7122" spans="1:11" x14ac:dyDescent="0.15">
      <c r="A7122" s="15">
        <v>3643</v>
      </c>
      <c r="B7122" s="16">
        <v>10</v>
      </c>
      <c r="C7122" s="15">
        <v>50</v>
      </c>
      <c r="D7122" s="17">
        <v>165000</v>
      </c>
      <c r="E7122" s="18">
        <f t="shared" si="111"/>
        <v>165</v>
      </c>
      <c r="F7122" s="19">
        <v>49.802036000000001</v>
      </c>
      <c r="G7122" s="19">
        <v>8.2173360209999995</v>
      </c>
      <c r="H7122" s="20">
        <v>0.39592709300000001</v>
      </c>
      <c r="I7122" s="15">
        <f>IF(H7122&lt;=Rmax_Summary!$B$40,1,0)</f>
        <v>1</v>
      </c>
      <c r="J7122" s="15">
        <v>1</v>
      </c>
      <c r="K7122" s="21" t="s">
        <v>846</v>
      </c>
    </row>
    <row r="7123" spans="1:11" x14ac:dyDescent="0.15">
      <c r="A7123" s="15">
        <v>3648</v>
      </c>
      <c r="B7123" s="16">
        <v>10</v>
      </c>
      <c r="C7123" s="15">
        <v>50</v>
      </c>
      <c r="D7123" s="17">
        <v>166000</v>
      </c>
      <c r="E7123" s="18">
        <f t="shared" si="111"/>
        <v>166</v>
      </c>
      <c r="F7123" s="19">
        <v>49.801786</v>
      </c>
      <c r="G7123" s="19">
        <v>8.2670964859999998</v>
      </c>
      <c r="H7123" s="20">
        <v>0.39642793399999998</v>
      </c>
      <c r="I7123" s="15">
        <f>IF(H7123&lt;=Rmax_Summary!$B$40,1,0)</f>
        <v>1</v>
      </c>
      <c r="J7123" s="15">
        <v>1</v>
      </c>
      <c r="K7123" s="21" t="s">
        <v>846</v>
      </c>
    </row>
    <row r="7124" spans="1:11" x14ac:dyDescent="0.15">
      <c r="A7124" s="15">
        <v>3653</v>
      </c>
      <c r="B7124" s="16">
        <v>10</v>
      </c>
      <c r="C7124" s="15">
        <v>50</v>
      </c>
      <c r="D7124" s="17">
        <v>167000</v>
      </c>
      <c r="E7124" s="18">
        <f t="shared" si="111"/>
        <v>167</v>
      </c>
      <c r="F7124" s="19">
        <v>49.80153</v>
      </c>
      <c r="G7124" s="19">
        <v>8.3168555259999994</v>
      </c>
      <c r="H7124" s="20">
        <v>0.39693968099999999</v>
      </c>
      <c r="I7124" s="15">
        <f>IF(H7124&lt;=Rmax_Summary!$B$40,1,0)</f>
        <v>1</v>
      </c>
      <c r="J7124" s="15">
        <v>1</v>
      </c>
      <c r="K7124" s="21" t="s">
        <v>846</v>
      </c>
    </row>
    <row r="7125" spans="1:11" x14ac:dyDescent="0.15">
      <c r="A7125" s="15">
        <v>3658</v>
      </c>
      <c r="B7125" s="16">
        <v>10</v>
      </c>
      <c r="C7125" s="15">
        <v>50</v>
      </c>
      <c r="D7125" s="17">
        <v>168000</v>
      </c>
      <c r="E7125" s="18">
        <f t="shared" si="111"/>
        <v>168</v>
      </c>
      <c r="F7125" s="19">
        <v>49.801268</v>
      </c>
      <c r="G7125" s="19">
        <v>8.3666130800000005</v>
      </c>
      <c r="H7125" s="20">
        <v>0.39746324999999999</v>
      </c>
      <c r="I7125" s="15">
        <f>IF(H7125&lt;=Rmax_Summary!$B$40,1,0)</f>
        <v>1</v>
      </c>
      <c r="J7125" s="15">
        <v>1</v>
      </c>
      <c r="K7125" s="21" t="s">
        <v>846</v>
      </c>
    </row>
    <row r="7126" spans="1:11" x14ac:dyDescent="0.15">
      <c r="A7126" s="15">
        <v>3663</v>
      </c>
      <c r="B7126" s="16">
        <v>10</v>
      </c>
      <c r="C7126" s="15">
        <v>50</v>
      </c>
      <c r="D7126" s="17">
        <v>169000</v>
      </c>
      <c r="E7126" s="18">
        <f t="shared" si="111"/>
        <v>169</v>
      </c>
      <c r="F7126" s="19">
        <v>49.801000999999999</v>
      </c>
      <c r="G7126" s="19">
        <v>8.4163690940000002</v>
      </c>
      <c r="H7126" s="20">
        <v>0.39799887900000003</v>
      </c>
      <c r="I7126" s="15">
        <f>IF(H7126&lt;=Rmax_Summary!$B$40,1,0)</f>
        <v>1</v>
      </c>
      <c r="J7126" s="15">
        <v>1</v>
      </c>
      <c r="K7126" s="21" t="s">
        <v>846</v>
      </c>
    </row>
    <row r="7127" spans="1:11" x14ac:dyDescent="0.15">
      <c r="A7127" s="15">
        <v>3668</v>
      </c>
      <c r="B7127" s="16">
        <v>10</v>
      </c>
      <c r="C7127" s="15">
        <v>50</v>
      </c>
      <c r="D7127" s="17">
        <v>170000</v>
      </c>
      <c r="E7127" s="18">
        <f t="shared" si="111"/>
        <v>170</v>
      </c>
      <c r="F7127" s="19">
        <v>49.800725999999997</v>
      </c>
      <c r="G7127" s="19">
        <v>8.4661234850000007</v>
      </c>
      <c r="H7127" s="20">
        <v>0.398547331</v>
      </c>
      <c r="I7127" s="15">
        <f>IF(H7127&lt;=Rmax_Summary!$B$40,1,0)</f>
        <v>1</v>
      </c>
      <c r="J7127" s="15">
        <v>1</v>
      </c>
      <c r="K7127" s="21" t="s">
        <v>846</v>
      </c>
    </row>
    <row r="7128" spans="1:11" x14ac:dyDescent="0.15">
      <c r="A7128" s="15">
        <v>3673</v>
      </c>
      <c r="B7128" s="16">
        <v>10</v>
      </c>
      <c r="C7128" s="15">
        <v>50</v>
      </c>
      <c r="D7128" s="17">
        <v>171000</v>
      </c>
      <c r="E7128" s="18">
        <f t="shared" si="111"/>
        <v>171</v>
      </c>
      <c r="F7128" s="19">
        <v>49.800445000000003</v>
      </c>
      <c r="G7128" s="19">
        <v>8.5158761829999996</v>
      </c>
      <c r="H7128" s="20">
        <v>0.399109086</v>
      </c>
      <c r="I7128" s="15">
        <f>IF(H7128&lt;=Rmax_Summary!$B$40,1,0)</f>
        <v>1</v>
      </c>
      <c r="J7128" s="15">
        <v>1</v>
      </c>
      <c r="K7128" s="21" t="s">
        <v>846</v>
      </c>
    </row>
    <row r="7129" spans="1:11" x14ac:dyDescent="0.15">
      <c r="A7129" s="15">
        <v>3678</v>
      </c>
      <c r="B7129" s="16">
        <v>10</v>
      </c>
      <c r="C7129" s="15">
        <v>50</v>
      </c>
      <c r="D7129" s="17">
        <v>172000</v>
      </c>
      <c r="E7129" s="18">
        <f t="shared" si="111"/>
        <v>172</v>
      </c>
      <c r="F7129" s="19">
        <v>49.800158000000003</v>
      </c>
      <c r="G7129" s="19">
        <v>8.5656271109999995</v>
      </c>
      <c r="H7129" s="20">
        <v>0.399684545</v>
      </c>
      <c r="I7129" s="15">
        <f>IF(H7129&lt;=Rmax_Summary!$B$40,1,0)</f>
        <v>1</v>
      </c>
      <c r="J7129" s="15">
        <v>1</v>
      </c>
      <c r="K7129" s="21" t="s">
        <v>846</v>
      </c>
    </row>
    <row r="7130" spans="1:11" x14ac:dyDescent="0.15">
      <c r="A7130" s="15">
        <v>3683</v>
      </c>
      <c r="B7130" s="16">
        <v>10</v>
      </c>
      <c r="C7130" s="15">
        <v>50</v>
      </c>
      <c r="D7130" s="17">
        <v>173000</v>
      </c>
      <c r="E7130" s="18">
        <f t="shared" si="111"/>
        <v>173</v>
      </c>
      <c r="F7130" s="19">
        <v>49.799861999999997</v>
      </c>
      <c r="G7130" s="19">
        <v>8.6153761719999995</v>
      </c>
      <c r="H7130" s="20">
        <v>0.40027542500000002</v>
      </c>
      <c r="I7130" s="15">
        <f>IF(H7130&lt;=Rmax_Summary!$B$40,1,0)</f>
        <v>1</v>
      </c>
      <c r="J7130" s="15">
        <v>1</v>
      </c>
      <c r="K7130" s="21" t="s">
        <v>846</v>
      </c>
    </row>
    <row r="7131" spans="1:11" x14ac:dyDescent="0.15">
      <c r="A7131" s="15">
        <v>3688</v>
      </c>
      <c r="B7131" s="16">
        <v>10</v>
      </c>
      <c r="C7131" s="15">
        <v>50</v>
      </c>
      <c r="D7131" s="17">
        <v>174000</v>
      </c>
      <c r="E7131" s="18">
        <f t="shared" si="111"/>
        <v>174</v>
      </c>
      <c r="F7131" s="19">
        <v>49.799559000000002</v>
      </c>
      <c r="G7131" s="19">
        <v>8.6651232819999997</v>
      </c>
      <c r="H7131" s="20">
        <v>0.40088178499999999</v>
      </c>
      <c r="I7131" s="15">
        <f>IF(H7131&lt;=Rmax_Summary!$B$40,1,0)</f>
        <v>1</v>
      </c>
      <c r="J7131" s="15">
        <v>1</v>
      </c>
      <c r="K7131" s="21" t="s">
        <v>846</v>
      </c>
    </row>
    <row r="7132" spans="1:11" x14ac:dyDescent="0.15">
      <c r="A7132" s="15">
        <v>3693</v>
      </c>
      <c r="B7132" s="16">
        <v>10</v>
      </c>
      <c r="C7132" s="15">
        <v>50</v>
      </c>
      <c r="D7132" s="17">
        <v>175000</v>
      </c>
      <c r="E7132" s="18">
        <f t="shared" si="111"/>
        <v>175</v>
      </c>
      <c r="F7132" s="19">
        <v>49.799247999999999</v>
      </c>
      <c r="G7132" s="19">
        <v>8.7148683219999992</v>
      </c>
      <c r="H7132" s="20">
        <v>0.40150467899999998</v>
      </c>
      <c r="I7132" s="15">
        <f>IF(H7132&lt;=Rmax_Summary!$B$40,1,0)</f>
        <v>1</v>
      </c>
      <c r="J7132" s="15">
        <v>1</v>
      </c>
      <c r="K7132" s="21" t="s">
        <v>846</v>
      </c>
    </row>
    <row r="7133" spans="1:11" x14ac:dyDescent="0.15">
      <c r="A7133" s="15">
        <v>3698</v>
      </c>
      <c r="B7133" s="16">
        <v>10</v>
      </c>
      <c r="C7133" s="15">
        <v>50</v>
      </c>
      <c r="D7133" s="17">
        <v>176000</v>
      </c>
      <c r="E7133" s="18">
        <f t="shared" si="111"/>
        <v>176</v>
      </c>
      <c r="F7133" s="19">
        <v>49.798926999999999</v>
      </c>
      <c r="G7133" s="19">
        <v>8.7646111799999993</v>
      </c>
      <c r="H7133" s="20">
        <v>0.40214548999999999</v>
      </c>
      <c r="I7133" s="15">
        <f>IF(H7133&lt;=Rmax_Summary!$B$40,1,0)</f>
        <v>1</v>
      </c>
      <c r="J7133" s="15">
        <v>1</v>
      </c>
      <c r="K7133" s="21" t="s">
        <v>846</v>
      </c>
    </row>
    <row r="7134" spans="1:11" x14ac:dyDescent="0.15">
      <c r="A7134" s="15">
        <v>3703</v>
      </c>
      <c r="B7134" s="16">
        <v>10</v>
      </c>
      <c r="C7134" s="15">
        <v>50</v>
      </c>
      <c r="D7134" s="17">
        <v>177000</v>
      </c>
      <c r="E7134" s="18">
        <f t="shared" si="111"/>
        <v>177</v>
      </c>
      <c r="F7134" s="19">
        <v>49.798597000000001</v>
      </c>
      <c r="G7134" s="19">
        <v>8.8143517290000002</v>
      </c>
      <c r="H7134" s="20">
        <v>0.402805309</v>
      </c>
      <c r="I7134" s="15">
        <f>IF(H7134&lt;=Rmax_Summary!$B$40,1,0)</f>
        <v>1</v>
      </c>
      <c r="J7134" s="15">
        <v>1</v>
      </c>
      <c r="K7134" s="21" t="s">
        <v>846</v>
      </c>
    </row>
    <row r="7135" spans="1:11" x14ac:dyDescent="0.15">
      <c r="A7135" s="15">
        <v>3708</v>
      </c>
      <c r="B7135" s="16">
        <v>10</v>
      </c>
      <c r="C7135" s="15">
        <v>50</v>
      </c>
      <c r="D7135" s="17">
        <v>178000</v>
      </c>
      <c r="E7135" s="18">
        <f t="shared" si="111"/>
        <v>178</v>
      </c>
      <c r="F7135" s="19">
        <v>49.798257</v>
      </c>
      <c r="G7135" s="19">
        <v>8.8640898289999992</v>
      </c>
      <c r="H7135" s="20">
        <v>0.40348507900000002</v>
      </c>
      <c r="I7135" s="15">
        <f>IF(H7135&lt;=Rmax_Summary!$B$40,1,0)</f>
        <v>1</v>
      </c>
      <c r="J7135" s="15">
        <v>1</v>
      </c>
      <c r="K7135" s="21" t="s">
        <v>846</v>
      </c>
    </row>
    <row r="7136" spans="1:11" x14ac:dyDescent="0.15">
      <c r="A7136" s="15">
        <v>3713</v>
      </c>
      <c r="B7136" s="16">
        <v>10</v>
      </c>
      <c r="C7136" s="15">
        <v>50</v>
      </c>
      <c r="D7136" s="17">
        <v>179000</v>
      </c>
      <c r="E7136" s="18">
        <f t="shared" si="111"/>
        <v>179</v>
      </c>
      <c r="F7136" s="19">
        <v>49.797907000000002</v>
      </c>
      <c r="G7136" s="19">
        <v>8.9138252900000001</v>
      </c>
      <c r="H7136" s="20">
        <v>0.40418659200000001</v>
      </c>
      <c r="I7136" s="15">
        <f>IF(H7136&lt;=Rmax_Summary!$B$40,1,0)</f>
        <v>1</v>
      </c>
      <c r="J7136" s="15">
        <v>1</v>
      </c>
      <c r="K7136" s="21" t="s">
        <v>846</v>
      </c>
    </row>
    <row r="7137" spans="1:11" x14ac:dyDescent="0.15">
      <c r="A7137" s="15">
        <v>3718</v>
      </c>
      <c r="B7137" s="16">
        <v>10</v>
      </c>
      <c r="C7137" s="15">
        <v>50</v>
      </c>
      <c r="D7137" s="17">
        <v>180000</v>
      </c>
      <c r="E7137" s="18">
        <f t="shared" si="111"/>
        <v>180</v>
      </c>
      <c r="F7137" s="19">
        <v>49.797544000000002</v>
      </c>
      <c r="G7137" s="19">
        <v>8.9635579490000001</v>
      </c>
      <c r="H7137" s="20">
        <v>0.40491182999999997</v>
      </c>
      <c r="I7137" s="15">
        <f>IF(H7137&lt;=Rmax_Summary!$B$40,1,0)</f>
        <v>1</v>
      </c>
      <c r="J7137" s="15">
        <v>1</v>
      </c>
      <c r="K7137" s="21" t="s">
        <v>846</v>
      </c>
    </row>
    <row r="7138" spans="1:11" x14ac:dyDescent="0.15">
      <c r="A7138" s="15">
        <v>3723</v>
      </c>
      <c r="B7138" s="16">
        <v>10</v>
      </c>
      <c r="C7138" s="15">
        <v>50</v>
      </c>
      <c r="D7138" s="17">
        <v>181000</v>
      </c>
      <c r="E7138" s="18">
        <f t="shared" si="111"/>
        <v>181</v>
      </c>
      <c r="F7138" s="19">
        <v>49.797168999999997</v>
      </c>
      <c r="G7138" s="19">
        <v>9.0132875779999999</v>
      </c>
      <c r="H7138" s="20">
        <v>0.405662046</v>
      </c>
      <c r="I7138" s="15">
        <f>IF(H7138&lt;=Rmax_Summary!$B$40,1,0)</f>
        <v>1</v>
      </c>
      <c r="J7138" s="15">
        <v>1</v>
      </c>
      <c r="K7138" s="21" t="s">
        <v>846</v>
      </c>
    </row>
    <row r="7139" spans="1:11" x14ac:dyDescent="0.15">
      <c r="A7139" s="15">
        <v>3728</v>
      </c>
      <c r="B7139" s="16">
        <v>10</v>
      </c>
      <c r="C7139" s="15">
        <v>50</v>
      </c>
      <c r="D7139" s="17">
        <v>182000</v>
      </c>
      <c r="E7139" s="18">
        <f t="shared" si="111"/>
        <v>182</v>
      </c>
      <c r="F7139" s="19">
        <v>49.796779999999998</v>
      </c>
      <c r="G7139" s="19">
        <v>9.0630139229999997</v>
      </c>
      <c r="H7139" s="20">
        <v>0.40644059799999999</v>
      </c>
      <c r="I7139" s="15">
        <f>IF(H7139&lt;=Rmax_Summary!$B$40,1,0)</f>
        <v>1</v>
      </c>
      <c r="J7139" s="15">
        <v>1</v>
      </c>
      <c r="K7139" s="21" t="s">
        <v>846</v>
      </c>
    </row>
    <row r="7140" spans="1:11" x14ac:dyDescent="0.15">
      <c r="A7140" s="15">
        <v>3733</v>
      </c>
      <c r="B7140" s="16">
        <v>10</v>
      </c>
      <c r="C7140" s="15">
        <v>50</v>
      </c>
      <c r="D7140" s="17">
        <v>183000</v>
      </c>
      <c r="E7140" s="18">
        <f t="shared" si="111"/>
        <v>183</v>
      </c>
      <c r="F7140" s="19">
        <v>49.796374999999998</v>
      </c>
      <c r="G7140" s="19">
        <v>9.1127366769999991</v>
      </c>
      <c r="H7140" s="20">
        <v>0.40724944499999999</v>
      </c>
      <c r="I7140" s="15">
        <f>IF(H7140&lt;=Rmax_Summary!$B$40,1,0)</f>
        <v>1</v>
      </c>
      <c r="J7140" s="15">
        <v>1</v>
      </c>
      <c r="K7140" s="21" t="s">
        <v>846</v>
      </c>
    </row>
    <row r="7141" spans="1:11" x14ac:dyDescent="0.15">
      <c r="A7141" s="15">
        <v>3738</v>
      </c>
      <c r="B7141" s="16">
        <v>10</v>
      </c>
      <c r="C7141" s="15">
        <v>50</v>
      </c>
      <c r="D7141" s="17">
        <v>184000</v>
      </c>
      <c r="E7141" s="18">
        <f t="shared" si="111"/>
        <v>184</v>
      </c>
      <c r="F7141" s="19">
        <v>49.795954000000002</v>
      </c>
      <c r="G7141" s="19">
        <v>9.162455478</v>
      </c>
      <c r="H7141" s="20">
        <v>0.40809261899999999</v>
      </c>
      <c r="I7141" s="15">
        <f>IF(H7141&lt;=Rmax_Summary!$B$40,1,0)</f>
        <v>1</v>
      </c>
      <c r="J7141" s="15">
        <v>1</v>
      </c>
      <c r="K7141" s="21" t="s">
        <v>846</v>
      </c>
    </row>
    <row r="7142" spans="1:11" x14ac:dyDescent="0.15">
      <c r="A7142" s="15">
        <v>3743</v>
      </c>
      <c r="B7142" s="16">
        <v>10</v>
      </c>
      <c r="C7142" s="15">
        <v>50</v>
      </c>
      <c r="D7142" s="17">
        <v>185000</v>
      </c>
      <c r="E7142" s="18">
        <f t="shared" si="111"/>
        <v>185</v>
      </c>
      <c r="F7142" s="19">
        <v>49.795513</v>
      </c>
      <c r="G7142" s="19">
        <v>9.2121698609999996</v>
      </c>
      <c r="H7142" s="20">
        <v>0.40897452699999998</v>
      </c>
      <c r="I7142" s="15">
        <f>IF(H7142&lt;=Rmax_Summary!$B$40,1,0)</f>
        <v>1</v>
      </c>
      <c r="J7142" s="15">
        <v>1</v>
      </c>
      <c r="K7142" s="21" t="s">
        <v>846</v>
      </c>
    </row>
    <row r="7143" spans="1:11" x14ac:dyDescent="0.15">
      <c r="A7143" s="15">
        <v>3748</v>
      </c>
      <c r="B7143" s="16">
        <v>10</v>
      </c>
      <c r="C7143" s="15">
        <v>50</v>
      </c>
      <c r="D7143" s="17">
        <v>186000</v>
      </c>
      <c r="E7143" s="18">
        <f t="shared" si="111"/>
        <v>186</v>
      </c>
      <c r="F7143" s="19">
        <v>49.795050000000003</v>
      </c>
      <c r="G7143" s="19">
        <v>9.2618792449999994</v>
      </c>
      <c r="H7143" s="20">
        <v>0.40990047600000001</v>
      </c>
      <c r="I7143" s="15">
        <f>IF(H7143&lt;=Rmax_Summary!$B$40,1,0)</f>
        <v>1</v>
      </c>
      <c r="J7143" s="15">
        <v>1</v>
      </c>
      <c r="K7143" s="21" t="s">
        <v>846</v>
      </c>
    </row>
    <row r="7144" spans="1:11" x14ac:dyDescent="0.15">
      <c r="A7144" s="15">
        <v>3753</v>
      </c>
      <c r="B7144" s="16">
        <v>10</v>
      </c>
      <c r="C7144" s="15">
        <v>50</v>
      </c>
      <c r="D7144" s="17">
        <v>187000</v>
      </c>
      <c r="E7144" s="18">
        <f t="shared" si="111"/>
        <v>187</v>
      </c>
      <c r="F7144" s="19">
        <v>49.794561000000002</v>
      </c>
      <c r="G7144" s="19">
        <v>9.3115828480000005</v>
      </c>
      <c r="H7144" s="20">
        <v>0.41087842899999999</v>
      </c>
      <c r="I7144" s="15">
        <f>IF(H7144&lt;=Rmax_Summary!$B$40,1,0)</f>
        <v>1</v>
      </c>
      <c r="J7144" s="15">
        <v>1</v>
      </c>
      <c r="K7144" s="21" t="s">
        <v>846</v>
      </c>
    </row>
    <row r="7145" spans="1:11" x14ac:dyDescent="0.15">
      <c r="A7145" s="15">
        <v>3758</v>
      </c>
      <c r="B7145" s="16">
        <v>10</v>
      </c>
      <c r="C7145" s="15">
        <v>50</v>
      </c>
      <c r="D7145" s="17">
        <v>188000</v>
      </c>
      <c r="E7145" s="18">
        <f t="shared" si="111"/>
        <v>188</v>
      </c>
      <c r="F7145" s="19">
        <v>49.794041</v>
      </c>
      <c r="G7145" s="19">
        <v>9.361279627</v>
      </c>
      <c r="H7145" s="20">
        <v>0.41191875700000002</v>
      </c>
      <c r="I7145" s="15">
        <f>IF(H7145&lt;=Rmax_Summary!$B$40,1,0)</f>
        <v>1</v>
      </c>
      <c r="J7145" s="15">
        <v>1</v>
      </c>
      <c r="K7145" s="21" t="s">
        <v>846</v>
      </c>
    </row>
    <row r="7146" spans="1:11" x14ac:dyDescent="0.15">
      <c r="A7146" s="15">
        <v>3763</v>
      </c>
      <c r="B7146" s="16">
        <v>10</v>
      </c>
      <c r="C7146" s="15">
        <v>50</v>
      </c>
      <c r="D7146" s="17">
        <v>189000</v>
      </c>
      <c r="E7146" s="18">
        <f t="shared" si="111"/>
        <v>189</v>
      </c>
      <c r="F7146" s="19">
        <v>49.793481999999997</v>
      </c>
      <c r="G7146" s="19">
        <v>9.4109680789999999</v>
      </c>
      <c r="H7146" s="20">
        <v>0.41303642699999998</v>
      </c>
      <c r="I7146" s="15">
        <f>IF(H7146&lt;=Rmax_Summary!$B$40,1,0)</f>
        <v>1</v>
      </c>
      <c r="J7146" s="15">
        <v>1</v>
      </c>
      <c r="K7146" s="21" t="s">
        <v>846</v>
      </c>
    </row>
    <row r="7147" spans="1:11" x14ac:dyDescent="0.15">
      <c r="A7147" s="15">
        <v>3768</v>
      </c>
      <c r="B7147" s="16">
        <v>10</v>
      </c>
      <c r="C7147" s="15">
        <v>50</v>
      </c>
      <c r="D7147" s="17">
        <v>190000</v>
      </c>
      <c r="E7147" s="18">
        <f t="shared" si="111"/>
        <v>190</v>
      </c>
      <c r="F7147" s="19">
        <v>49.792873</v>
      </c>
      <c r="G7147" s="19">
        <v>9.4606459610000009</v>
      </c>
      <c r="H7147" s="20">
        <v>0.41425319999999999</v>
      </c>
      <c r="I7147" s="15">
        <f>IF(H7147&lt;=Rmax_Summary!$B$40,1,0)</f>
        <v>1</v>
      </c>
      <c r="J7147" s="15">
        <v>1</v>
      </c>
      <c r="K7147" s="21" t="s">
        <v>846</v>
      </c>
    </row>
    <row r="7148" spans="1:11" x14ac:dyDescent="0.15">
      <c r="A7148" s="15">
        <v>3773</v>
      </c>
      <c r="B7148" s="16">
        <v>10</v>
      </c>
      <c r="C7148" s="15">
        <v>50</v>
      </c>
      <c r="D7148" s="17">
        <v>191000</v>
      </c>
      <c r="E7148" s="18">
        <f t="shared" si="111"/>
        <v>191</v>
      </c>
      <c r="F7148" s="19">
        <v>49.792197999999999</v>
      </c>
      <c r="G7148" s="19">
        <v>9.5103097319999996</v>
      </c>
      <c r="H7148" s="20">
        <v>0.41560488600000001</v>
      </c>
      <c r="I7148" s="15">
        <f>IF(H7148&lt;=Rmax_Summary!$B$40,1,0)</f>
        <v>1</v>
      </c>
      <c r="J7148" s="15">
        <v>1</v>
      </c>
      <c r="K7148" s="21" t="s">
        <v>846</v>
      </c>
    </row>
    <row r="7149" spans="1:11" x14ac:dyDescent="0.15">
      <c r="A7149" s="15">
        <v>3778</v>
      </c>
      <c r="B7149" s="16">
        <v>10</v>
      </c>
      <c r="C7149" s="15">
        <v>50</v>
      </c>
      <c r="D7149" s="17">
        <v>192000</v>
      </c>
      <c r="E7149" s="18">
        <f t="shared" si="111"/>
        <v>192</v>
      </c>
      <c r="F7149" s="19">
        <v>49.791423999999999</v>
      </c>
      <c r="G7149" s="19">
        <v>9.5599534090000002</v>
      </c>
      <c r="H7149" s="20">
        <v>0.41715207300000001</v>
      </c>
      <c r="I7149" s="15">
        <f>IF(H7149&lt;=Rmax_Summary!$B$40,1,0)</f>
        <v>1</v>
      </c>
      <c r="J7149" s="15">
        <v>1</v>
      </c>
      <c r="K7149" s="21" t="s">
        <v>846</v>
      </c>
    </row>
    <row r="7150" spans="1:11" x14ac:dyDescent="0.15">
      <c r="A7150" s="15">
        <v>3783</v>
      </c>
      <c r="B7150" s="16">
        <v>10</v>
      </c>
      <c r="C7150" s="15">
        <v>50</v>
      </c>
      <c r="D7150" s="17">
        <v>193000</v>
      </c>
      <c r="E7150" s="18">
        <f t="shared" si="111"/>
        <v>193</v>
      </c>
      <c r="F7150" s="19">
        <v>49.790497000000002</v>
      </c>
      <c r="G7150" s="19">
        <v>9.609566032</v>
      </c>
      <c r="H7150" s="20">
        <v>0.41900521899999998</v>
      </c>
      <c r="I7150" s="15">
        <f>IF(H7150&lt;=Rmax_Summary!$B$40,1,0)</f>
        <v>1</v>
      </c>
      <c r="J7150" s="15">
        <v>1</v>
      </c>
      <c r="K7150" s="21" t="s">
        <v>846</v>
      </c>
    </row>
    <row r="7151" spans="1:11" x14ac:dyDescent="0.15">
      <c r="A7151" s="15">
        <v>3788</v>
      </c>
      <c r="B7151" s="16">
        <v>10</v>
      </c>
      <c r="C7151" s="15">
        <v>50</v>
      </c>
      <c r="D7151" s="17">
        <v>194000</v>
      </c>
      <c r="E7151" s="18">
        <f t="shared" si="111"/>
        <v>194</v>
      </c>
      <c r="F7151" s="19">
        <v>49.789306000000003</v>
      </c>
      <c r="G7151" s="19">
        <v>9.6591253629999994</v>
      </c>
      <c r="H7151" s="20">
        <v>0.421388231</v>
      </c>
      <c r="I7151" s="15">
        <f>IF(H7151&lt;=Rmax_Summary!$B$40,1,0)</f>
        <v>1</v>
      </c>
      <c r="J7151" s="15">
        <v>1</v>
      </c>
      <c r="K7151" s="21" t="s">
        <v>846</v>
      </c>
    </row>
    <row r="7152" spans="1:11" x14ac:dyDescent="0.15">
      <c r="A7152" s="15">
        <v>3793</v>
      </c>
      <c r="B7152" s="16">
        <v>10</v>
      </c>
      <c r="C7152" s="15">
        <v>50</v>
      </c>
      <c r="D7152" s="17">
        <v>195000</v>
      </c>
      <c r="E7152" s="18">
        <f t="shared" si="111"/>
        <v>195</v>
      </c>
      <c r="F7152" s="19">
        <v>49.787588</v>
      </c>
      <c r="G7152" s="19">
        <v>9.7085795620000006</v>
      </c>
      <c r="H7152" s="20">
        <v>0.42482481100000002</v>
      </c>
      <c r="I7152" s="15">
        <f>IF(H7152&lt;=Rmax_Summary!$B$40,1,0)</f>
        <v>1</v>
      </c>
      <c r="J7152" s="15">
        <v>1</v>
      </c>
      <c r="K7152" s="21" t="s">
        <v>846</v>
      </c>
    </row>
    <row r="7153" spans="1:11" x14ac:dyDescent="0.15">
      <c r="A7153" s="15">
        <v>3798</v>
      </c>
      <c r="B7153" s="16">
        <v>10</v>
      </c>
      <c r="C7153" s="15">
        <v>50</v>
      </c>
      <c r="D7153" s="17">
        <v>196000</v>
      </c>
      <c r="E7153" s="18">
        <f t="shared" si="111"/>
        <v>196</v>
      </c>
      <c r="F7153" s="19">
        <v>49.784590000000001</v>
      </c>
      <c r="G7153" s="19">
        <v>9.7577796790000004</v>
      </c>
      <c r="H7153" s="20">
        <v>0.430819654</v>
      </c>
      <c r="I7153" s="15">
        <f>IF(H7153&lt;=Rmax_Summary!$B$40,1,0)</f>
        <v>1</v>
      </c>
      <c r="J7153" s="15">
        <v>1</v>
      </c>
      <c r="K7153" s="21" t="s">
        <v>846</v>
      </c>
    </row>
    <row r="7154" spans="1:11" x14ac:dyDescent="0.15">
      <c r="A7154" s="15">
        <v>3803</v>
      </c>
      <c r="B7154" s="16">
        <v>10</v>
      </c>
      <c r="C7154" s="15">
        <v>50</v>
      </c>
      <c r="D7154" s="17">
        <v>197000</v>
      </c>
      <c r="E7154" s="18">
        <f t="shared" si="111"/>
        <v>197</v>
      </c>
      <c r="F7154" s="19">
        <v>49.777116999999997</v>
      </c>
      <c r="G7154" s="19">
        <v>9.8060920849999995</v>
      </c>
      <c r="H7154" s="20">
        <v>0.44576558300000002</v>
      </c>
      <c r="I7154" s="15">
        <f>IF(H7154&lt;=Rmax_Summary!$B$40,1,0)</f>
        <v>1</v>
      </c>
      <c r="J7154" s="15">
        <v>1</v>
      </c>
      <c r="K7154" s="21" t="s">
        <v>846</v>
      </c>
    </row>
    <row r="7155" spans="1:11" x14ac:dyDescent="0.15">
      <c r="A7155" s="15">
        <v>3808</v>
      </c>
      <c r="B7155" s="16">
        <v>10</v>
      </c>
      <c r="C7155" s="15">
        <v>50</v>
      </c>
      <c r="D7155" s="17">
        <v>198000</v>
      </c>
      <c r="E7155" s="18">
        <f t="shared" si="111"/>
        <v>198</v>
      </c>
      <c r="F7155" s="19">
        <v>49.725240999999997</v>
      </c>
      <c r="G7155" s="19">
        <v>9.8455977689999994</v>
      </c>
      <c r="H7155" s="20">
        <v>0.54951760400000005</v>
      </c>
      <c r="I7155" s="15">
        <f>IF(H7155&lt;=Rmax_Summary!$B$40,1,0)</f>
        <v>1</v>
      </c>
      <c r="J7155" s="15">
        <v>1</v>
      </c>
      <c r="K7155" s="21" t="s">
        <v>846</v>
      </c>
    </row>
    <row r="7156" spans="1:11" x14ac:dyDescent="0.15">
      <c r="A7156" s="15">
        <v>2</v>
      </c>
      <c r="B7156" s="16">
        <v>10</v>
      </c>
      <c r="C7156" s="15">
        <v>50</v>
      </c>
      <c r="D7156" s="17">
        <v>198100</v>
      </c>
      <c r="E7156" s="18">
        <f t="shared" si="111"/>
        <v>198.1</v>
      </c>
      <c r="F7156" s="19">
        <v>49.708651000000003</v>
      </c>
      <c r="G7156" s="19">
        <v>9.847283805</v>
      </c>
      <c r="H7156" s="20">
        <v>0.58269766899999997</v>
      </c>
      <c r="I7156" s="15">
        <f>IF(H7156&lt;=Rmax_Summary!$B$40,1,0)</f>
        <v>1</v>
      </c>
      <c r="J7156" s="15">
        <v>5</v>
      </c>
      <c r="K7156" s="21" t="s">
        <v>851</v>
      </c>
    </row>
    <row r="7157" spans="1:11" x14ac:dyDescent="0.15">
      <c r="A7157" s="15">
        <v>3</v>
      </c>
      <c r="B7157" s="16">
        <v>10</v>
      </c>
      <c r="C7157" s="15">
        <v>50</v>
      </c>
      <c r="D7157" s="17">
        <v>198200</v>
      </c>
      <c r="E7157" s="18">
        <f t="shared" si="111"/>
        <v>198.2</v>
      </c>
      <c r="F7157" s="19">
        <v>49.689284999999998</v>
      </c>
      <c r="G7157" s="19">
        <v>9.8484163040000006</v>
      </c>
      <c r="H7157" s="20">
        <v>0.62142976400000005</v>
      </c>
      <c r="I7157" s="15">
        <f>IF(H7157&lt;=Rmax_Summary!$B$40,1,0)</f>
        <v>1</v>
      </c>
      <c r="J7157" s="15">
        <v>5</v>
      </c>
      <c r="K7157" s="21" t="s">
        <v>851</v>
      </c>
    </row>
    <row r="7158" spans="1:11" x14ac:dyDescent="0.15">
      <c r="A7158" s="15">
        <v>4</v>
      </c>
      <c r="B7158" s="16">
        <v>10</v>
      </c>
      <c r="C7158" s="15">
        <v>50</v>
      </c>
      <c r="D7158" s="17">
        <v>198300</v>
      </c>
      <c r="E7158" s="18">
        <f t="shared" si="111"/>
        <v>198.3</v>
      </c>
      <c r="F7158" s="19">
        <v>49.667833999999999</v>
      </c>
      <c r="G7158" s="19">
        <v>9.8491314390000007</v>
      </c>
      <c r="H7158" s="20">
        <v>0.664332598</v>
      </c>
      <c r="I7158" s="15">
        <f>IF(H7158&lt;=Rmax_Summary!$B$40,1,0)</f>
        <v>1</v>
      </c>
      <c r="J7158" s="15">
        <v>5</v>
      </c>
      <c r="K7158" s="21" t="s">
        <v>851</v>
      </c>
    </row>
    <row r="7159" spans="1:11" x14ac:dyDescent="0.15">
      <c r="A7159" s="15">
        <v>5</v>
      </c>
      <c r="B7159" s="16">
        <v>10</v>
      </c>
      <c r="C7159" s="15">
        <v>50</v>
      </c>
      <c r="D7159" s="17">
        <v>198400</v>
      </c>
      <c r="E7159" s="18">
        <f t="shared" si="111"/>
        <v>198.4</v>
      </c>
      <c r="F7159" s="19">
        <v>49.644964999999999</v>
      </c>
      <c r="G7159" s="19">
        <v>9.8495609799999997</v>
      </c>
      <c r="H7159" s="20">
        <v>0.71007085700000006</v>
      </c>
      <c r="I7159" s="15">
        <f>IF(H7159&lt;=Rmax_Summary!$B$40,1,0)</f>
        <v>1</v>
      </c>
      <c r="J7159" s="15">
        <v>5</v>
      </c>
      <c r="K7159" s="21" t="s">
        <v>851</v>
      </c>
    </row>
    <row r="7160" spans="1:11" x14ac:dyDescent="0.15">
      <c r="A7160" s="15">
        <v>6</v>
      </c>
      <c r="B7160" s="16">
        <v>10</v>
      </c>
      <c r="C7160" s="15">
        <v>50</v>
      </c>
      <c r="D7160" s="17">
        <v>198500</v>
      </c>
      <c r="E7160" s="18">
        <f t="shared" si="111"/>
        <v>198.5</v>
      </c>
      <c r="F7160" s="19">
        <v>49.621212</v>
      </c>
      <c r="G7160" s="19">
        <v>9.8498106369999991</v>
      </c>
      <c r="H7160" s="20">
        <v>0.75757548299999999</v>
      </c>
      <c r="I7160" s="15">
        <f>IF(H7160&lt;=Rmax_Summary!$B$40,1,0)</f>
        <v>1</v>
      </c>
      <c r="J7160" s="15">
        <v>5</v>
      </c>
      <c r="K7160" s="21" t="s">
        <v>851</v>
      </c>
    </row>
    <row r="7161" spans="1:11" x14ac:dyDescent="0.15">
      <c r="A7161" s="15">
        <v>7</v>
      </c>
      <c r="B7161" s="16">
        <v>10</v>
      </c>
      <c r="C7161" s="15">
        <v>50</v>
      </c>
      <c r="D7161" s="17">
        <v>198600</v>
      </c>
      <c r="E7161" s="18">
        <f t="shared" si="111"/>
        <v>198.6</v>
      </c>
      <c r="F7161" s="19">
        <v>49.596957000000003</v>
      </c>
      <c r="G7161" s="19">
        <v>9.8499556409999993</v>
      </c>
      <c r="H7161" s="20">
        <v>0.80608643199999996</v>
      </c>
      <c r="I7161" s="15">
        <f>IF(H7161&lt;=Rmax_Summary!$B$40,1,0)</f>
        <v>1</v>
      </c>
      <c r="J7161" s="15">
        <v>5</v>
      </c>
      <c r="K7161" s="21" t="s">
        <v>851</v>
      </c>
    </row>
    <row r="7162" spans="1:11" x14ac:dyDescent="0.15">
      <c r="A7162" s="15">
        <v>8</v>
      </c>
      <c r="B7162" s="16">
        <v>10</v>
      </c>
      <c r="C7162" s="15">
        <v>50</v>
      </c>
      <c r="D7162" s="17">
        <v>198700</v>
      </c>
      <c r="E7162" s="18">
        <f t="shared" si="111"/>
        <v>198.7</v>
      </c>
      <c r="F7162" s="19">
        <v>49.572505</v>
      </c>
      <c r="G7162" s="19">
        <v>9.8500567560000007</v>
      </c>
      <c r="H7162" s="20">
        <v>0.85498990699999999</v>
      </c>
      <c r="I7162" s="15">
        <f>IF(H7162&lt;=Rmax_Summary!$B$40,1,0)</f>
        <v>1</v>
      </c>
      <c r="J7162" s="15">
        <v>5</v>
      </c>
      <c r="K7162" s="21" t="s">
        <v>851</v>
      </c>
    </row>
    <row r="7163" spans="1:11" x14ac:dyDescent="0.15">
      <c r="A7163" s="15">
        <v>9</v>
      </c>
      <c r="B7163" s="16">
        <v>10</v>
      </c>
      <c r="C7163" s="15">
        <v>50</v>
      </c>
      <c r="D7163" s="17">
        <v>198800</v>
      </c>
      <c r="E7163" s="18">
        <f t="shared" si="111"/>
        <v>198.8</v>
      </c>
      <c r="F7163" s="19">
        <v>49.548029</v>
      </c>
      <c r="G7163" s="19">
        <v>9.8501482970000005</v>
      </c>
      <c r="H7163" s="20">
        <v>0.90394100700000002</v>
      </c>
      <c r="I7163" s="15">
        <f>IF(H7163&lt;=Rmax_Summary!$B$40,1,0)</f>
        <v>1</v>
      </c>
      <c r="J7163" s="15">
        <v>5</v>
      </c>
      <c r="K7163" s="21" t="s">
        <v>851</v>
      </c>
    </row>
    <row r="7164" spans="1:11" x14ac:dyDescent="0.15">
      <c r="A7164" s="15">
        <v>10</v>
      </c>
      <c r="B7164" s="16">
        <v>10</v>
      </c>
      <c r="C7164" s="15">
        <v>50</v>
      </c>
      <c r="D7164" s="17">
        <v>198900</v>
      </c>
      <c r="E7164" s="18">
        <f t="shared" si="111"/>
        <v>198.9</v>
      </c>
      <c r="F7164" s="19">
        <v>49.523538000000002</v>
      </c>
      <c r="G7164" s="19">
        <v>9.8502317660000003</v>
      </c>
      <c r="H7164" s="20">
        <v>0.95292305899999996</v>
      </c>
      <c r="I7164" s="15">
        <f>IF(H7164&lt;=Rmax_Summary!$B$40,1,0)</f>
        <v>1</v>
      </c>
      <c r="J7164" s="15">
        <v>5</v>
      </c>
      <c r="K7164" s="21" t="s">
        <v>851</v>
      </c>
    </row>
    <row r="7165" spans="1:11" x14ac:dyDescent="0.15">
      <c r="A7165" s="15">
        <v>2</v>
      </c>
      <c r="B7165" s="16">
        <v>10</v>
      </c>
      <c r="C7165" s="15">
        <v>50</v>
      </c>
      <c r="D7165" s="17">
        <v>198910</v>
      </c>
      <c r="E7165" s="18">
        <f t="shared" si="111"/>
        <v>198.91</v>
      </c>
      <c r="F7165" s="19">
        <v>49.521090000000001</v>
      </c>
      <c r="G7165" s="19">
        <v>9.850239942</v>
      </c>
      <c r="H7165" s="20">
        <v>0.95782005800000003</v>
      </c>
      <c r="I7165" s="15">
        <f>IF(H7165&lt;=Rmax_Summary!$B$40,1,0)</f>
        <v>1</v>
      </c>
      <c r="J7165" s="15">
        <v>6</v>
      </c>
      <c r="K7165" s="21" t="s">
        <v>848</v>
      </c>
    </row>
    <row r="7166" spans="1:11" x14ac:dyDescent="0.15">
      <c r="A7166" s="15">
        <v>3</v>
      </c>
      <c r="B7166" s="16">
        <v>10</v>
      </c>
      <c r="C7166" s="15">
        <v>50</v>
      </c>
      <c r="D7166" s="17">
        <v>198920</v>
      </c>
      <c r="E7166" s="18">
        <f t="shared" si="111"/>
        <v>198.92</v>
      </c>
      <c r="F7166" s="19">
        <v>49.518641000000002</v>
      </c>
      <c r="G7166" s="19">
        <v>9.8502481050000004</v>
      </c>
      <c r="H7166" s="20">
        <v>0.96271831200000002</v>
      </c>
      <c r="I7166" s="15">
        <f>IF(H7166&lt;=Rmax_Summary!$B$40,1,0)</f>
        <v>1</v>
      </c>
      <c r="J7166" s="15">
        <v>6</v>
      </c>
      <c r="K7166" s="21" t="s">
        <v>848</v>
      </c>
    </row>
    <row r="7167" spans="1:11" x14ac:dyDescent="0.15">
      <c r="A7167" s="15">
        <v>4</v>
      </c>
      <c r="B7167" s="16">
        <v>10</v>
      </c>
      <c r="C7167" s="15">
        <v>50</v>
      </c>
      <c r="D7167" s="17">
        <v>198930</v>
      </c>
      <c r="E7167" s="18">
        <f t="shared" si="111"/>
        <v>198.93</v>
      </c>
      <c r="F7167" s="19">
        <v>49.516193000000001</v>
      </c>
      <c r="G7167" s="19">
        <v>9.850256259</v>
      </c>
      <c r="H7167" s="20">
        <v>0.96761487899999998</v>
      </c>
      <c r="I7167" s="15">
        <f>IF(H7167&lt;=Rmax_Summary!$B$40,1,0)</f>
        <v>1</v>
      </c>
      <c r="J7167" s="15">
        <v>6</v>
      </c>
      <c r="K7167" s="21" t="s">
        <v>848</v>
      </c>
    </row>
    <row r="7168" spans="1:11" x14ac:dyDescent="0.15">
      <c r="A7168" s="15">
        <v>5</v>
      </c>
      <c r="B7168" s="16">
        <v>10</v>
      </c>
      <c r="C7168" s="15">
        <v>50</v>
      </c>
      <c r="D7168" s="17">
        <v>198940</v>
      </c>
      <c r="E7168" s="18">
        <f t="shared" si="111"/>
        <v>198.94</v>
      </c>
      <c r="F7168" s="19">
        <v>49.513744000000003</v>
      </c>
      <c r="G7168" s="19">
        <v>9.8502644069999992</v>
      </c>
      <c r="H7168" s="20">
        <v>0.972511071</v>
      </c>
      <c r="I7168" s="15">
        <f>IF(H7168&lt;=Rmax_Summary!$B$40,1,0)</f>
        <v>1</v>
      </c>
      <c r="J7168" s="15">
        <v>6</v>
      </c>
      <c r="K7168" s="21" t="s">
        <v>848</v>
      </c>
    </row>
    <row r="7169" spans="1:11" x14ac:dyDescent="0.15">
      <c r="A7169" s="15">
        <v>6</v>
      </c>
      <c r="B7169" s="16">
        <v>10</v>
      </c>
      <c r="C7169" s="15">
        <v>50</v>
      </c>
      <c r="D7169" s="17">
        <v>198950</v>
      </c>
      <c r="E7169" s="18">
        <f t="shared" si="111"/>
        <v>198.95</v>
      </c>
      <c r="F7169" s="19">
        <v>49.511296999999999</v>
      </c>
      <c r="G7169" s="19">
        <v>9.8502725529999999</v>
      </c>
      <c r="H7169" s="20">
        <v>0.97740633399999999</v>
      </c>
      <c r="I7169" s="15">
        <f>IF(H7169&lt;=Rmax_Summary!$B$40,1,0)</f>
        <v>1</v>
      </c>
      <c r="J7169" s="15">
        <v>6</v>
      </c>
      <c r="K7169" s="21" t="s">
        <v>848</v>
      </c>
    </row>
    <row r="7170" spans="1:11" x14ac:dyDescent="0.15">
      <c r="A7170" s="15">
        <v>7</v>
      </c>
      <c r="B7170" s="16">
        <v>10</v>
      </c>
      <c r="C7170" s="15">
        <v>50</v>
      </c>
      <c r="D7170" s="17">
        <v>198960</v>
      </c>
      <c r="E7170" s="18">
        <f t="shared" ref="E7170:E7233" si="112">D7170/1000</f>
        <v>198.96</v>
      </c>
      <c r="F7170" s="19">
        <v>49.508850000000002</v>
      </c>
      <c r="G7170" s="19">
        <v>9.8502806980000006</v>
      </c>
      <c r="H7170" s="20">
        <v>0.98230019400000002</v>
      </c>
      <c r="I7170" s="15">
        <f>IF(H7170&lt;=Rmax_Summary!$B$40,1,0)</f>
        <v>1</v>
      </c>
      <c r="J7170" s="15">
        <v>6</v>
      </c>
      <c r="K7170" s="21" t="s">
        <v>848</v>
      </c>
    </row>
    <row r="7171" spans="1:11" x14ac:dyDescent="0.15">
      <c r="A7171" s="15">
        <v>8</v>
      </c>
      <c r="B7171" s="16">
        <v>10</v>
      </c>
      <c r="C7171" s="15">
        <v>50</v>
      </c>
      <c r="D7171" s="17">
        <v>198970</v>
      </c>
      <c r="E7171" s="18">
        <f t="shared" si="112"/>
        <v>198.97</v>
      </c>
      <c r="F7171" s="19">
        <v>49.506402000000001</v>
      </c>
      <c r="G7171" s="19">
        <v>9.8502888449999997</v>
      </c>
      <c r="H7171" s="20">
        <v>0.98719505900000004</v>
      </c>
      <c r="I7171" s="15">
        <f>IF(H7171&lt;=Rmax_Summary!$B$40,1,0)</f>
        <v>1</v>
      </c>
      <c r="J7171" s="15">
        <v>6</v>
      </c>
      <c r="K7171" s="21" t="s">
        <v>848</v>
      </c>
    </row>
    <row r="7172" spans="1:11" x14ac:dyDescent="0.15">
      <c r="A7172" s="15">
        <v>9</v>
      </c>
      <c r="B7172" s="16">
        <v>10</v>
      </c>
      <c r="C7172" s="15">
        <v>50</v>
      </c>
      <c r="D7172" s="17">
        <v>198980</v>
      </c>
      <c r="E7172" s="18">
        <f t="shared" si="112"/>
        <v>198.98</v>
      </c>
      <c r="F7172" s="19">
        <v>49.503954999999998</v>
      </c>
      <c r="G7172" s="19">
        <v>9.8502969989999993</v>
      </c>
      <c r="H7172" s="20">
        <v>0.99208978199999998</v>
      </c>
      <c r="I7172" s="15">
        <f>IF(H7172&lt;=Rmax_Summary!$B$40,1,0)</f>
        <v>1</v>
      </c>
      <c r="J7172" s="15">
        <v>6</v>
      </c>
      <c r="K7172" s="21" t="s">
        <v>848</v>
      </c>
    </row>
    <row r="7173" spans="1:11" x14ac:dyDescent="0.15">
      <c r="A7173" s="15">
        <v>10</v>
      </c>
      <c r="B7173" s="16">
        <v>10</v>
      </c>
      <c r="C7173" s="15">
        <v>50</v>
      </c>
      <c r="D7173" s="17">
        <v>198990</v>
      </c>
      <c r="E7173" s="18">
        <f t="shared" si="112"/>
        <v>198.99</v>
      </c>
      <c r="F7173" s="19">
        <v>49.501508000000001</v>
      </c>
      <c r="G7173" s="19">
        <v>9.8503051589999995</v>
      </c>
      <c r="H7173" s="20">
        <v>0.99698422099999995</v>
      </c>
      <c r="I7173" s="15">
        <f>IF(H7173&lt;=Rmax_Summary!$B$40,1,0)</f>
        <v>1</v>
      </c>
      <c r="J7173" s="15">
        <v>6</v>
      </c>
      <c r="K7173" s="21" t="s">
        <v>848</v>
      </c>
    </row>
    <row r="7174" spans="1:11" x14ac:dyDescent="0.15">
      <c r="A7174" s="15">
        <v>2</v>
      </c>
      <c r="B7174" s="16">
        <v>10</v>
      </c>
      <c r="C7174" s="15">
        <v>50</v>
      </c>
      <c r="D7174" s="17">
        <v>198991</v>
      </c>
      <c r="E7174" s="18">
        <f t="shared" si="112"/>
        <v>198.99100000000001</v>
      </c>
      <c r="F7174" s="19">
        <v>49.501263999999999</v>
      </c>
      <c r="G7174" s="19">
        <v>9.8503059749999995</v>
      </c>
      <c r="H7174" s="20">
        <v>0.99747256200000001</v>
      </c>
      <c r="I7174" s="15">
        <f>IF(H7174&lt;=Rmax_Summary!$B$40,1,0)</f>
        <v>1</v>
      </c>
      <c r="J7174" s="15">
        <v>7</v>
      </c>
      <c r="K7174" s="21" t="s">
        <v>849</v>
      </c>
    </row>
    <row r="7175" spans="1:11" x14ac:dyDescent="0.15">
      <c r="A7175" s="15">
        <v>3</v>
      </c>
      <c r="B7175" s="16">
        <v>10</v>
      </c>
      <c r="C7175" s="15">
        <v>50</v>
      </c>
      <c r="D7175" s="17">
        <v>198992</v>
      </c>
      <c r="E7175" s="18">
        <f t="shared" si="112"/>
        <v>198.99199999999999</v>
      </c>
      <c r="F7175" s="19">
        <v>49.501018999999999</v>
      </c>
      <c r="G7175" s="19">
        <v>9.8503067919999996</v>
      </c>
      <c r="H7175" s="20">
        <v>0.99796105700000004</v>
      </c>
      <c r="I7175" s="15">
        <f>IF(H7175&lt;=Rmax_Summary!$B$40,1,0)</f>
        <v>1</v>
      </c>
      <c r="J7175" s="15">
        <v>7</v>
      </c>
      <c r="K7175" s="21" t="s">
        <v>849</v>
      </c>
    </row>
    <row r="7176" spans="1:11" x14ac:dyDescent="0.15">
      <c r="A7176" s="15">
        <v>4</v>
      </c>
      <c r="B7176" s="16">
        <v>10</v>
      </c>
      <c r="C7176" s="15">
        <v>50</v>
      </c>
      <c r="D7176" s="17">
        <v>198993</v>
      </c>
      <c r="E7176" s="18">
        <f t="shared" si="112"/>
        <v>198.99299999999999</v>
      </c>
      <c r="F7176" s="19">
        <v>49.500774</v>
      </c>
      <c r="G7176" s="19">
        <v>9.8503076079999996</v>
      </c>
      <c r="H7176" s="20">
        <v>0.99845218800000002</v>
      </c>
      <c r="I7176" s="15">
        <f>IF(H7176&lt;=Rmax_Summary!$B$40,1,0)</f>
        <v>1</v>
      </c>
      <c r="J7176" s="15">
        <v>7</v>
      </c>
      <c r="K7176" s="21" t="s">
        <v>849</v>
      </c>
    </row>
    <row r="7177" spans="1:11" x14ac:dyDescent="0.15">
      <c r="A7177" s="15">
        <v>5</v>
      </c>
      <c r="B7177" s="16">
        <v>10</v>
      </c>
      <c r="C7177" s="15">
        <v>50</v>
      </c>
      <c r="D7177" s="17">
        <v>198994</v>
      </c>
      <c r="E7177" s="18">
        <f t="shared" si="112"/>
        <v>198.994</v>
      </c>
      <c r="F7177" s="19">
        <v>49.500529999999998</v>
      </c>
      <c r="G7177" s="19">
        <v>9.8503084249999997</v>
      </c>
      <c r="H7177" s="20">
        <v>0.99894015000000003</v>
      </c>
      <c r="I7177" s="15">
        <f>IF(H7177&lt;=Rmax_Summary!$B$40,1,0)</f>
        <v>1</v>
      </c>
      <c r="J7177" s="15">
        <v>7</v>
      </c>
      <c r="K7177" s="21" t="s">
        <v>849</v>
      </c>
    </row>
    <row r="7178" spans="1:11" x14ac:dyDescent="0.15">
      <c r="A7178" s="15">
        <v>6</v>
      </c>
      <c r="B7178" s="16">
        <v>10</v>
      </c>
      <c r="C7178" s="15">
        <v>50</v>
      </c>
      <c r="D7178" s="17">
        <v>198995</v>
      </c>
      <c r="E7178" s="18">
        <f t="shared" si="112"/>
        <v>198.995</v>
      </c>
      <c r="F7178" s="19">
        <v>49.500286000000003</v>
      </c>
      <c r="G7178" s="19">
        <v>9.8503092419999998</v>
      </c>
      <c r="H7178" s="20">
        <v>0.999428918</v>
      </c>
      <c r="I7178" s="15">
        <f>IF(H7178&lt;=Rmax_Summary!$B$40,1,0)</f>
        <v>1</v>
      </c>
      <c r="J7178" s="15">
        <v>7</v>
      </c>
      <c r="K7178" s="21" t="s">
        <v>849</v>
      </c>
    </row>
    <row r="7179" spans="1:11" x14ac:dyDescent="0.15">
      <c r="A7179" s="15">
        <v>7</v>
      </c>
      <c r="B7179" s="16">
        <v>10</v>
      </c>
      <c r="C7179" s="15">
        <v>50</v>
      </c>
      <c r="D7179" s="17">
        <v>198996</v>
      </c>
      <c r="E7179" s="18">
        <f t="shared" si="112"/>
        <v>198.99600000000001</v>
      </c>
      <c r="F7179" s="19">
        <v>49.500039999999998</v>
      </c>
      <c r="G7179" s="19">
        <v>9.8503100579999998</v>
      </c>
      <c r="H7179" s="20">
        <v>0.99991963399999995</v>
      </c>
      <c r="I7179" s="15">
        <f>IF(H7179&lt;=Rmax_Summary!$B$40,1,0)</f>
        <v>1</v>
      </c>
      <c r="J7179" s="15">
        <v>7</v>
      </c>
      <c r="K7179" s="21" t="s">
        <v>849</v>
      </c>
    </row>
    <row r="7180" spans="1:11" x14ac:dyDescent="0.15">
      <c r="A7180" s="15">
        <v>8</v>
      </c>
      <c r="B7180" s="16">
        <v>10</v>
      </c>
      <c r="C7180" s="15">
        <v>50</v>
      </c>
      <c r="D7180" s="17">
        <v>198997</v>
      </c>
      <c r="E7180" s="18">
        <f t="shared" si="112"/>
        <v>198.99700000000001</v>
      </c>
      <c r="F7180" s="19">
        <v>49.499796000000003</v>
      </c>
      <c r="G7180" s="19">
        <v>9.850310876</v>
      </c>
      <c r="H7180" s="20">
        <v>1.0004078679999999</v>
      </c>
      <c r="I7180" s="15">
        <f>IF(H7180&lt;=Rmax_Summary!$B$40,1,0)</f>
        <v>1</v>
      </c>
      <c r="J7180" s="15">
        <v>7</v>
      </c>
      <c r="K7180" s="21" t="s">
        <v>849</v>
      </c>
    </row>
    <row r="7181" spans="1:11" x14ac:dyDescent="0.15">
      <c r="A7181" s="15">
        <v>9</v>
      </c>
      <c r="B7181" s="16">
        <v>10</v>
      </c>
      <c r="C7181" s="15">
        <v>50</v>
      </c>
      <c r="D7181" s="17">
        <v>198998</v>
      </c>
      <c r="E7181" s="18">
        <f t="shared" si="112"/>
        <v>198.99799999999999</v>
      </c>
      <c r="F7181" s="19">
        <v>49.499552000000001</v>
      </c>
      <c r="G7181" s="19">
        <v>9.8503116930000001</v>
      </c>
      <c r="H7181" s="20">
        <v>1.0008968490000001</v>
      </c>
      <c r="I7181" s="15">
        <f>IF(H7181&lt;=Rmax_Summary!$B$40,1,0)</f>
        <v>1</v>
      </c>
      <c r="J7181" s="15">
        <v>7</v>
      </c>
      <c r="K7181" s="21" t="s">
        <v>849</v>
      </c>
    </row>
    <row r="7182" spans="1:11" x14ac:dyDescent="0.15">
      <c r="A7182" s="15">
        <v>10</v>
      </c>
      <c r="B7182" s="16">
        <v>10</v>
      </c>
      <c r="C7182" s="15">
        <v>50</v>
      </c>
      <c r="D7182" s="17">
        <v>198999</v>
      </c>
      <c r="E7182" s="18">
        <f t="shared" si="112"/>
        <v>198.999</v>
      </c>
      <c r="F7182" s="19">
        <v>49.499305999999997</v>
      </c>
      <c r="G7182" s="19">
        <v>9.8503125110000003</v>
      </c>
      <c r="H7182" s="20">
        <v>1.001387351</v>
      </c>
      <c r="I7182" s="15">
        <f>IF(H7182&lt;=Rmax_Summary!$B$40,1,0)</f>
        <v>1</v>
      </c>
      <c r="J7182" s="15">
        <v>7</v>
      </c>
      <c r="K7182" s="21" t="s">
        <v>849</v>
      </c>
    </row>
    <row r="7183" spans="1:11" x14ac:dyDescent="0.15">
      <c r="A7183" s="15">
        <v>3813</v>
      </c>
      <c r="B7183" s="16">
        <v>10</v>
      </c>
      <c r="C7183" s="15">
        <v>50</v>
      </c>
      <c r="D7183" s="17">
        <v>199000</v>
      </c>
      <c r="E7183" s="18">
        <f t="shared" si="112"/>
        <v>199</v>
      </c>
      <c r="F7183" s="19">
        <v>49.499062000000002</v>
      </c>
      <c r="G7183" s="19">
        <v>9.8503133280000004</v>
      </c>
      <c r="H7183" s="20">
        <v>1.0018755159999999</v>
      </c>
      <c r="I7183" s="15">
        <f>IF(H7183&lt;=Rmax_Summary!$B$40,1,0)</f>
        <v>1</v>
      </c>
      <c r="J7183" s="15">
        <v>1</v>
      </c>
      <c r="K7183" s="21" t="s">
        <v>846</v>
      </c>
    </row>
    <row r="7184" spans="1:11" x14ac:dyDescent="0.15">
      <c r="A7184" s="15">
        <v>3818</v>
      </c>
      <c r="B7184" s="16">
        <v>10</v>
      </c>
      <c r="C7184" s="15">
        <v>50</v>
      </c>
      <c r="D7184" s="17">
        <v>200000</v>
      </c>
      <c r="E7184" s="18">
        <f t="shared" si="112"/>
        <v>200</v>
      </c>
      <c r="F7184" s="19">
        <v>49.255516999999998</v>
      </c>
      <c r="G7184" s="19">
        <v>9.8511033809999997</v>
      </c>
      <c r="H7184" s="20">
        <v>1.488965409</v>
      </c>
      <c r="I7184" s="15">
        <f>IF(H7184&lt;=Rmax_Summary!$B$40,1,0)</f>
        <v>1</v>
      </c>
      <c r="J7184" s="15">
        <v>1</v>
      </c>
      <c r="K7184" s="21" t="s">
        <v>846</v>
      </c>
    </row>
    <row r="7185" spans="1:11" x14ac:dyDescent="0.15">
      <c r="A7185" s="15">
        <v>2</v>
      </c>
      <c r="B7185" s="16">
        <v>10</v>
      </c>
      <c r="C7185" s="15">
        <v>50</v>
      </c>
      <c r="D7185" s="17">
        <v>200010</v>
      </c>
      <c r="E7185" s="18">
        <f t="shared" si="112"/>
        <v>200.01</v>
      </c>
      <c r="F7185" s="19">
        <v>49.253090999999998</v>
      </c>
      <c r="G7185" s="19">
        <v>9.8511106670000004</v>
      </c>
      <c r="H7185" s="20">
        <v>1.4938184729999999</v>
      </c>
      <c r="I7185" s="15">
        <f>IF(H7185&lt;=Rmax_Summary!$B$40,1,0)</f>
        <v>1</v>
      </c>
      <c r="J7185" s="15">
        <v>10</v>
      </c>
      <c r="K7185" s="21" t="s">
        <v>849</v>
      </c>
    </row>
    <row r="7186" spans="1:11" x14ac:dyDescent="0.15">
      <c r="A7186" s="15">
        <v>3</v>
      </c>
      <c r="B7186" s="16">
        <v>10</v>
      </c>
      <c r="C7186" s="15">
        <v>50</v>
      </c>
      <c r="D7186" s="17">
        <v>200020</v>
      </c>
      <c r="E7186" s="18">
        <f t="shared" si="112"/>
        <v>200.02</v>
      </c>
      <c r="F7186" s="19">
        <v>49.250664</v>
      </c>
      <c r="G7186" s="19">
        <v>9.8511179529999993</v>
      </c>
      <c r="H7186" s="20">
        <v>1.4986715370000001</v>
      </c>
      <c r="I7186" s="15">
        <f>IF(H7186&lt;=Rmax_Summary!$B$40,1,0)</f>
        <v>1</v>
      </c>
      <c r="J7186" s="15">
        <v>10</v>
      </c>
      <c r="K7186" s="21" t="s">
        <v>849</v>
      </c>
    </row>
    <row r="7187" spans="1:11" x14ac:dyDescent="0.15">
      <c r="A7187" s="15">
        <v>2</v>
      </c>
      <c r="B7187" s="16">
        <v>10</v>
      </c>
      <c r="C7187" s="15">
        <v>50</v>
      </c>
      <c r="D7187" s="17">
        <v>200021</v>
      </c>
      <c r="E7187" s="18">
        <f t="shared" si="112"/>
        <v>200.02099999999999</v>
      </c>
      <c r="F7187" s="19">
        <v>49.250422</v>
      </c>
      <c r="G7187" s="19">
        <v>9.8511186800000008</v>
      </c>
      <c r="H7187" s="20">
        <v>1.499156379</v>
      </c>
      <c r="I7187" s="15">
        <f>IF(H7187&lt;=Rmax_Summary!$B$40,1,0)</f>
        <v>1</v>
      </c>
      <c r="J7187" s="15">
        <v>11</v>
      </c>
      <c r="K7187" s="21" t="s">
        <v>849</v>
      </c>
    </row>
    <row r="7188" spans="1:11" x14ac:dyDescent="0.15">
      <c r="A7188" s="15">
        <v>3</v>
      </c>
      <c r="B7188" s="16">
        <v>10</v>
      </c>
      <c r="C7188" s="15">
        <v>50</v>
      </c>
      <c r="D7188" s="17">
        <v>200022</v>
      </c>
      <c r="E7188" s="18">
        <f t="shared" si="112"/>
        <v>200.02199999999999</v>
      </c>
      <c r="F7188" s="19">
        <v>49.25018</v>
      </c>
      <c r="G7188" s="19">
        <v>9.8511194070000005</v>
      </c>
      <c r="H7188" s="20">
        <v>1.499639239</v>
      </c>
      <c r="I7188" s="15">
        <f>IF(H7188&lt;=Rmax_Summary!$B$40,1,0)</f>
        <v>1</v>
      </c>
      <c r="J7188" s="15">
        <v>11</v>
      </c>
      <c r="K7188" s="21" t="s">
        <v>849</v>
      </c>
    </row>
    <row r="7189" spans="1:11" x14ac:dyDescent="0.15">
      <c r="A7189" s="15">
        <v>4</v>
      </c>
      <c r="B7189" s="16">
        <v>10</v>
      </c>
      <c r="C7189" s="15">
        <v>50</v>
      </c>
      <c r="D7189" s="17">
        <v>200023</v>
      </c>
      <c r="E7189" s="18">
        <f t="shared" si="112"/>
        <v>200.023</v>
      </c>
      <c r="F7189" s="19">
        <v>49.249937000000003</v>
      </c>
      <c r="G7189" s="19">
        <v>9.8511201360000005</v>
      </c>
      <c r="H7189" s="20">
        <v>1.5001267279999999</v>
      </c>
      <c r="I7189" s="15">
        <f>IF(H7189&lt;=Rmax_Summary!$B$40,1,0)</f>
        <v>0</v>
      </c>
      <c r="J7189" s="15">
        <v>11</v>
      </c>
      <c r="K7189" s="21" t="s">
        <v>849</v>
      </c>
    </row>
    <row r="7190" spans="1:11" x14ac:dyDescent="0.15">
      <c r="A7190" s="15">
        <v>5</v>
      </c>
      <c r="B7190" s="16">
        <v>10</v>
      </c>
      <c r="C7190" s="15">
        <v>50</v>
      </c>
      <c r="D7190" s="17">
        <v>200024</v>
      </c>
      <c r="E7190" s="18">
        <f t="shared" si="112"/>
        <v>200.024</v>
      </c>
      <c r="F7190" s="19">
        <v>49.249693000000001</v>
      </c>
      <c r="G7190" s="19">
        <v>9.8511208660000005</v>
      </c>
      <c r="H7190" s="20">
        <v>1.5006142170000001</v>
      </c>
      <c r="I7190" s="15">
        <f>IF(H7190&lt;=Rmax_Summary!$B$40,1,0)</f>
        <v>0</v>
      </c>
      <c r="J7190" s="15">
        <v>11</v>
      </c>
      <c r="K7190" s="21" t="s">
        <v>849</v>
      </c>
    </row>
    <row r="7191" spans="1:11" x14ac:dyDescent="0.15">
      <c r="A7191" s="15">
        <v>6</v>
      </c>
      <c r="B7191" s="16">
        <v>10</v>
      </c>
      <c r="C7191" s="15">
        <v>50</v>
      </c>
      <c r="D7191" s="17">
        <v>200025</v>
      </c>
      <c r="E7191" s="18">
        <f t="shared" si="112"/>
        <v>200.02500000000001</v>
      </c>
      <c r="F7191" s="19">
        <v>49.249453000000003</v>
      </c>
      <c r="G7191" s="19">
        <v>9.8511215950000004</v>
      </c>
      <c r="H7191" s="20">
        <v>1.50109443</v>
      </c>
      <c r="I7191" s="15">
        <f>IF(H7191&lt;=Rmax_Summary!$B$40,1,0)</f>
        <v>0</v>
      </c>
      <c r="J7191" s="15">
        <v>11</v>
      </c>
      <c r="K7191" s="21" t="s">
        <v>849</v>
      </c>
    </row>
    <row r="7192" spans="1:11" x14ac:dyDescent="0.15">
      <c r="A7192" s="15">
        <v>7</v>
      </c>
      <c r="B7192" s="16">
        <v>10</v>
      </c>
      <c r="C7192" s="15">
        <v>50</v>
      </c>
      <c r="D7192" s="17">
        <v>200026</v>
      </c>
      <c r="E7192" s="18">
        <f t="shared" si="112"/>
        <v>200.02600000000001</v>
      </c>
      <c r="F7192" s="19">
        <v>49.249209</v>
      </c>
      <c r="G7192" s="19">
        <v>9.8511223220000002</v>
      </c>
      <c r="H7192" s="20">
        <v>1.50158192</v>
      </c>
      <c r="I7192" s="15">
        <f>IF(H7192&lt;=Rmax_Summary!$B$40,1,0)</f>
        <v>0</v>
      </c>
      <c r="J7192" s="15">
        <v>11</v>
      </c>
      <c r="K7192" s="21" t="s">
        <v>849</v>
      </c>
    </row>
    <row r="7193" spans="1:11" x14ac:dyDescent="0.15">
      <c r="A7193" s="15">
        <v>8</v>
      </c>
      <c r="B7193" s="16">
        <v>10</v>
      </c>
      <c r="C7193" s="15">
        <v>50</v>
      </c>
      <c r="D7193" s="17">
        <v>200027</v>
      </c>
      <c r="E7193" s="18">
        <f t="shared" si="112"/>
        <v>200.02699999999999</v>
      </c>
      <c r="F7193" s="19">
        <v>49.248964999999998</v>
      </c>
      <c r="G7193" s="19">
        <v>9.8511230520000002</v>
      </c>
      <c r="H7193" s="20">
        <v>1.502069409</v>
      </c>
      <c r="I7193" s="15">
        <f>IF(H7193&lt;=Rmax_Summary!$B$40,1,0)</f>
        <v>0</v>
      </c>
      <c r="J7193" s="15">
        <v>11</v>
      </c>
      <c r="K7193" s="21" t="s">
        <v>849</v>
      </c>
    </row>
    <row r="7194" spans="1:11" x14ac:dyDescent="0.15">
      <c r="A7194" s="15">
        <v>9</v>
      </c>
      <c r="B7194" s="16">
        <v>10</v>
      </c>
      <c r="C7194" s="15">
        <v>50</v>
      </c>
      <c r="D7194" s="17">
        <v>200028</v>
      </c>
      <c r="E7194" s="18">
        <f t="shared" si="112"/>
        <v>200.02799999999999</v>
      </c>
      <c r="F7194" s="19">
        <v>49.248725</v>
      </c>
      <c r="G7194" s="19">
        <v>9.85112378</v>
      </c>
      <c r="H7194" s="20">
        <v>1.5025496220000001</v>
      </c>
      <c r="I7194" s="15">
        <f>IF(H7194&lt;=Rmax_Summary!$B$40,1,0)</f>
        <v>0</v>
      </c>
      <c r="J7194" s="15">
        <v>11</v>
      </c>
      <c r="K7194" s="21" t="s">
        <v>849</v>
      </c>
    </row>
    <row r="7195" spans="1:11" x14ac:dyDescent="0.15">
      <c r="A7195" s="15">
        <v>10</v>
      </c>
      <c r="B7195" s="16">
        <v>10</v>
      </c>
      <c r="C7195" s="15">
        <v>50</v>
      </c>
      <c r="D7195" s="17">
        <v>200029</v>
      </c>
      <c r="E7195" s="18">
        <f t="shared" si="112"/>
        <v>200.029</v>
      </c>
      <c r="F7195" s="19">
        <v>49.248480999999998</v>
      </c>
      <c r="G7195" s="19">
        <v>9.8511245089999999</v>
      </c>
      <c r="H7195" s="20">
        <v>1.503037111</v>
      </c>
      <c r="I7195" s="15">
        <f>IF(H7195&lt;=Rmax_Summary!$B$40,1,0)</f>
        <v>0</v>
      </c>
      <c r="J7195" s="15">
        <v>11</v>
      </c>
      <c r="K7195" s="21" t="s">
        <v>849</v>
      </c>
    </row>
    <row r="7196" spans="1:11" x14ac:dyDescent="0.15">
      <c r="A7196" s="15">
        <v>4</v>
      </c>
      <c r="B7196" s="16">
        <v>10</v>
      </c>
      <c r="C7196" s="15">
        <v>50</v>
      </c>
      <c r="D7196" s="17">
        <v>200030</v>
      </c>
      <c r="E7196" s="18">
        <f t="shared" si="112"/>
        <v>200.03</v>
      </c>
      <c r="F7196" s="19">
        <v>49.248238000000001</v>
      </c>
      <c r="G7196" s="19">
        <v>9.8511252379999998</v>
      </c>
      <c r="H7196" s="20">
        <v>1.5035246</v>
      </c>
      <c r="I7196" s="15">
        <f>IF(H7196&lt;=Rmax_Summary!$B$40,1,0)</f>
        <v>0</v>
      </c>
      <c r="J7196" s="15">
        <v>10</v>
      </c>
      <c r="K7196" s="21" t="s">
        <v>849</v>
      </c>
    </row>
    <row r="7197" spans="1:11" x14ac:dyDescent="0.15">
      <c r="A7197" s="15">
        <v>5</v>
      </c>
      <c r="B7197" s="16">
        <v>10</v>
      </c>
      <c r="C7197" s="15">
        <v>50</v>
      </c>
      <c r="D7197" s="17">
        <v>200040</v>
      </c>
      <c r="E7197" s="18">
        <f t="shared" si="112"/>
        <v>200.04</v>
      </c>
      <c r="F7197" s="19">
        <v>49.245815</v>
      </c>
      <c r="G7197" s="19">
        <v>9.8511325210000003</v>
      </c>
      <c r="H7197" s="20">
        <v>1.5083703879999999</v>
      </c>
      <c r="I7197" s="15">
        <f>IF(H7197&lt;=Rmax_Summary!$B$40,1,0)</f>
        <v>0</v>
      </c>
      <c r="J7197" s="15">
        <v>10</v>
      </c>
      <c r="K7197" s="21" t="s">
        <v>849</v>
      </c>
    </row>
    <row r="7198" spans="1:11" x14ac:dyDescent="0.15">
      <c r="A7198" s="15">
        <v>6</v>
      </c>
      <c r="B7198" s="16">
        <v>10</v>
      </c>
      <c r="C7198" s="15">
        <v>50</v>
      </c>
      <c r="D7198" s="17">
        <v>200050</v>
      </c>
      <c r="E7198" s="18">
        <f t="shared" si="112"/>
        <v>200.05</v>
      </c>
      <c r="F7198" s="19">
        <v>49.243388000000003</v>
      </c>
      <c r="G7198" s="19">
        <v>9.8511398040000007</v>
      </c>
      <c r="H7198" s="20">
        <v>1.5132234520000001</v>
      </c>
      <c r="I7198" s="15">
        <f>IF(H7198&lt;=Rmax_Summary!$B$40,1,0)</f>
        <v>0</v>
      </c>
      <c r="J7198" s="15">
        <v>10</v>
      </c>
      <c r="K7198" s="21" t="s">
        <v>849</v>
      </c>
    </row>
    <row r="7199" spans="1:11" x14ac:dyDescent="0.15">
      <c r="A7199" s="15">
        <v>7</v>
      </c>
      <c r="B7199" s="16">
        <v>10</v>
      </c>
      <c r="C7199" s="15">
        <v>50</v>
      </c>
      <c r="D7199" s="17">
        <v>200060</v>
      </c>
      <c r="E7199" s="18">
        <f t="shared" si="112"/>
        <v>200.06</v>
      </c>
      <c r="F7199" s="19">
        <v>49.240962000000003</v>
      </c>
      <c r="G7199" s="19">
        <v>9.8511470889999995</v>
      </c>
      <c r="H7199" s="20">
        <v>1.518076515</v>
      </c>
      <c r="I7199" s="15">
        <f>IF(H7199&lt;=Rmax_Summary!$B$40,1,0)</f>
        <v>0</v>
      </c>
      <c r="J7199" s="15">
        <v>10</v>
      </c>
      <c r="K7199" s="21" t="s">
        <v>849</v>
      </c>
    </row>
    <row r="7200" spans="1:11" x14ac:dyDescent="0.15">
      <c r="A7200" s="15">
        <v>8</v>
      </c>
      <c r="B7200" s="16">
        <v>10</v>
      </c>
      <c r="C7200" s="15">
        <v>50</v>
      </c>
      <c r="D7200" s="17">
        <v>200070</v>
      </c>
      <c r="E7200" s="18">
        <f t="shared" si="112"/>
        <v>200.07</v>
      </c>
      <c r="F7200" s="19">
        <v>49.238539000000003</v>
      </c>
      <c r="G7200" s="19">
        <v>9.8511543689999996</v>
      </c>
      <c r="H7200" s="20">
        <v>1.5229223030000001</v>
      </c>
      <c r="I7200" s="15">
        <f>IF(H7200&lt;=Rmax_Summary!$B$40,1,0)</f>
        <v>0</v>
      </c>
      <c r="J7200" s="15">
        <v>10</v>
      </c>
      <c r="K7200" s="21" t="s">
        <v>849</v>
      </c>
    </row>
    <row r="7201" spans="1:11" x14ac:dyDescent="0.15">
      <c r="A7201" s="15">
        <v>9</v>
      </c>
      <c r="B7201" s="16">
        <v>10</v>
      </c>
      <c r="C7201" s="15">
        <v>50</v>
      </c>
      <c r="D7201" s="17">
        <v>200080</v>
      </c>
      <c r="E7201" s="18">
        <f t="shared" si="112"/>
        <v>200.08</v>
      </c>
      <c r="F7201" s="19">
        <v>49.236111999999999</v>
      </c>
      <c r="G7201" s="19">
        <v>9.851161651</v>
      </c>
      <c r="H7201" s="20">
        <v>1.5277753670000001</v>
      </c>
      <c r="I7201" s="15">
        <f>IF(H7201&lt;=Rmax_Summary!$B$40,1,0)</f>
        <v>0</v>
      </c>
      <c r="J7201" s="15">
        <v>10</v>
      </c>
      <c r="K7201" s="21" t="s">
        <v>849</v>
      </c>
    </row>
    <row r="7202" spans="1:11" x14ac:dyDescent="0.15">
      <c r="A7202" s="15">
        <v>10</v>
      </c>
      <c r="B7202" s="16">
        <v>10</v>
      </c>
      <c r="C7202" s="15">
        <v>50</v>
      </c>
      <c r="D7202" s="17">
        <v>200090</v>
      </c>
      <c r="E7202" s="18">
        <f t="shared" si="112"/>
        <v>200.09</v>
      </c>
      <c r="F7202" s="19">
        <v>49.233688999999998</v>
      </c>
      <c r="G7202" s="19">
        <v>9.8511689340000004</v>
      </c>
      <c r="H7202" s="20">
        <v>1.532621155</v>
      </c>
      <c r="I7202" s="15">
        <f>IF(H7202&lt;=Rmax_Summary!$B$40,1,0)</f>
        <v>0</v>
      </c>
      <c r="J7202" s="15">
        <v>10</v>
      </c>
      <c r="K7202" s="21" t="s">
        <v>849</v>
      </c>
    </row>
    <row r="7203" spans="1:11" x14ac:dyDescent="0.15">
      <c r="A7203" s="15">
        <v>2</v>
      </c>
      <c r="B7203" s="16">
        <v>10</v>
      </c>
      <c r="C7203" s="15">
        <v>50</v>
      </c>
      <c r="D7203" s="17">
        <v>200100</v>
      </c>
      <c r="E7203" s="18">
        <f t="shared" si="112"/>
        <v>200.1</v>
      </c>
      <c r="F7203" s="19">
        <v>49.231267000000003</v>
      </c>
      <c r="G7203" s="19">
        <v>9.8511762160000007</v>
      </c>
      <c r="H7203" s="20">
        <v>1.537466942</v>
      </c>
      <c r="I7203" s="15">
        <f>IF(H7203&lt;=Rmax_Summary!$B$40,1,0)</f>
        <v>0</v>
      </c>
      <c r="J7203" s="15">
        <v>9</v>
      </c>
      <c r="K7203" s="21" t="s">
        <v>849</v>
      </c>
    </row>
    <row r="7204" spans="1:11" x14ac:dyDescent="0.15">
      <c r="A7204" s="15">
        <v>3</v>
      </c>
      <c r="B7204" s="16">
        <v>10</v>
      </c>
      <c r="C7204" s="15">
        <v>50</v>
      </c>
      <c r="D7204" s="17">
        <v>200200</v>
      </c>
      <c r="E7204" s="18">
        <f t="shared" si="112"/>
        <v>200.2</v>
      </c>
      <c r="F7204" s="19">
        <v>49.207037999999997</v>
      </c>
      <c r="G7204" s="19">
        <v>9.8512489720000005</v>
      </c>
      <c r="H7204" s="20">
        <v>1.58592482</v>
      </c>
      <c r="I7204" s="15">
        <f>IF(H7204&lt;=Rmax_Summary!$B$40,1,0)</f>
        <v>0</v>
      </c>
      <c r="J7204" s="15">
        <v>9</v>
      </c>
      <c r="K7204" s="21" t="s">
        <v>849</v>
      </c>
    </row>
    <row r="7205" spans="1:11" x14ac:dyDescent="0.15">
      <c r="A7205" s="15">
        <v>4</v>
      </c>
      <c r="B7205" s="16">
        <v>10</v>
      </c>
      <c r="C7205" s="15">
        <v>50</v>
      </c>
      <c r="D7205" s="17">
        <v>200300</v>
      </c>
      <c r="E7205" s="18">
        <f t="shared" si="112"/>
        <v>200.3</v>
      </c>
      <c r="F7205" s="19">
        <v>49.182834</v>
      </c>
      <c r="G7205" s="19">
        <v>9.85132166</v>
      </c>
      <c r="H7205" s="20">
        <v>1.6343317660000001</v>
      </c>
      <c r="I7205" s="15">
        <f>IF(H7205&lt;=Rmax_Summary!$B$40,1,0)</f>
        <v>0</v>
      </c>
      <c r="J7205" s="15">
        <v>9</v>
      </c>
      <c r="K7205" s="21" t="s">
        <v>849</v>
      </c>
    </row>
    <row r="7206" spans="1:11" x14ac:dyDescent="0.15">
      <c r="A7206" s="15">
        <v>5</v>
      </c>
      <c r="B7206" s="16">
        <v>10</v>
      </c>
      <c r="C7206" s="15">
        <v>50</v>
      </c>
      <c r="D7206" s="17">
        <v>200400</v>
      </c>
      <c r="E7206" s="18">
        <f t="shared" si="112"/>
        <v>200.4</v>
      </c>
      <c r="F7206" s="19">
        <v>49.158653999999999</v>
      </c>
      <c r="G7206" s="19">
        <v>9.8513942770000007</v>
      </c>
      <c r="H7206" s="20">
        <v>1.682691913</v>
      </c>
      <c r="I7206" s="15">
        <f>IF(H7206&lt;=Rmax_Summary!$B$40,1,0)</f>
        <v>0</v>
      </c>
      <c r="J7206" s="15">
        <v>9</v>
      </c>
      <c r="K7206" s="21" t="s">
        <v>849</v>
      </c>
    </row>
    <row r="7207" spans="1:11" x14ac:dyDescent="0.15">
      <c r="A7207" s="15">
        <v>6</v>
      </c>
      <c r="B7207" s="16">
        <v>10</v>
      </c>
      <c r="C7207" s="15">
        <v>50</v>
      </c>
      <c r="D7207" s="17">
        <v>200500</v>
      </c>
      <c r="E7207" s="18">
        <f t="shared" si="112"/>
        <v>200.5</v>
      </c>
      <c r="F7207" s="19">
        <v>49.134498000000001</v>
      </c>
      <c r="G7207" s="19">
        <v>9.8514668210000007</v>
      </c>
      <c r="H7207" s="20">
        <v>1.731004591</v>
      </c>
      <c r="I7207" s="15">
        <f>IF(H7207&lt;=Rmax_Summary!$B$40,1,0)</f>
        <v>0</v>
      </c>
      <c r="J7207" s="15">
        <v>9</v>
      </c>
      <c r="K7207" s="21" t="s">
        <v>849</v>
      </c>
    </row>
    <row r="7208" spans="1:11" x14ac:dyDescent="0.15">
      <c r="A7208" s="15">
        <v>7</v>
      </c>
      <c r="B7208" s="16">
        <v>10</v>
      </c>
      <c r="C7208" s="15">
        <v>50</v>
      </c>
      <c r="D7208" s="17">
        <v>200600</v>
      </c>
      <c r="E7208" s="18">
        <f t="shared" si="112"/>
        <v>200.6</v>
      </c>
      <c r="F7208" s="19">
        <v>49.110365999999999</v>
      </c>
      <c r="G7208" s="19">
        <v>9.8515392970000004</v>
      </c>
      <c r="H7208" s="20">
        <v>1.779268842</v>
      </c>
      <c r="I7208" s="15">
        <f>IF(H7208&lt;=Rmax_Summary!$B$40,1,0)</f>
        <v>0</v>
      </c>
      <c r="J7208" s="15">
        <v>9</v>
      </c>
      <c r="K7208" s="21" t="s">
        <v>849</v>
      </c>
    </row>
    <row r="7209" spans="1:11" x14ac:dyDescent="0.15">
      <c r="A7209" s="15">
        <v>8</v>
      </c>
      <c r="B7209" s="16">
        <v>10</v>
      </c>
      <c r="C7209" s="15">
        <v>50</v>
      </c>
      <c r="D7209" s="17">
        <v>200700</v>
      </c>
      <c r="E7209" s="18">
        <f t="shared" si="112"/>
        <v>200.7</v>
      </c>
      <c r="F7209" s="19">
        <v>49.086257000000003</v>
      </c>
      <c r="G7209" s="19">
        <v>9.8516117009999995</v>
      </c>
      <c r="H7209" s="20">
        <v>1.827486613</v>
      </c>
      <c r="I7209" s="15">
        <f>IF(H7209&lt;=Rmax_Summary!$B$40,1,0)</f>
        <v>0</v>
      </c>
      <c r="J7209" s="15">
        <v>9</v>
      </c>
      <c r="K7209" s="21" t="s">
        <v>849</v>
      </c>
    </row>
    <row r="7210" spans="1:11" x14ac:dyDescent="0.15">
      <c r="A7210" s="15">
        <v>9</v>
      </c>
      <c r="B7210" s="16">
        <v>10</v>
      </c>
      <c r="C7210" s="15">
        <v>50</v>
      </c>
      <c r="D7210" s="17">
        <v>200800</v>
      </c>
      <c r="E7210" s="18">
        <f t="shared" si="112"/>
        <v>200.8</v>
      </c>
      <c r="F7210" s="19">
        <v>49.062170999999999</v>
      </c>
      <c r="G7210" s="19">
        <v>9.8516840329999997</v>
      </c>
      <c r="H7210" s="20">
        <v>1.8756570880000001</v>
      </c>
      <c r="I7210" s="15">
        <f>IF(H7210&lt;=Rmax_Summary!$B$40,1,0)</f>
        <v>0</v>
      </c>
      <c r="J7210" s="15">
        <v>9</v>
      </c>
      <c r="K7210" s="21" t="s">
        <v>849</v>
      </c>
    </row>
    <row r="7211" spans="1:11" x14ac:dyDescent="0.15">
      <c r="A7211" s="15">
        <v>10</v>
      </c>
      <c r="B7211" s="16">
        <v>10</v>
      </c>
      <c r="C7211" s="15">
        <v>50</v>
      </c>
      <c r="D7211" s="17">
        <v>200900</v>
      </c>
      <c r="E7211" s="18">
        <f t="shared" si="112"/>
        <v>200.9</v>
      </c>
      <c r="F7211" s="19">
        <v>49.038110000000003</v>
      </c>
      <c r="G7211" s="19">
        <v>9.8517562959999996</v>
      </c>
      <c r="H7211" s="20">
        <v>1.923780271</v>
      </c>
      <c r="I7211" s="15">
        <f>IF(H7211&lt;=Rmax_Summary!$B$40,1,0)</f>
        <v>0</v>
      </c>
      <c r="J7211" s="15">
        <v>9</v>
      </c>
      <c r="K7211" s="21" t="s">
        <v>849</v>
      </c>
    </row>
    <row r="7212" spans="1:11" x14ac:dyDescent="0.15">
      <c r="A7212" s="15">
        <v>2</v>
      </c>
      <c r="B7212" s="16">
        <v>10</v>
      </c>
      <c r="C7212" s="15">
        <v>50</v>
      </c>
      <c r="D7212" s="17">
        <v>201000</v>
      </c>
      <c r="E7212" s="18">
        <f t="shared" si="112"/>
        <v>201</v>
      </c>
      <c r="F7212" s="19">
        <v>49.014071999999999</v>
      </c>
      <c r="G7212" s="19">
        <v>9.8518284850000004</v>
      </c>
      <c r="H7212" s="20">
        <v>1.9718561640000001</v>
      </c>
      <c r="I7212" s="15">
        <f>IF(H7212&lt;=Rmax_Summary!$B$40,1,0)</f>
        <v>0</v>
      </c>
      <c r="J7212" s="15">
        <v>8</v>
      </c>
      <c r="K7212" s="21" t="s">
        <v>848</v>
      </c>
    </row>
    <row r="7213" spans="1:11" x14ac:dyDescent="0.15">
      <c r="A7213" s="15">
        <v>3</v>
      </c>
      <c r="B7213" s="16">
        <v>10</v>
      </c>
      <c r="C7213" s="15">
        <v>50</v>
      </c>
      <c r="D7213" s="17">
        <v>202000</v>
      </c>
      <c r="E7213" s="18">
        <f t="shared" si="112"/>
        <v>202</v>
      </c>
      <c r="F7213" s="19">
        <v>48.774984000000003</v>
      </c>
      <c r="G7213" s="19">
        <v>9.8525465160000003</v>
      </c>
      <c r="H7213" s="20">
        <v>2.4500320960000002</v>
      </c>
      <c r="I7213" s="15">
        <f>IF(H7213&lt;=Rmax_Summary!$B$40,1,0)</f>
        <v>0</v>
      </c>
      <c r="J7213" s="15">
        <v>8</v>
      </c>
      <c r="K7213" s="21" t="s">
        <v>848</v>
      </c>
    </row>
    <row r="7214" spans="1:11" x14ac:dyDescent="0.15">
      <c r="A7214" s="15">
        <v>4</v>
      </c>
      <c r="B7214" s="16">
        <v>10</v>
      </c>
      <c r="C7214" s="15">
        <v>50</v>
      </c>
      <c r="D7214" s="17">
        <v>203000</v>
      </c>
      <c r="E7214" s="18">
        <f t="shared" si="112"/>
        <v>203</v>
      </c>
      <c r="F7214" s="19">
        <v>48.538212999999999</v>
      </c>
      <c r="G7214" s="19">
        <v>9.8532575740000006</v>
      </c>
      <c r="H7214" s="20">
        <v>2.923573245</v>
      </c>
      <c r="I7214" s="15">
        <f>IF(H7214&lt;=Rmax_Summary!$B$40,1,0)</f>
        <v>0</v>
      </c>
      <c r="J7214" s="15">
        <v>8</v>
      </c>
      <c r="K7214" s="21" t="s">
        <v>848</v>
      </c>
    </row>
    <row r="7215" spans="1:11" x14ac:dyDescent="0.15">
      <c r="A7215" s="15">
        <v>5</v>
      </c>
      <c r="B7215" s="16">
        <v>10</v>
      </c>
      <c r="C7215" s="15">
        <v>50</v>
      </c>
      <c r="D7215" s="17">
        <v>204000</v>
      </c>
      <c r="E7215" s="18">
        <f t="shared" si="112"/>
        <v>204</v>
      </c>
      <c r="F7215" s="19">
        <v>48.303735000000003</v>
      </c>
      <c r="G7215" s="19">
        <v>9.8539617659999994</v>
      </c>
      <c r="H7215" s="20">
        <v>3.3925305410000002</v>
      </c>
      <c r="I7215" s="15">
        <f>IF(H7215&lt;=Rmax_Summary!$B$40,1,0)</f>
        <v>0</v>
      </c>
      <c r="J7215" s="15">
        <v>8</v>
      </c>
      <c r="K7215" s="21" t="s">
        <v>848</v>
      </c>
    </row>
    <row r="7216" spans="1:11" x14ac:dyDescent="0.15">
      <c r="A7216" s="15">
        <v>6</v>
      </c>
      <c r="B7216" s="16">
        <v>10</v>
      </c>
      <c r="C7216" s="15">
        <v>50</v>
      </c>
      <c r="D7216" s="17">
        <v>205000</v>
      </c>
      <c r="E7216" s="18">
        <f t="shared" si="112"/>
        <v>205</v>
      </c>
      <c r="F7216" s="19">
        <v>48.071508000000001</v>
      </c>
      <c r="G7216" s="19">
        <v>9.8546591830000008</v>
      </c>
      <c r="H7216" s="20">
        <v>3.8569840200000001</v>
      </c>
      <c r="I7216" s="15">
        <f>IF(H7216&lt;=Rmax_Summary!$B$40,1,0)</f>
        <v>0</v>
      </c>
      <c r="J7216" s="15">
        <v>8</v>
      </c>
      <c r="K7216" s="21" t="s">
        <v>848</v>
      </c>
    </row>
    <row r="7217" spans="1:11" x14ac:dyDescent="0.15">
      <c r="A7217" s="15">
        <v>7</v>
      </c>
      <c r="B7217" s="16">
        <v>10</v>
      </c>
      <c r="C7217" s="15">
        <v>50</v>
      </c>
      <c r="D7217" s="17">
        <v>206000</v>
      </c>
      <c r="E7217" s="18">
        <f t="shared" si="112"/>
        <v>206</v>
      </c>
      <c r="F7217" s="19">
        <v>47.841504</v>
      </c>
      <c r="G7217" s="19">
        <v>9.8553499270000007</v>
      </c>
      <c r="H7217" s="20">
        <v>4.3169918880000004</v>
      </c>
      <c r="I7217" s="15">
        <f>IF(H7217&lt;=Rmax_Summary!$B$40,1,0)</f>
        <v>0</v>
      </c>
      <c r="J7217" s="15">
        <v>8</v>
      </c>
      <c r="K7217" s="21" t="s">
        <v>848</v>
      </c>
    </row>
    <row r="7218" spans="1:11" x14ac:dyDescent="0.15">
      <c r="A7218" s="15">
        <v>8</v>
      </c>
      <c r="B7218" s="16">
        <v>10</v>
      </c>
      <c r="C7218" s="15">
        <v>50</v>
      </c>
      <c r="D7218" s="17">
        <v>207000</v>
      </c>
      <c r="E7218" s="18">
        <f t="shared" si="112"/>
        <v>207</v>
      </c>
      <c r="F7218" s="19">
        <v>47.613692</v>
      </c>
      <c r="G7218" s="19">
        <v>9.8560340919999998</v>
      </c>
      <c r="H7218" s="20">
        <v>4.7726159969999999</v>
      </c>
      <c r="I7218" s="15">
        <f>IF(H7218&lt;=Rmax_Summary!$B$40,1,0)</f>
        <v>0</v>
      </c>
      <c r="J7218" s="15">
        <v>8</v>
      </c>
      <c r="K7218" s="21" t="s">
        <v>848</v>
      </c>
    </row>
    <row r="7219" spans="1:11" x14ac:dyDescent="0.15">
      <c r="A7219" s="15">
        <v>9</v>
      </c>
      <c r="B7219" s="16">
        <v>10</v>
      </c>
      <c r="C7219" s="15">
        <v>50</v>
      </c>
      <c r="D7219" s="17">
        <v>208000</v>
      </c>
      <c r="E7219" s="18">
        <f t="shared" si="112"/>
        <v>208</v>
      </c>
      <c r="F7219" s="19">
        <v>47.388036999999997</v>
      </c>
      <c r="G7219" s="19">
        <v>9.8567117750000008</v>
      </c>
      <c r="H7219" s="20">
        <v>5.2239254480000001</v>
      </c>
      <c r="I7219" s="15">
        <f>IF(H7219&lt;=Rmax_Summary!$B$40,1,0)</f>
        <v>0</v>
      </c>
      <c r="J7219" s="15">
        <v>8</v>
      </c>
      <c r="K7219" s="21" t="s">
        <v>848</v>
      </c>
    </row>
    <row r="7220" spans="1:11" x14ac:dyDescent="0.15">
      <c r="A7220" s="15">
        <v>10</v>
      </c>
      <c r="B7220" s="16">
        <v>10</v>
      </c>
      <c r="C7220" s="15">
        <v>50</v>
      </c>
      <c r="D7220" s="17">
        <v>209000</v>
      </c>
      <c r="E7220" s="18">
        <f t="shared" si="112"/>
        <v>209</v>
      </c>
      <c r="F7220" s="19">
        <v>47.164512999999999</v>
      </c>
      <c r="G7220" s="19">
        <v>9.857383059</v>
      </c>
      <c r="H7220" s="20">
        <v>5.6709748439999998</v>
      </c>
      <c r="I7220" s="15">
        <f>IF(H7220&lt;=Rmax_Summary!$B$40,1,0)</f>
        <v>0</v>
      </c>
      <c r="J7220" s="15">
        <v>8</v>
      </c>
      <c r="K7220" s="21" t="s">
        <v>848</v>
      </c>
    </row>
    <row r="7221" spans="1:11" x14ac:dyDescent="0.15">
      <c r="A7221" s="15">
        <v>1223</v>
      </c>
      <c r="B7221" s="16">
        <v>10</v>
      </c>
      <c r="C7221" s="15">
        <v>50</v>
      </c>
      <c r="D7221" s="17">
        <v>210000</v>
      </c>
      <c r="E7221" s="18">
        <f t="shared" si="112"/>
        <v>210</v>
      </c>
      <c r="F7221" s="19">
        <v>46.943085000000004</v>
      </c>
      <c r="G7221" s="19">
        <v>9.858048041</v>
      </c>
      <c r="H7221" s="20">
        <v>6.1138296380000003</v>
      </c>
      <c r="I7221" s="15">
        <f>IF(H7221&lt;=Rmax_Summary!$B$40,1,0)</f>
        <v>0</v>
      </c>
      <c r="J7221" s="15">
        <v>2</v>
      </c>
      <c r="K7221" s="21" t="s">
        <v>847</v>
      </c>
    </row>
    <row r="7222" spans="1:11" x14ac:dyDescent="0.15">
      <c r="A7222" s="15">
        <v>1228</v>
      </c>
      <c r="B7222" s="16">
        <v>10</v>
      </c>
      <c r="C7222" s="15">
        <v>50</v>
      </c>
      <c r="D7222" s="17">
        <v>220000</v>
      </c>
      <c r="E7222" s="18">
        <f t="shared" si="112"/>
        <v>220</v>
      </c>
      <c r="F7222" s="19">
        <v>44.838045000000001</v>
      </c>
      <c r="G7222" s="19">
        <v>9.8643698390000001</v>
      </c>
      <c r="H7222" s="20">
        <v>10.323909716999999</v>
      </c>
      <c r="I7222" s="15">
        <f>IF(H7222&lt;=Rmax_Summary!$B$40,1,0)</f>
        <v>0</v>
      </c>
      <c r="J7222" s="15">
        <v>2</v>
      </c>
      <c r="K7222" s="21" t="s">
        <v>847</v>
      </c>
    </row>
    <row r="7223" spans="1:11" x14ac:dyDescent="0.15">
      <c r="A7223" s="15">
        <v>1233</v>
      </c>
      <c r="B7223" s="16">
        <v>10</v>
      </c>
      <c r="C7223" s="15">
        <v>50</v>
      </c>
      <c r="D7223" s="17">
        <v>230000</v>
      </c>
      <c r="E7223" s="18">
        <f t="shared" si="112"/>
        <v>230</v>
      </c>
      <c r="F7223" s="19">
        <v>42.913691</v>
      </c>
      <c r="G7223" s="19">
        <v>9.8701489630000001</v>
      </c>
      <c r="H7223" s="20">
        <v>14.172618441999999</v>
      </c>
      <c r="I7223" s="15">
        <f>IF(H7223&lt;=Rmax_Summary!$B$40,1,0)</f>
        <v>0</v>
      </c>
      <c r="J7223" s="15">
        <v>2</v>
      </c>
      <c r="K7223" s="21" t="s">
        <v>847</v>
      </c>
    </row>
    <row r="7224" spans="1:11" x14ac:dyDescent="0.15">
      <c r="A7224" s="15">
        <v>1238</v>
      </c>
      <c r="B7224" s="16">
        <v>10</v>
      </c>
      <c r="C7224" s="15">
        <v>50</v>
      </c>
      <c r="D7224" s="17">
        <v>240000</v>
      </c>
      <c r="E7224" s="18">
        <f t="shared" si="112"/>
        <v>240</v>
      </c>
      <c r="F7224" s="19">
        <v>41.147719000000002</v>
      </c>
      <c r="G7224" s="19">
        <v>9.8754524180000001</v>
      </c>
      <c r="H7224" s="20">
        <v>17.704561085000002</v>
      </c>
      <c r="I7224" s="15">
        <f>IF(H7224&lt;=Rmax_Summary!$B$40,1,0)</f>
        <v>0</v>
      </c>
      <c r="J7224" s="15">
        <v>2</v>
      </c>
      <c r="K7224" s="21" t="s">
        <v>847</v>
      </c>
    </row>
    <row r="7225" spans="1:11" x14ac:dyDescent="0.15">
      <c r="A7225" s="15">
        <v>1243</v>
      </c>
      <c r="B7225" s="16">
        <v>10</v>
      </c>
      <c r="C7225" s="15">
        <v>50</v>
      </c>
      <c r="D7225" s="17">
        <v>250000</v>
      </c>
      <c r="E7225" s="18">
        <f t="shared" si="112"/>
        <v>250</v>
      </c>
      <c r="F7225" s="19">
        <v>39.521346000000001</v>
      </c>
      <c r="G7225" s="19">
        <v>9.8803366060000002</v>
      </c>
      <c r="H7225" s="20">
        <v>20.957307047</v>
      </c>
      <c r="I7225" s="15">
        <f>IF(H7225&lt;=Rmax_Summary!$B$40,1,0)</f>
        <v>0</v>
      </c>
      <c r="J7225" s="15">
        <v>2</v>
      </c>
      <c r="K7225" s="21" t="s">
        <v>847</v>
      </c>
    </row>
    <row r="7226" spans="1:11" x14ac:dyDescent="0.15">
      <c r="A7226" s="15">
        <v>1248</v>
      </c>
      <c r="B7226" s="16">
        <v>10</v>
      </c>
      <c r="C7226" s="15">
        <v>50</v>
      </c>
      <c r="D7226" s="17">
        <v>260000</v>
      </c>
      <c r="E7226" s="18">
        <f t="shared" si="112"/>
        <v>260</v>
      </c>
      <c r="F7226" s="19">
        <v>38.018650000000001</v>
      </c>
      <c r="G7226" s="19">
        <v>9.8848493590000004</v>
      </c>
      <c r="H7226" s="20">
        <v>23.962699549</v>
      </c>
      <c r="I7226" s="15">
        <f>IF(H7226&lt;=Rmax_Summary!$B$40,1,0)</f>
        <v>0</v>
      </c>
      <c r="J7226" s="15">
        <v>2</v>
      </c>
      <c r="K7226" s="21" t="s">
        <v>847</v>
      </c>
    </row>
    <row r="7227" spans="1:11" x14ac:dyDescent="0.15">
      <c r="A7227" s="15">
        <v>1253</v>
      </c>
      <c r="B7227" s="16">
        <v>10</v>
      </c>
      <c r="C7227" s="15">
        <v>50</v>
      </c>
      <c r="D7227" s="17">
        <v>270000</v>
      </c>
      <c r="E7227" s="18">
        <f t="shared" si="112"/>
        <v>270</v>
      </c>
      <c r="F7227" s="19">
        <v>36.626043000000003</v>
      </c>
      <c r="G7227" s="19">
        <v>9.8890314959999994</v>
      </c>
      <c r="H7227" s="20">
        <v>26.747914287</v>
      </c>
      <c r="I7227" s="15">
        <f>IF(H7227&lt;=Rmax_Summary!$B$40,1,0)</f>
        <v>0</v>
      </c>
      <c r="J7227" s="15">
        <v>2</v>
      </c>
      <c r="K7227" s="21" t="s">
        <v>847</v>
      </c>
    </row>
    <row r="7228" spans="1:11" x14ac:dyDescent="0.15">
      <c r="A7228" s="15">
        <v>1258</v>
      </c>
      <c r="B7228" s="16">
        <v>10</v>
      </c>
      <c r="C7228" s="15">
        <v>50</v>
      </c>
      <c r="D7228" s="17">
        <v>280000</v>
      </c>
      <c r="E7228" s="18">
        <f t="shared" si="112"/>
        <v>280</v>
      </c>
      <c r="F7228" s="19">
        <v>35.331850000000003</v>
      </c>
      <c r="G7228" s="19">
        <v>9.8929180609999996</v>
      </c>
      <c r="H7228" s="20">
        <v>29.336299829000001</v>
      </c>
      <c r="I7228" s="15">
        <f>IF(H7228&lt;=Rmax_Summary!$B$40,1,0)</f>
        <v>0</v>
      </c>
      <c r="J7228" s="15">
        <v>2</v>
      </c>
      <c r="K7228" s="21" t="s">
        <v>847</v>
      </c>
    </row>
    <row r="7229" spans="1:11" x14ac:dyDescent="0.15">
      <c r="A7229" s="15">
        <v>1263</v>
      </c>
      <c r="B7229" s="16">
        <v>10</v>
      </c>
      <c r="C7229" s="15">
        <v>50</v>
      </c>
      <c r="D7229" s="17">
        <v>290000</v>
      </c>
      <c r="E7229" s="18">
        <f t="shared" si="112"/>
        <v>290</v>
      </c>
      <c r="F7229" s="19">
        <v>34.125996999999998</v>
      </c>
      <c r="G7229" s="19">
        <v>9.8965393220000006</v>
      </c>
      <c r="H7229" s="20">
        <v>31.748006941</v>
      </c>
      <c r="I7229" s="15">
        <f>IF(H7229&lt;=Rmax_Summary!$B$40,1,0)</f>
        <v>0</v>
      </c>
      <c r="J7229" s="15">
        <v>2</v>
      </c>
      <c r="K7229" s="21" t="s">
        <v>847</v>
      </c>
    </row>
    <row r="7230" spans="1:11" x14ac:dyDescent="0.15">
      <c r="A7230" s="15">
        <v>1268</v>
      </c>
      <c r="B7230" s="16">
        <v>10</v>
      </c>
      <c r="C7230" s="15">
        <v>50</v>
      </c>
      <c r="D7230" s="17">
        <v>300000</v>
      </c>
      <c r="E7230" s="18">
        <f t="shared" si="112"/>
        <v>300</v>
      </c>
      <c r="F7230" s="19">
        <v>32.999738000000001</v>
      </c>
      <c r="G7230" s="19">
        <v>9.8999215500000002</v>
      </c>
      <c r="H7230" s="20">
        <v>34.000523354000002</v>
      </c>
      <c r="I7230" s="15">
        <f>IF(H7230&lt;=Rmax_Summary!$B$40,1,0)</f>
        <v>0</v>
      </c>
      <c r="J7230" s="15">
        <v>2</v>
      </c>
      <c r="K7230" s="21" t="s">
        <v>847</v>
      </c>
    </row>
    <row r="7231" spans="1:11" x14ac:dyDescent="0.15">
      <c r="A7231" s="15">
        <v>1273</v>
      </c>
      <c r="B7231" s="16">
        <v>10</v>
      </c>
      <c r="C7231" s="15">
        <v>50</v>
      </c>
      <c r="D7231" s="17">
        <v>310000</v>
      </c>
      <c r="E7231" s="18">
        <f t="shared" si="112"/>
        <v>310</v>
      </c>
      <c r="F7231" s="19">
        <v>31.945443000000001</v>
      </c>
      <c r="G7231" s="19">
        <v>9.903087653</v>
      </c>
      <c r="H7231" s="20">
        <v>36.109114061</v>
      </c>
      <c r="I7231" s="15">
        <f>IF(H7231&lt;=Rmax_Summary!$B$40,1,0)</f>
        <v>0</v>
      </c>
      <c r="J7231" s="15">
        <v>2</v>
      </c>
      <c r="K7231" s="21" t="s">
        <v>847</v>
      </c>
    </row>
    <row r="7232" spans="1:11" x14ac:dyDescent="0.15">
      <c r="A7232" s="15">
        <v>1278</v>
      </c>
      <c r="B7232" s="16">
        <v>10</v>
      </c>
      <c r="C7232" s="15">
        <v>50</v>
      </c>
      <c r="D7232" s="17">
        <v>320000</v>
      </c>
      <c r="E7232" s="18">
        <f t="shared" si="112"/>
        <v>320</v>
      </c>
      <c r="F7232" s="19">
        <v>30.956429</v>
      </c>
      <c r="G7232" s="19">
        <v>9.9060577060000004</v>
      </c>
      <c r="H7232" s="20">
        <v>38.087141342000002</v>
      </c>
      <c r="I7232" s="15">
        <f>IF(H7232&lt;=Rmax_Summary!$B$40,1,0)</f>
        <v>0</v>
      </c>
      <c r="J7232" s="15">
        <v>2</v>
      </c>
      <c r="K7232" s="21" t="s">
        <v>847</v>
      </c>
    </row>
    <row r="7233" spans="1:11" x14ac:dyDescent="0.15">
      <c r="A7233" s="15">
        <v>1283</v>
      </c>
      <c r="B7233" s="16">
        <v>10</v>
      </c>
      <c r="C7233" s="15">
        <v>50</v>
      </c>
      <c r="D7233" s="17">
        <v>330000</v>
      </c>
      <c r="E7233" s="18">
        <f t="shared" si="112"/>
        <v>330</v>
      </c>
      <c r="F7233" s="19">
        <v>30.026817000000001</v>
      </c>
      <c r="G7233" s="19">
        <v>9.9088493700000004</v>
      </c>
      <c r="H7233" s="20">
        <v>39.946366793999999</v>
      </c>
      <c r="I7233" s="15">
        <f>IF(H7233&lt;=Rmax_Summary!$B$40,1,0)</f>
        <v>0</v>
      </c>
      <c r="J7233" s="15">
        <v>2</v>
      </c>
      <c r="K7233" s="21" t="s">
        <v>847</v>
      </c>
    </row>
    <row r="7234" spans="1:11" x14ac:dyDescent="0.15">
      <c r="A7234" s="15">
        <v>1288</v>
      </c>
      <c r="B7234" s="16">
        <v>10</v>
      </c>
      <c r="C7234" s="15">
        <v>50</v>
      </c>
      <c r="D7234" s="17">
        <v>340000</v>
      </c>
      <c r="E7234" s="18">
        <f t="shared" ref="E7234:E7297" si="113">D7234/1000</f>
        <v>340</v>
      </c>
      <c r="F7234" s="19">
        <v>29.151406000000001</v>
      </c>
      <c r="G7234" s="19">
        <v>9.9114782510000001</v>
      </c>
      <c r="H7234" s="20">
        <v>41.697187759000002</v>
      </c>
      <c r="I7234" s="15">
        <f>IF(H7234&lt;=Rmax_Summary!$B$40,1,0)</f>
        <v>0</v>
      </c>
      <c r="J7234" s="15">
        <v>2</v>
      </c>
      <c r="K7234" s="21" t="s">
        <v>847</v>
      </c>
    </row>
    <row r="7235" spans="1:11" x14ac:dyDescent="0.15">
      <c r="A7235" s="15">
        <v>1293</v>
      </c>
      <c r="B7235" s="16">
        <v>10</v>
      </c>
      <c r="C7235" s="15">
        <v>50</v>
      </c>
      <c r="D7235" s="17">
        <v>350000</v>
      </c>
      <c r="E7235" s="18">
        <f t="shared" si="113"/>
        <v>350</v>
      </c>
      <c r="F7235" s="19">
        <v>28.325595</v>
      </c>
      <c r="G7235" s="19">
        <v>9.9139581850000003</v>
      </c>
      <c r="H7235" s="20">
        <v>43.348810118999999</v>
      </c>
      <c r="I7235" s="15">
        <f>IF(H7235&lt;=Rmax_Summary!$B$40,1,0)</f>
        <v>0</v>
      </c>
      <c r="J7235" s="15">
        <v>2</v>
      </c>
      <c r="K7235" s="21" t="s">
        <v>847</v>
      </c>
    </row>
    <row r="7236" spans="1:11" x14ac:dyDescent="0.15">
      <c r="A7236" s="15">
        <v>1298</v>
      </c>
      <c r="B7236" s="16">
        <v>10</v>
      </c>
      <c r="C7236" s="15">
        <v>50</v>
      </c>
      <c r="D7236" s="17">
        <v>360000</v>
      </c>
      <c r="E7236" s="18">
        <f t="shared" si="113"/>
        <v>360</v>
      </c>
      <c r="F7236" s="19">
        <v>27.545282</v>
      </c>
      <c r="G7236" s="19">
        <v>9.9163014769999993</v>
      </c>
      <c r="H7236" s="20">
        <v>44.909435725999998</v>
      </c>
      <c r="I7236" s="15">
        <f>IF(H7236&lt;=Rmax_Summary!$B$40,1,0)</f>
        <v>0</v>
      </c>
      <c r="J7236" s="15">
        <v>2</v>
      </c>
      <c r="K7236" s="21" t="s">
        <v>847</v>
      </c>
    </row>
    <row r="7237" spans="1:11" x14ac:dyDescent="0.15">
      <c r="A7237" s="15">
        <v>1303</v>
      </c>
      <c r="B7237" s="16">
        <v>10</v>
      </c>
      <c r="C7237" s="15">
        <v>50</v>
      </c>
      <c r="D7237" s="17">
        <v>370000</v>
      </c>
      <c r="E7237" s="18">
        <f t="shared" si="113"/>
        <v>370</v>
      </c>
      <c r="F7237" s="19">
        <v>26.806809000000001</v>
      </c>
      <c r="G7237" s="19">
        <v>9.9185191209999992</v>
      </c>
      <c r="H7237" s="20">
        <v>46.386382361999999</v>
      </c>
      <c r="I7237" s="15">
        <f>IF(H7237&lt;=Rmax_Summary!$B$40,1,0)</f>
        <v>0</v>
      </c>
      <c r="J7237" s="15">
        <v>2</v>
      </c>
      <c r="K7237" s="21" t="s">
        <v>847</v>
      </c>
    </row>
    <row r="7238" spans="1:11" x14ac:dyDescent="0.15">
      <c r="A7238" s="15">
        <v>1308</v>
      </c>
      <c r="B7238" s="16">
        <v>10</v>
      </c>
      <c r="C7238" s="15">
        <v>50</v>
      </c>
      <c r="D7238" s="17">
        <v>380000</v>
      </c>
      <c r="E7238" s="18">
        <f t="shared" si="113"/>
        <v>380</v>
      </c>
      <c r="F7238" s="19">
        <v>26.106897</v>
      </c>
      <c r="G7238" s="19">
        <v>9.9206209580000007</v>
      </c>
      <c r="H7238" s="20">
        <v>47.786205664999997</v>
      </c>
      <c r="I7238" s="15">
        <f>IF(H7238&lt;=Rmax_Summary!$B$40,1,0)</f>
        <v>0</v>
      </c>
      <c r="J7238" s="15">
        <v>2</v>
      </c>
      <c r="K7238" s="21" t="s">
        <v>847</v>
      </c>
    </row>
    <row r="7239" spans="1:11" x14ac:dyDescent="0.15">
      <c r="A7239" s="15">
        <v>1313</v>
      </c>
      <c r="B7239" s="16">
        <v>10</v>
      </c>
      <c r="C7239" s="15">
        <v>50</v>
      </c>
      <c r="D7239" s="17">
        <v>390000</v>
      </c>
      <c r="E7239" s="18">
        <f t="shared" si="113"/>
        <v>390</v>
      </c>
      <c r="F7239" s="19">
        <v>25.442605</v>
      </c>
      <c r="G7239" s="19">
        <v>9.9226158279999996</v>
      </c>
      <c r="H7239" s="20">
        <v>49.114790069999998</v>
      </c>
      <c r="I7239" s="15">
        <f>IF(H7239&lt;=Rmax_Summary!$B$40,1,0)</f>
        <v>0</v>
      </c>
      <c r="J7239" s="15">
        <v>2</v>
      </c>
      <c r="K7239" s="21" t="s">
        <v>847</v>
      </c>
    </row>
    <row r="7240" spans="1:11" x14ac:dyDescent="0.15">
      <c r="A7240" s="15">
        <v>1318</v>
      </c>
      <c r="B7240" s="16">
        <v>10</v>
      </c>
      <c r="C7240" s="15">
        <v>50</v>
      </c>
      <c r="D7240" s="17">
        <v>400000</v>
      </c>
      <c r="E7240" s="18">
        <f t="shared" si="113"/>
        <v>400</v>
      </c>
      <c r="F7240" s="19">
        <v>24.811278999999999</v>
      </c>
      <c r="G7240" s="19">
        <v>9.9245116959999997</v>
      </c>
      <c r="H7240" s="20">
        <v>50.377441560999998</v>
      </c>
      <c r="I7240" s="15">
        <f>IF(H7240&lt;=Rmax_Summary!$B$40,1,0)</f>
        <v>0</v>
      </c>
      <c r="J7240" s="15">
        <v>2</v>
      </c>
      <c r="K7240" s="21" t="s">
        <v>847</v>
      </c>
    </row>
    <row r="7241" spans="1:11" x14ac:dyDescent="0.15">
      <c r="A7241" s="15">
        <v>1323</v>
      </c>
      <c r="B7241" s="16">
        <v>10</v>
      </c>
      <c r="C7241" s="15">
        <v>50</v>
      </c>
      <c r="D7241" s="17">
        <v>410000</v>
      </c>
      <c r="E7241" s="18">
        <f t="shared" si="113"/>
        <v>410</v>
      </c>
      <c r="F7241" s="19">
        <v>24.210526999999999</v>
      </c>
      <c r="G7241" s="19">
        <v>9.9263157510000006</v>
      </c>
      <c r="H7241" s="20">
        <v>51.578945910999998</v>
      </c>
      <c r="I7241" s="15">
        <f>IF(H7241&lt;=Rmax_Summary!$B$40,1,0)</f>
        <v>0</v>
      </c>
      <c r="J7241" s="15">
        <v>2</v>
      </c>
      <c r="K7241" s="21" t="s">
        <v>847</v>
      </c>
    </row>
    <row r="7242" spans="1:11" x14ac:dyDescent="0.15">
      <c r="A7242" s="15">
        <v>1328</v>
      </c>
      <c r="B7242" s="16">
        <v>10</v>
      </c>
      <c r="C7242" s="15">
        <v>50</v>
      </c>
      <c r="D7242" s="17">
        <v>420000</v>
      </c>
      <c r="E7242" s="18">
        <f t="shared" si="113"/>
        <v>420</v>
      </c>
      <c r="F7242" s="19">
        <v>23.638176999999999</v>
      </c>
      <c r="G7242" s="19">
        <v>9.9280345049999994</v>
      </c>
      <c r="H7242" s="20">
        <v>52.723645044000001</v>
      </c>
      <c r="I7242" s="15">
        <f>IF(H7242&lt;=Rmax_Summary!$B$40,1,0)</f>
        <v>0</v>
      </c>
      <c r="J7242" s="15">
        <v>2</v>
      </c>
      <c r="K7242" s="21" t="s">
        <v>847</v>
      </c>
    </row>
    <row r="7243" spans="1:11" x14ac:dyDescent="0.15">
      <c r="A7243" s="15">
        <v>1333</v>
      </c>
      <c r="B7243" s="16">
        <v>10</v>
      </c>
      <c r="C7243" s="15">
        <v>50</v>
      </c>
      <c r="D7243" s="17">
        <v>430000</v>
      </c>
      <c r="E7243" s="18">
        <f t="shared" si="113"/>
        <v>430</v>
      </c>
      <c r="F7243" s="19">
        <v>23.092264</v>
      </c>
      <c r="G7243" s="19">
        <v>9.9296738710000003</v>
      </c>
      <c r="H7243" s="20">
        <v>53.815471600999999</v>
      </c>
      <c r="I7243" s="15">
        <f>IF(H7243&lt;=Rmax_Summary!$B$40,1,0)</f>
        <v>0</v>
      </c>
      <c r="J7243" s="15">
        <v>2</v>
      </c>
      <c r="K7243" s="21" t="s">
        <v>847</v>
      </c>
    </row>
    <row r="7244" spans="1:11" x14ac:dyDescent="0.15">
      <c r="A7244" s="15">
        <v>1338</v>
      </c>
      <c r="B7244" s="16">
        <v>10</v>
      </c>
      <c r="C7244" s="15">
        <v>50</v>
      </c>
      <c r="D7244" s="17">
        <v>440000</v>
      </c>
      <c r="E7244" s="18">
        <f t="shared" si="113"/>
        <v>440</v>
      </c>
      <c r="F7244" s="19">
        <v>22.570997999999999</v>
      </c>
      <c r="G7244" s="19">
        <v>9.9312392220000003</v>
      </c>
      <c r="H7244" s="20">
        <v>54.858003549999999</v>
      </c>
      <c r="I7244" s="15">
        <f>IF(H7244&lt;=Rmax_Summary!$B$40,1,0)</f>
        <v>0</v>
      </c>
      <c r="J7244" s="15">
        <v>2</v>
      </c>
      <c r="K7244" s="21" t="s">
        <v>847</v>
      </c>
    </row>
    <row r="7245" spans="1:11" x14ac:dyDescent="0.15">
      <c r="A7245" s="15">
        <v>1343</v>
      </c>
      <c r="B7245" s="16">
        <v>10</v>
      </c>
      <c r="C7245" s="15">
        <v>50</v>
      </c>
      <c r="D7245" s="17">
        <v>450000</v>
      </c>
      <c r="E7245" s="18">
        <f t="shared" si="113"/>
        <v>450</v>
      </c>
      <c r="F7245" s="19">
        <v>22.072745999999999</v>
      </c>
      <c r="G7245" s="19">
        <v>9.932735461</v>
      </c>
      <c r="H7245" s="20">
        <v>55.854507798</v>
      </c>
      <c r="I7245" s="15">
        <f>IF(H7245&lt;=Rmax_Summary!$B$40,1,0)</f>
        <v>0</v>
      </c>
      <c r="J7245" s="15">
        <v>2</v>
      </c>
      <c r="K7245" s="21" t="s">
        <v>847</v>
      </c>
    </row>
    <row r="7246" spans="1:11" x14ac:dyDescent="0.15">
      <c r="A7246" s="15">
        <v>1348</v>
      </c>
      <c r="B7246" s="16">
        <v>10</v>
      </c>
      <c r="C7246" s="15">
        <v>50</v>
      </c>
      <c r="D7246" s="17">
        <v>460000</v>
      </c>
      <c r="E7246" s="18">
        <f t="shared" si="113"/>
        <v>460</v>
      </c>
      <c r="F7246" s="19">
        <v>21.596015000000001</v>
      </c>
      <c r="G7246" s="19">
        <v>9.9341670700000009</v>
      </c>
      <c r="H7246" s="20">
        <v>56.807969284000002</v>
      </c>
      <c r="I7246" s="15">
        <f>IF(H7246&lt;=Rmax_Summary!$B$40,1,0)</f>
        <v>0</v>
      </c>
      <c r="J7246" s="15">
        <v>2</v>
      </c>
      <c r="K7246" s="21" t="s">
        <v>847</v>
      </c>
    </row>
    <row r="7247" spans="1:11" x14ac:dyDescent="0.15">
      <c r="A7247" s="15">
        <v>1353</v>
      </c>
      <c r="B7247" s="16">
        <v>10</v>
      </c>
      <c r="C7247" s="15">
        <v>50</v>
      </c>
      <c r="D7247" s="17">
        <v>470000</v>
      </c>
      <c r="E7247" s="18">
        <f t="shared" si="113"/>
        <v>470</v>
      </c>
      <c r="F7247" s="19">
        <v>21.139443</v>
      </c>
      <c r="G7247" s="19">
        <v>9.9355381420000004</v>
      </c>
      <c r="H7247" s="20">
        <v>57.721114692</v>
      </c>
      <c r="I7247" s="15">
        <f>IF(H7247&lt;=Rmax_Summary!$B$40,1,0)</f>
        <v>0</v>
      </c>
      <c r="J7247" s="15">
        <v>2</v>
      </c>
      <c r="K7247" s="21" t="s">
        <v>847</v>
      </c>
    </row>
    <row r="7248" spans="1:11" x14ac:dyDescent="0.15">
      <c r="A7248" s="15">
        <v>1358</v>
      </c>
      <c r="B7248" s="16">
        <v>10</v>
      </c>
      <c r="C7248" s="15">
        <v>50</v>
      </c>
      <c r="D7248" s="17">
        <v>480000</v>
      </c>
      <c r="E7248" s="18">
        <f t="shared" si="113"/>
        <v>480</v>
      </c>
      <c r="F7248" s="19">
        <v>20.701775999999999</v>
      </c>
      <c r="G7248" s="19">
        <v>9.9368524399999991</v>
      </c>
      <c r="H7248" s="20">
        <v>58.596448772000002</v>
      </c>
      <c r="I7248" s="15">
        <f>IF(H7248&lt;=Rmax_Summary!$B$40,1,0)</f>
        <v>0</v>
      </c>
      <c r="J7248" s="15">
        <v>2</v>
      </c>
      <c r="K7248" s="21" t="s">
        <v>847</v>
      </c>
    </row>
    <row r="7249" spans="1:11" x14ac:dyDescent="0.15">
      <c r="A7249" s="15">
        <v>1363</v>
      </c>
      <c r="B7249" s="16">
        <v>10</v>
      </c>
      <c r="C7249" s="15">
        <v>50</v>
      </c>
      <c r="D7249" s="17">
        <v>490000</v>
      </c>
      <c r="E7249" s="18">
        <f t="shared" si="113"/>
        <v>490</v>
      </c>
      <c r="F7249" s="19">
        <v>20.281863999999999</v>
      </c>
      <c r="G7249" s="19">
        <v>9.9381134180000004</v>
      </c>
      <c r="H7249" s="20">
        <v>59.436272541999998</v>
      </c>
      <c r="I7249" s="15">
        <f>IF(H7249&lt;=Rmax_Summary!$B$40,1,0)</f>
        <v>0</v>
      </c>
      <c r="J7249" s="15">
        <v>2</v>
      </c>
      <c r="K7249" s="21" t="s">
        <v>847</v>
      </c>
    </row>
    <row r="7250" spans="1:11" x14ac:dyDescent="0.15">
      <c r="A7250" s="15">
        <v>1368</v>
      </c>
      <c r="B7250" s="16">
        <v>10</v>
      </c>
      <c r="C7250" s="15">
        <v>50</v>
      </c>
      <c r="D7250" s="17">
        <v>500000</v>
      </c>
      <c r="E7250" s="18">
        <f t="shared" si="113"/>
        <v>500</v>
      </c>
      <c r="F7250" s="19">
        <v>19.878648999999999</v>
      </c>
      <c r="G7250" s="19">
        <v>9.9393242560000008</v>
      </c>
      <c r="H7250" s="20">
        <v>60.242701490999998</v>
      </c>
      <c r="I7250" s="15">
        <f>IF(H7250&lt;=Rmax_Summary!$B$40,1,0)</f>
        <v>0</v>
      </c>
      <c r="J7250" s="15">
        <v>2</v>
      </c>
      <c r="K7250" s="21" t="s">
        <v>847</v>
      </c>
    </row>
    <row r="7251" spans="1:11" x14ac:dyDescent="0.15">
      <c r="A7251" s="15">
        <v>1373</v>
      </c>
      <c r="B7251" s="16">
        <v>10</v>
      </c>
      <c r="C7251" s="15">
        <v>50</v>
      </c>
      <c r="D7251" s="17">
        <v>510000</v>
      </c>
      <c r="E7251" s="18">
        <f t="shared" si="113"/>
        <v>510</v>
      </c>
      <c r="F7251" s="19">
        <v>19.491153000000001</v>
      </c>
      <c r="G7251" s="19">
        <v>9.9404878879999998</v>
      </c>
      <c r="H7251" s="20">
        <v>61.017694657</v>
      </c>
      <c r="I7251" s="15">
        <f>IF(H7251&lt;=Rmax_Summary!$B$40,1,0)</f>
        <v>0</v>
      </c>
      <c r="J7251" s="15">
        <v>2</v>
      </c>
      <c r="K7251" s="21" t="s">
        <v>847</v>
      </c>
    </row>
    <row r="7252" spans="1:11" x14ac:dyDescent="0.15">
      <c r="A7252" s="15">
        <v>1378</v>
      </c>
      <c r="B7252" s="16">
        <v>10</v>
      </c>
      <c r="C7252" s="15">
        <v>50</v>
      </c>
      <c r="D7252" s="17">
        <v>520000</v>
      </c>
      <c r="E7252" s="18">
        <f t="shared" si="113"/>
        <v>520</v>
      </c>
      <c r="F7252" s="19">
        <v>19.118475</v>
      </c>
      <c r="G7252" s="19">
        <v>9.9416070209999994</v>
      </c>
      <c r="H7252" s="20">
        <v>61.763049213999999</v>
      </c>
      <c r="I7252" s="15">
        <f>IF(H7252&lt;=Rmax_Summary!$B$40,1,0)</f>
        <v>0</v>
      </c>
      <c r="J7252" s="15">
        <v>2</v>
      </c>
      <c r="K7252" s="21" t="s">
        <v>847</v>
      </c>
    </row>
    <row r="7253" spans="1:11" x14ac:dyDescent="0.15">
      <c r="A7253" s="15">
        <v>1383</v>
      </c>
      <c r="B7253" s="16">
        <v>10</v>
      </c>
      <c r="C7253" s="15">
        <v>50</v>
      </c>
      <c r="D7253" s="17">
        <v>530000</v>
      </c>
      <c r="E7253" s="18">
        <f t="shared" si="113"/>
        <v>530</v>
      </c>
      <c r="F7253" s="19">
        <v>18.759782000000001</v>
      </c>
      <c r="G7253" s="19">
        <v>9.9426841590000006</v>
      </c>
      <c r="H7253" s="20">
        <v>62.480436806999997</v>
      </c>
      <c r="I7253" s="15">
        <f>IF(H7253&lt;=Rmax_Summary!$B$40,1,0)</f>
        <v>0</v>
      </c>
      <c r="J7253" s="15">
        <v>2</v>
      </c>
      <c r="K7253" s="21" t="s">
        <v>847</v>
      </c>
    </row>
    <row r="7254" spans="1:11" x14ac:dyDescent="0.15">
      <c r="A7254" s="15">
        <v>1388</v>
      </c>
      <c r="B7254" s="16">
        <v>10</v>
      </c>
      <c r="C7254" s="15">
        <v>50</v>
      </c>
      <c r="D7254" s="17">
        <v>540000</v>
      </c>
      <c r="E7254" s="18">
        <f t="shared" si="113"/>
        <v>540</v>
      </c>
      <c r="F7254" s="19">
        <v>18.414299</v>
      </c>
      <c r="G7254" s="19">
        <v>9.9437216230000001</v>
      </c>
      <c r="H7254" s="20">
        <v>63.171401760000002</v>
      </c>
      <c r="I7254" s="15">
        <f>IF(H7254&lt;=Rmax_Summary!$B$40,1,0)</f>
        <v>0</v>
      </c>
      <c r="J7254" s="15">
        <v>2</v>
      </c>
      <c r="K7254" s="21" t="s">
        <v>847</v>
      </c>
    </row>
    <row r="7255" spans="1:11" x14ac:dyDescent="0.15">
      <c r="A7255" s="15">
        <v>1393</v>
      </c>
      <c r="B7255" s="16">
        <v>10</v>
      </c>
      <c r="C7255" s="15">
        <v>50</v>
      </c>
      <c r="D7255" s="17">
        <v>550000</v>
      </c>
      <c r="E7255" s="18">
        <f t="shared" si="113"/>
        <v>550</v>
      </c>
      <c r="F7255" s="19">
        <v>18.081310999999999</v>
      </c>
      <c r="G7255" s="19">
        <v>9.944721565</v>
      </c>
      <c r="H7255" s="20">
        <v>63.837377435999997</v>
      </c>
      <c r="I7255" s="15">
        <f>IF(H7255&lt;=Rmax_Summary!$B$40,1,0)</f>
        <v>0</v>
      </c>
      <c r="J7255" s="15">
        <v>2</v>
      </c>
      <c r="K7255" s="21" t="s">
        <v>847</v>
      </c>
    </row>
    <row r="7256" spans="1:11" x14ac:dyDescent="0.15">
      <c r="A7256" s="15">
        <v>1398</v>
      </c>
      <c r="B7256" s="16">
        <v>10</v>
      </c>
      <c r="C7256" s="15">
        <v>50</v>
      </c>
      <c r="D7256" s="17">
        <v>560000</v>
      </c>
      <c r="E7256" s="18">
        <f t="shared" si="113"/>
        <v>560</v>
      </c>
      <c r="F7256" s="19">
        <v>17.760152999999999</v>
      </c>
      <c r="G7256" s="19">
        <v>9.9456859850000008</v>
      </c>
      <c r="H7256" s="20">
        <v>64.479693514999994</v>
      </c>
      <c r="I7256" s="15">
        <f>IF(H7256&lt;=Rmax_Summary!$B$40,1,0)</f>
        <v>0</v>
      </c>
      <c r="J7256" s="15">
        <v>2</v>
      </c>
      <c r="K7256" s="21" t="s">
        <v>847</v>
      </c>
    </row>
    <row r="7257" spans="1:11" x14ac:dyDescent="0.15">
      <c r="A7257" s="15">
        <v>1403</v>
      </c>
      <c r="B7257" s="16">
        <v>10</v>
      </c>
      <c r="C7257" s="15">
        <v>50</v>
      </c>
      <c r="D7257" s="17">
        <v>570000</v>
      </c>
      <c r="E7257" s="18">
        <f t="shared" si="113"/>
        <v>570</v>
      </c>
      <c r="F7257" s="19">
        <v>17.450205</v>
      </c>
      <c r="G7257" s="19">
        <v>9.9466167409999997</v>
      </c>
      <c r="H7257" s="20">
        <v>65.099590555999995</v>
      </c>
      <c r="I7257" s="15">
        <f>IF(H7257&lt;=Rmax_Summary!$B$40,1,0)</f>
        <v>0</v>
      </c>
      <c r="J7257" s="15">
        <v>2</v>
      </c>
      <c r="K7257" s="21" t="s">
        <v>847</v>
      </c>
    </row>
    <row r="7258" spans="1:11" x14ac:dyDescent="0.15">
      <c r="A7258" s="15">
        <v>1408</v>
      </c>
      <c r="B7258" s="16">
        <v>10</v>
      </c>
      <c r="C7258" s="15">
        <v>50</v>
      </c>
      <c r="D7258" s="17">
        <v>580000</v>
      </c>
      <c r="E7258" s="18">
        <f t="shared" si="113"/>
        <v>580</v>
      </c>
      <c r="F7258" s="19">
        <v>17.150888999999999</v>
      </c>
      <c r="G7258" s="19">
        <v>9.947515568</v>
      </c>
      <c r="H7258" s="20">
        <v>65.698221786000005</v>
      </c>
      <c r="I7258" s="15">
        <f>IF(H7258&lt;=Rmax_Summary!$B$40,1,0)</f>
        <v>0</v>
      </c>
      <c r="J7258" s="15">
        <v>2</v>
      </c>
      <c r="K7258" s="21" t="s">
        <v>847</v>
      </c>
    </row>
    <row r="7259" spans="1:11" x14ac:dyDescent="0.15">
      <c r="A7259" s="15">
        <v>1413</v>
      </c>
      <c r="B7259" s="16">
        <v>10</v>
      </c>
      <c r="C7259" s="15">
        <v>50</v>
      </c>
      <c r="D7259" s="17">
        <v>590000</v>
      </c>
      <c r="E7259" s="18">
        <f t="shared" si="113"/>
        <v>590</v>
      </c>
      <c r="F7259" s="19">
        <v>16.861668000000002</v>
      </c>
      <c r="G7259" s="19">
        <v>9.9483840800000003</v>
      </c>
      <c r="H7259" s="20">
        <v>66.276664053999994</v>
      </c>
      <c r="I7259" s="15">
        <f>IF(H7259&lt;=Rmax_Summary!$B$40,1,0)</f>
        <v>0</v>
      </c>
      <c r="J7259" s="15">
        <v>2</v>
      </c>
      <c r="K7259" s="21" t="s">
        <v>847</v>
      </c>
    </row>
    <row r="7260" spans="1:11" x14ac:dyDescent="0.15">
      <c r="A7260" s="15">
        <v>1418</v>
      </c>
      <c r="B7260" s="16">
        <v>10</v>
      </c>
      <c r="C7260" s="15">
        <v>50</v>
      </c>
      <c r="D7260" s="17">
        <v>600000</v>
      </c>
      <c r="E7260" s="18">
        <f t="shared" si="113"/>
        <v>600</v>
      </c>
      <c r="F7260" s="19">
        <v>16.582039999999999</v>
      </c>
      <c r="G7260" s="19">
        <v>9.9492237830000008</v>
      </c>
      <c r="H7260" s="20">
        <v>66.835919622000006</v>
      </c>
      <c r="I7260" s="15">
        <f>IF(H7260&lt;=Rmax_Summary!$B$40,1,0)</f>
        <v>0</v>
      </c>
      <c r="J7260" s="15">
        <v>2</v>
      </c>
      <c r="K7260" s="21" t="s">
        <v>847</v>
      </c>
    </row>
    <row r="7261" spans="1:11" x14ac:dyDescent="0.15">
      <c r="A7261" s="15">
        <v>1423</v>
      </c>
      <c r="B7261" s="16">
        <v>10</v>
      </c>
      <c r="C7261" s="15">
        <v>50</v>
      </c>
      <c r="D7261" s="17">
        <v>610000</v>
      </c>
      <c r="E7261" s="18">
        <f t="shared" si="113"/>
        <v>610</v>
      </c>
      <c r="F7261" s="19">
        <v>16.311534999999999</v>
      </c>
      <c r="G7261" s="19">
        <v>9.9500360919999995</v>
      </c>
      <c r="H7261" s="20">
        <v>67.376930727000001</v>
      </c>
      <c r="I7261" s="15">
        <f>IF(H7261&lt;=Rmax_Summary!$B$40,1,0)</f>
        <v>0</v>
      </c>
      <c r="J7261" s="15">
        <v>2</v>
      </c>
      <c r="K7261" s="21" t="s">
        <v>847</v>
      </c>
    </row>
    <row r="7262" spans="1:11" x14ac:dyDescent="0.15">
      <c r="A7262" s="15">
        <v>1428</v>
      </c>
      <c r="B7262" s="16">
        <v>10</v>
      </c>
      <c r="C7262" s="15">
        <v>50</v>
      </c>
      <c r="D7262" s="17">
        <v>620000</v>
      </c>
      <c r="E7262" s="18">
        <f t="shared" si="113"/>
        <v>620</v>
      </c>
      <c r="F7262" s="19">
        <v>16.049713000000001</v>
      </c>
      <c r="G7262" s="19">
        <v>9.9508223220000005</v>
      </c>
      <c r="H7262" s="20">
        <v>67.900574120000002</v>
      </c>
      <c r="I7262" s="15">
        <f>IF(H7262&lt;=Rmax_Summary!$B$40,1,0)</f>
        <v>0</v>
      </c>
      <c r="J7262" s="15">
        <v>2</v>
      </c>
      <c r="K7262" s="21" t="s">
        <v>847</v>
      </c>
    </row>
    <row r="7263" spans="1:11" x14ac:dyDescent="0.15">
      <c r="A7263" s="15">
        <v>1433</v>
      </c>
      <c r="B7263" s="16">
        <v>10</v>
      </c>
      <c r="C7263" s="15">
        <v>50</v>
      </c>
      <c r="D7263" s="17">
        <v>630000</v>
      </c>
      <c r="E7263" s="18">
        <f t="shared" si="113"/>
        <v>630</v>
      </c>
      <c r="F7263" s="19">
        <v>15.796165</v>
      </c>
      <c r="G7263" s="19">
        <v>9.9515837129999998</v>
      </c>
      <c r="H7263" s="20">
        <v>68.407670159999995</v>
      </c>
      <c r="I7263" s="15">
        <f>IF(H7263&lt;=Rmax_Summary!$B$40,1,0)</f>
        <v>0</v>
      </c>
      <c r="J7263" s="15">
        <v>2</v>
      </c>
      <c r="K7263" s="21" t="s">
        <v>847</v>
      </c>
    </row>
    <row r="7264" spans="1:11" x14ac:dyDescent="0.15">
      <c r="A7264" s="15">
        <v>1438</v>
      </c>
      <c r="B7264" s="16">
        <v>10</v>
      </c>
      <c r="C7264" s="15">
        <v>50</v>
      </c>
      <c r="D7264" s="17">
        <v>640000</v>
      </c>
      <c r="E7264" s="18">
        <f t="shared" si="113"/>
        <v>640</v>
      </c>
      <c r="F7264" s="19">
        <v>15.550502</v>
      </c>
      <c r="G7264" s="19">
        <v>9.9523214150000001</v>
      </c>
      <c r="H7264" s="20">
        <v>68.898995580000005</v>
      </c>
      <c r="I7264" s="15">
        <f>IF(H7264&lt;=Rmax_Summary!$B$40,1,0)</f>
        <v>0</v>
      </c>
      <c r="J7264" s="15">
        <v>2</v>
      </c>
      <c r="K7264" s="21" t="s">
        <v>847</v>
      </c>
    </row>
    <row r="7265" spans="1:11" x14ac:dyDescent="0.15">
      <c r="A7265" s="15">
        <v>1443</v>
      </c>
      <c r="B7265" s="16">
        <v>10</v>
      </c>
      <c r="C7265" s="15">
        <v>50</v>
      </c>
      <c r="D7265" s="17">
        <v>650000</v>
      </c>
      <c r="E7265" s="18">
        <f t="shared" si="113"/>
        <v>650</v>
      </c>
      <c r="F7265" s="19">
        <v>15.312364000000001</v>
      </c>
      <c r="G7265" s="19">
        <v>9.9530365270000001</v>
      </c>
      <c r="H7265" s="20">
        <v>69.375272484999996</v>
      </c>
      <c r="I7265" s="15">
        <f>IF(H7265&lt;=Rmax_Summary!$B$40,1,0)</f>
        <v>0</v>
      </c>
      <c r="J7265" s="15">
        <v>2</v>
      </c>
      <c r="K7265" s="21" t="s">
        <v>847</v>
      </c>
    </row>
    <row r="7266" spans="1:11" x14ac:dyDescent="0.15">
      <c r="A7266" s="15">
        <v>1448</v>
      </c>
      <c r="B7266" s="16">
        <v>10</v>
      </c>
      <c r="C7266" s="15">
        <v>50</v>
      </c>
      <c r="D7266" s="17">
        <v>660000</v>
      </c>
      <c r="E7266" s="18">
        <f t="shared" si="113"/>
        <v>660</v>
      </c>
      <c r="F7266" s="19">
        <v>15.081409000000001</v>
      </c>
      <c r="G7266" s="19">
        <v>9.9537300650000002</v>
      </c>
      <c r="H7266" s="20">
        <v>69.837181197000007</v>
      </c>
      <c r="I7266" s="15">
        <f>IF(H7266&lt;=Rmax_Summary!$B$40,1,0)</f>
        <v>0</v>
      </c>
      <c r="J7266" s="15">
        <v>2</v>
      </c>
      <c r="K7266" s="21" t="s">
        <v>847</v>
      </c>
    </row>
    <row r="7267" spans="1:11" x14ac:dyDescent="0.15">
      <c r="A7267" s="15">
        <v>1453</v>
      </c>
      <c r="B7267" s="16">
        <v>10</v>
      </c>
      <c r="C7267" s="15">
        <v>50</v>
      </c>
      <c r="D7267" s="17">
        <v>670000</v>
      </c>
      <c r="E7267" s="18">
        <f t="shared" si="113"/>
        <v>670</v>
      </c>
      <c r="F7267" s="19">
        <v>14.857317999999999</v>
      </c>
      <c r="G7267" s="19">
        <v>9.9544029960000007</v>
      </c>
      <c r="H7267" s="20">
        <v>70.285364720000004</v>
      </c>
      <c r="I7267" s="15">
        <f>IF(H7267&lt;=Rmax_Summary!$B$40,1,0)</f>
        <v>0</v>
      </c>
      <c r="J7267" s="15">
        <v>2</v>
      </c>
      <c r="K7267" s="21" t="s">
        <v>847</v>
      </c>
    </row>
    <row r="7268" spans="1:11" x14ac:dyDescent="0.15">
      <c r="A7268" s="15">
        <v>1458</v>
      </c>
      <c r="B7268" s="16">
        <v>10</v>
      </c>
      <c r="C7268" s="15">
        <v>50</v>
      </c>
      <c r="D7268" s="17">
        <v>680000</v>
      </c>
      <c r="E7268" s="18">
        <f t="shared" si="113"/>
        <v>680</v>
      </c>
      <c r="F7268" s="19">
        <v>14.639789</v>
      </c>
      <c r="G7268" s="19">
        <v>9.9550562169999992</v>
      </c>
      <c r="H7268" s="20">
        <v>70.720422424999995</v>
      </c>
      <c r="I7268" s="15">
        <f>IF(H7268&lt;=Rmax_Summary!$B$40,1,0)</f>
        <v>0</v>
      </c>
      <c r="J7268" s="15">
        <v>2</v>
      </c>
      <c r="K7268" s="21" t="s">
        <v>847</v>
      </c>
    </row>
    <row r="7269" spans="1:11" x14ac:dyDescent="0.15">
      <c r="A7269" s="15">
        <v>1463</v>
      </c>
      <c r="B7269" s="16">
        <v>10</v>
      </c>
      <c r="C7269" s="15">
        <v>50</v>
      </c>
      <c r="D7269" s="17">
        <v>690000</v>
      </c>
      <c r="E7269" s="18">
        <f t="shared" si="113"/>
        <v>690</v>
      </c>
      <c r="F7269" s="19">
        <v>14.428537</v>
      </c>
      <c r="G7269" s="19">
        <v>9.9556905869999994</v>
      </c>
      <c r="H7269" s="20">
        <v>71.142926369999998</v>
      </c>
      <c r="I7269" s="15">
        <f>IF(H7269&lt;=Rmax_Summary!$B$40,1,0)</f>
        <v>0</v>
      </c>
      <c r="J7269" s="15">
        <v>2</v>
      </c>
      <c r="K7269" s="21" t="s">
        <v>847</v>
      </c>
    </row>
    <row r="7270" spans="1:11" x14ac:dyDescent="0.15">
      <c r="A7270" s="15">
        <v>1468</v>
      </c>
      <c r="B7270" s="16">
        <v>10</v>
      </c>
      <c r="C7270" s="15">
        <v>50</v>
      </c>
      <c r="D7270" s="17">
        <v>700000</v>
      </c>
      <c r="E7270" s="18">
        <f t="shared" si="113"/>
        <v>700</v>
      </c>
      <c r="F7270" s="19">
        <v>14.223295999999999</v>
      </c>
      <c r="G7270" s="19">
        <v>9.9563069100000003</v>
      </c>
      <c r="H7270" s="20">
        <v>71.553408614000006</v>
      </c>
      <c r="I7270" s="15">
        <f>IF(H7270&lt;=Rmax_Summary!$B$40,1,0)</f>
        <v>0</v>
      </c>
      <c r="J7270" s="15">
        <v>2</v>
      </c>
      <c r="K7270" s="21" t="s">
        <v>847</v>
      </c>
    </row>
    <row r="7271" spans="1:11" x14ac:dyDescent="0.15">
      <c r="A7271" s="15">
        <v>1473</v>
      </c>
      <c r="B7271" s="16">
        <v>10</v>
      </c>
      <c r="C7271" s="15">
        <v>50</v>
      </c>
      <c r="D7271" s="17">
        <v>710000</v>
      </c>
      <c r="E7271" s="18">
        <f t="shared" si="113"/>
        <v>710</v>
      </c>
      <c r="F7271" s="19">
        <v>14.023811</v>
      </c>
      <c r="G7271" s="19">
        <v>9.9569059420000006</v>
      </c>
      <c r="H7271" s="20">
        <v>71.952377569000006</v>
      </c>
      <c r="I7271" s="15">
        <f>IF(H7271&lt;=Rmax_Summary!$B$40,1,0)</f>
        <v>0</v>
      </c>
      <c r="J7271" s="15">
        <v>2</v>
      </c>
      <c r="K7271" s="21" t="s">
        <v>847</v>
      </c>
    </row>
    <row r="7272" spans="1:11" x14ac:dyDescent="0.15">
      <c r="A7272" s="15">
        <v>1478</v>
      </c>
      <c r="B7272" s="16">
        <v>10</v>
      </c>
      <c r="C7272" s="15">
        <v>50</v>
      </c>
      <c r="D7272" s="17">
        <v>720000</v>
      </c>
      <c r="E7272" s="18">
        <f t="shared" si="113"/>
        <v>720</v>
      </c>
      <c r="F7272" s="19">
        <v>13.829845000000001</v>
      </c>
      <c r="G7272" s="19">
        <v>9.9574884059999995</v>
      </c>
      <c r="H7272" s="20">
        <v>72.340310705999997</v>
      </c>
      <c r="I7272" s="15">
        <f>IF(H7272&lt;=Rmax_Summary!$B$40,1,0)</f>
        <v>0</v>
      </c>
      <c r="J7272" s="15">
        <v>2</v>
      </c>
      <c r="K7272" s="21" t="s">
        <v>847</v>
      </c>
    </row>
    <row r="7273" spans="1:11" x14ac:dyDescent="0.15">
      <c r="A7273" s="15">
        <v>1483</v>
      </c>
      <c r="B7273" s="16">
        <v>10</v>
      </c>
      <c r="C7273" s="15">
        <v>50</v>
      </c>
      <c r="D7273" s="17">
        <v>730000</v>
      </c>
      <c r="E7273" s="18">
        <f t="shared" si="113"/>
        <v>730</v>
      </c>
      <c r="F7273" s="19">
        <v>13.641171</v>
      </c>
      <c r="G7273" s="19">
        <v>9.9580549779999998</v>
      </c>
      <c r="H7273" s="20">
        <v>72.717657329000005</v>
      </c>
      <c r="I7273" s="15">
        <f>IF(H7273&lt;=Rmax_Summary!$B$40,1,0)</f>
        <v>0</v>
      </c>
      <c r="J7273" s="15">
        <v>2</v>
      </c>
      <c r="K7273" s="21" t="s">
        <v>847</v>
      </c>
    </row>
    <row r="7274" spans="1:11" x14ac:dyDescent="0.15">
      <c r="A7274" s="15">
        <v>1488</v>
      </c>
      <c r="B7274" s="16">
        <v>10</v>
      </c>
      <c r="C7274" s="15">
        <v>50</v>
      </c>
      <c r="D7274" s="17">
        <v>740000</v>
      </c>
      <c r="E7274" s="18">
        <f t="shared" si="113"/>
        <v>740</v>
      </c>
      <c r="F7274" s="19">
        <v>13.457576</v>
      </c>
      <c r="G7274" s="19">
        <v>9.9586062949999992</v>
      </c>
      <c r="H7274" s="20">
        <v>73.084847629999999</v>
      </c>
      <c r="I7274" s="15">
        <f>IF(H7274&lt;=Rmax_Summary!$B$40,1,0)</f>
        <v>0</v>
      </c>
      <c r="J7274" s="15">
        <v>2</v>
      </c>
      <c r="K7274" s="21" t="s">
        <v>847</v>
      </c>
    </row>
    <row r="7275" spans="1:11" x14ac:dyDescent="0.15">
      <c r="A7275" s="15">
        <v>1493</v>
      </c>
      <c r="B7275" s="16">
        <v>10</v>
      </c>
      <c r="C7275" s="15">
        <v>50</v>
      </c>
      <c r="D7275" s="17">
        <v>750000</v>
      </c>
      <c r="E7275" s="18">
        <f t="shared" si="113"/>
        <v>750</v>
      </c>
      <c r="F7275" s="19">
        <v>13.278857</v>
      </c>
      <c r="G7275" s="19">
        <v>9.9591429750000007</v>
      </c>
      <c r="H7275" s="20">
        <v>73.442285405000007</v>
      </c>
      <c r="I7275" s="15">
        <f>IF(H7275&lt;=Rmax_Summary!$B$40,1,0)</f>
        <v>0</v>
      </c>
      <c r="J7275" s="15">
        <v>2</v>
      </c>
      <c r="K7275" s="21" t="s">
        <v>847</v>
      </c>
    </row>
    <row r="7276" spans="1:11" x14ac:dyDescent="0.15">
      <c r="A7276" s="15">
        <v>1498</v>
      </c>
      <c r="B7276" s="16">
        <v>10</v>
      </c>
      <c r="C7276" s="15">
        <v>50</v>
      </c>
      <c r="D7276" s="17">
        <v>760000</v>
      </c>
      <c r="E7276" s="18">
        <f t="shared" si="113"/>
        <v>760</v>
      </c>
      <c r="F7276" s="19">
        <v>13.104823</v>
      </c>
      <c r="G7276" s="19">
        <v>9.9596655809999994</v>
      </c>
      <c r="H7276" s="20">
        <v>73.790353581999995</v>
      </c>
      <c r="I7276" s="15">
        <f>IF(H7276&lt;=Rmax_Summary!$B$40,1,0)</f>
        <v>0</v>
      </c>
      <c r="J7276" s="15">
        <v>2</v>
      </c>
      <c r="K7276" s="21" t="s">
        <v>847</v>
      </c>
    </row>
    <row r="7277" spans="1:11" x14ac:dyDescent="0.15">
      <c r="A7277" s="15">
        <v>1503</v>
      </c>
      <c r="B7277" s="16">
        <v>10</v>
      </c>
      <c r="C7277" s="15">
        <v>50</v>
      </c>
      <c r="D7277" s="17">
        <v>770000</v>
      </c>
      <c r="E7277" s="18">
        <f t="shared" si="113"/>
        <v>770</v>
      </c>
      <c r="F7277" s="19">
        <v>12.935292</v>
      </c>
      <c r="G7277" s="19">
        <v>9.9601746680000005</v>
      </c>
      <c r="H7277" s="20">
        <v>74.129416843000001</v>
      </c>
      <c r="I7277" s="15">
        <f>IF(H7277&lt;=Rmax_Summary!$B$40,1,0)</f>
        <v>0</v>
      </c>
      <c r="J7277" s="15">
        <v>2</v>
      </c>
      <c r="K7277" s="21" t="s">
        <v>847</v>
      </c>
    </row>
    <row r="7278" spans="1:11" x14ac:dyDescent="0.15">
      <c r="A7278" s="15">
        <v>1508</v>
      </c>
      <c r="B7278" s="16">
        <v>10</v>
      </c>
      <c r="C7278" s="15">
        <v>50</v>
      </c>
      <c r="D7278" s="17">
        <v>780000</v>
      </c>
      <c r="E7278" s="18">
        <f t="shared" si="113"/>
        <v>780</v>
      </c>
      <c r="F7278" s="19">
        <v>12.770091000000001</v>
      </c>
      <c r="G7278" s="19">
        <v>9.9606707530000005</v>
      </c>
      <c r="H7278" s="20">
        <v>74.459818964999997</v>
      </c>
      <c r="I7278" s="15">
        <f>IF(H7278&lt;=Rmax_Summary!$B$40,1,0)</f>
        <v>0</v>
      </c>
      <c r="J7278" s="15">
        <v>2</v>
      </c>
      <c r="K7278" s="21" t="s">
        <v>847</v>
      </c>
    </row>
    <row r="7279" spans="1:11" x14ac:dyDescent="0.15">
      <c r="A7279" s="15">
        <v>1513</v>
      </c>
      <c r="B7279" s="16">
        <v>10</v>
      </c>
      <c r="C7279" s="15">
        <v>50</v>
      </c>
      <c r="D7279" s="17">
        <v>790000</v>
      </c>
      <c r="E7279" s="18">
        <f t="shared" si="113"/>
        <v>790</v>
      </c>
      <c r="F7279" s="19">
        <v>12.609056000000001</v>
      </c>
      <c r="G7279" s="19">
        <v>9.9611543240000007</v>
      </c>
      <c r="H7279" s="20">
        <v>74.781887429999998</v>
      </c>
      <c r="I7279" s="15">
        <f>IF(H7279&lt;=Rmax_Summary!$B$40,1,0)</f>
        <v>0</v>
      </c>
      <c r="J7279" s="15">
        <v>2</v>
      </c>
      <c r="K7279" s="21" t="s">
        <v>847</v>
      </c>
    </row>
    <row r="7280" spans="1:11" x14ac:dyDescent="0.15">
      <c r="A7280" s="15">
        <v>1518</v>
      </c>
      <c r="B7280" s="16">
        <v>10</v>
      </c>
      <c r="C7280" s="15">
        <v>50</v>
      </c>
      <c r="D7280" s="17">
        <v>800000</v>
      </c>
      <c r="E7280" s="18">
        <f t="shared" si="113"/>
        <v>800</v>
      </c>
      <c r="F7280" s="19">
        <v>12.452032000000001</v>
      </c>
      <c r="G7280" s="19">
        <v>9.9616258480000006</v>
      </c>
      <c r="H7280" s="20">
        <v>75.095935048000001</v>
      </c>
      <c r="I7280" s="15">
        <f>IF(H7280&lt;=Rmax_Summary!$B$40,1,0)</f>
        <v>0</v>
      </c>
      <c r="J7280" s="15">
        <v>2</v>
      </c>
      <c r="K7280" s="21" t="s">
        <v>847</v>
      </c>
    </row>
    <row r="7281" spans="1:11" x14ac:dyDescent="0.15">
      <c r="A7281" s="15">
        <v>1523</v>
      </c>
      <c r="B7281" s="16">
        <v>10</v>
      </c>
      <c r="C7281" s="15">
        <v>50</v>
      </c>
      <c r="D7281" s="17">
        <v>810000</v>
      </c>
      <c r="E7281" s="18">
        <f t="shared" si="113"/>
        <v>810</v>
      </c>
      <c r="F7281" s="19">
        <v>12.298871</v>
      </c>
      <c r="G7281" s="19">
        <v>9.9620857780000005</v>
      </c>
      <c r="H7281" s="20">
        <v>75.402257405</v>
      </c>
      <c r="I7281" s="15">
        <f>IF(H7281&lt;=Rmax_Summary!$B$40,1,0)</f>
        <v>0</v>
      </c>
      <c r="J7281" s="15">
        <v>2</v>
      </c>
      <c r="K7281" s="21" t="s">
        <v>847</v>
      </c>
    </row>
    <row r="7282" spans="1:11" x14ac:dyDescent="0.15">
      <c r="A7282" s="15">
        <v>1528</v>
      </c>
      <c r="B7282" s="16">
        <v>10</v>
      </c>
      <c r="C7282" s="15">
        <v>50</v>
      </c>
      <c r="D7282" s="17">
        <v>820000</v>
      </c>
      <c r="E7282" s="18">
        <f t="shared" si="113"/>
        <v>820</v>
      </c>
      <c r="F7282" s="19">
        <v>12.149431999999999</v>
      </c>
      <c r="G7282" s="19">
        <v>9.9625345299999992</v>
      </c>
      <c r="H7282" s="20">
        <v>75.701135550000004</v>
      </c>
      <c r="I7282" s="15">
        <f>IF(H7282&lt;=Rmax_Summary!$B$40,1,0)</f>
        <v>0</v>
      </c>
      <c r="J7282" s="15">
        <v>2</v>
      </c>
      <c r="K7282" s="21" t="s">
        <v>847</v>
      </c>
    </row>
    <row r="7283" spans="1:11" x14ac:dyDescent="0.15">
      <c r="A7283" s="15">
        <v>1533</v>
      </c>
      <c r="B7283" s="16">
        <v>10</v>
      </c>
      <c r="C7283" s="15">
        <v>50</v>
      </c>
      <c r="D7283" s="17">
        <v>830000</v>
      </c>
      <c r="E7283" s="18">
        <f t="shared" si="113"/>
        <v>830</v>
      </c>
      <c r="F7283" s="19">
        <v>12.003582</v>
      </c>
      <c r="G7283" s="19">
        <v>9.9629725019999995</v>
      </c>
      <c r="H7283" s="20">
        <v>75.992836885000003</v>
      </c>
      <c r="I7283" s="15">
        <f>IF(H7283&lt;=Rmax_Summary!$B$40,1,0)</f>
        <v>0</v>
      </c>
      <c r="J7283" s="15">
        <v>2</v>
      </c>
      <c r="K7283" s="21" t="s">
        <v>847</v>
      </c>
    </row>
    <row r="7284" spans="1:11" x14ac:dyDescent="0.15">
      <c r="A7284" s="15">
        <v>1538</v>
      </c>
      <c r="B7284" s="16">
        <v>10</v>
      </c>
      <c r="C7284" s="15">
        <v>50</v>
      </c>
      <c r="D7284" s="17">
        <v>840000</v>
      </c>
      <c r="E7284" s="18">
        <f t="shared" si="113"/>
        <v>840</v>
      </c>
      <c r="F7284" s="19">
        <v>11.861191</v>
      </c>
      <c r="G7284" s="19">
        <v>9.9634000870000001</v>
      </c>
      <c r="H7284" s="20">
        <v>76.277618774999993</v>
      </c>
      <c r="I7284" s="15">
        <f>IF(H7284&lt;=Rmax_Summary!$B$40,1,0)</f>
        <v>0</v>
      </c>
      <c r="J7284" s="15">
        <v>2</v>
      </c>
      <c r="K7284" s="21" t="s">
        <v>847</v>
      </c>
    </row>
    <row r="7285" spans="1:11" x14ac:dyDescent="0.15">
      <c r="A7285" s="15">
        <v>1543</v>
      </c>
      <c r="B7285" s="16">
        <v>10</v>
      </c>
      <c r="C7285" s="15">
        <v>50</v>
      </c>
      <c r="D7285" s="17">
        <v>850000</v>
      </c>
      <c r="E7285" s="18">
        <f t="shared" si="113"/>
        <v>850</v>
      </c>
      <c r="F7285" s="19">
        <v>11.722137999999999</v>
      </c>
      <c r="G7285" s="19">
        <v>9.9638176479999991</v>
      </c>
      <c r="H7285" s="20">
        <v>76.555723150999995</v>
      </c>
      <c r="I7285" s="15">
        <f>IF(H7285&lt;=Rmax_Summary!$B$40,1,0)</f>
        <v>0</v>
      </c>
      <c r="J7285" s="15">
        <v>2</v>
      </c>
      <c r="K7285" s="21" t="s">
        <v>847</v>
      </c>
    </row>
    <row r="7286" spans="1:11" x14ac:dyDescent="0.15">
      <c r="A7286" s="15">
        <v>1548</v>
      </c>
      <c r="B7286" s="16">
        <v>10</v>
      </c>
      <c r="C7286" s="15">
        <v>50</v>
      </c>
      <c r="D7286" s="17">
        <v>860000</v>
      </c>
      <c r="E7286" s="18">
        <f t="shared" si="113"/>
        <v>860</v>
      </c>
      <c r="F7286" s="19">
        <v>11.586309</v>
      </c>
      <c r="G7286" s="19">
        <v>9.9642255310000003</v>
      </c>
      <c r="H7286" s="20">
        <v>76.827382852</v>
      </c>
      <c r="I7286" s="15">
        <f>IF(H7286&lt;=Rmax_Summary!$B$40,1,0)</f>
        <v>0</v>
      </c>
      <c r="J7286" s="15">
        <v>2</v>
      </c>
      <c r="K7286" s="21" t="s">
        <v>847</v>
      </c>
    </row>
    <row r="7287" spans="1:11" x14ac:dyDescent="0.15">
      <c r="A7287" s="15">
        <v>1553</v>
      </c>
      <c r="B7287" s="16">
        <v>10</v>
      </c>
      <c r="C7287" s="15">
        <v>50</v>
      </c>
      <c r="D7287" s="17">
        <v>870000</v>
      </c>
      <c r="E7287" s="18">
        <f t="shared" si="113"/>
        <v>870</v>
      </c>
      <c r="F7287" s="19">
        <v>11.453590999999999</v>
      </c>
      <c r="G7287" s="19">
        <v>9.9646240670000008</v>
      </c>
      <c r="H7287" s="20">
        <v>77.092818883000007</v>
      </c>
      <c r="I7287" s="15">
        <f>IF(H7287&lt;=Rmax_Summary!$B$40,1,0)</f>
        <v>0</v>
      </c>
      <c r="J7287" s="15">
        <v>2</v>
      </c>
      <c r="K7287" s="21" t="s">
        <v>847</v>
      </c>
    </row>
    <row r="7288" spans="1:11" x14ac:dyDescent="0.15">
      <c r="A7288" s="15">
        <v>1558</v>
      </c>
      <c r="B7288" s="16">
        <v>10</v>
      </c>
      <c r="C7288" s="15">
        <v>50</v>
      </c>
      <c r="D7288" s="17">
        <v>880000</v>
      </c>
      <c r="E7288" s="18">
        <f t="shared" si="113"/>
        <v>880</v>
      </c>
      <c r="F7288" s="19">
        <v>11.323879</v>
      </c>
      <c r="G7288" s="19">
        <v>9.9650135790000007</v>
      </c>
      <c r="H7288" s="20">
        <v>77.352241331000002</v>
      </c>
      <c r="I7288" s="15">
        <f>IF(H7288&lt;=Rmax_Summary!$B$40,1,0)</f>
        <v>0</v>
      </c>
      <c r="J7288" s="15">
        <v>2</v>
      </c>
      <c r="K7288" s="21" t="s">
        <v>847</v>
      </c>
    </row>
    <row r="7289" spans="1:11" x14ac:dyDescent="0.15">
      <c r="A7289" s="15">
        <v>1563</v>
      </c>
      <c r="B7289" s="16">
        <v>10</v>
      </c>
      <c r="C7289" s="15">
        <v>50</v>
      </c>
      <c r="D7289" s="17">
        <v>890000</v>
      </c>
      <c r="E7289" s="18">
        <f t="shared" si="113"/>
        <v>890</v>
      </c>
      <c r="F7289" s="19">
        <v>11.197072</v>
      </c>
      <c r="G7289" s="19">
        <v>9.965394367</v>
      </c>
      <c r="H7289" s="20">
        <v>77.605855747000007</v>
      </c>
      <c r="I7289" s="15">
        <f>IF(H7289&lt;=Rmax_Summary!$B$40,1,0)</f>
        <v>0</v>
      </c>
      <c r="J7289" s="15">
        <v>2</v>
      </c>
      <c r="K7289" s="21" t="s">
        <v>847</v>
      </c>
    </row>
    <row r="7290" spans="1:11" x14ac:dyDescent="0.15">
      <c r="A7290" s="15">
        <v>1568</v>
      </c>
      <c r="B7290" s="16">
        <v>10</v>
      </c>
      <c r="C7290" s="15">
        <v>50</v>
      </c>
      <c r="D7290" s="17">
        <v>900000</v>
      </c>
      <c r="E7290" s="18">
        <f t="shared" si="113"/>
        <v>900</v>
      </c>
      <c r="F7290" s="19">
        <v>11.073074</v>
      </c>
      <c r="G7290" s="19">
        <v>9.9657667209999996</v>
      </c>
      <c r="H7290" s="20">
        <v>77.853852212000007</v>
      </c>
      <c r="I7290" s="15">
        <f>IF(H7290&lt;=Rmax_Summary!$B$40,1,0)</f>
        <v>0</v>
      </c>
      <c r="J7290" s="15">
        <v>2</v>
      </c>
      <c r="K7290" s="21" t="s">
        <v>847</v>
      </c>
    </row>
    <row r="7291" spans="1:11" x14ac:dyDescent="0.15">
      <c r="A7291" s="15">
        <v>1573</v>
      </c>
      <c r="B7291" s="16">
        <v>10</v>
      </c>
      <c r="C7291" s="15">
        <v>50</v>
      </c>
      <c r="D7291" s="17">
        <v>910000</v>
      </c>
      <c r="E7291" s="18">
        <f t="shared" si="113"/>
        <v>910</v>
      </c>
      <c r="F7291" s="19">
        <v>10.951791999999999</v>
      </c>
      <c r="G7291" s="19">
        <v>9.9661309150000008</v>
      </c>
      <c r="H7291" s="20">
        <v>78.096415363999995</v>
      </c>
      <c r="I7291" s="15">
        <f>IF(H7291&lt;=Rmax_Summary!$B$40,1,0)</f>
        <v>0</v>
      </c>
      <c r="J7291" s="15">
        <v>2</v>
      </c>
      <c r="K7291" s="21" t="s">
        <v>847</v>
      </c>
    </row>
    <row r="7292" spans="1:11" x14ac:dyDescent="0.15">
      <c r="A7292" s="15">
        <v>1578</v>
      </c>
      <c r="B7292" s="16">
        <v>10</v>
      </c>
      <c r="C7292" s="15">
        <v>50</v>
      </c>
      <c r="D7292" s="17">
        <v>920000</v>
      </c>
      <c r="E7292" s="18">
        <f t="shared" si="113"/>
        <v>920</v>
      </c>
      <c r="F7292" s="19">
        <v>10.833138</v>
      </c>
      <c r="G7292" s="19">
        <v>9.9664872179999993</v>
      </c>
      <c r="H7292" s="20">
        <v>78.333723452000001</v>
      </c>
      <c r="I7292" s="15">
        <f>IF(H7292&lt;=Rmax_Summary!$B$40,1,0)</f>
        <v>0</v>
      </c>
      <c r="J7292" s="15">
        <v>2</v>
      </c>
      <c r="K7292" s="21" t="s">
        <v>847</v>
      </c>
    </row>
    <row r="7293" spans="1:11" x14ac:dyDescent="0.15">
      <c r="A7293" s="15">
        <v>1583</v>
      </c>
      <c r="B7293" s="16">
        <v>10</v>
      </c>
      <c r="C7293" s="15">
        <v>50</v>
      </c>
      <c r="D7293" s="17">
        <v>930000</v>
      </c>
      <c r="E7293" s="18">
        <f t="shared" si="113"/>
        <v>930</v>
      </c>
      <c r="F7293" s="19">
        <v>10.717028000000001</v>
      </c>
      <c r="G7293" s="19">
        <v>9.9668358870000002</v>
      </c>
      <c r="H7293" s="20">
        <v>78.565943820000001</v>
      </c>
      <c r="I7293" s="15">
        <f>IF(H7293&lt;=Rmax_Summary!$B$40,1,0)</f>
        <v>0</v>
      </c>
      <c r="J7293" s="15">
        <v>2</v>
      </c>
      <c r="K7293" s="21" t="s">
        <v>847</v>
      </c>
    </row>
    <row r="7294" spans="1:11" x14ac:dyDescent="0.15">
      <c r="A7294" s="15">
        <v>1588</v>
      </c>
      <c r="B7294" s="16">
        <v>10</v>
      </c>
      <c r="C7294" s="15">
        <v>50</v>
      </c>
      <c r="D7294" s="17">
        <v>940000</v>
      </c>
      <c r="E7294" s="18">
        <f t="shared" si="113"/>
        <v>940</v>
      </c>
      <c r="F7294" s="19">
        <v>10.60338</v>
      </c>
      <c r="G7294" s="19">
        <v>9.9671771610000004</v>
      </c>
      <c r="H7294" s="20">
        <v>78.793240183999998</v>
      </c>
      <c r="I7294" s="15">
        <f>IF(H7294&lt;=Rmax_Summary!$B$40,1,0)</f>
        <v>0</v>
      </c>
      <c r="J7294" s="15">
        <v>2</v>
      </c>
      <c r="K7294" s="21" t="s">
        <v>847</v>
      </c>
    </row>
    <row r="7295" spans="1:11" x14ac:dyDescent="0.15">
      <c r="A7295" s="15">
        <v>1593</v>
      </c>
      <c r="B7295" s="16">
        <v>10</v>
      </c>
      <c r="C7295" s="15">
        <v>50</v>
      </c>
      <c r="D7295" s="17">
        <v>950000</v>
      </c>
      <c r="E7295" s="18">
        <f t="shared" si="113"/>
        <v>950</v>
      </c>
      <c r="F7295" s="19">
        <v>10.492117</v>
      </c>
      <c r="G7295" s="19">
        <v>9.9675112709999993</v>
      </c>
      <c r="H7295" s="20">
        <v>79.015765598000002</v>
      </c>
      <c r="I7295" s="15">
        <f>IF(H7295&lt;=Rmax_Summary!$B$40,1,0)</f>
        <v>0</v>
      </c>
      <c r="J7295" s="15">
        <v>2</v>
      </c>
      <c r="K7295" s="21" t="s">
        <v>847</v>
      </c>
    </row>
    <row r="7296" spans="1:11" x14ac:dyDescent="0.15">
      <c r="A7296" s="15">
        <v>1598</v>
      </c>
      <c r="B7296" s="16">
        <v>10</v>
      </c>
      <c r="C7296" s="15">
        <v>50</v>
      </c>
      <c r="D7296" s="17">
        <v>960000</v>
      </c>
      <c r="E7296" s="18">
        <f t="shared" si="113"/>
        <v>960</v>
      </c>
      <c r="F7296" s="19">
        <v>10.383165</v>
      </c>
      <c r="G7296" s="19">
        <v>9.9678384399999995</v>
      </c>
      <c r="H7296" s="20">
        <v>79.233669364999997</v>
      </c>
      <c r="I7296" s="15">
        <f>IF(H7296&lt;=Rmax_Summary!$B$40,1,0)</f>
        <v>0</v>
      </c>
      <c r="J7296" s="15">
        <v>2</v>
      </c>
      <c r="K7296" s="21" t="s">
        <v>847</v>
      </c>
    </row>
    <row r="7297" spans="1:11" x14ac:dyDescent="0.15">
      <c r="A7297" s="15">
        <v>1603</v>
      </c>
      <c r="B7297" s="16">
        <v>10</v>
      </c>
      <c r="C7297" s="15">
        <v>50</v>
      </c>
      <c r="D7297" s="17">
        <v>970000</v>
      </c>
      <c r="E7297" s="18">
        <f t="shared" si="113"/>
        <v>970</v>
      </c>
      <c r="F7297" s="19">
        <v>10.276452000000001</v>
      </c>
      <c r="G7297" s="19">
        <v>9.9681588839999993</v>
      </c>
      <c r="H7297" s="20">
        <v>79.447095032999997</v>
      </c>
      <c r="I7297" s="15">
        <f>IF(H7297&lt;=Rmax_Summary!$B$40,1,0)</f>
        <v>0</v>
      </c>
      <c r="J7297" s="15">
        <v>2</v>
      </c>
      <c r="K7297" s="21" t="s">
        <v>847</v>
      </c>
    </row>
    <row r="7298" spans="1:11" x14ac:dyDescent="0.15">
      <c r="A7298" s="15">
        <v>1608</v>
      </c>
      <c r="B7298" s="16">
        <v>10</v>
      </c>
      <c r="C7298" s="15">
        <v>50</v>
      </c>
      <c r="D7298" s="17">
        <v>980000</v>
      </c>
      <c r="E7298" s="18">
        <f t="shared" ref="E7298:E7361" si="114">D7298/1000</f>
        <v>980</v>
      </c>
      <c r="F7298" s="19">
        <v>10.171911</v>
      </c>
      <c r="G7298" s="19">
        <v>9.9684728119999999</v>
      </c>
      <c r="H7298" s="20">
        <v>79.656177857000003</v>
      </c>
      <c r="I7298" s="15">
        <f>IF(H7298&lt;=Rmax_Summary!$B$40,1,0)</f>
        <v>0</v>
      </c>
      <c r="J7298" s="15">
        <v>2</v>
      </c>
      <c r="K7298" s="21" t="s">
        <v>847</v>
      </c>
    </row>
    <row r="7299" spans="1:11" x14ac:dyDescent="0.15">
      <c r="A7299" s="15">
        <v>1613</v>
      </c>
      <c r="B7299" s="16">
        <v>10</v>
      </c>
      <c r="C7299" s="15">
        <v>50</v>
      </c>
      <c r="D7299" s="17">
        <v>990000</v>
      </c>
      <c r="E7299" s="18">
        <f t="shared" si="114"/>
        <v>990</v>
      </c>
      <c r="F7299" s="19">
        <v>10.069475000000001</v>
      </c>
      <c r="G7299" s="19">
        <v>9.9687804149999995</v>
      </c>
      <c r="H7299" s="20">
        <v>79.861049113000007</v>
      </c>
      <c r="I7299" s="15">
        <f>IF(H7299&lt;=Rmax_Summary!$B$40,1,0)</f>
        <v>0</v>
      </c>
      <c r="J7299" s="15">
        <v>2</v>
      </c>
      <c r="K7299" s="21" t="s">
        <v>847</v>
      </c>
    </row>
    <row r="7300" spans="1:11" x14ac:dyDescent="0.15">
      <c r="A7300" s="15">
        <v>1618</v>
      </c>
      <c r="B7300" s="16">
        <v>10</v>
      </c>
      <c r="C7300" s="15">
        <v>50</v>
      </c>
      <c r="D7300" s="17">
        <v>1000000</v>
      </c>
      <c r="E7300" s="18">
        <f t="shared" si="114"/>
        <v>1000</v>
      </c>
      <c r="F7300" s="19">
        <v>9.9690820000000002</v>
      </c>
      <c r="G7300" s="19">
        <v>9.9690818849999996</v>
      </c>
      <c r="H7300" s="20">
        <v>80.061836139999997</v>
      </c>
      <c r="I7300" s="15">
        <f>IF(H7300&lt;=Rmax_Summary!$B$40,1,0)</f>
        <v>0</v>
      </c>
      <c r="J7300" s="15">
        <v>2</v>
      </c>
      <c r="K7300" s="21" t="s">
        <v>847</v>
      </c>
    </row>
    <row r="7301" spans="1:11" x14ac:dyDescent="0.15">
      <c r="A7301" s="15">
        <v>1373</v>
      </c>
      <c r="B7301" s="16">
        <v>10</v>
      </c>
      <c r="C7301" s="15">
        <v>50</v>
      </c>
      <c r="D7301" s="17">
        <v>1100000</v>
      </c>
      <c r="E7301" s="18">
        <f t="shared" si="114"/>
        <v>1100</v>
      </c>
      <c r="F7301" s="19">
        <v>9.0652690000000007</v>
      </c>
      <c r="G7301" s="19">
        <v>9.9717959270000005</v>
      </c>
      <c r="H7301" s="20">
        <v>81.869461408000006</v>
      </c>
      <c r="I7301" s="15">
        <f>IF(H7301&lt;=Rmax_Summary!$B$40,1,0)</f>
        <v>0</v>
      </c>
      <c r="J7301" s="15">
        <v>3</v>
      </c>
      <c r="K7301" s="21" t="s">
        <v>850</v>
      </c>
    </row>
    <row r="7302" spans="1:11" x14ac:dyDescent="0.15">
      <c r="A7302" s="15">
        <v>1378</v>
      </c>
      <c r="B7302" s="16">
        <v>10</v>
      </c>
      <c r="C7302" s="15">
        <v>50</v>
      </c>
      <c r="D7302" s="17">
        <v>1200000</v>
      </c>
      <c r="E7302" s="18">
        <f t="shared" si="114"/>
        <v>1200</v>
      </c>
      <c r="F7302" s="19">
        <v>8.3117160000000005</v>
      </c>
      <c r="G7302" s="19">
        <v>9.9740587549999997</v>
      </c>
      <c r="H7302" s="20">
        <v>83.376568706</v>
      </c>
      <c r="I7302" s="15">
        <f>IF(H7302&lt;=Rmax_Summary!$B$40,1,0)</f>
        <v>0</v>
      </c>
      <c r="J7302" s="15">
        <v>3</v>
      </c>
      <c r="K7302" s="21" t="s">
        <v>850</v>
      </c>
    </row>
    <row r="7303" spans="1:11" x14ac:dyDescent="0.15">
      <c r="A7303" s="15">
        <v>1383</v>
      </c>
      <c r="B7303" s="16">
        <v>10</v>
      </c>
      <c r="C7303" s="15">
        <v>50</v>
      </c>
      <c r="D7303" s="17">
        <v>1300000</v>
      </c>
      <c r="E7303" s="18">
        <f t="shared" si="114"/>
        <v>1300</v>
      </c>
      <c r="F7303" s="19">
        <v>7.673826</v>
      </c>
      <c r="G7303" s="19">
        <v>9.9759742530000004</v>
      </c>
      <c r="H7303" s="20">
        <v>84.652347848000005</v>
      </c>
      <c r="I7303" s="15">
        <f>IF(H7303&lt;=Rmax_Summary!$B$40,1,0)</f>
        <v>0</v>
      </c>
      <c r="J7303" s="15">
        <v>3</v>
      </c>
      <c r="K7303" s="21" t="s">
        <v>850</v>
      </c>
    </row>
    <row r="7304" spans="1:11" x14ac:dyDescent="0.15">
      <c r="A7304" s="15">
        <v>1388</v>
      </c>
      <c r="B7304" s="16">
        <v>10</v>
      </c>
      <c r="C7304" s="15">
        <v>50</v>
      </c>
      <c r="D7304" s="17">
        <v>1400000</v>
      </c>
      <c r="E7304" s="18">
        <f t="shared" si="114"/>
        <v>1400</v>
      </c>
      <c r="F7304" s="19">
        <v>7.1268690000000001</v>
      </c>
      <c r="G7304" s="19">
        <v>9.9776166929999999</v>
      </c>
      <c r="H7304" s="20">
        <v>85.746262154999997</v>
      </c>
      <c r="I7304" s="15">
        <f>IF(H7304&lt;=Rmax_Summary!$B$40,1,0)</f>
        <v>0</v>
      </c>
      <c r="J7304" s="15">
        <v>3</v>
      </c>
      <c r="K7304" s="21" t="s">
        <v>850</v>
      </c>
    </row>
    <row r="7305" spans="1:11" x14ac:dyDescent="0.15">
      <c r="A7305" s="15">
        <v>1393</v>
      </c>
      <c r="B7305" s="16">
        <v>10</v>
      </c>
      <c r="C7305" s="15">
        <v>50</v>
      </c>
      <c r="D7305" s="17">
        <v>1500000</v>
      </c>
      <c r="E7305" s="18">
        <f t="shared" si="114"/>
        <v>1500</v>
      </c>
      <c r="F7305" s="19">
        <v>6.6526940000000003</v>
      </c>
      <c r="G7305" s="19">
        <v>9.9790405750000009</v>
      </c>
      <c r="H7305" s="20">
        <v>86.694612746000004</v>
      </c>
      <c r="I7305" s="15">
        <f>IF(H7305&lt;=Rmax_Summary!$B$40,1,0)</f>
        <v>0</v>
      </c>
      <c r="J7305" s="15">
        <v>3</v>
      </c>
      <c r="K7305" s="21" t="s">
        <v>850</v>
      </c>
    </row>
    <row r="7306" spans="1:11" x14ac:dyDescent="0.15">
      <c r="A7306" s="15">
        <v>1398</v>
      </c>
      <c r="B7306" s="16">
        <v>10</v>
      </c>
      <c r="C7306" s="15">
        <v>50</v>
      </c>
      <c r="D7306" s="17">
        <v>1600000</v>
      </c>
      <c r="E7306" s="18">
        <f t="shared" si="114"/>
        <v>1600</v>
      </c>
      <c r="F7306" s="19">
        <v>6.237679</v>
      </c>
      <c r="G7306" s="19">
        <v>9.9802868060000005</v>
      </c>
      <c r="H7306" s="20">
        <v>87.524641256999999</v>
      </c>
      <c r="I7306" s="15">
        <f>IF(H7306&lt;=Rmax_Summary!$B$40,1,0)</f>
        <v>0</v>
      </c>
      <c r="J7306" s="15">
        <v>3</v>
      </c>
      <c r="K7306" s="21" t="s">
        <v>850</v>
      </c>
    </row>
    <row r="7307" spans="1:11" x14ac:dyDescent="0.15">
      <c r="A7307" s="15">
        <v>1403</v>
      </c>
      <c r="B7307" s="16">
        <v>10</v>
      </c>
      <c r="C7307" s="15">
        <v>50</v>
      </c>
      <c r="D7307" s="17">
        <v>1700000</v>
      </c>
      <c r="E7307" s="18">
        <f t="shared" si="114"/>
        <v>1700</v>
      </c>
      <c r="F7307" s="19">
        <v>5.8714040000000001</v>
      </c>
      <c r="G7307" s="19">
        <v>9.981386681</v>
      </c>
      <c r="H7307" s="20">
        <v>88.257192216000007</v>
      </c>
      <c r="I7307" s="15">
        <f>IF(H7307&lt;=Rmax_Summary!$B$40,1,0)</f>
        <v>0</v>
      </c>
      <c r="J7307" s="15">
        <v>3</v>
      </c>
      <c r="K7307" s="21" t="s">
        <v>850</v>
      </c>
    </row>
    <row r="7308" spans="1:11" x14ac:dyDescent="0.15">
      <c r="A7308" s="15">
        <v>1408</v>
      </c>
      <c r="B7308" s="16">
        <v>10</v>
      </c>
      <c r="C7308" s="15">
        <v>50</v>
      </c>
      <c r="D7308" s="17">
        <v>1800000</v>
      </c>
      <c r="E7308" s="18">
        <f t="shared" si="114"/>
        <v>1800</v>
      </c>
      <c r="F7308" s="19">
        <v>5.5457580000000002</v>
      </c>
      <c r="G7308" s="19">
        <v>9.9823645469999995</v>
      </c>
      <c r="H7308" s="20">
        <v>88.908483829000005</v>
      </c>
      <c r="I7308" s="15">
        <f>IF(H7308&lt;=Rmax_Summary!$B$40,1,0)</f>
        <v>0</v>
      </c>
      <c r="J7308" s="15">
        <v>3</v>
      </c>
      <c r="K7308" s="21" t="s">
        <v>850</v>
      </c>
    </row>
    <row r="7309" spans="1:11" x14ac:dyDescent="0.15">
      <c r="A7309" s="15">
        <v>1413</v>
      </c>
      <c r="B7309" s="16">
        <v>10</v>
      </c>
      <c r="C7309" s="15">
        <v>50</v>
      </c>
      <c r="D7309" s="17">
        <v>1900000</v>
      </c>
      <c r="E7309" s="18">
        <f t="shared" si="114"/>
        <v>1900</v>
      </c>
      <c r="F7309" s="19">
        <v>5.2543369999999996</v>
      </c>
      <c r="G7309" s="19">
        <v>9.9832396429999992</v>
      </c>
      <c r="H7309" s="20">
        <v>89.491326688000001</v>
      </c>
      <c r="I7309" s="15">
        <f>IF(H7309&lt;=Rmax_Summary!$B$40,1,0)</f>
        <v>0</v>
      </c>
      <c r="J7309" s="15">
        <v>3</v>
      </c>
      <c r="K7309" s="21" t="s">
        <v>850</v>
      </c>
    </row>
    <row r="7310" spans="1:11" x14ac:dyDescent="0.15">
      <c r="A7310" s="15">
        <v>1418</v>
      </c>
      <c r="B7310" s="16">
        <v>10</v>
      </c>
      <c r="C7310" s="15">
        <v>50</v>
      </c>
      <c r="D7310" s="17">
        <v>2000000</v>
      </c>
      <c r="E7310" s="18">
        <f t="shared" si="114"/>
        <v>2000</v>
      </c>
      <c r="F7310" s="19">
        <v>4.9920140000000002</v>
      </c>
      <c r="G7310" s="19">
        <v>9.9840273620000008</v>
      </c>
      <c r="H7310" s="20">
        <v>90.015972797000003</v>
      </c>
      <c r="I7310" s="15">
        <f>IF(H7310&lt;=Rmax_Summary!$B$40,1,0)</f>
        <v>0</v>
      </c>
      <c r="J7310" s="15">
        <v>3</v>
      </c>
      <c r="K7310" s="21" t="s">
        <v>850</v>
      </c>
    </row>
    <row r="7311" spans="1:11" x14ac:dyDescent="0.15">
      <c r="A7311" s="15">
        <v>1423</v>
      </c>
      <c r="B7311" s="16">
        <v>10</v>
      </c>
      <c r="C7311" s="15">
        <v>50</v>
      </c>
      <c r="D7311" s="17">
        <v>2100000</v>
      </c>
      <c r="E7311" s="18">
        <f t="shared" si="114"/>
        <v>2100</v>
      </c>
      <c r="F7311" s="19">
        <v>4.7546379999999999</v>
      </c>
      <c r="G7311" s="19">
        <v>9.9847401609999995</v>
      </c>
      <c r="H7311" s="20">
        <v>90.490723578000001</v>
      </c>
      <c r="I7311" s="15">
        <f>IF(H7311&lt;=Rmax_Summary!$B$40,1,0)</f>
        <v>0</v>
      </c>
      <c r="J7311" s="15">
        <v>3</v>
      </c>
      <c r="K7311" s="21" t="s">
        <v>850</v>
      </c>
    </row>
    <row r="7312" spans="1:11" x14ac:dyDescent="0.15">
      <c r="A7312" s="15">
        <v>1428</v>
      </c>
      <c r="B7312" s="16">
        <v>10</v>
      </c>
      <c r="C7312" s="15">
        <v>50</v>
      </c>
      <c r="D7312" s="17">
        <v>2200000</v>
      </c>
      <c r="E7312" s="18">
        <f t="shared" si="114"/>
        <v>2200</v>
      </c>
      <c r="F7312" s="19">
        <v>4.5388130000000002</v>
      </c>
      <c r="G7312" s="19">
        <v>9.9853882519999999</v>
      </c>
      <c r="H7312" s="20">
        <v>90.922374309999995</v>
      </c>
      <c r="I7312" s="15">
        <f>IF(H7312&lt;=Rmax_Summary!$B$40,1,0)</f>
        <v>0</v>
      </c>
      <c r="J7312" s="15">
        <v>3</v>
      </c>
      <c r="K7312" s="21" t="s">
        <v>850</v>
      </c>
    </row>
    <row r="7313" spans="1:11" x14ac:dyDescent="0.15">
      <c r="A7313" s="15">
        <v>1433</v>
      </c>
      <c r="B7313" s="16">
        <v>10</v>
      </c>
      <c r="C7313" s="15">
        <v>50</v>
      </c>
      <c r="D7313" s="17">
        <v>2300000</v>
      </c>
      <c r="E7313" s="18">
        <f t="shared" si="114"/>
        <v>2300</v>
      </c>
      <c r="F7313" s="19">
        <v>4.3417300000000001</v>
      </c>
      <c r="G7313" s="19">
        <v>9.9859800639999996</v>
      </c>
      <c r="H7313" s="20">
        <v>91.316539306999999</v>
      </c>
      <c r="I7313" s="15">
        <f>IF(H7313&lt;=Rmax_Summary!$B$40,1,0)</f>
        <v>0</v>
      </c>
      <c r="J7313" s="15">
        <v>3</v>
      </c>
      <c r="K7313" s="21" t="s">
        <v>850</v>
      </c>
    </row>
    <row r="7314" spans="1:11" x14ac:dyDescent="0.15">
      <c r="A7314" s="15">
        <v>1438</v>
      </c>
      <c r="B7314" s="16">
        <v>10</v>
      </c>
      <c r="C7314" s="15">
        <v>50</v>
      </c>
      <c r="D7314" s="17">
        <v>2400000</v>
      </c>
      <c r="E7314" s="18">
        <f t="shared" si="114"/>
        <v>2400</v>
      </c>
      <c r="F7314" s="19">
        <v>4.1610509999999996</v>
      </c>
      <c r="G7314" s="19">
        <v>9.9865226150000002</v>
      </c>
      <c r="H7314" s="20">
        <v>91.677897923000003</v>
      </c>
      <c r="I7314" s="15">
        <f>IF(H7314&lt;=Rmax_Summary!$B$40,1,0)</f>
        <v>0</v>
      </c>
      <c r="J7314" s="15">
        <v>3</v>
      </c>
      <c r="K7314" s="21" t="s">
        <v>850</v>
      </c>
    </row>
    <row r="7315" spans="1:11" x14ac:dyDescent="0.15">
      <c r="A7315" s="15">
        <v>1443</v>
      </c>
      <c r="B7315" s="16">
        <v>10</v>
      </c>
      <c r="C7315" s="15">
        <v>50</v>
      </c>
      <c r="D7315" s="17">
        <v>2500000</v>
      </c>
      <c r="E7315" s="18">
        <f t="shared" si="114"/>
        <v>2500</v>
      </c>
      <c r="F7315" s="19">
        <v>3.9948090000000001</v>
      </c>
      <c r="G7315" s="19">
        <v>9.9870218140000002</v>
      </c>
      <c r="H7315" s="20">
        <v>92.010382356999997</v>
      </c>
      <c r="I7315" s="15">
        <f>IF(H7315&lt;=Rmax_Summary!$B$40,1,0)</f>
        <v>0</v>
      </c>
      <c r="J7315" s="15">
        <v>3</v>
      </c>
      <c r="K7315" s="21" t="s">
        <v>850</v>
      </c>
    </row>
    <row r="7316" spans="1:11" x14ac:dyDescent="0.15">
      <c r="A7316" s="15">
        <v>1448</v>
      </c>
      <c r="B7316" s="16">
        <v>10</v>
      </c>
      <c r="C7316" s="15">
        <v>50</v>
      </c>
      <c r="D7316" s="17">
        <v>2600000</v>
      </c>
      <c r="E7316" s="18">
        <f t="shared" si="114"/>
        <v>2600</v>
      </c>
      <c r="F7316" s="19">
        <v>3.8413400000000002</v>
      </c>
      <c r="G7316" s="19">
        <v>9.9874826579999993</v>
      </c>
      <c r="H7316" s="20">
        <v>92.317320902999995</v>
      </c>
      <c r="I7316" s="15">
        <f>IF(H7316&lt;=Rmax_Summary!$B$40,1,0)</f>
        <v>0</v>
      </c>
      <c r="J7316" s="15">
        <v>3</v>
      </c>
      <c r="K7316" s="21" t="s">
        <v>850</v>
      </c>
    </row>
    <row r="7317" spans="1:11" x14ac:dyDescent="0.15">
      <c r="A7317" s="15">
        <v>1453</v>
      </c>
      <c r="B7317" s="16">
        <v>10</v>
      </c>
      <c r="C7317" s="15">
        <v>50</v>
      </c>
      <c r="D7317" s="17">
        <v>2700000</v>
      </c>
      <c r="E7317" s="18">
        <f t="shared" si="114"/>
        <v>2700</v>
      </c>
      <c r="F7317" s="19">
        <v>3.6992259999999999</v>
      </c>
      <c r="G7317" s="19">
        <v>9.9879094039999998</v>
      </c>
      <c r="H7317" s="20">
        <v>92.601548456000003</v>
      </c>
      <c r="I7317" s="15">
        <f>IF(H7317&lt;=Rmax_Summary!$B$40,1,0)</f>
        <v>0</v>
      </c>
      <c r="J7317" s="15">
        <v>3</v>
      </c>
      <c r="K7317" s="21" t="s">
        <v>850</v>
      </c>
    </row>
    <row r="7318" spans="1:11" x14ac:dyDescent="0.15">
      <c r="A7318" s="15">
        <v>1458</v>
      </c>
      <c r="B7318" s="16">
        <v>10</v>
      </c>
      <c r="C7318" s="15">
        <v>50</v>
      </c>
      <c r="D7318" s="17">
        <v>2800000</v>
      </c>
      <c r="E7318" s="18">
        <f t="shared" si="114"/>
        <v>2800</v>
      </c>
      <c r="F7318" s="19">
        <v>3.5672519999999999</v>
      </c>
      <c r="G7318" s="19">
        <v>9.9883056999999997</v>
      </c>
      <c r="H7318" s="20">
        <v>92.865496096000001</v>
      </c>
      <c r="I7318" s="15">
        <f>IF(H7318&lt;=Rmax_Summary!$B$40,1,0)</f>
        <v>0</v>
      </c>
      <c r="J7318" s="15">
        <v>3</v>
      </c>
      <c r="K7318" s="21" t="s">
        <v>850</v>
      </c>
    </row>
    <row r="7319" spans="1:11" x14ac:dyDescent="0.15">
      <c r="A7319" s="15">
        <v>1463</v>
      </c>
      <c r="B7319" s="16">
        <v>10</v>
      </c>
      <c r="C7319" s="15">
        <v>50</v>
      </c>
      <c r="D7319" s="17">
        <v>2900000</v>
      </c>
      <c r="E7319" s="18">
        <f t="shared" si="114"/>
        <v>2900</v>
      </c>
      <c r="F7319" s="19">
        <v>3.4443709999999998</v>
      </c>
      <c r="G7319" s="19">
        <v>9.988674692</v>
      </c>
      <c r="H7319" s="20">
        <v>93.111258845999998</v>
      </c>
      <c r="I7319" s="15">
        <f>IF(H7319&lt;=Rmax_Summary!$B$40,1,0)</f>
        <v>0</v>
      </c>
      <c r="J7319" s="15">
        <v>3</v>
      </c>
      <c r="K7319" s="21" t="s">
        <v>850</v>
      </c>
    </row>
    <row r="7320" spans="1:11" x14ac:dyDescent="0.15">
      <c r="A7320" s="15">
        <v>1468</v>
      </c>
      <c r="B7320" s="16">
        <v>10</v>
      </c>
      <c r="C7320" s="15">
        <v>50</v>
      </c>
      <c r="D7320" s="17">
        <v>3000000</v>
      </c>
      <c r="E7320" s="18">
        <f t="shared" si="114"/>
        <v>3000</v>
      </c>
      <c r="F7320" s="19">
        <v>3.3296730000000001</v>
      </c>
      <c r="G7320" s="19">
        <v>9.9890191159999997</v>
      </c>
      <c r="H7320" s="20">
        <v>93.340653935999995</v>
      </c>
      <c r="I7320" s="15">
        <f>IF(H7320&lt;=Rmax_Summary!$B$40,1,0)</f>
        <v>0</v>
      </c>
      <c r="J7320" s="15">
        <v>3</v>
      </c>
      <c r="K7320" s="21" t="s">
        <v>850</v>
      </c>
    </row>
    <row r="7321" spans="1:11" x14ac:dyDescent="0.15">
      <c r="A7321" s="15">
        <v>1473</v>
      </c>
      <c r="B7321" s="16">
        <v>10</v>
      </c>
      <c r="C7321" s="15">
        <v>50</v>
      </c>
      <c r="D7321" s="17">
        <v>3100000</v>
      </c>
      <c r="E7321" s="18">
        <f t="shared" si="114"/>
        <v>3100</v>
      </c>
      <c r="F7321" s="19">
        <v>3.2223679999999999</v>
      </c>
      <c r="G7321" s="19">
        <v>9.9893413310000003</v>
      </c>
      <c r="H7321" s="20">
        <v>93.555263699999998</v>
      </c>
      <c r="I7321" s="15">
        <f>IF(H7321&lt;=Rmax_Summary!$B$40,1,0)</f>
        <v>0</v>
      </c>
      <c r="J7321" s="15">
        <v>3</v>
      </c>
      <c r="K7321" s="21" t="s">
        <v>850</v>
      </c>
    </row>
    <row r="7322" spans="1:11" x14ac:dyDescent="0.15">
      <c r="A7322" s="15">
        <v>1478</v>
      </c>
      <c r="B7322" s="16">
        <v>10</v>
      </c>
      <c r="C7322" s="15">
        <v>50</v>
      </c>
      <c r="D7322" s="17">
        <v>3200000</v>
      </c>
      <c r="E7322" s="18">
        <f t="shared" si="114"/>
        <v>3200</v>
      </c>
      <c r="F7322" s="19">
        <v>3.1217640000000002</v>
      </c>
      <c r="G7322" s="19">
        <v>9.9896434309999993</v>
      </c>
      <c r="H7322" s="20">
        <v>93.756472803999998</v>
      </c>
      <c r="I7322" s="15">
        <f>IF(H7322&lt;=Rmax_Summary!$B$40,1,0)</f>
        <v>0</v>
      </c>
      <c r="J7322" s="15">
        <v>3</v>
      </c>
      <c r="K7322" s="21" t="s">
        <v>850</v>
      </c>
    </row>
    <row r="7323" spans="1:11" x14ac:dyDescent="0.15">
      <c r="A7323" s="15">
        <v>1483</v>
      </c>
      <c r="B7323" s="16">
        <v>10</v>
      </c>
      <c r="C7323" s="15">
        <v>50</v>
      </c>
      <c r="D7323" s="17">
        <v>3300000</v>
      </c>
      <c r="E7323" s="18">
        <f t="shared" si="114"/>
        <v>3300</v>
      </c>
      <c r="F7323" s="19">
        <v>3.0272510000000001</v>
      </c>
      <c r="G7323" s="19">
        <v>9.9899272369999998</v>
      </c>
      <c r="H7323" s="20">
        <v>93.945498772999997</v>
      </c>
      <c r="I7323" s="15">
        <f>IF(H7323&lt;=Rmax_Summary!$B$40,1,0)</f>
        <v>0</v>
      </c>
      <c r="J7323" s="15">
        <v>3</v>
      </c>
      <c r="K7323" s="21" t="s">
        <v>850</v>
      </c>
    </row>
    <row r="7324" spans="1:11" x14ac:dyDescent="0.15">
      <c r="A7324" s="15">
        <v>1488</v>
      </c>
      <c r="B7324" s="16">
        <v>10</v>
      </c>
      <c r="C7324" s="15">
        <v>50</v>
      </c>
      <c r="D7324" s="17">
        <v>3400000</v>
      </c>
      <c r="E7324" s="18">
        <f t="shared" si="114"/>
        <v>3400</v>
      </c>
      <c r="F7324" s="19">
        <v>2.9382920000000001</v>
      </c>
      <c r="G7324" s="19">
        <v>9.9901943650000007</v>
      </c>
      <c r="H7324" s="20">
        <v>94.123415034999994</v>
      </c>
      <c r="I7324" s="15">
        <f>IF(H7324&lt;=Rmax_Summary!$B$40,1,0)</f>
        <v>0</v>
      </c>
      <c r="J7324" s="15">
        <v>3</v>
      </c>
      <c r="K7324" s="21" t="s">
        <v>850</v>
      </c>
    </row>
    <row r="7325" spans="1:11" x14ac:dyDescent="0.15">
      <c r="A7325" s="15">
        <v>1493</v>
      </c>
      <c r="B7325" s="16">
        <v>10</v>
      </c>
      <c r="C7325" s="15">
        <v>50</v>
      </c>
      <c r="D7325" s="17">
        <v>3500000</v>
      </c>
      <c r="E7325" s="18">
        <f t="shared" si="114"/>
        <v>3500</v>
      </c>
      <c r="F7325" s="19">
        <v>2.8544130000000001</v>
      </c>
      <c r="G7325" s="19">
        <v>9.9904462400000007</v>
      </c>
      <c r="H7325" s="20">
        <v>94.291173607000005</v>
      </c>
      <c r="I7325" s="15">
        <f>IF(H7325&lt;=Rmax_Summary!$B$40,1,0)</f>
        <v>0</v>
      </c>
      <c r="J7325" s="15">
        <v>3</v>
      </c>
      <c r="K7325" s="21" t="s">
        <v>850</v>
      </c>
    </row>
    <row r="7326" spans="1:11" x14ac:dyDescent="0.15">
      <c r="A7326" s="15">
        <v>1498</v>
      </c>
      <c r="B7326" s="16">
        <v>10</v>
      </c>
      <c r="C7326" s="15">
        <v>50</v>
      </c>
      <c r="D7326" s="17">
        <v>3600000</v>
      </c>
      <c r="E7326" s="18">
        <f t="shared" si="114"/>
        <v>3600</v>
      </c>
      <c r="F7326" s="19">
        <v>2.7751899999999998</v>
      </c>
      <c r="G7326" s="19">
        <v>9.9906841340000003</v>
      </c>
      <c r="H7326" s="20">
        <v>94.449619862000006</v>
      </c>
      <c r="I7326" s="15">
        <f>IF(H7326&lt;=Rmax_Summary!$B$40,1,0)</f>
        <v>0</v>
      </c>
      <c r="J7326" s="15">
        <v>3</v>
      </c>
      <c r="K7326" s="21" t="s">
        <v>850</v>
      </c>
    </row>
    <row r="7327" spans="1:11" x14ac:dyDescent="0.15">
      <c r="A7327" s="15">
        <v>1503</v>
      </c>
      <c r="B7327" s="16">
        <v>10</v>
      </c>
      <c r="C7327" s="15">
        <v>50</v>
      </c>
      <c r="D7327" s="17">
        <v>3700000</v>
      </c>
      <c r="E7327" s="18">
        <f t="shared" si="114"/>
        <v>3700</v>
      </c>
      <c r="F7327" s="19">
        <v>2.7002459999999999</v>
      </c>
      <c r="G7327" s="19">
        <v>9.9909091829999994</v>
      </c>
      <c r="H7327" s="20">
        <v>94.59950868</v>
      </c>
      <c r="I7327" s="15">
        <f>IF(H7327&lt;=Rmax_Summary!$B$40,1,0)</f>
        <v>0</v>
      </c>
      <c r="J7327" s="15">
        <v>3</v>
      </c>
      <c r="K7327" s="21" t="s">
        <v>850</v>
      </c>
    </row>
    <row r="7328" spans="1:11" x14ac:dyDescent="0.15">
      <c r="A7328" s="15">
        <v>1508</v>
      </c>
      <c r="B7328" s="16">
        <v>10</v>
      </c>
      <c r="C7328" s="15">
        <v>50</v>
      </c>
      <c r="D7328" s="17">
        <v>3800000</v>
      </c>
      <c r="E7328" s="18">
        <f t="shared" si="114"/>
        <v>3800</v>
      </c>
      <c r="F7328" s="19">
        <v>2.6292430000000002</v>
      </c>
      <c r="G7328" s="19">
        <v>9.9911223889999992</v>
      </c>
      <c r="H7328" s="20">
        <v>94.741514456999994</v>
      </c>
      <c r="I7328" s="15">
        <f>IF(H7328&lt;=Rmax_Summary!$B$40,1,0)</f>
        <v>0</v>
      </c>
      <c r="J7328" s="15">
        <v>3</v>
      </c>
      <c r="K7328" s="21" t="s">
        <v>850</v>
      </c>
    </row>
    <row r="7329" spans="1:11" x14ac:dyDescent="0.15">
      <c r="A7329" s="15">
        <v>1513</v>
      </c>
      <c r="B7329" s="16">
        <v>10</v>
      </c>
      <c r="C7329" s="15">
        <v>50</v>
      </c>
      <c r="D7329" s="17">
        <v>3900000</v>
      </c>
      <c r="E7329" s="18">
        <f t="shared" si="114"/>
        <v>3900</v>
      </c>
      <c r="F7329" s="19">
        <v>2.5618780000000001</v>
      </c>
      <c r="G7329" s="19">
        <v>9.9913246729999994</v>
      </c>
      <c r="H7329" s="20">
        <v>94.876243591000005</v>
      </c>
      <c r="I7329" s="15">
        <f>IF(H7329&lt;=Rmax_Summary!$B$40,1,0)</f>
        <v>0</v>
      </c>
      <c r="J7329" s="15">
        <v>3</v>
      </c>
      <c r="K7329" s="21" t="s">
        <v>850</v>
      </c>
    </row>
    <row r="7330" spans="1:11" x14ac:dyDescent="0.15">
      <c r="A7330" s="15">
        <v>1518</v>
      </c>
      <c r="B7330" s="16">
        <v>10</v>
      </c>
      <c r="C7330" s="15">
        <v>50</v>
      </c>
      <c r="D7330" s="17">
        <v>4000000</v>
      </c>
      <c r="E7330" s="18">
        <f t="shared" si="114"/>
        <v>4000</v>
      </c>
      <c r="F7330" s="19">
        <v>2.4978790000000002</v>
      </c>
      <c r="G7330" s="19">
        <v>9.9915168530000003</v>
      </c>
      <c r="H7330" s="20">
        <v>95.004241554999993</v>
      </c>
      <c r="I7330" s="15">
        <f>IF(H7330&lt;=Rmax_Summary!$B$40,1,0)</f>
        <v>0</v>
      </c>
      <c r="J7330" s="15">
        <v>3</v>
      </c>
      <c r="K7330" s="21" t="s">
        <v>850</v>
      </c>
    </row>
    <row r="7331" spans="1:11" x14ac:dyDescent="0.15">
      <c r="A7331" s="15">
        <v>1523</v>
      </c>
      <c r="B7331" s="16">
        <v>10</v>
      </c>
      <c r="C7331" s="15">
        <v>50</v>
      </c>
      <c r="D7331" s="17">
        <v>4100000</v>
      </c>
      <c r="E7331" s="18">
        <f t="shared" si="114"/>
        <v>4100</v>
      </c>
      <c r="F7331" s="19">
        <v>2.4369999999999998</v>
      </c>
      <c r="G7331" s="19">
        <v>9.9916996620000003</v>
      </c>
      <c r="H7331" s="20">
        <v>95.126000159</v>
      </c>
      <c r="I7331" s="15">
        <f>IF(H7331&lt;=Rmax_Summary!$B$40,1,0)</f>
        <v>0</v>
      </c>
      <c r="J7331" s="15">
        <v>3</v>
      </c>
      <c r="K7331" s="21" t="s">
        <v>850</v>
      </c>
    </row>
    <row r="7332" spans="1:11" x14ac:dyDescent="0.15">
      <c r="A7332" s="15">
        <v>1528</v>
      </c>
      <c r="B7332" s="16">
        <v>10</v>
      </c>
      <c r="C7332" s="15">
        <v>50</v>
      </c>
      <c r="D7332" s="17">
        <v>4200000</v>
      </c>
      <c r="E7332" s="18">
        <f t="shared" si="114"/>
        <v>4200</v>
      </c>
      <c r="F7332" s="19">
        <v>2.3790179999999999</v>
      </c>
      <c r="G7332" s="19">
        <v>9.9918737750000002</v>
      </c>
      <c r="H7332" s="20">
        <v>95.241964824999997</v>
      </c>
      <c r="I7332" s="15">
        <f>IF(H7332&lt;=Rmax_Summary!$B$40,1,0)</f>
        <v>0</v>
      </c>
      <c r="J7332" s="15">
        <v>3</v>
      </c>
      <c r="K7332" s="21" t="s">
        <v>850</v>
      </c>
    </row>
    <row r="7333" spans="1:11" x14ac:dyDescent="0.15">
      <c r="A7333" s="15">
        <v>1533</v>
      </c>
      <c r="B7333" s="16">
        <v>10</v>
      </c>
      <c r="C7333" s="15">
        <v>50</v>
      </c>
      <c r="D7333" s="17">
        <v>4300000</v>
      </c>
      <c r="E7333" s="18">
        <f t="shared" si="114"/>
        <v>4300</v>
      </c>
      <c r="F7333" s="19">
        <v>2.3237299999999999</v>
      </c>
      <c r="G7333" s="19">
        <v>9.9920397940000001</v>
      </c>
      <c r="H7333" s="20">
        <v>95.352539598999996</v>
      </c>
      <c r="I7333" s="15">
        <f>IF(H7333&lt;=Rmax_Summary!$B$40,1,0)</f>
        <v>0</v>
      </c>
      <c r="J7333" s="15">
        <v>3</v>
      </c>
      <c r="K7333" s="21" t="s">
        <v>850</v>
      </c>
    </row>
    <row r="7334" spans="1:11" x14ac:dyDescent="0.15">
      <c r="A7334" s="15">
        <v>1538</v>
      </c>
      <c r="B7334" s="16">
        <v>10</v>
      </c>
      <c r="C7334" s="15">
        <v>50</v>
      </c>
      <c r="D7334" s="17">
        <v>4400000</v>
      </c>
      <c r="E7334" s="18">
        <f t="shared" si="114"/>
        <v>4400</v>
      </c>
      <c r="F7334" s="19">
        <v>2.2709540000000001</v>
      </c>
      <c r="G7334" s="19">
        <v>9.9921982729999996</v>
      </c>
      <c r="H7334" s="20">
        <v>95.458091687999996</v>
      </c>
      <c r="I7334" s="15">
        <f>IF(H7334&lt;=Rmax_Summary!$B$40,1,0)</f>
        <v>0</v>
      </c>
      <c r="J7334" s="15">
        <v>3</v>
      </c>
      <c r="K7334" s="21" t="s">
        <v>850</v>
      </c>
    </row>
    <row r="7335" spans="1:11" x14ac:dyDescent="0.15">
      <c r="A7335" s="15">
        <v>1543</v>
      </c>
      <c r="B7335" s="16">
        <v>10</v>
      </c>
      <c r="C7335" s="15">
        <v>50</v>
      </c>
      <c r="D7335" s="17">
        <v>4500000</v>
      </c>
      <c r="E7335" s="18">
        <f t="shared" si="114"/>
        <v>4500</v>
      </c>
      <c r="F7335" s="19">
        <v>2.2205219999999999</v>
      </c>
      <c r="G7335" s="19">
        <v>9.9923497109999992</v>
      </c>
      <c r="H7335" s="20">
        <v>95.558955562999998</v>
      </c>
      <c r="I7335" s="15">
        <f>IF(H7335&lt;=Rmax_Summary!$B$40,1,0)</f>
        <v>0</v>
      </c>
      <c r="J7335" s="15">
        <v>3</v>
      </c>
      <c r="K7335" s="21" t="s">
        <v>850</v>
      </c>
    </row>
    <row r="7336" spans="1:11" x14ac:dyDescent="0.15">
      <c r="A7336" s="15">
        <v>1548</v>
      </c>
      <c r="B7336" s="16">
        <v>10</v>
      </c>
      <c r="C7336" s="15">
        <v>50</v>
      </c>
      <c r="D7336" s="17">
        <v>4600000</v>
      </c>
      <c r="E7336" s="18">
        <f t="shared" si="114"/>
        <v>4600</v>
      </c>
      <c r="F7336" s="19">
        <v>2.1722809999999999</v>
      </c>
      <c r="G7336" s="19">
        <v>9.9924945689999998</v>
      </c>
      <c r="H7336" s="20">
        <v>95.655437259999999</v>
      </c>
      <c r="I7336" s="15">
        <f>IF(H7336&lt;=Rmax_Summary!$B$40,1,0)</f>
        <v>0</v>
      </c>
      <c r="J7336" s="15">
        <v>3</v>
      </c>
      <c r="K7336" s="21" t="s">
        <v>850</v>
      </c>
    </row>
    <row r="7337" spans="1:11" x14ac:dyDescent="0.15">
      <c r="A7337" s="15">
        <v>1553</v>
      </c>
      <c r="B7337" s="16">
        <v>10</v>
      </c>
      <c r="C7337" s="15">
        <v>50</v>
      </c>
      <c r="D7337" s="17">
        <v>4700000</v>
      </c>
      <c r="E7337" s="18">
        <f t="shared" si="114"/>
        <v>4700</v>
      </c>
      <c r="F7337" s="19">
        <v>2.1260919999999999</v>
      </c>
      <c r="G7337" s="19">
        <v>9.9926332680000005</v>
      </c>
      <c r="H7337" s="20">
        <v>95.747815545999998</v>
      </c>
      <c r="I7337" s="15">
        <f>IF(H7337&lt;=Rmax_Summary!$B$40,1,0)</f>
        <v>0</v>
      </c>
      <c r="J7337" s="15">
        <v>3</v>
      </c>
      <c r="K7337" s="21" t="s">
        <v>850</v>
      </c>
    </row>
    <row r="7338" spans="1:11" x14ac:dyDescent="0.15">
      <c r="A7338" s="15">
        <v>1558</v>
      </c>
      <c r="B7338" s="16">
        <v>10</v>
      </c>
      <c r="C7338" s="15">
        <v>50</v>
      </c>
      <c r="D7338" s="17">
        <v>4800000</v>
      </c>
      <c r="E7338" s="18">
        <f t="shared" si="114"/>
        <v>4800</v>
      </c>
      <c r="F7338" s="19">
        <v>2.081826</v>
      </c>
      <c r="G7338" s="19">
        <v>9.9927661860000008</v>
      </c>
      <c r="H7338" s="20">
        <v>95.836347582000002</v>
      </c>
      <c r="I7338" s="15">
        <f>IF(H7338&lt;=Rmax_Summary!$B$40,1,0)</f>
        <v>0</v>
      </c>
      <c r="J7338" s="15">
        <v>3</v>
      </c>
      <c r="K7338" s="21" t="s">
        <v>850</v>
      </c>
    </row>
    <row r="7339" spans="1:11" x14ac:dyDescent="0.15">
      <c r="A7339" s="15">
        <v>1563</v>
      </c>
      <c r="B7339" s="16">
        <v>10</v>
      </c>
      <c r="C7339" s="15">
        <v>50</v>
      </c>
      <c r="D7339" s="17">
        <v>4900000</v>
      </c>
      <c r="E7339" s="18">
        <f t="shared" si="114"/>
        <v>4900</v>
      </c>
      <c r="F7339" s="19">
        <v>2.0393659999999998</v>
      </c>
      <c r="G7339" s="19">
        <v>9.9928936920000009</v>
      </c>
      <c r="H7339" s="20">
        <v>95.921267782000001</v>
      </c>
      <c r="I7339" s="15">
        <f>IF(H7339&lt;=Rmax_Summary!$B$40,1,0)</f>
        <v>0</v>
      </c>
      <c r="J7339" s="15">
        <v>3</v>
      </c>
      <c r="K7339" s="21" t="s">
        <v>850</v>
      </c>
    </row>
    <row r="7340" spans="1:11" x14ac:dyDescent="0.15">
      <c r="A7340" s="15">
        <v>1568</v>
      </c>
      <c r="B7340" s="16">
        <v>10</v>
      </c>
      <c r="C7340" s="15">
        <v>50</v>
      </c>
      <c r="D7340" s="17">
        <v>5000000</v>
      </c>
      <c r="E7340" s="18">
        <f t="shared" si="114"/>
        <v>5000</v>
      </c>
      <c r="F7340" s="19">
        <v>1.9986029999999999</v>
      </c>
      <c r="G7340" s="19">
        <v>9.9930160949999998</v>
      </c>
      <c r="H7340" s="20">
        <v>96.002793522999994</v>
      </c>
      <c r="I7340" s="15">
        <f>IF(H7340&lt;=Rmax_Summary!$B$40,1,0)</f>
        <v>0</v>
      </c>
      <c r="J7340" s="15">
        <v>3</v>
      </c>
      <c r="K7340" s="21" t="s">
        <v>850</v>
      </c>
    </row>
    <row r="7341" spans="1:11" x14ac:dyDescent="0.15">
      <c r="A7341" s="15">
        <v>1573</v>
      </c>
      <c r="B7341" s="16">
        <v>10</v>
      </c>
      <c r="C7341" s="15">
        <v>50</v>
      </c>
      <c r="D7341" s="17">
        <v>5100000</v>
      </c>
      <c r="E7341" s="18">
        <f t="shared" si="114"/>
        <v>5100</v>
      </c>
      <c r="F7341" s="19">
        <v>1.959438</v>
      </c>
      <c r="G7341" s="19">
        <v>9.9931336969999993</v>
      </c>
      <c r="H7341" s="20">
        <v>96.081123984000001</v>
      </c>
      <c r="I7341" s="15">
        <f>IF(H7341&lt;=Rmax_Summary!$B$40,1,0)</f>
        <v>0</v>
      </c>
      <c r="J7341" s="15">
        <v>3</v>
      </c>
      <c r="K7341" s="21" t="s">
        <v>850</v>
      </c>
    </row>
    <row r="7342" spans="1:11" x14ac:dyDescent="0.15">
      <c r="A7342" s="15">
        <v>1578</v>
      </c>
      <c r="B7342" s="16">
        <v>10</v>
      </c>
      <c r="C7342" s="15">
        <v>50</v>
      </c>
      <c r="D7342" s="17">
        <v>5200000</v>
      </c>
      <c r="E7342" s="18">
        <f t="shared" si="114"/>
        <v>5200</v>
      </c>
      <c r="F7342" s="19">
        <v>1.921778</v>
      </c>
      <c r="G7342" s="19">
        <v>9.9932467880000004</v>
      </c>
      <c r="H7342" s="20">
        <v>96.156443558000007</v>
      </c>
      <c r="I7342" s="15">
        <f>IF(H7342&lt;=Rmax_Summary!$B$40,1,0)</f>
        <v>0</v>
      </c>
      <c r="J7342" s="15">
        <v>3</v>
      </c>
      <c r="K7342" s="21" t="s">
        <v>850</v>
      </c>
    </row>
    <row r="7343" spans="1:11" x14ac:dyDescent="0.15">
      <c r="A7343" s="15">
        <v>1583</v>
      </c>
      <c r="B7343" s="16">
        <v>10</v>
      </c>
      <c r="C7343" s="15">
        <v>50</v>
      </c>
      <c r="D7343" s="17">
        <v>5300000</v>
      </c>
      <c r="E7343" s="18">
        <f t="shared" si="114"/>
        <v>5300</v>
      </c>
      <c r="F7343" s="19">
        <v>1.8855390000000001</v>
      </c>
      <c r="G7343" s="19">
        <v>9.9933556079999999</v>
      </c>
      <c r="H7343" s="20">
        <v>96.228922440999995</v>
      </c>
      <c r="I7343" s="15">
        <f>IF(H7343&lt;=Rmax_Summary!$B$40,1,0)</f>
        <v>0</v>
      </c>
      <c r="J7343" s="15">
        <v>3</v>
      </c>
      <c r="K7343" s="21" t="s">
        <v>850</v>
      </c>
    </row>
    <row r="7344" spans="1:11" x14ac:dyDescent="0.15">
      <c r="A7344" s="15">
        <v>1588</v>
      </c>
      <c r="B7344" s="16">
        <v>10</v>
      </c>
      <c r="C7344" s="15">
        <v>50</v>
      </c>
      <c r="D7344" s="17">
        <v>5400000</v>
      </c>
      <c r="E7344" s="18">
        <f t="shared" si="114"/>
        <v>5400</v>
      </c>
      <c r="F7344" s="19">
        <v>1.850641</v>
      </c>
      <c r="G7344" s="19">
        <v>9.9934604010000001</v>
      </c>
      <c r="H7344" s="20">
        <v>96.298718429000004</v>
      </c>
      <c r="I7344" s="15">
        <f>IF(H7344&lt;=Rmax_Summary!$B$40,1,0)</f>
        <v>0</v>
      </c>
      <c r="J7344" s="15">
        <v>3</v>
      </c>
      <c r="K7344" s="21" t="s">
        <v>850</v>
      </c>
    </row>
    <row r="7345" spans="1:11" x14ac:dyDescent="0.15">
      <c r="A7345" s="15">
        <v>1593</v>
      </c>
      <c r="B7345" s="16">
        <v>10</v>
      </c>
      <c r="C7345" s="15">
        <v>50</v>
      </c>
      <c r="D7345" s="17">
        <v>5500000</v>
      </c>
      <c r="E7345" s="18">
        <f t="shared" si="114"/>
        <v>5500</v>
      </c>
      <c r="F7345" s="19">
        <v>1.8170109999999999</v>
      </c>
      <c r="G7345" s="19">
        <v>9.9935613849999996</v>
      </c>
      <c r="H7345" s="20">
        <v>96.365977608999998</v>
      </c>
      <c r="I7345" s="15">
        <f>IF(H7345&lt;=Rmax_Summary!$B$40,1,0)</f>
        <v>0</v>
      </c>
      <c r="J7345" s="15">
        <v>3</v>
      </c>
      <c r="K7345" s="21" t="s">
        <v>850</v>
      </c>
    </row>
    <row r="7346" spans="1:11" x14ac:dyDescent="0.15">
      <c r="A7346" s="15">
        <v>1598</v>
      </c>
      <c r="B7346" s="16">
        <v>10</v>
      </c>
      <c r="C7346" s="15">
        <v>50</v>
      </c>
      <c r="D7346" s="17">
        <v>5600000</v>
      </c>
      <c r="E7346" s="18">
        <f t="shared" si="114"/>
        <v>5600</v>
      </c>
      <c r="F7346" s="19">
        <v>1.7845819999999999</v>
      </c>
      <c r="G7346" s="19">
        <v>9.9936587639999992</v>
      </c>
      <c r="H7346" s="20">
        <v>96.430836177000003</v>
      </c>
      <c r="I7346" s="15">
        <f>IF(H7346&lt;=Rmax_Summary!$B$40,1,0)</f>
        <v>0</v>
      </c>
      <c r="J7346" s="15">
        <v>3</v>
      </c>
      <c r="K7346" s="21" t="s">
        <v>850</v>
      </c>
    </row>
    <row r="7347" spans="1:11" x14ac:dyDescent="0.15">
      <c r="A7347" s="15">
        <v>1603</v>
      </c>
      <c r="B7347" s="16">
        <v>10</v>
      </c>
      <c r="C7347" s="15">
        <v>50</v>
      </c>
      <c r="D7347" s="17">
        <v>5700000</v>
      </c>
      <c r="E7347" s="18">
        <f t="shared" si="114"/>
        <v>5700</v>
      </c>
      <c r="F7347" s="19">
        <v>1.75329</v>
      </c>
      <c r="G7347" s="19">
        <v>9.9937527290000006</v>
      </c>
      <c r="H7347" s="20">
        <v>96.493419985000003</v>
      </c>
      <c r="I7347" s="15">
        <f>IF(H7347&lt;=Rmax_Summary!$B$40,1,0)</f>
        <v>0</v>
      </c>
      <c r="J7347" s="15">
        <v>3</v>
      </c>
      <c r="K7347" s="21" t="s">
        <v>850</v>
      </c>
    </row>
    <row r="7348" spans="1:11" x14ac:dyDescent="0.15">
      <c r="A7348" s="15">
        <v>1608</v>
      </c>
      <c r="B7348" s="16">
        <v>10</v>
      </c>
      <c r="C7348" s="15">
        <v>50</v>
      </c>
      <c r="D7348" s="17">
        <v>5800000</v>
      </c>
      <c r="E7348" s="18">
        <f t="shared" si="114"/>
        <v>5800</v>
      </c>
      <c r="F7348" s="19">
        <v>1.7230760000000001</v>
      </c>
      <c r="G7348" s="19">
        <v>9.9938434580000006</v>
      </c>
      <c r="H7348" s="20">
        <v>96.553847141000006</v>
      </c>
      <c r="I7348" s="15">
        <f>IF(H7348&lt;=Rmax_Summary!$B$40,1,0)</f>
        <v>0</v>
      </c>
      <c r="J7348" s="15">
        <v>3</v>
      </c>
      <c r="K7348" s="21" t="s">
        <v>850</v>
      </c>
    </row>
    <row r="7349" spans="1:11" x14ac:dyDescent="0.15">
      <c r="A7349" s="15">
        <v>1613</v>
      </c>
      <c r="B7349" s="16">
        <v>10</v>
      </c>
      <c r="C7349" s="15">
        <v>50</v>
      </c>
      <c r="D7349" s="17">
        <v>5900000</v>
      </c>
      <c r="E7349" s="18">
        <f t="shared" si="114"/>
        <v>5900</v>
      </c>
      <c r="F7349" s="19">
        <v>1.6938869999999999</v>
      </c>
      <c r="G7349" s="19">
        <v>9.9939311069999999</v>
      </c>
      <c r="H7349" s="20">
        <v>96.612226710000002</v>
      </c>
      <c r="I7349" s="15">
        <f>IF(H7349&lt;=Rmax_Summary!$B$40,1,0)</f>
        <v>0</v>
      </c>
      <c r="J7349" s="15">
        <v>3</v>
      </c>
      <c r="K7349" s="21" t="s">
        <v>850</v>
      </c>
    </row>
    <row r="7350" spans="1:11" x14ac:dyDescent="0.15">
      <c r="A7350" s="15">
        <v>1618</v>
      </c>
      <c r="B7350" s="16">
        <v>10</v>
      </c>
      <c r="C7350" s="15">
        <v>50</v>
      </c>
      <c r="D7350" s="17">
        <v>6000000</v>
      </c>
      <c r="E7350" s="18">
        <f t="shared" si="114"/>
        <v>6000</v>
      </c>
      <c r="F7350" s="19">
        <v>1.6656690000000001</v>
      </c>
      <c r="G7350" s="19">
        <v>9.9940158379999993</v>
      </c>
      <c r="H7350" s="20">
        <v>96.668661424999996</v>
      </c>
      <c r="I7350" s="15">
        <f>IF(H7350&lt;=Rmax_Summary!$B$40,1,0)</f>
        <v>0</v>
      </c>
      <c r="J7350" s="15">
        <v>3</v>
      </c>
      <c r="K7350" s="21" t="s">
        <v>850</v>
      </c>
    </row>
    <row r="7351" spans="1:11" x14ac:dyDescent="0.15">
      <c r="A7351" s="15">
        <v>1623</v>
      </c>
      <c r="B7351" s="16">
        <v>10</v>
      </c>
      <c r="C7351" s="15">
        <v>50</v>
      </c>
      <c r="D7351" s="17">
        <v>6100000</v>
      </c>
      <c r="E7351" s="18">
        <f t="shared" si="114"/>
        <v>6100</v>
      </c>
      <c r="F7351" s="19">
        <v>1.638377</v>
      </c>
      <c r="G7351" s="19">
        <v>9.9940977929999999</v>
      </c>
      <c r="H7351" s="20">
        <v>96.723246681999996</v>
      </c>
      <c r="I7351" s="15">
        <f>IF(H7351&lt;=Rmax_Summary!$B$40,1,0)</f>
        <v>0</v>
      </c>
      <c r="J7351" s="15">
        <v>3</v>
      </c>
      <c r="K7351" s="21" t="s">
        <v>850</v>
      </c>
    </row>
    <row r="7352" spans="1:11" x14ac:dyDescent="0.15">
      <c r="A7352" s="15">
        <v>1628</v>
      </c>
      <c r="B7352" s="16">
        <v>10</v>
      </c>
      <c r="C7352" s="15">
        <v>50</v>
      </c>
      <c r="D7352" s="17">
        <v>6200000</v>
      </c>
      <c r="E7352" s="18">
        <f t="shared" si="114"/>
        <v>6200</v>
      </c>
      <c r="F7352" s="19">
        <v>1.611964</v>
      </c>
      <c r="G7352" s="19">
        <v>9.9941771070000005</v>
      </c>
      <c r="H7352" s="20">
        <v>96.776071952999999</v>
      </c>
      <c r="I7352" s="15">
        <f>IF(H7352&lt;=Rmax_Summary!$B$40,1,0)</f>
        <v>0</v>
      </c>
      <c r="J7352" s="15">
        <v>3</v>
      </c>
      <c r="K7352" s="21" t="s">
        <v>850</v>
      </c>
    </row>
    <row r="7353" spans="1:11" x14ac:dyDescent="0.15">
      <c r="A7353" s="15">
        <v>1633</v>
      </c>
      <c r="B7353" s="16">
        <v>10</v>
      </c>
      <c r="C7353" s="15">
        <v>50</v>
      </c>
      <c r="D7353" s="17">
        <v>6300000</v>
      </c>
      <c r="E7353" s="18">
        <f t="shared" si="114"/>
        <v>6300</v>
      </c>
      <c r="F7353" s="19">
        <v>1.58639</v>
      </c>
      <c r="G7353" s="19">
        <v>9.9942539040000007</v>
      </c>
      <c r="H7353" s="20">
        <v>96.827220910999998</v>
      </c>
      <c r="I7353" s="15">
        <f>IF(H7353&lt;=Rmax_Summary!$B$40,1,0)</f>
        <v>0</v>
      </c>
      <c r="J7353" s="15">
        <v>3</v>
      </c>
      <c r="K7353" s="21" t="s">
        <v>850</v>
      </c>
    </row>
    <row r="7354" spans="1:11" x14ac:dyDescent="0.15">
      <c r="A7354" s="15">
        <v>1638</v>
      </c>
      <c r="B7354" s="16">
        <v>10</v>
      </c>
      <c r="C7354" s="15">
        <v>50</v>
      </c>
      <c r="D7354" s="17">
        <v>6400000</v>
      </c>
      <c r="E7354" s="18">
        <f t="shared" si="114"/>
        <v>6400</v>
      </c>
      <c r="F7354" s="19">
        <v>1.5616140000000001</v>
      </c>
      <c r="G7354" s="19">
        <v>9.9943282989999993</v>
      </c>
      <c r="H7354" s="20">
        <v>96.876772457000001</v>
      </c>
      <c r="I7354" s="15">
        <f>IF(H7354&lt;=Rmax_Summary!$B$40,1,0)</f>
        <v>0</v>
      </c>
      <c r="J7354" s="15">
        <v>3</v>
      </c>
      <c r="K7354" s="21" t="s">
        <v>850</v>
      </c>
    </row>
    <row r="7355" spans="1:11" x14ac:dyDescent="0.15">
      <c r="A7355" s="15">
        <v>1643</v>
      </c>
      <c r="B7355" s="16">
        <v>10</v>
      </c>
      <c r="C7355" s="15">
        <v>50</v>
      </c>
      <c r="D7355" s="17">
        <v>6500000</v>
      </c>
      <c r="E7355" s="18">
        <f t="shared" si="114"/>
        <v>6500</v>
      </c>
      <c r="F7355" s="19">
        <v>1.5376000000000001</v>
      </c>
      <c r="G7355" s="19">
        <v>9.9944004090000007</v>
      </c>
      <c r="H7355" s="20">
        <v>96.924799801999995</v>
      </c>
      <c r="I7355" s="15">
        <f>IF(H7355&lt;=Rmax_Summary!$B$40,1,0)</f>
        <v>0</v>
      </c>
      <c r="J7355" s="15">
        <v>3</v>
      </c>
      <c r="K7355" s="21" t="s">
        <v>850</v>
      </c>
    </row>
    <row r="7356" spans="1:11" x14ac:dyDescent="0.15">
      <c r="A7356" s="15">
        <v>1648</v>
      </c>
      <c r="B7356" s="16">
        <v>10</v>
      </c>
      <c r="C7356" s="15">
        <v>50</v>
      </c>
      <c r="D7356" s="17">
        <v>6600000</v>
      </c>
      <c r="E7356" s="18">
        <f t="shared" si="114"/>
        <v>6600</v>
      </c>
      <c r="F7356" s="19">
        <v>1.5143139999999999</v>
      </c>
      <c r="G7356" s="19">
        <v>9.9944703330000007</v>
      </c>
      <c r="H7356" s="20">
        <v>96.971372638999995</v>
      </c>
      <c r="I7356" s="15">
        <f>IF(H7356&lt;=Rmax_Summary!$B$40,1,0)</f>
        <v>0</v>
      </c>
      <c r="J7356" s="15">
        <v>3</v>
      </c>
      <c r="K7356" s="21" t="s">
        <v>850</v>
      </c>
    </row>
    <row r="7357" spans="1:11" x14ac:dyDescent="0.15">
      <c r="A7357" s="15">
        <v>1653</v>
      </c>
      <c r="B7357" s="16">
        <v>10</v>
      </c>
      <c r="C7357" s="15">
        <v>50</v>
      </c>
      <c r="D7357" s="17">
        <v>6700000</v>
      </c>
      <c r="E7357" s="18">
        <f t="shared" si="114"/>
        <v>6700</v>
      </c>
      <c r="F7357" s="19">
        <v>1.491722</v>
      </c>
      <c r="G7357" s="19">
        <v>9.9945381750000006</v>
      </c>
      <c r="H7357" s="20">
        <v>97.016555765999996</v>
      </c>
      <c r="I7357" s="15">
        <f>IF(H7357&lt;=Rmax_Summary!$B$40,1,0)</f>
        <v>0</v>
      </c>
      <c r="J7357" s="15">
        <v>3</v>
      </c>
      <c r="K7357" s="21" t="s">
        <v>850</v>
      </c>
    </row>
    <row r="7358" spans="1:11" x14ac:dyDescent="0.15">
      <c r="A7358" s="15">
        <v>1658</v>
      </c>
      <c r="B7358" s="16">
        <v>10</v>
      </c>
      <c r="C7358" s="15">
        <v>50</v>
      </c>
      <c r="D7358" s="17">
        <v>6800000</v>
      </c>
      <c r="E7358" s="18">
        <f t="shared" si="114"/>
        <v>6800</v>
      </c>
      <c r="F7358" s="19">
        <v>1.469795</v>
      </c>
      <c r="G7358" s="19">
        <v>9.9946040170000003</v>
      </c>
      <c r="H7358" s="20">
        <v>97.060410578000003</v>
      </c>
      <c r="I7358" s="15">
        <f>IF(H7358&lt;=Rmax_Summary!$B$40,1,0)</f>
        <v>0</v>
      </c>
      <c r="J7358" s="15">
        <v>3</v>
      </c>
      <c r="K7358" s="21" t="s">
        <v>850</v>
      </c>
    </row>
    <row r="7359" spans="1:11" x14ac:dyDescent="0.15">
      <c r="A7359" s="15">
        <v>1663</v>
      </c>
      <c r="B7359" s="16">
        <v>10</v>
      </c>
      <c r="C7359" s="15">
        <v>50</v>
      </c>
      <c r="D7359" s="17">
        <v>6900000</v>
      </c>
      <c r="E7359" s="18">
        <f t="shared" si="114"/>
        <v>6900</v>
      </c>
      <c r="F7359" s="19">
        <v>1.4485030000000001</v>
      </c>
      <c r="G7359" s="19">
        <v>9.9946679540000005</v>
      </c>
      <c r="H7359" s="20">
        <v>97.102994826</v>
      </c>
      <c r="I7359" s="15">
        <f>IF(H7359&lt;=Rmax_Summary!$B$40,1,0)</f>
        <v>0</v>
      </c>
      <c r="J7359" s="15">
        <v>3</v>
      </c>
      <c r="K7359" s="21" t="s">
        <v>850</v>
      </c>
    </row>
    <row r="7360" spans="1:11" x14ac:dyDescent="0.15">
      <c r="A7360" s="15">
        <v>1668</v>
      </c>
      <c r="B7360" s="16">
        <v>10</v>
      </c>
      <c r="C7360" s="15">
        <v>50</v>
      </c>
      <c r="D7360" s="17">
        <v>7000000</v>
      </c>
      <c r="E7360" s="18">
        <f t="shared" si="114"/>
        <v>7000</v>
      </c>
      <c r="F7360" s="19">
        <v>1.4278189999999999</v>
      </c>
      <c r="G7360" s="19">
        <v>9.9947300640000005</v>
      </c>
      <c r="H7360" s="20">
        <v>97.144362850999997</v>
      </c>
      <c r="I7360" s="15">
        <f>IF(H7360&lt;=Rmax_Summary!$B$40,1,0)</f>
        <v>0</v>
      </c>
      <c r="J7360" s="15">
        <v>3</v>
      </c>
      <c r="K7360" s="21" t="s">
        <v>850</v>
      </c>
    </row>
    <row r="7361" spans="1:11" x14ac:dyDescent="0.15">
      <c r="A7361" s="15">
        <v>1673</v>
      </c>
      <c r="B7361" s="16">
        <v>10</v>
      </c>
      <c r="C7361" s="15">
        <v>50</v>
      </c>
      <c r="D7361" s="17">
        <v>7100000</v>
      </c>
      <c r="E7361" s="18">
        <f t="shared" si="114"/>
        <v>7100</v>
      </c>
      <c r="F7361" s="19">
        <v>1.4077170000000001</v>
      </c>
      <c r="G7361" s="19">
        <v>9.9947904249999997</v>
      </c>
      <c r="H7361" s="20">
        <v>97.184566040999997</v>
      </c>
      <c r="I7361" s="15">
        <f>IF(H7361&lt;=Rmax_Summary!$B$40,1,0)</f>
        <v>0</v>
      </c>
      <c r="J7361" s="15">
        <v>3</v>
      </c>
      <c r="K7361" s="21" t="s">
        <v>850</v>
      </c>
    </row>
    <row r="7362" spans="1:11" x14ac:dyDescent="0.15">
      <c r="A7362" s="15">
        <v>1678</v>
      </c>
      <c r="B7362" s="16">
        <v>10</v>
      </c>
      <c r="C7362" s="15">
        <v>50</v>
      </c>
      <c r="D7362" s="17">
        <v>7200000</v>
      </c>
      <c r="E7362" s="18">
        <f t="shared" ref="E7362:E7425" si="115">D7362/1000</f>
        <v>7200</v>
      </c>
      <c r="F7362" s="19">
        <v>1.388174</v>
      </c>
      <c r="G7362" s="19">
        <v>9.9948491110000006</v>
      </c>
      <c r="H7362" s="20">
        <v>97.223652940999997</v>
      </c>
      <c r="I7362" s="15">
        <f>IF(H7362&lt;=Rmax_Summary!$B$40,1,0)</f>
        <v>0</v>
      </c>
      <c r="J7362" s="15">
        <v>3</v>
      </c>
      <c r="K7362" s="21" t="s">
        <v>850</v>
      </c>
    </row>
    <row r="7363" spans="1:11" x14ac:dyDescent="0.15">
      <c r="A7363" s="15">
        <v>1683</v>
      </c>
      <c r="B7363" s="16">
        <v>10</v>
      </c>
      <c r="C7363" s="15">
        <v>50</v>
      </c>
      <c r="D7363" s="17">
        <v>7300000</v>
      </c>
      <c r="E7363" s="18">
        <f t="shared" si="115"/>
        <v>7300</v>
      </c>
      <c r="F7363" s="19">
        <v>1.369165</v>
      </c>
      <c r="G7363" s="19">
        <v>9.99490619</v>
      </c>
      <c r="H7363" s="20">
        <v>97.261669591</v>
      </c>
      <c r="I7363" s="15">
        <f>IF(H7363&lt;=Rmax_Summary!$B$40,1,0)</f>
        <v>0</v>
      </c>
      <c r="J7363" s="15">
        <v>3</v>
      </c>
      <c r="K7363" s="21" t="s">
        <v>850</v>
      </c>
    </row>
    <row r="7364" spans="1:11" x14ac:dyDescent="0.15">
      <c r="A7364" s="15">
        <v>1688</v>
      </c>
      <c r="B7364" s="16">
        <v>10</v>
      </c>
      <c r="C7364" s="15">
        <v>50</v>
      </c>
      <c r="D7364" s="17">
        <v>7400000</v>
      </c>
      <c r="E7364" s="18">
        <f t="shared" si="115"/>
        <v>7400</v>
      </c>
      <c r="F7364" s="19">
        <v>1.35067</v>
      </c>
      <c r="G7364" s="19">
        <v>9.9949617259999997</v>
      </c>
      <c r="H7364" s="20">
        <v>97.298659082</v>
      </c>
      <c r="I7364" s="15">
        <f>IF(H7364&lt;=Rmax_Summary!$B$40,1,0)</f>
        <v>0</v>
      </c>
      <c r="J7364" s="15">
        <v>3</v>
      </c>
      <c r="K7364" s="21" t="s">
        <v>850</v>
      </c>
    </row>
    <row r="7365" spans="1:11" x14ac:dyDescent="0.15">
      <c r="A7365" s="15">
        <v>1693</v>
      </c>
      <c r="B7365" s="16">
        <v>10</v>
      </c>
      <c r="C7365" s="15">
        <v>50</v>
      </c>
      <c r="D7365" s="17">
        <v>7500000</v>
      </c>
      <c r="E7365" s="18">
        <f t="shared" si="115"/>
        <v>7500</v>
      </c>
      <c r="F7365" s="19">
        <v>1.3326690000000001</v>
      </c>
      <c r="G7365" s="19">
        <v>9.9950157819999994</v>
      </c>
      <c r="H7365" s="20">
        <v>97.334662453000007</v>
      </c>
      <c r="I7365" s="15">
        <f>IF(H7365&lt;=Rmax_Summary!$B$40,1,0)</f>
        <v>0</v>
      </c>
      <c r="J7365" s="15">
        <v>3</v>
      </c>
      <c r="K7365" s="21" t="s">
        <v>850</v>
      </c>
    </row>
    <row r="7366" spans="1:11" x14ac:dyDescent="0.15">
      <c r="A7366" s="15">
        <v>1698</v>
      </c>
      <c r="B7366" s="16">
        <v>10</v>
      </c>
      <c r="C7366" s="15">
        <v>50</v>
      </c>
      <c r="D7366" s="17">
        <v>7600000</v>
      </c>
      <c r="E7366" s="18">
        <f t="shared" si="115"/>
        <v>7600</v>
      </c>
      <c r="F7366" s="19">
        <v>1.3151409999999999</v>
      </c>
      <c r="G7366" s="19">
        <v>9.9950684160000005</v>
      </c>
      <c r="H7366" s="20">
        <v>97.369718812000002</v>
      </c>
      <c r="I7366" s="15">
        <f>IF(H7366&lt;=Rmax_Summary!$B$40,1,0)</f>
        <v>0</v>
      </c>
      <c r="J7366" s="15">
        <v>3</v>
      </c>
      <c r="K7366" s="21" t="s">
        <v>850</v>
      </c>
    </row>
    <row r="7367" spans="1:11" x14ac:dyDescent="0.15">
      <c r="A7367" s="15">
        <v>1703</v>
      </c>
      <c r="B7367" s="16">
        <v>10</v>
      </c>
      <c r="C7367" s="15">
        <v>50</v>
      </c>
      <c r="D7367" s="17">
        <v>7700000</v>
      </c>
      <c r="E7367" s="18">
        <f t="shared" si="115"/>
        <v>7700</v>
      </c>
      <c r="F7367" s="19">
        <v>1.2980670000000001</v>
      </c>
      <c r="G7367" s="19">
        <v>9.9951196850000006</v>
      </c>
      <c r="H7367" s="20">
        <v>97.403865108999995</v>
      </c>
      <c r="I7367" s="15">
        <f>IF(H7367&lt;=Rmax_Summary!$B$40,1,0)</f>
        <v>0</v>
      </c>
      <c r="J7367" s="15">
        <v>3</v>
      </c>
      <c r="K7367" s="21" t="s">
        <v>850</v>
      </c>
    </row>
    <row r="7368" spans="1:11" x14ac:dyDescent="0.15">
      <c r="A7368" s="15">
        <v>1708</v>
      </c>
      <c r="B7368" s="16">
        <v>10</v>
      </c>
      <c r="C7368" s="15">
        <v>50</v>
      </c>
      <c r="D7368" s="17">
        <v>7800000</v>
      </c>
      <c r="E7368" s="18">
        <f t="shared" si="115"/>
        <v>7800</v>
      </c>
      <c r="F7368" s="19">
        <v>1.2814319999999999</v>
      </c>
      <c r="G7368" s="19">
        <v>9.995169636</v>
      </c>
      <c r="H7368" s="20">
        <v>97.437136017</v>
      </c>
      <c r="I7368" s="15">
        <f>IF(H7368&lt;=Rmax_Summary!$B$40,1,0)</f>
        <v>0</v>
      </c>
      <c r="J7368" s="15">
        <v>3</v>
      </c>
      <c r="K7368" s="21" t="s">
        <v>850</v>
      </c>
    </row>
    <row r="7369" spans="1:11" x14ac:dyDescent="0.15">
      <c r="A7369" s="15">
        <v>1713</v>
      </c>
      <c r="B7369" s="16">
        <v>10</v>
      </c>
      <c r="C7369" s="15">
        <v>50</v>
      </c>
      <c r="D7369" s="17">
        <v>7900000</v>
      </c>
      <c r="E7369" s="18">
        <f t="shared" si="115"/>
        <v>7900</v>
      </c>
      <c r="F7369" s="19">
        <v>1.265218</v>
      </c>
      <c r="G7369" s="19">
        <v>9.9952183259999998</v>
      </c>
      <c r="H7369" s="20">
        <v>97.46956496</v>
      </c>
      <c r="I7369" s="15">
        <f>IF(H7369&lt;=Rmax_Summary!$B$40,1,0)</f>
        <v>0</v>
      </c>
      <c r="J7369" s="15">
        <v>3</v>
      </c>
      <c r="K7369" s="21" t="s">
        <v>850</v>
      </c>
    </row>
    <row r="7370" spans="1:11" x14ac:dyDescent="0.15">
      <c r="A7370" s="15">
        <v>1718</v>
      </c>
      <c r="B7370" s="16">
        <v>10</v>
      </c>
      <c r="C7370" s="15">
        <v>50</v>
      </c>
      <c r="D7370" s="17">
        <v>8000000</v>
      </c>
      <c r="E7370" s="18">
        <f t="shared" si="115"/>
        <v>8000</v>
      </c>
      <c r="F7370" s="19">
        <v>1.2494080000000001</v>
      </c>
      <c r="G7370" s="19">
        <v>9.9952657990000002</v>
      </c>
      <c r="H7370" s="20">
        <v>97.501183542999996</v>
      </c>
      <c r="I7370" s="15">
        <f>IF(H7370&lt;=Rmax_Summary!$B$40,1,0)</f>
        <v>0</v>
      </c>
      <c r="J7370" s="15">
        <v>3</v>
      </c>
      <c r="K7370" s="21" t="s">
        <v>850</v>
      </c>
    </row>
    <row r="7371" spans="1:11" x14ac:dyDescent="0.15">
      <c r="A7371" s="15">
        <v>1723</v>
      </c>
      <c r="B7371" s="16">
        <v>10</v>
      </c>
      <c r="C7371" s="15">
        <v>50</v>
      </c>
      <c r="D7371" s="17">
        <v>8100000</v>
      </c>
      <c r="E7371" s="18">
        <f t="shared" si="115"/>
        <v>8100</v>
      </c>
      <c r="F7371" s="19">
        <v>1.233989</v>
      </c>
      <c r="G7371" s="19">
        <v>9.9953120999999996</v>
      </c>
      <c r="H7371" s="20">
        <v>97.532021779999994</v>
      </c>
      <c r="I7371" s="15">
        <f>IF(H7371&lt;=Rmax_Summary!$B$40,1,0)</f>
        <v>0</v>
      </c>
      <c r="J7371" s="15">
        <v>3</v>
      </c>
      <c r="K7371" s="21" t="s">
        <v>850</v>
      </c>
    </row>
    <row r="7372" spans="1:11" x14ac:dyDescent="0.15">
      <c r="A7372" s="15">
        <v>1728</v>
      </c>
      <c r="B7372" s="16">
        <v>10</v>
      </c>
      <c r="C7372" s="15">
        <v>50</v>
      </c>
      <c r="D7372" s="17">
        <v>8200000</v>
      </c>
      <c r="E7372" s="18">
        <f t="shared" si="115"/>
        <v>8200</v>
      </c>
      <c r="F7372" s="19">
        <v>1.2189460000000001</v>
      </c>
      <c r="G7372" s="19">
        <v>9.9953572719999997</v>
      </c>
      <c r="H7372" s="20">
        <v>97.562107978</v>
      </c>
      <c r="I7372" s="15">
        <f>IF(H7372&lt;=Rmax_Summary!$B$40,1,0)</f>
        <v>0</v>
      </c>
      <c r="J7372" s="15">
        <v>3</v>
      </c>
      <c r="K7372" s="21" t="s">
        <v>850</v>
      </c>
    </row>
    <row r="7373" spans="1:11" x14ac:dyDescent="0.15">
      <c r="A7373" s="15">
        <v>1733</v>
      </c>
      <c r="B7373" s="16">
        <v>10</v>
      </c>
      <c r="C7373" s="15">
        <v>50</v>
      </c>
      <c r="D7373" s="17">
        <v>8300000</v>
      </c>
      <c r="E7373" s="18">
        <f t="shared" si="115"/>
        <v>8300</v>
      </c>
      <c r="F7373" s="19">
        <v>1.2042649999999999</v>
      </c>
      <c r="G7373" s="19">
        <v>9.9954013560000003</v>
      </c>
      <c r="H7373" s="20">
        <v>97.591469536999995</v>
      </c>
      <c r="I7373" s="15">
        <f>IF(H7373&lt;=Rmax_Summary!$B$40,1,0)</f>
        <v>0</v>
      </c>
      <c r="J7373" s="15">
        <v>3</v>
      </c>
      <c r="K7373" s="21" t="s">
        <v>850</v>
      </c>
    </row>
    <row r="7374" spans="1:11" x14ac:dyDescent="0.15">
      <c r="A7374" s="15">
        <v>1738</v>
      </c>
      <c r="B7374" s="16">
        <v>10</v>
      </c>
      <c r="C7374" s="15">
        <v>50</v>
      </c>
      <c r="D7374" s="17">
        <v>8400000</v>
      </c>
      <c r="E7374" s="18">
        <f t="shared" si="115"/>
        <v>8400</v>
      </c>
      <c r="F7374" s="19">
        <v>1.189934</v>
      </c>
      <c r="G7374" s="19">
        <v>9.9954443909999995</v>
      </c>
      <c r="H7374" s="20">
        <v>97.620132261999998</v>
      </c>
      <c r="I7374" s="15">
        <f>IF(H7374&lt;=Rmax_Summary!$B$40,1,0)</f>
        <v>0</v>
      </c>
      <c r="J7374" s="15">
        <v>3</v>
      </c>
      <c r="K7374" s="21" t="s">
        <v>850</v>
      </c>
    </row>
    <row r="7375" spans="1:11" x14ac:dyDescent="0.15">
      <c r="A7375" s="15">
        <v>1743</v>
      </c>
      <c r="B7375" s="16">
        <v>10</v>
      </c>
      <c r="C7375" s="15">
        <v>50</v>
      </c>
      <c r="D7375" s="17">
        <v>8500000</v>
      </c>
      <c r="E7375" s="18">
        <f t="shared" si="115"/>
        <v>8500</v>
      </c>
      <c r="F7375" s="19">
        <v>1.17594</v>
      </c>
      <c r="G7375" s="19">
        <v>9.9954864130000001</v>
      </c>
      <c r="H7375" s="20">
        <v>97.648120825000007</v>
      </c>
      <c r="I7375" s="15">
        <f>IF(H7375&lt;=Rmax_Summary!$B$40,1,0)</f>
        <v>0</v>
      </c>
      <c r="J7375" s="15">
        <v>3</v>
      </c>
      <c r="K7375" s="21" t="s">
        <v>850</v>
      </c>
    </row>
    <row r="7376" spans="1:11" x14ac:dyDescent="0.15">
      <c r="A7376" s="15">
        <v>1748</v>
      </c>
      <c r="B7376" s="16">
        <v>10</v>
      </c>
      <c r="C7376" s="15">
        <v>50</v>
      </c>
      <c r="D7376" s="17">
        <v>8600000</v>
      </c>
      <c r="E7376" s="18">
        <f t="shared" si="115"/>
        <v>8600</v>
      </c>
      <c r="F7376" s="19">
        <v>1.1622710000000001</v>
      </c>
      <c r="G7376" s="19">
        <v>9.9955274589999998</v>
      </c>
      <c r="H7376" s="20">
        <v>97.675458758000005</v>
      </c>
      <c r="I7376" s="15">
        <f>IF(H7376&lt;=Rmax_Summary!$B$40,1,0)</f>
        <v>0</v>
      </c>
      <c r="J7376" s="15">
        <v>3</v>
      </c>
      <c r="K7376" s="21" t="s">
        <v>850</v>
      </c>
    </row>
    <row r="7377" spans="1:11" x14ac:dyDescent="0.15">
      <c r="A7377" s="15">
        <v>1753</v>
      </c>
      <c r="B7377" s="16">
        <v>10</v>
      </c>
      <c r="C7377" s="15">
        <v>50</v>
      </c>
      <c r="D7377" s="17">
        <v>8700000</v>
      </c>
      <c r="E7377" s="18">
        <f t="shared" si="115"/>
        <v>8700</v>
      </c>
      <c r="F7377" s="19">
        <v>1.148916</v>
      </c>
      <c r="G7377" s="19">
        <v>9.9955675609999997</v>
      </c>
      <c r="H7377" s="20">
        <v>97.702168342999997</v>
      </c>
      <c r="I7377" s="15">
        <f>IF(H7377&lt;=Rmax_Summary!$B$40,1,0)</f>
        <v>0</v>
      </c>
      <c r="J7377" s="15">
        <v>3</v>
      </c>
      <c r="K7377" s="21" t="s">
        <v>850</v>
      </c>
    </row>
    <row r="7378" spans="1:11" x14ac:dyDescent="0.15">
      <c r="A7378" s="15">
        <v>1758</v>
      </c>
      <c r="B7378" s="16">
        <v>10</v>
      </c>
      <c r="C7378" s="15">
        <v>50</v>
      </c>
      <c r="D7378" s="17">
        <v>8800000</v>
      </c>
      <c r="E7378" s="18">
        <f t="shared" si="115"/>
        <v>8800</v>
      </c>
      <c r="F7378" s="19">
        <v>1.135864</v>
      </c>
      <c r="G7378" s="19">
        <v>9.9956067520000005</v>
      </c>
      <c r="H7378" s="20">
        <v>97.728271182</v>
      </c>
      <c r="I7378" s="15">
        <f>IF(H7378&lt;=Rmax_Summary!$B$40,1,0)</f>
        <v>0</v>
      </c>
      <c r="J7378" s="15">
        <v>3</v>
      </c>
      <c r="K7378" s="21" t="s">
        <v>850</v>
      </c>
    </row>
    <row r="7379" spans="1:11" x14ac:dyDescent="0.15">
      <c r="A7379" s="15">
        <v>1763</v>
      </c>
      <c r="B7379" s="16">
        <v>10</v>
      </c>
      <c r="C7379" s="15">
        <v>50</v>
      </c>
      <c r="D7379" s="17">
        <v>8900000</v>
      </c>
      <c r="E7379" s="18">
        <f t="shared" si="115"/>
        <v>8900</v>
      </c>
      <c r="F7379" s="19">
        <v>1.1231059999999999</v>
      </c>
      <c r="G7379" s="19">
        <v>9.9956450649999997</v>
      </c>
      <c r="H7379" s="20">
        <v>97.753787643999999</v>
      </c>
      <c r="I7379" s="15">
        <f>IF(H7379&lt;=Rmax_Summary!$B$40,1,0)</f>
        <v>0</v>
      </c>
      <c r="J7379" s="15">
        <v>3</v>
      </c>
      <c r="K7379" s="21" t="s">
        <v>850</v>
      </c>
    </row>
    <row r="7380" spans="1:11" x14ac:dyDescent="0.15">
      <c r="A7380" s="15">
        <v>1768</v>
      </c>
      <c r="B7380" s="16">
        <v>10</v>
      </c>
      <c r="C7380" s="15">
        <v>50</v>
      </c>
      <c r="D7380" s="17">
        <v>9000000</v>
      </c>
      <c r="E7380" s="18">
        <f t="shared" si="115"/>
        <v>9000</v>
      </c>
      <c r="F7380" s="19">
        <v>1.1106309999999999</v>
      </c>
      <c r="G7380" s="19">
        <v>9.9956825210000009</v>
      </c>
      <c r="H7380" s="20">
        <v>97.778737225</v>
      </c>
      <c r="I7380" s="15">
        <f>IF(H7380&lt;=Rmax_Summary!$B$40,1,0)</f>
        <v>0</v>
      </c>
      <c r="J7380" s="15">
        <v>3</v>
      </c>
      <c r="K7380" s="21" t="s">
        <v>850</v>
      </c>
    </row>
    <row r="7381" spans="1:11" x14ac:dyDescent="0.15">
      <c r="A7381" s="15">
        <v>1773</v>
      </c>
      <c r="B7381" s="16">
        <v>10</v>
      </c>
      <c r="C7381" s="15">
        <v>50</v>
      </c>
      <c r="D7381" s="17">
        <v>9100000</v>
      </c>
      <c r="E7381" s="18">
        <f t="shared" si="115"/>
        <v>9100</v>
      </c>
      <c r="F7381" s="19">
        <v>1.0984309999999999</v>
      </c>
      <c r="G7381" s="19">
        <v>9.9957191590000001</v>
      </c>
      <c r="H7381" s="20">
        <v>97.803138626000006</v>
      </c>
      <c r="I7381" s="15">
        <f>IF(H7381&lt;=Rmax_Summary!$B$40,1,0)</f>
        <v>0</v>
      </c>
      <c r="J7381" s="15">
        <v>3</v>
      </c>
      <c r="K7381" s="21" t="s">
        <v>850</v>
      </c>
    </row>
    <row r="7382" spans="1:11" x14ac:dyDescent="0.15">
      <c r="A7382" s="15">
        <v>1778</v>
      </c>
      <c r="B7382" s="16">
        <v>10</v>
      </c>
      <c r="C7382" s="15">
        <v>50</v>
      </c>
      <c r="D7382" s="17">
        <v>9200000</v>
      </c>
      <c r="E7382" s="18">
        <f t="shared" si="115"/>
        <v>9200</v>
      </c>
      <c r="F7382" s="19">
        <v>1.086495</v>
      </c>
      <c r="G7382" s="19">
        <v>9.9957549990000008</v>
      </c>
      <c r="H7382" s="20">
        <v>97.827009793000002</v>
      </c>
      <c r="I7382" s="15">
        <f>IF(H7382&lt;=Rmax_Summary!$B$40,1,0)</f>
        <v>0</v>
      </c>
      <c r="J7382" s="15">
        <v>3</v>
      </c>
      <c r="K7382" s="21" t="s">
        <v>850</v>
      </c>
    </row>
    <row r="7383" spans="1:11" x14ac:dyDescent="0.15">
      <c r="A7383" s="15">
        <v>1783</v>
      </c>
      <c r="B7383" s="16">
        <v>10</v>
      </c>
      <c r="C7383" s="15">
        <v>50</v>
      </c>
      <c r="D7383" s="17">
        <v>9300000</v>
      </c>
      <c r="E7383" s="18">
        <f t="shared" si="115"/>
        <v>9300</v>
      </c>
      <c r="F7383" s="19">
        <v>1.074816</v>
      </c>
      <c r="G7383" s="19">
        <v>9.9957900689999999</v>
      </c>
      <c r="H7383" s="20">
        <v>97.850367777000002</v>
      </c>
      <c r="I7383" s="15">
        <f>IF(H7383&lt;=Rmax_Summary!$B$40,1,0)</f>
        <v>0</v>
      </c>
      <c r="J7383" s="15">
        <v>3</v>
      </c>
      <c r="K7383" s="21" t="s">
        <v>850</v>
      </c>
    </row>
    <row r="7384" spans="1:11" x14ac:dyDescent="0.15">
      <c r="A7384" s="15">
        <v>1788</v>
      </c>
      <c r="B7384" s="16">
        <v>10</v>
      </c>
      <c r="C7384" s="15">
        <v>50</v>
      </c>
      <c r="D7384" s="17">
        <v>9400000</v>
      </c>
      <c r="E7384" s="18">
        <f t="shared" si="115"/>
        <v>9400</v>
      </c>
      <c r="F7384" s="19">
        <v>1.0633859999999999</v>
      </c>
      <c r="G7384" s="19">
        <v>9.9958243929999995</v>
      </c>
      <c r="H7384" s="20">
        <v>97.873228835000006</v>
      </c>
      <c r="I7384" s="15">
        <f>IF(H7384&lt;=Rmax_Summary!$B$40,1,0)</f>
        <v>0</v>
      </c>
      <c r="J7384" s="15">
        <v>3</v>
      </c>
      <c r="K7384" s="21" t="s">
        <v>850</v>
      </c>
    </row>
    <row r="7385" spans="1:11" x14ac:dyDescent="0.15">
      <c r="A7385" s="15">
        <v>1793</v>
      </c>
      <c r="B7385" s="16">
        <v>10</v>
      </c>
      <c r="C7385" s="15">
        <v>50</v>
      </c>
      <c r="D7385" s="17">
        <v>9500000</v>
      </c>
      <c r="E7385" s="18">
        <f t="shared" si="115"/>
        <v>9500</v>
      </c>
      <c r="F7385" s="19">
        <v>1.0521959999999999</v>
      </c>
      <c r="G7385" s="19">
        <v>9.9958579949999997</v>
      </c>
      <c r="H7385" s="20">
        <v>97.895608770999999</v>
      </c>
      <c r="I7385" s="15">
        <f>IF(H7385&lt;=Rmax_Summary!$B$40,1,0)</f>
        <v>0</v>
      </c>
      <c r="J7385" s="15">
        <v>3</v>
      </c>
      <c r="K7385" s="21" t="s">
        <v>850</v>
      </c>
    </row>
    <row r="7386" spans="1:11" x14ac:dyDescent="0.15">
      <c r="A7386" s="15">
        <v>1798</v>
      </c>
      <c r="B7386" s="16">
        <v>10</v>
      </c>
      <c r="C7386" s="15">
        <v>50</v>
      </c>
      <c r="D7386" s="17">
        <v>9600000</v>
      </c>
      <c r="E7386" s="18">
        <f t="shared" si="115"/>
        <v>9600</v>
      </c>
      <c r="F7386" s="19">
        <v>1.041239</v>
      </c>
      <c r="G7386" s="19">
        <v>9.9958908960000006</v>
      </c>
      <c r="H7386" s="20">
        <v>97.917522704999996</v>
      </c>
      <c r="I7386" s="15">
        <f>IF(H7386&lt;=Rmax_Summary!$B$40,1,0)</f>
        <v>0</v>
      </c>
      <c r="J7386" s="15">
        <v>3</v>
      </c>
      <c r="K7386" s="21" t="s">
        <v>850</v>
      </c>
    </row>
    <row r="7387" spans="1:11" x14ac:dyDescent="0.15">
      <c r="A7387" s="15">
        <v>1803</v>
      </c>
      <c r="B7387" s="16">
        <v>10</v>
      </c>
      <c r="C7387" s="15">
        <v>50</v>
      </c>
      <c r="D7387" s="17">
        <v>9700000</v>
      </c>
      <c r="E7387" s="18">
        <f t="shared" si="115"/>
        <v>9700</v>
      </c>
      <c r="F7387" s="19">
        <v>1.030508</v>
      </c>
      <c r="G7387" s="19">
        <v>9.9959231200000005</v>
      </c>
      <c r="H7387" s="20">
        <v>97.938984961000003</v>
      </c>
      <c r="I7387" s="15">
        <f>IF(H7387&lt;=Rmax_Summary!$B$40,1,0)</f>
        <v>0</v>
      </c>
      <c r="J7387" s="15">
        <v>3</v>
      </c>
      <c r="K7387" s="21" t="s">
        <v>850</v>
      </c>
    </row>
    <row r="7388" spans="1:11" x14ac:dyDescent="0.15">
      <c r="A7388" s="15">
        <v>1808</v>
      </c>
      <c r="B7388" s="16">
        <v>10</v>
      </c>
      <c r="C7388" s="15">
        <v>50</v>
      </c>
      <c r="D7388" s="17">
        <v>9800000</v>
      </c>
      <c r="E7388" s="18">
        <f t="shared" si="115"/>
        <v>9800</v>
      </c>
      <c r="F7388" s="19">
        <v>1.019995</v>
      </c>
      <c r="G7388" s="19">
        <v>9.9959546859999993</v>
      </c>
      <c r="H7388" s="20">
        <v>97.960009181999993</v>
      </c>
      <c r="I7388" s="15">
        <f>IF(H7388&lt;=Rmax_Summary!$B$40,1,0)</f>
        <v>0</v>
      </c>
      <c r="J7388" s="15">
        <v>3</v>
      </c>
      <c r="K7388" s="21" t="s">
        <v>850</v>
      </c>
    </row>
    <row r="7389" spans="1:11" x14ac:dyDescent="0.15">
      <c r="A7389" s="15">
        <v>1813</v>
      </c>
      <c r="B7389" s="16">
        <v>10</v>
      </c>
      <c r="C7389" s="15">
        <v>50</v>
      </c>
      <c r="D7389" s="17">
        <v>9900000</v>
      </c>
      <c r="E7389" s="18">
        <f t="shared" si="115"/>
        <v>9900</v>
      </c>
      <c r="F7389" s="19">
        <v>1.009695</v>
      </c>
      <c r="G7389" s="19">
        <v>9.9959856170000005</v>
      </c>
      <c r="H7389" s="20">
        <v>97.980609009000005</v>
      </c>
      <c r="I7389" s="15">
        <f>IF(H7389&lt;=Rmax_Summary!$B$40,1,0)</f>
        <v>0</v>
      </c>
      <c r="J7389" s="15">
        <v>3</v>
      </c>
      <c r="K7389" s="21" t="s">
        <v>850</v>
      </c>
    </row>
    <row r="7390" spans="1:11" x14ac:dyDescent="0.15">
      <c r="A7390" s="15">
        <v>1818</v>
      </c>
      <c r="B7390" s="16">
        <v>10</v>
      </c>
      <c r="C7390" s="15">
        <v>50</v>
      </c>
      <c r="D7390" s="17">
        <v>10000000</v>
      </c>
      <c r="E7390" s="18">
        <f t="shared" si="115"/>
        <v>10000</v>
      </c>
      <c r="F7390" s="19">
        <v>0.99960199999999999</v>
      </c>
      <c r="G7390" s="19">
        <v>9.9960159270000002</v>
      </c>
      <c r="H7390" s="20">
        <v>98.000796836000006</v>
      </c>
      <c r="I7390" s="15">
        <f>IF(H7390&lt;=Rmax_Summary!$B$40,1,0)</f>
        <v>0</v>
      </c>
      <c r="J7390" s="15">
        <v>3</v>
      </c>
      <c r="K7390" s="21" t="s">
        <v>850</v>
      </c>
    </row>
    <row r="7391" spans="1:11" x14ac:dyDescent="0.15">
      <c r="A7391" s="15">
        <v>2869</v>
      </c>
      <c r="B7391" s="16">
        <v>10</v>
      </c>
      <c r="C7391" s="15">
        <v>100</v>
      </c>
      <c r="D7391" s="17">
        <v>10000</v>
      </c>
      <c r="E7391" s="18">
        <f t="shared" si="115"/>
        <v>10</v>
      </c>
      <c r="F7391" s="19">
        <v>99.771033000000003</v>
      </c>
      <c r="G7391" s="19">
        <v>0.997710282</v>
      </c>
      <c r="H7391" s="20">
        <v>0.22896745900000001</v>
      </c>
      <c r="I7391" s="15">
        <f>IF(H7391&lt;=Rmax_Summary!$B$40,1,0)</f>
        <v>1</v>
      </c>
      <c r="J7391" s="15">
        <v>1</v>
      </c>
      <c r="K7391" s="21" t="s">
        <v>846</v>
      </c>
    </row>
    <row r="7392" spans="1:11" x14ac:dyDescent="0.15">
      <c r="A7392" s="15">
        <v>2874</v>
      </c>
      <c r="B7392" s="16">
        <v>10</v>
      </c>
      <c r="C7392" s="15">
        <v>100</v>
      </c>
      <c r="D7392" s="17">
        <v>11000</v>
      </c>
      <c r="E7392" s="18">
        <f t="shared" si="115"/>
        <v>11</v>
      </c>
      <c r="F7392" s="19">
        <v>99.770906999999994</v>
      </c>
      <c r="G7392" s="19">
        <v>1.097479968</v>
      </c>
      <c r="H7392" s="20">
        <v>0.22909275600000001</v>
      </c>
      <c r="I7392" s="15">
        <f>IF(H7392&lt;=Rmax_Summary!$B$40,1,0)</f>
        <v>1</v>
      </c>
      <c r="J7392" s="15">
        <v>1</v>
      </c>
      <c r="K7392" s="21" t="s">
        <v>846</v>
      </c>
    </row>
    <row r="7393" spans="1:11" x14ac:dyDescent="0.15">
      <c r="A7393" s="15">
        <v>2879</v>
      </c>
      <c r="B7393" s="16">
        <v>10</v>
      </c>
      <c r="C7393" s="15">
        <v>100</v>
      </c>
      <c r="D7393" s="17">
        <v>12000</v>
      </c>
      <c r="E7393" s="18">
        <f t="shared" si="115"/>
        <v>12</v>
      </c>
      <c r="F7393" s="19">
        <v>99.770780999999999</v>
      </c>
      <c r="G7393" s="19">
        <v>1.197249322</v>
      </c>
      <c r="H7393" s="20">
        <v>0.229219334</v>
      </c>
      <c r="I7393" s="15">
        <f>IF(H7393&lt;=Rmax_Summary!$B$40,1,0)</f>
        <v>1</v>
      </c>
      <c r="J7393" s="15">
        <v>1</v>
      </c>
      <c r="K7393" s="21" t="s">
        <v>846</v>
      </c>
    </row>
    <row r="7394" spans="1:11" x14ac:dyDescent="0.15">
      <c r="A7394" s="15">
        <v>2884</v>
      </c>
      <c r="B7394" s="16">
        <v>10</v>
      </c>
      <c r="C7394" s="15">
        <v>100</v>
      </c>
      <c r="D7394" s="17">
        <v>13000</v>
      </c>
      <c r="E7394" s="18">
        <f t="shared" si="115"/>
        <v>13</v>
      </c>
      <c r="F7394" s="19">
        <v>99.770652999999996</v>
      </c>
      <c r="G7394" s="19">
        <v>1.297018488</v>
      </c>
      <c r="H7394" s="20">
        <v>0.229347469</v>
      </c>
      <c r="I7394" s="15">
        <f>IF(H7394&lt;=Rmax_Summary!$B$40,1,0)</f>
        <v>1</v>
      </c>
      <c r="J7394" s="15">
        <v>1</v>
      </c>
      <c r="K7394" s="21" t="s">
        <v>846</v>
      </c>
    </row>
    <row r="7395" spans="1:11" x14ac:dyDescent="0.15">
      <c r="A7395" s="15">
        <v>2889</v>
      </c>
      <c r="B7395" s="16">
        <v>10</v>
      </c>
      <c r="C7395" s="15">
        <v>100</v>
      </c>
      <c r="D7395" s="17">
        <v>14000</v>
      </c>
      <c r="E7395" s="18">
        <f t="shared" si="115"/>
        <v>14</v>
      </c>
      <c r="F7395" s="19">
        <v>99.770522999999997</v>
      </c>
      <c r="G7395" s="19">
        <v>1.3967873669999999</v>
      </c>
      <c r="H7395" s="20">
        <v>0.22947710499999999</v>
      </c>
      <c r="I7395" s="15">
        <f>IF(H7395&lt;=Rmax_Summary!$B$40,1,0)</f>
        <v>1</v>
      </c>
      <c r="J7395" s="15">
        <v>1</v>
      </c>
      <c r="K7395" s="21" t="s">
        <v>846</v>
      </c>
    </row>
    <row r="7396" spans="1:11" x14ac:dyDescent="0.15">
      <c r="A7396" s="15">
        <v>2894</v>
      </c>
      <c r="B7396" s="16">
        <v>10</v>
      </c>
      <c r="C7396" s="15">
        <v>100</v>
      </c>
      <c r="D7396" s="17">
        <v>15000</v>
      </c>
      <c r="E7396" s="18">
        <f t="shared" si="115"/>
        <v>15</v>
      </c>
      <c r="F7396" s="19">
        <v>99.770392000000001</v>
      </c>
      <c r="G7396" s="19">
        <v>1.496555914</v>
      </c>
      <c r="H7396" s="20">
        <v>0.229607635</v>
      </c>
      <c r="I7396" s="15">
        <f>IF(H7396&lt;=Rmax_Summary!$B$40,1,0)</f>
        <v>1</v>
      </c>
      <c r="J7396" s="15">
        <v>1</v>
      </c>
      <c r="K7396" s="21" t="s">
        <v>846</v>
      </c>
    </row>
    <row r="7397" spans="1:11" x14ac:dyDescent="0.15">
      <c r="A7397" s="15">
        <v>2899</v>
      </c>
      <c r="B7397" s="16">
        <v>10</v>
      </c>
      <c r="C7397" s="15">
        <v>100</v>
      </c>
      <c r="D7397" s="17">
        <v>16000</v>
      </c>
      <c r="E7397" s="18">
        <f t="shared" si="115"/>
        <v>16</v>
      </c>
      <c r="F7397" s="19">
        <v>99.770259999999993</v>
      </c>
      <c r="G7397" s="19">
        <v>1.596324139</v>
      </c>
      <c r="H7397" s="20">
        <v>0.22974014700000001</v>
      </c>
      <c r="I7397" s="15">
        <f>IF(H7397&lt;=Rmax_Summary!$B$40,1,0)</f>
        <v>1</v>
      </c>
      <c r="J7397" s="15">
        <v>1</v>
      </c>
      <c r="K7397" s="21" t="s">
        <v>846</v>
      </c>
    </row>
    <row r="7398" spans="1:11" x14ac:dyDescent="0.15">
      <c r="A7398" s="15">
        <v>2904</v>
      </c>
      <c r="B7398" s="16">
        <v>10</v>
      </c>
      <c r="C7398" s="15">
        <v>100</v>
      </c>
      <c r="D7398" s="17">
        <v>17000</v>
      </c>
      <c r="E7398" s="18">
        <f t="shared" si="115"/>
        <v>17</v>
      </c>
      <c r="F7398" s="19">
        <v>99.770126000000005</v>
      </c>
      <c r="G7398" s="19">
        <v>1.6960921010000001</v>
      </c>
      <c r="H7398" s="20">
        <v>0.22987417900000001</v>
      </c>
      <c r="I7398" s="15">
        <f>IF(H7398&lt;=Rmax_Summary!$B$40,1,0)</f>
        <v>1</v>
      </c>
      <c r="J7398" s="15">
        <v>1</v>
      </c>
      <c r="K7398" s="21" t="s">
        <v>846</v>
      </c>
    </row>
    <row r="7399" spans="1:11" x14ac:dyDescent="0.15">
      <c r="A7399" s="15">
        <v>2909</v>
      </c>
      <c r="B7399" s="16">
        <v>10</v>
      </c>
      <c r="C7399" s="15">
        <v>100</v>
      </c>
      <c r="D7399" s="17">
        <v>18000</v>
      </c>
      <c r="E7399" s="18">
        <f t="shared" si="115"/>
        <v>18</v>
      </c>
      <c r="F7399" s="19">
        <v>99.769991000000005</v>
      </c>
      <c r="G7399" s="19">
        <v>1.7958598539999999</v>
      </c>
      <c r="H7399" s="20">
        <v>0.23000941999999999</v>
      </c>
      <c r="I7399" s="15">
        <f>IF(H7399&lt;=Rmax_Summary!$B$40,1,0)</f>
        <v>1</v>
      </c>
      <c r="J7399" s="15">
        <v>1</v>
      </c>
      <c r="K7399" s="21" t="s">
        <v>846</v>
      </c>
    </row>
    <row r="7400" spans="1:11" x14ac:dyDescent="0.15">
      <c r="A7400" s="15">
        <v>2914</v>
      </c>
      <c r="B7400" s="16">
        <v>10</v>
      </c>
      <c r="C7400" s="15">
        <v>100</v>
      </c>
      <c r="D7400" s="17">
        <v>19000</v>
      </c>
      <c r="E7400" s="18">
        <f t="shared" si="115"/>
        <v>19</v>
      </c>
      <c r="F7400" s="19">
        <v>99.769852999999998</v>
      </c>
      <c r="G7400" s="19">
        <v>1.8956272350000001</v>
      </c>
      <c r="H7400" s="20">
        <v>0.230146568</v>
      </c>
      <c r="I7400" s="15">
        <f>IF(H7400&lt;=Rmax_Summary!$B$40,1,0)</f>
        <v>1</v>
      </c>
      <c r="J7400" s="15">
        <v>1</v>
      </c>
      <c r="K7400" s="21" t="s">
        <v>846</v>
      </c>
    </row>
    <row r="7401" spans="1:11" x14ac:dyDescent="0.15">
      <c r="A7401" s="15">
        <v>2919</v>
      </c>
      <c r="B7401" s="16">
        <v>10</v>
      </c>
      <c r="C7401" s="15">
        <v>100</v>
      </c>
      <c r="D7401" s="17">
        <v>20000</v>
      </c>
      <c r="E7401" s="18">
        <f t="shared" si="115"/>
        <v>20</v>
      </c>
      <c r="F7401" s="19">
        <v>99.769715000000005</v>
      </c>
      <c r="G7401" s="19">
        <v>1.9953942790000001</v>
      </c>
      <c r="H7401" s="20">
        <v>0.230285451</v>
      </c>
      <c r="I7401" s="15">
        <f>IF(H7401&lt;=Rmax_Summary!$B$40,1,0)</f>
        <v>1</v>
      </c>
      <c r="J7401" s="15">
        <v>1</v>
      </c>
      <c r="K7401" s="21" t="s">
        <v>846</v>
      </c>
    </row>
    <row r="7402" spans="1:11" x14ac:dyDescent="0.15">
      <c r="A7402" s="15">
        <v>2924</v>
      </c>
      <c r="B7402" s="16">
        <v>10</v>
      </c>
      <c r="C7402" s="15">
        <v>100</v>
      </c>
      <c r="D7402" s="17">
        <v>21000</v>
      </c>
      <c r="E7402" s="18">
        <f t="shared" si="115"/>
        <v>21</v>
      </c>
      <c r="F7402" s="19">
        <v>99.769575000000003</v>
      </c>
      <c r="G7402" s="19">
        <v>2.0951610729999999</v>
      </c>
      <c r="H7402" s="20">
        <v>0.23042541499999999</v>
      </c>
      <c r="I7402" s="15">
        <f>IF(H7402&lt;=Rmax_Summary!$B$40,1,0)</f>
        <v>1</v>
      </c>
      <c r="J7402" s="15">
        <v>1</v>
      </c>
      <c r="K7402" s="21" t="s">
        <v>846</v>
      </c>
    </row>
    <row r="7403" spans="1:11" x14ac:dyDescent="0.15">
      <c r="A7403" s="15">
        <v>2929</v>
      </c>
      <c r="B7403" s="16">
        <v>10</v>
      </c>
      <c r="C7403" s="15">
        <v>100</v>
      </c>
      <c r="D7403" s="17">
        <v>22000</v>
      </c>
      <c r="E7403" s="18">
        <f t="shared" si="115"/>
        <v>22</v>
      </c>
      <c r="F7403" s="19">
        <v>99.769431999999995</v>
      </c>
      <c r="G7403" s="19">
        <v>2.1949275199999998</v>
      </c>
      <c r="H7403" s="20">
        <v>0.230567724</v>
      </c>
      <c r="I7403" s="15">
        <f>IF(H7403&lt;=Rmax_Summary!$B$40,1,0)</f>
        <v>1</v>
      </c>
      <c r="J7403" s="15">
        <v>1</v>
      </c>
      <c r="K7403" s="21" t="s">
        <v>846</v>
      </c>
    </row>
    <row r="7404" spans="1:11" x14ac:dyDescent="0.15">
      <c r="A7404" s="15">
        <v>2934</v>
      </c>
      <c r="B7404" s="16">
        <v>10</v>
      </c>
      <c r="C7404" s="15">
        <v>100</v>
      </c>
      <c r="D7404" s="17">
        <v>23000</v>
      </c>
      <c r="E7404" s="18">
        <f t="shared" si="115"/>
        <v>23</v>
      </c>
      <c r="F7404" s="19">
        <v>99.769289000000001</v>
      </c>
      <c r="G7404" s="19">
        <v>2.2946936519999999</v>
      </c>
      <c r="H7404" s="20">
        <v>0.23071118500000001</v>
      </c>
      <c r="I7404" s="15">
        <f>IF(H7404&lt;=Rmax_Summary!$B$40,1,0)</f>
        <v>1</v>
      </c>
      <c r="J7404" s="15">
        <v>1</v>
      </c>
      <c r="K7404" s="21" t="s">
        <v>846</v>
      </c>
    </row>
    <row r="7405" spans="1:11" x14ac:dyDescent="0.15">
      <c r="A7405" s="15">
        <v>2939</v>
      </c>
      <c r="B7405" s="16">
        <v>10</v>
      </c>
      <c r="C7405" s="15">
        <v>100</v>
      </c>
      <c r="D7405" s="17">
        <v>24000</v>
      </c>
      <c r="E7405" s="18">
        <f t="shared" si="115"/>
        <v>24</v>
      </c>
      <c r="F7405" s="19">
        <v>99.769143</v>
      </c>
      <c r="G7405" s="19">
        <v>2.3944594289999999</v>
      </c>
      <c r="H7405" s="20">
        <v>0.23085687899999999</v>
      </c>
      <c r="I7405" s="15">
        <f>IF(H7405&lt;=Rmax_Summary!$B$40,1,0)</f>
        <v>1</v>
      </c>
      <c r="J7405" s="15">
        <v>1</v>
      </c>
      <c r="K7405" s="21" t="s">
        <v>846</v>
      </c>
    </row>
    <row r="7406" spans="1:11" x14ac:dyDescent="0.15">
      <c r="A7406" s="15">
        <v>2944</v>
      </c>
      <c r="B7406" s="16">
        <v>10</v>
      </c>
      <c r="C7406" s="15">
        <v>100</v>
      </c>
      <c r="D7406" s="17">
        <v>25000</v>
      </c>
      <c r="E7406" s="18">
        <f t="shared" si="115"/>
        <v>25</v>
      </c>
      <c r="F7406" s="19">
        <v>99.768995000000004</v>
      </c>
      <c r="G7406" s="19">
        <v>2.4942249059999999</v>
      </c>
      <c r="H7406" s="20">
        <v>0.23100454500000001</v>
      </c>
      <c r="I7406" s="15">
        <f>IF(H7406&lt;=Rmax_Summary!$B$40,1,0)</f>
        <v>1</v>
      </c>
      <c r="J7406" s="15">
        <v>1</v>
      </c>
      <c r="K7406" s="21" t="s">
        <v>846</v>
      </c>
    </row>
    <row r="7407" spans="1:11" x14ac:dyDescent="0.15">
      <c r="A7407" s="15">
        <v>2949</v>
      </c>
      <c r="B7407" s="16">
        <v>10</v>
      </c>
      <c r="C7407" s="15">
        <v>100</v>
      </c>
      <c r="D7407" s="17">
        <v>26000</v>
      </c>
      <c r="E7407" s="18">
        <f t="shared" si="115"/>
        <v>26</v>
      </c>
      <c r="F7407" s="19">
        <v>99.768845999999996</v>
      </c>
      <c r="G7407" s="19">
        <v>2.5939899959999999</v>
      </c>
      <c r="H7407" s="20">
        <v>0.23115380799999999</v>
      </c>
      <c r="I7407" s="15">
        <f>IF(H7407&lt;=Rmax_Summary!$B$40,1,0)</f>
        <v>1</v>
      </c>
      <c r="J7407" s="15">
        <v>1</v>
      </c>
      <c r="K7407" s="21" t="s">
        <v>846</v>
      </c>
    </row>
    <row r="7408" spans="1:11" x14ac:dyDescent="0.15">
      <c r="A7408" s="15">
        <v>2954</v>
      </c>
      <c r="B7408" s="16">
        <v>10</v>
      </c>
      <c r="C7408" s="15">
        <v>100</v>
      </c>
      <c r="D7408" s="17">
        <v>27000</v>
      </c>
      <c r="E7408" s="18">
        <f t="shared" si="115"/>
        <v>27</v>
      </c>
      <c r="F7408" s="19">
        <v>99.768694999999994</v>
      </c>
      <c r="G7408" s="19">
        <v>2.6937547679999998</v>
      </c>
      <c r="H7408" s="20">
        <v>0.23130472399999999</v>
      </c>
      <c r="I7408" s="15">
        <f>IF(H7408&lt;=Rmax_Summary!$B$40,1,0)</f>
        <v>1</v>
      </c>
      <c r="J7408" s="15">
        <v>1</v>
      </c>
      <c r="K7408" s="21" t="s">
        <v>846</v>
      </c>
    </row>
    <row r="7409" spans="1:11" x14ac:dyDescent="0.15">
      <c r="A7409" s="15">
        <v>2959</v>
      </c>
      <c r="B7409" s="16">
        <v>10</v>
      </c>
      <c r="C7409" s="15">
        <v>100</v>
      </c>
      <c r="D7409" s="17">
        <v>28000</v>
      </c>
      <c r="E7409" s="18">
        <f t="shared" si="115"/>
        <v>28</v>
      </c>
      <c r="F7409" s="19">
        <v>99.768541999999997</v>
      </c>
      <c r="G7409" s="19">
        <v>2.7935191829999999</v>
      </c>
      <c r="H7409" s="20">
        <v>0.23145797600000001</v>
      </c>
      <c r="I7409" s="15">
        <f>IF(H7409&lt;=Rmax_Summary!$B$40,1,0)</f>
        <v>1</v>
      </c>
      <c r="J7409" s="15">
        <v>1</v>
      </c>
      <c r="K7409" s="21" t="s">
        <v>846</v>
      </c>
    </row>
    <row r="7410" spans="1:11" x14ac:dyDescent="0.15">
      <c r="A7410" s="15">
        <v>2964</v>
      </c>
      <c r="B7410" s="16">
        <v>10</v>
      </c>
      <c r="C7410" s="15">
        <v>100</v>
      </c>
      <c r="D7410" s="17">
        <v>29000</v>
      </c>
      <c r="E7410" s="18">
        <f t="shared" si="115"/>
        <v>29</v>
      </c>
      <c r="F7410" s="19">
        <v>99.768387000000004</v>
      </c>
      <c r="G7410" s="19">
        <v>2.893283206</v>
      </c>
      <c r="H7410" s="20">
        <v>0.23161303499999999</v>
      </c>
      <c r="I7410" s="15">
        <f>IF(H7410&lt;=Rmax_Summary!$B$40,1,0)</f>
        <v>1</v>
      </c>
      <c r="J7410" s="15">
        <v>1</v>
      </c>
      <c r="K7410" s="21" t="s">
        <v>846</v>
      </c>
    </row>
    <row r="7411" spans="1:11" x14ac:dyDescent="0.15">
      <c r="A7411" s="15">
        <v>2969</v>
      </c>
      <c r="B7411" s="16">
        <v>10</v>
      </c>
      <c r="C7411" s="15">
        <v>100</v>
      </c>
      <c r="D7411" s="17">
        <v>30000</v>
      </c>
      <c r="E7411" s="18">
        <f t="shared" si="115"/>
        <v>30</v>
      </c>
      <c r="F7411" s="19">
        <v>99.768229000000005</v>
      </c>
      <c r="G7411" s="19">
        <v>2.9930468979999998</v>
      </c>
      <c r="H7411" s="20">
        <v>0.231770805</v>
      </c>
      <c r="I7411" s="15">
        <f>IF(H7411&lt;=Rmax_Summary!$B$40,1,0)</f>
        <v>1</v>
      </c>
      <c r="J7411" s="15">
        <v>1</v>
      </c>
      <c r="K7411" s="21" t="s">
        <v>846</v>
      </c>
    </row>
    <row r="7412" spans="1:11" x14ac:dyDescent="0.15">
      <c r="A7412" s="15">
        <v>2974</v>
      </c>
      <c r="B7412" s="16">
        <v>10</v>
      </c>
      <c r="C7412" s="15">
        <v>100</v>
      </c>
      <c r="D7412" s="17">
        <v>31000</v>
      </c>
      <c r="E7412" s="18">
        <f t="shared" si="115"/>
        <v>31</v>
      </c>
      <c r="F7412" s="19">
        <v>99.768069999999994</v>
      </c>
      <c r="G7412" s="19">
        <v>3.092810155</v>
      </c>
      <c r="H7412" s="20">
        <v>0.23192969499999999</v>
      </c>
      <c r="I7412" s="15">
        <f>IF(H7412&lt;=Rmax_Summary!$B$40,1,0)</f>
        <v>1</v>
      </c>
      <c r="J7412" s="15">
        <v>1</v>
      </c>
      <c r="K7412" s="21" t="s">
        <v>846</v>
      </c>
    </row>
    <row r="7413" spans="1:11" x14ac:dyDescent="0.15">
      <c r="A7413" s="15">
        <v>2979</v>
      </c>
      <c r="B7413" s="16">
        <v>10</v>
      </c>
      <c r="C7413" s="15">
        <v>100</v>
      </c>
      <c r="D7413" s="17">
        <v>32000</v>
      </c>
      <c r="E7413" s="18">
        <f t="shared" si="115"/>
        <v>32</v>
      </c>
      <c r="F7413" s="19">
        <v>99.767908000000006</v>
      </c>
      <c r="G7413" s="19">
        <v>3.192573055</v>
      </c>
      <c r="H7413" s="20">
        <v>0.23209186800000001</v>
      </c>
      <c r="I7413" s="15">
        <f>IF(H7413&lt;=Rmax_Summary!$B$40,1,0)</f>
        <v>1</v>
      </c>
      <c r="J7413" s="15">
        <v>1</v>
      </c>
      <c r="K7413" s="21" t="s">
        <v>846</v>
      </c>
    </row>
    <row r="7414" spans="1:11" x14ac:dyDescent="0.15">
      <c r="A7414" s="15">
        <v>2984</v>
      </c>
      <c r="B7414" s="16">
        <v>10</v>
      </c>
      <c r="C7414" s="15">
        <v>100</v>
      </c>
      <c r="D7414" s="17">
        <v>33000</v>
      </c>
      <c r="E7414" s="18">
        <f t="shared" si="115"/>
        <v>33</v>
      </c>
      <c r="F7414" s="19">
        <v>99.767743999999993</v>
      </c>
      <c r="G7414" s="19">
        <v>3.2923355679999999</v>
      </c>
      <c r="H7414" s="20">
        <v>0.232255611</v>
      </c>
      <c r="I7414" s="15">
        <f>IF(H7414&lt;=Rmax_Summary!$B$40,1,0)</f>
        <v>1</v>
      </c>
      <c r="J7414" s="15">
        <v>1</v>
      </c>
      <c r="K7414" s="21" t="s">
        <v>846</v>
      </c>
    </row>
    <row r="7415" spans="1:11" x14ac:dyDescent="0.15">
      <c r="A7415" s="15">
        <v>2989</v>
      </c>
      <c r="B7415" s="16">
        <v>10</v>
      </c>
      <c r="C7415" s="15">
        <v>100</v>
      </c>
      <c r="D7415" s="17">
        <v>34000</v>
      </c>
      <c r="E7415" s="18">
        <f t="shared" si="115"/>
        <v>34</v>
      </c>
      <c r="F7415" s="19">
        <v>99.767578</v>
      </c>
      <c r="G7415" s="19">
        <v>3.3920976679999999</v>
      </c>
      <c r="H7415" s="20">
        <v>0.23242195099999999</v>
      </c>
      <c r="I7415" s="15">
        <f>IF(H7415&lt;=Rmax_Summary!$B$40,1,0)</f>
        <v>1</v>
      </c>
      <c r="J7415" s="15">
        <v>1</v>
      </c>
      <c r="K7415" s="21" t="s">
        <v>846</v>
      </c>
    </row>
    <row r="7416" spans="1:11" x14ac:dyDescent="0.15">
      <c r="A7416" s="15">
        <v>2994</v>
      </c>
      <c r="B7416" s="16">
        <v>10</v>
      </c>
      <c r="C7416" s="15">
        <v>100</v>
      </c>
      <c r="D7416" s="17">
        <v>35000</v>
      </c>
      <c r="E7416" s="18">
        <f t="shared" si="115"/>
        <v>35</v>
      </c>
      <c r="F7416" s="19">
        <v>99.767409000000001</v>
      </c>
      <c r="G7416" s="19">
        <v>3.4918593219999998</v>
      </c>
      <c r="H7416" s="20">
        <v>0.23259056</v>
      </c>
      <c r="I7416" s="15">
        <f>IF(H7416&lt;=Rmax_Summary!$B$40,1,0)</f>
        <v>1</v>
      </c>
      <c r="J7416" s="15">
        <v>1</v>
      </c>
      <c r="K7416" s="21" t="s">
        <v>846</v>
      </c>
    </row>
    <row r="7417" spans="1:11" x14ac:dyDescent="0.15">
      <c r="A7417" s="15">
        <v>2999</v>
      </c>
      <c r="B7417" s="16">
        <v>10</v>
      </c>
      <c r="C7417" s="15">
        <v>100</v>
      </c>
      <c r="D7417" s="17">
        <v>36000</v>
      </c>
      <c r="E7417" s="18">
        <f t="shared" si="115"/>
        <v>36</v>
      </c>
      <c r="F7417" s="19">
        <v>99.767239000000004</v>
      </c>
      <c r="G7417" s="19">
        <v>3.5916205849999998</v>
      </c>
      <c r="H7417" s="20">
        <v>0.232761423</v>
      </c>
      <c r="I7417" s="15">
        <f>IF(H7417&lt;=Rmax_Summary!$B$40,1,0)</f>
        <v>1</v>
      </c>
      <c r="J7417" s="15">
        <v>1</v>
      </c>
      <c r="K7417" s="21" t="s">
        <v>846</v>
      </c>
    </row>
    <row r="7418" spans="1:11" x14ac:dyDescent="0.15">
      <c r="A7418" s="15">
        <v>3004</v>
      </c>
      <c r="B7418" s="16">
        <v>10</v>
      </c>
      <c r="C7418" s="15">
        <v>100</v>
      </c>
      <c r="D7418" s="17">
        <v>37000</v>
      </c>
      <c r="E7418" s="18">
        <f t="shared" si="115"/>
        <v>37</v>
      </c>
      <c r="F7418" s="19">
        <v>99.767065000000002</v>
      </c>
      <c r="G7418" s="19">
        <v>3.6913813950000001</v>
      </c>
      <c r="H7418" s="20">
        <v>0.23293528599999999</v>
      </c>
      <c r="I7418" s="15">
        <f>IF(H7418&lt;=Rmax_Summary!$B$40,1,0)</f>
        <v>1</v>
      </c>
      <c r="J7418" s="15">
        <v>1</v>
      </c>
      <c r="K7418" s="21" t="s">
        <v>846</v>
      </c>
    </row>
    <row r="7419" spans="1:11" x14ac:dyDescent="0.15">
      <c r="A7419" s="15">
        <v>3009</v>
      </c>
      <c r="B7419" s="16">
        <v>10</v>
      </c>
      <c r="C7419" s="15">
        <v>100</v>
      </c>
      <c r="D7419" s="17">
        <v>38000</v>
      </c>
      <c r="E7419" s="18">
        <f t="shared" si="115"/>
        <v>38</v>
      </c>
      <c r="F7419" s="19">
        <v>99.766887999999994</v>
      </c>
      <c r="G7419" s="19">
        <v>3.7911417529999998</v>
      </c>
      <c r="H7419" s="20">
        <v>0.23311156699999999</v>
      </c>
      <c r="I7419" s="15">
        <f>IF(H7419&lt;=Rmax_Summary!$B$40,1,0)</f>
        <v>1</v>
      </c>
      <c r="J7419" s="15">
        <v>1</v>
      </c>
      <c r="K7419" s="21" t="s">
        <v>846</v>
      </c>
    </row>
    <row r="7420" spans="1:11" x14ac:dyDescent="0.15">
      <c r="A7420" s="15">
        <v>3014</v>
      </c>
      <c r="B7420" s="16">
        <v>10</v>
      </c>
      <c r="C7420" s="15">
        <v>100</v>
      </c>
      <c r="D7420" s="17">
        <v>39000</v>
      </c>
      <c r="E7420" s="18">
        <f t="shared" si="115"/>
        <v>39</v>
      </c>
      <c r="F7420" s="19">
        <v>99.766709000000006</v>
      </c>
      <c r="G7420" s="19">
        <v>3.8909016809999999</v>
      </c>
      <c r="H7420" s="20">
        <v>0.23329058999999999</v>
      </c>
      <c r="I7420" s="15">
        <f>IF(H7420&lt;=Rmax_Summary!$B$40,1,0)</f>
        <v>1</v>
      </c>
      <c r="J7420" s="15">
        <v>1</v>
      </c>
      <c r="K7420" s="21" t="s">
        <v>846</v>
      </c>
    </row>
    <row r="7421" spans="1:11" x14ac:dyDescent="0.15">
      <c r="A7421" s="15">
        <v>3019</v>
      </c>
      <c r="B7421" s="16">
        <v>10</v>
      </c>
      <c r="C7421" s="15">
        <v>100</v>
      </c>
      <c r="D7421" s="17">
        <v>40000</v>
      </c>
      <c r="E7421" s="18">
        <f t="shared" si="115"/>
        <v>40</v>
      </c>
      <c r="F7421" s="19">
        <v>99.766527999999994</v>
      </c>
      <c r="G7421" s="19">
        <v>3.9906611089999999</v>
      </c>
      <c r="H7421" s="20">
        <v>0.23347205600000001</v>
      </c>
      <c r="I7421" s="15">
        <f>IF(H7421&lt;=Rmax_Summary!$B$40,1,0)</f>
        <v>1</v>
      </c>
      <c r="J7421" s="15">
        <v>1</v>
      </c>
      <c r="K7421" s="21" t="s">
        <v>846</v>
      </c>
    </row>
    <row r="7422" spans="1:11" x14ac:dyDescent="0.15">
      <c r="A7422" s="15">
        <v>3024</v>
      </c>
      <c r="B7422" s="16">
        <v>10</v>
      </c>
      <c r="C7422" s="15">
        <v>100</v>
      </c>
      <c r="D7422" s="17">
        <v>41000</v>
      </c>
      <c r="E7422" s="18">
        <f t="shared" si="115"/>
        <v>41</v>
      </c>
      <c r="F7422" s="19">
        <v>99.766343000000006</v>
      </c>
      <c r="G7422" s="19">
        <v>4.0904200660000001</v>
      </c>
      <c r="H7422" s="20">
        <v>0.23365670099999999</v>
      </c>
      <c r="I7422" s="15">
        <f>IF(H7422&lt;=Rmax_Summary!$B$40,1,0)</f>
        <v>1</v>
      </c>
      <c r="J7422" s="15">
        <v>1</v>
      </c>
      <c r="K7422" s="21" t="s">
        <v>846</v>
      </c>
    </row>
    <row r="7423" spans="1:11" x14ac:dyDescent="0.15">
      <c r="A7423" s="15">
        <v>3029</v>
      </c>
      <c r="B7423" s="16">
        <v>10</v>
      </c>
      <c r="C7423" s="15">
        <v>100</v>
      </c>
      <c r="D7423" s="17">
        <v>42000</v>
      </c>
      <c r="E7423" s="18">
        <f t="shared" si="115"/>
        <v>42</v>
      </c>
      <c r="F7423" s="19">
        <v>99.766155999999995</v>
      </c>
      <c r="G7423" s="19">
        <v>4.1901785489999996</v>
      </c>
      <c r="H7423" s="20">
        <v>0.23384433700000001</v>
      </c>
      <c r="I7423" s="15">
        <f>IF(H7423&lt;=Rmax_Summary!$B$40,1,0)</f>
        <v>1</v>
      </c>
      <c r="J7423" s="15">
        <v>1</v>
      </c>
      <c r="K7423" s="21" t="s">
        <v>846</v>
      </c>
    </row>
    <row r="7424" spans="1:11" x14ac:dyDescent="0.15">
      <c r="A7424" s="15">
        <v>3034</v>
      </c>
      <c r="B7424" s="16">
        <v>10</v>
      </c>
      <c r="C7424" s="15">
        <v>100</v>
      </c>
      <c r="D7424" s="17">
        <v>43000</v>
      </c>
      <c r="E7424" s="18">
        <f t="shared" si="115"/>
        <v>43</v>
      </c>
      <c r="F7424" s="19">
        <v>99.765964999999994</v>
      </c>
      <c r="G7424" s="19">
        <v>4.289936515</v>
      </c>
      <c r="H7424" s="20">
        <v>0.234034769</v>
      </c>
      <c r="I7424" s="15">
        <f>IF(H7424&lt;=Rmax_Summary!$B$40,1,0)</f>
        <v>1</v>
      </c>
      <c r="J7424" s="15">
        <v>1</v>
      </c>
      <c r="K7424" s="21" t="s">
        <v>846</v>
      </c>
    </row>
    <row r="7425" spans="1:11" x14ac:dyDescent="0.15">
      <c r="A7425" s="15">
        <v>3039</v>
      </c>
      <c r="B7425" s="16">
        <v>10</v>
      </c>
      <c r="C7425" s="15">
        <v>100</v>
      </c>
      <c r="D7425" s="17">
        <v>44000</v>
      </c>
      <c r="E7425" s="18">
        <f t="shared" si="115"/>
        <v>44</v>
      </c>
      <c r="F7425" s="19">
        <v>99.765771999999998</v>
      </c>
      <c r="G7425" s="19">
        <v>4.3896939560000003</v>
      </c>
      <c r="H7425" s="20">
        <v>0.234228294</v>
      </c>
      <c r="I7425" s="15">
        <f>IF(H7425&lt;=Rmax_Summary!$B$40,1,0)</f>
        <v>1</v>
      </c>
      <c r="J7425" s="15">
        <v>1</v>
      </c>
      <c r="K7425" s="21" t="s">
        <v>846</v>
      </c>
    </row>
    <row r="7426" spans="1:11" x14ac:dyDescent="0.15">
      <c r="A7426" s="15">
        <v>3044</v>
      </c>
      <c r="B7426" s="16">
        <v>10</v>
      </c>
      <c r="C7426" s="15">
        <v>100</v>
      </c>
      <c r="D7426" s="17">
        <v>45000</v>
      </c>
      <c r="E7426" s="18">
        <f t="shared" ref="E7426:E7489" si="116">D7426/1000</f>
        <v>45</v>
      </c>
      <c r="F7426" s="19">
        <v>99.765574000000001</v>
      </c>
      <c r="G7426" s="19">
        <v>4.4894508450000004</v>
      </c>
      <c r="H7426" s="20">
        <v>0.234425575</v>
      </c>
      <c r="I7426" s="15">
        <f>IF(H7426&lt;=Rmax_Summary!$B$40,1,0)</f>
        <v>1</v>
      </c>
      <c r="J7426" s="15">
        <v>1</v>
      </c>
      <c r="K7426" s="21" t="s">
        <v>846</v>
      </c>
    </row>
    <row r="7427" spans="1:11" x14ac:dyDescent="0.15">
      <c r="A7427" s="15">
        <v>3049</v>
      </c>
      <c r="B7427" s="16">
        <v>10</v>
      </c>
      <c r="C7427" s="15">
        <v>100</v>
      </c>
      <c r="D7427" s="17">
        <v>46000</v>
      </c>
      <c r="E7427" s="18">
        <f t="shared" si="116"/>
        <v>46</v>
      </c>
      <c r="F7427" s="19">
        <v>99.765373999999994</v>
      </c>
      <c r="G7427" s="19">
        <v>4.5892072160000001</v>
      </c>
      <c r="H7427" s="20">
        <v>0.23462592700000001</v>
      </c>
      <c r="I7427" s="15">
        <f>IF(H7427&lt;=Rmax_Summary!$B$40,1,0)</f>
        <v>1</v>
      </c>
      <c r="J7427" s="15">
        <v>1</v>
      </c>
      <c r="K7427" s="21" t="s">
        <v>846</v>
      </c>
    </row>
    <row r="7428" spans="1:11" x14ac:dyDescent="0.15">
      <c r="A7428" s="15">
        <v>3054</v>
      </c>
      <c r="B7428" s="16">
        <v>10</v>
      </c>
      <c r="C7428" s="15">
        <v>100</v>
      </c>
      <c r="D7428" s="17">
        <v>47000</v>
      </c>
      <c r="E7428" s="18">
        <f t="shared" si="116"/>
        <v>47</v>
      </c>
      <c r="F7428" s="19">
        <v>99.765170999999995</v>
      </c>
      <c r="G7428" s="19">
        <v>4.688963008</v>
      </c>
      <c r="H7428" s="20">
        <v>0.23482935699999999</v>
      </c>
      <c r="I7428" s="15">
        <f>IF(H7428&lt;=Rmax_Summary!$B$40,1,0)</f>
        <v>1</v>
      </c>
      <c r="J7428" s="15">
        <v>1</v>
      </c>
      <c r="K7428" s="21" t="s">
        <v>846</v>
      </c>
    </row>
    <row r="7429" spans="1:11" x14ac:dyDescent="0.15">
      <c r="A7429" s="15">
        <v>3059</v>
      </c>
      <c r="B7429" s="16">
        <v>10</v>
      </c>
      <c r="C7429" s="15">
        <v>100</v>
      </c>
      <c r="D7429" s="17">
        <v>48000</v>
      </c>
      <c r="E7429" s="18">
        <f t="shared" si="116"/>
        <v>48</v>
      </c>
      <c r="F7429" s="19">
        <v>99.764962999999995</v>
      </c>
      <c r="G7429" s="19">
        <v>4.7887182299999997</v>
      </c>
      <c r="H7429" s="20">
        <v>0.23503691700000001</v>
      </c>
      <c r="I7429" s="15">
        <f>IF(H7429&lt;=Rmax_Summary!$B$40,1,0)</f>
        <v>1</v>
      </c>
      <c r="J7429" s="15">
        <v>1</v>
      </c>
      <c r="K7429" s="21" t="s">
        <v>846</v>
      </c>
    </row>
    <row r="7430" spans="1:11" x14ac:dyDescent="0.15">
      <c r="A7430" s="15">
        <v>3064</v>
      </c>
      <c r="B7430" s="16">
        <v>10</v>
      </c>
      <c r="C7430" s="15">
        <v>100</v>
      </c>
      <c r="D7430" s="17">
        <v>49000</v>
      </c>
      <c r="E7430" s="18">
        <f t="shared" si="116"/>
        <v>49</v>
      </c>
      <c r="F7430" s="19">
        <v>99.764752000000001</v>
      </c>
      <c r="G7430" s="19">
        <v>4.8884728380000002</v>
      </c>
      <c r="H7430" s="20">
        <v>0.235248122</v>
      </c>
      <c r="I7430" s="15">
        <f>IF(H7430&lt;=Rmax_Summary!$B$40,1,0)</f>
        <v>1</v>
      </c>
      <c r="J7430" s="15">
        <v>1</v>
      </c>
      <c r="K7430" s="21" t="s">
        <v>846</v>
      </c>
    </row>
    <row r="7431" spans="1:11" x14ac:dyDescent="0.15">
      <c r="A7431" s="15">
        <v>3069</v>
      </c>
      <c r="B7431" s="16">
        <v>10</v>
      </c>
      <c r="C7431" s="15">
        <v>100</v>
      </c>
      <c r="D7431" s="17">
        <v>50000</v>
      </c>
      <c r="E7431" s="18">
        <f t="shared" si="116"/>
        <v>50</v>
      </c>
      <c r="F7431" s="19">
        <v>99.764537000000004</v>
      </c>
      <c r="G7431" s="19">
        <v>4.9882268500000002</v>
      </c>
      <c r="H7431" s="20">
        <v>0.23546271099999999</v>
      </c>
      <c r="I7431" s="15">
        <f>IF(H7431&lt;=Rmax_Summary!$B$40,1,0)</f>
        <v>1</v>
      </c>
      <c r="J7431" s="15">
        <v>1</v>
      </c>
      <c r="K7431" s="21" t="s">
        <v>846</v>
      </c>
    </row>
    <row r="7432" spans="1:11" x14ac:dyDescent="0.15">
      <c r="A7432" s="15">
        <v>3074</v>
      </c>
      <c r="B7432" s="16">
        <v>10</v>
      </c>
      <c r="C7432" s="15">
        <v>100</v>
      </c>
      <c r="D7432" s="17">
        <v>51000</v>
      </c>
      <c r="E7432" s="18">
        <f t="shared" si="116"/>
        <v>51</v>
      </c>
      <c r="F7432" s="19">
        <v>99.764318000000003</v>
      </c>
      <c r="G7432" s="19">
        <v>5.0879802300000003</v>
      </c>
      <c r="H7432" s="20">
        <v>0.235681636</v>
      </c>
      <c r="I7432" s="15">
        <f>IF(H7432&lt;=Rmax_Summary!$B$40,1,0)</f>
        <v>1</v>
      </c>
      <c r="J7432" s="15">
        <v>1</v>
      </c>
      <c r="K7432" s="21" t="s">
        <v>846</v>
      </c>
    </row>
    <row r="7433" spans="1:11" x14ac:dyDescent="0.15">
      <c r="A7433" s="15">
        <v>3079</v>
      </c>
      <c r="B7433" s="16">
        <v>10</v>
      </c>
      <c r="C7433" s="15">
        <v>100</v>
      </c>
      <c r="D7433" s="17">
        <v>52000</v>
      </c>
      <c r="E7433" s="18">
        <f t="shared" si="116"/>
        <v>52</v>
      </c>
      <c r="F7433" s="19">
        <v>99.764094999999998</v>
      </c>
      <c r="G7433" s="19">
        <v>5.1877329410000002</v>
      </c>
      <c r="H7433" s="20">
        <v>0.23590486499999999</v>
      </c>
      <c r="I7433" s="15">
        <f>IF(H7433&lt;=Rmax_Summary!$B$40,1,0)</f>
        <v>1</v>
      </c>
      <c r="J7433" s="15">
        <v>1</v>
      </c>
      <c r="K7433" s="21" t="s">
        <v>846</v>
      </c>
    </row>
    <row r="7434" spans="1:11" x14ac:dyDescent="0.15">
      <c r="A7434" s="15">
        <v>3084</v>
      </c>
      <c r="B7434" s="16">
        <v>10</v>
      </c>
      <c r="C7434" s="15">
        <v>100</v>
      </c>
      <c r="D7434" s="17">
        <v>53000</v>
      </c>
      <c r="E7434" s="18">
        <f t="shared" si="116"/>
        <v>53</v>
      </c>
      <c r="F7434" s="19">
        <v>99.763868000000002</v>
      </c>
      <c r="G7434" s="19">
        <v>5.2874849939999997</v>
      </c>
      <c r="H7434" s="20">
        <v>0.236132324</v>
      </c>
      <c r="I7434" s="15">
        <f>IF(H7434&lt;=Rmax_Summary!$B$40,1,0)</f>
        <v>1</v>
      </c>
      <c r="J7434" s="15">
        <v>1</v>
      </c>
      <c r="K7434" s="21" t="s">
        <v>846</v>
      </c>
    </row>
    <row r="7435" spans="1:11" x14ac:dyDescent="0.15">
      <c r="A7435" s="15">
        <v>3089</v>
      </c>
      <c r="B7435" s="16">
        <v>10</v>
      </c>
      <c r="C7435" s="15">
        <v>100</v>
      </c>
      <c r="D7435" s="17">
        <v>54000</v>
      </c>
      <c r="E7435" s="18">
        <f t="shared" si="116"/>
        <v>54</v>
      </c>
      <c r="F7435" s="19">
        <v>99.763636000000005</v>
      </c>
      <c r="G7435" s="19">
        <v>5.387236347</v>
      </c>
      <c r="H7435" s="20">
        <v>0.23636437299999999</v>
      </c>
      <c r="I7435" s="15">
        <f>IF(H7435&lt;=Rmax_Summary!$B$40,1,0)</f>
        <v>1</v>
      </c>
      <c r="J7435" s="15">
        <v>1</v>
      </c>
      <c r="K7435" s="21" t="s">
        <v>846</v>
      </c>
    </row>
    <row r="7436" spans="1:11" x14ac:dyDescent="0.15">
      <c r="A7436" s="15">
        <v>3094</v>
      </c>
      <c r="B7436" s="16">
        <v>10</v>
      </c>
      <c r="C7436" s="15">
        <v>100</v>
      </c>
      <c r="D7436" s="17">
        <v>55000</v>
      </c>
      <c r="E7436" s="18">
        <f t="shared" si="116"/>
        <v>55</v>
      </c>
      <c r="F7436" s="19">
        <v>99.763399000000007</v>
      </c>
      <c r="G7436" s="19">
        <v>5.4869869439999999</v>
      </c>
      <c r="H7436" s="20">
        <v>0.23660077900000001</v>
      </c>
      <c r="I7436" s="15">
        <f>IF(H7436&lt;=Rmax_Summary!$B$40,1,0)</f>
        <v>1</v>
      </c>
      <c r="J7436" s="15">
        <v>1</v>
      </c>
      <c r="K7436" s="21" t="s">
        <v>846</v>
      </c>
    </row>
    <row r="7437" spans="1:11" x14ac:dyDescent="0.15">
      <c r="A7437" s="15">
        <v>3099</v>
      </c>
      <c r="B7437" s="16">
        <v>10</v>
      </c>
      <c r="C7437" s="15">
        <v>100</v>
      </c>
      <c r="D7437" s="17">
        <v>56000</v>
      </c>
      <c r="E7437" s="18">
        <f t="shared" si="116"/>
        <v>56</v>
      </c>
      <c r="F7437" s="19">
        <v>99.763158000000004</v>
      </c>
      <c r="G7437" s="19">
        <v>5.5867368529999997</v>
      </c>
      <c r="H7437" s="20">
        <v>0.236841935</v>
      </c>
      <c r="I7437" s="15">
        <f>IF(H7437&lt;=Rmax_Summary!$B$40,1,0)</f>
        <v>1</v>
      </c>
      <c r="J7437" s="15">
        <v>1</v>
      </c>
      <c r="K7437" s="21" t="s">
        <v>846</v>
      </c>
    </row>
    <row r="7438" spans="1:11" x14ac:dyDescent="0.15">
      <c r="A7438" s="15">
        <v>3104</v>
      </c>
      <c r="B7438" s="16">
        <v>10</v>
      </c>
      <c r="C7438" s="15">
        <v>100</v>
      </c>
      <c r="D7438" s="17">
        <v>57000</v>
      </c>
      <c r="E7438" s="18">
        <f t="shared" si="116"/>
        <v>57</v>
      </c>
      <c r="F7438" s="19">
        <v>99.762912</v>
      </c>
      <c r="G7438" s="19">
        <v>5.6864859670000003</v>
      </c>
      <c r="H7438" s="20">
        <v>0.23708848599999999</v>
      </c>
      <c r="I7438" s="15">
        <f>IF(H7438&lt;=Rmax_Summary!$B$40,1,0)</f>
        <v>1</v>
      </c>
      <c r="J7438" s="15">
        <v>1</v>
      </c>
      <c r="K7438" s="21" t="s">
        <v>846</v>
      </c>
    </row>
    <row r="7439" spans="1:11" x14ac:dyDescent="0.15">
      <c r="A7439" s="15">
        <v>3109</v>
      </c>
      <c r="B7439" s="16">
        <v>10</v>
      </c>
      <c r="C7439" s="15">
        <v>100</v>
      </c>
      <c r="D7439" s="17">
        <v>58000</v>
      </c>
      <c r="E7439" s="18">
        <f t="shared" si="116"/>
        <v>58</v>
      </c>
      <c r="F7439" s="19">
        <v>99.762659999999997</v>
      </c>
      <c r="G7439" s="19">
        <v>5.7862342739999999</v>
      </c>
      <c r="H7439" s="20">
        <v>0.237339879</v>
      </c>
      <c r="I7439" s="15">
        <f>IF(H7439&lt;=Rmax_Summary!$B$40,1,0)</f>
        <v>1</v>
      </c>
      <c r="J7439" s="15">
        <v>1</v>
      </c>
      <c r="K7439" s="21" t="s">
        <v>846</v>
      </c>
    </row>
    <row r="7440" spans="1:11" x14ac:dyDescent="0.15">
      <c r="A7440" s="15">
        <v>3114</v>
      </c>
      <c r="B7440" s="16">
        <v>10</v>
      </c>
      <c r="C7440" s="15">
        <v>100</v>
      </c>
      <c r="D7440" s="17">
        <v>59000</v>
      </c>
      <c r="E7440" s="18">
        <f t="shared" si="116"/>
        <v>59</v>
      </c>
      <c r="F7440" s="19">
        <v>99.762403000000006</v>
      </c>
      <c r="G7440" s="19">
        <v>5.8859817640000003</v>
      </c>
      <c r="H7440" s="20">
        <v>0.23759703300000001</v>
      </c>
      <c r="I7440" s="15">
        <f>IF(H7440&lt;=Rmax_Summary!$B$40,1,0)</f>
        <v>1</v>
      </c>
      <c r="J7440" s="15">
        <v>1</v>
      </c>
      <c r="K7440" s="21" t="s">
        <v>846</v>
      </c>
    </row>
    <row r="7441" spans="1:11" x14ac:dyDescent="0.15">
      <c r="A7441" s="15">
        <v>3119</v>
      </c>
      <c r="B7441" s="16">
        <v>10</v>
      </c>
      <c r="C7441" s="15">
        <v>100</v>
      </c>
      <c r="D7441" s="17">
        <v>60000</v>
      </c>
      <c r="E7441" s="18">
        <f t="shared" si="116"/>
        <v>60</v>
      </c>
      <c r="F7441" s="19">
        <v>99.762140000000002</v>
      </c>
      <c r="G7441" s="19">
        <v>5.9857283849999998</v>
      </c>
      <c r="H7441" s="20">
        <v>0.23786012400000001</v>
      </c>
      <c r="I7441" s="15">
        <f>IF(H7441&lt;=Rmax_Summary!$B$40,1,0)</f>
        <v>1</v>
      </c>
      <c r="J7441" s="15">
        <v>1</v>
      </c>
      <c r="K7441" s="21" t="s">
        <v>846</v>
      </c>
    </row>
    <row r="7442" spans="1:11" x14ac:dyDescent="0.15">
      <c r="A7442" s="15">
        <v>3124</v>
      </c>
      <c r="B7442" s="16">
        <v>10</v>
      </c>
      <c r="C7442" s="15">
        <v>100</v>
      </c>
      <c r="D7442" s="17">
        <v>61000</v>
      </c>
      <c r="E7442" s="18">
        <f t="shared" si="116"/>
        <v>61</v>
      </c>
      <c r="F7442" s="19">
        <v>99.761870999999999</v>
      </c>
      <c r="G7442" s="19">
        <v>6.0854741419999998</v>
      </c>
      <c r="H7442" s="20">
        <v>0.238128962</v>
      </c>
      <c r="I7442" s="15">
        <f>IF(H7442&lt;=Rmax_Summary!$B$40,1,0)</f>
        <v>1</v>
      </c>
      <c r="J7442" s="15">
        <v>1</v>
      </c>
      <c r="K7442" s="21" t="s">
        <v>846</v>
      </c>
    </row>
    <row r="7443" spans="1:11" x14ac:dyDescent="0.15">
      <c r="A7443" s="15">
        <v>3129</v>
      </c>
      <c r="B7443" s="16">
        <v>10</v>
      </c>
      <c r="C7443" s="15">
        <v>100</v>
      </c>
      <c r="D7443" s="17">
        <v>62000</v>
      </c>
      <c r="E7443" s="18">
        <f t="shared" si="116"/>
        <v>62</v>
      </c>
      <c r="F7443" s="19">
        <v>99.761595999999997</v>
      </c>
      <c r="G7443" s="19">
        <v>6.1852189539999998</v>
      </c>
      <c r="H7443" s="20">
        <v>0.23840381799999999</v>
      </c>
      <c r="I7443" s="15">
        <f>IF(H7443&lt;=Rmax_Summary!$B$40,1,0)</f>
        <v>1</v>
      </c>
      <c r="J7443" s="15">
        <v>1</v>
      </c>
      <c r="K7443" s="21" t="s">
        <v>846</v>
      </c>
    </row>
    <row r="7444" spans="1:11" x14ac:dyDescent="0.15">
      <c r="A7444" s="15">
        <v>3134</v>
      </c>
      <c r="B7444" s="16">
        <v>10</v>
      </c>
      <c r="C7444" s="15">
        <v>100</v>
      </c>
      <c r="D7444" s="17">
        <v>63000</v>
      </c>
      <c r="E7444" s="18">
        <f t="shared" si="116"/>
        <v>63</v>
      </c>
      <c r="F7444" s="19">
        <v>99.761314999999996</v>
      </c>
      <c r="G7444" s="19">
        <v>6.2849628009999998</v>
      </c>
      <c r="H7444" s="20">
        <v>0.23868536700000001</v>
      </c>
      <c r="I7444" s="15">
        <f>IF(H7444&lt;=Rmax_Summary!$B$40,1,0)</f>
        <v>1</v>
      </c>
      <c r="J7444" s="15">
        <v>1</v>
      </c>
      <c r="K7444" s="21" t="s">
        <v>846</v>
      </c>
    </row>
    <row r="7445" spans="1:11" x14ac:dyDescent="0.15">
      <c r="A7445" s="15">
        <v>3139</v>
      </c>
      <c r="B7445" s="16">
        <v>10</v>
      </c>
      <c r="C7445" s="15">
        <v>100</v>
      </c>
      <c r="D7445" s="17">
        <v>64000</v>
      </c>
      <c r="E7445" s="18">
        <f t="shared" si="116"/>
        <v>64</v>
      </c>
      <c r="F7445" s="19">
        <v>99.761026000000001</v>
      </c>
      <c r="G7445" s="19">
        <v>6.3847056579999997</v>
      </c>
      <c r="H7445" s="20">
        <v>0.23897411399999999</v>
      </c>
      <c r="I7445" s="15">
        <f>IF(H7445&lt;=Rmax_Summary!$B$40,1,0)</f>
        <v>1</v>
      </c>
      <c r="J7445" s="15">
        <v>1</v>
      </c>
      <c r="K7445" s="21" t="s">
        <v>846</v>
      </c>
    </row>
    <row r="7446" spans="1:11" x14ac:dyDescent="0.15">
      <c r="A7446" s="15">
        <v>3144</v>
      </c>
      <c r="B7446" s="16">
        <v>10</v>
      </c>
      <c r="C7446" s="15">
        <v>100</v>
      </c>
      <c r="D7446" s="17">
        <v>65000</v>
      </c>
      <c r="E7446" s="18">
        <f t="shared" si="116"/>
        <v>65</v>
      </c>
      <c r="F7446" s="19">
        <v>99.760729999999995</v>
      </c>
      <c r="G7446" s="19">
        <v>6.4844474720000003</v>
      </c>
      <c r="H7446" s="20">
        <v>0.23926960899999999</v>
      </c>
      <c r="I7446" s="15">
        <f>IF(H7446&lt;=Rmax_Summary!$B$40,1,0)</f>
        <v>1</v>
      </c>
      <c r="J7446" s="15">
        <v>1</v>
      </c>
      <c r="K7446" s="21" t="s">
        <v>846</v>
      </c>
    </row>
    <row r="7447" spans="1:11" x14ac:dyDescent="0.15">
      <c r="A7447" s="15">
        <v>3149</v>
      </c>
      <c r="B7447" s="16">
        <v>10</v>
      </c>
      <c r="C7447" s="15">
        <v>100</v>
      </c>
      <c r="D7447" s="17">
        <v>66000</v>
      </c>
      <c r="E7447" s="18">
        <f t="shared" si="116"/>
        <v>66</v>
      </c>
      <c r="F7447" s="19">
        <v>99.760427000000007</v>
      </c>
      <c r="G7447" s="19">
        <v>6.5841881759999996</v>
      </c>
      <c r="H7447" s="20">
        <v>0.23957300200000001</v>
      </c>
      <c r="I7447" s="15">
        <f>IF(H7447&lt;=Rmax_Summary!$B$40,1,0)</f>
        <v>1</v>
      </c>
      <c r="J7447" s="15">
        <v>1</v>
      </c>
      <c r="K7447" s="21" t="s">
        <v>846</v>
      </c>
    </row>
    <row r="7448" spans="1:11" x14ac:dyDescent="0.15">
      <c r="A7448" s="15">
        <v>3154</v>
      </c>
      <c r="B7448" s="16">
        <v>10</v>
      </c>
      <c r="C7448" s="15">
        <v>100</v>
      </c>
      <c r="D7448" s="17">
        <v>67000</v>
      </c>
      <c r="E7448" s="18">
        <f t="shared" si="116"/>
        <v>67</v>
      </c>
      <c r="F7448" s="19">
        <v>99.760115999999996</v>
      </c>
      <c r="G7448" s="19">
        <v>6.6839277590000004</v>
      </c>
      <c r="H7448" s="20">
        <v>0.239884135</v>
      </c>
      <c r="I7448" s="15">
        <f>IF(H7448&lt;=Rmax_Summary!$B$40,1,0)</f>
        <v>1</v>
      </c>
      <c r="J7448" s="15">
        <v>1</v>
      </c>
      <c r="K7448" s="21" t="s">
        <v>846</v>
      </c>
    </row>
    <row r="7449" spans="1:11" x14ac:dyDescent="0.15">
      <c r="A7449" s="15">
        <v>3159</v>
      </c>
      <c r="B7449" s="16">
        <v>10</v>
      </c>
      <c r="C7449" s="15">
        <v>100</v>
      </c>
      <c r="D7449" s="17">
        <v>68000</v>
      </c>
      <c r="E7449" s="18">
        <f t="shared" si="116"/>
        <v>68</v>
      </c>
      <c r="F7449" s="19">
        <v>99.759795999999994</v>
      </c>
      <c r="G7449" s="19">
        <v>6.7836661380000001</v>
      </c>
      <c r="H7449" s="20">
        <v>0.24020375399999999</v>
      </c>
      <c r="I7449" s="15">
        <f>IF(H7449&lt;=Rmax_Summary!$B$40,1,0)</f>
        <v>1</v>
      </c>
      <c r="J7449" s="15">
        <v>1</v>
      </c>
      <c r="K7449" s="21" t="s">
        <v>846</v>
      </c>
    </row>
    <row r="7450" spans="1:11" x14ac:dyDescent="0.15">
      <c r="A7450" s="15">
        <v>3164</v>
      </c>
      <c r="B7450" s="16">
        <v>10</v>
      </c>
      <c r="C7450" s="15">
        <v>100</v>
      </c>
      <c r="D7450" s="17">
        <v>69000</v>
      </c>
      <c r="E7450" s="18">
        <f t="shared" si="116"/>
        <v>69</v>
      </c>
      <c r="F7450" s="19">
        <v>99.759467999999998</v>
      </c>
      <c r="G7450" s="19">
        <v>6.8834032809999997</v>
      </c>
      <c r="H7450" s="20">
        <v>0.240532104</v>
      </c>
      <c r="I7450" s="15">
        <f>IF(H7450&lt;=Rmax_Summary!$B$40,1,0)</f>
        <v>1</v>
      </c>
      <c r="J7450" s="15">
        <v>1</v>
      </c>
      <c r="K7450" s="21" t="s">
        <v>846</v>
      </c>
    </row>
    <row r="7451" spans="1:11" x14ac:dyDescent="0.15">
      <c r="A7451" s="15">
        <v>3169</v>
      </c>
      <c r="B7451" s="16">
        <v>10</v>
      </c>
      <c r="C7451" s="15">
        <v>100</v>
      </c>
      <c r="D7451" s="17">
        <v>70000</v>
      </c>
      <c r="E7451" s="18">
        <f t="shared" si="116"/>
        <v>70</v>
      </c>
      <c r="F7451" s="19">
        <v>99.759129999999999</v>
      </c>
      <c r="G7451" s="19">
        <v>6.9831391030000001</v>
      </c>
      <c r="H7451" s="20">
        <v>0.24086998000000001</v>
      </c>
      <c r="I7451" s="15">
        <f>IF(H7451&lt;=Rmax_Summary!$B$40,1,0)</f>
        <v>1</v>
      </c>
      <c r="J7451" s="15">
        <v>1</v>
      </c>
      <c r="K7451" s="21" t="s">
        <v>846</v>
      </c>
    </row>
    <row r="7452" spans="1:11" x14ac:dyDescent="0.15">
      <c r="A7452" s="15">
        <v>3174</v>
      </c>
      <c r="B7452" s="16">
        <v>10</v>
      </c>
      <c r="C7452" s="15">
        <v>100</v>
      </c>
      <c r="D7452" s="17">
        <v>71000</v>
      </c>
      <c r="E7452" s="18">
        <f t="shared" si="116"/>
        <v>71</v>
      </c>
      <c r="F7452" s="19">
        <v>99.758781999999997</v>
      </c>
      <c r="G7452" s="19">
        <v>7.0828735570000001</v>
      </c>
      <c r="H7452" s="20">
        <v>0.24121780200000001</v>
      </c>
      <c r="I7452" s="15">
        <f>IF(H7452&lt;=Rmax_Summary!$B$40,1,0)</f>
        <v>1</v>
      </c>
      <c r="J7452" s="15">
        <v>1</v>
      </c>
      <c r="K7452" s="21" t="s">
        <v>846</v>
      </c>
    </row>
    <row r="7453" spans="1:11" x14ac:dyDescent="0.15">
      <c r="A7453" s="15">
        <v>3179</v>
      </c>
      <c r="B7453" s="16">
        <v>10</v>
      </c>
      <c r="C7453" s="15">
        <v>100</v>
      </c>
      <c r="D7453" s="17">
        <v>72000</v>
      </c>
      <c r="E7453" s="18">
        <f t="shared" si="116"/>
        <v>72</v>
      </c>
      <c r="F7453" s="19">
        <v>99.758424000000005</v>
      </c>
      <c r="G7453" s="19">
        <v>7.18260655</v>
      </c>
      <c r="H7453" s="20">
        <v>0.24157611100000001</v>
      </c>
      <c r="I7453" s="15">
        <f>IF(H7453&lt;=Rmax_Summary!$B$40,1,0)</f>
        <v>1</v>
      </c>
      <c r="J7453" s="15">
        <v>1</v>
      </c>
      <c r="K7453" s="21" t="s">
        <v>846</v>
      </c>
    </row>
    <row r="7454" spans="1:11" x14ac:dyDescent="0.15">
      <c r="A7454" s="15">
        <v>3184</v>
      </c>
      <c r="B7454" s="16">
        <v>10</v>
      </c>
      <c r="C7454" s="15">
        <v>100</v>
      </c>
      <c r="D7454" s="17">
        <v>73000</v>
      </c>
      <c r="E7454" s="18">
        <f t="shared" si="116"/>
        <v>73</v>
      </c>
      <c r="F7454" s="19">
        <v>99.758054999999999</v>
      </c>
      <c r="G7454" s="19">
        <v>7.282338019</v>
      </c>
      <c r="H7454" s="20">
        <v>0.24194490299999999</v>
      </c>
      <c r="I7454" s="15">
        <f>IF(H7454&lt;=Rmax_Summary!$B$40,1,0)</f>
        <v>1</v>
      </c>
      <c r="J7454" s="15">
        <v>1</v>
      </c>
      <c r="K7454" s="21" t="s">
        <v>846</v>
      </c>
    </row>
    <row r="7455" spans="1:11" x14ac:dyDescent="0.15">
      <c r="A7455" s="15">
        <v>3189</v>
      </c>
      <c r="B7455" s="16">
        <v>10</v>
      </c>
      <c r="C7455" s="15">
        <v>100</v>
      </c>
      <c r="D7455" s="17">
        <v>74000</v>
      </c>
      <c r="E7455" s="18">
        <f t="shared" si="116"/>
        <v>74</v>
      </c>
      <c r="F7455" s="19">
        <v>99.757673999999994</v>
      </c>
      <c r="G7455" s="19">
        <v>7.382067878</v>
      </c>
      <c r="H7455" s="20">
        <v>0.242325917</v>
      </c>
      <c r="I7455" s="15">
        <f>IF(H7455&lt;=Rmax_Summary!$B$40,1,0)</f>
        <v>1</v>
      </c>
      <c r="J7455" s="15">
        <v>1</v>
      </c>
      <c r="K7455" s="21" t="s">
        <v>846</v>
      </c>
    </row>
    <row r="7456" spans="1:11" x14ac:dyDescent="0.15">
      <c r="A7456" s="15">
        <v>3194</v>
      </c>
      <c r="B7456" s="16">
        <v>10</v>
      </c>
      <c r="C7456" s="15">
        <v>100</v>
      </c>
      <c r="D7456" s="17">
        <v>75000</v>
      </c>
      <c r="E7456" s="18">
        <f t="shared" si="116"/>
        <v>75</v>
      </c>
      <c r="F7456" s="19">
        <v>99.757279999999994</v>
      </c>
      <c r="G7456" s="19">
        <v>7.4817960389999998</v>
      </c>
      <c r="H7456" s="20">
        <v>0.242719554</v>
      </c>
      <c r="I7456" s="15">
        <f>IF(H7456&lt;=Rmax_Summary!$B$40,1,0)</f>
        <v>1</v>
      </c>
      <c r="J7456" s="15">
        <v>1</v>
      </c>
      <c r="K7456" s="21" t="s">
        <v>846</v>
      </c>
    </row>
    <row r="7457" spans="1:11" x14ac:dyDescent="0.15">
      <c r="A7457" s="15">
        <v>3199</v>
      </c>
      <c r="B7457" s="16">
        <v>10</v>
      </c>
      <c r="C7457" s="15">
        <v>100</v>
      </c>
      <c r="D7457" s="17">
        <v>76000</v>
      </c>
      <c r="E7457" s="18">
        <f t="shared" si="116"/>
        <v>76</v>
      </c>
      <c r="F7457" s="19">
        <v>99.756872999999999</v>
      </c>
      <c r="G7457" s="19">
        <v>7.5815223769999998</v>
      </c>
      <c r="H7457" s="20">
        <v>0.243126699</v>
      </c>
      <c r="I7457" s="15">
        <f>IF(H7457&lt;=Rmax_Summary!$B$40,1,0)</f>
        <v>1</v>
      </c>
      <c r="J7457" s="15">
        <v>1</v>
      </c>
      <c r="K7457" s="21" t="s">
        <v>846</v>
      </c>
    </row>
    <row r="7458" spans="1:11" x14ac:dyDescent="0.15">
      <c r="A7458" s="15">
        <v>3204</v>
      </c>
      <c r="B7458" s="16">
        <v>10</v>
      </c>
      <c r="C7458" s="15">
        <v>100</v>
      </c>
      <c r="D7458" s="17">
        <v>77000</v>
      </c>
      <c r="E7458" s="18">
        <f t="shared" si="116"/>
        <v>77</v>
      </c>
      <c r="F7458" s="19">
        <v>99.756451999999996</v>
      </c>
      <c r="G7458" s="19">
        <v>7.6812467919999996</v>
      </c>
      <c r="H7458" s="20">
        <v>0.24354816000000001</v>
      </c>
      <c r="I7458" s="15">
        <f>IF(H7458&lt;=Rmax_Summary!$B$40,1,0)</f>
        <v>1</v>
      </c>
      <c r="J7458" s="15">
        <v>1</v>
      </c>
      <c r="K7458" s="21" t="s">
        <v>846</v>
      </c>
    </row>
    <row r="7459" spans="1:11" x14ac:dyDescent="0.15">
      <c r="A7459" s="15">
        <v>3209</v>
      </c>
      <c r="B7459" s="16">
        <v>10</v>
      </c>
      <c r="C7459" s="15">
        <v>100</v>
      </c>
      <c r="D7459" s="17">
        <v>78000</v>
      </c>
      <c r="E7459" s="18">
        <f t="shared" si="116"/>
        <v>78</v>
      </c>
      <c r="F7459" s="19">
        <v>99.756015000000005</v>
      </c>
      <c r="G7459" s="19">
        <v>7.7809691540000001</v>
      </c>
      <c r="H7459" s="20">
        <v>0.24398510800000001</v>
      </c>
      <c r="I7459" s="15">
        <f>IF(H7459&lt;=Rmax_Summary!$B$40,1,0)</f>
        <v>1</v>
      </c>
      <c r="J7459" s="15">
        <v>1</v>
      </c>
      <c r="K7459" s="21" t="s">
        <v>846</v>
      </c>
    </row>
    <row r="7460" spans="1:11" x14ac:dyDescent="0.15">
      <c r="A7460" s="15">
        <v>3214</v>
      </c>
      <c r="B7460" s="16">
        <v>10</v>
      </c>
      <c r="C7460" s="15">
        <v>100</v>
      </c>
      <c r="D7460" s="17">
        <v>79000</v>
      </c>
      <c r="E7460" s="18">
        <f t="shared" si="116"/>
        <v>79</v>
      </c>
      <c r="F7460" s="19">
        <v>99.755561</v>
      </c>
      <c r="G7460" s="19">
        <v>7.8806893489999998</v>
      </c>
      <c r="H7460" s="20">
        <v>0.24443862999999999</v>
      </c>
      <c r="I7460" s="15">
        <f>IF(H7460&lt;=Rmax_Summary!$B$40,1,0)</f>
        <v>1</v>
      </c>
      <c r="J7460" s="15">
        <v>1</v>
      </c>
      <c r="K7460" s="21" t="s">
        <v>846</v>
      </c>
    </row>
    <row r="7461" spans="1:11" x14ac:dyDescent="0.15">
      <c r="A7461" s="15">
        <v>3219</v>
      </c>
      <c r="B7461" s="16">
        <v>10</v>
      </c>
      <c r="C7461" s="15">
        <v>100</v>
      </c>
      <c r="D7461" s="17">
        <v>80000</v>
      </c>
      <c r="E7461" s="18">
        <f t="shared" si="116"/>
        <v>80</v>
      </c>
      <c r="F7461" s="19">
        <v>99.755089999999996</v>
      </c>
      <c r="G7461" s="19">
        <v>7.9804071790000002</v>
      </c>
      <c r="H7461" s="20">
        <v>0.244910352</v>
      </c>
      <c r="I7461" s="15">
        <f>IF(H7461&lt;=Rmax_Summary!$B$40,1,0)</f>
        <v>1</v>
      </c>
      <c r="J7461" s="15">
        <v>1</v>
      </c>
      <c r="K7461" s="21" t="s">
        <v>846</v>
      </c>
    </row>
    <row r="7462" spans="1:11" x14ac:dyDescent="0.15">
      <c r="A7462" s="15">
        <v>3224</v>
      </c>
      <c r="B7462" s="16">
        <v>10</v>
      </c>
      <c r="C7462" s="15">
        <v>100</v>
      </c>
      <c r="D7462" s="17">
        <v>81000</v>
      </c>
      <c r="E7462" s="18">
        <f t="shared" si="116"/>
        <v>81</v>
      </c>
      <c r="F7462" s="19">
        <v>99.754598999999999</v>
      </c>
      <c r="G7462" s="19">
        <v>8.0801224969999996</v>
      </c>
      <c r="H7462" s="20">
        <v>0.24540129999999999</v>
      </c>
      <c r="I7462" s="15">
        <f>IF(H7462&lt;=Rmax_Summary!$B$40,1,0)</f>
        <v>1</v>
      </c>
      <c r="J7462" s="15">
        <v>1</v>
      </c>
      <c r="K7462" s="21" t="s">
        <v>846</v>
      </c>
    </row>
    <row r="7463" spans="1:11" x14ac:dyDescent="0.15">
      <c r="A7463" s="15">
        <v>3229</v>
      </c>
      <c r="B7463" s="16">
        <v>10</v>
      </c>
      <c r="C7463" s="15">
        <v>100</v>
      </c>
      <c r="D7463" s="17">
        <v>82000</v>
      </c>
      <c r="E7463" s="18">
        <f t="shared" si="116"/>
        <v>82</v>
      </c>
      <c r="F7463" s="19">
        <v>99.754086999999998</v>
      </c>
      <c r="G7463" s="19">
        <v>8.1798351050000004</v>
      </c>
      <c r="H7463" s="20">
        <v>0.24591323300000001</v>
      </c>
      <c r="I7463" s="15">
        <f>IF(H7463&lt;=Rmax_Summary!$B$40,1,0)</f>
        <v>1</v>
      </c>
      <c r="J7463" s="15">
        <v>1</v>
      </c>
      <c r="K7463" s="21" t="s">
        <v>846</v>
      </c>
    </row>
    <row r="7464" spans="1:11" x14ac:dyDescent="0.15">
      <c r="A7464" s="15">
        <v>3234</v>
      </c>
      <c r="B7464" s="16">
        <v>10</v>
      </c>
      <c r="C7464" s="15">
        <v>100</v>
      </c>
      <c r="D7464" s="17">
        <v>83000</v>
      </c>
      <c r="E7464" s="18">
        <f t="shared" si="116"/>
        <v>83</v>
      </c>
      <c r="F7464" s="19">
        <v>99.753551000000002</v>
      </c>
      <c r="G7464" s="19">
        <v>8.2795447539999998</v>
      </c>
      <c r="H7464" s="20">
        <v>0.246449003</v>
      </c>
      <c r="I7464" s="15">
        <f>IF(H7464&lt;=Rmax_Summary!$B$40,1,0)</f>
        <v>1</v>
      </c>
      <c r="J7464" s="15">
        <v>1</v>
      </c>
      <c r="K7464" s="21" t="s">
        <v>846</v>
      </c>
    </row>
    <row r="7465" spans="1:11" x14ac:dyDescent="0.15">
      <c r="A7465" s="15">
        <v>3239</v>
      </c>
      <c r="B7465" s="16">
        <v>10</v>
      </c>
      <c r="C7465" s="15">
        <v>100</v>
      </c>
      <c r="D7465" s="17">
        <v>84000</v>
      </c>
      <c r="E7465" s="18">
        <f t="shared" si="116"/>
        <v>84</v>
      </c>
      <c r="F7465" s="19">
        <v>99.752990999999994</v>
      </c>
      <c r="G7465" s="19">
        <v>8.3792512079999995</v>
      </c>
      <c r="H7465" s="20">
        <v>0.247009425</v>
      </c>
      <c r="I7465" s="15">
        <f>IF(H7465&lt;=Rmax_Summary!$B$40,1,0)</f>
        <v>1</v>
      </c>
      <c r="J7465" s="15">
        <v>1</v>
      </c>
      <c r="K7465" s="21" t="s">
        <v>846</v>
      </c>
    </row>
    <row r="7466" spans="1:11" x14ac:dyDescent="0.15">
      <c r="A7466" s="15">
        <v>3244</v>
      </c>
      <c r="B7466" s="16">
        <v>10</v>
      </c>
      <c r="C7466" s="15">
        <v>100</v>
      </c>
      <c r="D7466" s="17">
        <v>85000</v>
      </c>
      <c r="E7466" s="18">
        <f t="shared" si="116"/>
        <v>85</v>
      </c>
      <c r="F7466" s="19">
        <v>99.752402000000004</v>
      </c>
      <c r="G7466" s="19">
        <v>8.4789541550000003</v>
      </c>
      <c r="H7466" s="20">
        <v>0.247598177</v>
      </c>
      <c r="I7466" s="15">
        <f>IF(H7466&lt;=Rmax_Summary!$B$40,1,0)</f>
        <v>1</v>
      </c>
      <c r="J7466" s="15">
        <v>1</v>
      </c>
      <c r="K7466" s="21" t="s">
        <v>846</v>
      </c>
    </row>
    <row r="7467" spans="1:11" x14ac:dyDescent="0.15">
      <c r="A7467" s="15">
        <v>3249</v>
      </c>
      <c r="B7467" s="16">
        <v>10</v>
      </c>
      <c r="C7467" s="15">
        <v>100</v>
      </c>
      <c r="D7467" s="17">
        <v>86000</v>
      </c>
      <c r="E7467" s="18">
        <f t="shared" si="116"/>
        <v>86</v>
      </c>
      <c r="F7467" s="19">
        <v>99.751782000000006</v>
      </c>
      <c r="G7467" s="19">
        <v>8.5786532270000002</v>
      </c>
      <c r="H7467" s="20">
        <v>0.248218459</v>
      </c>
      <c r="I7467" s="15">
        <f>IF(H7467&lt;=Rmax_Summary!$B$40,1,0)</f>
        <v>1</v>
      </c>
      <c r="J7467" s="15">
        <v>1</v>
      </c>
      <c r="K7467" s="21" t="s">
        <v>846</v>
      </c>
    </row>
    <row r="7468" spans="1:11" x14ac:dyDescent="0.15">
      <c r="A7468" s="15">
        <v>3254</v>
      </c>
      <c r="B7468" s="16">
        <v>10</v>
      </c>
      <c r="C7468" s="15">
        <v>100</v>
      </c>
      <c r="D7468" s="17">
        <v>87000</v>
      </c>
      <c r="E7468" s="18">
        <f t="shared" si="116"/>
        <v>87</v>
      </c>
      <c r="F7468" s="19">
        <v>99.751126999999997</v>
      </c>
      <c r="G7468" s="19">
        <v>8.678348003</v>
      </c>
      <c r="H7468" s="20">
        <v>0.24887333</v>
      </c>
      <c r="I7468" s="15">
        <f>IF(H7468&lt;=Rmax_Summary!$B$40,1,0)</f>
        <v>1</v>
      </c>
      <c r="J7468" s="15">
        <v>1</v>
      </c>
      <c r="K7468" s="21" t="s">
        <v>846</v>
      </c>
    </row>
    <row r="7469" spans="1:11" x14ac:dyDescent="0.15">
      <c r="A7469" s="15">
        <v>3259</v>
      </c>
      <c r="B7469" s="16">
        <v>10</v>
      </c>
      <c r="C7469" s="15">
        <v>100</v>
      </c>
      <c r="D7469" s="17">
        <v>88000</v>
      </c>
      <c r="E7469" s="18">
        <f t="shared" si="116"/>
        <v>88</v>
      </c>
      <c r="F7469" s="19">
        <v>99.750431000000006</v>
      </c>
      <c r="G7469" s="19">
        <v>8.7780379199999992</v>
      </c>
      <c r="H7469" s="20">
        <v>0.249569124</v>
      </c>
      <c r="I7469" s="15">
        <f>IF(H7469&lt;=Rmax_Summary!$B$40,1,0)</f>
        <v>1</v>
      </c>
      <c r="J7469" s="15">
        <v>1</v>
      </c>
      <c r="K7469" s="21" t="s">
        <v>846</v>
      </c>
    </row>
    <row r="7470" spans="1:11" x14ac:dyDescent="0.15">
      <c r="A7470" s="15">
        <v>3264</v>
      </c>
      <c r="B7470" s="16">
        <v>10</v>
      </c>
      <c r="C7470" s="15">
        <v>100</v>
      </c>
      <c r="D7470" s="17">
        <v>89000</v>
      </c>
      <c r="E7470" s="18">
        <f t="shared" si="116"/>
        <v>89</v>
      </c>
      <c r="F7470" s="19">
        <v>99.749689000000004</v>
      </c>
      <c r="G7470" s="19">
        <v>8.8777223109999994</v>
      </c>
      <c r="H7470" s="20">
        <v>0.25031080700000002</v>
      </c>
      <c r="I7470" s="15">
        <f>IF(H7470&lt;=Rmax_Summary!$B$40,1,0)</f>
        <v>1</v>
      </c>
      <c r="J7470" s="15">
        <v>1</v>
      </c>
      <c r="K7470" s="21" t="s">
        <v>846</v>
      </c>
    </row>
    <row r="7471" spans="1:11" x14ac:dyDescent="0.15">
      <c r="A7471" s="15">
        <v>3269</v>
      </c>
      <c r="B7471" s="16">
        <v>10</v>
      </c>
      <c r="C7471" s="15">
        <v>100</v>
      </c>
      <c r="D7471" s="17">
        <v>90000</v>
      </c>
      <c r="E7471" s="18">
        <f t="shared" si="116"/>
        <v>90</v>
      </c>
      <c r="F7471" s="19">
        <v>99.748891</v>
      </c>
      <c r="G7471" s="19">
        <v>8.9774002240000002</v>
      </c>
      <c r="H7471" s="20">
        <v>0.251108954</v>
      </c>
      <c r="I7471" s="15">
        <f>IF(H7471&lt;=Rmax_Summary!$B$40,1,0)</f>
        <v>1</v>
      </c>
      <c r="J7471" s="15">
        <v>1</v>
      </c>
      <c r="K7471" s="21" t="s">
        <v>846</v>
      </c>
    </row>
    <row r="7472" spans="1:11" x14ac:dyDescent="0.15">
      <c r="A7472" s="15">
        <v>3274</v>
      </c>
      <c r="B7472" s="16">
        <v>10</v>
      </c>
      <c r="C7472" s="15">
        <v>100</v>
      </c>
      <c r="D7472" s="17">
        <v>91000</v>
      </c>
      <c r="E7472" s="18">
        <f t="shared" si="116"/>
        <v>91</v>
      </c>
      <c r="F7472" s="19">
        <v>99.748024999999998</v>
      </c>
      <c r="G7472" s="19">
        <v>9.0770702859999997</v>
      </c>
      <c r="H7472" s="20">
        <v>0.25197488400000001</v>
      </c>
      <c r="I7472" s="15">
        <f>IF(H7472&lt;=Rmax_Summary!$B$40,1,0)</f>
        <v>1</v>
      </c>
      <c r="J7472" s="15">
        <v>1</v>
      </c>
      <c r="K7472" s="21" t="s">
        <v>846</v>
      </c>
    </row>
    <row r="7473" spans="1:11" x14ac:dyDescent="0.15">
      <c r="A7473" s="15">
        <v>3279</v>
      </c>
      <c r="B7473" s="16">
        <v>10</v>
      </c>
      <c r="C7473" s="15">
        <v>100</v>
      </c>
      <c r="D7473" s="17">
        <v>92000</v>
      </c>
      <c r="E7473" s="18">
        <f t="shared" si="116"/>
        <v>92</v>
      </c>
      <c r="F7473" s="19">
        <v>99.747067999999999</v>
      </c>
      <c r="G7473" s="19">
        <v>9.1767303170000005</v>
      </c>
      <c r="H7473" s="20">
        <v>0.25293165099999998</v>
      </c>
      <c r="I7473" s="15">
        <f>IF(H7473&lt;=Rmax_Summary!$B$40,1,0)</f>
        <v>1</v>
      </c>
      <c r="J7473" s="15">
        <v>1</v>
      </c>
      <c r="K7473" s="21" t="s">
        <v>846</v>
      </c>
    </row>
    <row r="7474" spans="1:11" x14ac:dyDescent="0.15">
      <c r="A7474" s="15">
        <v>3284</v>
      </c>
      <c r="B7474" s="16">
        <v>10</v>
      </c>
      <c r="C7474" s="15">
        <v>100</v>
      </c>
      <c r="D7474" s="17">
        <v>93000</v>
      </c>
      <c r="E7474" s="18">
        <f t="shared" si="116"/>
        <v>93</v>
      </c>
      <c r="F7474" s="19">
        <v>99.745981999999998</v>
      </c>
      <c r="G7474" s="19">
        <v>9.276376333</v>
      </c>
      <c r="H7474" s="20">
        <v>0.25401815900000002</v>
      </c>
      <c r="I7474" s="15">
        <f>IF(H7474&lt;=Rmax_Summary!$B$40,1,0)</f>
        <v>1</v>
      </c>
      <c r="J7474" s="15">
        <v>1</v>
      </c>
      <c r="K7474" s="21" t="s">
        <v>846</v>
      </c>
    </row>
    <row r="7475" spans="1:11" x14ac:dyDescent="0.15">
      <c r="A7475" s="15">
        <v>3289</v>
      </c>
      <c r="B7475" s="16">
        <v>10</v>
      </c>
      <c r="C7475" s="15">
        <v>100</v>
      </c>
      <c r="D7475" s="17">
        <v>94000</v>
      </c>
      <c r="E7475" s="18">
        <f t="shared" si="116"/>
        <v>94</v>
      </c>
      <c r="F7475" s="19">
        <v>99.744676999999996</v>
      </c>
      <c r="G7475" s="19">
        <v>9.3759996440000002</v>
      </c>
      <c r="H7475" s="20">
        <v>0.255323142</v>
      </c>
      <c r="I7475" s="15">
        <f>IF(H7475&lt;=Rmax_Summary!$B$40,1,0)</f>
        <v>1</v>
      </c>
      <c r="J7475" s="15">
        <v>1</v>
      </c>
      <c r="K7475" s="21" t="s">
        <v>846</v>
      </c>
    </row>
    <row r="7476" spans="1:11" x14ac:dyDescent="0.15">
      <c r="A7476" s="15">
        <v>3294</v>
      </c>
      <c r="B7476" s="16">
        <v>10</v>
      </c>
      <c r="C7476" s="15">
        <v>100</v>
      </c>
      <c r="D7476" s="17">
        <v>95000</v>
      </c>
      <c r="E7476" s="18">
        <f t="shared" si="116"/>
        <v>95</v>
      </c>
      <c r="F7476" s="19">
        <v>99.742904999999993</v>
      </c>
      <c r="G7476" s="19">
        <v>9.4755759990000001</v>
      </c>
      <c r="H7476" s="20">
        <v>0.25709496999999998</v>
      </c>
      <c r="I7476" s="15">
        <f>IF(H7476&lt;=Rmax_Summary!$B$40,1,0)</f>
        <v>1</v>
      </c>
      <c r="J7476" s="15">
        <v>1</v>
      </c>
      <c r="K7476" s="21" t="s">
        <v>846</v>
      </c>
    </row>
    <row r="7477" spans="1:11" x14ac:dyDescent="0.15">
      <c r="A7477" s="15">
        <v>3299</v>
      </c>
      <c r="B7477" s="16">
        <v>10</v>
      </c>
      <c r="C7477" s="15">
        <v>100</v>
      </c>
      <c r="D7477" s="17">
        <v>96000</v>
      </c>
      <c r="E7477" s="18">
        <f t="shared" si="116"/>
        <v>96</v>
      </c>
      <c r="F7477" s="19">
        <v>99.739642000000003</v>
      </c>
      <c r="G7477" s="19">
        <v>9.5750056560000001</v>
      </c>
      <c r="H7477" s="20">
        <v>0.26035773800000001</v>
      </c>
      <c r="I7477" s="15">
        <f>IF(H7477&lt;=Rmax_Summary!$B$40,1,0)</f>
        <v>1</v>
      </c>
      <c r="J7477" s="15">
        <v>1</v>
      </c>
      <c r="K7477" s="21" t="s">
        <v>846</v>
      </c>
    </row>
    <row r="7478" spans="1:11" x14ac:dyDescent="0.15">
      <c r="A7478" s="15">
        <v>3304</v>
      </c>
      <c r="B7478" s="16">
        <v>10</v>
      </c>
      <c r="C7478" s="15">
        <v>100</v>
      </c>
      <c r="D7478" s="17">
        <v>97000</v>
      </c>
      <c r="E7478" s="18">
        <f t="shared" si="116"/>
        <v>97</v>
      </c>
      <c r="F7478" s="19">
        <v>99.723499000000004</v>
      </c>
      <c r="G7478" s="19">
        <v>9.6731793709999998</v>
      </c>
      <c r="H7478" s="20">
        <v>0.27650134999999998</v>
      </c>
      <c r="I7478" s="15">
        <f>IF(H7478&lt;=Rmax_Summary!$B$40,1,0)</f>
        <v>1</v>
      </c>
      <c r="J7478" s="15">
        <v>1</v>
      </c>
      <c r="K7478" s="21" t="s">
        <v>846</v>
      </c>
    </row>
    <row r="7479" spans="1:11" x14ac:dyDescent="0.15">
      <c r="A7479" s="15">
        <v>2</v>
      </c>
      <c r="B7479" s="16">
        <v>10</v>
      </c>
      <c r="C7479" s="15">
        <v>100</v>
      </c>
      <c r="D7479" s="17">
        <v>97100</v>
      </c>
      <c r="E7479" s="18">
        <f t="shared" si="116"/>
        <v>97.1</v>
      </c>
      <c r="F7479" s="19">
        <v>99.715993999999995</v>
      </c>
      <c r="G7479" s="19">
        <v>9.6824229969999998</v>
      </c>
      <c r="H7479" s="20">
        <v>0.28400628</v>
      </c>
      <c r="I7479" s="15">
        <f>IF(H7479&lt;=Rmax_Summary!$B$40,1,0)</f>
        <v>1</v>
      </c>
      <c r="J7479" s="15">
        <v>5</v>
      </c>
      <c r="K7479" s="21" t="s">
        <v>851</v>
      </c>
    </row>
    <row r="7480" spans="1:11" x14ac:dyDescent="0.15">
      <c r="A7480" s="15">
        <v>3</v>
      </c>
      <c r="B7480" s="16">
        <v>10</v>
      </c>
      <c r="C7480" s="15">
        <v>100</v>
      </c>
      <c r="D7480" s="17">
        <v>97200</v>
      </c>
      <c r="E7480" s="18">
        <f t="shared" si="116"/>
        <v>97.2</v>
      </c>
      <c r="F7480" s="19">
        <v>99.699915000000004</v>
      </c>
      <c r="G7480" s="19">
        <v>9.6908317139999998</v>
      </c>
      <c r="H7480" s="20">
        <v>0.30008517899999998</v>
      </c>
      <c r="I7480" s="15">
        <f>IF(H7480&lt;=Rmax_Summary!$B$40,1,0)</f>
        <v>1</v>
      </c>
      <c r="J7480" s="15">
        <v>5</v>
      </c>
      <c r="K7480" s="21" t="s">
        <v>851</v>
      </c>
    </row>
    <row r="7481" spans="1:11" x14ac:dyDescent="0.15">
      <c r="A7481" s="15">
        <v>4</v>
      </c>
      <c r="B7481" s="16">
        <v>10</v>
      </c>
      <c r="C7481" s="15">
        <v>100</v>
      </c>
      <c r="D7481" s="17">
        <v>97300</v>
      </c>
      <c r="E7481" s="18">
        <f t="shared" si="116"/>
        <v>97.3</v>
      </c>
      <c r="F7481" s="19">
        <v>99.658356999999995</v>
      </c>
      <c r="G7481" s="19">
        <v>9.69675814</v>
      </c>
      <c r="H7481" s="20">
        <v>0.34164301200000002</v>
      </c>
      <c r="I7481" s="15">
        <f>IF(H7481&lt;=Rmax_Summary!$B$40,1,0)</f>
        <v>1</v>
      </c>
      <c r="J7481" s="15">
        <v>5</v>
      </c>
      <c r="K7481" s="21" t="s">
        <v>851</v>
      </c>
    </row>
    <row r="7482" spans="1:11" x14ac:dyDescent="0.15">
      <c r="A7482" s="15">
        <v>5</v>
      </c>
      <c r="B7482" s="16">
        <v>10</v>
      </c>
      <c r="C7482" s="15">
        <v>100</v>
      </c>
      <c r="D7482" s="17">
        <v>97400</v>
      </c>
      <c r="E7482" s="18">
        <f t="shared" si="116"/>
        <v>97.4</v>
      </c>
      <c r="F7482" s="19">
        <v>99.581692000000004</v>
      </c>
      <c r="G7482" s="19">
        <v>9.6992568089999995</v>
      </c>
      <c r="H7482" s="20">
        <v>0.418308134</v>
      </c>
      <c r="I7482" s="15">
        <f>IF(H7482&lt;=Rmax_Summary!$B$40,1,0)</f>
        <v>1</v>
      </c>
      <c r="J7482" s="15">
        <v>5</v>
      </c>
      <c r="K7482" s="21" t="s">
        <v>851</v>
      </c>
    </row>
    <row r="7483" spans="1:11" x14ac:dyDescent="0.15">
      <c r="A7483" s="15">
        <v>6</v>
      </c>
      <c r="B7483" s="16">
        <v>10</v>
      </c>
      <c r="C7483" s="15">
        <v>100</v>
      </c>
      <c r="D7483" s="17">
        <v>97500</v>
      </c>
      <c r="E7483" s="18">
        <f t="shared" si="116"/>
        <v>97.5</v>
      </c>
      <c r="F7483" s="19">
        <v>99.487881000000002</v>
      </c>
      <c r="G7483" s="19">
        <v>9.7000683619999997</v>
      </c>
      <c r="H7483" s="20">
        <v>0.51211894099999999</v>
      </c>
      <c r="I7483" s="15">
        <f>IF(H7483&lt;=Rmax_Summary!$B$40,1,0)</f>
        <v>1</v>
      </c>
      <c r="J7483" s="15">
        <v>5</v>
      </c>
      <c r="K7483" s="21" t="s">
        <v>851</v>
      </c>
    </row>
    <row r="7484" spans="1:11" x14ac:dyDescent="0.15">
      <c r="A7484" s="15">
        <v>7</v>
      </c>
      <c r="B7484" s="16">
        <v>10</v>
      </c>
      <c r="C7484" s="15">
        <v>100</v>
      </c>
      <c r="D7484" s="17">
        <v>97600</v>
      </c>
      <c r="E7484" s="18">
        <f t="shared" si="116"/>
        <v>97.6</v>
      </c>
      <c r="F7484" s="19">
        <v>99.390037000000007</v>
      </c>
      <c r="G7484" s="19">
        <v>9.7004676500000002</v>
      </c>
      <c r="H7484" s="20">
        <v>0.60996276000000005</v>
      </c>
      <c r="I7484" s="15">
        <f>IF(H7484&lt;=Rmax_Summary!$B$40,1,0)</f>
        <v>1</v>
      </c>
      <c r="J7484" s="15">
        <v>5</v>
      </c>
      <c r="K7484" s="21" t="s">
        <v>851</v>
      </c>
    </row>
    <row r="7485" spans="1:11" x14ac:dyDescent="0.15">
      <c r="A7485" s="15">
        <v>8</v>
      </c>
      <c r="B7485" s="16">
        <v>10</v>
      </c>
      <c r="C7485" s="15">
        <v>100</v>
      </c>
      <c r="D7485" s="17">
        <v>97700</v>
      </c>
      <c r="E7485" s="18">
        <f t="shared" si="116"/>
        <v>97.7</v>
      </c>
      <c r="F7485" s="19">
        <v>99.291897000000006</v>
      </c>
      <c r="G7485" s="19">
        <v>9.7008185949999994</v>
      </c>
      <c r="H7485" s="20">
        <v>0.70810258800000003</v>
      </c>
      <c r="I7485" s="15">
        <f>IF(H7485&lt;=Rmax_Summary!$B$40,1,0)</f>
        <v>1</v>
      </c>
      <c r="J7485" s="15">
        <v>5</v>
      </c>
      <c r="K7485" s="21" t="s">
        <v>851</v>
      </c>
    </row>
    <row r="7486" spans="1:11" x14ac:dyDescent="0.15">
      <c r="A7486" s="15">
        <v>9</v>
      </c>
      <c r="B7486" s="16">
        <v>10</v>
      </c>
      <c r="C7486" s="15">
        <v>100</v>
      </c>
      <c r="D7486" s="17">
        <v>97800</v>
      </c>
      <c r="E7486" s="18">
        <f t="shared" si="116"/>
        <v>97.8</v>
      </c>
      <c r="F7486" s="19">
        <v>99.193416999999997</v>
      </c>
      <c r="G7486" s="19">
        <v>9.701115948</v>
      </c>
      <c r="H7486" s="20">
        <v>0.80658299300000003</v>
      </c>
      <c r="I7486" s="15">
        <f>IF(H7486&lt;=Rmax_Summary!$B$40,1,0)</f>
        <v>1</v>
      </c>
      <c r="J7486" s="15">
        <v>5</v>
      </c>
      <c r="K7486" s="21" t="s">
        <v>851</v>
      </c>
    </row>
    <row r="7487" spans="1:11" x14ac:dyDescent="0.15">
      <c r="A7487" s="15">
        <v>10</v>
      </c>
      <c r="B7487" s="16">
        <v>10</v>
      </c>
      <c r="C7487" s="15">
        <v>100</v>
      </c>
      <c r="D7487" s="17">
        <v>97900</v>
      </c>
      <c r="E7487" s="18">
        <f t="shared" si="116"/>
        <v>97.9</v>
      </c>
      <c r="F7487" s="19">
        <v>99.095112</v>
      </c>
      <c r="G7487" s="19">
        <v>9.7014112459999993</v>
      </c>
      <c r="H7487" s="20">
        <v>0.90488799399999997</v>
      </c>
      <c r="I7487" s="15">
        <f>IF(H7487&lt;=Rmax_Summary!$B$40,1,0)</f>
        <v>1</v>
      </c>
      <c r="J7487" s="15">
        <v>5</v>
      </c>
      <c r="K7487" s="21" t="s">
        <v>851</v>
      </c>
    </row>
    <row r="7488" spans="1:11" x14ac:dyDescent="0.15">
      <c r="A7488" s="15">
        <v>2</v>
      </c>
      <c r="B7488" s="16">
        <v>10</v>
      </c>
      <c r="C7488" s="15">
        <v>100</v>
      </c>
      <c r="D7488" s="17">
        <v>97910</v>
      </c>
      <c r="E7488" s="18">
        <f t="shared" si="116"/>
        <v>97.91</v>
      </c>
      <c r="F7488" s="19">
        <v>99.085290000000001</v>
      </c>
      <c r="G7488" s="19">
        <v>9.7014407509999998</v>
      </c>
      <c r="H7488" s="20">
        <v>0.91471045399999995</v>
      </c>
      <c r="I7488" s="15">
        <f>IF(H7488&lt;=Rmax_Summary!$B$40,1,0)</f>
        <v>1</v>
      </c>
      <c r="J7488" s="15">
        <v>6</v>
      </c>
      <c r="K7488" s="21" t="s">
        <v>848</v>
      </c>
    </row>
    <row r="7489" spans="1:11" x14ac:dyDescent="0.15">
      <c r="A7489" s="15">
        <v>3</v>
      </c>
      <c r="B7489" s="16">
        <v>10</v>
      </c>
      <c r="C7489" s="15">
        <v>100</v>
      </c>
      <c r="D7489" s="17">
        <v>97920</v>
      </c>
      <c r="E7489" s="18">
        <f t="shared" si="116"/>
        <v>97.92</v>
      </c>
      <c r="F7489" s="19">
        <v>99.075474</v>
      </c>
      <c r="G7489" s="19">
        <v>9.7014702380000006</v>
      </c>
      <c r="H7489" s="20">
        <v>0.92452572099999997</v>
      </c>
      <c r="I7489" s="15">
        <f>IF(H7489&lt;=Rmax_Summary!$B$40,1,0)</f>
        <v>1</v>
      </c>
      <c r="J7489" s="15">
        <v>6</v>
      </c>
      <c r="K7489" s="21" t="s">
        <v>848</v>
      </c>
    </row>
    <row r="7490" spans="1:11" x14ac:dyDescent="0.15">
      <c r="A7490" s="15">
        <v>4</v>
      </c>
      <c r="B7490" s="16">
        <v>10</v>
      </c>
      <c r="C7490" s="15">
        <v>100</v>
      </c>
      <c r="D7490" s="17">
        <v>97930</v>
      </c>
      <c r="E7490" s="18">
        <f t="shared" ref="E7490:E7553" si="117">D7490/1000</f>
        <v>97.93</v>
      </c>
      <c r="F7490" s="19">
        <v>99.065658999999997</v>
      </c>
      <c r="G7490" s="19">
        <v>9.7014997229999995</v>
      </c>
      <c r="H7490" s="20">
        <v>0.93434149700000002</v>
      </c>
      <c r="I7490" s="15">
        <f>IF(H7490&lt;=Rmax_Summary!$B$40,1,0)</f>
        <v>1</v>
      </c>
      <c r="J7490" s="15">
        <v>6</v>
      </c>
      <c r="K7490" s="21" t="s">
        <v>848</v>
      </c>
    </row>
    <row r="7491" spans="1:11" x14ac:dyDescent="0.15">
      <c r="A7491" s="15">
        <v>5</v>
      </c>
      <c r="B7491" s="16">
        <v>10</v>
      </c>
      <c r="C7491" s="15">
        <v>100</v>
      </c>
      <c r="D7491" s="17">
        <v>97940</v>
      </c>
      <c r="E7491" s="18">
        <f t="shared" si="117"/>
        <v>97.94</v>
      </c>
      <c r="F7491" s="19">
        <v>99.055843999999993</v>
      </c>
      <c r="G7491" s="19">
        <v>9.7015292049999999</v>
      </c>
      <c r="H7491" s="20">
        <v>0.944156255</v>
      </c>
      <c r="I7491" s="15">
        <f>IF(H7491&lt;=Rmax_Summary!$B$40,1,0)</f>
        <v>1</v>
      </c>
      <c r="J7491" s="15">
        <v>6</v>
      </c>
      <c r="K7491" s="21" t="s">
        <v>848</v>
      </c>
    </row>
    <row r="7492" spans="1:11" x14ac:dyDescent="0.15">
      <c r="A7492" s="15">
        <v>6</v>
      </c>
      <c r="B7492" s="16">
        <v>10</v>
      </c>
      <c r="C7492" s="15">
        <v>100</v>
      </c>
      <c r="D7492" s="17">
        <v>97950</v>
      </c>
      <c r="E7492" s="18">
        <f t="shared" si="117"/>
        <v>97.95</v>
      </c>
      <c r="F7492" s="19">
        <v>99.046028000000007</v>
      </c>
      <c r="G7492" s="19">
        <v>9.7015586720000009</v>
      </c>
      <c r="H7492" s="20">
        <v>0.95397152200000002</v>
      </c>
      <c r="I7492" s="15">
        <f>IF(H7492&lt;=Rmax_Summary!$B$40,1,0)</f>
        <v>1</v>
      </c>
      <c r="J7492" s="15">
        <v>6</v>
      </c>
      <c r="K7492" s="21" t="s">
        <v>848</v>
      </c>
    </row>
    <row r="7493" spans="1:11" x14ac:dyDescent="0.15">
      <c r="A7493" s="15">
        <v>7</v>
      </c>
      <c r="B7493" s="16">
        <v>10</v>
      </c>
      <c r="C7493" s="15">
        <v>100</v>
      </c>
      <c r="D7493" s="17">
        <v>97960</v>
      </c>
      <c r="E7493" s="18">
        <f t="shared" si="117"/>
        <v>97.96</v>
      </c>
      <c r="F7493" s="19">
        <v>99.03622</v>
      </c>
      <c r="G7493" s="19">
        <v>9.7015881390000001</v>
      </c>
      <c r="H7493" s="20">
        <v>0.96377951299999998</v>
      </c>
      <c r="I7493" s="15">
        <f>IF(H7493&lt;=Rmax_Summary!$B$40,1,0)</f>
        <v>1</v>
      </c>
      <c r="J7493" s="15">
        <v>6</v>
      </c>
      <c r="K7493" s="21" t="s">
        <v>848</v>
      </c>
    </row>
    <row r="7494" spans="1:11" x14ac:dyDescent="0.15">
      <c r="A7494" s="15">
        <v>8</v>
      </c>
      <c r="B7494" s="16">
        <v>10</v>
      </c>
      <c r="C7494" s="15">
        <v>100</v>
      </c>
      <c r="D7494" s="17">
        <v>97970</v>
      </c>
      <c r="E7494" s="18">
        <f t="shared" si="117"/>
        <v>97.97</v>
      </c>
      <c r="F7494" s="19">
        <v>99.026411999999993</v>
      </c>
      <c r="G7494" s="19">
        <v>9.7016175980000003</v>
      </c>
      <c r="H7494" s="20">
        <v>0.97358750299999997</v>
      </c>
      <c r="I7494" s="15">
        <f>IF(H7494&lt;=Rmax_Summary!$B$40,1,0)</f>
        <v>1</v>
      </c>
      <c r="J7494" s="15">
        <v>6</v>
      </c>
      <c r="K7494" s="21" t="s">
        <v>848</v>
      </c>
    </row>
    <row r="7495" spans="1:11" x14ac:dyDescent="0.15">
      <c r="A7495" s="15">
        <v>9</v>
      </c>
      <c r="B7495" s="16">
        <v>10</v>
      </c>
      <c r="C7495" s="15">
        <v>100</v>
      </c>
      <c r="D7495" s="17">
        <v>97980</v>
      </c>
      <c r="E7495" s="18">
        <f t="shared" si="117"/>
        <v>97.98</v>
      </c>
      <c r="F7495" s="19">
        <v>99.016604999999998</v>
      </c>
      <c r="G7495" s="19">
        <v>9.7016470570000006</v>
      </c>
      <c r="H7495" s="20">
        <v>0.98339549400000004</v>
      </c>
      <c r="I7495" s="15">
        <f>IF(H7495&lt;=Rmax_Summary!$B$40,1,0)</f>
        <v>1</v>
      </c>
      <c r="J7495" s="15">
        <v>6</v>
      </c>
      <c r="K7495" s="21" t="s">
        <v>848</v>
      </c>
    </row>
    <row r="7496" spans="1:11" x14ac:dyDescent="0.15">
      <c r="A7496" s="15">
        <v>10</v>
      </c>
      <c r="B7496" s="16">
        <v>10</v>
      </c>
      <c r="C7496" s="15">
        <v>100</v>
      </c>
      <c r="D7496" s="17">
        <v>97990</v>
      </c>
      <c r="E7496" s="18">
        <f t="shared" si="117"/>
        <v>97.99</v>
      </c>
      <c r="F7496" s="19">
        <v>99.006804000000002</v>
      </c>
      <c r="G7496" s="19">
        <v>9.7016765029999998</v>
      </c>
      <c r="H7496" s="20">
        <v>0.99319620900000005</v>
      </c>
      <c r="I7496" s="15">
        <f>IF(H7496&lt;=Rmax_Summary!$B$40,1,0)</f>
        <v>1</v>
      </c>
      <c r="J7496" s="15">
        <v>6</v>
      </c>
      <c r="K7496" s="21" t="s">
        <v>848</v>
      </c>
    </row>
    <row r="7497" spans="1:11" x14ac:dyDescent="0.15">
      <c r="A7497" s="15">
        <v>2</v>
      </c>
      <c r="B7497" s="16">
        <v>10</v>
      </c>
      <c r="C7497" s="15">
        <v>100</v>
      </c>
      <c r="D7497" s="17">
        <v>97991</v>
      </c>
      <c r="E7497" s="18">
        <f t="shared" si="117"/>
        <v>97.991</v>
      </c>
      <c r="F7497" s="19">
        <v>99.005821999999995</v>
      </c>
      <c r="G7497" s="19">
        <v>9.7016794530000006</v>
      </c>
      <c r="H7497" s="20">
        <v>0.99417846300000001</v>
      </c>
      <c r="I7497" s="15">
        <f>IF(H7497&lt;=Rmax_Summary!$B$40,1,0)</f>
        <v>1</v>
      </c>
      <c r="J7497" s="15">
        <v>7</v>
      </c>
      <c r="K7497" s="21" t="s">
        <v>849</v>
      </c>
    </row>
    <row r="7498" spans="1:11" x14ac:dyDescent="0.15">
      <c r="A7498" s="15">
        <v>3</v>
      </c>
      <c r="B7498" s="16">
        <v>10</v>
      </c>
      <c r="C7498" s="15">
        <v>100</v>
      </c>
      <c r="D7498" s="17">
        <v>97992</v>
      </c>
      <c r="E7498" s="18">
        <f t="shared" si="117"/>
        <v>97.992000000000004</v>
      </c>
      <c r="F7498" s="19">
        <v>99.004839000000004</v>
      </c>
      <c r="G7498" s="19">
        <v>9.7016823989999992</v>
      </c>
      <c r="H7498" s="20">
        <v>0.99516071800000006</v>
      </c>
      <c r="I7498" s="15">
        <f>IF(H7498&lt;=Rmax_Summary!$B$40,1,0)</f>
        <v>1</v>
      </c>
      <c r="J7498" s="15">
        <v>7</v>
      </c>
      <c r="K7498" s="21" t="s">
        <v>849</v>
      </c>
    </row>
    <row r="7499" spans="1:11" x14ac:dyDescent="0.15">
      <c r="A7499" s="15">
        <v>4</v>
      </c>
      <c r="B7499" s="16">
        <v>10</v>
      </c>
      <c r="C7499" s="15">
        <v>100</v>
      </c>
      <c r="D7499" s="17">
        <v>97993</v>
      </c>
      <c r="E7499" s="18">
        <f t="shared" si="117"/>
        <v>97.992999999999995</v>
      </c>
      <c r="F7499" s="19">
        <v>99.003861000000001</v>
      </c>
      <c r="G7499" s="19">
        <v>9.7016853390000009</v>
      </c>
      <c r="H7499" s="20">
        <v>0.99613933099999996</v>
      </c>
      <c r="I7499" s="15">
        <f>IF(H7499&lt;=Rmax_Summary!$B$40,1,0)</f>
        <v>1</v>
      </c>
      <c r="J7499" s="15">
        <v>7</v>
      </c>
      <c r="K7499" s="21" t="s">
        <v>849</v>
      </c>
    </row>
    <row r="7500" spans="1:11" x14ac:dyDescent="0.15">
      <c r="A7500" s="15">
        <v>5</v>
      </c>
      <c r="B7500" s="16">
        <v>10</v>
      </c>
      <c r="C7500" s="15">
        <v>100</v>
      </c>
      <c r="D7500" s="17">
        <v>97994</v>
      </c>
      <c r="E7500" s="18">
        <f t="shared" si="117"/>
        <v>97.994</v>
      </c>
      <c r="F7500" s="19">
        <v>99.002882</v>
      </c>
      <c r="G7500" s="19">
        <v>9.7016882889999998</v>
      </c>
      <c r="H7500" s="20">
        <v>0.99711795000000003</v>
      </c>
      <c r="I7500" s="15">
        <f>IF(H7500&lt;=Rmax_Summary!$B$40,1,0)</f>
        <v>1</v>
      </c>
      <c r="J7500" s="15">
        <v>7</v>
      </c>
      <c r="K7500" s="21" t="s">
        <v>849</v>
      </c>
    </row>
    <row r="7501" spans="1:11" x14ac:dyDescent="0.15">
      <c r="A7501" s="15">
        <v>6</v>
      </c>
      <c r="B7501" s="16">
        <v>10</v>
      </c>
      <c r="C7501" s="15">
        <v>100</v>
      </c>
      <c r="D7501" s="17">
        <v>97995</v>
      </c>
      <c r="E7501" s="18">
        <f t="shared" si="117"/>
        <v>97.995000000000005</v>
      </c>
      <c r="F7501" s="19">
        <v>99.001900000000006</v>
      </c>
      <c r="G7501" s="19">
        <v>9.7016912249999994</v>
      </c>
      <c r="H7501" s="20">
        <v>0.99810020499999996</v>
      </c>
      <c r="I7501" s="15">
        <f>IF(H7501&lt;=Rmax_Summary!$B$40,1,0)</f>
        <v>1</v>
      </c>
      <c r="J7501" s="15">
        <v>7</v>
      </c>
      <c r="K7501" s="21" t="s">
        <v>849</v>
      </c>
    </row>
    <row r="7502" spans="1:11" x14ac:dyDescent="0.15">
      <c r="A7502" s="15">
        <v>7</v>
      </c>
      <c r="B7502" s="16">
        <v>10</v>
      </c>
      <c r="C7502" s="15">
        <v>100</v>
      </c>
      <c r="D7502" s="17">
        <v>97996</v>
      </c>
      <c r="E7502" s="18">
        <f t="shared" si="117"/>
        <v>97.995999999999995</v>
      </c>
      <c r="F7502" s="19">
        <v>99.000917999999999</v>
      </c>
      <c r="G7502" s="19">
        <v>9.7016941699999997</v>
      </c>
      <c r="H7502" s="20">
        <v>0.99908238900000002</v>
      </c>
      <c r="I7502" s="15">
        <f>IF(H7502&lt;=Rmax_Summary!$B$40,1,0)</f>
        <v>1</v>
      </c>
      <c r="J7502" s="15">
        <v>7</v>
      </c>
      <c r="K7502" s="21" t="s">
        <v>849</v>
      </c>
    </row>
    <row r="7503" spans="1:11" x14ac:dyDescent="0.15">
      <c r="A7503" s="15">
        <v>8</v>
      </c>
      <c r="B7503" s="16">
        <v>10</v>
      </c>
      <c r="C7503" s="15">
        <v>100</v>
      </c>
      <c r="D7503" s="17">
        <v>97997</v>
      </c>
      <c r="E7503" s="18">
        <f t="shared" si="117"/>
        <v>97.997</v>
      </c>
      <c r="F7503" s="19">
        <v>98.999938999999998</v>
      </c>
      <c r="G7503" s="19">
        <v>9.7016971190000003</v>
      </c>
      <c r="H7503" s="20">
        <v>1.0000605279999999</v>
      </c>
      <c r="I7503" s="15">
        <f>IF(H7503&lt;=Rmax_Summary!$B$40,1,0)</f>
        <v>1</v>
      </c>
      <c r="J7503" s="15">
        <v>7</v>
      </c>
      <c r="K7503" s="21" t="s">
        <v>849</v>
      </c>
    </row>
    <row r="7504" spans="1:11" x14ac:dyDescent="0.15">
      <c r="A7504" s="15">
        <v>9</v>
      </c>
      <c r="B7504" s="16">
        <v>10</v>
      </c>
      <c r="C7504" s="15">
        <v>100</v>
      </c>
      <c r="D7504" s="17">
        <v>97998</v>
      </c>
      <c r="E7504" s="18">
        <f t="shared" si="117"/>
        <v>97.998000000000005</v>
      </c>
      <c r="F7504" s="19">
        <v>98.998959999999997</v>
      </c>
      <c r="G7504" s="19">
        <v>9.7017000610000004</v>
      </c>
      <c r="H7504" s="20">
        <v>1.001039692</v>
      </c>
      <c r="I7504" s="15">
        <f>IF(H7504&lt;=Rmax_Summary!$B$40,1,0)</f>
        <v>1</v>
      </c>
      <c r="J7504" s="15">
        <v>7</v>
      </c>
      <c r="K7504" s="21" t="s">
        <v>849</v>
      </c>
    </row>
    <row r="7505" spans="1:11" x14ac:dyDescent="0.15">
      <c r="A7505" s="15">
        <v>10</v>
      </c>
      <c r="B7505" s="16">
        <v>10</v>
      </c>
      <c r="C7505" s="15">
        <v>100</v>
      </c>
      <c r="D7505" s="17">
        <v>97999</v>
      </c>
      <c r="E7505" s="18">
        <f t="shared" si="117"/>
        <v>97.998999999999995</v>
      </c>
      <c r="F7505" s="19">
        <v>98.997978000000003</v>
      </c>
      <c r="G7505" s="19">
        <v>9.7017030080000008</v>
      </c>
      <c r="H7505" s="20">
        <v>1.0020219459999999</v>
      </c>
      <c r="I7505" s="15">
        <f>IF(H7505&lt;=Rmax_Summary!$B$40,1,0)</f>
        <v>1</v>
      </c>
      <c r="J7505" s="15">
        <v>7</v>
      </c>
      <c r="K7505" s="21" t="s">
        <v>849</v>
      </c>
    </row>
    <row r="7506" spans="1:11" x14ac:dyDescent="0.15">
      <c r="A7506" s="15">
        <v>3309</v>
      </c>
      <c r="B7506" s="16">
        <v>10</v>
      </c>
      <c r="C7506" s="15">
        <v>100</v>
      </c>
      <c r="D7506" s="17">
        <v>98000</v>
      </c>
      <c r="E7506" s="18">
        <f t="shared" si="117"/>
        <v>98</v>
      </c>
      <c r="F7506" s="19">
        <v>98.996999000000002</v>
      </c>
      <c r="G7506" s="19">
        <v>9.7017059470000007</v>
      </c>
      <c r="H7506" s="20">
        <v>1.003000559</v>
      </c>
      <c r="I7506" s="15">
        <f>IF(H7506&lt;=Rmax_Summary!$B$40,1,0)</f>
        <v>1</v>
      </c>
      <c r="J7506" s="15">
        <v>1</v>
      </c>
      <c r="K7506" s="21" t="s">
        <v>846</v>
      </c>
    </row>
    <row r="7507" spans="1:11" x14ac:dyDescent="0.15">
      <c r="A7507" s="15">
        <v>2</v>
      </c>
      <c r="B7507" s="16">
        <v>10</v>
      </c>
      <c r="C7507" s="15">
        <v>100</v>
      </c>
      <c r="D7507" s="17">
        <v>98100</v>
      </c>
      <c r="E7507" s="18">
        <f t="shared" si="117"/>
        <v>98.1</v>
      </c>
      <c r="F7507" s="19">
        <v>98.899083000000005</v>
      </c>
      <c r="G7507" s="19">
        <v>9.7020000670000002</v>
      </c>
      <c r="H7507" s="20">
        <v>1.100916762</v>
      </c>
      <c r="I7507" s="15">
        <f>IF(H7507&lt;=Rmax_Summary!$B$40,1,0)</f>
        <v>1</v>
      </c>
      <c r="J7507" s="15">
        <v>8</v>
      </c>
      <c r="K7507" s="21" t="s">
        <v>848</v>
      </c>
    </row>
    <row r="7508" spans="1:11" x14ac:dyDescent="0.15">
      <c r="A7508" s="15">
        <v>3</v>
      </c>
      <c r="B7508" s="16">
        <v>10</v>
      </c>
      <c r="C7508" s="15">
        <v>100</v>
      </c>
      <c r="D7508" s="17">
        <v>98200</v>
      </c>
      <c r="E7508" s="18">
        <f t="shared" si="117"/>
        <v>98.2</v>
      </c>
      <c r="F7508" s="19">
        <v>98.801360000000003</v>
      </c>
      <c r="G7508" s="19">
        <v>9.7022936089999998</v>
      </c>
      <c r="H7508" s="20">
        <v>1.198640148</v>
      </c>
      <c r="I7508" s="15">
        <f>IF(H7508&lt;=Rmax_Summary!$B$40,1,0)</f>
        <v>1</v>
      </c>
      <c r="J7508" s="15">
        <v>8</v>
      </c>
      <c r="K7508" s="21" t="s">
        <v>848</v>
      </c>
    </row>
    <row r="7509" spans="1:11" x14ac:dyDescent="0.15">
      <c r="A7509" s="15">
        <v>4</v>
      </c>
      <c r="B7509" s="16">
        <v>10</v>
      </c>
      <c r="C7509" s="15">
        <v>100</v>
      </c>
      <c r="D7509" s="17">
        <v>98300</v>
      </c>
      <c r="E7509" s="18">
        <f t="shared" si="117"/>
        <v>98.3</v>
      </c>
      <c r="F7509" s="19">
        <v>98.703833000000003</v>
      </c>
      <c r="G7509" s="19">
        <v>9.7025865679999992</v>
      </c>
      <c r="H7509" s="20">
        <v>1.2961670839999999</v>
      </c>
      <c r="I7509" s="15">
        <f>IF(H7509&lt;=Rmax_Summary!$B$40,1,0)</f>
        <v>1</v>
      </c>
      <c r="J7509" s="15">
        <v>8</v>
      </c>
      <c r="K7509" s="21" t="s">
        <v>848</v>
      </c>
    </row>
    <row r="7510" spans="1:11" x14ac:dyDescent="0.15">
      <c r="A7510" s="15">
        <v>5</v>
      </c>
      <c r="B7510" s="16">
        <v>10</v>
      </c>
      <c r="C7510" s="15">
        <v>100</v>
      </c>
      <c r="D7510" s="17">
        <v>98400</v>
      </c>
      <c r="E7510" s="18">
        <f t="shared" si="117"/>
        <v>98.4</v>
      </c>
      <c r="F7510" s="19">
        <v>98.606492000000003</v>
      </c>
      <c r="G7510" s="19">
        <v>9.7028789520000007</v>
      </c>
      <c r="H7510" s="20">
        <v>1.3935084799999999</v>
      </c>
      <c r="I7510" s="15">
        <f>IF(H7510&lt;=Rmax_Summary!$B$40,1,0)</f>
        <v>1</v>
      </c>
      <c r="J7510" s="15">
        <v>8</v>
      </c>
      <c r="K7510" s="21" t="s">
        <v>848</v>
      </c>
    </row>
    <row r="7511" spans="1:11" x14ac:dyDescent="0.15">
      <c r="A7511" s="15">
        <v>6</v>
      </c>
      <c r="B7511" s="16">
        <v>10</v>
      </c>
      <c r="C7511" s="15">
        <v>100</v>
      </c>
      <c r="D7511" s="17">
        <v>98500</v>
      </c>
      <c r="E7511" s="18">
        <f t="shared" si="117"/>
        <v>98.5</v>
      </c>
      <c r="F7511" s="19">
        <v>98.509347000000005</v>
      </c>
      <c r="G7511" s="19">
        <v>9.7031707610000009</v>
      </c>
      <c r="H7511" s="20">
        <v>1.4906534309999999</v>
      </c>
      <c r="I7511" s="15">
        <f>IF(H7511&lt;=Rmax_Summary!$B$40,1,0)</f>
        <v>1</v>
      </c>
      <c r="J7511" s="15">
        <v>8</v>
      </c>
      <c r="K7511" s="21" t="s">
        <v>848</v>
      </c>
    </row>
    <row r="7512" spans="1:11" x14ac:dyDescent="0.15">
      <c r="A7512" s="15">
        <v>2</v>
      </c>
      <c r="B7512" s="16">
        <v>10</v>
      </c>
      <c r="C7512" s="15">
        <v>100</v>
      </c>
      <c r="D7512" s="17">
        <v>98501</v>
      </c>
      <c r="E7512" s="18">
        <f t="shared" si="117"/>
        <v>98.501000000000005</v>
      </c>
      <c r="F7512" s="19">
        <v>98.508379000000005</v>
      </c>
      <c r="G7512" s="19">
        <v>9.7031736819999992</v>
      </c>
      <c r="H7512" s="20">
        <v>1.4916211340000001</v>
      </c>
      <c r="I7512" s="15">
        <f>IF(H7512&lt;=Rmax_Summary!$B$40,1,0)</f>
        <v>1</v>
      </c>
      <c r="J7512" s="15">
        <v>10</v>
      </c>
      <c r="K7512" s="21" t="s">
        <v>849</v>
      </c>
    </row>
    <row r="7513" spans="1:11" x14ac:dyDescent="0.15">
      <c r="A7513" s="15">
        <v>3</v>
      </c>
      <c r="B7513" s="16">
        <v>10</v>
      </c>
      <c r="C7513" s="15">
        <v>100</v>
      </c>
      <c r="D7513" s="17">
        <v>98502</v>
      </c>
      <c r="E7513" s="18">
        <f t="shared" si="117"/>
        <v>98.501999999999995</v>
      </c>
      <c r="F7513" s="19">
        <v>98.507407999999998</v>
      </c>
      <c r="G7513" s="19">
        <v>9.7031765879999998</v>
      </c>
      <c r="H7513" s="20">
        <v>1.492592471</v>
      </c>
      <c r="I7513" s="15">
        <f>IF(H7513&lt;=Rmax_Summary!$B$40,1,0)</f>
        <v>1</v>
      </c>
      <c r="J7513" s="15">
        <v>10</v>
      </c>
      <c r="K7513" s="21" t="s">
        <v>849</v>
      </c>
    </row>
    <row r="7514" spans="1:11" x14ac:dyDescent="0.15">
      <c r="A7514" s="15">
        <v>4</v>
      </c>
      <c r="B7514" s="16">
        <v>10</v>
      </c>
      <c r="C7514" s="15">
        <v>100</v>
      </c>
      <c r="D7514" s="17">
        <v>98503</v>
      </c>
      <c r="E7514" s="18">
        <f t="shared" si="117"/>
        <v>98.503</v>
      </c>
      <c r="F7514" s="19">
        <v>98.506435999999994</v>
      </c>
      <c r="G7514" s="19">
        <v>9.7031795079999998</v>
      </c>
      <c r="H7514" s="20">
        <v>1.493563814</v>
      </c>
      <c r="I7514" s="15">
        <f>IF(H7514&lt;=Rmax_Summary!$B$40,1,0)</f>
        <v>1</v>
      </c>
      <c r="J7514" s="15">
        <v>10</v>
      </c>
      <c r="K7514" s="21" t="s">
        <v>849</v>
      </c>
    </row>
    <row r="7515" spans="1:11" x14ac:dyDescent="0.15">
      <c r="A7515" s="15">
        <v>5</v>
      </c>
      <c r="B7515" s="16">
        <v>10</v>
      </c>
      <c r="C7515" s="15">
        <v>100</v>
      </c>
      <c r="D7515" s="17">
        <v>98504</v>
      </c>
      <c r="E7515" s="18">
        <f t="shared" si="117"/>
        <v>98.504000000000005</v>
      </c>
      <c r="F7515" s="19">
        <v>98.505465000000001</v>
      </c>
      <c r="G7515" s="19">
        <v>9.7031824170000007</v>
      </c>
      <c r="H7515" s="20">
        <v>1.4945351520000001</v>
      </c>
      <c r="I7515" s="15">
        <f>IF(H7515&lt;=Rmax_Summary!$B$40,1,0)</f>
        <v>1</v>
      </c>
      <c r="J7515" s="15">
        <v>10</v>
      </c>
      <c r="K7515" s="21" t="s">
        <v>849</v>
      </c>
    </row>
    <row r="7516" spans="1:11" x14ac:dyDescent="0.15">
      <c r="A7516" s="15">
        <v>6</v>
      </c>
      <c r="B7516" s="16">
        <v>10</v>
      </c>
      <c r="C7516" s="15">
        <v>100</v>
      </c>
      <c r="D7516" s="17">
        <v>98505</v>
      </c>
      <c r="E7516" s="18">
        <f t="shared" si="117"/>
        <v>98.504999999999995</v>
      </c>
      <c r="F7516" s="19">
        <v>98.504497000000001</v>
      </c>
      <c r="G7516" s="19">
        <v>9.7031853350000006</v>
      </c>
      <c r="H7516" s="20">
        <v>1.4955028539999999</v>
      </c>
      <c r="I7516" s="15">
        <f>IF(H7516&lt;=Rmax_Summary!$B$40,1,0)</f>
        <v>1</v>
      </c>
      <c r="J7516" s="15">
        <v>10</v>
      </c>
      <c r="K7516" s="21" t="s">
        <v>849</v>
      </c>
    </row>
    <row r="7517" spans="1:11" x14ac:dyDescent="0.15">
      <c r="A7517" s="15">
        <v>7</v>
      </c>
      <c r="B7517" s="16">
        <v>10</v>
      </c>
      <c r="C7517" s="15">
        <v>100</v>
      </c>
      <c r="D7517" s="17">
        <v>98506</v>
      </c>
      <c r="E7517" s="18">
        <f t="shared" si="117"/>
        <v>98.506</v>
      </c>
      <c r="F7517" s="19">
        <v>98.503525999999994</v>
      </c>
      <c r="G7517" s="19">
        <v>9.7031882550000006</v>
      </c>
      <c r="H7517" s="20">
        <v>1.496474197</v>
      </c>
      <c r="I7517" s="15">
        <f>IF(H7517&lt;=Rmax_Summary!$B$40,1,0)</f>
        <v>1</v>
      </c>
      <c r="J7517" s="15">
        <v>10</v>
      </c>
      <c r="K7517" s="21" t="s">
        <v>849</v>
      </c>
    </row>
    <row r="7518" spans="1:11" x14ac:dyDescent="0.15">
      <c r="A7518" s="15">
        <v>8</v>
      </c>
      <c r="B7518" s="16">
        <v>10</v>
      </c>
      <c r="C7518" s="15">
        <v>100</v>
      </c>
      <c r="D7518" s="17">
        <v>98507</v>
      </c>
      <c r="E7518" s="18">
        <f t="shared" si="117"/>
        <v>98.507000000000005</v>
      </c>
      <c r="F7518" s="19">
        <v>98.502554000000003</v>
      </c>
      <c r="G7518" s="19">
        <v>9.7031911649999998</v>
      </c>
      <c r="H7518" s="20">
        <v>1.497445535</v>
      </c>
      <c r="I7518" s="15">
        <f>IF(H7518&lt;=Rmax_Summary!$B$40,1,0)</f>
        <v>1</v>
      </c>
      <c r="J7518" s="15">
        <v>10</v>
      </c>
      <c r="K7518" s="21" t="s">
        <v>849</v>
      </c>
    </row>
    <row r="7519" spans="1:11" x14ac:dyDescent="0.15">
      <c r="A7519" s="15">
        <v>9</v>
      </c>
      <c r="B7519" s="16">
        <v>10</v>
      </c>
      <c r="C7519" s="15">
        <v>100</v>
      </c>
      <c r="D7519" s="17">
        <v>98508</v>
      </c>
      <c r="E7519" s="18">
        <f t="shared" si="117"/>
        <v>98.507999999999996</v>
      </c>
      <c r="F7519" s="19">
        <v>98.501582999999997</v>
      </c>
      <c r="G7519" s="19">
        <v>9.7031940819999996</v>
      </c>
      <c r="H7519" s="20">
        <v>1.498416878</v>
      </c>
      <c r="I7519" s="15">
        <f>IF(H7519&lt;=Rmax_Summary!$B$40,1,0)</f>
        <v>1</v>
      </c>
      <c r="J7519" s="15">
        <v>10</v>
      </c>
      <c r="K7519" s="21" t="s">
        <v>849</v>
      </c>
    </row>
    <row r="7520" spans="1:11" x14ac:dyDescent="0.15">
      <c r="A7520" s="15">
        <v>10</v>
      </c>
      <c r="B7520" s="16">
        <v>10</v>
      </c>
      <c r="C7520" s="15">
        <v>100</v>
      </c>
      <c r="D7520" s="17">
        <v>98509</v>
      </c>
      <c r="E7520" s="18">
        <f t="shared" si="117"/>
        <v>98.509</v>
      </c>
      <c r="F7520" s="19">
        <v>98.500614999999996</v>
      </c>
      <c r="G7520" s="19">
        <v>9.7031969870000001</v>
      </c>
      <c r="H7520" s="20">
        <v>1.4993845800000001</v>
      </c>
      <c r="I7520" s="15">
        <f>IF(H7520&lt;=Rmax_Summary!$B$40,1,0)</f>
        <v>1</v>
      </c>
      <c r="J7520" s="15">
        <v>10</v>
      </c>
      <c r="K7520" s="21" t="s">
        <v>849</v>
      </c>
    </row>
    <row r="7521" spans="1:11" x14ac:dyDescent="0.15">
      <c r="A7521" s="15">
        <v>2</v>
      </c>
      <c r="B7521" s="16">
        <v>10</v>
      </c>
      <c r="C7521" s="15">
        <v>100</v>
      </c>
      <c r="D7521" s="17">
        <v>98510</v>
      </c>
      <c r="E7521" s="18">
        <f t="shared" si="117"/>
        <v>98.51</v>
      </c>
      <c r="F7521" s="19">
        <v>98.499644000000004</v>
      </c>
      <c r="G7521" s="19">
        <v>9.7031999080000002</v>
      </c>
      <c r="H7521" s="20">
        <v>1.5003559179999999</v>
      </c>
      <c r="I7521" s="15">
        <f>IF(H7521&lt;=Rmax_Summary!$B$40,1,0)</f>
        <v>0</v>
      </c>
      <c r="J7521" s="15">
        <v>9</v>
      </c>
      <c r="K7521" s="21" t="s">
        <v>849</v>
      </c>
    </row>
    <row r="7522" spans="1:11" x14ac:dyDescent="0.15">
      <c r="A7522" s="15">
        <v>3</v>
      </c>
      <c r="B7522" s="16">
        <v>10</v>
      </c>
      <c r="C7522" s="15">
        <v>100</v>
      </c>
      <c r="D7522" s="17">
        <v>98520</v>
      </c>
      <c r="E7522" s="18">
        <f t="shared" si="117"/>
        <v>98.52</v>
      </c>
      <c r="F7522" s="19">
        <v>98.489941999999999</v>
      </c>
      <c r="G7522" s="19">
        <v>9.7032290400000001</v>
      </c>
      <c r="H7522" s="20">
        <v>1.5100584100000001</v>
      </c>
      <c r="I7522" s="15">
        <f>IF(H7522&lt;=Rmax_Summary!$B$40,1,0)</f>
        <v>0</v>
      </c>
      <c r="J7522" s="15">
        <v>9</v>
      </c>
      <c r="K7522" s="21" t="s">
        <v>849</v>
      </c>
    </row>
    <row r="7523" spans="1:11" x14ac:dyDescent="0.15">
      <c r="A7523" s="15">
        <v>4</v>
      </c>
      <c r="B7523" s="16">
        <v>10</v>
      </c>
      <c r="C7523" s="15">
        <v>100</v>
      </c>
      <c r="D7523" s="17">
        <v>98530</v>
      </c>
      <c r="E7523" s="18">
        <f t="shared" si="117"/>
        <v>98.53</v>
      </c>
      <c r="F7523" s="19">
        <v>98.480243000000002</v>
      </c>
      <c r="G7523" s="19">
        <v>9.7032581859999993</v>
      </c>
      <c r="H7523" s="20">
        <v>1.5197572619999999</v>
      </c>
      <c r="I7523" s="15">
        <f>IF(H7523&lt;=Rmax_Summary!$B$40,1,0)</f>
        <v>0</v>
      </c>
      <c r="J7523" s="15">
        <v>9</v>
      </c>
      <c r="K7523" s="21" t="s">
        <v>849</v>
      </c>
    </row>
    <row r="7524" spans="1:11" x14ac:dyDescent="0.15">
      <c r="A7524" s="15">
        <v>5</v>
      </c>
      <c r="B7524" s="16">
        <v>10</v>
      </c>
      <c r="C7524" s="15">
        <v>100</v>
      </c>
      <c r="D7524" s="17">
        <v>98540</v>
      </c>
      <c r="E7524" s="18">
        <f t="shared" si="117"/>
        <v>98.54</v>
      </c>
      <c r="F7524" s="19">
        <v>98.470544000000004</v>
      </c>
      <c r="G7524" s="19">
        <v>9.7032873179999992</v>
      </c>
      <c r="H7524" s="20">
        <v>1.529456113</v>
      </c>
      <c r="I7524" s="15">
        <f>IF(H7524&lt;=Rmax_Summary!$B$40,1,0)</f>
        <v>0</v>
      </c>
      <c r="J7524" s="15">
        <v>9</v>
      </c>
      <c r="K7524" s="21" t="s">
        <v>849</v>
      </c>
    </row>
    <row r="7525" spans="1:11" x14ac:dyDescent="0.15">
      <c r="A7525" s="15">
        <v>6</v>
      </c>
      <c r="B7525" s="16">
        <v>10</v>
      </c>
      <c r="C7525" s="15">
        <v>100</v>
      </c>
      <c r="D7525" s="17">
        <v>98550</v>
      </c>
      <c r="E7525" s="18">
        <f t="shared" si="117"/>
        <v>98.55</v>
      </c>
      <c r="F7525" s="19">
        <v>98.460848999999996</v>
      </c>
      <c r="G7525" s="19">
        <v>9.7033164500000009</v>
      </c>
      <c r="H7525" s="20">
        <v>1.5391513240000001</v>
      </c>
      <c r="I7525" s="15">
        <f>IF(H7525&lt;=Rmax_Summary!$B$40,1,0)</f>
        <v>0</v>
      </c>
      <c r="J7525" s="15">
        <v>9</v>
      </c>
      <c r="K7525" s="21" t="s">
        <v>849</v>
      </c>
    </row>
    <row r="7526" spans="1:11" x14ac:dyDescent="0.15">
      <c r="A7526" s="15">
        <v>7</v>
      </c>
      <c r="B7526" s="16">
        <v>10</v>
      </c>
      <c r="C7526" s="15">
        <v>100</v>
      </c>
      <c r="D7526" s="17">
        <v>98560</v>
      </c>
      <c r="E7526" s="18">
        <f t="shared" si="117"/>
        <v>98.56</v>
      </c>
      <c r="F7526" s="19">
        <v>98.451153000000005</v>
      </c>
      <c r="G7526" s="19">
        <v>9.7033455600000007</v>
      </c>
      <c r="H7526" s="20">
        <v>1.54884654</v>
      </c>
      <c r="I7526" s="15">
        <f>IF(H7526&lt;=Rmax_Summary!$B$40,1,0)</f>
        <v>0</v>
      </c>
      <c r="J7526" s="15">
        <v>9</v>
      </c>
      <c r="K7526" s="21" t="s">
        <v>849</v>
      </c>
    </row>
    <row r="7527" spans="1:11" x14ac:dyDescent="0.15">
      <c r="A7527" s="15">
        <v>8</v>
      </c>
      <c r="B7527" s="16">
        <v>10</v>
      </c>
      <c r="C7527" s="15">
        <v>100</v>
      </c>
      <c r="D7527" s="17">
        <v>98570</v>
      </c>
      <c r="E7527" s="18">
        <f t="shared" si="117"/>
        <v>98.57</v>
      </c>
      <c r="F7527" s="19">
        <v>98.441457999999997</v>
      </c>
      <c r="G7527" s="19">
        <v>9.7033746809999997</v>
      </c>
      <c r="H7527" s="20">
        <v>1.5585417509999999</v>
      </c>
      <c r="I7527" s="15">
        <f>IF(H7527&lt;=Rmax_Summary!$B$40,1,0)</f>
        <v>0</v>
      </c>
      <c r="J7527" s="15">
        <v>9</v>
      </c>
      <c r="K7527" s="21" t="s">
        <v>849</v>
      </c>
    </row>
    <row r="7528" spans="1:11" x14ac:dyDescent="0.15">
      <c r="A7528" s="15">
        <v>9</v>
      </c>
      <c r="B7528" s="16">
        <v>10</v>
      </c>
      <c r="C7528" s="15">
        <v>100</v>
      </c>
      <c r="D7528" s="17">
        <v>98580</v>
      </c>
      <c r="E7528" s="18">
        <f t="shared" si="117"/>
        <v>98.58</v>
      </c>
      <c r="F7528" s="19">
        <v>98.43177</v>
      </c>
      <c r="G7528" s="19">
        <v>9.7034037860000009</v>
      </c>
      <c r="H7528" s="20">
        <v>1.568229691</v>
      </c>
      <c r="I7528" s="15">
        <f>IF(H7528&lt;=Rmax_Summary!$B$40,1,0)</f>
        <v>0</v>
      </c>
      <c r="J7528" s="15">
        <v>9</v>
      </c>
      <c r="K7528" s="21" t="s">
        <v>849</v>
      </c>
    </row>
    <row r="7529" spans="1:11" x14ac:dyDescent="0.15">
      <c r="A7529" s="15">
        <v>10</v>
      </c>
      <c r="B7529" s="16">
        <v>10</v>
      </c>
      <c r="C7529" s="15">
        <v>100</v>
      </c>
      <c r="D7529" s="17">
        <v>98590</v>
      </c>
      <c r="E7529" s="18">
        <f t="shared" si="117"/>
        <v>98.59</v>
      </c>
      <c r="F7529" s="19">
        <v>98.422078999999997</v>
      </c>
      <c r="G7529" s="19">
        <v>9.703432888</v>
      </c>
      <c r="H7529" s="20">
        <v>1.577921267</v>
      </c>
      <c r="I7529" s="15">
        <f>IF(H7529&lt;=Rmax_Summary!$B$40,1,0)</f>
        <v>0</v>
      </c>
      <c r="J7529" s="15">
        <v>9</v>
      </c>
      <c r="K7529" s="21" t="s">
        <v>849</v>
      </c>
    </row>
    <row r="7530" spans="1:11" x14ac:dyDescent="0.15">
      <c r="A7530" s="15">
        <v>7</v>
      </c>
      <c r="B7530" s="16">
        <v>10</v>
      </c>
      <c r="C7530" s="15">
        <v>100</v>
      </c>
      <c r="D7530" s="17">
        <v>98600</v>
      </c>
      <c r="E7530" s="18">
        <f t="shared" si="117"/>
        <v>98.6</v>
      </c>
      <c r="F7530" s="19">
        <v>98.412394000000006</v>
      </c>
      <c r="G7530" s="19">
        <v>9.7034619899999992</v>
      </c>
      <c r="H7530" s="20">
        <v>1.5876055600000001</v>
      </c>
      <c r="I7530" s="15">
        <f>IF(H7530&lt;=Rmax_Summary!$B$40,1,0)</f>
        <v>0</v>
      </c>
      <c r="J7530" s="15">
        <v>8</v>
      </c>
      <c r="K7530" s="21" t="s">
        <v>848</v>
      </c>
    </row>
    <row r="7531" spans="1:11" x14ac:dyDescent="0.15">
      <c r="A7531" s="15">
        <v>8</v>
      </c>
      <c r="B7531" s="16">
        <v>10</v>
      </c>
      <c r="C7531" s="15">
        <v>100</v>
      </c>
      <c r="D7531" s="17">
        <v>98700</v>
      </c>
      <c r="E7531" s="18">
        <f t="shared" si="117"/>
        <v>98.7</v>
      </c>
      <c r="F7531" s="19">
        <v>98.315630999999996</v>
      </c>
      <c r="G7531" s="19">
        <v>9.7037526520000004</v>
      </c>
      <c r="H7531" s="20">
        <v>1.6843685269999999</v>
      </c>
      <c r="I7531" s="15">
        <f>IF(H7531&lt;=Rmax_Summary!$B$40,1,0)</f>
        <v>0</v>
      </c>
      <c r="J7531" s="15">
        <v>8</v>
      </c>
      <c r="K7531" s="21" t="s">
        <v>848</v>
      </c>
    </row>
    <row r="7532" spans="1:11" x14ac:dyDescent="0.15">
      <c r="A7532" s="15">
        <v>9</v>
      </c>
      <c r="B7532" s="16">
        <v>10</v>
      </c>
      <c r="C7532" s="15">
        <v>100</v>
      </c>
      <c r="D7532" s="17">
        <v>98800</v>
      </c>
      <c r="E7532" s="18">
        <f t="shared" si="117"/>
        <v>98.8</v>
      </c>
      <c r="F7532" s="19">
        <v>98.219054</v>
      </c>
      <c r="G7532" s="19">
        <v>9.7040427329999996</v>
      </c>
      <c r="H7532" s="20">
        <v>1.780945947</v>
      </c>
      <c r="I7532" s="15">
        <f>IF(H7532&lt;=Rmax_Summary!$B$40,1,0)</f>
        <v>0</v>
      </c>
      <c r="J7532" s="15">
        <v>8</v>
      </c>
      <c r="K7532" s="21" t="s">
        <v>848</v>
      </c>
    </row>
    <row r="7533" spans="1:11" x14ac:dyDescent="0.15">
      <c r="A7533" s="15">
        <v>10</v>
      </c>
      <c r="B7533" s="16">
        <v>10</v>
      </c>
      <c r="C7533" s="15">
        <v>100</v>
      </c>
      <c r="D7533" s="17">
        <v>98900</v>
      </c>
      <c r="E7533" s="18">
        <f t="shared" si="117"/>
        <v>98.9</v>
      </c>
      <c r="F7533" s="19">
        <v>98.122673000000006</v>
      </c>
      <c r="G7533" s="19">
        <v>9.704332247</v>
      </c>
      <c r="H7533" s="20">
        <v>1.877326923</v>
      </c>
      <c r="I7533" s="15">
        <f>IF(H7533&lt;=Rmax_Summary!$B$40,1,0)</f>
        <v>0</v>
      </c>
      <c r="J7533" s="15">
        <v>8</v>
      </c>
      <c r="K7533" s="21" t="s">
        <v>848</v>
      </c>
    </row>
    <row r="7534" spans="1:11" x14ac:dyDescent="0.15">
      <c r="A7534" s="15">
        <v>3314</v>
      </c>
      <c r="B7534" s="16">
        <v>10</v>
      </c>
      <c r="C7534" s="15">
        <v>100</v>
      </c>
      <c r="D7534" s="17">
        <v>99000</v>
      </c>
      <c r="E7534" s="18">
        <f t="shared" si="117"/>
        <v>99</v>
      </c>
      <c r="F7534" s="19">
        <v>98.026477999999997</v>
      </c>
      <c r="G7534" s="19">
        <v>9.7046212100000009</v>
      </c>
      <c r="H7534" s="20">
        <v>1.9735223580000001</v>
      </c>
      <c r="I7534" s="15">
        <f>IF(H7534&lt;=Rmax_Summary!$B$40,1,0)</f>
        <v>0</v>
      </c>
      <c r="J7534" s="15">
        <v>1</v>
      </c>
      <c r="K7534" s="21" t="s">
        <v>846</v>
      </c>
    </row>
    <row r="7535" spans="1:11" x14ac:dyDescent="0.15">
      <c r="A7535" s="15">
        <v>3319</v>
      </c>
      <c r="B7535" s="16">
        <v>10</v>
      </c>
      <c r="C7535" s="15">
        <v>100</v>
      </c>
      <c r="D7535" s="17">
        <v>100000</v>
      </c>
      <c r="E7535" s="18">
        <f t="shared" si="117"/>
        <v>100</v>
      </c>
      <c r="F7535" s="19">
        <v>97.074800999999994</v>
      </c>
      <c r="G7535" s="19">
        <v>9.7074798199999996</v>
      </c>
      <c r="H7535" s="20">
        <v>2.9251994219999999</v>
      </c>
      <c r="I7535" s="15">
        <f>IF(H7535&lt;=Rmax_Summary!$B$40,1,0)</f>
        <v>0</v>
      </c>
      <c r="J7535" s="15">
        <v>1</v>
      </c>
      <c r="K7535" s="21" t="s">
        <v>846</v>
      </c>
    </row>
    <row r="7536" spans="1:11" x14ac:dyDescent="0.15">
      <c r="A7536" s="15">
        <v>3324</v>
      </c>
      <c r="B7536" s="16">
        <v>10</v>
      </c>
      <c r="C7536" s="15">
        <v>100</v>
      </c>
      <c r="D7536" s="17">
        <v>101000</v>
      </c>
      <c r="E7536" s="18">
        <f t="shared" si="117"/>
        <v>101</v>
      </c>
      <c r="F7536" s="19">
        <v>96.141418999999999</v>
      </c>
      <c r="G7536" s="19">
        <v>9.710283488</v>
      </c>
      <c r="H7536" s="20">
        <v>3.8585810920000001</v>
      </c>
      <c r="I7536" s="15">
        <f>IF(H7536&lt;=Rmax_Summary!$B$40,1,0)</f>
        <v>0</v>
      </c>
      <c r="J7536" s="15">
        <v>1</v>
      </c>
      <c r="K7536" s="21" t="s">
        <v>846</v>
      </c>
    </row>
    <row r="7537" spans="1:11" x14ac:dyDescent="0.15">
      <c r="A7537" s="15">
        <v>3329</v>
      </c>
      <c r="B7537" s="16">
        <v>10</v>
      </c>
      <c r="C7537" s="15">
        <v>100</v>
      </c>
      <c r="D7537" s="17">
        <v>102000</v>
      </c>
      <c r="E7537" s="18">
        <f t="shared" si="117"/>
        <v>102</v>
      </c>
      <c r="F7537" s="19">
        <v>95.225819999999999</v>
      </c>
      <c r="G7537" s="19">
        <v>9.7130337210000004</v>
      </c>
      <c r="H7537" s="20">
        <v>4.7741803230000004</v>
      </c>
      <c r="I7537" s="15">
        <f>IF(H7537&lt;=Rmax_Summary!$B$40,1,0)</f>
        <v>0</v>
      </c>
      <c r="J7537" s="15">
        <v>1</v>
      </c>
      <c r="K7537" s="21" t="s">
        <v>846</v>
      </c>
    </row>
    <row r="7538" spans="1:11" x14ac:dyDescent="0.15">
      <c r="A7538" s="15">
        <v>3334</v>
      </c>
      <c r="B7538" s="16">
        <v>10</v>
      </c>
      <c r="C7538" s="15">
        <v>100</v>
      </c>
      <c r="D7538" s="17">
        <v>103000</v>
      </c>
      <c r="E7538" s="18">
        <f t="shared" si="117"/>
        <v>103</v>
      </c>
      <c r="F7538" s="19">
        <v>94.327494000000002</v>
      </c>
      <c r="G7538" s="19">
        <v>9.7157320380000005</v>
      </c>
      <c r="H7538" s="20">
        <v>5.6725064290000002</v>
      </c>
      <c r="I7538" s="15">
        <f>IF(H7538&lt;=Rmax_Summary!$B$40,1,0)</f>
        <v>0</v>
      </c>
      <c r="J7538" s="15">
        <v>1</v>
      </c>
      <c r="K7538" s="21" t="s">
        <v>846</v>
      </c>
    </row>
    <row r="7539" spans="1:11" x14ac:dyDescent="0.15">
      <c r="A7539" s="15">
        <v>3339</v>
      </c>
      <c r="B7539" s="16">
        <v>10</v>
      </c>
      <c r="C7539" s="15">
        <v>100</v>
      </c>
      <c r="D7539" s="17">
        <v>104000</v>
      </c>
      <c r="E7539" s="18">
        <f t="shared" si="117"/>
        <v>104</v>
      </c>
      <c r="F7539" s="19">
        <v>93.445959999999999</v>
      </c>
      <c r="G7539" s="19">
        <v>9.7183799450000006</v>
      </c>
      <c r="H7539" s="20">
        <v>6.5540396259999998</v>
      </c>
      <c r="I7539" s="15">
        <f>IF(H7539&lt;=Rmax_Summary!$B$40,1,0)</f>
        <v>0</v>
      </c>
      <c r="J7539" s="15">
        <v>1</v>
      </c>
      <c r="K7539" s="21" t="s">
        <v>846</v>
      </c>
    </row>
    <row r="7540" spans="1:11" x14ac:dyDescent="0.15">
      <c r="A7540" s="15">
        <v>3344</v>
      </c>
      <c r="B7540" s="16">
        <v>10</v>
      </c>
      <c r="C7540" s="15">
        <v>100</v>
      </c>
      <c r="D7540" s="17">
        <v>105000</v>
      </c>
      <c r="E7540" s="18">
        <f t="shared" si="117"/>
        <v>105</v>
      </c>
      <c r="F7540" s="19">
        <v>92.580751000000006</v>
      </c>
      <c r="G7540" s="19">
        <v>9.7209787819999995</v>
      </c>
      <c r="H7540" s="20">
        <v>7.4192492080000001</v>
      </c>
      <c r="I7540" s="15">
        <f>IF(H7540&lt;=Rmax_Summary!$B$40,1,0)</f>
        <v>0</v>
      </c>
      <c r="J7540" s="15">
        <v>1</v>
      </c>
      <c r="K7540" s="21" t="s">
        <v>846</v>
      </c>
    </row>
    <row r="7541" spans="1:11" x14ac:dyDescent="0.15">
      <c r="A7541" s="15">
        <v>3349</v>
      </c>
      <c r="B7541" s="16">
        <v>10</v>
      </c>
      <c r="C7541" s="15">
        <v>100</v>
      </c>
      <c r="D7541" s="17">
        <v>106000</v>
      </c>
      <c r="E7541" s="18">
        <f t="shared" si="117"/>
        <v>106</v>
      </c>
      <c r="F7541" s="19">
        <v>91.731414000000001</v>
      </c>
      <c r="G7541" s="19">
        <v>9.7235299350000002</v>
      </c>
      <c r="H7541" s="20">
        <v>8.2685862920000002</v>
      </c>
      <c r="I7541" s="15">
        <f>IF(H7541&lt;=Rmax_Summary!$B$40,1,0)</f>
        <v>0</v>
      </c>
      <c r="J7541" s="15">
        <v>1</v>
      </c>
      <c r="K7541" s="21" t="s">
        <v>846</v>
      </c>
    </row>
    <row r="7542" spans="1:11" x14ac:dyDescent="0.15">
      <c r="A7542" s="15">
        <v>3354</v>
      </c>
      <c r="B7542" s="16">
        <v>10</v>
      </c>
      <c r="C7542" s="15">
        <v>100</v>
      </c>
      <c r="D7542" s="17">
        <v>107000</v>
      </c>
      <c r="E7542" s="18">
        <f t="shared" si="117"/>
        <v>107</v>
      </c>
      <c r="F7542" s="19">
        <v>90.89752</v>
      </c>
      <c r="G7542" s="19">
        <v>9.7260346870000003</v>
      </c>
      <c r="H7542" s="20">
        <v>9.102480152</v>
      </c>
      <c r="I7542" s="15">
        <f>IF(H7542&lt;=Rmax_Summary!$B$40,1,0)</f>
        <v>0</v>
      </c>
      <c r="J7542" s="15">
        <v>1</v>
      </c>
      <c r="K7542" s="21" t="s">
        <v>846</v>
      </c>
    </row>
    <row r="7543" spans="1:11" x14ac:dyDescent="0.15">
      <c r="A7543" s="15">
        <v>3359</v>
      </c>
      <c r="B7543" s="16">
        <v>10</v>
      </c>
      <c r="C7543" s="15">
        <v>100</v>
      </c>
      <c r="D7543" s="17">
        <v>108000</v>
      </c>
      <c r="E7543" s="18">
        <f t="shared" si="117"/>
        <v>108</v>
      </c>
      <c r="F7543" s="19">
        <v>90.078650999999994</v>
      </c>
      <c r="G7543" s="19">
        <v>9.7284943160000008</v>
      </c>
      <c r="H7543" s="20">
        <v>9.9213491759999997</v>
      </c>
      <c r="I7543" s="15">
        <f>IF(H7543&lt;=Rmax_Summary!$B$40,1,0)</f>
        <v>0</v>
      </c>
      <c r="J7543" s="15">
        <v>1</v>
      </c>
      <c r="K7543" s="21" t="s">
        <v>846</v>
      </c>
    </row>
    <row r="7544" spans="1:11" x14ac:dyDescent="0.15">
      <c r="A7544" s="15">
        <v>3364</v>
      </c>
      <c r="B7544" s="16">
        <v>10</v>
      </c>
      <c r="C7544" s="15">
        <v>100</v>
      </c>
      <c r="D7544" s="17">
        <v>109000</v>
      </c>
      <c r="E7544" s="18">
        <f t="shared" si="117"/>
        <v>109</v>
      </c>
      <c r="F7544" s="19">
        <v>89.274403000000007</v>
      </c>
      <c r="G7544" s="19">
        <v>9.7309099880000005</v>
      </c>
      <c r="H7544" s="20">
        <v>10.725597145</v>
      </c>
      <c r="I7544" s="15">
        <f>IF(H7544&lt;=Rmax_Summary!$B$40,1,0)</f>
        <v>0</v>
      </c>
      <c r="J7544" s="15">
        <v>1</v>
      </c>
      <c r="K7544" s="21" t="s">
        <v>846</v>
      </c>
    </row>
    <row r="7545" spans="1:11" x14ac:dyDescent="0.15">
      <c r="A7545" s="15">
        <v>3369</v>
      </c>
      <c r="B7545" s="16">
        <v>10</v>
      </c>
      <c r="C7545" s="15">
        <v>100</v>
      </c>
      <c r="D7545" s="17">
        <v>110000</v>
      </c>
      <c r="E7545" s="18">
        <f t="shared" si="117"/>
        <v>110</v>
      </c>
      <c r="F7545" s="19">
        <v>88.484390000000005</v>
      </c>
      <c r="G7545" s="19">
        <v>9.7332829239999992</v>
      </c>
      <c r="H7545" s="20">
        <v>11.51560971</v>
      </c>
      <c r="I7545" s="15">
        <f>IF(H7545&lt;=Rmax_Summary!$B$40,1,0)</f>
        <v>0</v>
      </c>
      <c r="J7545" s="15">
        <v>1</v>
      </c>
      <c r="K7545" s="21" t="s">
        <v>846</v>
      </c>
    </row>
    <row r="7546" spans="1:11" x14ac:dyDescent="0.15">
      <c r="A7546" s="15">
        <v>3374</v>
      </c>
      <c r="B7546" s="16">
        <v>10</v>
      </c>
      <c r="C7546" s="15">
        <v>100</v>
      </c>
      <c r="D7546" s="17">
        <v>111000</v>
      </c>
      <c r="E7546" s="18">
        <f t="shared" si="117"/>
        <v>111</v>
      </c>
      <c r="F7546" s="19">
        <v>87.708235000000002</v>
      </c>
      <c r="G7546" s="19">
        <v>9.7356142129999999</v>
      </c>
      <c r="H7546" s="20">
        <v>12.291765213</v>
      </c>
      <c r="I7546" s="15">
        <f>IF(H7546&lt;=Rmax_Summary!$B$40,1,0)</f>
        <v>0</v>
      </c>
      <c r="J7546" s="15">
        <v>1</v>
      </c>
      <c r="K7546" s="21" t="s">
        <v>846</v>
      </c>
    </row>
    <row r="7547" spans="1:11" x14ac:dyDescent="0.15">
      <c r="A7547" s="15">
        <v>3379</v>
      </c>
      <c r="B7547" s="16">
        <v>10</v>
      </c>
      <c r="C7547" s="15">
        <v>100</v>
      </c>
      <c r="D7547" s="17">
        <v>112000</v>
      </c>
      <c r="E7547" s="18">
        <f t="shared" si="117"/>
        <v>112</v>
      </c>
      <c r="F7547" s="19">
        <v>86.945582999999999</v>
      </c>
      <c r="G7547" s="19">
        <v>9.7379049660000003</v>
      </c>
      <c r="H7547" s="20">
        <v>13.054416538</v>
      </c>
      <c r="I7547" s="15">
        <f>IF(H7547&lt;=Rmax_Summary!$B$40,1,0)</f>
        <v>0</v>
      </c>
      <c r="J7547" s="15">
        <v>1</v>
      </c>
      <c r="K7547" s="21" t="s">
        <v>846</v>
      </c>
    </row>
    <row r="7548" spans="1:11" x14ac:dyDescent="0.15">
      <c r="A7548" s="15">
        <v>3384</v>
      </c>
      <c r="B7548" s="16">
        <v>10</v>
      </c>
      <c r="C7548" s="15">
        <v>100</v>
      </c>
      <c r="D7548" s="17">
        <v>113000</v>
      </c>
      <c r="E7548" s="18">
        <f t="shared" si="117"/>
        <v>113</v>
      </c>
      <c r="F7548" s="19">
        <v>86.196072999999998</v>
      </c>
      <c r="G7548" s="19">
        <v>9.7401562029999997</v>
      </c>
      <c r="H7548" s="20">
        <v>13.803927484000001</v>
      </c>
      <c r="I7548" s="15">
        <f>IF(H7548&lt;=Rmax_Summary!$B$40,1,0)</f>
        <v>0</v>
      </c>
      <c r="J7548" s="15">
        <v>1</v>
      </c>
      <c r="K7548" s="21" t="s">
        <v>846</v>
      </c>
    </row>
    <row r="7549" spans="1:11" x14ac:dyDescent="0.15">
      <c r="A7549" s="15">
        <v>3389</v>
      </c>
      <c r="B7549" s="16">
        <v>10</v>
      </c>
      <c r="C7549" s="15">
        <v>100</v>
      </c>
      <c r="D7549" s="17">
        <v>114000</v>
      </c>
      <c r="E7549" s="18">
        <f t="shared" si="117"/>
        <v>114</v>
      </c>
      <c r="F7549" s="19">
        <v>85.459374999999994</v>
      </c>
      <c r="G7549" s="19">
        <v>9.7423689370000002</v>
      </c>
      <c r="H7549" s="20">
        <v>14.540625468</v>
      </c>
      <c r="I7549" s="15">
        <f>IF(H7549&lt;=Rmax_Summary!$B$40,1,0)</f>
        <v>0</v>
      </c>
      <c r="J7549" s="15">
        <v>1</v>
      </c>
      <c r="K7549" s="21" t="s">
        <v>846</v>
      </c>
    </row>
    <row r="7550" spans="1:11" x14ac:dyDescent="0.15">
      <c r="A7550" s="15">
        <v>3394</v>
      </c>
      <c r="B7550" s="16">
        <v>10</v>
      </c>
      <c r="C7550" s="15">
        <v>100</v>
      </c>
      <c r="D7550" s="17">
        <v>115000</v>
      </c>
      <c r="E7550" s="18">
        <f t="shared" si="117"/>
        <v>115</v>
      </c>
      <c r="F7550" s="19">
        <v>84.735168999999999</v>
      </c>
      <c r="G7550" s="19">
        <v>9.7445441779999999</v>
      </c>
      <c r="H7550" s="20">
        <v>15.264830634000001</v>
      </c>
      <c r="I7550" s="15">
        <f>IF(H7550&lt;=Rmax_Summary!$B$40,1,0)</f>
        <v>0</v>
      </c>
      <c r="J7550" s="15">
        <v>1</v>
      </c>
      <c r="K7550" s="21" t="s">
        <v>846</v>
      </c>
    </row>
    <row r="7551" spans="1:11" x14ac:dyDescent="0.15">
      <c r="A7551" s="15">
        <v>3399</v>
      </c>
      <c r="B7551" s="16">
        <v>10</v>
      </c>
      <c r="C7551" s="15">
        <v>100</v>
      </c>
      <c r="D7551" s="17">
        <v>116000</v>
      </c>
      <c r="E7551" s="18">
        <f t="shared" si="117"/>
        <v>116</v>
      </c>
      <c r="F7551" s="19">
        <v>84.023129999999995</v>
      </c>
      <c r="G7551" s="19">
        <v>9.7466828670000005</v>
      </c>
      <c r="H7551" s="20">
        <v>15.976870398000001</v>
      </c>
      <c r="I7551" s="15">
        <f>IF(H7551&lt;=Rmax_Summary!$B$40,1,0)</f>
        <v>0</v>
      </c>
      <c r="J7551" s="15">
        <v>1</v>
      </c>
      <c r="K7551" s="21" t="s">
        <v>846</v>
      </c>
    </row>
    <row r="7552" spans="1:11" x14ac:dyDescent="0.15">
      <c r="A7552" s="15">
        <v>3404</v>
      </c>
      <c r="B7552" s="16">
        <v>10</v>
      </c>
      <c r="C7552" s="15">
        <v>100</v>
      </c>
      <c r="D7552" s="17">
        <v>117000</v>
      </c>
      <c r="E7552" s="18">
        <f t="shared" si="117"/>
        <v>117</v>
      </c>
      <c r="F7552" s="19">
        <v>83.322957000000002</v>
      </c>
      <c r="G7552" s="19">
        <v>9.748785883</v>
      </c>
      <c r="H7552" s="20">
        <v>16.677043075</v>
      </c>
      <c r="I7552" s="15">
        <f>IF(H7552&lt;=Rmax_Summary!$B$40,1,0)</f>
        <v>0</v>
      </c>
      <c r="J7552" s="15">
        <v>1</v>
      </c>
      <c r="K7552" s="21" t="s">
        <v>846</v>
      </c>
    </row>
    <row r="7553" spans="1:11" x14ac:dyDescent="0.15">
      <c r="A7553" s="15">
        <v>3409</v>
      </c>
      <c r="B7553" s="16">
        <v>10</v>
      </c>
      <c r="C7553" s="15">
        <v>100</v>
      </c>
      <c r="D7553" s="17">
        <v>118000</v>
      </c>
      <c r="E7553" s="18">
        <f t="shared" si="117"/>
        <v>118</v>
      </c>
      <c r="F7553" s="19">
        <v>82.634360000000001</v>
      </c>
      <c r="G7553" s="19">
        <v>9.7508541419999997</v>
      </c>
      <c r="H7553" s="20">
        <v>17.365639702999999</v>
      </c>
      <c r="I7553" s="15">
        <f>IF(H7553&lt;=Rmax_Summary!$B$40,1,0)</f>
        <v>0</v>
      </c>
      <c r="J7553" s="15">
        <v>1</v>
      </c>
      <c r="K7553" s="21" t="s">
        <v>846</v>
      </c>
    </row>
    <row r="7554" spans="1:11" x14ac:dyDescent="0.15">
      <c r="A7554" s="15">
        <v>3414</v>
      </c>
      <c r="B7554" s="16">
        <v>10</v>
      </c>
      <c r="C7554" s="15">
        <v>100</v>
      </c>
      <c r="D7554" s="17">
        <v>119000</v>
      </c>
      <c r="E7554" s="18">
        <f t="shared" ref="E7554:E7617" si="118">D7554/1000</f>
        <v>119</v>
      </c>
      <c r="F7554" s="19">
        <v>81.957048999999998</v>
      </c>
      <c r="G7554" s="19">
        <v>9.7528884859999998</v>
      </c>
      <c r="H7554" s="20">
        <v>18.042951322</v>
      </c>
      <c r="I7554" s="15">
        <f>IF(H7554&lt;=Rmax_Summary!$B$40,1,0)</f>
        <v>0</v>
      </c>
      <c r="J7554" s="15">
        <v>1</v>
      </c>
      <c r="K7554" s="21" t="s">
        <v>846</v>
      </c>
    </row>
    <row r="7555" spans="1:11" x14ac:dyDescent="0.15">
      <c r="A7555" s="15">
        <v>3419</v>
      </c>
      <c r="B7555" s="16">
        <v>10</v>
      </c>
      <c r="C7555" s="15">
        <v>100</v>
      </c>
      <c r="D7555" s="17">
        <v>120000</v>
      </c>
      <c r="E7555" s="18">
        <f t="shared" si="118"/>
        <v>120</v>
      </c>
      <c r="F7555" s="19">
        <v>81.290745999999999</v>
      </c>
      <c r="G7555" s="19">
        <v>9.7548897560000007</v>
      </c>
      <c r="H7555" s="20">
        <v>18.709254416</v>
      </c>
      <c r="I7555" s="15">
        <f>IF(H7555&lt;=Rmax_Summary!$B$40,1,0)</f>
        <v>0</v>
      </c>
      <c r="J7555" s="15">
        <v>1</v>
      </c>
      <c r="K7555" s="21" t="s">
        <v>846</v>
      </c>
    </row>
    <row r="7556" spans="1:11" x14ac:dyDescent="0.15">
      <c r="A7556" s="15">
        <v>3424</v>
      </c>
      <c r="B7556" s="16">
        <v>10</v>
      </c>
      <c r="C7556" s="15">
        <v>100</v>
      </c>
      <c r="D7556" s="17">
        <v>121000</v>
      </c>
      <c r="E7556" s="18">
        <f t="shared" si="118"/>
        <v>121</v>
      </c>
      <c r="F7556" s="19">
        <v>80.635195999999993</v>
      </c>
      <c r="G7556" s="19">
        <v>9.7568587359999999</v>
      </c>
      <c r="H7556" s="20">
        <v>19.364803644999999</v>
      </c>
      <c r="I7556" s="15">
        <f>IF(H7556&lt;=Rmax_Summary!$B$40,1,0)</f>
        <v>0</v>
      </c>
      <c r="J7556" s="15">
        <v>1</v>
      </c>
      <c r="K7556" s="21" t="s">
        <v>846</v>
      </c>
    </row>
    <row r="7557" spans="1:11" x14ac:dyDescent="0.15">
      <c r="A7557" s="15">
        <v>3429</v>
      </c>
      <c r="B7557" s="16">
        <v>10</v>
      </c>
      <c r="C7557" s="15">
        <v>100</v>
      </c>
      <c r="D7557" s="17">
        <v>122000</v>
      </c>
      <c r="E7557" s="18">
        <f t="shared" si="118"/>
        <v>122</v>
      </c>
      <c r="F7557" s="19">
        <v>79.990132000000003</v>
      </c>
      <c r="G7557" s="19">
        <v>9.7587962079999997</v>
      </c>
      <c r="H7557" s="20">
        <v>20.009868219000001</v>
      </c>
      <c r="I7557" s="15">
        <f>IF(H7557&lt;=Rmax_Summary!$B$40,1,0)</f>
        <v>0</v>
      </c>
      <c r="J7557" s="15">
        <v>1</v>
      </c>
      <c r="K7557" s="21" t="s">
        <v>846</v>
      </c>
    </row>
    <row r="7558" spans="1:11" x14ac:dyDescent="0.15">
      <c r="A7558" s="15">
        <v>3434</v>
      </c>
      <c r="B7558" s="16">
        <v>10</v>
      </c>
      <c r="C7558" s="15">
        <v>100</v>
      </c>
      <c r="D7558" s="17">
        <v>123000</v>
      </c>
      <c r="E7558" s="18">
        <f t="shared" si="118"/>
        <v>123</v>
      </c>
      <c r="F7558" s="19">
        <v>79.355311999999998</v>
      </c>
      <c r="G7558" s="19">
        <v>9.7607029300000008</v>
      </c>
      <c r="H7558" s="20">
        <v>20.644688245000001</v>
      </c>
      <c r="I7558" s="15">
        <f>IF(H7558&lt;=Rmax_Summary!$B$40,1,0)</f>
        <v>0</v>
      </c>
      <c r="J7558" s="15">
        <v>1</v>
      </c>
      <c r="K7558" s="21" t="s">
        <v>846</v>
      </c>
    </row>
    <row r="7559" spans="1:11" x14ac:dyDescent="0.15">
      <c r="A7559" s="15">
        <v>3439</v>
      </c>
      <c r="B7559" s="16">
        <v>10</v>
      </c>
      <c r="C7559" s="15">
        <v>100</v>
      </c>
      <c r="D7559" s="17">
        <v>124000</v>
      </c>
      <c r="E7559" s="18">
        <f t="shared" si="118"/>
        <v>124</v>
      </c>
      <c r="F7559" s="19">
        <v>78.730481999999995</v>
      </c>
      <c r="G7559" s="19">
        <v>9.7625796180000002</v>
      </c>
      <c r="H7559" s="20">
        <v>21.269518381000001</v>
      </c>
      <c r="I7559" s="15">
        <f>IF(H7559&lt;=Rmax_Summary!$B$40,1,0)</f>
        <v>0</v>
      </c>
      <c r="J7559" s="15">
        <v>1</v>
      </c>
      <c r="K7559" s="21" t="s">
        <v>846</v>
      </c>
    </row>
    <row r="7560" spans="1:11" x14ac:dyDescent="0.15">
      <c r="A7560" s="15">
        <v>3444</v>
      </c>
      <c r="B7560" s="16">
        <v>10</v>
      </c>
      <c r="C7560" s="15">
        <v>100</v>
      </c>
      <c r="D7560" s="17">
        <v>125000</v>
      </c>
      <c r="E7560" s="18">
        <f t="shared" si="118"/>
        <v>125</v>
      </c>
      <c r="F7560" s="19">
        <v>78.115415999999996</v>
      </c>
      <c r="G7560" s="19">
        <v>9.7644269730000008</v>
      </c>
      <c r="H7560" s="20">
        <v>21.884584193999999</v>
      </c>
      <c r="I7560" s="15">
        <f>IF(H7560&lt;=Rmax_Summary!$B$40,1,0)</f>
        <v>0</v>
      </c>
      <c r="J7560" s="15">
        <v>1</v>
      </c>
      <c r="K7560" s="21" t="s">
        <v>846</v>
      </c>
    </row>
    <row r="7561" spans="1:11" x14ac:dyDescent="0.15">
      <c r="A7561" s="15">
        <v>3449</v>
      </c>
      <c r="B7561" s="16">
        <v>10</v>
      </c>
      <c r="C7561" s="15">
        <v>100</v>
      </c>
      <c r="D7561" s="17">
        <v>126000</v>
      </c>
      <c r="E7561" s="18">
        <f t="shared" si="118"/>
        <v>126</v>
      </c>
      <c r="F7561" s="19">
        <v>77.509889000000001</v>
      </c>
      <c r="G7561" s="19">
        <v>9.7662456859999995</v>
      </c>
      <c r="H7561" s="20">
        <v>22.490111203000001</v>
      </c>
      <c r="I7561" s="15">
        <f>IF(H7561&lt;=Rmax_Summary!$B$40,1,0)</f>
        <v>0</v>
      </c>
      <c r="J7561" s="15">
        <v>1</v>
      </c>
      <c r="K7561" s="21" t="s">
        <v>846</v>
      </c>
    </row>
    <row r="7562" spans="1:11" x14ac:dyDescent="0.15">
      <c r="A7562" s="15">
        <v>3454</v>
      </c>
      <c r="B7562" s="16">
        <v>10</v>
      </c>
      <c r="C7562" s="15">
        <v>100</v>
      </c>
      <c r="D7562" s="17">
        <v>127000</v>
      </c>
      <c r="E7562" s="18">
        <f t="shared" si="118"/>
        <v>127</v>
      </c>
      <c r="F7562" s="19">
        <v>76.913674999999998</v>
      </c>
      <c r="G7562" s="19">
        <v>9.7680364179999994</v>
      </c>
      <c r="H7562" s="20">
        <v>23.086324997999998</v>
      </c>
      <c r="I7562" s="15">
        <f>IF(H7562&lt;=Rmax_Summary!$B$40,1,0)</f>
        <v>0</v>
      </c>
      <c r="J7562" s="15">
        <v>1</v>
      </c>
      <c r="K7562" s="21" t="s">
        <v>846</v>
      </c>
    </row>
    <row r="7563" spans="1:11" x14ac:dyDescent="0.15">
      <c r="A7563" s="15">
        <v>3459</v>
      </c>
      <c r="B7563" s="16">
        <v>10</v>
      </c>
      <c r="C7563" s="15">
        <v>100</v>
      </c>
      <c r="D7563" s="17">
        <v>128000</v>
      </c>
      <c r="E7563" s="18">
        <f t="shared" si="118"/>
        <v>128</v>
      </c>
      <c r="F7563" s="19">
        <v>76.326562999999993</v>
      </c>
      <c r="G7563" s="19">
        <v>9.7697997989999994</v>
      </c>
      <c r="H7563" s="20">
        <v>23.67343657</v>
      </c>
      <c r="I7563" s="15">
        <f>IF(H7563&lt;=Rmax_Summary!$B$40,1,0)</f>
        <v>0</v>
      </c>
      <c r="J7563" s="15">
        <v>1</v>
      </c>
      <c r="K7563" s="21" t="s">
        <v>846</v>
      </c>
    </row>
    <row r="7564" spans="1:11" x14ac:dyDescent="0.15">
      <c r="A7564" s="15">
        <v>3464</v>
      </c>
      <c r="B7564" s="16">
        <v>10</v>
      </c>
      <c r="C7564" s="15">
        <v>100</v>
      </c>
      <c r="D7564" s="17">
        <v>129000</v>
      </c>
      <c r="E7564" s="18">
        <f t="shared" si="118"/>
        <v>129</v>
      </c>
      <c r="F7564" s="19">
        <v>75.748343000000006</v>
      </c>
      <c r="G7564" s="19">
        <v>9.7715364690000008</v>
      </c>
      <c r="H7564" s="20">
        <v>24.251656920999999</v>
      </c>
      <c r="I7564" s="15">
        <f>IF(H7564&lt;=Rmax_Summary!$B$40,1,0)</f>
        <v>0</v>
      </c>
      <c r="J7564" s="15">
        <v>1</v>
      </c>
      <c r="K7564" s="21" t="s">
        <v>846</v>
      </c>
    </row>
    <row r="7565" spans="1:11" x14ac:dyDescent="0.15">
      <c r="A7565" s="15">
        <v>3469</v>
      </c>
      <c r="B7565" s="16">
        <v>10</v>
      </c>
      <c r="C7565" s="15">
        <v>100</v>
      </c>
      <c r="D7565" s="17">
        <v>130000</v>
      </c>
      <c r="E7565" s="18">
        <f t="shared" si="118"/>
        <v>130</v>
      </c>
      <c r="F7565" s="19">
        <v>75.178825000000003</v>
      </c>
      <c r="G7565" s="19">
        <v>9.7732470179999993</v>
      </c>
      <c r="H7565" s="20">
        <v>24.821175227000001</v>
      </c>
      <c r="I7565" s="15">
        <f>IF(H7565&lt;=Rmax_Summary!$B$40,1,0)</f>
        <v>0</v>
      </c>
      <c r="J7565" s="15">
        <v>1</v>
      </c>
      <c r="K7565" s="21" t="s">
        <v>846</v>
      </c>
    </row>
    <row r="7566" spans="1:11" x14ac:dyDescent="0.15">
      <c r="A7566" s="15">
        <v>3474</v>
      </c>
      <c r="B7566" s="16">
        <v>10</v>
      </c>
      <c r="C7566" s="15">
        <v>100</v>
      </c>
      <c r="D7566" s="17">
        <v>131000</v>
      </c>
      <c r="E7566" s="18">
        <f t="shared" si="118"/>
        <v>131</v>
      </c>
      <c r="F7566" s="19">
        <v>74.617801</v>
      </c>
      <c r="G7566" s="19">
        <v>9.7749320330000007</v>
      </c>
      <c r="H7566" s="20">
        <v>25.382198842000001</v>
      </c>
      <c r="I7566" s="15">
        <f>IF(H7566&lt;=Rmax_Summary!$B$40,1,0)</f>
        <v>0</v>
      </c>
      <c r="J7566" s="15">
        <v>1</v>
      </c>
      <c r="K7566" s="21" t="s">
        <v>846</v>
      </c>
    </row>
    <row r="7567" spans="1:11" x14ac:dyDescent="0.15">
      <c r="A7567" s="15">
        <v>3479</v>
      </c>
      <c r="B7567" s="16">
        <v>10</v>
      </c>
      <c r="C7567" s="15">
        <v>100</v>
      </c>
      <c r="D7567" s="17">
        <v>132000</v>
      </c>
      <c r="E7567" s="18">
        <f t="shared" si="118"/>
        <v>132</v>
      </c>
      <c r="F7567" s="19">
        <v>74.065094000000002</v>
      </c>
      <c r="G7567" s="19">
        <v>9.7765920830000006</v>
      </c>
      <c r="H7567" s="20">
        <v>25.934906059999999</v>
      </c>
      <c r="I7567" s="15">
        <f>IF(H7567&lt;=Rmax_Summary!$B$40,1,0)</f>
        <v>0</v>
      </c>
      <c r="J7567" s="15">
        <v>1</v>
      </c>
      <c r="K7567" s="21" t="s">
        <v>846</v>
      </c>
    </row>
    <row r="7568" spans="1:11" x14ac:dyDescent="0.15">
      <c r="A7568" s="15">
        <v>3484</v>
      </c>
      <c r="B7568" s="16">
        <v>10</v>
      </c>
      <c r="C7568" s="15">
        <v>100</v>
      </c>
      <c r="D7568" s="17">
        <v>133000</v>
      </c>
      <c r="E7568" s="18">
        <f t="shared" si="118"/>
        <v>133</v>
      </c>
      <c r="F7568" s="19">
        <v>73.520510000000002</v>
      </c>
      <c r="G7568" s="19">
        <v>9.7782277149999999</v>
      </c>
      <c r="H7568" s="20">
        <v>26.479489658999999</v>
      </c>
      <c r="I7568" s="15">
        <f>IF(H7568&lt;=Rmax_Summary!$B$40,1,0)</f>
        <v>0</v>
      </c>
      <c r="J7568" s="15">
        <v>1</v>
      </c>
      <c r="K7568" s="21" t="s">
        <v>846</v>
      </c>
    </row>
    <row r="7569" spans="1:11" x14ac:dyDescent="0.15">
      <c r="A7569" s="15">
        <v>3489</v>
      </c>
      <c r="B7569" s="16">
        <v>10</v>
      </c>
      <c r="C7569" s="15">
        <v>100</v>
      </c>
      <c r="D7569" s="17">
        <v>134000</v>
      </c>
      <c r="E7569" s="18">
        <f t="shared" si="118"/>
        <v>134</v>
      </c>
      <c r="F7569" s="19">
        <v>72.983879000000002</v>
      </c>
      <c r="G7569" s="19">
        <v>9.7798394630000001</v>
      </c>
      <c r="H7569" s="20">
        <v>27.016120627999999</v>
      </c>
      <c r="I7569" s="15">
        <f>IF(H7569&lt;=Rmax_Summary!$B$40,1,0)</f>
        <v>0</v>
      </c>
      <c r="J7569" s="15">
        <v>1</v>
      </c>
      <c r="K7569" s="21" t="s">
        <v>846</v>
      </c>
    </row>
    <row r="7570" spans="1:11" x14ac:dyDescent="0.15">
      <c r="A7570" s="15">
        <v>3494</v>
      </c>
      <c r="B7570" s="16">
        <v>10</v>
      </c>
      <c r="C7570" s="15">
        <v>100</v>
      </c>
      <c r="D7570" s="17">
        <v>135000</v>
      </c>
      <c r="E7570" s="18">
        <f t="shared" si="118"/>
        <v>135</v>
      </c>
      <c r="F7570" s="19">
        <v>72.455018999999993</v>
      </c>
      <c r="G7570" s="19">
        <v>9.7814278530000003</v>
      </c>
      <c r="H7570" s="20">
        <v>27.544980892000002</v>
      </c>
      <c r="I7570" s="15">
        <f>IF(H7570&lt;=Rmax_Summary!$B$40,1,0)</f>
        <v>0</v>
      </c>
      <c r="J7570" s="15">
        <v>1</v>
      </c>
      <c r="K7570" s="21" t="s">
        <v>846</v>
      </c>
    </row>
    <row r="7571" spans="1:11" x14ac:dyDescent="0.15">
      <c r="A7571" s="15">
        <v>3499</v>
      </c>
      <c r="B7571" s="16">
        <v>10</v>
      </c>
      <c r="C7571" s="15">
        <v>100</v>
      </c>
      <c r="D7571" s="17">
        <v>136000</v>
      </c>
      <c r="E7571" s="18">
        <f t="shared" si="118"/>
        <v>136</v>
      </c>
      <c r="F7571" s="19">
        <v>71.933777000000006</v>
      </c>
      <c r="G7571" s="19">
        <v>9.7829933909999998</v>
      </c>
      <c r="H7571" s="20">
        <v>28.066223219000001</v>
      </c>
      <c r="I7571" s="15">
        <f>IF(H7571&lt;=Rmax_Summary!$B$40,1,0)</f>
        <v>0</v>
      </c>
      <c r="J7571" s="15">
        <v>1</v>
      </c>
      <c r="K7571" s="21" t="s">
        <v>846</v>
      </c>
    </row>
    <row r="7572" spans="1:11" x14ac:dyDescent="0.15">
      <c r="A7572" s="15">
        <v>3504</v>
      </c>
      <c r="B7572" s="16">
        <v>10</v>
      </c>
      <c r="C7572" s="15">
        <v>100</v>
      </c>
      <c r="D7572" s="17">
        <v>137000</v>
      </c>
      <c r="E7572" s="18">
        <f t="shared" si="118"/>
        <v>137</v>
      </c>
      <c r="F7572" s="19">
        <v>71.419978</v>
      </c>
      <c r="G7572" s="19">
        <v>9.7845365550000007</v>
      </c>
      <c r="H7572" s="20">
        <v>28.580022241999998</v>
      </c>
      <c r="I7572" s="15">
        <f>IF(H7572&lt;=Rmax_Summary!$B$40,1,0)</f>
        <v>0</v>
      </c>
      <c r="J7572" s="15">
        <v>1</v>
      </c>
      <c r="K7572" s="21" t="s">
        <v>846</v>
      </c>
    </row>
    <row r="7573" spans="1:11" x14ac:dyDescent="0.15">
      <c r="A7573" s="15">
        <v>3509</v>
      </c>
      <c r="B7573" s="16">
        <v>10</v>
      </c>
      <c r="C7573" s="15">
        <v>100</v>
      </c>
      <c r="D7573" s="17">
        <v>138000</v>
      </c>
      <c r="E7573" s="18">
        <f t="shared" si="118"/>
        <v>138</v>
      </c>
      <c r="F7573" s="19">
        <v>70.913461999999996</v>
      </c>
      <c r="G7573" s="19">
        <v>9.7860578260000004</v>
      </c>
      <c r="H7573" s="20">
        <v>29.086538040000001</v>
      </c>
      <c r="I7573" s="15">
        <f>IF(H7573&lt;=Rmax_Summary!$B$40,1,0)</f>
        <v>0</v>
      </c>
      <c r="J7573" s="15">
        <v>1</v>
      </c>
      <c r="K7573" s="21" t="s">
        <v>846</v>
      </c>
    </row>
    <row r="7574" spans="1:11" x14ac:dyDescent="0.15">
      <c r="A7574" s="15">
        <v>3514</v>
      </c>
      <c r="B7574" s="16">
        <v>10</v>
      </c>
      <c r="C7574" s="15">
        <v>100</v>
      </c>
      <c r="D7574" s="17">
        <v>139000</v>
      </c>
      <c r="E7574" s="18">
        <f t="shared" si="118"/>
        <v>139</v>
      </c>
      <c r="F7574" s="19">
        <v>70.414084000000003</v>
      </c>
      <c r="G7574" s="19">
        <v>9.7875576689999999</v>
      </c>
      <c r="H7574" s="20">
        <v>29.585916106999999</v>
      </c>
      <c r="I7574" s="15">
        <f>IF(H7574&lt;=Rmax_Summary!$B$40,1,0)</f>
        <v>0</v>
      </c>
      <c r="J7574" s="15">
        <v>1</v>
      </c>
      <c r="K7574" s="21" t="s">
        <v>846</v>
      </c>
    </row>
    <row r="7575" spans="1:11" x14ac:dyDescent="0.15">
      <c r="A7575" s="15">
        <v>3519</v>
      </c>
      <c r="B7575" s="16">
        <v>10</v>
      </c>
      <c r="C7575" s="15">
        <v>100</v>
      </c>
      <c r="D7575" s="17">
        <v>140000</v>
      </c>
      <c r="E7575" s="18">
        <f t="shared" si="118"/>
        <v>140</v>
      </c>
      <c r="F7575" s="19">
        <v>69.921687000000006</v>
      </c>
      <c r="G7575" s="19">
        <v>9.7890365369999994</v>
      </c>
      <c r="H7575" s="20">
        <v>30.078312910000001</v>
      </c>
      <c r="I7575" s="15">
        <f>IF(H7575&lt;=Rmax_Summary!$B$40,1,0)</f>
        <v>0</v>
      </c>
      <c r="J7575" s="15">
        <v>1</v>
      </c>
      <c r="K7575" s="21" t="s">
        <v>846</v>
      </c>
    </row>
    <row r="7576" spans="1:11" x14ac:dyDescent="0.15">
      <c r="A7576" s="15">
        <v>3524</v>
      </c>
      <c r="B7576" s="16">
        <v>10</v>
      </c>
      <c r="C7576" s="15">
        <v>100</v>
      </c>
      <c r="D7576" s="17">
        <v>141000</v>
      </c>
      <c r="E7576" s="18">
        <f t="shared" si="118"/>
        <v>141</v>
      </c>
      <c r="F7576" s="19">
        <v>69.436137000000002</v>
      </c>
      <c r="G7576" s="19">
        <v>9.7904948590000007</v>
      </c>
      <c r="H7576" s="20">
        <v>30.563863017999999</v>
      </c>
      <c r="I7576" s="15">
        <f>IF(H7576&lt;=Rmax_Summary!$B$40,1,0)</f>
        <v>0</v>
      </c>
      <c r="J7576" s="15">
        <v>1</v>
      </c>
      <c r="K7576" s="21" t="s">
        <v>846</v>
      </c>
    </row>
    <row r="7577" spans="1:11" x14ac:dyDescent="0.15">
      <c r="A7577" s="15">
        <v>3529</v>
      </c>
      <c r="B7577" s="16">
        <v>10</v>
      </c>
      <c r="C7577" s="15">
        <v>100</v>
      </c>
      <c r="D7577" s="17">
        <v>142000</v>
      </c>
      <c r="E7577" s="18">
        <f t="shared" si="118"/>
        <v>142</v>
      </c>
      <c r="F7577" s="19">
        <v>68.957277000000005</v>
      </c>
      <c r="G7577" s="19">
        <v>9.7919330749999993</v>
      </c>
      <c r="H7577" s="20">
        <v>31.042722892</v>
      </c>
      <c r="I7577" s="15">
        <f>IF(H7577&lt;=Rmax_Summary!$B$40,1,0)</f>
        <v>0</v>
      </c>
      <c r="J7577" s="15">
        <v>1</v>
      </c>
      <c r="K7577" s="21" t="s">
        <v>846</v>
      </c>
    </row>
    <row r="7578" spans="1:11" x14ac:dyDescent="0.15">
      <c r="A7578" s="15">
        <v>3534</v>
      </c>
      <c r="B7578" s="16">
        <v>10</v>
      </c>
      <c r="C7578" s="15">
        <v>100</v>
      </c>
      <c r="D7578" s="17">
        <v>143000</v>
      </c>
      <c r="E7578" s="18">
        <f t="shared" si="118"/>
        <v>143</v>
      </c>
      <c r="F7578" s="19">
        <v>68.484972999999997</v>
      </c>
      <c r="G7578" s="19">
        <v>9.7933515759999992</v>
      </c>
      <c r="H7578" s="20">
        <v>31.515027129</v>
      </c>
      <c r="I7578" s="15">
        <f>IF(H7578&lt;=Rmax_Summary!$B$40,1,0)</f>
        <v>0</v>
      </c>
      <c r="J7578" s="15">
        <v>1</v>
      </c>
      <c r="K7578" s="21" t="s">
        <v>846</v>
      </c>
    </row>
    <row r="7579" spans="1:11" x14ac:dyDescent="0.15">
      <c r="A7579" s="15">
        <v>3539</v>
      </c>
      <c r="B7579" s="16">
        <v>10</v>
      </c>
      <c r="C7579" s="15">
        <v>100</v>
      </c>
      <c r="D7579" s="17">
        <v>144000</v>
      </c>
      <c r="E7579" s="18">
        <f t="shared" si="118"/>
        <v>144</v>
      </c>
      <c r="F7579" s="19">
        <v>68.019101000000006</v>
      </c>
      <c r="G7579" s="19">
        <v>9.7947507809999994</v>
      </c>
      <c r="H7579" s="20">
        <v>31.980899405999999</v>
      </c>
      <c r="I7579" s="15">
        <f>IF(H7579&lt;=Rmax_Summary!$B$40,1,0)</f>
        <v>0</v>
      </c>
      <c r="J7579" s="15">
        <v>1</v>
      </c>
      <c r="K7579" s="21" t="s">
        <v>846</v>
      </c>
    </row>
    <row r="7580" spans="1:11" x14ac:dyDescent="0.15">
      <c r="A7580" s="15">
        <v>3544</v>
      </c>
      <c r="B7580" s="16">
        <v>10</v>
      </c>
      <c r="C7580" s="15">
        <v>100</v>
      </c>
      <c r="D7580" s="17">
        <v>145000</v>
      </c>
      <c r="E7580" s="18">
        <f t="shared" si="118"/>
        <v>145</v>
      </c>
      <c r="F7580" s="19">
        <v>67.559526000000005</v>
      </c>
      <c r="G7580" s="19">
        <v>9.7961310729999997</v>
      </c>
      <c r="H7580" s="20">
        <v>32.440474364000004</v>
      </c>
      <c r="I7580" s="15">
        <f>IF(H7580&lt;=Rmax_Summary!$B$40,1,0)</f>
        <v>0</v>
      </c>
      <c r="J7580" s="15">
        <v>1</v>
      </c>
      <c r="K7580" s="21" t="s">
        <v>846</v>
      </c>
    </row>
    <row r="7581" spans="1:11" x14ac:dyDescent="0.15">
      <c r="A7581" s="15">
        <v>3549</v>
      </c>
      <c r="B7581" s="16">
        <v>10</v>
      </c>
      <c r="C7581" s="15">
        <v>100</v>
      </c>
      <c r="D7581" s="17">
        <v>146000</v>
      </c>
      <c r="E7581" s="18">
        <f t="shared" si="118"/>
        <v>146</v>
      </c>
      <c r="F7581" s="19">
        <v>67.106116999999998</v>
      </c>
      <c r="G7581" s="19">
        <v>9.7974928349999999</v>
      </c>
      <c r="H7581" s="20">
        <v>32.893882939000001</v>
      </c>
      <c r="I7581" s="15">
        <f>IF(H7581&lt;=Rmax_Summary!$B$40,1,0)</f>
        <v>0</v>
      </c>
      <c r="J7581" s="15">
        <v>1</v>
      </c>
      <c r="K7581" s="21" t="s">
        <v>846</v>
      </c>
    </row>
    <row r="7582" spans="1:11" x14ac:dyDescent="0.15">
      <c r="A7582" s="15">
        <v>3554</v>
      </c>
      <c r="B7582" s="16">
        <v>10</v>
      </c>
      <c r="C7582" s="15">
        <v>100</v>
      </c>
      <c r="D7582" s="17">
        <v>147000</v>
      </c>
      <c r="E7582" s="18">
        <f t="shared" si="118"/>
        <v>147</v>
      </c>
      <c r="F7582" s="19">
        <v>66.658750999999995</v>
      </c>
      <c r="G7582" s="19">
        <v>9.7988364410000006</v>
      </c>
      <c r="H7582" s="20">
        <v>33.341248833999998</v>
      </c>
      <c r="I7582" s="15">
        <f>IF(H7582&lt;=Rmax_Summary!$B$40,1,0)</f>
        <v>0</v>
      </c>
      <c r="J7582" s="15">
        <v>1</v>
      </c>
      <c r="K7582" s="21" t="s">
        <v>846</v>
      </c>
    </row>
    <row r="7583" spans="1:11" x14ac:dyDescent="0.15">
      <c r="A7583" s="15">
        <v>3559</v>
      </c>
      <c r="B7583" s="16">
        <v>10</v>
      </c>
      <c r="C7583" s="15">
        <v>100</v>
      </c>
      <c r="D7583" s="17">
        <v>148000</v>
      </c>
      <c r="E7583" s="18">
        <f t="shared" si="118"/>
        <v>148</v>
      </c>
      <c r="F7583" s="19">
        <v>66.217312000000007</v>
      </c>
      <c r="G7583" s="19">
        <v>9.8001622479999995</v>
      </c>
      <c r="H7583" s="20">
        <v>33.782688458000003</v>
      </c>
      <c r="I7583" s="15">
        <f>IF(H7583&lt;=Rmax_Summary!$B$40,1,0)</f>
        <v>0</v>
      </c>
      <c r="J7583" s="15">
        <v>1</v>
      </c>
      <c r="K7583" s="21" t="s">
        <v>846</v>
      </c>
    </row>
    <row r="7584" spans="1:11" x14ac:dyDescent="0.15">
      <c r="A7584" s="15">
        <v>3564</v>
      </c>
      <c r="B7584" s="16">
        <v>10</v>
      </c>
      <c r="C7584" s="15">
        <v>100</v>
      </c>
      <c r="D7584" s="17">
        <v>149000</v>
      </c>
      <c r="E7584" s="18">
        <f t="shared" si="118"/>
        <v>149</v>
      </c>
      <c r="F7584" s="19">
        <v>65.781684999999996</v>
      </c>
      <c r="G7584" s="19">
        <v>9.8014706080000007</v>
      </c>
      <c r="H7584" s="20">
        <v>34.218314593000002</v>
      </c>
      <c r="I7584" s="15">
        <f>IF(H7584&lt;=Rmax_Summary!$B$40,1,0)</f>
        <v>0</v>
      </c>
      <c r="J7584" s="15">
        <v>1</v>
      </c>
      <c r="K7584" s="21" t="s">
        <v>846</v>
      </c>
    </row>
    <row r="7585" spans="1:11" x14ac:dyDescent="0.15">
      <c r="A7585" s="15">
        <v>3569</v>
      </c>
      <c r="B7585" s="16">
        <v>10</v>
      </c>
      <c r="C7585" s="15">
        <v>100</v>
      </c>
      <c r="D7585" s="17">
        <v>150000</v>
      </c>
      <c r="E7585" s="18">
        <f t="shared" si="118"/>
        <v>150</v>
      </c>
      <c r="F7585" s="19">
        <v>65.351744999999994</v>
      </c>
      <c r="G7585" s="19">
        <v>9.8027618640000007</v>
      </c>
      <c r="H7585" s="20">
        <v>34.648254578</v>
      </c>
      <c r="I7585" s="15">
        <f>IF(H7585&lt;=Rmax_Summary!$B$40,1,0)</f>
        <v>0</v>
      </c>
      <c r="J7585" s="15">
        <v>1</v>
      </c>
      <c r="K7585" s="21" t="s">
        <v>846</v>
      </c>
    </row>
    <row r="7586" spans="1:11" x14ac:dyDescent="0.15">
      <c r="A7586" s="15">
        <v>3574</v>
      </c>
      <c r="B7586" s="16">
        <v>10</v>
      </c>
      <c r="C7586" s="15">
        <v>100</v>
      </c>
      <c r="D7586" s="17">
        <v>151000</v>
      </c>
      <c r="E7586" s="18">
        <f t="shared" si="118"/>
        <v>151</v>
      </c>
      <c r="F7586" s="19">
        <v>64.927392999999995</v>
      </c>
      <c r="G7586" s="19">
        <v>9.8040363510000006</v>
      </c>
      <c r="H7586" s="20">
        <v>35.072606602999997</v>
      </c>
      <c r="I7586" s="15">
        <f>IF(H7586&lt;=Rmax_Summary!$B$40,1,0)</f>
        <v>0</v>
      </c>
      <c r="J7586" s="15">
        <v>1</v>
      </c>
      <c r="K7586" s="21" t="s">
        <v>846</v>
      </c>
    </row>
    <row r="7587" spans="1:11" x14ac:dyDescent="0.15">
      <c r="A7587" s="15">
        <v>3579</v>
      </c>
      <c r="B7587" s="16">
        <v>10</v>
      </c>
      <c r="C7587" s="15">
        <v>100</v>
      </c>
      <c r="D7587" s="17">
        <v>152000</v>
      </c>
      <c r="E7587" s="18">
        <f t="shared" si="118"/>
        <v>152</v>
      </c>
      <c r="F7587" s="19">
        <v>64.508516999999998</v>
      </c>
      <c r="G7587" s="19">
        <v>9.8052943940000006</v>
      </c>
      <c r="H7587" s="20">
        <v>35.491483484</v>
      </c>
      <c r="I7587" s="15">
        <f>IF(H7587&lt;=Rmax_Summary!$B$40,1,0)</f>
        <v>0</v>
      </c>
      <c r="J7587" s="15">
        <v>1</v>
      </c>
      <c r="K7587" s="21" t="s">
        <v>846</v>
      </c>
    </row>
    <row r="7588" spans="1:11" x14ac:dyDescent="0.15">
      <c r="A7588" s="15">
        <v>3584</v>
      </c>
      <c r="B7588" s="16">
        <v>10</v>
      </c>
      <c r="C7588" s="15">
        <v>100</v>
      </c>
      <c r="D7588" s="17">
        <v>153000</v>
      </c>
      <c r="E7588" s="18">
        <f t="shared" si="118"/>
        <v>153</v>
      </c>
      <c r="F7588" s="19">
        <v>64.095009000000005</v>
      </c>
      <c r="G7588" s="19">
        <v>9.8065362979999993</v>
      </c>
      <c r="H7588" s="20">
        <v>35.904990701999999</v>
      </c>
      <c r="I7588" s="15">
        <f>IF(H7588&lt;=Rmax_Summary!$B$40,1,0)</f>
        <v>0</v>
      </c>
      <c r="J7588" s="15">
        <v>1</v>
      </c>
      <c r="K7588" s="21" t="s">
        <v>846</v>
      </c>
    </row>
    <row r="7589" spans="1:11" x14ac:dyDescent="0.15">
      <c r="A7589" s="15">
        <v>3589</v>
      </c>
      <c r="B7589" s="16">
        <v>10</v>
      </c>
      <c r="C7589" s="15">
        <v>100</v>
      </c>
      <c r="D7589" s="17">
        <v>154000</v>
      </c>
      <c r="E7589" s="18">
        <f t="shared" si="118"/>
        <v>154</v>
      </c>
      <c r="F7589" s="19">
        <v>63.686770000000003</v>
      </c>
      <c r="G7589" s="19">
        <v>9.807762383</v>
      </c>
      <c r="H7589" s="20">
        <v>36.313230140999998</v>
      </c>
      <c r="I7589" s="15">
        <f>IF(H7589&lt;=Rmax_Summary!$B$40,1,0)</f>
        <v>0</v>
      </c>
      <c r="J7589" s="15">
        <v>1</v>
      </c>
      <c r="K7589" s="21" t="s">
        <v>846</v>
      </c>
    </row>
    <row r="7590" spans="1:11" x14ac:dyDescent="0.15">
      <c r="A7590" s="15">
        <v>3594</v>
      </c>
      <c r="B7590" s="16">
        <v>10</v>
      </c>
      <c r="C7590" s="15">
        <v>100</v>
      </c>
      <c r="D7590" s="17">
        <v>155000</v>
      </c>
      <c r="E7590" s="18">
        <f t="shared" si="118"/>
        <v>155</v>
      </c>
      <c r="F7590" s="19">
        <v>63.283695999999999</v>
      </c>
      <c r="G7590" s="19">
        <v>9.8089729519999995</v>
      </c>
      <c r="H7590" s="20">
        <v>36.716303637000003</v>
      </c>
      <c r="I7590" s="15">
        <f>IF(H7590&lt;=Rmax_Summary!$B$40,1,0)</f>
        <v>0</v>
      </c>
      <c r="J7590" s="15">
        <v>1</v>
      </c>
      <c r="K7590" s="21" t="s">
        <v>846</v>
      </c>
    </row>
    <row r="7591" spans="1:11" x14ac:dyDescent="0.15">
      <c r="A7591" s="15">
        <v>3599</v>
      </c>
      <c r="B7591" s="16">
        <v>10</v>
      </c>
      <c r="C7591" s="15">
        <v>100</v>
      </c>
      <c r="D7591" s="17">
        <v>156000</v>
      </c>
      <c r="E7591" s="18">
        <f t="shared" si="118"/>
        <v>156</v>
      </c>
      <c r="F7591" s="19">
        <v>62.885694000000001</v>
      </c>
      <c r="G7591" s="19">
        <v>9.8101682809999993</v>
      </c>
      <c r="H7591" s="20">
        <v>37.114305794000003</v>
      </c>
      <c r="I7591" s="15">
        <f>IF(H7591&lt;=Rmax_Summary!$B$40,1,0)</f>
        <v>0</v>
      </c>
      <c r="J7591" s="15">
        <v>1</v>
      </c>
      <c r="K7591" s="21" t="s">
        <v>846</v>
      </c>
    </row>
    <row r="7592" spans="1:11" x14ac:dyDescent="0.15">
      <c r="A7592" s="15">
        <v>3604</v>
      </c>
      <c r="B7592" s="16">
        <v>10</v>
      </c>
      <c r="C7592" s="15">
        <v>100</v>
      </c>
      <c r="D7592" s="17">
        <v>157000</v>
      </c>
      <c r="E7592" s="18">
        <f t="shared" si="118"/>
        <v>157</v>
      </c>
      <c r="F7592" s="19">
        <v>62.492668999999999</v>
      </c>
      <c r="G7592" s="19">
        <v>9.8113486769999998</v>
      </c>
      <c r="H7592" s="20">
        <v>37.507331196999999</v>
      </c>
      <c r="I7592" s="15">
        <f>IF(H7592&lt;=Rmax_Summary!$B$40,1,0)</f>
        <v>0</v>
      </c>
      <c r="J7592" s="15">
        <v>1</v>
      </c>
      <c r="K7592" s="21" t="s">
        <v>846</v>
      </c>
    </row>
    <row r="7593" spans="1:11" x14ac:dyDescent="0.15">
      <c r="A7593" s="15">
        <v>3609</v>
      </c>
      <c r="B7593" s="16">
        <v>10</v>
      </c>
      <c r="C7593" s="15">
        <v>100</v>
      </c>
      <c r="D7593" s="17">
        <v>158000</v>
      </c>
      <c r="E7593" s="18">
        <f t="shared" si="118"/>
        <v>158</v>
      </c>
      <c r="F7593" s="19">
        <v>62.104522000000003</v>
      </c>
      <c r="G7593" s="19">
        <v>9.8125144070000001</v>
      </c>
      <c r="H7593" s="20">
        <v>37.895478345000001</v>
      </c>
      <c r="I7593" s="15">
        <f>IF(H7593&lt;=Rmax_Summary!$B$40,1,0)</f>
        <v>0</v>
      </c>
      <c r="J7593" s="15">
        <v>1</v>
      </c>
      <c r="K7593" s="21" t="s">
        <v>846</v>
      </c>
    </row>
    <row r="7594" spans="1:11" x14ac:dyDescent="0.15">
      <c r="A7594" s="15">
        <v>3614</v>
      </c>
      <c r="B7594" s="16">
        <v>10</v>
      </c>
      <c r="C7594" s="15">
        <v>100</v>
      </c>
      <c r="D7594" s="17">
        <v>159000</v>
      </c>
      <c r="E7594" s="18">
        <f t="shared" si="118"/>
        <v>159</v>
      </c>
      <c r="F7594" s="19">
        <v>61.721170000000001</v>
      </c>
      <c r="G7594" s="19">
        <v>9.8136657429999996</v>
      </c>
      <c r="H7594" s="20">
        <v>38.278830085999999</v>
      </c>
      <c r="I7594" s="15">
        <f>IF(H7594&lt;=Rmax_Summary!$B$40,1,0)</f>
        <v>0</v>
      </c>
      <c r="J7594" s="15">
        <v>1</v>
      </c>
      <c r="K7594" s="21" t="s">
        <v>846</v>
      </c>
    </row>
    <row r="7595" spans="1:11" x14ac:dyDescent="0.15">
      <c r="A7595" s="15">
        <v>3619</v>
      </c>
      <c r="B7595" s="16">
        <v>10</v>
      </c>
      <c r="C7595" s="15">
        <v>100</v>
      </c>
      <c r="D7595" s="17">
        <v>160000</v>
      </c>
      <c r="E7595" s="18">
        <f t="shared" si="118"/>
        <v>160</v>
      </c>
      <c r="F7595" s="19">
        <v>61.342517999999998</v>
      </c>
      <c r="G7595" s="19">
        <v>9.8148029539999992</v>
      </c>
      <c r="H7595" s="20">
        <v>38.657481824000001</v>
      </c>
      <c r="I7595" s="15">
        <f>IF(H7595&lt;=Rmax_Summary!$B$40,1,0)</f>
        <v>0</v>
      </c>
      <c r="J7595" s="15">
        <v>1</v>
      </c>
      <c r="K7595" s="21" t="s">
        <v>846</v>
      </c>
    </row>
    <row r="7596" spans="1:11" x14ac:dyDescent="0.15">
      <c r="A7596" s="15">
        <v>3624</v>
      </c>
      <c r="B7596" s="16">
        <v>10</v>
      </c>
      <c r="C7596" s="15">
        <v>100</v>
      </c>
      <c r="D7596" s="17">
        <v>161000</v>
      </c>
      <c r="E7596" s="18">
        <f t="shared" si="118"/>
        <v>161</v>
      </c>
      <c r="F7596" s="19">
        <v>60.968487000000003</v>
      </c>
      <c r="G7596" s="19">
        <v>9.8159262890000001</v>
      </c>
      <c r="H7596" s="20">
        <v>39.031513353000001</v>
      </c>
      <c r="I7596" s="15">
        <f>IF(H7596&lt;=Rmax_Summary!$B$40,1,0)</f>
        <v>0</v>
      </c>
      <c r="J7596" s="15">
        <v>1</v>
      </c>
      <c r="K7596" s="21" t="s">
        <v>846</v>
      </c>
    </row>
    <row r="7597" spans="1:11" x14ac:dyDescent="0.15">
      <c r="A7597" s="15">
        <v>3629</v>
      </c>
      <c r="B7597" s="16">
        <v>10</v>
      </c>
      <c r="C7597" s="15">
        <v>100</v>
      </c>
      <c r="D7597" s="17">
        <v>162000</v>
      </c>
      <c r="E7597" s="18">
        <f t="shared" si="118"/>
        <v>162</v>
      </c>
      <c r="F7597" s="19">
        <v>60.598987999999999</v>
      </c>
      <c r="G7597" s="19">
        <v>9.8170360179999996</v>
      </c>
      <c r="H7597" s="20">
        <v>39.401011943</v>
      </c>
      <c r="I7597" s="15">
        <f>IF(H7597&lt;=Rmax_Summary!$B$40,1,0)</f>
        <v>0</v>
      </c>
      <c r="J7597" s="15">
        <v>1</v>
      </c>
      <c r="K7597" s="21" t="s">
        <v>846</v>
      </c>
    </row>
    <row r="7598" spans="1:11" x14ac:dyDescent="0.15">
      <c r="A7598" s="15">
        <v>3634</v>
      </c>
      <c r="B7598" s="16">
        <v>10</v>
      </c>
      <c r="C7598" s="15">
        <v>100</v>
      </c>
      <c r="D7598" s="17">
        <v>163000</v>
      </c>
      <c r="E7598" s="18">
        <f t="shared" si="118"/>
        <v>163</v>
      </c>
      <c r="F7598" s="19">
        <v>60.233941999999999</v>
      </c>
      <c r="G7598" s="19">
        <v>9.8181323559999996</v>
      </c>
      <c r="H7598" s="20">
        <v>39.766057650999997</v>
      </c>
      <c r="I7598" s="15">
        <f>IF(H7598&lt;=Rmax_Summary!$B$40,1,0)</f>
        <v>0</v>
      </c>
      <c r="J7598" s="15">
        <v>1</v>
      </c>
      <c r="K7598" s="21" t="s">
        <v>846</v>
      </c>
    </row>
    <row r="7599" spans="1:11" x14ac:dyDescent="0.15">
      <c r="A7599" s="15">
        <v>3639</v>
      </c>
      <c r="B7599" s="16">
        <v>10</v>
      </c>
      <c r="C7599" s="15">
        <v>100</v>
      </c>
      <c r="D7599" s="17">
        <v>164000</v>
      </c>
      <c r="E7599" s="18">
        <f t="shared" si="118"/>
        <v>164</v>
      </c>
      <c r="F7599" s="19">
        <v>59.873266000000001</v>
      </c>
      <c r="G7599" s="19">
        <v>9.8192155779999997</v>
      </c>
      <c r="H7599" s="20">
        <v>40.126734155000001</v>
      </c>
      <c r="I7599" s="15">
        <f>IF(H7599&lt;=Rmax_Summary!$B$40,1,0)</f>
        <v>0</v>
      </c>
      <c r="J7599" s="15">
        <v>1</v>
      </c>
      <c r="K7599" s="21" t="s">
        <v>846</v>
      </c>
    </row>
    <row r="7600" spans="1:11" x14ac:dyDescent="0.15">
      <c r="A7600" s="15">
        <v>3644</v>
      </c>
      <c r="B7600" s="16">
        <v>10</v>
      </c>
      <c r="C7600" s="15">
        <v>100</v>
      </c>
      <c r="D7600" s="17">
        <v>165000</v>
      </c>
      <c r="E7600" s="18">
        <f t="shared" si="118"/>
        <v>165</v>
      </c>
      <c r="F7600" s="19">
        <v>59.516883999999997</v>
      </c>
      <c r="G7600" s="19">
        <v>9.8202859020000002</v>
      </c>
      <c r="H7600" s="20">
        <v>40.483116002999999</v>
      </c>
      <c r="I7600" s="15">
        <f>IF(H7600&lt;=Rmax_Summary!$B$40,1,0)</f>
        <v>0</v>
      </c>
      <c r="J7600" s="15">
        <v>1</v>
      </c>
      <c r="K7600" s="21" t="s">
        <v>846</v>
      </c>
    </row>
    <row r="7601" spans="1:11" x14ac:dyDescent="0.15">
      <c r="A7601" s="15">
        <v>3649</v>
      </c>
      <c r="B7601" s="16">
        <v>10</v>
      </c>
      <c r="C7601" s="15">
        <v>100</v>
      </c>
      <c r="D7601" s="17">
        <v>166000</v>
      </c>
      <c r="E7601" s="18">
        <f t="shared" si="118"/>
        <v>166</v>
      </c>
      <c r="F7601" s="19">
        <v>59.164720000000003</v>
      </c>
      <c r="G7601" s="19">
        <v>9.8213435570000005</v>
      </c>
      <c r="H7601" s="20">
        <v>40.835279628999999</v>
      </c>
      <c r="I7601" s="15">
        <f>IF(H7601&lt;=Rmax_Summary!$B$40,1,0)</f>
        <v>0</v>
      </c>
      <c r="J7601" s="15">
        <v>1</v>
      </c>
      <c r="K7601" s="21" t="s">
        <v>846</v>
      </c>
    </row>
    <row r="7602" spans="1:11" x14ac:dyDescent="0.15">
      <c r="A7602" s="15">
        <v>3654</v>
      </c>
      <c r="B7602" s="16">
        <v>10</v>
      </c>
      <c r="C7602" s="15">
        <v>100</v>
      </c>
      <c r="D7602" s="17">
        <v>167000</v>
      </c>
      <c r="E7602" s="18">
        <f t="shared" si="118"/>
        <v>167</v>
      </c>
      <c r="F7602" s="19">
        <v>58.816699</v>
      </c>
      <c r="G7602" s="19">
        <v>9.8223887679999997</v>
      </c>
      <c r="H7602" s="20">
        <v>41.183301417000003</v>
      </c>
      <c r="I7602" s="15">
        <f>IF(H7602&lt;=Rmax_Summary!$B$40,1,0)</f>
        <v>0</v>
      </c>
      <c r="J7602" s="15">
        <v>1</v>
      </c>
      <c r="K7602" s="21" t="s">
        <v>846</v>
      </c>
    </row>
    <row r="7603" spans="1:11" x14ac:dyDescent="0.15">
      <c r="A7603" s="15">
        <v>3659</v>
      </c>
      <c r="B7603" s="16">
        <v>10</v>
      </c>
      <c r="C7603" s="15">
        <v>100</v>
      </c>
      <c r="D7603" s="17">
        <v>168000</v>
      </c>
      <c r="E7603" s="18">
        <f t="shared" si="118"/>
        <v>168</v>
      </c>
      <c r="F7603" s="19">
        <v>58.472749999999998</v>
      </c>
      <c r="G7603" s="19">
        <v>9.823421754</v>
      </c>
      <c r="H7603" s="20">
        <v>41.527250485000003</v>
      </c>
      <c r="I7603" s="15">
        <f>IF(H7603&lt;=Rmax_Summary!$B$40,1,0)</f>
        <v>0</v>
      </c>
      <c r="J7603" s="15">
        <v>1</v>
      </c>
      <c r="K7603" s="21" t="s">
        <v>846</v>
      </c>
    </row>
    <row r="7604" spans="1:11" x14ac:dyDescent="0.15">
      <c r="A7604" s="15">
        <v>3664</v>
      </c>
      <c r="B7604" s="16">
        <v>10</v>
      </c>
      <c r="C7604" s="15">
        <v>100</v>
      </c>
      <c r="D7604" s="17">
        <v>169000</v>
      </c>
      <c r="E7604" s="18">
        <f t="shared" si="118"/>
        <v>169</v>
      </c>
      <c r="F7604" s="19">
        <v>58.132798999999999</v>
      </c>
      <c r="G7604" s="19">
        <v>9.8244427220000006</v>
      </c>
      <c r="H7604" s="20">
        <v>41.867201428000001</v>
      </c>
      <c r="I7604" s="15">
        <f>IF(H7604&lt;=Rmax_Summary!$B$40,1,0)</f>
        <v>0</v>
      </c>
      <c r="J7604" s="15">
        <v>1</v>
      </c>
      <c r="K7604" s="21" t="s">
        <v>846</v>
      </c>
    </row>
    <row r="7605" spans="1:11" x14ac:dyDescent="0.15">
      <c r="A7605" s="15">
        <v>3669</v>
      </c>
      <c r="B7605" s="16">
        <v>10</v>
      </c>
      <c r="C7605" s="15">
        <v>100</v>
      </c>
      <c r="D7605" s="17">
        <v>170000</v>
      </c>
      <c r="E7605" s="18">
        <f t="shared" si="118"/>
        <v>170</v>
      </c>
      <c r="F7605" s="19">
        <v>57.796776999999999</v>
      </c>
      <c r="G7605" s="19">
        <v>9.8254518920000002</v>
      </c>
      <c r="H7605" s="20">
        <v>42.203223385999998</v>
      </c>
      <c r="I7605" s="15">
        <f>IF(H7605&lt;=Rmax_Summary!$B$40,1,0)</f>
        <v>0</v>
      </c>
      <c r="J7605" s="15">
        <v>1</v>
      </c>
      <c r="K7605" s="21" t="s">
        <v>846</v>
      </c>
    </row>
    <row r="7606" spans="1:11" x14ac:dyDescent="0.15">
      <c r="A7606" s="15">
        <v>3674</v>
      </c>
      <c r="B7606" s="16">
        <v>10</v>
      </c>
      <c r="C7606" s="15">
        <v>100</v>
      </c>
      <c r="D7606" s="17">
        <v>171000</v>
      </c>
      <c r="E7606" s="18">
        <f t="shared" si="118"/>
        <v>171</v>
      </c>
      <c r="F7606" s="19">
        <v>57.464618000000002</v>
      </c>
      <c r="G7606" s="19">
        <v>9.8264494609999993</v>
      </c>
      <c r="H7606" s="20">
        <v>42.535381704999999</v>
      </c>
      <c r="I7606" s="15">
        <f>IF(H7606&lt;=Rmax_Summary!$B$40,1,0)</f>
        <v>0</v>
      </c>
      <c r="J7606" s="15">
        <v>1</v>
      </c>
      <c r="K7606" s="21" t="s">
        <v>846</v>
      </c>
    </row>
    <row r="7607" spans="1:11" x14ac:dyDescent="0.15">
      <c r="A7607" s="15">
        <v>3679</v>
      </c>
      <c r="B7607" s="16">
        <v>10</v>
      </c>
      <c r="C7607" s="15">
        <v>100</v>
      </c>
      <c r="D7607" s="17">
        <v>172000</v>
      </c>
      <c r="E7607" s="18">
        <f t="shared" si="118"/>
        <v>172</v>
      </c>
      <c r="F7607" s="19">
        <v>57.136254000000001</v>
      </c>
      <c r="G7607" s="19">
        <v>9.8274356279999999</v>
      </c>
      <c r="H7607" s="20">
        <v>42.863745672999997</v>
      </c>
      <c r="I7607" s="15">
        <f>IF(H7607&lt;=Rmax_Summary!$B$40,1,0)</f>
        <v>0</v>
      </c>
      <c r="J7607" s="15">
        <v>1</v>
      </c>
      <c r="K7607" s="21" t="s">
        <v>846</v>
      </c>
    </row>
    <row r="7608" spans="1:11" x14ac:dyDescent="0.15">
      <c r="A7608" s="15">
        <v>3684</v>
      </c>
      <c r="B7608" s="16">
        <v>10</v>
      </c>
      <c r="C7608" s="15">
        <v>100</v>
      </c>
      <c r="D7608" s="17">
        <v>173000</v>
      </c>
      <c r="E7608" s="18">
        <f t="shared" si="118"/>
        <v>173</v>
      </c>
      <c r="F7608" s="19">
        <v>56.811622999999997</v>
      </c>
      <c r="G7608" s="19">
        <v>9.8284105880000006</v>
      </c>
      <c r="H7608" s="20">
        <v>43.188377074000002</v>
      </c>
      <c r="I7608" s="15">
        <f>IF(H7608&lt;=Rmax_Summary!$B$40,1,0)</f>
        <v>0</v>
      </c>
      <c r="J7608" s="15">
        <v>1</v>
      </c>
      <c r="K7608" s="21" t="s">
        <v>846</v>
      </c>
    </row>
    <row r="7609" spans="1:11" x14ac:dyDescent="0.15">
      <c r="A7609" s="15">
        <v>3689</v>
      </c>
      <c r="B7609" s="16">
        <v>10</v>
      </c>
      <c r="C7609" s="15">
        <v>100</v>
      </c>
      <c r="D7609" s="17">
        <v>174000</v>
      </c>
      <c r="E7609" s="18">
        <f t="shared" si="118"/>
        <v>174</v>
      </c>
      <c r="F7609" s="19">
        <v>56.490656999999999</v>
      </c>
      <c r="G7609" s="19">
        <v>9.8293745270000006</v>
      </c>
      <c r="H7609" s="20">
        <v>43.509343016000003</v>
      </c>
      <c r="I7609" s="15">
        <f>IF(H7609&lt;=Rmax_Summary!$B$40,1,0)</f>
        <v>0</v>
      </c>
      <c r="J7609" s="15">
        <v>1</v>
      </c>
      <c r="K7609" s="21" t="s">
        <v>846</v>
      </c>
    </row>
    <row r="7610" spans="1:11" x14ac:dyDescent="0.15">
      <c r="A7610" s="15">
        <v>3694</v>
      </c>
      <c r="B7610" s="16">
        <v>10</v>
      </c>
      <c r="C7610" s="15">
        <v>100</v>
      </c>
      <c r="D7610" s="17">
        <v>175000</v>
      </c>
      <c r="E7610" s="18">
        <f t="shared" si="118"/>
        <v>175</v>
      </c>
      <c r="F7610" s="19">
        <v>56.173299999999998</v>
      </c>
      <c r="G7610" s="19">
        <v>9.8303276450000006</v>
      </c>
      <c r="H7610" s="20">
        <v>43.826700473000002</v>
      </c>
      <c r="I7610" s="15">
        <f>IF(H7610&lt;=Rmax_Summary!$B$40,1,0)</f>
        <v>0</v>
      </c>
      <c r="J7610" s="15">
        <v>1</v>
      </c>
      <c r="K7610" s="21" t="s">
        <v>846</v>
      </c>
    </row>
    <row r="7611" spans="1:11" x14ac:dyDescent="0.15">
      <c r="A7611" s="15">
        <v>3699</v>
      </c>
      <c r="B7611" s="16">
        <v>10</v>
      </c>
      <c r="C7611" s="15">
        <v>100</v>
      </c>
      <c r="D7611" s="17">
        <v>176000</v>
      </c>
      <c r="E7611" s="18">
        <f t="shared" si="118"/>
        <v>176</v>
      </c>
      <c r="F7611" s="19">
        <v>55.859487000000001</v>
      </c>
      <c r="G7611" s="19">
        <v>9.8312700989999993</v>
      </c>
      <c r="H7611" s="20">
        <v>44.140512524999998</v>
      </c>
      <c r="I7611" s="15">
        <f>IF(H7611&lt;=Rmax_Summary!$B$40,1,0)</f>
        <v>0</v>
      </c>
      <c r="J7611" s="15">
        <v>1</v>
      </c>
      <c r="K7611" s="21" t="s">
        <v>846</v>
      </c>
    </row>
    <row r="7612" spans="1:11" x14ac:dyDescent="0.15">
      <c r="A7612" s="15">
        <v>3704</v>
      </c>
      <c r="B7612" s="16">
        <v>10</v>
      </c>
      <c r="C7612" s="15">
        <v>100</v>
      </c>
      <c r="D7612" s="17">
        <v>177000</v>
      </c>
      <c r="E7612" s="18">
        <f t="shared" si="118"/>
        <v>177</v>
      </c>
      <c r="F7612" s="19">
        <v>55.549163999999998</v>
      </c>
      <c r="G7612" s="19">
        <v>9.8322020919999993</v>
      </c>
      <c r="H7612" s="20">
        <v>44.450835755999996</v>
      </c>
      <c r="I7612" s="15">
        <f>IF(H7612&lt;=Rmax_Summary!$B$40,1,0)</f>
        <v>0</v>
      </c>
      <c r="J7612" s="15">
        <v>1</v>
      </c>
      <c r="K7612" s="21" t="s">
        <v>846</v>
      </c>
    </row>
    <row r="7613" spans="1:11" x14ac:dyDescent="0.15">
      <c r="A7613" s="15">
        <v>3709</v>
      </c>
      <c r="B7613" s="16">
        <v>10</v>
      </c>
      <c r="C7613" s="15">
        <v>100</v>
      </c>
      <c r="D7613" s="17">
        <v>178000</v>
      </c>
      <c r="E7613" s="18">
        <f t="shared" si="118"/>
        <v>178</v>
      </c>
      <c r="F7613" s="19">
        <v>55.242268000000003</v>
      </c>
      <c r="G7613" s="19">
        <v>9.8331237740000006</v>
      </c>
      <c r="H7613" s="20">
        <v>44.757732017000002</v>
      </c>
      <c r="I7613" s="15">
        <f>IF(H7613&lt;=Rmax_Summary!$B$40,1,0)</f>
        <v>0</v>
      </c>
      <c r="J7613" s="15">
        <v>1</v>
      </c>
      <c r="K7613" s="21" t="s">
        <v>846</v>
      </c>
    </row>
    <row r="7614" spans="1:11" x14ac:dyDescent="0.15">
      <c r="A7614" s="15">
        <v>3714</v>
      </c>
      <c r="B7614" s="16">
        <v>10</v>
      </c>
      <c r="C7614" s="15">
        <v>100</v>
      </c>
      <c r="D7614" s="17">
        <v>179000</v>
      </c>
      <c r="E7614" s="18">
        <f t="shared" si="118"/>
        <v>179</v>
      </c>
      <c r="F7614" s="19">
        <v>54.938744</v>
      </c>
      <c r="G7614" s="19">
        <v>9.8340353329999992</v>
      </c>
      <c r="H7614" s="20">
        <v>45.061255869</v>
      </c>
      <c r="I7614" s="15">
        <f>IF(H7614&lt;=Rmax_Summary!$B$40,1,0)</f>
        <v>0</v>
      </c>
      <c r="J7614" s="15">
        <v>1</v>
      </c>
      <c r="K7614" s="21" t="s">
        <v>846</v>
      </c>
    </row>
    <row r="7615" spans="1:11" x14ac:dyDescent="0.15">
      <c r="A7615" s="15">
        <v>3719</v>
      </c>
      <c r="B7615" s="16">
        <v>10</v>
      </c>
      <c r="C7615" s="15">
        <v>100</v>
      </c>
      <c r="D7615" s="17">
        <v>180000</v>
      </c>
      <c r="E7615" s="18">
        <f t="shared" si="118"/>
        <v>180</v>
      </c>
      <c r="F7615" s="19">
        <v>54.638537999999997</v>
      </c>
      <c r="G7615" s="19">
        <v>9.8349369319999997</v>
      </c>
      <c r="H7615" s="20">
        <v>45.361461869000003</v>
      </c>
      <c r="I7615" s="15">
        <f>IF(H7615&lt;=Rmax_Summary!$B$40,1,0)</f>
        <v>0</v>
      </c>
      <c r="J7615" s="15">
        <v>1</v>
      </c>
      <c r="K7615" s="21" t="s">
        <v>846</v>
      </c>
    </row>
    <row r="7616" spans="1:11" x14ac:dyDescent="0.15">
      <c r="A7616" s="15">
        <v>3724</v>
      </c>
      <c r="B7616" s="16">
        <v>10</v>
      </c>
      <c r="C7616" s="15">
        <v>100</v>
      </c>
      <c r="D7616" s="17">
        <v>181000</v>
      </c>
      <c r="E7616" s="18">
        <f t="shared" si="118"/>
        <v>181</v>
      </c>
      <c r="F7616" s="19">
        <v>54.341594999999998</v>
      </c>
      <c r="G7616" s="19">
        <v>9.8358287220000005</v>
      </c>
      <c r="H7616" s="20">
        <v>45.658404613000002</v>
      </c>
      <c r="I7616" s="15">
        <f>IF(H7616&lt;=Rmax_Summary!$B$40,1,0)</f>
        <v>0</v>
      </c>
      <c r="J7616" s="15">
        <v>1</v>
      </c>
      <c r="K7616" s="21" t="s">
        <v>846</v>
      </c>
    </row>
    <row r="7617" spans="1:11" x14ac:dyDescent="0.15">
      <c r="A7617" s="15">
        <v>3729</v>
      </c>
      <c r="B7617" s="16">
        <v>10</v>
      </c>
      <c r="C7617" s="15">
        <v>100</v>
      </c>
      <c r="D7617" s="17">
        <v>182000</v>
      </c>
      <c r="E7617" s="18">
        <f t="shared" si="118"/>
        <v>182</v>
      </c>
      <c r="F7617" s="19">
        <v>54.047860999999997</v>
      </c>
      <c r="G7617" s="19">
        <v>9.8367108850000005</v>
      </c>
      <c r="H7617" s="20">
        <v>45.952138660000003</v>
      </c>
      <c r="I7617" s="15">
        <f>IF(H7617&lt;=Rmax_Summary!$B$40,1,0)</f>
        <v>0</v>
      </c>
      <c r="J7617" s="15">
        <v>1</v>
      </c>
      <c r="K7617" s="21" t="s">
        <v>846</v>
      </c>
    </row>
    <row r="7618" spans="1:11" x14ac:dyDescent="0.15">
      <c r="A7618" s="15">
        <v>3734</v>
      </c>
      <c r="B7618" s="16">
        <v>10</v>
      </c>
      <c r="C7618" s="15">
        <v>100</v>
      </c>
      <c r="D7618" s="17">
        <v>183000</v>
      </c>
      <c r="E7618" s="18">
        <f t="shared" ref="E7618:E7681" si="119">D7618/1000</f>
        <v>183</v>
      </c>
      <c r="F7618" s="19">
        <v>53.757289</v>
      </c>
      <c r="G7618" s="19">
        <v>9.8375835489999996</v>
      </c>
      <c r="H7618" s="20">
        <v>46.242711303</v>
      </c>
      <c r="I7618" s="15">
        <f>IF(H7618&lt;=Rmax_Summary!$B$40,1,0)</f>
        <v>0</v>
      </c>
      <c r="J7618" s="15">
        <v>1</v>
      </c>
      <c r="K7618" s="21" t="s">
        <v>846</v>
      </c>
    </row>
    <row r="7619" spans="1:11" x14ac:dyDescent="0.15">
      <c r="A7619" s="15">
        <v>3739</v>
      </c>
      <c r="B7619" s="16">
        <v>10</v>
      </c>
      <c r="C7619" s="15">
        <v>100</v>
      </c>
      <c r="D7619" s="17">
        <v>184000</v>
      </c>
      <c r="E7619" s="18">
        <f t="shared" si="119"/>
        <v>184</v>
      </c>
      <c r="F7619" s="19">
        <v>53.469819000000001</v>
      </c>
      <c r="G7619" s="19">
        <v>9.8384468849999998</v>
      </c>
      <c r="H7619" s="20">
        <v>46.53018075</v>
      </c>
      <c r="I7619" s="15">
        <f>IF(H7619&lt;=Rmax_Summary!$B$40,1,0)</f>
        <v>0</v>
      </c>
      <c r="J7619" s="15">
        <v>1</v>
      </c>
      <c r="K7619" s="21" t="s">
        <v>846</v>
      </c>
    </row>
    <row r="7620" spans="1:11" x14ac:dyDescent="0.15">
      <c r="A7620" s="15">
        <v>3744</v>
      </c>
      <c r="B7620" s="16">
        <v>10</v>
      </c>
      <c r="C7620" s="15">
        <v>100</v>
      </c>
      <c r="D7620" s="17">
        <v>185000</v>
      </c>
      <c r="E7620" s="18">
        <f t="shared" si="119"/>
        <v>185</v>
      </c>
      <c r="F7620" s="19">
        <v>53.185409</v>
      </c>
      <c r="G7620" s="19">
        <v>9.8393010350000001</v>
      </c>
      <c r="H7620" s="20">
        <v>46.814590658</v>
      </c>
      <c r="I7620" s="15">
        <f>IF(H7620&lt;=Rmax_Summary!$B$40,1,0)</f>
        <v>0</v>
      </c>
      <c r="J7620" s="15">
        <v>1</v>
      </c>
      <c r="K7620" s="21" t="s">
        <v>846</v>
      </c>
    </row>
    <row r="7621" spans="1:11" x14ac:dyDescent="0.15">
      <c r="A7621" s="15">
        <v>3749</v>
      </c>
      <c r="B7621" s="16">
        <v>10</v>
      </c>
      <c r="C7621" s="15">
        <v>100</v>
      </c>
      <c r="D7621" s="17">
        <v>186000</v>
      </c>
      <c r="E7621" s="18">
        <f t="shared" si="119"/>
        <v>186</v>
      </c>
      <c r="F7621" s="19">
        <v>52.904012000000002</v>
      </c>
      <c r="G7621" s="19">
        <v>9.8401461389999998</v>
      </c>
      <c r="H7621" s="20">
        <v>47.095988327999997</v>
      </c>
      <c r="I7621" s="15">
        <f>IF(H7621&lt;=Rmax_Summary!$B$40,1,0)</f>
        <v>0</v>
      </c>
      <c r="J7621" s="15">
        <v>1</v>
      </c>
      <c r="K7621" s="21" t="s">
        <v>846</v>
      </c>
    </row>
    <row r="7622" spans="1:11" x14ac:dyDescent="0.15">
      <c r="A7622" s="15">
        <v>3754</v>
      </c>
      <c r="B7622" s="16">
        <v>10</v>
      </c>
      <c r="C7622" s="15">
        <v>100</v>
      </c>
      <c r="D7622" s="17">
        <v>187000</v>
      </c>
      <c r="E7622" s="18">
        <f t="shared" si="119"/>
        <v>187</v>
      </c>
      <c r="F7622" s="19">
        <v>52.625574</v>
      </c>
      <c r="G7622" s="19">
        <v>9.8409823559999996</v>
      </c>
      <c r="H7622" s="20">
        <v>47.374426468000003</v>
      </c>
      <c r="I7622" s="15">
        <f>IF(H7622&lt;=Rmax_Summary!$B$40,1,0)</f>
        <v>0</v>
      </c>
      <c r="J7622" s="15">
        <v>1</v>
      </c>
      <c r="K7622" s="21" t="s">
        <v>846</v>
      </c>
    </row>
    <row r="7623" spans="1:11" x14ac:dyDescent="0.15">
      <c r="A7623" s="15">
        <v>3759</v>
      </c>
      <c r="B7623" s="16">
        <v>10</v>
      </c>
      <c r="C7623" s="15">
        <v>100</v>
      </c>
      <c r="D7623" s="17">
        <v>188000</v>
      </c>
      <c r="E7623" s="18">
        <f t="shared" si="119"/>
        <v>188</v>
      </c>
      <c r="F7623" s="19">
        <v>52.350051000000001</v>
      </c>
      <c r="G7623" s="19">
        <v>9.8418098090000008</v>
      </c>
      <c r="H7623" s="20">
        <v>47.649948807000001</v>
      </c>
      <c r="I7623" s="15">
        <f>IF(H7623&lt;=Rmax_Summary!$B$40,1,0)</f>
        <v>0</v>
      </c>
      <c r="J7623" s="15">
        <v>1</v>
      </c>
      <c r="K7623" s="21" t="s">
        <v>846</v>
      </c>
    </row>
    <row r="7624" spans="1:11" x14ac:dyDescent="0.15">
      <c r="A7624" s="15">
        <v>3764</v>
      </c>
      <c r="B7624" s="16">
        <v>10</v>
      </c>
      <c r="C7624" s="15">
        <v>100</v>
      </c>
      <c r="D7624" s="17">
        <v>189000</v>
      </c>
      <c r="E7624" s="18">
        <f t="shared" si="119"/>
        <v>189</v>
      </c>
      <c r="F7624" s="19">
        <v>52.077399</v>
      </c>
      <c r="G7624" s="19">
        <v>9.8426286449999996</v>
      </c>
      <c r="H7624" s="20">
        <v>47.922600772999999</v>
      </c>
      <c r="I7624" s="15">
        <f>IF(H7624&lt;=Rmax_Summary!$B$40,1,0)</f>
        <v>0</v>
      </c>
      <c r="J7624" s="15">
        <v>1</v>
      </c>
      <c r="K7624" s="21" t="s">
        <v>846</v>
      </c>
    </row>
    <row r="7625" spans="1:11" x14ac:dyDescent="0.15">
      <c r="A7625" s="15">
        <v>3769</v>
      </c>
      <c r="B7625" s="16">
        <v>10</v>
      </c>
      <c r="C7625" s="15">
        <v>100</v>
      </c>
      <c r="D7625" s="17">
        <v>190000</v>
      </c>
      <c r="E7625" s="18">
        <f t="shared" si="119"/>
        <v>190</v>
      </c>
      <c r="F7625" s="19">
        <v>51.807572</v>
      </c>
      <c r="G7625" s="19">
        <v>9.8434389979999999</v>
      </c>
      <c r="H7625" s="20">
        <v>48.192427836999997</v>
      </c>
      <c r="I7625" s="15">
        <f>IF(H7625&lt;=Rmax_Summary!$B$40,1,0)</f>
        <v>0</v>
      </c>
      <c r="J7625" s="15">
        <v>1</v>
      </c>
      <c r="K7625" s="21" t="s">
        <v>846</v>
      </c>
    </row>
    <row r="7626" spans="1:11" x14ac:dyDescent="0.15">
      <c r="A7626" s="15">
        <v>3774</v>
      </c>
      <c r="B7626" s="16">
        <v>10</v>
      </c>
      <c r="C7626" s="15">
        <v>100</v>
      </c>
      <c r="D7626" s="17">
        <v>191000</v>
      </c>
      <c r="E7626" s="18">
        <f t="shared" si="119"/>
        <v>191</v>
      </c>
      <c r="F7626" s="19">
        <v>51.540529999999997</v>
      </c>
      <c r="G7626" s="19">
        <v>9.8442409929999997</v>
      </c>
      <c r="H7626" s="20">
        <v>48.459470033000002</v>
      </c>
      <c r="I7626" s="15">
        <f>IF(H7626&lt;=Rmax_Summary!$B$40,1,0)</f>
        <v>0</v>
      </c>
      <c r="J7626" s="15">
        <v>1</v>
      </c>
      <c r="K7626" s="21" t="s">
        <v>846</v>
      </c>
    </row>
    <row r="7627" spans="1:11" x14ac:dyDescent="0.15">
      <c r="A7627" s="15">
        <v>3779</v>
      </c>
      <c r="B7627" s="16">
        <v>10</v>
      </c>
      <c r="C7627" s="15">
        <v>100</v>
      </c>
      <c r="D7627" s="17">
        <v>192000</v>
      </c>
      <c r="E7627" s="18">
        <f t="shared" si="119"/>
        <v>192</v>
      </c>
      <c r="F7627" s="19">
        <v>51.276223999999999</v>
      </c>
      <c r="G7627" s="19">
        <v>9.8450347629999992</v>
      </c>
      <c r="H7627" s="20">
        <v>48.723776469999997</v>
      </c>
      <c r="I7627" s="15">
        <f>IF(H7627&lt;=Rmax_Summary!$B$40,1,0)</f>
        <v>0</v>
      </c>
      <c r="J7627" s="15">
        <v>1</v>
      </c>
      <c r="K7627" s="21" t="s">
        <v>846</v>
      </c>
    </row>
    <row r="7628" spans="1:11" x14ac:dyDescent="0.15">
      <c r="A7628" s="15">
        <v>3784</v>
      </c>
      <c r="B7628" s="16">
        <v>10</v>
      </c>
      <c r="C7628" s="15">
        <v>100</v>
      </c>
      <c r="D7628" s="17">
        <v>193000</v>
      </c>
      <c r="E7628" s="18">
        <f t="shared" si="119"/>
        <v>193</v>
      </c>
      <c r="F7628" s="19">
        <v>51.014612999999997</v>
      </c>
      <c r="G7628" s="19">
        <v>9.8458204269999996</v>
      </c>
      <c r="H7628" s="20">
        <v>48.985387164000002</v>
      </c>
      <c r="I7628" s="15">
        <f>IF(H7628&lt;=Rmax_Summary!$B$40,1,0)</f>
        <v>0</v>
      </c>
      <c r="J7628" s="15">
        <v>1</v>
      </c>
      <c r="K7628" s="21" t="s">
        <v>846</v>
      </c>
    </row>
    <row r="7629" spans="1:11" x14ac:dyDescent="0.15">
      <c r="A7629" s="15">
        <v>3789</v>
      </c>
      <c r="B7629" s="16">
        <v>10</v>
      </c>
      <c r="C7629" s="15">
        <v>100</v>
      </c>
      <c r="D7629" s="17">
        <v>194000</v>
      </c>
      <c r="E7629" s="18">
        <f t="shared" si="119"/>
        <v>194</v>
      </c>
      <c r="F7629" s="19">
        <v>50.755662000000001</v>
      </c>
      <c r="G7629" s="19">
        <v>9.8465981189999994</v>
      </c>
      <c r="H7629" s="20">
        <v>49.244338495000001</v>
      </c>
      <c r="I7629" s="15">
        <f>IF(H7629&lt;=Rmax_Summary!$B$40,1,0)</f>
        <v>0</v>
      </c>
      <c r="J7629" s="15">
        <v>1</v>
      </c>
      <c r="K7629" s="21" t="s">
        <v>846</v>
      </c>
    </row>
    <row r="7630" spans="1:11" x14ac:dyDescent="0.15">
      <c r="A7630" s="15">
        <v>3794</v>
      </c>
      <c r="B7630" s="16">
        <v>10</v>
      </c>
      <c r="C7630" s="15">
        <v>100</v>
      </c>
      <c r="D7630" s="17">
        <v>195000</v>
      </c>
      <c r="E7630" s="18">
        <f t="shared" si="119"/>
        <v>195</v>
      </c>
      <c r="F7630" s="19">
        <v>50.499324000000001</v>
      </c>
      <c r="G7630" s="19">
        <v>9.847367964</v>
      </c>
      <c r="H7630" s="20">
        <v>49.500675923999999</v>
      </c>
      <c r="I7630" s="15">
        <f>IF(H7630&lt;=Rmax_Summary!$B$40,1,0)</f>
        <v>0</v>
      </c>
      <c r="J7630" s="15">
        <v>1</v>
      </c>
      <c r="K7630" s="21" t="s">
        <v>846</v>
      </c>
    </row>
    <row r="7631" spans="1:11" x14ac:dyDescent="0.15">
      <c r="A7631" s="15">
        <v>3799</v>
      </c>
      <c r="B7631" s="16">
        <v>10</v>
      </c>
      <c r="C7631" s="15">
        <v>100</v>
      </c>
      <c r="D7631" s="17">
        <v>196000</v>
      </c>
      <c r="E7631" s="18">
        <f t="shared" si="119"/>
        <v>196</v>
      </c>
      <c r="F7631" s="19">
        <v>50.245562</v>
      </c>
      <c r="G7631" s="19">
        <v>9.8481300619999992</v>
      </c>
      <c r="H7631" s="20">
        <v>49.754437694000003</v>
      </c>
      <c r="I7631" s="15">
        <f>IF(H7631&lt;=Rmax_Summary!$B$40,1,0)</f>
        <v>0</v>
      </c>
      <c r="J7631" s="15">
        <v>1</v>
      </c>
      <c r="K7631" s="21" t="s">
        <v>846</v>
      </c>
    </row>
    <row r="7632" spans="1:11" x14ac:dyDescent="0.15">
      <c r="A7632" s="15">
        <v>3804</v>
      </c>
      <c r="B7632" s="16">
        <v>10</v>
      </c>
      <c r="C7632" s="15">
        <v>100</v>
      </c>
      <c r="D7632" s="17">
        <v>197000</v>
      </c>
      <c r="E7632" s="18">
        <f t="shared" si="119"/>
        <v>197</v>
      </c>
      <c r="F7632" s="19">
        <v>49.994337999999999</v>
      </c>
      <c r="G7632" s="19">
        <v>9.8488845380000001</v>
      </c>
      <c r="H7632" s="20">
        <v>50.005661957999997</v>
      </c>
      <c r="I7632" s="15">
        <f>IF(H7632&lt;=Rmax_Summary!$B$40,1,0)</f>
        <v>0</v>
      </c>
      <c r="J7632" s="15">
        <v>1</v>
      </c>
      <c r="K7632" s="21" t="s">
        <v>846</v>
      </c>
    </row>
    <row r="7633" spans="1:11" x14ac:dyDescent="0.15">
      <c r="A7633" s="15">
        <v>3809</v>
      </c>
      <c r="B7633" s="16">
        <v>10</v>
      </c>
      <c r="C7633" s="15">
        <v>100</v>
      </c>
      <c r="D7633" s="17">
        <v>198000</v>
      </c>
      <c r="E7633" s="18">
        <f t="shared" si="119"/>
        <v>198</v>
      </c>
      <c r="F7633" s="19">
        <v>49.745612999999999</v>
      </c>
      <c r="G7633" s="19">
        <v>9.8496315110000001</v>
      </c>
      <c r="H7633" s="20">
        <v>50.254386930999999</v>
      </c>
      <c r="I7633" s="15">
        <f>IF(H7633&lt;=Rmax_Summary!$B$40,1,0)</f>
        <v>0</v>
      </c>
      <c r="J7633" s="15">
        <v>1</v>
      </c>
      <c r="K7633" s="21" t="s">
        <v>846</v>
      </c>
    </row>
    <row r="7634" spans="1:11" x14ac:dyDescent="0.15">
      <c r="A7634" s="15">
        <v>3814</v>
      </c>
      <c r="B7634" s="16">
        <v>10</v>
      </c>
      <c r="C7634" s="15">
        <v>100</v>
      </c>
      <c r="D7634" s="17">
        <v>199000</v>
      </c>
      <c r="E7634" s="18">
        <f t="shared" si="119"/>
        <v>199</v>
      </c>
      <c r="F7634" s="19">
        <v>49.499350999999997</v>
      </c>
      <c r="G7634" s="19">
        <v>9.8503710780000002</v>
      </c>
      <c r="H7634" s="20">
        <v>50.500648992999999</v>
      </c>
      <c r="I7634" s="15">
        <f>IF(H7634&lt;=Rmax_Summary!$B$40,1,0)</f>
        <v>0</v>
      </c>
      <c r="J7634" s="15">
        <v>1</v>
      </c>
      <c r="K7634" s="21" t="s">
        <v>846</v>
      </c>
    </row>
    <row r="7635" spans="1:11" x14ac:dyDescent="0.15">
      <c r="A7635" s="15">
        <v>3819</v>
      </c>
      <c r="B7635" s="16">
        <v>10</v>
      </c>
      <c r="C7635" s="15">
        <v>100</v>
      </c>
      <c r="D7635" s="17">
        <v>200000</v>
      </c>
      <c r="E7635" s="18">
        <f t="shared" si="119"/>
        <v>200</v>
      </c>
      <c r="F7635" s="19">
        <v>49.255515000000003</v>
      </c>
      <c r="G7635" s="19">
        <v>9.8511033650000002</v>
      </c>
      <c r="H7635" s="20">
        <v>50.744484522</v>
      </c>
      <c r="I7635" s="15">
        <f>IF(H7635&lt;=Rmax_Summary!$B$40,1,0)</f>
        <v>0</v>
      </c>
      <c r="J7635" s="15">
        <v>1</v>
      </c>
      <c r="K7635" s="21" t="s">
        <v>846</v>
      </c>
    </row>
    <row r="7636" spans="1:11" x14ac:dyDescent="0.15">
      <c r="A7636" s="15">
        <v>1224</v>
      </c>
      <c r="B7636" s="16">
        <v>10</v>
      </c>
      <c r="C7636" s="15">
        <v>100</v>
      </c>
      <c r="D7636" s="17">
        <v>210000</v>
      </c>
      <c r="E7636" s="18">
        <f t="shared" si="119"/>
        <v>210</v>
      </c>
      <c r="F7636" s="19">
        <v>46.943085000000004</v>
      </c>
      <c r="G7636" s="19">
        <v>9.8580480369999997</v>
      </c>
      <c r="H7636" s="20">
        <v>53.056914818999999</v>
      </c>
      <c r="I7636" s="15">
        <f>IF(H7636&lt;=Rmax_Summary!$B$40,1,0)</f>
        <v>0</v>
      </c>
      <c r="J7636" s="15">
        <v>2</v>
      </c>
      <c r="K7636" s="21" t="s">
        <v>847</v>
      </c>
    </row>
    <row r="7637" spans="1:11" x14ac:dyDescent="0.15">
      <c r="A7637" s="15">
        <v>1229</v>
      </c>
      <c r="B7637" s="16">
        <v>10</v>
      </c>
      <c r="C7637" s="15">
        <v>100</v>
      </c>
      <c r="D7637" s="17">
        <v>220000</v>
      </c>
      <c r="E7637" s="18">
        <f t="shared" si="119"/>
        <v>220</v>
      </c>
      <c r="F7637" s="19">
        <v>44.838045000000001</v>
      </c>
      <c r="G7637" s="19">
        <v>9.8643698319999995</v>
      </c>
      <c r="H7637" s="20">
        <v>55.161954858000001</v>
      </c>
      <c r="I7637" s="15">
        <f>IF(H7637&lt;=Rmax_Summary!$B$40,1,0)</f>
        <v>0</v>
      </c>
      <c r="J7637" s="15">
        <v>2</v>
      </c>
      <c r="K7637" s="21" t="s">
        <v>847</v>
      </c>
    </row>
    <row r="7638" spans="1:11" x14ac:dyDescent="0.15">
      <c r="A7638" s="15">
        <v>1234</v>
      </c>
      <c r="B7638" s="16">
        <v>10</v>
      </c>
      <c r="C7638" s="15">
        <v>100</v>
      </c>
      <c r="D7638" s="17">
        <v>230000</v>
      </c>
      <c r="E7638" s="18">
        <f t="shared" si="119"/>
        <v>230</v>
      </c>
      <c r="F7638" s="19">
        <v>42.913693000000002</v>
      </c>
      <c r="G7638" s="19">
        <v>9.8701489569999996</v>
      </c>
      <c r="H7638" s="20">
        <v>57.086307404000003</v>
      </c>
      <c r="I7638" s="15">
        <f>IF(H7638&lt;=Rmax_Summary!$B$40,1,0)</f>
        <v>0</v>
      </c>
      <c r="J7638" s="15">
        <v>2</v>
      </c>
      <c r="K7638" s="21" t="s">
        <v>847</v>
      </c>
    </row>
    <row r="7639" spans="1:11" x14ac:dyDescent="0.15">
      <c r="A7639" s="15">
        <v>1239</v>
      </c>
      <c r="B7639" s="16">
        <v>10</v>
      </c>
      <c r="C7639" s="15">
        <v>100</v>
      </c>
      <c r="D7639" s="17">
        <v>240000</v>
      </c>
      <c r="E7639" s="18">
        <f t="shared" si="119"/>
        <v>240</v>
      </c>
      <c r="F7639" s="19">
        <v>41.147719000000002</v>
      </c>
      <c r="G7639" s="19">
        <v>9.8754524139999997</v>
      </c>
      <c r="H7639" s="20">
        <v>58.852280542000003</v>
      </c>
      <c r="I7639" s="15">
        <f>IF(H7639&lt;=Rmax_Summary!$B$40,1,0)</f>
        <v>0</v>
      </c>
      <c r="J7639" s="15">
        <v>2</v>
      </c>
      <c r="K7639" s="21" t="s">
        <v>847</v>
      </c>
    </row>
    <row r="7640" spans="1:11" x14ac:dyDescent="0.15">
      <c r="A7640" s="15">
        <v>1244</v>
      </c>
      <c r="B7640" s="16">
        <v>10</v>
      </c>
      <c r="C7640" s="15">
        <v>100</v>
      </c>
      <c r="D7640" s="17">
        <v>250000</v>
      </c>
      <c r="E7640" s="18">
        <f t="shared" si="119"/>
        <v>250</v>
      </c>
      <c r="F7640" s="19">
        <v>39.521346000000001</v>
      </c>
      <c r="G7640" s="19">
        <v>9.8803366050000001</v>
      </c>
      <c r="H7640" s="20">
        <v>60.478653520000002</v>
      </c>
      <c r="I7640" s="15">
        <f>IF(H7640&lt;=Rmax_Summary!$B$40,1,0)</f>
        <v>0</v>
      </c>
      <c r="J7640" s="15">
        <v>2</v>
      </c>
      <c r="K7640" s="21" t="s">
        <v>847</v>
      </c>
    </row>
    <row r="7641" spans="1:11" x14ac:dyDescent="0.15">
      <c r="A7641" s="15">
        <v>1249</v>
      </c>
      <c r="B7641" s="16">
        <v>10</v>
      </c>
      <c r="C7641" s="15">
        <v>100</v>
      </c>
      <c r="D7641" s="17">
        <v>260000</v>
      </c>
      <c r="E7641" s="18">
        <f t="shared" si="119"/>
        <v>260</v>
      </c>
      <c r="F7641" s="19">
        <v>38.018652000000003</v>
      </c>
      <c r="G7641" s="19">
        <v>9.8848493570000002</v>
      </c>
      <c r="H7641" s="20">
        <v>61.981347958000001</v>
      </c>
      <c r="I7641" s="15">
        <f>IF(H7641&lt;=Rmax_Summary!$B$40,1,0)</f>
        <v>0</v>
      </c>
      <c r="J7641" s="15">
        <v>2</v>
      </c>
      <c r="K7641" s="21" t="s">
        <v>847</v>
      </c>
    </row>
    <row r="7642" spans="1:11" x14ac:dyDescent="0.15">
      <c r="A7642" s="15">
        <v>1254</v>
      </c>
      <c r="B7642" s="16">
        <v>10</v>
      </c>
      <c r="C7642" s="15">
        <v>100</v>
      </c>
      <c r="D7642" s="17">
        <v>270000</v>
      </c>
      <c r="E7642" s="18">
        <f t="shared" si="119"/>
        <v>270</v>
      </c>
      <c r="F7642" s="19">
        <v>36.626043000000003</v>
      </c>
      <c r="G7642" s="19">
        <v>9.8890314959999994</v>
      </c>
      <c r="H7642" s="20">
        <v>63.373957144000002</v>
      </c>
      <c r="I7642" s="15">
        <f>IF(H7642&lt;=Rmax_Summary!$B$40,1,0)</f>
        <v>0</v>
      </c>
      <c r="J7642" s="15">
        <v>2</v>
      </c>
      <c r="K7642" s="21" t="s">
        <v>847</v>
      </c>
    </row>
    <row r="7643" spans="1:11" x14ac:dyDescent="0.15">
      <c r="A7643" s="15">
        <v>1259</v>
      </c>
      <c r="B7643" s="16">
        <v>10</v>
      </c>
      <c r="C7643" s="15">
        <v>100</v>
      </c>
      <c r="D7643" s="17">
        <v>280000</v>
      </c>
      <c r="E7643" s="18">
        <f t="shared" si="119"/>
        <v>280</v>
      </c>
      <c r="F7643" s="19">
        <v>35.331850000000003</v>
      </c>
      <c r="G7643" s="19">
        <v>9.8929180609999996</v>
      </c>
      <c r="H7643" s="20">
        <v>64.668149913999997</v>
      </c>
      <c r="I7643" s="15">
        <f>IF(H7643&lt;=Rmax_Summary!$B$40,1,0)</f>
        <v>0</v>
      </c>
      <c r="J7643" s="15">
        <v>2</v>
      </c>
      <c r="K7643" s="21" t="s">
        <v>847</v>
      </c>
    </row>
    <row r="7644" spans="1:11" x14ac:dyDescent="0.15">
      <c r="A7644" s="15">
        <v>1264</v>
      </c>
      <c r="B7644" s="16">
        <v>10</v>
      </c>
      <c r="C7644" s="15">
        <v>100</v>
      </c>
      <c r="D7644" s="17">
        <v>290000</v>
      </c>
      <c r="E7644" s="18">
        <f t="shared" si="119"/>
        <v>290</v>
      </c>
      <c r="F7644" s="19">
        <v>34.125998000000003</v>
      </c>
      <c r="G7644" s="19">
        <v>9.8965393230000007</v>
      </c>
      <c r="H7644" s="20">
        <v>65.874001645999996</v>
      </c>
      <c r="I7644" s="15">
        <f>IF(H7644&lt;=Rmax_Summary!$B$40,1,0)</f>
        <v>0</v>
      </c>
      <c r="J7644" s="15">
        <v>2</v>
      </c>
      <c r="K7644" s="21" t="s">
        <v>847</v>
      </c>
    </row>
    <row r="7645" spans="1:11" x14ac:dyDescent="0.15">
      <c r="A7645" s="15">
        <v>1269</v>
      </c>
      <c r="B7645" s="16">
        <v>10</v>
      </c>
      <c r="C7645" s="15">
        <v>100</v>
      </c>
      <c r="D7645" s="17">
        <v>300000</v>
      </c>
      <c r="E7645" s="18">
        <f t="shared" si="119"/>
        <v>300</v>
      </c>
      <c r="F7645" s="19">
        <v>32.999738000000001</v>
      </c>
      <c r="G7645" s="19">
        <v>9.8999215490000001</v>
      </c>
      <c r="H7645" s="20">
        <v>67.000261676999997</v>
      </c>
      <c r="I7645" s="15">
        <f>IF(H7645&lt;=Rmax_Summary!$B$40,1,0)</f>
        <v>0</v>
      </c>
      <c r="J7645" s="15">
        <v>2</v>
      </c>
      <c r="K7645" s="21" t="s">
        <v>847</v>
      </c>
    </row>
    <row r="7646" spans="1:11" x14ac:dyDescent="0.15">
      <c r="A7646" s="15">
        <v>1274</v>
      </c>
      <c r="B7646" s="16">
        <v>10</v>
      </c>
      <c r="C7646" s="15">
        <v>100</v>
      </c>
      <c r="D7646" s="17">
        <v>310000</v>
      </c>
      <c r="E7646" s="18">
        <f t="shared" si="119"/>
        <v>310</v>
      </c>
      <c r="F7646" s="19">
        <v>31.945444999999999</v>
      </c>
      <c r="G7646" s="19">
        <v>9.903087653</v>
      </c>
      <c r="H7646" s="20">
        <v>68.054555210999993</v>
      </c>
      <c r="I7646" s="15">
        <f>IF(H7646&lt;=Rmax_Summary!$B$40,1,0)</f>
        <v>0</v>
      </c>
      <c r="J7646" s="15">
        <v>2</v>
      </c>
      <c r="K7646" s="21" t="s">
        <v>847</v>
      </c>
    </row>
    <row r="7647" spans="1:11" x14ac:dyDescent="0.15">
      <c r="A7647" s="15">
        <v>1279</v>
      </c>
      <c r="B7647" s="16">
        <v>10</v>
      </c>
      <c r="C7647" s="15">
        <v>100</v>
      </c>
      <c r="D7647" s="17">
        <v>320000</v>
      </c>
      <c r="E7647" s="18">
        <f t="shared" si="119"/>
        <v>320</v>
      </c>
      <c r="F7647" s="19">
        <v>30.956430999999998</v>
      </c>
      <c r="G7647" s="19">
        <v>9.9060577040000002</v>
      </c>
      <c r="H7647" s="20">
        <v>69.043568854</v>
      </c>
      <c r="I7647" s="15">
        <f>IF(H7647&lt;=Rmax_Summary!$B$40,1,0)</f>
        <v>0</v>
      </c>
      <c r="J7647" s="15">
        <v>2</v>
      </c>
      <c r="K7647" s="21" t="s">
        <v>847</v>
      </c>
    </row>
    <row r="7648" spans="1:11" x14ac:dyDescent="0.15">
      <c r="A7648" s="15">
        <v>1284</v>
      </c>
      <c r="B7648" s="16">
        <v>10</v>
      </c>
      <c r="C7648" s="15">
        <v>100</v>
      </c>
      <c r="D7648" s="17">
        <v>330000</v>
      </c>
      <c r="E7648" s="18">
        <f t="shared" si="119"/>
        <v>330</v>
      </c>
      <c r="F7648" s="19">
        <v>30.026817000000001</v>
      </c>
      <c r="G7648" s="19">
        <v>9.9088493690000004</v>
      </c>
      <c r="H7648" s="20">
        <v>69.973183401</v>
      </c>
      <c r="I7648" s="15">
        <f>IF(H7648&lt;=Rmax_Summary!$B$40,1,0)</f>
        <v>0</v>
      </c>
      <c r="J7648" s="15">
        <v>2</v>
      </c>
      <c r="K7648" s="21" t="s">
        <v>847</v>
      </c>
    </row>
    <row r="7649" spans="1:11" x14ac:dyDescent="0.15">
      <c r="A7649" s="15">
        <v>1289</v>
      </c>
      <c r="B7649" s="16">
        <v>10</v>
      </c>
      <c r="C7649" s="15">
        <v>100</v>
      </c>
      <c r="D7649" s="17">
        <v>340000</v>
      </c>
      <c r="E7649" s="18">
        <f t="shared" si="119"/>
        <v>340</v>
      </c>
      <c r="F7649" s="19">
        <v>29.151406000000001</v>
      </c>
      <c r="G7649" s="19">
        <v>9.9114782530000003</v>
      </c>
      <c r="H7649" s="20">
        <v>70.848593875000006</v>
      </c>
      <c r="I7649" s="15">
        <f>IF(H7649&lt;=Rmax_Summary!$B$40,1,0)</f>
        <v>0</v>
      </c>
      <c r="J7649" s="15">
        <v>2</v>
      </c>
      <c r="K7649" s="21" t="s">
        <v>847</v>
      </c>
    </row>
    <row r="7650" spans="1:11" x14ac:dyDescent="0.15">
      <c r="A7650" s="15">
        <v>1294</v>
      </c>
      <c r="B7650" s="16">
        <v>10</v>
      </c>
      <c r="C7650" s="15">
        <v>100</v>
      </c>
      <c r="D7650" s="17">
        <v>350000</v>
      </c>
      <c r="E7650" s="18">
        <f t="shared" si="119"/>
        <v>350</v>
      </c>
      <c r="F7650" s="19">
        <v>28.325595</v>
      </c>
      <c r="G7650" s="19">
        <v>9.9139581850000003</v>
      </c>
      <c r="H7650" s="20">
        <v>71.674405058999994</v>
      </c>
      <c r="I7650" s="15">
        <f>IF(H7650&lt;=Rmax_Summary!$B$40,1,0)</f>
        <v>0</v>
      </c>
      <c r="J7650" s="15">
        <v>2</v>
      </c>
      <c r="K7650" s="21" t="s">
        <v>847</v>
      </c>
    </row>
    <row r="7651" spans="1:11" x14ac:dyDescent="0.15">
      <c r="A7651" s="15">
        <v>1299</v>
      </c>
      <c r="B7651" s="16">
        <v>10</v>
      </c>
      <c r="C7651" s="15">
        <v>100</v>
      </c>
      <c r="D7651" s="17">
        <v>360000</v>
      </c>
      <c r="E7651" s="18">
        <f t="shared" si="119"/>
        <v>360</v>
      </c>
      <c r="F7651" s="19">
        <v>27.545282</v>
      </c>
      <c r="G7651" s="19">
        <v>9.9163014779999994</v>
      </c>
      <c r="H7651" s="20">
        <v>72.454717862999999</v>
      </c>
      <c r="I7651" s="15">
        <f>IF(H7651&lt;=Rmax_Summary!$B$40,1,0)</f>
        <v>0</v>
      </c>
      <c r="J7651" s="15">
        <v>2</v>
      </c>
      <c r="K7651" s="21" t="s">
        <v>847</v>
      </c>
    </row>
    <row r="7652" spans="1:11" x14ac:dyDescent="0.15">
      <c r="A7652" s="15">
        <v>1304</v>
      </c>
      <c r="B7652" s="16">
        <v>10</v>
      </c>
      <c r="C7652" s="15">
        <v>100</v>
      </c>
      <c r="D7652" s="17">
        <v>370000</v>
      </c>
      <c r="E7652" s="18">
        <f t="shared" si="119"/>
        <v>370</v>
      </c>
      <c r="F7652" s="19">
        <v>26.806809000000001</v>
      </c>
      <c r="G7652" s="19">
        <v>9.9185191229999994</v>
      </c>
      <c r="H7652" s="20">
        <v>73.193191175999999</v>
      </c>
      <c r="I7652" s="15">
        <f>IF(H7652&lt;=Rmax_Summary!$B$40,1,0)</f>
        <v>0</v>
      </c>
      <c r="J7652" s="15">
        <v>2</v>
      </c>
      <c r="K7652" s="21" t="s">
        <v>847</v>
      </c>
    </row>
    <row r="7653" spans="1:11" x14ac:dyDescent="0.15">
      <c r="A7653" s="15">
        <v>1309</v>
      </c>
      <c r="B7653" s="16">
        <v>10</v>
      </c>
      <c r="C7653" s="15">
        <v>100</v>
      </c>
      <c r="D7653" s="17">
        <v>380000</v>
      </c>
      <c r="E7653" s="18">
        <f t="shared" si="119"/>
        <v>380</v>
      </c>
      <c r="F7653" s="19">
        <v>26.106898000000001</v>
      </c>
      <c r="G7653" s="19">
        <v>9.9206209590000007</v>
      </c>
      <c r="H7653" s="20">
        <v>73.893101924000007</v>
      </c>
      <c r="I7653" s="15">
        <f>IF(H7653&lt;=Rmax_Summary!$B$40,1,0)</f>
        <v>0</v>
      </c>
      <c r="J7653" s="15">
        <v>2</v>
      </c>
      <c r="K7653" s="21" t="s">
        <v>847</v>
      </c>
    </row>
    <row r="7654" spans="1:11" x14ac:dyDescent="0.15">
      <c r="A7654" s="15">
        <v>1314</v>
      </c>
      <c r="B7654" s="16">
        <v>10</v>
      </c>
      <c r="C7654" s="15">
        <v>100</v>
      </c>
      <c r="D7654" s="17">
        <v>390000</v>
      </c>
      <c r="E7654" s="18">
        <f t="shared" si="119"/>
        <v>390</v>
      </c>
      <c r="F7654" s="19">
        <v>25.442605</v>
      </c>
      <c r="G7654" s="19">
        <v>9.9226158299999998</v>
      </c>
      <c r="H7654" s="20">
        <v>74.557395030999999</v>
      </c>
      <c r="I7654" s="15">
        <f>IF(H7654&lt;=Rmax_Summary!$B$40,1,0)</f>
        <v>0</v>
      </c>
      <c r="J7654" s="15">
        <v>2</v>
      </c>
      <c r="K7654" s="21" t="s">
        <v>847</v>
      </c>
    </row>
    <row r="7655" spans="1:11" x14ac:dyDescent="0.15">
      <c r="A7655" s="15">
        <v>1319</v>
      </c>
      <c r="B7655" s="16">
        <v>10</v>
      </c>
      <c r="C7655" s="15">
        <v>100</v>
      </c>
      <c r="D7655" s="17">
        <v>400000</v>
      </c>
      <c r="E7655" s="18">
        <f t="shared" si="119"/>
        <v>400</v>
      </c>
      <c r="F7655" s="19">
        <v>24.811278999999999</v>
      </c>
      <c r="G7655" s="19">
        <v>9.9245116929999995</v>
      </c>
      <c r="H7655" s="20">
        <v>75.188720782000004</v>
      </c>
      <c r="I7655" s="15">
        <f>IF(H7655&lt;=Rmax_Summary!$B$40,1,0)</f>
        <v>0</v>
      </c>
      <c r="J7655" s="15">
        <v>2</v>
      </c>
      <c r="K7655" s="21" t="s">
        <v>847</v>
      </c>
    </row>
    <row r="7656" spans="1:11" x14ac:dyDescent="0.15">
      <c r="A7656" s="15">
        <v>1324</v>
      </c>
      <c r="B7656" s="16">
        <v>10</v>
      </c>
      <c r="C7656" s="15">
        <v>100</v>
      </c>
      <c r="D7656" s="17">
        <v>410000</v>
      </c>
      <c r="E7656" s="18">
        <f t="shared" si="119"/>
        <v>410</v>
      </c>
      <c r="F7656" s="19">
        <v>24.210526999999999</v>
      </c>
      <c r="G7656" s="19">
        <v>9.9263157510000006</v>
      </c>
      <c r="H7656" s="20">
        <v>75.789472955999997</v>
      </c>
      <c r="I7656" s="15">
        <f>IF(H7656&lt;=Rmax_Summary!$B$40,1,0)</f>
        <v>0</v>
      </c>
      <c r="J7656" s="15">
        <v>2</v>
      </c>
      <c r="K7656" s="21" t="s">
        <v>847</v>
      </c>
    </row>
    <row r="7657" spans="1:11" x14ac:dyDescent="0.15">
      <c r="A7657" s="15">
        <v>1329</v>
      </c>
      <c r="B7657" s="16">
        <v>10</v>
      </c>
      <c r="C7657" s="15">
        <v>100</v>
      </c>
      <c r="D7657" s="17">
        <v>420000</v>
      </c>
      <c r="E7657" s="18">
        <f t="shared" si="119"/>
        <v>420</v>
      </c>
      <c r="F7657" s="19">
        <v>23.638176999999999</v>
      </c>
      <c r="G7657" s="19">
        <v>9.9280345039999993</v>
      </c>
      <c r="H7657" s="20">
        <v>76.361822524000004</v>
      </c>
      <c r="I7657" s="15">
        <f>IF(H7657&lt;=Rmax_Summary!$B$40,1,0)</f>
        <v>0</v>
      </c>
      <c r="J7657" s="15">
        <v>2</v>
      </c>
      <c r="K7657" s="21" t="s">
        <v>847</v>
      </c>
    </row>
    <row r="7658" spans="1:11" x14ac:dyDescent="0.15">
      <c r="A7658" s="15">
        <v>1334</v>
      </c>
      <c r="B7658" s="16">
        <v>10</v>
      </c>
      <c r="C7658" s="15">
        <v>100</v>
      </c>
      <c r="D7658" s="17">
        <v>430000</v>
      </c>
      <c r="E7658" s="18">
        <f t="shared" si="119"/>
        <v>430</v>
      </c>
      <c r="F7658" s="19">
        <v>23.092264</v>
      </c>
      <c r="G7658" s="19">
        <v>9.9296738730000005</v>
      </c>
      <c r="H7658" s="20">
        <v>76.907735797000001</v>
      </c>
      <c r="I7658" s="15">
        <f>IF(H7658&lt;=Rmax_Summary!$B$40,1,0)</f>
        <v>0</v>
      </c>
      <c r="J7658" s="15">
        <v>2</v>
      </c>
      <c r="K7658" s="21" t="s">
        <v>847</v>
      </c>
    </row>
    <row r="7659" spans="1:11" x14ac:dyDescent="0.15">
      <c r="A7659" s="15">
        <v>1339</v>
      </c>
      <c r="B7659" s="16">
        <v>10</v>
      </c>
      <c r="C7659" s="15">
        <v>100</v>
      </c>
      <c r="D7659" s="17">
        <v>440000</v>
      </c>
      <c r="E7659" s="18">
        <f t="shared" si="119"/>
        <v>440</v>
      </c>
      <c r="F7659" s="19">
        <v>22.570997999999999</v>
      </c>
      <c r="G7659" s="19">
        <v>9.9312392240000005</v>
      </c>
      <c r="H7659" s="20">
        <v>77.429001771000003</v>
      </c>
      <c r="I7659" s="15">
        <f>IF(H7659&lt;=Rmax_Summary!$B$40,1,0)</f>
        <v>0</v>
      </c>
      <c r="J7659" s="15">
        <v>2</v>
      </c>
      <c r="K7659" s="21" t="s">
        <v>847</v>
      </c>
    </row>
    <row r="7660" spans="1:11" x14ac:dyDescent="0.15">
      <c r="A7660" s="15">
        <v>1344</v>
      </c>
      <c r="B7660" s="16">
        <v>10</v>
      </c>
      <c r="C7660" s="15">
        <v>100</v>
      </c>
      <c r="D7660" s="17">
        <v>450000</v>
      </c>
      <c r="E7660" s="18">
        <f t="shared" si="119"/>
        <v>450</v>
      </c>
      <c r="F7660" s="19">
        <v>22.072745000000001</v>
      </c>
      <c r="G7660" s="19">
        <v>9.9327354620000001</v>
      </c>
      <c r="H7660" s="20">
        <v>77.927254804</v>
      </c>
      <c r="I7660" s="15">
        <f>IF(H7660&lt;=Rmax_Summary!$B$40,1,0)</f>
        <v>0</v>
      </c>
      <c r="J7660" s="15">
        <v>2</v>
      </c>
      <c r="K7660" s="21" t="s">
        <v>847</v>
      </c>
    </row>
    <row r="7661" spans="1:11" x14ac:dyDescent="0.15">
      <c r="A7661" s="15">
        <v>1349</v>
      </c>
      <c r="B7661" s="16">
        <v>10</v>
      </c>
      <c r="C7661" s="15">
        <v>100</v>
      </c>
      <c r="D7661" s="17">
        <v>460000</v>
      </c>
      <c r="E7661" s="18">
        <f t="shared" si="119"/>
        <v>460</v>
      </c>
      <c r="F7661" s="19">
        <v>21.596015000000001</v>
      </c>
      <c r="G7661" s="19">
        <v>9.9341670719999993</v>
      </c>
      <c r="H7661" s="20">
        <v>78.403984636000004</v>
      </c>
      <c r="I7661" s="15">
        <f>IF(H7661&lt;=Rmax_Summary!$B$40,1,0)</f>
        <v>0</v>
      </c>
      <c r="J7661" s="15">
        <v>2</v>
      </c>
      <c r="K7661" s="21" t="s">
        <v>847</v>
      </c>
    </row>
    <row r="7662" spans="1:11" x14ac:dyDescent="0.15">
      <c r="A7662" s="15">
        <v>1354</v>
      </c>
      <c r="B7662" s="16">
        <v>10</v>
      </c>
      <c r="C7662" s="15">
        <v>100</v>
      </c>
      <c r="D7662" s="17">
        <v>470000</v>
      </c>
      <c r="E7662" s="18">
        <f t="shared" si="119"/>
        <v>470</v>
      </c>
      <c r="F7662" s="19">
        <v>21.139444000000001</v>
      </c>
      <c r="G7662" s="19">
        <v>9.9355381390000002</v>
      </c>
      <c r="H7662" s="20">
        <v>78.860556439000007</v>
      </c>
      <c r="I7662" s="15">
        <f>IF(H7662&lt;=Rmax_Summary!$B$40,1,0)</f>
        <v>0</v>
      </c>
      <c r="J7662" s="15">
        <v>2</v>
      </c>
      <c r="K7662" s="21" t="s">
        <v>847</v>
      </c>
    </row>
    <row r="7663" spans="1:11" x14ac:dyDescent="0.15">
      <c r="A7663" s="15">
        <v>1359</v>
      </c>
      <c r="B7663" s="16">
        <v>10</v>
      </c>
      <c r="C7663" s="15">
        <v>100</v>
      </c>
      <c r="D7663" s="17">
        <v>480000</v>
      </c>
      <c r="E7663" s="18">
        <f t="shared" si="119"/>
        <v>480</v>
      </c>
      <c r="F7663" s="19">
        <v>20.701775999999999</v>
      </c>
      <c r="G7663" s="19">
        <v>9.9368524380000007</v>
      </c>
      <c r="H7663" s="20">
        <v>79.298224390000001</v>
      </c>
      <c r="I7663" s="15">
        <f>IF(H7663&lt;=Rmax_Summary!$B$40,1,0)</f>
        <v>0</v>
      </c>
      <c r="J7663" s="15">
        <v>2</v>
      </c>
      <c r="K7663" s="21" t="s">
        <v>847</v>
      </c>
    </row>
    <row r="7664" spans="1:11" x14ac:dyDescent="0.15">
      <c r="A7664" s="15">
        <v>1364</v>
      </c>
      <c r="B7664" s="16">
        <v>10</v>
      </c>
      <c r="C7664" s="15">
        <v>100</v>
      </c>
      <c r="D7664" s="17">
        <v>490000</v>
      </c>
      <c r="E7664" s="18">
        <f t="shared" si="119"/>
        <v>490</v>
      </c>
      <c r="F7664" s="19">
        <v>20.281863999999999</v>
      </c>
      <c r="G7664" s="19">
        <v>9.9381134160000002</v>
      </c>
      <c r="H7664" s="20">
        <v>79.718135712000006</v>
      </c>
      <c r="I7664" s="15">
        <f>IF(H7664&lt;=Rmax_Summary!$B$40,1,0)</f>
        <v>0</v>
      </c>
      <c r="J7664" s="15">
        <v>2</v>
      </c>
      <c r="K7664" s="21" t="s">
        <v>847</v>
      </c>
    </row>
    <row r="7665" spans="1:11" x14ac:dyDescent="0.15">
      <c r="A7665" s="15">
        <v>1369</v>
      </c>
      <c r="B7665" s="16">
        <v>10</v>
      </c>
      <c r="C7665" s="15">
        <v>100</v>
      </c>
      <c r="D7665" s="17">
        <v>500000</v>
      </c>
      <c r="E7665" s="18">
        <f t="shared" si="119"/>
        <v>500</v>
      </c>
      <c r="F7665" s="19">
        <v>19.878648999999999</v>
      </c>
      <c r="G7665" s="19">
        <v>9.9393242560000008</v>
      </c>
      <c r="H7665" s="20">
        <v>80.121350745000001</v>
      </c>
      <c r="I7665" s="15">
        <f>IF(H7665&lt;=Rmax_Summary!$B$40,1,0)</f>
        <v>0</v>
      </c>
      <c r="J7665" s="15">
        <v>2</v>
      </c>
      <c r="K7665" s="21" t="s">
        <v>847</v>
      </c>
    </row>
    <row r="7666" spans="1:11" x14ac:dyDescent="0.15">
      <c r="A7666" s="15">
        <v>1374</v>
      </c>
      <c r="B7666" s="16">
        <v>10</v>
      </c>
      <c r="C7666" s="15">
        <v>100</v>
      </c>
      <c r="D7666" s="17">
        <v>510000</v>
      </c>
      <c r="E7666" s="18">
        <f t="shared" si="119"/>
        <v>510</v>
      </c>
      <c r="F7666" s="19">
        <v>19.491153000000001</v>
      </c>
      <c r="G7666" s="19">
        <v>9.9404878879999998</v>
      </c>
      <c r="H7666" s="20">
        <v>80.508847328000002</v>
      </c>
      <c r="I7666" s="15">
        <f>IF(H7666&lt;=Rmax_Summary!$B$40,1,0)</f>
        <v>0</v>
      </c>
      <c r="J7666" s="15">
        <v>2</v>
      </c>
      <c r="K7666" s="21" t="s">
        <v>847</v>
      </c>
    </row>
    <row r="7667" spans="1:11" x14ac:dyDescent="0.15">
      <c r="A7667" s="15">
        <v>1379</v>
      </c>
      <c r="B7667" s="16">
        <v>10</v>
      </c>
      <c r="C7667" s="15">
        <v>100</v>
      </c>
      <c r="D7667" s="17">
        <v>520000</v>
      </c>
      <c r="E7667" s="18">
        <f t="shared" si="119"/>
        <v>520</v>
      </c>
      <c r="F7667" s="19">
        <v>19.118473999999999</v>
      </c>
      <c r="G7667" s="19">
        <v>9.9416070199999993</v>
      </c>
      <c r="H7667" s="20">
        <v>80.881525515999996</v>
      </c>
      <c r="I7667" s="15">
        <f>IF(H7667&lt;=Rmax_Summary!$B$40,1,0)</f>
        <v>0</v>
      </c>
      <c r="J7667" s="15">
        <v>2</v>
      </c>
      <c r="K7667" s="21" t="s">
        <v>847</v>
      </c>
    </row>
    <row r="7668" spans="1:11" x14ac:dyDescent="0.15">
      <c r="A7668" s="15">
        <v>1384</v>
      </c>
      <c r="B7668" s="16">
        <v>10</v>
      </c>
      <c r="C7668" s="15">
        <v>100</v>
      </c>
      <c r="D7668" s="17">
        <v>530000</v>
      </c>
      <c r="E7668" s="18">
        <f t="shared" si="119"/>
        <v>530</v>
      </c>
      <c r="F7668" s="19">
        <v>18.759782000000001</v>
      </c>
      <c r="G7668" s="19">
        <v>9.9426841570000004</v>
      </c>
      <c r="H7668" s="20">
        <v>81.240218405999997</v>
      </c>
      <c r="I7668" s="15">
        <f>IF(H7668&lt;=Rmax_Summary!$B$40,1,0)</f>
        <v>0</v>
      </c>
      <c r="J7668" s="15">
        <v>2</v>
      </c>
      <c r="K7668" s="21" t="s">
        <v>847</v>
      </c>
    </row>
    <row r="7669" spans="1:11" x14ac:dyDescent="0.15">
      <c r="A7669" s="15">
        <v>1389</v>
      </c>
      <c r="B7669" s="16">
        <v>10</v>
      </c>
      <c r="C7669" s="15">
        <v>100</v>
      </c>
      <c r="D7669" s="17">
        <v>540000</v>
      </c>
      <c r="E7669" s="18">
        <f t="shared" si="119"/>
        <v>540</v>
      </c>
      <c r="F7669" s="19">
        <v>18.414299</v>
      </c>
      <c r="G7669" s="19">
        <v>9.943721622</v>
      </c>
      <c r="H7669" s="20">
        <v>81.585700880999994</v>
      </c>
      <c r="I7669" s="15">
        <f>IF(H7669&lt;=Rmax_Summary!$B$40,1,0)</f>
        <v>0</v>
      </c>
      <c r="J7669" s="15">
        <v>2</v>
      </c>
      <c r="K7669" s="21" t="s">
        <v>847</v>
      </c>
    </row>
    <row r="7670" spans="1:11" x14ac:dyDescent="0.15">
      <c r="A7670" s="15">
        <v>1394</v>
      </c>
      <c r="B7670" s="16">
        <v>10</v>
      </c>
      <c r="C7670" s="15">
        <v>100</v>
      </c>
      <c r="D7670" s="17">
        <v>550000</v>
      </c>
      <c r="E7670" s="18">
        <f t="shared" si="119"/>
        <v>550</v>
      </c>
      <c r="F7670" s="19">
        <v>18.081310999999999</v>
      </c>
      <c r="G7670" s="19">
        <v>9.9447215680000003</v>
      </c>
      <c r="H7670" s="20">
        <v>81.918688711000001</v>
      </c>
      <c r="I7670" s="15">
        <f>IF(H7670&lt;=Rmax_Summary!$B$40,1,0)</f>
        <v>0</v>
      </c>
      <c r="J7670" s="15">
        <v>2</v>
      </c>
      <c r="K7670" s="21" t="s">
        <v>847</v>
      </c>
    </row>
    <row r="7671" spans="1:11" x14ac:dyDescent="0.15">
      <c r="A7671" s="15">
        <v>1399</v>
      </c>
      <c r="B7671" s="16">
        <v>10</v>
      </c>
      <c r="C7671" s="15">
        <v>100</v>
      </c>
      <c r="D7671" s="17">
        <v>560000</v>
      </c>
      <c r="E7671" s="18">
        <f t="shared" si="119"/>
        <v>560</v>
      </c>
      <c r="F7671" s="19">
        <v>17.760154</v>
      </c>
      <c r="G7671" s="19">
        <v>9.9456859850000008</v>
      </c>
      <c r="H7671" s="20">
        <v>82.239845849000005</v>
      </c>
      <c r="I7671" s="15">
        <f>IF(H7671&lt;=Rmax_Summary!$B$40,1,0)</f>
        <v>0</v>
      </c>
      <c r="J7671" s="15">
        <v>2</v>
      </c>
      <c r="K7671" s="21" t="s">
        <v>847</v>
      </c>
    </row>
    <row r="7672" spans="1:11" x14ac:dyDescent="0.15">
      <c r="A7672" s="15">
        <v>1404</v>
      </c>
      <c r="B7672" s="16">
        <v>10</v>
      </c>
      <c r="C7672" s="15">
        <v>100</v>
      </c>
      <c r="D7672" s="17">
        <v>570000</v>
      </c>
      <c r="E7672" s="18">
        <f t="shared" si="119"/>
        <v>570</v>
      </c>
      <c r="F7672" s="19">
        <v>17.450205</v>
      </c>
      <c r="G7672" s="19">
        <v>9.9466167379999995</v>
      </c>
      <c r="H7672" s="20">
        <v>82.549794668000004</v>
      </c>
      <c r="I7672" s="15">
        <f>IF(H7672&lt;=Rmax_Summary!$B$40,1,0)</f>
        <v>0</v>
      </c>
      <c r="J7672" s="15">
        <v>2</v>
      </c>
      <c r="K7672" s="21" t="s">
        <v>847</v>
      </c>
    </row>
    <row r="7673" spans="1:11" x14ac:dyDescent="0.15">
      <c r="A7673" s="15">
        <v>1409</v>
      </c>
      <c r="B7673" s="16">
        <v>10</v>
      </c>
      <c r="C7673" s="15">
        <v>100</v>
      </c>
      <c r="D7673" s="17">
        <v>580000</v>
      </c>
      <c r="E7673" s="18">
        <f t="shared" si="119"/>
        <v>580</v>
      </c>
      <c r="F7673" s="19">
        <v>17.150888999999999</v>
      </c>
      <c r="G7673" s="19">
        <v>9.9475155700000002</v>
      </c>
      <c r="H7673" s="20">
        <v>82.849110887999998</v>
      </c>
      <c r="I7673" s="15">
        <f>IF(H7673&lt;=Rmax_Summary!$B$40,1,0)</f>
        <v>0</v>
      </c>
      <c r="J7673" s="15">
        <v>2</v>
      </c>
      <c r="K7673" s="21" t="s">
        <v>847</v>
      </c>
    </row>
    <row r="7674" spans="1:11" x14ac:dyDescent="0.15">
      <c r="A7674" s="15">
        <v>1414</v>
      </c>
      <c r="B7674" s="16">
        <v>10</v>
      </c>
      <c r="C7674" s="15">
        <v>100</v>
      </c>
      <c r="D7674" s="17">
        <v>590000</v>
      </c>
      <c r="E7674" s="18">
        <f t="shared" si="119"/>
        <v>590</v>
      </c>
      <c r="F7674" s="19">
        <v>16.861668000000002</v>
      </c>
      <c r="G7674" s="19">
        <v>9.9483840790000002</v>
      </c>
      <c r="H7674" s="20">
        <v>83.138332028999997</v>
      </c>
      <c r="I7674" s="15">
        <f>IF(H7674&lt;=Rmax_Summary!$B$40,1,0)</f>
        <v>0</v>
      </c>
      <c r="J7674" s="15">
        <v>2</v>
      </c>
      <c r="K7674" s="21" t="s">
        <v>847</v>
      </c>
    </row>
    <row r="7675" spans="1:11" x14ac:dyDescent="0.15">
      <c r="A7675" s="15">
        <v>1419</v>
      </c>
      <c r="B7675" s="16">
        <v>10</v>
      </c>
      <c r="C7675" s="15">
        <v>100</v>
      </c>
      <c r="D7675" s="17">
        <v>600000</v>
      </c>
      <c r="E7675" s="18">
        <f t="shared" si="119"/>
        <v>600</v>
      </c>
      <c r="F7675" s="19">
        <v>16.582039999999999</v>
      </c>
      <c r="G7675" s="19">
        <v>9.9492237840000008</v>
      </c>
      <c r="H7675" s="20">
        <v>83.417959811000003</v>
      </c>
      <c r="I7675" s="15">
        <f>IF(H7675&lt;=Rmax_Summary!$B$40,1,0)</f>
        <v>0</v>
      </c>
      <c r="J7675" s="15">
        <v>2</v>
      </c>
      <c r="K7675" s="21" t="s">
        <v>847</v>
      </c>
    </row>
    <row r="7676" spans="1:11" x14ac:dyDescent="0.15">
      <c r="A7676" s="15">
        <v>1424</v>
      </c>
      <c r="B7676" s="16">
        <v>10</v>
      </c>
      <c r="C7676" s="15">
        <v>100</v>
      </c>
      <c r="D7676" s="17">
        <v>610000</v>
      </c>
      <c r="E7676" s="18">
        <f t="shared" si="119"/>
        <v>610</v>
      </c>
      <c r="F7676" s="19">
        <v>16.311534999999999</v>
      </c>
      <c r="G7676" s="19">
        <v>9.9500360919999995</v>
      </c>
      <c r="H7676" s="20">
        <v>83.688465363000006</v>
      </c>
      <c r="I7676" s="15">
        <f>IF(H7676&lt;=Rmax_Summary!$B$40,1,0)</f>
        <v>0</v>
      </c>
      <c r="J7676" s="15">
        <v>2</v>
      </c>
      <c r="K7676" s="21" t="s">
        <v>847</v>
      </c>
    </row>
    <row r="7677" spans="1:11" x14ac:dyDescent="0.15">
      <c r="A7677" s="15">
        <v>1429</v>
      </c>
      <c r="B7677" s="16">
        <v>10</v>
      </c>
      <c r="C7677" s="15">
        <v>100</v>
      </c>
      <c r="D7677" s="17">
        <v>620000</v>
      </c>
      <c r="E7677" s="18">
        <f t="shared" si="119"/>
        <v>620</v>
      </c>
      <c r="F7677" s="19">
        <v>16.049714000000002</v>
      </c>
      <c r="G7677" s="19">
        <v>9.9508223230000006</v>
      </c>
      <c r="H7677" s="20">
        <v>83.950286148999993</v>
      </c>
      <c r="I7677" s="15">
        <f>IF(H7677&lt;=Rmax_Summary!$B$40,1,0)</f>
        <v>0</v>
      </c>
      <c r="J7677" s="15">
        <v>2</v>
      </c>
      <c r="K7677" s="21" t="s">
        <v>847</v>
      </c>
    </row>
    <row r="7678" spans="1:11" x14ac:dyDescent="0.15">
      <c r="A7678" s="15">
        <v>1434</v>
      </c>
      <c r="B7678" s="16">
        <v>10</v>
      </c>
      <c r="C7678" s="15">
        <v>100</v>
      </c>
      <c r="D7678" s="17">
        <v>630000</v>
      </c>
      <c r="E7678" s="18">
        <f t="shared" si="119"/>
        <v>630</v>
      </c>
      <c r="F7678" s="19">
        <v>15.796163999999999</v>
      </c>
      <c r="G7678" s="19">
        <v>9.9515837129999998</v>
      </c>
      <c r="H7678" s="20">
        <v>84.203835988999998</v>
      </c>
      <c r="I7678" s="15">
        <f>IF(H7678&lt;=Rmax_Summary!$B$40,1,0)</f>
        <v>0</v>
      </c>
      <c r="J7678" s="15">
        <v>2</v>
      </c>
      <c r="K7678" s="21" t="s">
        <v>847</v>
      </c>
    </row>
    <row r="7679" spans="1:11" x14ac:dyDescent="0.15">
      <c r="A7679" s="15">
        <v>1439</v>
      </c>
      <c r="B7679" s="16">
        <v>10</v>
      </c>
      <c r="C7679" s="15">
        <v>100</v>
      </c>
      <c r="D7679" s="17">
        <v>640000</v>
      </c>
      <c r="E7679" s="18">
        <f t="shared" si="119"/>
        <v>640</v>
      </c>
      <c r="F7679" s="19">
        <v>15.550502</v>
      </c>
      <c r="G7679" s="19">
        <v>9.9523214160000002</v>
      </c>
      <c r="H7679" s="20">
        <v>84.449497788000002</v>
      </c>
      <c r="I7679" s="15">
        <f>IF(H7679&lt;=Rmax_Summary!$B$40,1,0)</f>
        <v>0</v>
      </c>
      <c r="J7679" s="15">
        <v>2</v>
      </c>
      <c r="K7679" s="21" t="s">
        <v>847</v>
      </c>
    </row>
    <row r="7680" spans="1:11" x14ac:dyDescent="0.15">
      <c r="A7680" s="15">
        <v>1444</v>
      </c>
      <c r="B7680" s="16">
        <v>10</v>
      </c>
      <c r="C7680" s="15">
        <v>100</v>
      </c>
      <c r="D7680" s="17">
        <v>650000</v>
      </c>
      <c r="E7680" s="18">
        <f t="shared" si="119"/>
        <v>650</v>
      </c>
      <c r="F7680" s="19">
        <v>15.312364000000001</v>
      </c>
      <c r="G7680" s="19">
        <v>9.9530365270000001</v>
      </c>
      <c r="H7680" s="20">
        <v>84.687636243</v>
      </c>
      <c r="I7680" s="15">
        <f>IF(H7680&lt;=Rmax_Summary!$B$40,1,0)</f>
        <v>0</v>
      </c>
      <c r="J7680" s="15">
        <v>2</v>
      </c>
      <c r="K7680" s="21" t="s">
        <v>847</v>
      </c>
    </row>
    <row r="7681" spans="1:11" x14ac:dyDescent="0.15">
      <c r="A7681" s="15">
        <v>1449</v>
      </c>
      <c r="B7681" s="16">
        <v>10</v>
      </c>
      <c r="C7681" s="15">
        <v>100</v>
      </c>
      <c r="D7681" s="17">
        <v>660000</v>
      </c>
      <c r="E7681" s="18">
        <f t="shared" si="119"/>
        <v>660</v>
      </c>
      <c r="F7681" s="19">
        <v>15.081409000000001</v>
      </c>
      <c r="G7681" s="19">
        <v>9.9537300650000002</v>
      </c>
      <c r="H7681" s="20">
        <v>84.918590600000002</v>
      </c>
      <c r="I7681" s="15">
        <f>IF(H7681&lt;=Rmax_Summary!$B$40,1,0)</f>
        <v>0</v>
      </c>
      <c r="J7681" s="15">
        <v>2</v>
      </c>
      <c r="K7681" s="21" t="s">
        <v>847</v>
      </c>
    </row>
    <row r="7682" spans="1:11" x14ac:dyDescent="0.15">
      <c r="A7682" s="15">
        <v>1454</v>
      </c>
      <c r="B7682" s="16">
        <v>10</v>
      </c>
      <c r="C7682" s="15">
        <v>100</v>
      </c>
      <c r="D7682" s="17">
        <v>670000</v>
      </c>
      <c r="E7682" s="18">
        <f t="shared" ref="E7682:E7745" si="120">D7682/1000</f>
        <v>670</v>
      </c>
      <c r="F7682" s="19">
        <v>14.857317999999999</v>
      </c>
      <c r="G7682" s="19">
        <v>9.9544029920000003</v>
      </c>
      <c r="H7682" s="20">
        <v>85.142682325999999</v>
      </c>
      <c r="I7682" s="15">
        <f>IF(H7682&lt;=Rmax_Summary!$B$40,1,0)</f>
        <v>0</v>
      </c>
      <c r="J7682" s="15">
        <v>2</v>
      </c>
      <c r="K7682" s="21" t="s">
        <v>847</v>
      </c>
    </row>
    <row r="7683" spans="1:11" x14ac:dyDescent="0.15">
      <c r="A7683" s="15">
        <v>1459</v>
      </c>
      <c r="B7683" s="16">
        <v>10</v>
      </c>
      <c r="C7683" s="15">
        <v>100</v>
      </c>
      <c r="D7683" s="17">
        <v>680000</v>
      </c>
      <c r="E7683" s="18">
        <f t="shared" si="120"/>
        <v>680</v>
      </c>
      <c r="F7683" s="19">
        <v>14.639789</v>
      </c>
      <c r="G7683" s="19">
        <v>9.9550562159999991</v>
      </c>
      <c r="H7683" s="20">
        <v>85.360211212999999</v>
      </c>
      <c r="I7683" s="15">
        <f>IF(H7683&lt;=Rmax_Summary!$B$40,1,0)</f>
        <v>0</v>
      </c>
      <c r="J7683" s="15">
        <v>2</v>
      </c>
      <c r="K7683" s="21" t="s">
        <v>847</v>
      </c>
    </row>
    <row r="7684" spans="1:11" x14ac:dyDescent="0.15">
      <c r="A7684" s="15">
        <v>1464</v>
      </c>
      <c r="B7684" s="16">
        <v>10</v>
      </c>
      <c r="C7684" s="15">
        <v>100</v>
      </c>
      <c r="D7684" s="17">
        <v>690000</v>
      </c>
      <c r="E7684" s="18">
        <f t="shared" si="120"/>
        <v>690</v>
      </c>
      <c r="F7684" s="19">
        <v>14.428537</v>
      </c>
      <c r="G7684" s="19">
        <v>9.9556905869999994</v>
      </c>
      <c r="H7684" s="20">
        <v>85.571463184999999</v>
      </c>
      <c r="I7684" s="15">
        <f>IF(H7684&lt;=Rmax_Summary!$B$40,1,0)</f>
        <v>0</v>
      </c>
      <c r="J7684" s="15">
        <v>2</v>
      </c>
      <c r="K7684" s="21" t="s">
        <v>847</v>
      </c>
    </row>
    <row r="7685" spans="1:11" x14ac:dyDescent="0.15">
      <c r="A7685" s="15">
        <v>1469</v>
      </c>
      <c r="B7685" s="16">
        <v>10</v>
      </c>
      <c r="C7685" s="15">
        <v>100</v>
      </c>
      <c r="D7685" s="17">
        <v>700000</v>
      </c>
      <c r="E7685" s="18">
        <f t="shared" si="120"/>
        <v>700</v>
      </c>
      <c r="F7685" s="19">
        <v>14.223295999999999</v>
      </c>
      <c r="G7685" s="19">
        <v>9.9563069100000003</v>
      </c>
      <c r="H7685" s="20">
        <v>85.776704307000003</v>
      </c>
      <c r="I7685" s="15">
        <f>IF(H7685&lt;=Rmax_Summary!$B$40,1,0)</f>
        <v>0</v>
      </c>
      <c r="J7685" s="15">
        <v>2</v>
      </c>
      <c r="K7685" s="21" t="s">
        <v>847</v>
      </c>
    </row>
    <row r="7686" spans="1:11" x14ac:dyDescent="0.15">
      <c r="A7686" s="15">
        <v>1474</v>
      </c>
      <c r="B7686" s="16">
        <v>10</v>
      </c>
      <c r="C7686" s="15">
        <v>100</v>
      </c>
      <c r="D7686" s="17">
        <v>710000</v>
      </c>
      <c r="E7686" s="18">
        <f t="shared" si="120"/>
        <v>710</v>
      </c>
      <c r="F7686" s="19">
        <v>14.023811</v>
      </c>
      <c r="G7686" s="19">
        <v>9.9569059430000006</v>
      </c>
      <c r="H7686" s="20">
        <v>85.976188781999994</v>
      </c>
      <c r="I7686" s="15">
        <f>IF(H7686&lt;=Rmax_Summary!$B$40,1,0)</f>
        <v>0</v>
      </c>
      <c r="J7686" s="15">
        <v>2</v>
      </c>
      <c r="K7686" s="21" t="s">
        <v>847</v>
      </c>
    </row>
    <row r="7687" spans="1:11" x14ac:dyDescent="0.15">
      <c r="A7687" s="15">
        <v>1479</v>
      </c>
      <c r="B7687" s="16">
        <v>10</v>
      </c>
      <c r="C7687" s="15">
        <v>100</v>
      </c>
      <c r="D7687" s="17">
        <v>720000</v>
      </c>
      <c r="E7687" s="18">
        <f t="shared" si="120"/>
        <v>720</v>
      </c>
      <c r="F7687" s="19">
        <v>13.829845000000001</v>
      </c>
      <c r="G7687" s="19">
        <v>9.9574884079999997</v>
      </c>
      <c r="H7687" s="20">
        <v>86.170155352999998</v>
      </c>
      <c r="I7687" s="15">
        <f>IF(H7687&lt;=Rmax_Summary!$B$40,1,0)</f>
        <v>0</v>
      </c>
      <c r="J7687" s="15">
        <v>2</v>
      </c>
      <c r="K7687" s="21" t="s">
        <v>847</v>
      </c>
    </row>
    <row r="7688" spans="1:11" x14ac:dyDescent="0.15">
      <c r="A7688" s="15">
        <v>1484</v>
      </c>
      <c r="B7688" s="16">
        <v>10</v>
      </c>
      <c r="C7688" s="15">
        <v>100</v>
      </c>
      <c r="D7688" s="17">
        <v>730000</v>
      </c>
      <c r="E7688" s="18">
        <f t="shared" si="120"/>
        <v>730</v>
      </c>
      <c r="F7688" s="19">
        <v>13.641171</v>
      </c>
      <c r="G7688" s="19">
        <v>9.9580549779999998</v>
      </c>
      <c r="H7688" s="20">
        <v>86.358829119000006</v>
      </c>
      <c r="I7688" s="15">
        <f>IF(H7688&lt;=Rmax_Summary!$B$40,1,0)</f>
        <v>0</v>
      </c>
      <c r="J7688" s="15">
        <v>2</v>
      </c>
      <c r="K7688" s="21" t="s">
        <v>847</v>
      </c>
    </row>
    <row r="7689" spans="1:11" x14ac:dyDescent="0.15">
      <c r="A7689" s="15">
        <v>1489</v>
      </c>
      <c r="B7689" s="16">
        <v>10</v>
      </c>
      <c r="C7689" s="15">
        <v>100</v>
      </c>
      <c r="D7689" s="17">
        <v>740000</v>
      </c>
      <c r="E7689" s="18">
        <f t="shared" si="120"/>
        <v>740</v>
      </c>
      <c r="F7689" s="19">
        <v>13.457576</v>
      </c>
      <c r="G7689" s="19">
        <v>9.9586062969999993</v>
      </c>
      <c r="H7689" s="20">
        <v>86.542423812999999</v>
      </c>
      <c r="I7689" s="15">
        <f>IF(H7689&lt;=Rmax_Summary!$B$40,1,0)</f>
        <v>0</v>
      </c>
      <c r="J7689" s="15">
        <v>2</v>
      </c>
      <c r="K7689" s="21" t="s">
        <v>847</v>
      </c>
    </row>
    <row r="7690" spans="1:11" x14ac:dyDescent="0.15">
      <c r="A7690" s="15">
        <v>1494</v>
      </c>
      <c r="B7690" s="16">
        <v>10</v>
      </c>
      <c r="C7690" s="15">
        <v>100</v>
      </c>
      <c r="D7690" s="17">
        <v>750000</v>
      </c>
      <c r="E7690" s="18">
        <f t="shared" si="120"/>
        <v>750</v>
      </c>
      <c r="F7690" s="19">
        <v>13.278857</v>
      </c>
      <c r="G7690" s="19">
        <v>9.9591429770000008</v>
      </c>
      <c r="H7690" s="20">
        <v>86.721142700000001</v>
      </c>
      <c r="I7690" s="15">
        <f>IF(H7690&lt;=Rmax_Summary!$B$40,1,0)</f>
        <v>0</v>
      </c>
      <c r="J7690" s="15">
        <v>2</v>
      </c>
      <c r="K7690" s="21" t="s">
        <v>847</v>
      </c>
    </row>
    <row r="7691" spans="1:11" x14ac:dyDescent="0.15">
      <c r="A7691" s="15">
        <v>1499</v>
      </c>
      <c r="B7691" s="16">
        <v>10</v>
      </c>
      <c r="C7691" s="15">
        <v>100</v>
      </c>
      <c r="D7691" s="17">
        <v>760000</v>
      </c>
      <c r="E7691" s="18">
        <f t="shared" si="120"/>
        <v>760</v>
      </c>
      <c r="F7691" s="19">
        <v>13.104823</v>
      </c>
      <c r="G7691" s="19">
        <v>9.9596655819999995</v>
      </c>
      <c r="H7691" s="20">
        <v>86.895177243999996</v>
      </c>
      <c r="I7691" s="15">
        <f>IF(H7691&lt;=Rmax_Summary!$B$40,1,0)</f>
        <v>0</v>
      </c>
      <c r="J7691" s="15">
        <v>2</v>
      </c>
      <c r="K7691" s="21" t="s">
        <v>847</v>
      </c>
    </row>
    <row r="7692" spans="1:11" x14ac:dyDescent="0.15">
      <c r="A7692" s="15">
        <v>1504</v>
      </c>
      <c r="B7692" s="16">
        <v>10</v>
      </c>
      <c r="C7692" s="15">
        <v>100</v>
      </c>
      <c r="D7692" s="17">
        <v>770000</v>
      </c>
      <c r="E7692" s="18">
        <f t="shared" si="120"/>
        <v>770</v>
      </c>
      <c r="F7692" s="19">
        <v>12.935292</v>
      </c>
      <c r="G7692" s="19">
        <v>9.9601746739999992</v>
      </c>
      <c r="H7692" s="20">
        <v>87.064707959000003</v>
      </c>
      <c r="I7692" s="15">
        <f>IF(H7692&lt;=Rmax_Summary!$B$40,1,0)</f>
        <v>0</v>
      </c>
      <c r="J7692" s="15">
        <v>2</v>
      </c>
      <c r="K7692" s="21" t="s">
        <v>847</v>
      </c>
    </row>
    <row r="7693" spans="1:11" x14ac:dyDescent="0.15">
      <c r="A7693" s="15">
        <v>1509</v>
      </c>
      <c r="B7693" s="16">
        <v>10</v>
      </c>
      <c r="C7693" s="15">
        <v>100</v>
      </c>
      <c r="D7693" s="17">
        <v>780000</v>
      </c>
      <c r="E7693" s="18">
        <f t="shared" si="120"/>
        <v>780</v>
      </c>
      <c r="F7693" s="19">
        <v>12.770091000000001</v>
      </c>
      <c r="G7693" s="19">
        <v>9.9606707520000004</v>
      </c>
      <c r="H7693" s="20">
        <v>87.229909038000002</v>
      </c>
      <c r="I7693" s="15">
        <f>IF(H7693&lt;=Rmax_Summary!$B$40,1,0)</f>
        <v>0</v>
      </c>
      <c r="J7693" s="15">
        <v>2</v>
      </c>
      <c r="K7693" s="21" t="s">
        <v>847</v>
      </c>
    </row>
    <row r="7694" spans="1:11" x14ac:dyDescent="0.15">
      <c r="A7694" s="15">
        <v>1514</v>
      </c>
      <c r="B7694" s="16">
        <v>10</v>
      </c>
      <c r="C7694" s="15">
        <v>100</v>
      </c>
      <c r="D7694" s="17">
        <v>790000</v>
      </c>
      <c r="E7694" s="18">
        <f t="shared" si="120"/>
        <v>790</v>
      </c>
      <c r="F7694" s="19">
        <v>12.609056000000001</v>
      </c>
      <c r="G7694" s="19">
        <v>9.9611543220000005</v>
      </c>
      <c r="H7694" s="20">
        <v>87.390944171000001</v>
      </c>
      <c r="I7694" s="15">
        <f>IF(H7694&lt;=Rmax_Summary!$B$40,1,0)</f>
        <v>0</v>
      </c>
      <c r="J7694" s="15">
        <v>2</v>
      </c>
      <c r="K7694" s="21" t="s">
        <v>847</v>
      </c>
    </row>
    <row r="7695" spans="1:11" x14ac:dyDescent="0.15">
      <c r="A7695" s="15">
        <v>1519</v>
      </c>
      <c r="B7695" s="16">
        <v>10</v>
      </c>
      <c r="C7695" s="15">
        <v>100</v>
      </c>
      <c r="D7695" s="17">
        <v>800000</v>
      </c>
      <c r="E7695" s="18">
        <f t="shared" si="120"/>
        <v>800</v>
      </c>
      <c r="F7695" s="19">
        <v>12.452032000000001</v>
      </c>
      <c r="G7695" s="19">
        <v>9.9616258480000006</v>
      </c>
      <c r="H7695" s="20">
        <v>87.547967978000003</v>
      </c>
      <c r="I7695" s="15">
        <f>IF(H7695&lt;=Rmax_Summary!$B$40,1,0)</f>
        <v>0</v>
      </c>
      <c r="J7695" s="15">
        <v>2</v>
      </c>
      <c r="K7695" s="21" t="s">
        <v>847</v>
      </c>
    </row>
    <row r="7696" spans="1:11" x14ac:dyDescent="0.15">
      <c r="A7696" s="15">
        <v>1524</v>
      </c>
      <c r="B7696" s="16">
        <v>10</v>
      </c>
      <c r="C7696" s="15">
        <v>100</v>
      </c>
      <c r="D7696" s="17">
        <v>810000</v>
      </c>
      <c r="E7696" s="18">
        <f t="shared" si="120"/>
        <v>810</v>
      </c>
      <c r="F7696" s="19">
        <v>12.298871</v>
      </c>
      <c r="G7696" s="19">
        <v>9.9620857740000002</v>
      </c>
      <c r="H7696" s="20">
        <v>87.701128706999995</v>
      </c>
      <c r="I7696" s="15">
        <f>IF(H7696&lt;=Rmax_Summary!$B$40,1,0)</f>
        <v>0</v>
      </c>
      <c r="J7696" s="15">
        <v>2</v>
      </c>
      <c r="K7696" s="21" t="s">
        <v>847</v>
      </c>
    </row>
    <row r="7697" spans="1:11" x14ac:dyDescent="0.15">
      <c r="A7697" s="15">
        <v>1529</v>
      </c>
      <c r="B7697" s="16">
        <v>10</v>
      </c>
      <c r="C7697" s="15">
        <v>100</v>
      </c>
      <c r="D7697" s="17">
        <v>820000</v>
      </c>
      <c r="E7697" s="18">
        <f t="shared" si="120"/>
        <v>820</v>
      </c>
      <c r="F7697" s="19">
        <v>12.149431999999999</v>
      </c>
      <c r="G7697" s="19">
        <v>9.9625345280000008</v>
      </c>
      <c r="H7697" s="20">
        <v>87.850567776999995</v>
      </c>
      <c r="I7697" s="15">
        <f>IF(H7697&lt;=Rmax_Summary!$B$40,1,0)</f>
        <v>0</v>
      </c>
      <c r="J7697" s="15">
        <v>2</v>
      </c>
      <c r="K7697" s="21" t="s">
        <v>847</v>
      </c>
    </row>
    <row r="7698" spans="1:11" x14ac:dyDescent="0.15">
      <c r="A7698" s="15">
        <v>1534</v>
      </c>
      <c r="B7698" s="16">
        <v>10</v>
      </c>
      <c r="C7698" s="15">
        <v>100</v>
      </c>
      <c r="D7698" s="17">
        <v>830000</v>
      </c>
      <c r="E7698" s="18">
        <f t="shared" si="120"/>
        <v>830</v>
      </c>
      <c r="F7698" s="19">
        <v>12.003581000000001</v>
      </c>
      <c r="G7698" s="19">
        <v>9.9629725029999996</v>
      </c>
      <c r="H7698" s="20">
        <v>87.996418895999994</v>
      </c>
      <c r="I7698" s="15">
        <f>IF(H7698&lt;=Rmax_Summary!$B$40,1,0)</f>
        <v>0</v>
      </c>
      <c r="J7698" s="15">
        <v>2</v>
      </c>
      <c r="K7698" s="21" t="s">
        <v>847</v>
      </c>
    </row>
    <row r="7699" spans="1:11" x14ac:dyDescent="0.15">
      <c r="A7699" s="15">
        <v>1539</v>
      </c>
      <c r="B7699" s="16">
        <v>10</v>
      </c>
      <c r="C7699" s="15">
        <v>100</v>
      </c>
      <c r="D7699" s="17">
        <v>840000</v>
      </c>
      <c r="E7699" s="18">
        <f t="shared" si="120"/>
        <v>840</v>
      </c>
      <c r="F7699" s="19">
        <v>11.861191</v>
      </c>
      <c r="G7699" s="19">
        <v>9.9634000880000002</v>
      </c>
      <c r="H7699" s="20">
        <v>88.138809385000002</v>
      </c>
      <c r="I7699" s="15">
        <f>IF(H7699&lt;=Rmax_Summary!$B$40,1,0)</f>
        <v>0</v>
      </c>
      <c r="J7699" s="15">
        <v>2</v>
      </c>
      <c r="K7699" s="21" t="s">
        <v>847</v>
      </c>
    </row>
    <row r="7700" spans="1:11" x14ac:dyDescent="0.15">
      <c r="A7700" s="15">
        <v>1544</v>
      </c>
      <c r="B7700" s="16">
        <v>10</v>
      </c>
      <c r="C7700" s="15">
        <v>100</v>
      </c>
      <c r="D7700" s="17">
        <v>850000</v>
      </c>
      <c r="E7700" s="18">
        <f t="shared" si="120"/>
        <v>850</v>
      </c>
      <c r="F7700" s="19">
        <v>11.722137999999999</v>
      </c>
      <c r="G7700" s="19">
        <v>9.9638176470000008</v>
      </c>
      <c r="H7700" s="20">
        <v>88.277861576999996</v>
      </c>
      <c r="I7700" s="15">
        <f>IF(H7700&lt;=Rmax_Summary!$B$40,1,0)</f>
        <v>0</v>
      </c>
      <c r="J7700" s="15">
        <v>2</v>
      </c>
      <c r="K7700" s="21" t="s">
        <v>847</v>
      </c>
    </row>
    <row r="7701" spans="1:11" x14ac:dyDescent="0.15">
      <c r="A7701" s="15">
        <v>1549</v>
      </c>
      <c r="B7701" s="16">
        <v>10</v>
      </c>
      <c r="C7701" s="15">
        <v>100</v>
      </c>
      <c r="D7701" s="17">
        <v>860000</v>
      </c>
      <c r="E7701" s="18">
        <f t="shared" si="120"/>
        <v>860</v>
      </c>
      <c r="F7701" s="19">
        <v>11.586309</v>
      </c>
      <c r="G7701" s="19">
        <v>9.9642255300000002</v>
      </c>
      <c r="H7701" s="20">
        <v>88.413690971999998</v>
      </c>
      <c r="I7701" s="15">
        <f>IF(H7701&lt;=Rmax_Summary!$B$40,1,0)</f>
        <v>0</v>
      </c>
      <c r="J7701" s="15">
        <v>2</v>
      </c>
      <c r="K7701" s="21" t="s">
        <v>847</v>
      </c>
    </row>
    <row r="7702" spans="1:11" x14ac:dyDescent="0.15">
      <c r="A7702" s="15">
        <v>1554</v>
      </c>
      <c r="B7702" s="16">
        <v>10</v>
      </c>
      <c r="C7702" s="15">
        <v>100</v>
      </c>
      <c r="D7702" s="17">
        <v>870000</v>
      </c>
      <c r="E7702" s="18">
        <f t="shared" si="120"/>
        <v>870</v>
      </c>
      <c r="F7702" s="19">
        <v>11.453590999999999</v>
      </c>
      <c r="G7702" s="19">
        <v>9.9646240679999991</v>
      </c>
      <c r="H7702" s="20">
        <v>88.546408986000003</v>
      </c>
      <c r="I7702" s="15">
        <f>IF(H7702&lt;=Rmax_Summary!$B$40,1,0)</f>
        <v>0</v>
      </c>
      <c r="J7702" s="15">
        <v>2</v>
      </c>
      <c r="K7702" s="21" t="s">
        <v>847</v>
      </c>
    </row>
    <row r="7703" spans="1:11" x14ac:dyDescent="0.15">
      <c r="A7703" s="15">
        <v>1559</v>
      </c>
      <c r="B7703" s="16">
        <v>10</v>
      </c>
      <c r="C7703" s="15">
        <v>100</v>
      </c>
      <c r="D7703" s="17">
        <v>880000</v>
      </c>
      <c r="E7703" s="18">
        <f t="shared" si="120"/>
        <v>880</v>
      </c>
      <c r="F7703" s="19">
        <v>11.323879</v>
      </c>
      <c r="G7703" s="19">
        <v>9.9650135770000006</v>
      </c>
      <c r="H7703" s="20">
        <v>88.676120667999996</v>
      </c>
      <c r="I7703" s="15">
        <f>IF(H7703&lt;=Rmax_Summary!$B$40,1,0)</f>
        <v>0</v>
      </c>
      <c r="J7703" s="15">
        <v>2</v>
      </c>
      <c r="K7703" s="21" t="s">
        <v>847</v>
      </c>
    </row>
    <row r="7704" spans="1:11" x14ac:dyDescent="0.15">
      <c r="A7704" s="15">
        <v>1564</v>
      </c>
      <c r="B7704" s="16">
        <v>10</v>
      </c>
      <c r="C7704" s="15">
        <v>100</v>
      </c>
      <c r="D7704" s="17">
        <v>890000</v>
      </c>
      <c r="E7704" s="18">
        <f t="shared" si="120"/>
        <v>890</v>
      </c>
      <c r="F7704" s="19">
        <v>11.197073</v>
      </c>
      <c r="G7704" s="19">
        <v>9.965394367</v>
      </c>
      <c r="H7704" s="20">
        <v>88.802927417000006</v>
      </c>
      <c r="I7704" s="15">
        <f>IF(H7704&lt;=Rmax_Summary!$B$40,1,0)</f>
        <v>0</v>
      </c>
      <c r="J7704" s="15">
        <v>2</v>
      </c>
      <c r="K7704" s="21" t="s">
        <v>847</v>
      </c>
    </row>
    <row r="7705" spans="1:11" x14ac:dyDescent="0.15">
      <c r="A7705" s="15">
        <v>1569</v>
      </c>
      <c r="B7705" s="16">
        <v>10</v>
      </c>
      <c r="C7705" s="15">
        <v>100</v>
      </c>
      <c r="D7705" s="17">
        <v>900000</v>
      </c>
      <c r="E7705" s="18">
        <f t="shared" si="120"/>
        <v>900</v>
      </c>
      <c r="F7705" s="19">
        <v>11.073074</v>
      </c>
      <c r="G7705" s="19">
        <v>9.9657667150000009</v>
      </c>
      <c r="H7705" s="20">
        <v>88.926925656999998</v>
      </c>
      <c r="I7705" s="15">
        <f>IF(H7705&lt;=Rmax_Summary!$B$40,1,0)</f>
        <v>0</v>
      </c>
      <c r="J7705" s="15">
        <v>2</v>
      </c>
      <c r="K7705" s="21" t="s">
        <v>847</v>
      </c>
    </row>
    <row r="7706" spans="1:11" x14ac:dyDescent="0.15">
      <c r="A7706" s="15">
        <v>1574</v>
      </c>
      <c r="B7706" s="16">
        <v>10</v>
      </c>
      <c r="C7706" s="15">
        <v>100</v>
      </c>
      <c r="D7706" s="17">
        <v>910000</v>
      </c>
      <c r="E7706" s="18">
        <f t="shared" si="120"/>
        <v>910</v>
      </c>
      <c r="F7706" s="19">
        <v>10.951791999999999</v>
      </c>
      <c r="G7706" s="19">
        <v>9.9661309120000006</v>
      </c>
      <c r="H7706" s="20">
        <v>89.048208138999996</v>
      </c>
      <c r="I7706" s="15">
        <f>IF(H7706&lt;=Rmax_Summary!$B$40,1,0)</f>
        <v>0</v>
      </c>
      <c r="J7706" s="15">
        <v>2</v>
      </c>
      <c r="K7706" s="21" t="s">
        <v>847</v>
      </c>
    </row>
    <row r="7707" spans="1:11" x14ac:dyDescent="0.15">
      <c r="A7707" s="15">
        <v>1579</v>
      </c>
      <c r="B7707" s="16">
        <v>10</v>
      </c>
      <c r="C7707" s="15">
        <v>100</v>
      </c>
      <c r="D7707" s="17">
        <v>920000</v>
      </c>
      <c r="E7707" s="18">
        <f t="shared" si="120"/>
        <v>920</v>
      </c>
      <c r="F7707" s="19">
        <v>10.833138</v>
      </c>
      <c r="G7707" s="19">
        <v>9.9664872189999993</v>
      </c>
      <c r="H7707" s="20">
        <v>89.166861725000004</v>
      </c>
      <c r="I7707" s="15">
        <f>IF(H7707&lt;=Rmax_Summary!$B$40,1,0)</f>
        <v>0</v>
      </c>
      <c r="J7707" s="15">
        <v>2</v>
      </c>
      <c r="K7707" s="21" t="s">
        <v>847</v>
      </c>
    </row>
    <row r="7708" spans="1:11" x14ac:dyDescent="0.15">
      <c r="A7708" s="15">
        <v>1584</v>
      </c>
      <c r="B7708" s="16">
        <v>10</v>
      </c>
      <c r="C7708" s="15">
        <v>100</v>
      </c>
      <c r="D7708" s="17">
        <v>930000</v>
      </c>
      <c r="E7708" s="18">
        <f t="shared" si="120"/>
        <v>930</v>
      </c>
      <c r="F7708" s="19">
        <v>10.717028000000001</v>
      </c>
      <c r="G7708" s="19">
        <v>9.9668358870000002</v>
      </c>
      <c r="H7708" s="20">
        <v>89.282972365000006</v>
      </c>
      <c r="I7708" s="15">
        <f>IF(H7708&lt;=Rmax_Summary!$B$40,1,0)</f>
        <v>0</v>
      </c>
      <c r="J7708" s="15">
        <v>2</v>
      </c>
      <c r="K7708" s="21" t="s">
        <v>847</v>
      </c>
    </row>
    <row r="7709" spans="1:11" x14ac:dyDescent="0.15">
      <c r="A7709" s="15">
        <v>1589</v>
      </c>
      <c r="B7709" s="16">
        <v>10</v>
      </c>
      <c r="C7709" s="15">
        <v>100</v>
      </c>
      <c r="D7709" s="17">
        <v>940000</v>
      </c>
      <c r="E7709" s="18">
        <f t="shared" si="120"/>
        <v>940</v>
      </c>
      <c r="F7709" s="19">
        <v>10.60338</v>
      </c>
      <c r="G7709" s="19">
        <v>9.9671771590000002</v>
      </c>
      <c r="H7709" s="20">
        <v>89.396620093999999</v>
      </c>
      <c r="I7709" s="15">
        <f>IF(H7709&lt;=Rmax_Summary!$B$40,1,0)</f>
        <v>0</v>
      </c>
      <c r="J7709" s="15">
        <v>2</v>
      </c>
      <c r="K7709" s="21" t="s">
        <v>847</v>
      </c>
    </row>
    <row r="7710" spans="1:11" x14ac:dyDescent="0.15">
      <c r="A7710" s="15">
        <v>1594</v>
      </c>
      <c r="B7710" s="16">
        <v>10</v>
      </c>
      <c r="C7710" s="15">
        <v>100</v>
      </c>
      <c r="D7710" s="17">
        <v>950000</v>
      </c>
      <c r="E7710" s="18">
        <f t="shared" si="120"/>
        <v>950</v>
      </c>
      <c r="F7710" s="19">
        <v>10.492117</v>
      </c>
      <c r="G7710" s="19">
        <v>9.9675112699999993</v>
      </c>
      <c r="H7710" s="20">
        <v>89.507882674000001</v>
      </c>
      <c r="I7710" s="15">
        <f>IF(H7710&lt;=Rmax_Summary!$B$40,1,0)</f>
        <v>0</v>
      </c>
      <c r="J7710" s="15">
        <v>2</v>
      </c>
      <c r="K7710" s="21" t="s">
        <v>847</v>
      </c>
    </row>
    <row r="7711" spans="1:11" x14ac:dyDescent="0.15">
      <c r="A7711" s="15">
        <v>1599</v>
      </c>
      <c r="B7711" s="16">
        <v>10</v>
      </c>
      <c r="C7711" s="15">
        <v>100</v>
      </c>
      <c r="D7711" s="17">
        <v>960000</v>
      </c>
      <c r="E7711" s="18">
        <f t="shared" si="120"/>
        <v>960</v>
      </c>
      <c r="F7711" s="19">
        <v>10.383165</v>
      </c>
      <c r="G7711" s="19">
        <v>9.9678384399999995</v>
      </c>
      <c r="H7711" s="20">
        <v>89.616834682000004</v>
      </c>
      <c r="I7711" s="15">
        <f>IF(H7711&lt;=Rmax_Summary!$B$40,1,0)</f>
        <v>0</v>
      </c>
      <c r="J7711" s="15">
        <v>2</v>
      </c>
      <c r="K7711" s="21" t="s">
        <v>847</v>
      </c>
    </row>
    <row r="7712" spans="1:11" x14ac:dyDescent="0.15">
      <c r="A7712" s="15">
        <v>1604</v>
      </c>
      <c r="B7712" s="16">
        <v>10</v>
      </c>
      <c r="C7712" s="15">
        <v>100</v>
      </c>
      <c r="D7712" s="17">
        <v>970000</v>
      </c>
      <c r="E7712" s="18">
        <f t="shared" si="120"/>
        <v>970</v>
      </c>
      <c r="F7712" s="19">
        <v>10.276452000000001</v>
      </c>
      <c r="G7712" s="19">
        <v>9.9681588869999995</v>
      </c>
      <c r="H7712" s="20">
        <v>89.723547514000003</v>
      </c>
      <c r="I7712" s="15">
        <f>IF(H7712&lt;=Rmax_Summary!$B$40,1,0)</f>
        <v>0</v>
      </c>
      <c r="J7712" s="15">
        <v>2</v>
      </c>
      <c r="K7712" s="21" t="s">
        <v>847</v>
      </c>
    </row>
    <row r="7713" spans="1:11" x14ac:dyDescent="0.15">
      <c r="A7713" s="15">
        <v>1609</v>
      </c>
      <c r="B7713" s="16">
        <v>10</v>
      </c>
      <c r="C7713" s="15">
        <v>100</v>
      </c>
      <c r="D7713" s="17">
        <v>980000</v>
      </c>
      <c r="E7713" s="18">
        <f t="shared" si="120"/>
        <v>980</v>
      </c>
      <c r="F7713" s="19">
        <v>10.171911</v>
      </c>
      <c r="G7713" s="19">
        <v>9.9684728109999998</v>
      </c>
      <c r="H7713" s="20">
        <v>89.828088929000003</v>
      </c>
      <c r="I7713" s="15">
        <f>IF(H7713&lt;=Rmax_Summary!$B$40,1,0)</f>
        <v>0</v>
      </c>
      <c r="J7713" s="15">
        <v>2</v>
      </c>
      <c r="K7713" s="21" t="s">
        <v>847</v>
      </c>
    </row>
    <row r="7714" spans="1:11" x14ac:dyDescent="0.15">
      <c r="A7714" s="15">
        <v>1614</v>
      </c>
      <c r="B7714" s="16">
        <v>10</v>
      </c>
      <c r="C7714" s="15">
        <v>100</v>
      </c>
      <c r="D7714" s="17">
        <v>990000</v>
      </c>
      <c r="E7714" s="18">
        <f t="shared" si="120"/>
        <v>990</v>
      </c>
      <c r="F7714" s="19">
        <v>10.069475000000001</v>
      </c>
      <c r="G7714" s="19">
        <v>9.9687804149999995</v>
      </c>
      <c r="H7714" s="20">
        <v>89.930524861999999</v>
      </c>
      <c r="I7714" s="15">
        <f>IF(H7714&lt;=Rmax_Summary!$B$40,1,0)</f>
        <v>0</v>
      </c>
      <c r="J7714" s="15">
        <v>2</v>
      </c>
      <c r="K7714" s="21" t="s">
        <v>847</v>
      </c>
    </row>
    <row r="7715" spans="1:11" x14ac:dyDescent="0.15">
      <c r="A7715" s="15">
        <v>1619</v>
      </c>
      <c r="B7715" s="16">
        <v>10</v>
      </c>
      <c r="C7715" s="15">
        <v>100</v>
      </c>
      <c r="D7715" s="17">
        <v>1000000</v>
      </c>
      <c r="E7715" s="18">
        <f t="shared" si="120"/>
        <v>1000</v>
      </c>
      <c r="F7715" s="19">
        <v>9.9690809999999992</v>
      </c>
      <c r="G7715" s="19">
        <v>9.9690818839999995</v>
      </c>
      <c r="H7715" s="20">
        <v>90.030918525000004</v>
      </c>
      <c r="I7715" s="15">
        <f>IF(H7715&lt;=Rmax_Summary!$B$40,1,0)</f>
        <v>0</v>
      </c>
      <c r="J7715" s="15">
        <v>2</v>
      </c>
      <c r="K7715" s="21" t="s">
        <v>847</v>
      </c>
    </row>
    <row r="7716" spans="1:11" x14ac:dyDescent="0.15">
      <c r="A7716" s="15">
        <v>1374</v>
      </c>
      <c r="B7716" s="16">
        <v>10</v>
      </c>
      <c r="C7716" s="15">
        <v>100</v>
      </c>
      <c r="D7716" s="17">
        <v>1100000</v>
      </c>
      <c r="E7716" s="18">
        <f t="shared" si="120"/>
        <v>1100</v>
      </c>
      <c r="F7716" s="19">
        <v>9.0652690000000007</v>
      </c>
      <c r="G7716" s="19">
        <v>9.9717959310000008</v>
      </c>
      <c r="H7716" s="20">
        <v>90.934730701000007</v>
      </c>
      <c r="I7716" s="15">
        <f>IF(H7716&lt;=Rmax_Summary!$B$40,1,0)</f>
        <v>0</v>
      </c>
      <c r="J7716" s="15">
        <v>3</v>
      </c>
      <c r="K7716" s="21" t="s">
        <v>850</v>
      </c>
    </row>
    <row r="7717" spans="1:11" x14ac:dyDescent="0.15">
      <c r="A7717" s="15">
        <v>1379</v>
      </c>
      <c r="B7717" s="16">
        <v>10</v>
      </c>
      <c r="C7717" s="15">
        <v>100</v>
      </c>
      <c r="D7717" s="17">
        <v>1200000</v>
      </c>
      <c r="E7717" s="18">
        <f t="shared" si="120"/>
        <v>1200</v>
      </c>
      <c r="F7717" s="19">
        <v>8.3117160000000005</v>
      </c>
      <c r="G7717" s="19">
        <v>9.9740587529999996</v>
      </c>
      <c r="H7717" s="20">
        <v>91.688284354999993</v>
      </c>
      <c r="I7717" s="15">
        <f>IF(H7717&lt;=Rmax_Summary!$B$40,1,0)</f>
        <v>0</v>
      </c>
      <c r="J7717" s="15">
        <v>3</v>
      </c>
      <c r="K7717" s="21" t="s">
        <v>850</v>
      </c>
    </row>
    <row r="7718" spans="1:11" x14ac:dyDescent="0.15">
      <c r="A7718" s="15">
        <v>1384</v>
      </c>
      <c r="B7718" s="16">
        <v>10</v>
      </c>
      <c r="C7718" s="15">
        <v>100</v>
      </c>
      <c r="D7718" s="17">
        <v>1300000</v>
      </c>
      <c r="E7718" s="18">
        <f t="shared" si="120"/>
        <v>1300</v>
      </c>
      <c r="F7718" s="19">
        <v>7.6738270000000002</v>
      </c>
      <c r="G7718" s="19">
        <v>9.9759742520000003</v>
      </c>
      <c r="H7718" s="20">
        <v>92.326173470000001</v>
      </c>
      <c r="I7718" s="15">
        <f>IF(H7718&lt;=Rmax_Summary!$B$40,1,0)</f>
        <v>0</v>
      </c>
      <c r="J7718" s="15">
        <v>3</v>
      </c>
      <c r="K7718" s="21" t="s">
        <v>850</v>
      </c>
    </row>
    <row r="7719" spans="1:11" x14ac:dyDescent="0.15">
      <c r="A7719" s="15">
        <v>1389</v>
      </c>
      <c r="B7719" s="16">
        <v>10</v>
      </c>
      <c r="C7719" s="15">
        <v>100</v>
      </c>
      <c r="D7719" s="17">
        <v>1400000</v>
      </c>
      <c r="E7719" s="18">
        <f t="shared" si="120"/>
        <v>1400</v>
      </c>
      <c r="F7719" s="19">
        <v>7.1268690000000001</v>
      </c>
      <c r="G7719" s="19">
        <v>9.9776166929999999</v>
      </c>
      <c r="H7719" s="20">
        <v>92.873130849999995</v>
      </c>
      <c r="I7719" s="15">
        <f>IF(H7719&lt;=Rmax_Summary!$B$40,1,0)</f>
        <v>0</v>
      </c>
      <c r="J7719" s="15">
        <v>3</v>
      </c>
      <c r="K7719" s="21" t="s">
        <v>850</v>
      </c>
    </row>
    <row r="7720" spans="1:11" x14ac:dyDescent="0.15">
      <c r="A7720" s="15">
        <v>1394</v>
      </c>
      <c r="B7720" s="16">
        <v>10</v>
      </c>
      <c r="C7720" s="15">
        <v>100</v>
      </c>
      <c r="D7720" s="17">
        <v>1500000</v>
      </c>
      <c r="E7720" s="18">
        <f t="shared" si="120"/>
        <v>1500</v>
      </c>
      <c r="F7720" s="19">
        <v>6.6526940000000003</v>
      </c>
      <c r="G7720" s="19">
        <v>9.9790405730000007</v>
      </c>
      <c r="H7720" s="20">
        <v>93.347306211000003</v>
      </c>
      <c r="I7720" s="15">
        <f>IF(H7720&lt;=Rmax_Summary!$B$40,1,0)</f>
        <v>0</v>
      </c>
      <c r="J7720" s="15">
        <v>3</v>
      </c>
      <c r="K7720" s="21" t="s">
        <v>850</v>
      </c>
    </row>
    <row r="7721" spans="1:11" x14ac:dyDescent="0.15">
      <c r="A7721" s="15">
        <v>1399</v>
      </c>
      <c r="B7721" s="16">
        <v>10</v>
      </c>
      <c r="C7721" s="15">
        <v>100</v>
      </c>
      <c r="D7721" s="17">
        <v>1600000</v>
      </c>
      <c r="E7721" s="18">
        <f t="shared" si="120"/>
        <v>1600</v>
      </c>
      <c r="F7721" s="19">
        <v>6.237679</v>
      </c>
      <c r="G7721" s="19">
        <v>9.9802868070000006</v>
      </c>
      <c r="H7721" s="20">
        <v>93.762320627999998</v>
      </c>
      <c r="I7721" s="15">
        <f>IF(H7721&lt;=Rmax_Summary!$B$40,1,0)</f>
        <v>0</v>
      </c>
      <c r="J7721" s="15">
        <v>3</v>
      </c>
      <c r="K7721" s="21" t="s">
        <v>850</v>
      </c>
    </row>
    <row r="7722" spans="1:11" x14ac:dyDescent="0.15">
      <c r="A7722" s="15">
        <v>1404</v>
      </c>
      <c r="B7722" s="16">
        <v>10</v>
      </c>
      <c r="C7722" s="15">
        <v>100</v>
      </c>
      <c r="D7722" s="17">
        <v>1700000</v>
      </c>
      <c r="E7722" s="18">
        <f t="shared" si="120"/>
        <v>1700</v>
      </c>
      <c r="F7722" s="19">
        <v>5.8714040000000001</v>
      </c>
      <c r="G7722" s="19">
        <v>9.9813866789999999</v>
      </c>
      <c r="H7722" s="20">
        <v>94.128595971999999</v>
      </c>
      <c r="I7722" s="15">
        <f>IF(H7722&lt;=Rmax_Summary!$B$40,1,0)</f>
        <v>0</v>
      </c>
      <c r="J7722" s="15">
        <v>3</v>
      </c>
      <c r="K7722" s="21" t="s">
        <v>850</v>
      </c>
    </row>
    <row r="7723" spans="1:11" x14ac:dyDescent="0.15">
      <c r="A7723" s="15">
        <v>1409</v>
      </c>
      <c r="B7723" s="16">
        <v>10</v>
      </c>
      <c r="C7723" s="15">
        <v>100</v>
      </c>
      <c r="D7723" s="17">
        <v>1800000</v>
      </c>
      <c r="E7723" s="18">
        <f t="shared" si="120"/>
        <v>1800</v>
      </c>
      <c r="F7723" s="19">
        <v>5.5457580000000002</v>
      </c>
      <c r="G7723" s="19">
        <v>9.9823645489999997</v>
      </c>
      <c r="H7723" s="20">
        <v>94.454241913000004</v>
      </c>
      <c r="I7723" s="15">
        <f>IF(H7723&lt;=Rmax_Summary!$B$40,1,0)</f>
        <v>0</v>
      </c>
      <c r="J7723" s="15">
        <v>3</v>
      </c>
      <c r="K7723" s="21" t="s">
        <v>850</v>
      </c>
    </row>
    <row r="7724" spans="1:11" x14ac:dyDescent="0.15">
      <c r="A7724" s="15">
        <v>1414</v>
      </c>
      <c r="B7724" s="16">
        <v>10</v>
      </c>
      <c r="C7724" s="15">
        <v>100</v>
      </c>
      <c r="D7724" s="17">
        <v>1900000</v>
      </c>
      <c r="E7724" s="18">
        <f t="shared" si="120"/>
        <v>1900</v>
      </c>
      <c r="F7724" s="19">
        <v>5.2543369999999996</v>
      </c>
      <c r="G7724" s="19">
        <v>9.9832396439999993</v>
      </c>
      <c r="H7724" s="20">
        <v>94.745663343000004</v>
      </c>
      <c r="I7724" s="15">
        <f>IF(H7724&lt;=Rmax_Summary!$B$40,1,0)</f>
        <v>0</v>
      </c>
      <c r="J7724" s="15">
        <v>3</v>
      </c>
      <c r="K7724" s="21" t="s">
        <v>850</v>
      </c>
    </row>
    <row r="7725" spans="1:11" x14ac:dyDescent="0.15">
      <c r="A7725" s="15">
        <v>1419</v>
      </c>
      <c r="B7725" s="16">
        <v>10</v>
      </c>
      <c r="C7725" s="15">
        <v>100</v>
      </c>
      <c r="D7725" s="17">
        <v>2000000</v>
      </c>
      <c r="E7725" s="18">
        <f t="shared" si="120"/>
        <v>2000</v>
      </c>
      <c r="F7725" s="19">
        <v>4.9920140000000002</v>
      </c>
      <c r="G7725" s="19">
        <v>9.9840273610000008</v>
      </c>
      <c r="H7725" s="20">
        <v>95.007986399000004</v>
      </c>
      <c r="I7725" s="15">
        <f>IF(H7725&lt;=Rmax_Summary!$B$40,1,0)</f>
        <v>0</v>
      </c>
      <c r="J7725" s="15">
        <v>3</v>
      </c>
      <c r="K7725" s="21" t="s">
        <v>850</v>
      </c>
    </row>
    <row r="7726" spans="1:11" x14ac:dyDescent="0.15">
      <c r="A7726" s="15">
        <v>1424</v>
      </c>
      <c r="B7726" s="16">
        <v>10</v>
      </c>
      <c r="C7726" s="15">
        <v>100</v>
      </c>
      <c r="D7726" s="17">
        <v>2100000</v>
      </c>
      <c r="E7726" s="18">
        <f t="shared" si="120"/>
        <v>2100</v>
      </c>
      <c r="F7726" s="19">
        <v>4.7546379999999999</v>
      </c>
      <c r="G7726" s="19">
        <v>9.9847401629999997</v>
      </c>
      <c r="H7726" s="20">
        <v>95.245361787999997</v>
      </c>
      <c r="I7726" s="15">
        <f>IF(H7726&lt;=Rmax_Summary!$B$40,1,0)</f>
        <v>0</v>
      </c>
      <c r="J7726" s="15">
        <v>3</v>
      </c>
      <c r="K7726" s="21" t="s">
        <v>850</v>
      </c>
    </row>
    <row r="7727" spans="1:11" x14ac:dyDescent="0.15">
      <c r="A7727" s="15">
        <v>1429</v>
      </c>
      <c r="B7727" s="16">
        <v>10</v>
      </c>
      <c r="C7727" s="15">
        <v>100</v>
      </c>
      <c r="D7727" s="17">
        <v>2200000</v>
      </c>
      <c r="E7727" s="18">
        <f t="shared" si="120"/>
        <v>2200</v>
      </c>
      <c r="F7727" s="19">
        <v>4.5388130000000002</v>
      </c>
      <c r="G7727" s="19">
        <v>9.9853882550000002</v>
      </c>
      <c r="H7727" s="20">
        <v>95.461187154000001</v>
      </c>
      <c r="I7727" s="15">
        <f>IF(H7727&lt;=Rmax_Summary!$B$40,1,0)</f>
        <v>0</v>
      </c>
      <c r="J7727" s="15">
        <v>3</v>
      </c>
      <c r="K7727" s="21" t="s">
        <v>850</v>
      </c>
    </row>
    <row r="7728" spans="1:11" x14ac:dyDescent="0.15">
      <c r="A7728" s="15">
        <v>1434</v>
      </c>
      <c r="B7728" s="16">
        <v>10</v>
      </c>
      <c r="C7728" s="15">
        <v>100</v>
      </c>
      <c r="D7728" s="17">
        <v>2300000</v>
      </c>
      <c r="E7728" s="18">
        <f t="shared" si="120"/>
        <v>2300</v>
      </c>
      <c r="F7728" s="19">
        <v>4.3417310000000002</v>
      </c>
      <c r="G7728" s="19">
        <v>9.9859800599999993</v>
      </c>
      <c r="H7728" s="20">
        <v>95.658269427999997</v>
      </c>
      <c r="I7728" s="15">
        <f>IF(H7728&lt;=Rmax_Summary!$B$40,1,0)</f>
        <v>0</v>
      </c>
      <c r="J7728" s="15">
        <v>3</v>
      </c>
      <c r="K7728" s="21" t="s">
        <v>850</v>
      </c>
    </row>
    <row r="7729" spans="1:11" x14ac:dyDescent="0.15">
      <c r="A7729" s="15">
        <v>1439</v>
      </c>
      <c r="B7729" s="16">
        <v>10</v>
      </c>
      <c r="C7729" s="15">
        <v>100</v>
      </c>
      <c r="D7729" s="17">
        <v>2400000</v>
      </c>
      <c r="E7729" s="18">
        <f t="shared" si="120"/>
        <v>2400</v>
      </c>
      <c r="F7729" s="19">
        <v>4.1610509999999996</v>
      </c>
      <c r="G7729" s="19">
        <v>9.9865226160000002</v>
      </c>
      <c r="H7729" s="20">
        <v>95.838948961</v>
      </c>
      <c r="I7729" s="15">
        <f>IF(H7729&lt;=Rmax_Summary!$B$40,1,0)</f>
        <v>0</v>
      </c>
      <c r="J7729" s="15">
        <v>3</v>
      </c>
      <c r="K7729" s="21" t="s">
        <v>850</v>
      </c>
    </row>
    <row r="7730" spans="1:11" x14ac:dyDescent="0.15">
      <c r="A7730" s="15">
        <v>1444</v>
      </c>
      <c r="B7730" s="16">
        <v>10</v>
      </c>
      <c r="C7730" s="15">
        <v>100</v>
      </c>
      <c r="D7730" s="17">
        <v>2500000</v>
      </c>
      <c r="E7730" s="18">
        <f t="shared" si="120"/>
        <v>2500</v>
      </c>
      <c r="F7730" s="19">
        <v>3.9948090000000001</v>
      </c>
      <c r="G7730" s="19">
        <v>9.9870218140000002</v>
      </c>
      <c r="H7730" s="20">
        <v>96.005191405999994</v>
      </c>
      <c r="I7730" s="15">
        <f>IF(H7730&lt;=Rmax_Summary!$B$40,1,0)</f>
        <v>0</v>
      </c>
      <c r="J7730" s="15">
        <v>3</v>
      </c>
      <c r="K7730" s="21" t="s">
        <v>850</v>
      </c>
    </row>
    <row r="7731" spans="1:11" x14ac:dyDescent="0.15">
      <c r="A7731" s="15">
        <v>1449</v>
      </c>
      <c r="B7731" s="16">
        <v>10</v>
      </c>
      <c r="C7731" s="15">
        <v>100</v>
      </c>
      <c r="D7731" s="17">
        <v>2600000</v>
      </c>
      <c r="E7731" s="18">
        <f t="shared" si="120"/>
        <v>2600</v>
      </c>
      <c r="F7731" s="19">
        <v>3.8413400000000002</v>
      </c>
      <c r="G7731" s="19">
        <v>9.9874826579999993</v>
      </c>
      <c r="H7731" s="20">
        <v>96.158660451000003</v>
      </c>
      <c r="I7731" s="15">
        <f>IF(H7731&lt;=Rmax_Summary!$B$40,1,0)</f>
        <v>0</v>
      </c>
      <c r="J7731" s="15">
        <v>3</v>
      </c>
      <c r="K7731" s="21" t="s">
        <v>850</v>
      </c>
    </row>
    <row r="7732" spans="1:11" x14ac:dyDescent="0.15">
      <c r="A7732" s="15">
        <v>1454</v>
      </c>
      <c r="B7732" s="16">
        <v>10</v>
      </c>
      <c r="C7732" s="15">
        <v>100</v>
      </c>
      <c r="D7732" s="17">
        <v>2700000</v>
      </c>
      <c r="E7732" s="18">
        <f t="shared" si="120"/>
        <v>2700</v>
      </c>
      <c r="F7732" s="19">
        <v>3.6992259999999999</v>
      </c>
      <c r="G7732" s="19">
        <v>9.9879094039999998</v>
      </c>
      <c r="H7732" s="20">
        <v>96.300774341999997</v>
      </c>
      <c r="I7732" s="15">
        <f>IF(H7732&lt;=Rmax_Summary!$B$40,1,0)</f>
        <v>0</v>
      </c>
      <c r="J7732" s="15">
        <v>3</v>
      </c>
      <c r="K7732" s="21" t="s">
        <v>850</v>
      </c>
    </row>
    <row r="7733" spans="1:11" x14ac:dyDescent="0.15">
      <c r="A7733" s="15">
        <v>1459</v>
      </c>
      <c r="B7733" s="16">
        <v>10</v>
      </c>
      <c r="C7733" s="15">
        <v>100</v>
      </c>
      <c r="D7733" s="17">
        <v>2800000</v>
      </c>
      <c r="E7733" s="18">
        <f t="shared" si="120"/>
        <v>2800</v>
      </c>
      <c r="F7733" s="19">
        <v>3.5672519999999999</v>
      </c>
      <c r="G7733" s="19">
        <v>9.9883056959999994</v>
      </c>
      <c r="H7733" s="20">
        <v>96.432747935999998</v>
      </c>
      <c r="I7733" s="15">
        <f>IF(H7733&lt;=Rmax_Summary!$B$40,1,0)</f>
        <v>0</v>
      </c>
      <c r="J7733" s="15">
        <v>3</v>
      </c>
      <c r="K7733" s="21" t="s">
        <v>850</v>
      </c>
    </row>
    <row r="7734" spans="1:11" x14ac:dyDescent="0.15">
      <c r="A7734" s="15">
        <v>1464</v>
      </c>
      <c r="B7734" s="16">
        <v>10</v>
      </c>
      <c r="C7734" s="15">
        <v>100</v>
      </c>
      <c r="D7734" s="17">
        <v>2900000</v>
      </c>
      <c r="E7734" s="18">
        <f t="shared" si="120"/>
        <v>2900</v>
      </c>
      <c r="F7734" s="19">
        <v>3.4443709999999998</v>
      </c>
      <c r="G7734" s="19">
        <v>9.9886746930000001</v>
      </c>
      <c r="H7734" s="20">
        <v>96.555629422999999</v>
      </c>
      <c r="I7734" s="15">
        <f>IF(H7734&lt;=Rmax_Summary!$B$40,1,0)</f>
        <v>0</v>
      </c>
      <c r="J7734" s="15">
        <v>3</v>
      </c>
      <c r="K7734" s="21" t="s">
        <v>850</v>
      </c>
    </row>
    <row r="7735" spans="1:11" x14ac:dyDescent="0.15">
      <c r="A7735" s="15">
        <v>1469</v>
      </c>
      <c r="B7735" s="16">
        <v>10</v>
      </c>
      <c r="C7735" s="15">
        <v>100</v>
      </c>
      <c r="D7735" s="17">
        <v>3000000</v>
      </c>
      <c r="E7735" s="18">
        <f t="shared" si="120"/>
        <v>3000</v>
      </c>
      <c r="F7735" s="19">
        <v>3.3296730000000001</v>
      </c>
      <c r="G7735" s="19">
        <v>9.9890191099999992</v>
      </c>
      <c r="H7735" s="20">
        <v>96.670326936999999</v>
      </c>
      <c r="I7735" s="15">
        <f>IF(H7735&lt;=Rmax_Summary!$B$40,1,0)</f>
        <v>0</v>
      </c>
      <c r="J7735" s="15">
        <v>3</v>
      </c>
      <c r="K7735" s="21" t="s">
        <v>850</v>
      </c>
    </row>
    <row r="7736" spans="1:11" x14ac:dyDescent="0.15">
      <c r="A7736" s="15">
        <v>1474</v>
      </c>
      <c r="B7736" s="16">
        <v>10</v>
      </c>
      <c r="C7736" s="15">
        <v>100</v>
      </c>
      <c r="D7736" s="17">
        <v>3100000</v>
      </c>
      <c r="E7736" s="18">
        <f t="shared" si="120"/>
        <v>3100</v>
      </c>
      <c r="F7736" s="19">
        <v>3.2223679999999999</v>
      </c>
      <c r="G7736" s="19">
        <v>9.9893413300000002</v>
      </c>
      <c r="H7736" s="20">
        <v>96.777631736000004</v>
      </c>
      <c r="I7736" s="15">
        <f>IF(H7736&lt;=Rmax_Summary!$B$40,1,0)</f>
        <v>0</v>
      </c>
      <c r="J7736" s="15">
        <v>3</v>
      </c>
      <c r="K7736" s="21" t="s">
        <v>850</v>
      </c>
    </row>
    <row r="7737" spans="1:11" x14ac:dyDescent="0.15">
      <c r="A7737" s="15">
        <v>1479</v>
      </c>
      <c r="B7737" s="16">
        <v>10</v>
      </c>
      <c r="C7737" s="15">
        <v>100</v>
      </c>
      <c r="D7737" s="17">
        <v>3200000</v>
      </c>
      <c r="E7737" s="18">
        <f t="shared" si="120"/>
        <v>3200</v>
      </c>
      <c r="F7737" s="19">
        <v>3.1217630000000001</v>
      </c>
      <c r="G7737" s="19">
        <v>9.9896434299999992</v>
      </c>
      <c r="H7737" s="20">
        <v>96.878236516000001</v>
      </c>
      <c r="I7737" s="15">
        <f>IF(H7737&lt;=Rmax_Summary!$B$40,1,0)</f>
        <v>0</v>
      </c>
      <c r="J7737" s="15">
        <v>3</v>
      </c>
      <c r="K7737" s="21" t="s">
        <v>850</v>
      </c>
    </row>
    <row r="7738" spans="1:11" x14ac:dyDescent="0.15">
      <c r="A7738" s="15">
        <v>1484</v>
      </c>
      <c r="B7738" s="16">
        <v>10</v>
      </c>
      <c r="C7738" s="15">
        <v>100</v>
      </c>
      <c r="D7738" s="17">
        <v>3300000</v>
      </c>
      <c r="E7738" s="18">
        <f t="shared" si="120"/>
        <v>3300</v>
      </c>
      <c r="F7738" s="19">
        <v>3.0272510000000001</v>
      </c>
      <c r="G7738" s="19">
        <v>9.989927239</v>
      </c>
      <c r="H7738" s="20">
        <v>96.972749386000004</v>
      </c>
      <c r="I7738" s="15">
        <f>IF(H7738&lt;=Rmax_Summary!$B$40,1,0)</f>
        <v>0</v>
      </c>
      <c r="J7738" s="15">
        <v>3</v>
      </c>
      <c r="K7738" s="21" t="s">
        <v>850</v>
      </c>
    </row>
    <row r="7739" spans="1:11" x14ac:dyDescent="0.15">
      <c r="A7739" s="15">
        <v>1489</v>
      </c>
      <c r="B7739" s="16">
        <v>10</v>
      </c>
      <c r="C7739" s="15">
        <v>100</v>
      </c>
      <c r="D7739" s="17">
        <v>3400000</v>
      </c>
      <c r="E7739" s="18">
        <f t="shared" si="120"/>
        <v>3400</v>
      </c>
      <c r="F7739" s="19">
        <v>2.9382920000000001</v>
      </c>
      <c r="G7739" s="19">
        <v>9.9901943640000006</v>
      </c>
      <c r="H7739" s="20">
        <v>97.061707518000006</v>
      </c>
      <c r="I7739" s="15">
        <f>IF(H7739&lt;=Rmax_Summary!$B$40,1,0)</f>
        <v>0</v>
      </c>
      <c r="J7739" s="15">
        <v>3</v>
      </c>
      <c r="K7739" s="21" t="s">
        <v>850</v>
      </c>
    </row>
    <row r="7740" spans="1:11" x14ac:dyDescent="0.15">
      <c r="A7740" s="15">
        <v>1494</v>
      </c>
      <c r="B7740" s="16">
        <v>10</v>
      </c>
      <c r="C7740" s="15">
        <v>100</v>
      </c>
      <c r="D7740" s="17">
        <v>3500000</v>
      </c>
      <c r="E7740" s="18">
        <f t="shared" si="120"/>
        <v>3500</v>
      </c>
      <c r="F7740" s="19">
        <v>2.8544130000000001</v>
      </c>
      <c r="G7740" s="19">
        <v>9.9904462400000007</v>
      </c>
      <c r="H7740" s="20">
        <v>97.145586803</v>
      </c>
      <c r="I7740" s="15">
        <f>IF(H7740&lt;=Rmax_Summary!$B$40,1,0)</f>
        <v>0</v>
      </c>
      <c r="J7740" s="15">
        <v>3</v>
      </c>
      <c r="K7740" s="21" t="s">
        <v>850</v>
      </c>
    </row>
    <row r="7741" spans="1:11" x14ac:dyDescent="0.15">
      <c r="A7741" s="15">
        <v>1499</v>
      </c>
      <c r="B7741" s="16">
        <v>10</v>
      </c>
      <c r="C7741" s="15">
        <v>100</v>
      </c>
      <c r="D7741" s="17">
        <v>3600000</v>
      </c>
      <c r="E7741" s="18">
        <f t="shared" si="120"/>
        <v>3600</v>
      </c>
      <c r="F7741" s="19">
        <v>2.7751899999999998</v>
      </c>
      <c r="G7741" s="19">
        <v>9.9906841340000003</v>
      </c>
      <c r="H7741" s="20">
        <v>97.224809930999996</v>
      </c>
      <c r="I7741" s="15">
        <f>IF(H7741&lt;=Rmax_Summary!$B$40,1,0)</f>
        <v>0</v>
      </c>
      <c r="J7741" s="15">
        <v>3</v>
      </c>
      <c r="K7741" s="21" t="s">
        <v>850</v>
      </c>
    </row>
    <row r="7742" spans="1:11" x14ac:dyDescent="0.15">
      <c r="A7742" s="15">
        <v>1504</v>
      </c>
      <c r="B7742" s="16">
        <v>10</v>
      </c>
      <c r="C7742" s="15">
        <v>100</v>
      </c>
      <c r="D7742" s="17">
        <v>3700000</v>
      </c>
      <c r="E7742" s="18">
        <f t="shared" si="120"/>
        <v>3700</v>
      </c>
      <c r="F7742" s="19">
        <v>2.7002459999999999</v>
      </c>
      <c r="G7742" s="19">
        <v>9.9909091799999992</v>
      </c>
      <c r="H7742" s="20">
        <v>97.299754226999994</v>
      </c>
      <c r="I7742" s="15">
        <f>IF(H7742&lt;=Rmax_Summary!$B$40,1,0)</f>
        <v>0</v>
      </c>
      <c r="J7742" s="15">
        <v>3</v>
      </c>
      <c r="K7742" s="21" t="s">
        <v>850</v>
      </c>
    </row>
    <row r="7743" spans="1:11" x14ac:dyDescent="0.15">
      <c r="A7743" s="15">
        <v>1509</v>
      </c>
      <c r="B7743" s="16">
        <v>10</v>
      </c>
      <c r="C7743" s="15">
        <v>100</v>
      </c>
      <c r="D7743" s="17">
        <v>3800000</v>
      </c>
      <c r="E7743" s="18">
        <f t="shared" si="120"/>
        <v>3800</v>
      </c>
      <c r="F7743" s="19">
        <v>2.6292430000000002</v>
      </c>
      <c r="G7743" s="19">
        <v>9.9911223899999992</v>
      </c>
      <c r="H7743" s="20">
        <v>97.370757341000001</v>
      </c>
      <c r="I7743" s="15">
        <f>IF(H7743&lt;=Rmax_Summary!$B$40,1,0)</f>
        <v>0</v>
      </c>
      <c r="J7743" s="15">
        <v>3</v>
      </c>
      <c r="K7743" s="21" t="s">
        <v>850</v>
      </c>
    </row>
    <row r="7744" spans="1:11" x14ac:dyDescent="0.15">
      <c r="A7744" s="15">
        <v>1514</v>
      </c>
      <c r="B7744" s="16">
        <v>10</v>
      </c>
      <c r="C7744" s="15">
        <v>100</v>
      </c>
      <c r="D7744" s="17">
        <v>3900000</v>
      </c>
      <c r="E7744" s="18">
        <f t="shared" si="120"/>
        <v>3900</v>
      </c>
      <c r="F7744" s="19">
        <v>2.5618780000000001</v>
      </c>
      <c r="G7744" s="19">
        <v>9.9913246749999995</v>
      </c>
      <c r="H7744" s="20">
        <v>97.438121909000003</v>
      </c>
      <c r="I7744" s="15">
        <f>IF(H7744&lt;=Rmax_Summary!$B$40,1,0)</f>
        <v>0</v>
      </c>
      <c r="J7744" s="15">
        <v>3</v>
      </c>
      <c r="K7744" s="21" t="s">
        <v>850</v>
      </c>
    </row>
    <row r="7745" spans="1:11" x14ac:dyDescent="0.15">
      <c r="A7745" s="15">
        <v>1519</v>
      </c>
      <c r="B7745" s="16">
        <v>10</v>
      </c>
      <c r="C7745" s="15">
        <v>100</v>
      </c>
      <c r="D7745" s="17">
        <v>4000000</v>
      </c>
      <c r="E7745" s="18">
        <f t="shared" si="120"/>
        <v>4000</v>
      </c>
      <c r="F7745" s="19">
        <v>2.4978790000000002</v>
      </c>
      <c r="G7745" s="19">
        <v>9.9915168550000004</v>
      </c>
      <c r="H7745" s="20">
        <v>97.502120777000002</v>
      </c>
      <c r="I7745" s="15">
        <f>IF(H7745&lt;=Rmax_Summary!$B$40,1,0)</f>
        <v>0</v>
      </c>
      <c r="J7745" s="15">
        <v>3</v>
      </c>
      <c r="K7745" s="21" t="s">
        <v>850</v>
      </c>
    </row>
    <row r="7746" spans="1:11" x14ac:dyDescent="0.15">
      <c r="A7746" s="15">
        <v>1524</v>
      </c>
      <c r="B7746" s="16">
        <v>10</v>
      </c>
      <c r="C7746" s="15">
        <v>100</v>
      </c>
      <c r="D7746" s="17">
        <v>4100000</v>
      </c>
      <c r="E7746" s="18">
        <f t="shared" ref="E7746:E7809" si="121">D7746/1000</f>
        <v>4100</v>
      </c>
      <c r="F7746" s="19">
        <v>2.4369999999999998</v>
      </c>
      <c r="G7746" s="19">
        <v>9.9916996630000003</v>
      </c>
      <c r="H7746" s="20">
        <v>97.563000079000005</v>
      </c>
      <c r="I7746" s="15">
        <f>IF(H7746&lt;=Rmax_Summary!$B$40,1,0)</f>
        <v>0</v>
      </c>
      <c r="J7746" s="15">
        <v>3</v>
      </c>
      <c r="K7746" s="21" t="s">
        <v>850</v>
      </c>
    </row>
    <row r="7747" spans="1:11" x14ac:dyDescent="0.15">
      <c r="A7747" s="15">
        <v>1529</v>
      </c>
      <c r="B7747" s="16">
        <v>10</v>
      </c>
      <c r="C7747" s="15">
        <v>100</v>
      </c>
      <c r="D7747" s="17">
        <v>4200000</v>
      </c>
      <c r="E7747" s="18">
        <f t="shared" si="121"/>
        <v>4200</v>
      </c>
      <c r="F7747" s="19">
        <v>2.3790170000000002</v>
      </c>
      <c r="G7747" s="19">
        <v>9.9918737770000003</v>
      </c>
      <c r="H7747" s="20">
        <v>97.620982522000006</v>
      </c>
      <c r="I7747" s="15">
        <f>IF(H7747&lt;=Rmax_Summary!$B$40,1,0)</f>
        <v>0</v>
      </c>
      <c r="J7747" s="15">
        <v>3</v>
      </c>
      <c r="K7747" s="21" t="s">
        <v>850</v>
      </c>
    </row>
    <row r="7748" spans="1:11" x14ac:dyDescent="0.15">
      <c r="A7748" s="15">
        <v>1534</v>
      </c>
      <c r="B7748" s="16">
        <v>10</v>
      </c>
      <c r="C7748" s="15">
        <v>100</v>
      </c>
      <c r="D7748" s="17">
        <v>4300000</v>
      </c>
      <c r="E7748" s="18">
        <f t="shared" si="121"/>
        <v>4300</v>
      </c>
      <c r="F7748" s="19">
        <v>2.3237299999999999</v>
      </c>
      <c r="G7748" s="19">
        <v>9.9920397980000004</v>
      </c>
      <c r="H7748" s="20">
        <v>97.676269886</v>
      </c>
      <c r="I7748" s="15">
        <f>IF(H7748&lt;=Rmax_Summary!$B$40,1,0)</f>
        <v>0</v>
      </c>
      <c r="J7748" s="15">
        <v>3</v>
      </c>
      <c r="K7748" s="21" t="s">
        <v>850</v>
      </c>
    </row>
    <row r="7749" spans="1:11" x14ac:dyDescent="0.15">
      <c r="A7749" s="15">
        <v>1539</v>
      </c>
      <c r="B7749" s="16">
        <v>10</v>
      </c>
      <c r="C7749" s="15">
        <v>100</v>
      </c>
      <c r="D7749" s="17">
        <v>4400000</v>
      </c>
      <c r="E7749" s="18">
        <f t="shared" si="121"/>
        <v>4400</v>
      </c>
      <c r="F7749" s="19">
        <v>2.2709540000000001</v>
      </c>
      <c r="G7749" s="19">
        <v>9.9921982749999998</v>
      </c>
      <c r="H7749" s="20">
        <v>97.729045843999998</v>
      </c>
      <c r="I7749" s="15">
        <f>IF(H7749&lt;=Rmax_Summary!$B$40,1,0)</f>
        <v>0</v>
      </c>
      <c r="J7749" s="15">
        <v>3</v>
      </c>
      <c r="K7749" s="21" t="s">
        <v>850</v>
      </c>
    </row>
    <row r="7750" spans="1:11" x14ac:dyDescent="0.15">
      <c r="A7750" s="15">
        <v>1544</v>
      </c>
      <c r="B7750" s="16">
        <v>10</v>
      </c>
      <c r="C7750" s="15">
        <v>100</v>
      </c>
      <c r="D7750" s="17">
        <v>4500000</v>
      </c>
      <c r="E7750" s="18">
        <f t="shared" si="121"/>
        <v>4500</v>
      </c>
      <c r="F7750" s="19">
        <v>2.2205219999999999</v>
      </c>
      <c r="G7750" s="19">
        <v>9.9923497109999992</v>
      </c>
      <c r="H7750" s="20">
        <v>97.779477893999996</v>
      </c>
      <c r="I7750" s="15">
        <f>IF(H7750&lt;=Rmax_Summary!$B$40,1,0)</f>
        <v>0</v>
      </c>
      <c r="J7750" s="15">
        <v>3</v>
      </c>
      <c r="K7750" s="21" t="s">
        <v>850</v>
      </c>
    </row>
    <row r="7751" spans="1:11" x14ac:dyDescent="0.15">
      <c r="A7751" s="15">
        <v>1549</v>
      </c>
      <c r="B7751" s="16">
        <v>10</v>
      </c>
      <c r="C7751" s="15">
        <v>100</v>
      </c>
      <c r="D7751" s="17">
        <v>4600000</v>
      </c>
      <c r="E7751" s="18">
        <f t="shared" si="121"/>
        <v>4600</v>
      </c>
      <c r="F7751" s="19">
        <v>2.1722809999999999</v>
      </c>
      <c r="G7751" s="19">
        <v>9.9924945730000001</v>
      </c>
      <c r="H7751" s="20">
        <v>97.827718597</v>
      </c>
      <c r="I7751" s="15">
        <f>IF(H7751&lt;=Rmax_Summary!$B$40,1,0)</f>
        <v>0</v>
      </c>
      <c r="J7751" s="15">
        <v>3</v>
      </c>
      <c r="K7751" s="21" t="s">
        <v>850</v>
      </c>
    </row>
    <row r="7752" spans="1:11" x14ac:dyDescent="0.15">
      <c r="A7752" s="15">
        <v>1554</v>
      </c>
      <c r="B7752" s="16">
        <v>10</v>
      </c>
      <c r="C7752" s="15">
        <v>100</v>
      </c>
      <c r="D7752" s="17">
        <v>4700000</v>
      </c>
      <c r="E7752" s="18">
        <f t="shared" si="121"/>
        <v>4700</v>
      </c>
      <c r="F7752" s="19">
        <v>2.1260919999999999</v>
      </c>
      <c r="G7752" s="19">
        <v>9.9926332720000008</v>
      </c>
      <c r="H7752" s="20">
        <v>97.873907771999995</v>
      </c>
      <c r="I7752" s="15">
        <f>IF(H7752&lt;=Rmax_Summary!$B$40,1,0)</f>
        <v>0</v>
      </c>
      <c r="J7752" s="15">
        <v>3</v>
      </c>
      <c r="K7752" s="21" t="s">
        <v>850</v>
      </c>
    </row>
    <row r="7753" spans="1:11" x14ac:dyDescent="0.15">
      <c r="A7753" s="15">
        <v>1559</v>
      </c>
      <c r="B7753" s="16">
        <v>10</v>
      </c>
      <c r="C7753" s="15">
        <v>100</v>
      </c>
      <c r="D7753" s="17">
        <v>4800000</v>
      </c>
      <c r="E7753" s="18">
        <f t="shared" si="121"/>
        <v>4800</v>
      </c>
      <c r="F7753" s="19">
        <v>2.081826</v>
      </c>
      <c r="G7753" s="19">
        <v>9.9927661899999993</v>
      </c>
      <c r="H7753" s="20">
        <v>97.918173675999995</v>
      </c>
      <c r="I7753" s="15">
        <f>IF(H7753&lt;=Rmax_Summary!$B$40,1,0)</f>
        <v>0</v>
      </c>
      <c r="J7753" s="15">
        <v>3</v>
      </c>
      <c r="K7753" s="21" t="s">
        <v>850</v>
      </c>
    </row>
    <row r="7754" spans="1:11" x14ac:dyDescent="0.15">
      <c r="A7754" s="15">
        <v>1564</v>
      </c>
      <c r="B7754" s="16">
        <v>10</v>
      </c>
      <c r="C7754" s="15">
        <v>100</v>
      </c>
      <c r="D7754" s="17">
        <v>4900000</v>
      </c>
      <c r="E7754" s="18">
        <f t="shared" si="121"/>
        <v>4900</v>
      </c>
      <c r="F7754" s="19">
        <v>2.0393659999999998</v>
      </c>
      <c r="G7754" s="19">
        <v>9.9928936910000008</v>
      </c>
      <c r="H7754" s="20">
        <v>97.960633891000001</v>
      </c>
      <c r="I7754" s="15">
        <f>IF(H7754&lt;=Rmax_Summary!$B$40,1,0)</f>
        <v>0</v>
      </c>
      <c r="J7754" s="15">
        <v>3</v>
      </c>
      <c r="K7754" s="21" t="s">
        <v>850</v>
      </c>
    </row>
    <row r="7755" spans="1:11" x14ac:dyDescent="0.15">
      <c r="A7755" s="15">
        <v>1569</v>
      </c>
      <c r="B7755" s="16">
        <v>10</v>
      </c>
      <c r="C7755" s="15">
        <v>100</v>
      </c>
      <c r="D7755" s="17">
        <v>5000000</v>
      </c>
      <c r="E7755" s="18">
        <f t="shared" si="121"/>
        <v>5000</v>
      </c>
      <c r="F7755" s="19">
        <v>1.9986029999999999</v>
      </c>
      <c r="G7755" s="19">
        <v>9.9930160929999996</v>
      </c>
      <c r="H7755" s="20">
        <v>98.001396876000001</v>
      </c>
      <c r="I7755" s="15">
        <f>IF(H7755&lt;=Rmax_Summary!$B$40,1,0)</f>
        <v>0</v>
      </c>
      <c r="J7755" s="15">
        <v>3</v>
      </c>
      <c r="K7755" s="21" t="s">
        <v>850</v>
      </c>
    </row>
    <row r="7756" spans="1:11" x14ac:dyDescent="0.15">
      <c r="A7756" s="15">
        <v>1574</v>
      </c>
      <c r="B7756" s="16">
        <v>10</v>
      </c>
      <c r="C7756" s="15">
        <v>100</v>
      </c>
      <c r="D7756" s="17">
        <v>5100000</v>
      </c>
      <c r="E7756" s="18">
        <f t="shared" si="121"/>
        <v>5100</v>
      </c>
      <c r="F7756" s="19">
        <v>1.959438</v>
      </c>
      <c r="G7756" s="19">
        <v>9.9931336989999995</v>
      </c>
      <c r="H7756" s="20">
        <v>98.040561991000004</v>
      </c>
      <c r="I7756" s="15">
        <f>IF(H7756&lt;=Rmax_Summary!$B$40,1,0)</f>
        <v>0</v>
      </c>
      <c r="J7756" s="15">
        <v>3</v>
      </c>
      <c r="K7756" s="21" t="s">
        <v>850</v>
      </c>
    </row>
    <row r="7757" spans="1:11" x14ac:dyDescent="0.15">
      <c r="A7757" s="15">
        <v>1579</v>
      </c>
      <c r="B7757" s="16">
        <v>10</v>
      </c>
      <c r="C7757" s="15">
        <v>100</v>
      </c>
      <c r="D7757" s="17">
        <v>5200000</v>
      </c>
      <c r="E7757" s="18">
        <f t="shared" si="121"/>
        <v>5200</v>
      </c>
      <c r="F7757" s="19">
        <v>1.921778</v>
      </c>
      <c r="G7757" s="19">
        <v>9.9932467860000003</v>
      </c>
      <c r="H7757" s="20">
        <v>98.078221779000003</v>
      </c>
      <c r="I7757" s="15">
        <f>IF(H7757&lt;=Rmax_Summary!$B$40,1,0)</f>
        <v>0</v>
      </c>
      <c r="J7757" s="15">
        <v>3</v>
      </c>
      <c r="K7757" s="21" t="s">
        <v>850</v>
      </c>
    </row>
    <row r="7758" spans="1:11" x14ac:dyDescent="0.15">
      <c r="A7758" s="15">
        <v>1584</v>
      </c>
      <c r="B7758" s="16">
        <v>10</v>
      </c>
      <c r="C7758" s="15">
        <v>100</v>
      </c>
      <c r="D7758" s="17">
        <v>5300000</v>
      </c>
      <c r="E7758" s="18">
        <f t="shared" si="121"/>
        <v>5300</v>
      </c>
      <c r="F7758" s="19">
        <v>1.8855390000000001</v>
      </c>
      <c r="G7758" s="19">
        <v>9.9933556069999998</v>
      </c>
      <c r="H7758" s="20">
        <v>98.114461188000007</v>
      </c>
      <c r="I7758" s="15">
        <f>IF(H7758&lt;=Rmax_Summary!$B$40,1,0)</f>
        <v>0</v>
      </c>
      <c r="J7758" s="15">
        <v>3</v>
      </c>
      <c r="K7758" s="21" t="s">
        <v>850</v>
      </c>
    </row>
    <row r="7759" spans="1:11" x14ac:dyDescent="0.15">
      <c r="A7759" s="15">
        <v>1589</v>
      </c>
      <c r="B7759" s="16">
        <v>10</v>
      </c>
      <c r="C7759" s="15">
        <v>100</v>
      </c>
      <c r="D7759" s="17">
        <v>5400000</v>
      </c>
      <c r="E7759" s="18">
        <f t="shared" si="121"/>
        <v>5400</v>
      </c>
      <c r="F7759" s="19">
        <v>1.850641</v>
      </c>
      <c r="G7759" s="19">
        <v>9.9934604</v>
      </c>
      <c r="H7759" s="20">
        <v>98.149359157999996</v>
      </c>
      <c r="I7759" s="15">
        <f>IF(H7759&lt;=Rmax_Summary!$B$40,1,0)</f>
        <v>0</v>
      </c>
      <c r="J7759" s="15">
        <v>3</v>
      </c>
      <c r="K7759" s="21" t="s">
        <v>850</v>
      </c>
    </row>
    <row r="7760" spans="1:11" x14ac:dyDescent="0.15">
      <c r="A7760" s="15">
        <v>1594</v>
      </c>
      <c r="B7760" s="16">
        <v>10</v>
      </c>
      <c r="C7760" s="15">
        <v>100</v>
      </c>
      <c r="D7760" s="17">
        <v>5500000</v>
      </c>
      <c r="E7760" s="18">
        <f t="shared" si="121"/>
        <v>5500</v>
      </c>
      <c r="F7760" s="19">
        <v>1.8170109999999999</v>
      </c>
      <c r="G7760" s="19">
        <v>9.9935613859999997</v>
      </c>
      <c r="H7760" s="20">
        <v>98.182988804000004</v>
      </c>
      <c r="I7760" s="15">
        <f>IF(H7760&lt;=Rmax_Summary!$B$40,1,0)</f>
        <v>0</v>
      </c>
      <c r="J7760" s="15">
        <v>3</v>
      </c>
      <c r="K7760" s="21" t="s">
        <v>850</v>
      </c>
    </row>
    <row r="7761" spans="1:11" x14ac:dyDescent="0.15">
      <c r="A7761" s="15">
        <v>1599</v>
      </c>
      <c r="B7761" s="16">
        <v>10</v>
      </c>
      <c r="C7761" s="15">
        <v>100</v>
      </c>
      <c r="D7761" s="17">
        <v>5600000</v>
      </c>
      <c r="E7761" s="18">
        <f t="shared" si="121"/>
        <v>5600</v>
      </c>
      <c r="F7761" s="19">
        <v>1.7845819999999999</v>
      </c>
      <c r="G7761" s="19">
        <v>9.9936587669999994</v>
      </c>
      <c r="H7761" s="20">
        <v>98.215418064999994</v>
      </c>
      <c r="I7761" s="15">
        <f>IF(H7761&lt;=Rmax_Summary!$B$40,1,0)</f>
        <v>0</v>
      </c>
      <c r="J7761" s="15">
        <v>3</v>
      </c>
      <c r="K7761" s="21" t="s">
        <v>850</v>
      </c>
    </row>
    <row r="7762" spans="1:11" x14ac:dyDescent="0.15">
      <c r="A7762" s="15">
        <v>1604</v>
      </c>
      <c r="B7762" s="16">
        <v>10</v>
      </c>
      <c r="C7762" s="15">
        <v>100</v>
      </c>
      <c r="D7762" s="17">
        <v>5700000</v>
      </c>
      <c r="E7762" s="18">
        <f t="shared" si="121"/>
        <v>5700</v>
      </c>
      <c r="F7762" s="19">
        <v>1.75329</v>
      </c>
      <c r="G7762" s="19">
        <v>9.9937527320000008</v>
      </c>
      <c r="H7762" s="20">
        <v>98.246710049000001</v>
      </c>
      <c r="I7762" s="15">
        <f>IF(H7762&lt;=Rmax_Summary!$B$40,1,0)</f>
        <v>0</v>
      </c>
      <c r="J7762" s="15">
        <v>3</v>
      </c>
      <c r="K7762" s="21" t="s">
        <v>850</v>
      </c>
    </row>
    <row r="7763" spans="1:11" x14ac:dyDescent="0.15">
      <c r="A7763" s="15">
        <v>1609</v>
      </c>
      <c r="B7763" s="16">
        <v>10</v>
      </c>
      <c r="C7763" s="15">
        <v>100</v>
      </c>
      <c r="D7763" s="17">
        <v>5800000</v>
      </c>
      <c r="E7763" s="18">
        <f t="shared" si="121"/>
        <v>5800</v>
      </c>
      <c r="F7763" s="19">
        <v>1.7230760000000001</v>
      </c>
      <c r="G7763" s="19">
        <v>9.9938434560000005</v>
      </c>
      <c r="H7763" s="20">
        <v>98.276923519999997</v>
      </c>
      <c r="I7763" s="15">
        <f>IF(H7763&lt;=Rmax_Summary!$B$40,1,0)</f>
        <v>0</v>
      </c>
      <c r="J7763" s="15">
        <v>3</v>
      </c>
      <c r="K7763" s="21" t="s">
        <v>850</v>
      </c>
    </row>
    <row r="7764" spans="1:11" x14ac:dyDescent="0.15">
      <c r="A7764" s="15">
        <v>1614</v>
      </c>
      <c r="B7764" s="16">
        <v>10</v>
      </c>
      <c r="C7764" s="15">
        <v>100</v>
      </c>
      <c r="D7764" s="17">
        <v>5900000</v>
      </c>
      <c r="E7764" s="18">
        <f t="shared" si="121"/>
        <v>5900</v>
      </c>
      <c r="F7764" s="19">
        <v>1.6938869999999999</v>
      </c>
      <c r="G7764" s="19">
        <v>9.993931108</v>
      </c>
      <c r="H7764" s="20">
        <v>98.306113378999996</v>
      </c>
      <c r="I7764" s="15">
        <f>IF(H7764&lt;=Rmax_Summary!$B$40,1,0)</f>
        <v>0</v>
      </c>
      <c r="J7764" s="15">
        <v>3</v>
      </c>
      <c r="K7764" s="21" t="s">
        <v>850</v>
      </c>
    </row>
    <row r="7765" spans="1:11" x14ac:dyDescent="0.15">
      <c r="A7765" s="15">
        <v>1619</v>
      </c>
      <c r="B7765" s="16">
        <v>10</v>
      </c>
      <c r="C7765" s="15">
        <v>100</v>
      </c>
      <c r="D7765" s="17">
        <v>6000000</v>
      </c>
      <c r="E7765" s="18">
        <f t="shared" si="121"/>
        <v>6000</v>
      </c>
      <c r="F7765" s="19">
        <v>1.6656690000000001</v>
      </c>
      <c r="G7765" s="19">
        <v>9.9940158409999995</v>
      </c>
      <c r="H7765" s="20">
        <v>98.334330700999999</v>
      </c>
      <c r="I7765" s="15">
        <f>IF(H7765&lt;=Rmax_Summary!$B$40,1,0)</f>
        <v>0</v>
      </c>
      <c r="J7765" s="15">
        <v>3</v>
      </c>
      <c r="K7765" s="21" t="s">
        <v>850</v>
      </c>
    </row>
    <row r="7766" spans="1:11" x14ac:dyDescent="0.15">
      <c r="A7766" s="15">
        <v>1624</v>
      </c>
      <c r="B7766" s="16">
        <v>10</v>
      </c>
      <c r="C7766" s="15">
        <v>100</v>
      </c>
      <c r="D7766" s="17">
        <v>6100000</v>
      </c>
      <c r="E7766" s="18">
        <f t="shared" si="121"/>
        <v>6100</v>
      </c>
      <c r="F7766" s="19">
        <v>1.638377</v>
      </c>
      <c r="G7766" s="19">
        <v>9.994097794</v>
      </c>
      <c r="H7766" s="20">
        <v>98.361623289999997</v>
      </c>
      <c r="I7766" s="15">
        <f>IF(H7766&lt;=Rmax_Summary!$B$40,1,0)</f>
        <v>0</v>
      </c>
      <c r="J7766" s="15">
        <v>3</v>
      </c>
      <c r="K7766" s="21" t="s">
        <v>850</v>
      </c>
    </row>
    <row r="7767" spans="1:11" x14ac:dyDescent="0.15">
      <c r="A7767" s="15">
        <v>1629</v>
      </c>
      <c r="B7767" s="16">
        <v>10</v>
      </c>
      <c r="C7767" s="15">
        <v>100</v>
      </c>
      <c r="D7767" s="17">
        <v>6200000</v>
      </c>
      <c r="E7767" s="18">
        <f t="shared" si="121"/>
        <v>6200</v>
      </c>
      <c r="F7767" s="19">
        <v>1.611964</v>
      </c>
      <c r="G7767" s="19">
        <v>9.9941771070000005</v>
      </c>
      <c r="H7767" s="20">
        <v>98.388035975999998</v>
      </c>
      <c r="I7767" s="15">
        <f>IF(H7767&lt;=Rmax_Summary!$B$40,1,0)</f>
        <v>0</v>
      </c>
      <c r="J7767" s="15">
        <v>3</v>
      </c>
      <c r="K7767" s="21" t="s">
        <v>850</v>
      </c>
    </row>
    <row r="7768" spans="1:11" x14ac:dyDescent="0.15">
      <c r="A7768" s="15">
        <v>1634</v>
      </c>
      <c r="B7768" s="16">
        <v>10</v>
      </c>
      <c r="C7768" s="15">
        <v>100</v>
      </c>
      <c r="D7768" s="17">
        <v>6300000</v>
      </c>
      <c r="E7768" s="18">
        <f t="shared" si="121"/>
        <v>6300</v>
      </c>
      <c r="F7768" s="19">
        <v>1.586389</v>
      </c>
      <c r="G7768" s="19">
        <v>9.9942539040000007</v>
      </c>
      <c r="H7768" s="20">
        <v>98.413610512999995</v>
      </c>
      <c r="I7768" s="15">
        <f>IF(H7768&lt;=Rmax_Summary!$B$40,1,0)</f>
        <v>0</v>
      </c>
      <c r="J7768" s="15">
        <v>3</v>
      </c>
      <c r="K7768" s="21" t="s">
        <v>850</v>
      </c>
    </row>
    <row r="7769" spans="1:11" x14ac:dyDescent="0.15">
      <c r="A7769" s="15">
        <v>1639</v>
      </c>
      <c r="B7769" s="16">
        <v>10</v>
      </c>
      <c r="C7769" s="15">
        <v>100</v>
      </c>
      <c r="D7769" s="17">
        <v>6400000</v>
      </c>
      <c r="E7769" s="18">
        <f t="shared" si="121"/>
        <v>6400</v>
      </c>
      <c r="F7769" s="19">
        <v>1.5616140000000001</v>
      </c>
      <c r="G7769" s="19">
        <v>9.9943282989999993</v>
      </c>
      <c r="H7769" s="20">
        <v>98.438386227999999</v>
      </c>
      <c r="I7769" s="15">
        <f>IF(H7769&lt;=Rmax_Summary!$B$40,1,0)</f>
        <v>0</v>
      </c>
      <c r="J7769" s="15">
        <v>3</v>
      </c>
      <c r="K7769" s="21" t="s">
        <v>850</v>
      </c>
    </row>
    <row r="7770" spans="1:11" x14ac:dyDescent="0.15">
      <c r="A7770" s="15">
        <v>1644</v>
      </c>
      <c r="B7770" s="16">
        <v>10</v>
      </c>
      <c r="C7770" s="15">
        <v>100</v>
      </c>
      <c r="D7770" s="17">
        <v>6500000</v>
      </c>
      <c r="E7770" s="18">
        <f t="shared" si="121"/>
        <v>6500</v>
      </c>
      <c r="F7770" s="19">
        <v>1.5376000000000001</v>
      </c>
      <c r="G7770" s="19">
        <v>9.9944004129999993</v>
      </c>
      <c r="H7770" s="20">
        <v>98.462399912999999</v>
      </c>
      <c r="I7770" s="15">
        <f>IF(H7770&lt;=Rmax_Summary!$B$40,1,0)</f>
        <v>0</v>
      </c>
      <c r="J7770" s="15">
        <v>3</v>
      </c>
      <c r="K7770" s="21" t="s">
        <v>850</v>
      </c>
    </row>
    <row r="7771" spans="1:11" x14ac:dyDescent="0.15">
      <c r="A7771" s="15">
        <v>1649</v>
      </c>
      <c r="B7771" s="16">
        <v>10</v>
      </c>
      <c r="C7771" s="15">
        <v>100</v>
      </c>
      <c r="D7771" s="17">
        <v>6600000</v>
      </c>
      <c r="E7771" s="18">
        <f t="shared" si="121"/>
        <v>6600</v>
      </c>
      <c r="F7771" s="19">
        <v>1.5143139999999999</v>
      </c>
      <c r="G7771" s="19">
        <v>9.9944703320000006</v>
      </c>
      <c r="H7771" s="20">
        <v>98.485686319999999</v>
      </c>
      <c r="I7771" s="15">
        <f>IF(H7771&lt;=Rmax_Summary!$B$40,1,0)</f>
        <v>0</v>
      </c>
      <c r="J7771" s="15">
        <v>3</v>
      </c>
      <c r="K7771" s="21" t="s">
        <v>850</v>
      </c>
    </row>
    <row r="7772" spans="1:11" x14ac:dyDescent="0.15">
      <c r="A7772" s="15">
        <v>1654</v>
      </c>
      <c r="B7772" s="16">
        <v>10</v>
      </c>
      <c r="C7772" s="15">
        <v>100</v>
      </c>
      <c r="D7772" s="17">
        <v>6700000</v>
      </c>
      <c r="E7772" s="18">
        <f t="shared" si="121"/>
        <v>6700</v>
      </c>
      <c r="F7772" s="19">
        <v>1.491722</v>
      </c>
      <c r="G7772" s="19">
        <v>9.9945381750000006</v>
      </c>
      <c r="H7772" s="20">
        <v>98.508277883000005</v>
      </c>
      <c r="I7772" s="15">
        <f>IF(H7772&lt;=Rmax_Summary!$B$40,1,0)</f>
        <v>0</v>
      </c>
      <c r="J7772" s="15">
        <v>3</v>
      </c>
      <c r="K7772" s="21" t="s">
        <v>850</v>
      </c>
    </row>
    <row r="7773" spans="1:11" x14ac:dyDescent="0.15">
      <c r="A7773" s="15">
        <v>1659</v>
      </c>
      <c r="B7773" s="16">
        <v>10</v>
      </c>
      <c r="C7773" s="15">
        <v>100</v>
      </c>
      <c r="D7773" s="17">
        <v>6800000</v>
      </c>
      <c r="E7773" s="18">
        <f t="shared" si="121"/>
        <v>6800</v>
      </c>
      <c r="F7773" s="19">
        <v>1.469795</v>
      </c>
      <c r="G7773" s="19">
        <v>9.9946040140000001</v>
      </c>
      <c r="H7773" s="20">
        <v>98.530205289999998</v>
      </c>
      <c r="I7773" s="15">
        <f>IF(H7773&lt;=Rmax_Summary!$B$40,1,0)</f>
        <v>0</v>
      </c>
      <c r="J7773" s="15">
        <v>3</v>
      </c>
      <c r="K7773" s="21" t="s">
        <v>850</v>
      </c>
    </row>
    <row r="7774" spans="1:11" x14ac:dyDescent="0.15">
      <c r="A7774" s="15">
        <v>1664</v>
      </c>
      <c r="B7774" s="16">
        <v>10</v>
      </c>
      <c r="C7774" s="15">
        <v>100</v>
      </c>
      <c r="D7774" s="17">
        <v>6900000</v>
      </c>
      <c r="E7774" s="18">
        <f t="shared" si="121"/>
        <v>6900</v>
      </c>
      <c r="F7774" s="19">
        <v>1.4485030000000001</v>
      </c>
      <c r="G7774" s="19">
        <v>9.9946679530000004</v>
      </c>
      <c r="H7774" s="20">
        <v>98.551497413000007</v>
      </c>
      <c r="I7774" s="15">
        <f>IF(H7774&lt;=Rmax_Summary!$B$40,1,0)</f>
        <v>0</v>
      </c>
      <c r="J7774" s="15">
        <v>3</v>
      </c>
      <c r="K7774" s="21" t="s">
        <v>850</v>
      </c>
    </row>
    <row r="7775" spans="1:11" x14ac:dyDescent="0.15">
      <c r="A7775" s="15">
        <v>1669</v>
      </c>
      <c r="B7775" s="16">
        <v>10</v>
      </c>
      <c r="C7775" s="15">
        <v>100</v>
      </c>
      <c r="D7775" s="17">
        <v>7000000</v>
      </c>
      <c r="E7775" s="18">
        <f t="shared" si="121"/>
        <v>7000</v>
      </c>
      <c r="F7775" s="19">
        <v>1.4278189999999999</v>
      </c>
      <c r="G7775" s="19">
        <v>9.9947300650000006</v>
      </c>
      <c r="H7775" s="20">
        <v>98.572181424999997</v>
      </c>
      <c r="I7775" s="15">
        <f>IF(H7775&lt;=Rmax_Summary!$B$40,1,0)</f>
        <v>0</v>
      </c>
      <c r="J7775" s="15">
        <v>3</v>
      </c>
      <c r="K7775" s="21" t="s">
        <v>850</v>
      </c>
    </row>
    <row r="7776" spans="1:11" x14ac:dyDescent="0.15">
      <c r="A7776" s="15">
        <v>1674</v>
      </c>
      <c r="B7776" s="16">
        <v>10</v>
      </c>
      <c r="C7776" s="15">
        <v>100</v>
      </c>
      <c r="D7776" s="17">
        <v>7100000</v>
      </c>
      <c r="E7776" s="18">
        <f t="shared" si="121"/>
        <v>7100</v>
      </c>
      <c r="F7776" s="19">
        <v>1.4077170000000001</v>
      </c>
      <c r="G7776" s="19">
        <v>9.9947904269999999</v>
      </c>
      <c r="H7776" s="20">
        <v>98.592283019999996</v>
      </c>
      <c r="I7776" s="15">
        <f>IF(H7776&lt;=Rmax_Summary!$B$40,1,0)</f>
        <v>0</v>
      </c>
      <c r="J7776" s="15">
        <v>3</v>
      </c>
      <c r="K7776" s="21" t="s">
        <v>850</v>
      </c>
    </row>
    <row r="7777" spans="1:11" x14ac:dyDescent="0.15">
      <c r="A7777" s="15">
        <v>1679</v>
      </c>
      <c r="B7777" s="16">
        <v>10</v>
      </c>
      <c r="C7777" s="15">
        <v>100</v>
      </c>
      <c r="D7777" s="17">
        <v>7200000</v>
      </c>
      <c r="E7777" s="18">
        <f t="shared" si="121"/>
        <v>7200</v>
      </c>
      <c r="F7777" s="19">
        <v>1.3881730000000001</v>
      </c>
      <c r="G7777" s="19">
        <v>9.9948491100000005</v>
      </c>
      <c r="H7777" s="20">
        <v>98.611826527000005</v>
      </c>
      <c r="I7777" s="15">
        <f>IF(H7777&lt;=Rmax_Summary!$B$40,1,0)</f>
        <v>0</v>
      </c>
      <c r="J7777" s="15">
        <v>3</v>
      </c>
      <c r="K7777" s="21" t="s">
        <v>850</v>
      </c>
    </row>
    <row r="7778" spans="1:11" x14ac:dyDescent="0.15">
      <c r="A7778" s="15">
        <v>1684</v>
      </c>
      <c r="B7778" s="16">
        <v>10</v>
      </c>
      <c r="C7778" s="15">
        <v>100</v>
      </c>
      <c r="D7778" s="17">
        <v>7300000</v>
      </c>
      <c r="E7778" s="18">
        <f t="shared" si="121"/>
        <v>7300</v>
      </c>
      <c r="F7778" s="19">
        <v>1.369165</v>
      </c>
      <c r="G7778" s="19">
        <v>9.99490619</v>
      </c>
      <c r="H7778" s="20">
        <v>98.630834796000002</v>
      </c>
      <c r="I7778" s="15">
        <f>IF(H7778&lt;=Rmax_Summary!$B$40,1,0)</f>
        <v>0</v>
      </c>
      <c r="J7778" s="15">
        <v>3</v>
      </c>
      <c r="K7778" s="21" t="s">
        <v>850</v>
      </c>
    </row>
    <row r="7779" spans="1:11" x14ac:dyDescent="0.15">
      <c r="A7779" s="15">
        <v>1689</v>
      </c>
      <c r="B7779" s="16">
        <v>10</v>
      </c>
      <c r="C7779" s="15">
        <v>100</v>
      </c>
      <c r="D7779" s="17">
        <v>7400000</v>
      </c>
      <c r="E7779" s="18">
        <f t="shared" si="121"/>
        <v>7400</v>
      </c>
      <c r="F7779" s="19">
        <v>1.350671</v>
      </c>
      <c r="G7779" s="19">
        <v>9.9949617259999997</v>
      </c>
      <c r="H7779" s="20">
        <v>98.649329484000006</v>
      </c>
      <c r="I7779" s="15">
        <f>IF(H7779&lt;=Rmax_Summary!$B$40,1,0)</f>
        <v>0</v>
      </c>
      <c r="J7779" s="15">
        <v>3</v>
      </c>
      <c r="K7779" s="21" t="s">
        <v>850</v>
      </c>
    </row>
    <row r="7780" spans="1:11" x14ac:dyDescent="0.15">
      <c r="A7780" s="15">
        <v>1694</v>
      </c>
      <c r="B7780" s="16">
        <v>10</v>
      </c>
      <c r="C7780" s="15">
        <v>100</v>
      </c>
      <c r="D7780" s="17">
        <v>7500000</v>
      </c>
      <c r="E7780" s="18">
        <f t="shared" si="121"/>
        <v>7500</v>
      </c>
      <c r="F7780" s="19">
        <v>1.3326690000000001</v>
      </c>
      <c r="G7780" s="19">
        <v>9.9950157780000009</v>
      </c>
      <c r="H7780" s="20">
        <v>98.667331227000005</v>
      </c>
      <c r="I7780" s="15">
        <f>IF(H7780&lt;=Rmax_Summary!$B$40,1,0)</f>
        <v>0</v>
      </c>
      <c r="J7780" s="15">
        <v>3</v>
      </c>
      <c r="K7780" s="21" t="s">
        <v>850</v>
      </c>
    </row>
    <row r="7781" spans="1:11" x14ac:dyDescent="0.15">
      <c r="A7781" s="15">
        <v>1699</v>
      </c>
      <c r="B7781" s="16">
        <v>10</v>
      </c>
      <c r="C7781" s="15">
        <v>100</v>
      </c>
      <c r="D7781" s="17">
        <v>7600000</v>
      </c>
      <c r="E7781" s="18">
        <f t="shared" si="121"/>
        <v>7600</v>
      </c>
      <c r="F7781" s="19">
        <v>1.3151409999999999</v>
      </c>
      <c r="G7781" s="19">
        <v>9.9950684140000003</v>
      </c>
      <c r="H7781" s="20">
        <v>98.684859407000005</v>
      </c>
      <c r="I7781" s="15">
        <f>IF(H7781&lt;=Rmax_Summary!$B$40,1,0)</f>
        <v>0</v>
      </c>
      <c r="J7781" s="15">
        <v>3</v>
      </c>
      <c r="K7781" s="21" t="s">
        <v>850</v>
      </c>
    </row>
    <row r="7782" spans="1:11" x14ac:dyDescent="0.15">
      <c r="A7782" s="15">
        <v>1704</v>
      </c>
      <c r="B7782" s="16">
        <v>10</v>
      </c>
      <c r="C7782" s="15">
        <v>100</v>
      </c>
      <c r="D7782" s="17">
        <v>7700000</v>
      </c>
      <c r="E7782" s="18">
        <f t="shared" si="121"/>
        <v>7700</v>
      </c>
      <c r="F7782" s="19">
        <v>1.298068</v>
      </c>
      <c r="G7782" s="19">
        <v>9.9951196880000008</v>
      </c>
      <c r="H7782" s="20">
        <v>98.701932497000001</v>
      </c>
      <c r="I7782" s="15">
        <f>IF(H7782&lt;=Rmax_Summary!$B$40,1,0)</f>
        <v>0</v>
      </c>
      <c r="J7782" s="15">
        <v>3</v>
      </c>
      <c r="K7782" s="21" t="s">
        <v>850</v>
      </c>
    </row>
    <row r="7783" spans="1:11" x14ac:dyDescent="0.15">
      <c r="A7783" s="15">
        <v>1709</v>
      </c>
      <c r="B7783" s="16">
        <v>10</v>
      </c>
      <c r="C7783" s="15">
        <v>100</v>
      </c>
      <c r="D7783" s="17">
        <v>7800000</v>
      </c>
      <c r="E7783" s="18">
        <f t="shared" si="121"/>
        <v>7800</v>
      </c>
      <c r="F7783" s="19">
        <v>1.2814319999999999</v>
      </c>
      <c r="G7783" s="19">
        <v>9.9951696329999997</v>
      </c>
      <c r="H7783" s="20">
        <v>98.718568008999995</v>
      </c>
      <c r="I7783" s="15">
        <f>IF(H7783&lt;=Rmax_Summary!$B$40,1,0)</f>
        <v>0</v>
      </c>
      <c r="J7783" s="15">
        <v>3</v>
      </c>
      <c r="K7783" s="21" t="s">
        <v>850</v>
      </c>
    </row>
    <row r="7784" spans="1:11" x14ac:dyDescent="0.15">
      <c r="A7784" s="15">
        <v>1714</v>
      </c>
      <c r="B7784" s="16">
        <v>10</v>
      </c>
      <c r="C7784" s="15">
        <v>100</v>
      </c>
      <c r="D7784" s="17">
        <v>7900000</v>
      </c>
      <c r="E7784" s="18">
        <f t="shared" si="121"/>
        <v>7900</v>
      </c>
      <c r="F7784" s="19">
        <v>1.265217</v>
      </c>
      <c r="G7784" s="19">
        <v>9.9952183269999999</v>
      </c>
      <c r="H7784" s="20">
        <v>98.734782512999999</v>
      </c>
      <c r="I7784" s="15">
        <f>IF(H7784&lt;=Rmax_Summary!$B$40,1,0)</f>
        <v>0</v>
      </c>
      <c r="J7784" s="15">
        <v>3</v>
      </c>
      <c r="K7784" s="21" t="s">
        <v>850</v>
      </c>
    </row>
    <row r="7785" spans="1:11" x14ac:dyDescent="0.15">
      <c r="A7785" s="15">
        <v>1719</v>
      </c>
      <c r="B7785" s="16">
        <v>10</v>
      </c>
      <c r="C7785" s="15">
        <v>100</v>
      </c>
      <c r="D7785" s="17">
        <v>8000000</v>
      </c>
      <c r="E7785" s="18">
        <f t="shared" si="121"/>
        <v>8000</v>
      </c>
      <c r="F7785" s="19">
        <v>1.2494080000000001</v>
      </c>
      <c r="G7785" s="19">
        <v>9.9952658000000003</v>
      </c>
      <c r="H7785" s="20">
        <v>98.750591771000003</v>
      </c>
      <c r="I7785" s="15">
        <f>IF(H7785&lt;=Rmax_Summary!$B$40,1,0)</f>
        <v>0</v>
      </c>
      <c r="J7785" s="15">
        <v>3</v>
      </c>
      <c r="K7785" s="21" t="s">
        <v>850</v>
      </c>
    </row>
    <row r="7786" spans="1:11" x14ac:dyDescent="0.15">
      <c r="A7786" s="15">
        <v>1724</v>
      </c>
      <c r="B7786" s="16">
        <v>10</v>
      </c>
      <c r="C7786" s="15">
        <v>100</v>
      </c>
      <c r="D7786" s="17">
        <v>8100000</v>
      </c>
      <c r="E7786" s="18">
        <f t="shared" si="121"/>
        <v>8100</v>
      </c>
      <c r="F7786" s="19">
        <v>1.233989</v>
      </c>
      <c r="G7786" s="19">
        <v>9.9953120999999996</v>
      </c>
      <c r="H7786" s="20">
        <v>98.766010890000004</v>
      </c>
      <c r="I7786" s="15">
        <f>IF(H7786&lt;=Rmax_Summary!$B$40,1,0)</f>
        <v>0</v>
      </c>
      <c r="J7786" s="15">
        <v>3</v>
      </c>
      <c r="K7786" s="21" t="s">
        <v>850</v>
      </c>
    </row>
    <row r="7787" spans="1:11" x14ac:dyDescent="0.15">
      <c r="A7787" s="15">
        <v>1729</v>
      </c>
      <c r="B7787" s="16">
        <v>10</v>
      </c>
      <c r="C7787" s="15">
        <v>100</v>
      </c>
      <c r="D7787" s="17">
        <v>8200000</v>
      </c>
      <c r="E7787" s="18">
        <f t="shared" si="121"/>
        <v>8200</v>
      </c>
      <c r="F7787" s="19">
        <v>1.2189460000000001</v>
      </c>
      <c r="G7787" s="19">
        <v>9.9953572719999997</v>
      </c>
      <c r="H7787" s="20">
        <v>98.781053989</v>
      </c>
      <c r="I7787" s="15">
        <f>IF(H7787&lt;=Rmax_Summary!$B$40,1,0)</f>
        <v>0</v>
      </c>
      <c r="J7787" s="15">
        <v>3</v>
      </c>
      <c r="K7787" s="21" t="s">
        <v>850</v>
      </c>
    </row>
    <row r="7788" spans="1:11" x14ac:dyDescent="0.15">
      <c r="A7788" s="15">
        <v>1734</v>
      </c>
      <c r="B7788" s="16">
        <v>10</v>
      </c>
      <c r="C7788" s="15">
        <v>100</v>
      </c>
      <c r="D7788" s="17">
        <v>8300000</v>
      </c>
      <c r="E7788" s="18">
        <f t="shared" si="121"/>
        <v>8300</v>
      </c>
      <c r="F7788" s="19">
        <v>1.2042649999999999</v>
      </c>
      <c r="G7788" s="19">
        <v>9.9954013560000003</v>
      </c>
      <c r="H7788" s="20">
        <v>98.795734768000003</v>
      </c>
      <c r="I7788" s="15">
        <f>IF(H7788&lt;=Rmax_Summary!$B$40,1,0)</f>
        <v>0</v>
      </c>
      <c r="J7788" s="15">
        <v>3</v>
      </c>
      <c r="K7788" s="21" t="s">
        <v>850</v>
      </c>
    </row>
    <row r="7789" spans="1:11" x14ac:dyDescent="0.15">
      <c r="A7789" s="15">
        <v>1739</v>
      </c>
      <c r="B7789" s="16">
        <v>10</v>
      </c>
      <c r="C7789" s="15">
        <v>100</v>
      </c>
      <c r="D7789" s="17">
        <v>8400000</v>
      </c>
      <c r="E7789" s="18">
        <f t="shared" si="121"/>
        <v>8400</v>
      </c>
      <c r="F7789" s="19">
        <v>1.189934</v>
      </c>
      <c r="G7789" s="19">
        <v>9.9954443909999995</v>
      </c>
      <c r="H7789" s="20">
        <v>98.810066187999993</v>
      </c>
      <c r="I7789" s="15">
        <f>IF(H7789&lt;=Rmax_Summary!$B$40,1,0)</f>
        <v>0</v>
      </c>
      <c r="J7789" s="15">
        <v>3</v>
      </c>
      <c r="K7789" s="21" t="s">
        <v>850</v>
      </c>
    </row>
    <row r="7790" spans="1:11" x14ac:dyDescent="0.15">
      <c r="A7790" s="15">
        <v>1744</v>
      </c>
      <c r="B7790" s="16">
        <v>10</v>
      </c>
      <c r="C7790" s="15">
        <v>100</v>
      </c>
      <c r="D7790" s="17">
        <v>8500000</v>
      </c>
      <c r="E7790" s="18">
        <f t="shared" si="121"/>
        <v>8500</v>
      </c>
      <c r="F7790" s="19">
        <v>1.17594</v>
      </c>
      <c r="G7790" s="19">
        <v>9.995486412</v>
      </c>
      <c r="H7790" s="20">
        <v>98.824060412999998</v>
      </c>
      <c r="I7790" s="15">
        <f>IF(H7790&lt;=Rmax_Summary!$B$40,1,0)</f>
        <v>0</v>
      </c>
      <c r="J7790" s="15">
        <v>3</v>
      </c>
      <c r="K7790" s="21" t="s">
        <v>850</v>
      </c>
    </row>
    <row r="7791" spans="1:11" x14ac:dyDescent="0.15">
      <c r="A7791" s="15">
        <v>1749</v>
      </c>
      <c r="B7791" s="16">
        <v>10</v>
      </c>
      <c r="C7791" s="15">
        <v>100</v>
      </c>
      <c r="D7791" s="17">
        <v>8600000</v>
      </c>
      <c r="E7791" s="18">
        <f t="shared" si="121"/>
        <v>8600</v>
      </c>
      <c r="F7791" s="19">
        <v>1.1622710000000001</v>
      </c>
      <c r="G7791" s="19">
        <v>9.9955274589999998</v>
      </c>
      <c r="H7791" s="20">
        <v>98.837729378999995</v>
      </c>
      <c r="I7791" s="15">
        <f>IF(H7791&lt;=Rmax_Summary!$B$40,1,0)</f>
        <v>0</v>
      </c>
      <c r="J7791" s="15">
        <v>3</v>
      </c>
      <c r="K7791" s="21" t="s">
        <v>850</v>
      </c>
    </row>
    <row r="7792" spans="1:11" x14ac:dyDescent="0.15">
      <c r="A7792" s="15">
        <v>1754</v>
      </c>
      <c r="B7792" s="16">
        <v>10</v>
      </c>
      <c r="C7792" s="15">
        <v>100</v>
      </c>
      <c r="D7792" s="17">
        <v>8700000</v>
      </c>
      <c r="E7792" s="18">
        <f t="shared" si="121"/>
        <v>8700</v>
      </c>
      <c r="F7792" s="19">
        <v>1.148916</v>
      </c>
      <c r="G7792" s="19">
        <v>9.9955675619999997</v>
      </c>
      <c r="H7792" s="20">
        <v>98.851084228000005</v>
      </c>
      <c r="I7792" s="15">
        <f>IF(H7792&lt;=Rmax_Summary!$B$40,1,0)</f>
        <v>0</v>
      </c>
      <c r="J7792" s="15">
        <v>3</v>
      </c>
      <c r="K7792" s="21" t="s">
        <v>850</v>
      </c>
    </row>
    <row r="7793" spans="1:11" x14ac:dyDescent="0.15">
      <c r="A7793" s="15">
        <v>1759</v>
      </c>
      <c r="B7793" s="16">
        <v>10</v>
      </c>
      <c r="C7793" s="15">
        <v>100</v>
      </c>
      <c r="D7793" s="17">
        <v>8800000</v>
      </c>
      <c r="E7793" s="18">
        <f t="shared" si="121"/>
        <v>8800</v>
      </c>
      <c r="F7793" s="19">
        <v>1.135864</v>
      </c>
      <c r="G7793" s="19">
        <v>9.9956067510000004</v>
      </c>
      <c r="H7793" s="20">
        <v>98.864135648000001</v>
      </c>
      <c r="I7793" s="15">
        <f>IF(H7793&lt;=Rmax_Summary!$B$40,1,0)</f>
        <v>0</v>
      </c>
      <c r="J7793" s="15">
        <v>3</v>
      </c>
      <c r="K7793" s="21" t="s">
        <v>850</v>
      </c>
    </row>
    <row r="7794" spans="1:11" x14ac:dyDescent="0.15">
      <c r="A7794" s="15">
        <v>1764</v>
      </c>
      <c r="B7794" s="16">
        <v>10</v>
      </c>
      <c r="C7794" s="15">
        <v>100</v>
      </c>
      <c r="D7794" s="17">
        <v>8900000</v>
      </c>
      <c r="E7794" s="18">
        <f t="shared" si="121"/>
        <v>8900</v>
      </c>
      <c r="F7794" s="19">
        <v>1.1231059999999999</v>
      </c>
      <c r="G7794" s="19">
        <v>9.9956450629999996</v>
      </c>
      <c r="H7794" s="20">
        <v>98.876893812000006</v>
      </c>
      <c r="I7794" s="15">
        <f>IF(H7794&lt;=Rmax_Summary!$B$40,1,0)</f>
        <v>0</v>
      </c>
      <c r="J7794" s="15">
        <v>3</v>
      </c>
      <c r="K7794" s="21" t="s">
        <v>850</v>
      </c>
    </row>
    <row r="7795" spans="1:11" x14ac:dyDescent="0.15">
      <c r="A7795" s="15">
        <v>1769</v>
      </c>
      <c r="B7795" s="16">
        <v>10</v>
      </c>
      <c r="C7795" s="15">
        <v>100</v>
      </c>
      <c r="D7795" s="17">
        <v>9000000</v>
      </c>
      <c r="E7795" s="18">
        <f t="shared" si="121"/>
        <v>9000</v>
      </c>
      <c r="F7795" s="19">
        <v>1.1106309999999999</v>
      </c>
      <c r="G7795" s="19">
        <v>9.9956825219999992</v>
      </c>
      <c r="H7795" s="20">
        <v>98.889368611999998</v>
      </c>
      <c r="I7795" s="15">
        <f>IF(H7795&lt;=Rmax_Summary!$B$40,1,0)</f>
        <v>0</v>
      </c>
      <c r="J7795" s="15">
        <v>3</v>
      </c>
      <c r="K7795" s="21" t="s">
        <v>850</v>
      </c>
    </row>
    <row r="7796" spans="1:11" x14ac:dyDescent="0.15">
      <c r="A7796" s="15">
        <v>1774</v>
      </c>
      <c r="B7796" s="16">
        <v>10</v>
      </c>
      <c r="C7796" s="15">
        <v>100</v>
      </c>
      <c r="D7796" s="17">
        <v>9100000</v>
      </c>
      <c r="E7796" s="18">
        <f t="shared" si="121"/>
        <v>9100</v>
      </c>
      <c r="F7796" s="19">
        <v>1.0984309999999999</v>
      </c>
      <c r="G7796" s="19">
        <v>9.9957191539999997</v>
      </c>
      <c r="H7796" s="20">
        <v>98.901569314</v>
      </c>
      <c r="I7796" s="15">
        <f>IF(H7796&lt;=Rmax_Summary!$B$40,1,0)</f>
        <v>0</v>
      </c>
      <c r="J7796" s="15">
        <v>3</v>
      </c>
      <c r="K7796" s="21" t="s">
        <v>850</v>
      </c>
    </row>
    <row r="7797" spans="1:11" x14ac:dyDescent="0.15">
      <c r="A7797" s="15">
        <v>1779</v>
      </c>
      <c r="B7797" s="16">
        <v>10</v>
      </c>
      <c r="C7797" s="15">
        <v>100</v>
      </c>
      <c r="D7797" s="17">
        <v>9200000</v>
      </c>
      <c r="E7797" s="18">
        <f t="shared" si="121"/>
        <v>9200</v>
      </c>
      <c r="F7797" s="19">
        <v>1.086495</v>
      </c>
      <c r="G7797" s="19">
        <v>9.9957550009999991</v>
      </c>
      <c r="H7797" s="20">
        <v>98.913504896000006</v>
      </c>
      <c r="I7797" s="15">
        <f>IF(H7797&lt;=Rmax_Summary!$B$40,1,0)</f>
        <v>0</v>
      </c>
      <c r="J7797" s="15">
        <v>3</v>
      </c>
      <c r="K7797" s="21" t="s">
        <v>850</v>
      </c>
    </row>
    <row r="7798" spans="1:11" x14ac:dyDescent="0.15">
      <c r="A7798" s="15">
        <v>1784</v>
      </c>
      <c r="B7798" s="16">
        <v>10</v>
      </c>
      <c r="C7798" s="15">
        <v>100</v>
      </c>
      <c r="D7798" s="17">
        <v>9300000</v>
      </c>
      <c r="E7798" s="18">
        <f t="shared" si="121"/>
        <v>9300</v>
      </c>
      <c r="F7798" s="19">
        <v>1.074816</v>
      </c>
      <c r="G7798" s="19">
        <v>9.99579007</v>
      </c>
      <c r="H7798" s="20">
        <v>98.925183855</v>
      </c>
      <c r="I7798" s="15">
        <f>IF(H7798&lt;=Rmax_Summary!$B$40,1,0)</f>
        <v>0</v>
      </c>
      <c r="J7798" s="15">
        <v>3</v>
      </c>
      <c r="K7798" s="21" t="s">
        <v>850</v>
      </c>
    </row>
    <row r="7799" spans="1:11" x14ac:dyDescent="0.15">
      <c r="A7799" s="15">
        <v>1789</v>
      </c>
      <c r="B7799" s="16">
        <v>10</v>
      </c>
      <c r="C7799" s="15">
        <v>100</v>
      </c>
      <c r="D7799" s="17">
        <v>9400000</v>
      </c>
      <c r="E7799" s="18">
        <f t="shared" si="121"/>
        <v>9400</v>
      </c>
      <c r="F7799" s="19">
        <v>1.0633859999999999</v>
      </c>
      <c r="G7799" s="19">
        <v>9.9958243939999996</v>
      </c>
      <c r="H7799" s="20">
        <v>98.936614418000005</v>
      </c>
      <c r="I7799" s="15">
        <f>IF(H7799&lt;=Rmax_Summary!$B$40,1,0)</f>
        <v>0</v>
      </c>
      <c r="J7799" s="15">
        <v>3</v>
      </c>
      <c r="K7799" s="21" t="s">
        <v>850</v>
      </c>
    </row>
    <row r="7800" spans="1:11" x14ac:dyDescent="0.15">
      <c r="A7800" s="15">
        <v>1794</v>
      </c>
      <c r="B7800" s="16">
        <v>10</v>
      </c>
      <c r="C7800" s="15">
        <v>100</v>
      </c>
      <c r="D7800" s="17">
        <v>9500000</v>
      </c>
      <c r="E7800" s="18">
        <f t="shared" si="121"/>
        <v>9500</v>
      </c>
      <c r="F7800" s="19">
        <v>1.0521959999999999</v>
      </c>
      <c r="G7800" s="19">
        <v>9.9958579899999993</v>
      </c>
      <c r="H7800" s="20">
        <v>98.947804442999995</v>
      </c>
      <c r="I7800" s="15">
        <f>IF(H7800&lt;=Rmax_Summary!$B$40,1,0)</f>
        <v>0</v>
      </c>
      <c r="J7800" s="15">
        <v>3</v>
      </c>
      <c r="K7800" s="21" t="s">
        <v>850</v>
      </c>
    </row>
    <row r="7801" spans="1:11" x14ac:dyDescent="0.15">
      <c r="A7801" s="15">
        <v>1799</v>
      </c>
      <c r="B7801" s="16">
        <v>10</v>
      </c>
      <c r="C7801" s="15">
        <v>100</v>
      </c>
      <c r="D7801" s="17">
        <v>9600000</v>
      </c>
      <c r="E7801" s="18">
        <f t="shared" si="121"/>
        <v>9600</v>
      </c>
      <c r="F7801" s="19">
        <v>1.041239</v>
      </c>
      <c r="G7801" s="19">
        <v>9.9958908920000002</v>
      </c>
      <c r="H7801" s="20">
        <v>98.958761353</v>
      </c>
      <c r="I7801" s="15">
        <f>IF(H7801&lt;=Rmax_Summary!$B$40,1,0)</f>
        <v>0</v>
      </c>
      <c r="J7801" s="15">
        <v>3</v>
      </c>
      <c r="K7801" s="21" t="s">
        <v>850</v>
      </c>
    </row>
    <row r="7802" spans="1:11" x14ac:dyDescent="0.15">
      <c r="A7802" s="15">
        <v>1804</v>
      </c>
      <c r="B7802" s="16">
        <v>10</v>
      </c>
      <c r="C7802" s="15">
        <v>100</v>
      </c>
      <c r="D7802" s="17">
        <v>9700000</v>
      </c>
      <c r="E7802" s="18">
        <f t="shared" si="121"/>
        <v>9700</v>
      </c>
      <c r="F7802" s="19">
        <v>1.030508</v>
      </c>
      <c r="G7802" s="19">
        <v>9.9959231180000003</v>
      </c>
      <c r="H7802" s="20">
        <v>98.969492423999995</v>
      </c>
      <c r="I7802" s="15">
        <f>IF(H7802&lt;=Rmax_Summary!$B$40,1,0)</f>
        <v>0</v>
      </c>
      <c r="J7802" s="15">
        <v>3</v>
      </c>
      <c r="K7802" s="21" t="s">
        <v>850</v>
      </c>
    </row>
    <row r="7803" spans="1:11" x14ac:dyDescent="0.15">
      <c r="A7803" s="15">
        <v>1809</v>
      </c>
      <c r="B7803" s="16">
        <v>10</v>
      </c>
      <c r="C7803" s="15">
        <v>100</v>
      </c>
      <c r="D7803" s="17">
        <v>9800000</v>
      </c>
      <c r="E7803" s="18">
        <f t="shared" si="121"/>
        <v>9800</v>
      </c>
      <c r="F7803" s="19">
        <v>1.019995</v>
      </c>
      <c r="G7803" s="19">
        <v>9.9959546859999993</v>
      </c>
      <c r="H7803" s="20">
        <v>98.980004648000005</v>
      </c>
      <c r="I7803" s="15">
        <f>IF(H7803&lt;=Rmax_Summary!$B$40,1,0)</f>
        <v>0</v>
      </c>
      <c r="J7803" s="15">
        <v>3</v>
      </c>
      <c r="K7803" s="21" t="s">
        <v>850</v>
      </c>
    </row>
    <row r="7804" spans="1:11" x14ac:dyDescent="0.15">
      <c r="A7804" s="15">
        <v>1814</v>
      </c>
      <c r="B7804" s="16">
        <v>10</v>
      </c>
      <c r="C7804" s="15">
        <v>100</v>
      </c>
      <c r="D7804" s="17">
        <v>9900000</v>
      </c>
      <c r="E7804" s="18">
        <f t="shared" si="121"/>
        <v>9900</v>
      </c>
      <c r="F7804" s="19">
        <v>1.0096959999999999</v>
      </c>
      <c r="G7804" s="19">
        <v>9.9959856160000005</v>
      </c>
      <c r="H7804" s="20">
        <v>98.990304461999997</v>
      </c>
      <c r="I7804" s="15">
        <f>IF(H7804&lt;=Rmax_Summary!$B$40,1,0)</f>
        <v>0</v>
      </c>
      <c r="J7804" s="15">
        <v>3</v>
      </c>
      <c r="K7804" s="21" t="s">
        <v>850</v>
      </c>
    </row>
    <row r="7805" spans="1:11" x14ac:dyDescent="0.15">
      <c r="A7805" s="15">
        <v>1819</v>
      </c>
      <c r="B7805" s="16">
        <v>10</v>
      </c>
      <c r="C7805" s="15">
        <v>100</v>
      </c>
      <c r="D7805" s="17">
        <v>10000000</v>
      </c>
      <c r="E7805" s="18">
        <f t="shared" si="121"/>
        <v>10000</v>
      </c>
      <c r="F7805" s="19">
        <v>0.99960199999999999</v>
      </c>
      <c r="G7805" s="19">
        <v>9.9960159260000001</v>
      </c>
      <c r="H7805" s="20">
        <v>99.000398418000003</v>
      </c>
      <c r="I7805" s="15">
        <f>IF(H7805&lt;=Rmax_Summary!$B$40,1,0)</f>
        <v>0</v>
      </c>
      <c r="J7805" s="15">
        <v>3</v>
      </c>
      <c r="K7805" s="21" t="s">
        <v>850</v>
      </c>
    </row>
    <row r="7806" spans="1:11" x14ac:dyDescent="0.15">
      <c r="A7806" s="15">
        <v>2870</v>
      </c>
      <c r="B7806" s="16">
        <v>10</v>
      </c>
      <c r="C7806" s="15">
        <v>200</v>
      </c>
      <c r="D7806" s="17">
        <v>10000</v>
      </c>
      <c r="E7806" s="18">
        <f t="shared" si="121"/>
        <v>10</v>
      </c>
      <c r="F7806" s="19">
        <v>199.72140300000001</v>
      </c>
      <c r="G7806" s="19">
        <v>1.997214051</v>
      </c>
      <c r="H7806" s="20">
        <v>0.13929833899999999</v>
      </c>
      <c r="I7806" s="15">
        <f>IF(H7806&lt;=Rmax_Summary!$B$40,1,0)</f>
        <v>1</v>
      </c>
      <c r="J7806" s="15">
        <v>1</v>
      </c>
      <c r="K7806" s="21" t="s">
        <v>846</v>
      </c>
    </row>
    <row r="7807" spans="1:11" x14ac:dyDescent="0.15">
      <c r="A7807" s="15">
        <v>2875</v>
      </c>
      <c r="B7807" s="16">
        <v>10</v>
      </c>
      <c r="C7807" s="15">
        <v>200</v>
      </c>
      <c r="D7807" s="17">
        <v>11000</v>
      </c>
      <c r="E7807" s="18">
        <f t="shared" si="121"/>
        <v>11</v>
      </c>
      <c r="F7807" s="19">
        <v>199.72110599999999</v>
      </c>
      <c r="G7807" s="19">
        <v>2.1969321669999999</v>
      </c>
      <c r="H7807" s="20">
        <v>0.13944700800000001</v>
      </c>
      <c r="I7807" s="15">
        <f>IF(H7807&lt;=Rmax_Summary!$B$40,1,0)</f>
        <v>1</v>
      </c>
      <c r="J7807" s="15">
        <v>1</v>
      </c>
      <c r="K7807" s="21" t="s">
        <v>846</v>
      </c>
    </row>
    <row r="7808" spans="1:11" x14ac:dyDescent="0.15">
      <c r="A7808" s="15">
        <v>2880</v>
      </c>
      <c r="B7808" s="16">
        <v>10</v>
      </c>
      <c r="C7808" s="15">
        <v>200</v>
      </c>
      <c r="D7808" s="17">
        <v>12000</v>
      </c>
      <c r="E7808" s="18">
        <f t="shared" si="121"/>
        <v>12</v>
      </c>
      <c r="F7808" s="19">
        <v>199.72080199999999</v>
      </c>
      <c r="G7808" s="19">
        <v>2.396649628</v>
      </c>
      <c r="H7808" s="20">
        <v>0.139598954</v>
      </c>
      <c r="I7808" s="15">
        <f>IF(H7808&lt;=Rmax_Summary!$B$40,1,0)</f>
        <v>1</v>
      </c>
      <c r="J7808" s="15">
        <v>1</v>
      </c>
      <c r="K7808" s="21" t="s">
        <v>846</v>
      </c>
    </row>
    <row r="7809" spans="1:11" x14ac:dyDescent="0.15">
      <c r="A7809" s="15">
        <v>2885</v>
      </c>
      <c r="B7809" s="16">
        <v>10</v>
      </c>
      <c r="C7809" s="15">
        <v>200</v>
      </c>
      <c r="D7809" s="17">
        <v>13000</v>
      </c>
      <c r="E7809" s="18">
        <f t="shared" si="121"/>
        <v>13</v>
      </c>
      <c r="F7809" s="19">
        <v>199.72048899999999</v>
      </c>
      <c r="G7809" s="19">
        <v>2.596366358</v>
      </c>
      <c r="H7809" s="20">
        <v>0.13975533900000001</v>
      </c>
      <c r="I7809" s="15">
        <f>IF(H7809&lt;=Rmax_Summary!$B$40,1,0)</f>
        <v>1</v>
      </c>
      <c r="J7809" s="15">
        <v>1</v>
      </c>
      <c r="K7809" s="21" t="s">
        <v>846</v>
      </c>
    </row>
    <row r="7810" spans="1:11" x14ac:dyDescent="0.15">
      <c r="A7810" s="15">
        <v>2890</v>
      </c>
      <c r="B7810" s="16">
        <v>10</v>
      </c>
      <c r="C7810" s="15">
        <v>200</v>
      </c>
      <c r="D7810" s="17">
        <v>14000</v>
      </c>
      <c r="E7810" s="18">
        <f t="shared" ref="E7810:E7873" si="122">D7810/1000</f>
        <v>14</v>
      </c>
      <c r="F7810" s="19">
        <v>199.720168</v>
      </c>
      <c r="G7810" s="19">
        <v>2.796082358</v>
      </c>
      <c r="H7810" s="20">
        <v>0.139915858</v>
      </c>
      <c r="I7810" s="15">
        <f>IF(H7810&lt;=Rmax_Summary!$B$40,1,0)</f>
        <v>1</v>
      </c>
      <c r="J7810" s="15">
        <v>1</v>
      </c>
      <c r="K7810" s="21" t="s">
        <v>846</v>
      </c>
    </row>
    <row r="7811" spans="1:11" x14ac:dyDescent="0.15">
      <c r="A7811" s="15">
        <v>2895</v>
      </c>
      <c r="B7811" s="16">
        <v>10</v>
      </c>
      <c r="C7811" s="15">
        <v>200</v>
      </c>
      <c r="D7811" s="17">
        <v>15000</v>
      </c>
      <c r="E7811" s="18">
        <f t="shared" si="122"/>
        <v>15</v>
      </c>
      <c r="F7811" s="19">
        <v>199.71983800000001</v>
      </c>
      <c r="G7811" s="19">
        <v>2.9957975889999999</v>
      </c>
      <c r="H7811" s="20">
        <v>0.140080808</v>
      </c>
      <c r="I7811" s="15">
        <f>IF(H7811&lt;=Rmax_Summary!$B$40,1,0)</f>
        <v>1</v>
      </c>
      <c r="J7811" s="15">
        <v>1</v>
      </c>
      <c r="K7811" s="21" t="s">
        <v>846</v>
      </c>
    </row>
    <row r="7812" spans="1:11" x14ac:dyDescent="0.15">
      <c r="A7812" s="15">
        <v>2900</v>
      </c>
      <c r="B7812" s="16">
        <v>10</v>
      </c>
      <c r="C7812" s="15">
        <v>200</v>
      </c>
      <c r="D7812" s="17">
        <v>16000</v>
      </c>
      <c r="E7812" s="18">
        <f t="shared" si="122"/>
        <v>16</v>
      </c>
      <c r="F7812" s="19">
        <v>199.71949799999999</v>
      </c>
      <c r="G7812" s="19">
        <v>3.195511996</v>
      </c>
      <c r="H7812" s="20">
        <v>0.140250869</v>
      </c>
      <c r="I7812" s="15">
        <f>IF(H7812&lt;=Rmax_Summary!$B$40,1,0)</f>
        <v>1</v>
      </c>
      <c r="J7812" s="15">
        <v>1</v>
      </c>
      <c r="K7812" s="21" t="s">
        <v>846</v>
      </c>
    </row>
    <row r="7813" spans="1:11" x14ac:dyDescent="0.15">
      <c r="A7813" s="15">
        <v>2905</v>
      </c>
      <c r="B7813" s="16">
        <v>10</v>
      </c>
      <c r="C7813" s="15">
        <v>200</v>
      </c>
      <c r="D7813" s="17">
        <v>17000</v>
      </c>
      <c r="E7813" s="18">
        <f t="shared" si="122"/>
        <v>17</v>
      </c>
      <c r="F7813" s="19">
        <v>199.71915000000001</v>
      </c>
      <c r="G7813" s="19">
        <v>3.395225537</v>
      </c>
      <c r="H7813" s="20">
        <v>0.140425152</v>
      </c>
      <c r="I7813" s="15">
        <f>IF(H7813&lt;=Rmax_Summary!$B$40,1,0)</f>
        <v>1</v>
      </c>
      <c r="J7813" s="15">
        <v>1</v>
      </c>
      <c r="K7813" s="21" t="s">
        <v>846</v>
      </c>
    </row>
    <row r="7814" spans="1:11" x14ac:dyDescent="0.15">
      <c r="A7814" s="15">
        <v>2910</v>
      </c>
      <c r="B7814" s="16">
        <v>10</v>
      </c>
      <c r="C7814" s="15">
        <v>200</v>
      </c>
      <c r="D7814" s="17">
        <v>18000</v>
      </c>
      <c r="E7814" s="18">
        <f t="shared" si="122"/>
        <v>18</v>
      </c>
      <c r="F7814" s="19">
        <v>199.71878899999999</v>
      </c>
      <c r="G7814" s="19">
        <v>3.5949382160000001</v>
      </c>
      <c r="H7814" s="20">
        <v>0.14060535299999999</v>
      </c>
      <c r="I7814" s="15">
        <f>IF(H7814&lt;=Rmax_Summary!$B$40,1,0)</f>
        <v>1</v>
      </c>
      <c r="J7814" s="15">
        <v>1</v>
      </c>
      <c r="K7814" s="21" t="s">
        <v>846</v>
      </c>
    </row>
    <row r="7815" spans="1:11" x14ac:dyDescent="0.15">
      <c r="A7815" s="15">
        <v>2915</v>
      </c>
      <c r="B7815" s="16">
        <v>10</v>
      </c>
      <c r="C7815" s="15">
        <v>200</v>
      </c>
      <c r="D7815" s="17">
        <v>19000</v>
      </c>
      <c r="E7815" s="18">
        <f t="shared" si="122"/>
        <v>19</v>
      </c>
      <c r="F7815" s="19">
        <v>199.71841800000001</v>
      </c>
      <c r="G7815" s="19">
        <v>3.7946499569999999</v>
      </c>
      <c r="H7815" s="20">
        <v>0.14079087300000001</v>
      </c>
      <c r="I7815" s="15">
        <f>IF(H7815&lt;=Rmax_Summary!$B$40,1,0)</f>
        <v>1</v>
      </c>
      <c r="J7815" s="15">
        <v>1</v>
      </c>
      <c r="K7815" s="21" t="s">
        <v>846</v>
      </c>
    </row>
    <row r="7816" spans="1:11" x14ac:dyDescent="0.15">
      <c r="A7816" s="15">
        <v>2920</v>
      </c>
      <c r="B7816" s="16">
        <v>10</v>
      </c>
      <c r="C7816" s="15">
        <v>200</v>
      </c>
      <c r="D7816" s="17">
        <v>20000</v>
      </c>
      <c r="E7816" s="18">
        <f t="shared" si="122"/>
        <v>20</v>
      </c>
      <c r="F7816" s="19">
        <v>199.71803499999999</v>
      </c>
      <c r="G7816" s="19">
        <v>3.9943607000000001</v>
      </c>
      <c r="H7816" s="20">
        <v>0.14098254199999999</v>
      </c>
      <c r="I7816" s="15">
        <f>IF(H7816&lt;=Rmax_Summary!$B$40,1,0)</f>
        <v>1</v>
      </c>
      <c r="J7816" s="15">
        <v>1</v>
      </c>
      <c r="K7816" s="21" t="s">
        <v>846</v>
      </c>
    </row>
    <row r="7817" spans="1:11" x14ac:dyDescent="0.15">
      <c r="A7817" s="15">
        <v>2925</v>
      </c>
      <c r="B7817" s="16">
        <v>10</v>
      </c>
      <c r="C7817" s="15">
        <v>200</v>
      </c>
      <c r="D7817" s="17">
        <v>21000</v>
      </c>
      <c r="E7817" s="18">
        <f t="shared" si="122"/>
        <v>21</v>
      </c>
      <c r="F7817" s="19">
        <v>199.71763999999999</v>
      </c>
      <c r="G7817" s="19">
        <v>4.1940704289999999</v>
      </c>
      <c r="H7817" s="20">
        <v>0.14118014000000001</v>
      </c>
      <c r="I7817" s="15">
        <f>IF(H7817&lt;=Rmax_Summary!$B$40,1,0)</f>
        <v>1</v>
      </c>
      <c r="J7817" s="15">
        <v>1</v>
      </c>
      <c r="K7817" s="21" t="s">
        <v>846</v>
      </c>
    </row>
    <row r="7818" spans="1:11" x14ac:dyDescent="0.15">
      <c r="A7818" s="15">
        <v>2930</v>
      </c>
      <c r="B7818" s="16">
        <v>10</v>
      </c>
      <c r="C7818" s="15">
        <v>200</v>
      </c>
      <c r="D7818" s="17">
        <v>22000</v>
      </c>
      <c r="E7818" s="18">
        <f t="shared" si="122"/>
        <v>22</v>
      </c>
      <c r="F7818" s="19">
        <v>199.71723</v>
      </c>
      <c r="G7818" s="19">
        <v>4.3937790589999999</v>
      </c>
      <c r="H7818" s="20">
        <v>0.14138520500000001</v>
      </c>
      <c r="I7818" s="15">
        <f>IF(H7818&lt;=Rmax_Summary!$B$40,1,0)</f>
        <v>1</v>
      </c>
      <c r="J7818" s="15">
        <v>1</v>
      </c>
      <c r="K7818" s="21" t="s">
        <v>846</v>
      </c>
    </row>
    <row r="7819" spans="1:11" x14ac:dyDescent="0.15">
      <c r="A7819" s="15">
        <v>2935</v>
      </c>
      <c r="B7819" s="16">
        <v>10</v>
      </c>
      <c r="C7819" s="15">
        <v>200</v>
      </c>
      <c r="D7819" s="17">
        <v>23000</v>
      </c>
      <c r="E7819" s="18">
        <f t="shared" si="122"/>
        <v>23</v>
      </c>
      <c r="F7819" s="19">
        <v>199.71680599999999</v>
      </c>
      <c r="G7819" s="19">
        <v>4.5934865340000002</v>
      </c>
      <c r="H7819" s="20">
        <v>0.14159724400000001</v>
      </c>
      <c r="I7819" s="15">
        <f>IF(H7819&lt;=Rmax_Summary!$B$40,1,0)</f>
        <v>1</v>
      </c>
      <c r="J7819" s="15">
        <v>1</v>
      </c>
      <c r="K7819" s="21" t="s">
        <v>846</v>
      </c>
    </row>
    <row r="7820" spans="1:11" x14ac:dyDescent="0.15">
      <c r="A7820" s="15">
        <v>2940</v>
      </c>
      <c r="B7820" s="16">
        <v>10</v>
      </c>
      <c r="C7820" s="15">
        <v>200</v>
      </c>
      <c r="D7820" s="17">
        <v>24000</v>
      </c>
      <c r="E7820" s="18">
        <f t="shared" si="122"/>
        <v>24</v>
      </c>
      <c r="F7820" s="19">
        <v>199.71636599999999</v>
      </c>
      <c r="G7820" s="19">
        <v>4.7931927840000004</v>
      </c>
      <c r="H7820" s="20">
        <v>0.141816795</v>
      </c>
      <c r="I7820" s="15">
        <f>IF(H7820&lt;=Rmax_Summary!$B$40,1,0)</f>
        <v>1</v>
      </c>
      <c r="J7820" s="15">
        <v>1</v>
      </c>
      <c r="K7820" s="21" t="s">
        <v>846</v>
      </c>
    </row>
    <row r="7821" spans="1:11" x14ac:dyDescent="0.15">
      <c r="A7821" s="15">
        <v>2945</v>
      </c>
      <c r="B7821" s="16">
        <v>10</v>
      </c>
      <c r="C7821" s="15">
        <v>200</v>
      </c>
      <c r="D7821" s="17">
        <v>25000</v>
      </c>
      <c r="E7821" s="18">
        <f t="shared" si="122"/>
        <v>25</v>
      </c>
      <c r="F7821" s="19">
        <v>199.71591000000001</v>
      </c>
      <c r="G7821" s="19">
        <v>4.992897761</v>
      </c>
      <c r="H7821" s="20">
        <v>0.14204484000000001</v>
      </c>
      <c r="I7821" s="15">
        <f>IF(H7821&lt;=Rmax_Summary!$B$40,1,0)</f>
        <v>1</v>
      </c>
      <c r="J7821" s="15">
        <v>1</v>
      </c>
      <c r="K7821" s="21" t="s">
        <v>846</v>
      </c>
    </row>
    <row r="7822" spans="1:11" x14ac:dyDescent="0.15">
      <c r="A7822" s="15">
        <v>2950</v>
      </c>
      <c r="B7822" s="16">
        <v>10</v>
      </c>
      <c r="C7822" s="15">
        <v>200</v>
      </c>
      <c r="D7822" s="17">
        <v>26000</v>
      </c>
      <c r="E7822" s="18">
        <f t="shared" si="122"/>
        <v>26</v>
      </c>
      <c r="F7822" s="19">
        <v>199.71543600000001</v>
      </c>
      <c r="G7822" s="19">
        <v>5.1926013419999997</v>
      </c>
      <c r="H7822" s="20">
        <v>0.14228217100000001</v>
      </c>
      <c r="I7822" s="15">
        <f>IF(H7822&lt;=Rmax_Summary!$B$40,1,0)</f>
        <v>1</v>
      </c>
      <c r="J7822" s="15">
        <v>1</v>
      </c>
      <c r="K7822" s="21" t="s">
        <v>846</v>
      </c>
    </row>
    <row r="7823" spans="1:11" x14ac:dyDescent="0.15">
      <c r="A7823" s="15">
        <v>2955</v>
      </c>
      <c r="B7823" s="16">
        <v>10</v>
      </c>
      <c r="C7823" s="15">
        <v>200</v>
      </c>
      <c r="D7823" s="17">
        <v>27000</v>
      </c>
      <c r="E7823" s="18">
        <f t="shared" si="122"/>
        <v>27</v>
      </c>
      <c r="F7823" s="19">
        <v>199.71494200000001</v>
      </c>
      <c r="G7823" s="19">
        <v>5.3923034249999997</v>
      </c>
      <c r="H7823" s="20">
        <v>0.14252884099999999</v>
      </c>
      <c r="I7823" s="15">
        <f>IF(H7823&lt;=Rmax_Summary!$B$40,1,0)</f>
        <v>1</v>
      </c>
      <c r="J7823" s="15">
        <v>1</v>
      </c>
      <c r="K7823" s="21" t="s">
        <v>846</v>
      </c>
    </row>
    <row r="7824" spans="1:11" x14ac:dyDescent="0.15">
      <c r="A7824" s="15">
        <v>2960</v>
      </c>
      <c r="B7824" s="16">
        <v>10</v>
      </c>
      <c r="C7824" s="15">
        <v>200</v>
      </c>
      <c r="D7824" s="17">
        <v>28000</v>
      </c>
      <c r="E7824" s="18">
        <f t="shared" si="122"/>
        <v>28</v>
      </c>
      <c r="F7824" s="19">
        <v>199.714427</v>
      </c>
      <c r="G7824" s="19">
        <v>5.5920039680000002</v>
      </c>
      <c r="H7824" s="20">
        <v>0.14278665500000001</v>
      </c>
      <c r="I7824" s="15">
        <f>IF(H7824&lt;=Rmax_Summary!$B$40,1,0)</f>
        <v>1</v>
      </c>
      <c r="J7824" s="15">
        <v>1</v>
      </c>
      <c r="K7824" s="21" t="s">
        <v>846</v>
      </c>
    </row>
    <row r="7825" spans="1:11" x14ac:dyDescent="0.15">
      <c r="A7825" s="15">
        <v>2965</v>
      </c>
      <c r="B7825" s="16">
        <v>10</v>
      </c>
      <c r="C7825" s="15">
        <v>200</v>
      </c>
      <c r="D7825" s="17">
        <v>29000</v>
      </c>
      <c r="E7825" s="18">
        <f t="shared" si="122"/>
        <v>29</v>
      </c>
      <c r="F7825" s="19">
        <v>199.71388899999999</v>
      </c>
      <c r="G7825" s="19">
        <v>5.7917027909999996</v>
      </c>
      <c r="H7825" s="20">
        <v>0.143055288</v>
      </c>
      <c r="I7825" s="15">
        <f>IF(H7825&lt;=Rmax_Summary!$B$40,1,0)</f>
        <v>1</v>
      </c>
      <c r="J7825" s="15">
        <v>1</v>
      </c>
      <c r="K7825" s="21" t="s">
        <v>846</v>
      </c>
    </row>
    <row r="7826" spans="1:11" x14ac:dyDescent="0.15">
      <c r="A7826" s="15">
        <v>2970</v>
      </c>
      <c r="B7826" s="16">
        <v>10</v>
      </c>
      <c r="C7826" s="15">
        <v>200</v>
      </c>
      <c r="D7826" s="17">
        <v>30000</v>
      </c>
      <c r="E7826" s="18">
        <f t="shared" si="122"/>
        <v>30</v>
      </c>
      <c r="F7826" s="19">
        <v>199.713326</v>
      </c>
      <c r="G7826" s="19">
        <v>5.9913997769999998</v>
      </c>
      <c r="H7826" s="20">
        <v>0.143336875</v>
      </c>
      <c r="I7826" s="15">
        <f>IF(H7826&lt;=Rmax_Summary!$B$40,1,0)</f>
        <v>1</v>
      </c>
      <c r="J7826" s="15">
        <v>1</v>
      </c>
      <c r="K7826" s="21" t="s">
        <v>846</v>
      </c>
    </row>
    <row r="7827" spans="1:11" x14ac:dyDescent="0.15">
      <c r="A7827" s="15">
        <v>2975</v>
      </c>
      <c r="B7827" s="16">
        <v>10</v>
      </c>
      <c r="C7827" s="15">
        <v>200</v>
      </c>
      <c r="D7827" s="17">
        <v>31000</v>
      </c>
      <c r="E7827" s="18">
        <f t="shared" si="122"/>
        <v>31</v>
      </c>
      <c r="F7827" s="19">
        <v>199.71273600000001</v>
      </c>
      <c r="G7827" s="19">
        <v>6.1910948049999996</v>
      </c>
      <c r="H7827" s="20">
        <v>0.14363210600000001</v>
      </c>
      <c r="I7827" s="15">
        <f>IF(H7827&lt;=Rmax_Summary!$B$40,1,0)</f>
        <v>1</v>
      </c>
      <c r="J7827" s="15">
        <v>1</v>
      </c>
      <c r="K7827" s="21" t="s">
        <v>846</v>
      </c>
    </row>
    <row r="7828" spans="1:11" x14ac:dyDescent="0.15">
      <c r="A7828" s="15">
        <v>2980</v>
      </c>
      <c r="B7828" s="16">
        <v>10</v>
      </c>
      <c r="C7828" s="15">
        <v>200</v>
      </c>
      <c r="D7828" s="17">
        <v>32000</v>
      </c>
      <c r="E7828" s="18">
        <f t="shared" si="122"/>
        <v>32</v>
      </c>
      <c r="F7828" s="19">
        <v>199.71211500000001</v>
      </c>
      <c r="G7828" s="19">
        <v>6.3907876730000002</v>
      </c>
      <c r="H7828" s="20">
        <v>0.14394254200000001</v>
      </c>
      <c r="I7828" s="15">
        <f>IF(H7828&lt;=Rmax_Summary!$B$40,1,0)</f>
        <v>1</v>
      </c>
      <c r="J7828" s="15">
        <v>1</v>
      </c>
      <c r="K7828" s="21" t="s">
        <v>846</v>
      </c>
    </row>
    <row r="7829" spans="1:11" x14ac:dyDescent="0.15">
      <c r="A7829" s="15">
        <v>2985</v>
      </c>
      <c r="B7829" s="16">
        <v>10</v>
      </c>
      <c r="C7829" s="15">
        <v>200</v>
      </c>
      <c r="D7829" s="17">
        <v>33000</v>
      </c>
      <c r="E7829" s="18">
        <f t="shared" si="122"/>
        <v>33</v>
      </c>
      <c r="F7829" s="19">
        <v>199.71146100000001</v>
      </c>
      <c r="G7829" s="19">
        <v>6.5904782060000002</v>
      </c>
      <c r="H7829" s="20">
        <v>0.144269542</v>
      </c>
      <c r="I7829" s="15">
        <f>IF(H7829&lt;=Rmax_Summary!$B$40,1,0)</f>
        <v>1</v>
      </c>
      <c r="J7829" s="15">
        <v>1</v>
      </c>
      <c r="K7829" s="21" t="s">
        <v>846</v>
      </c>
    </row>
    <row r="7830" spans="1:11" x14ac:dyDescent="0.15">
      <c r="A7830" s="15">
        <v>2990</v>
      </c>
      <c r="B7830" s="16">
        <v>10</v>
      </c>
      <c r="C7830" s="15">
        <v>200</v>
      </c>
      <c r="D7830" s="17">
        <v>34000</v>
      </c>
      <c r="E7830" s="18">
        <f t="shared" si="122"/>
        <v>34</v>
      </c>
      <c r="F7830" s="19">
        <v>199.710769</v>
      </c>
      <c r="G7830" s="19">
        <v>6.7901661539999996</v>
      </c>
      <c r="H7830" s="20">
        <v>0.144615352</v>
      </c>
      <c r="I7830" s="15">
        <f>IF(H7830&lt;=Rmax_Summary!$B$40,1,0)</f>
        <v>1</v>
      </c>
      <c r="J7830" s="15">
        <v>1</v>
      </c>
      <c r="K7830" s="21" t="s">
        <v>846</v>
      </c>
    </row>
    <row r="7831" spans="1:11" x14ac:dyDescent="0.15">
      <c r="A7831" s="15">
        <v>2995</v>
      </c>
      <c r="B7831" s="16">
        <v>10</v>
      </c>
      <c r="C7831" s="15">
        <v>200</v>
      </c>
      <c r="D7831" s="17">
        <v>35000</v>
      </c>
      <c r="E7831" s="18">
        <f t="shared" si="122"/>
        <v>35</v>
      </c>
      <c r="F7831" s="19">
        <v>199.710036</v>
      </c>
      <c r="G7831" s="19">
        <v>6.9898512540000004</v>
      </c>
      <c r="H7831" s="20">
        <v>0.144982044</v>
      </c>
      <c r="I7831" s="15">
        <f>IF(H7831&lt;=Rmax_Summary!$B$40,1,0)</f>
        <v>1</v>
      </c>
      <c r="J7831" s="15">
        <v>1</v>
      </c>
      <c r="K7831" s="21" t="s">
        <v>846</v>
      </c>
    </row>
    <row r="7832" spans="1:11" x14ac:dyDescent="0.15">
      <c r="A7832" s="15">
        <v>3000</v>
      </c>
      <c r="B7832" s="16">
        <v>10</v>
      </c>
      <c r="C7832" s="15">
        <v>200</v>
      </c>
      <c r="D7832" s="17">
        <v>36000</v>
      </c>
      <c r="E7832" s="18">
        <f t="shared" si="122"/>
        <v>36</v>
      </c>
      <c r="F7832" s="19">
        <v>199.70925600000001</v>
      </c>
      <c r="G7832" s="19">
        <v>7.1895332180000002</v>
      </c>
      <c r="H7832" s="20">
        <v>0.14537191599999999</v>
      </c>
      <c r="I7832" s="15">
        <f>IF(H7832&lt;=Rmax_Summary!$B$40,1,0)</f>
        <v>1</v>
      </c>
      <c r="J7832" s="15">
        <v>1</v>
      </c>
      <c r="K7832" s="21" t="s">
        <v>846</v>
      </c>
    </row>
    <row r="7833" spans="1:11" x14ac:dyDescent="0.15">
      <c r="A7833" s="15">
        <v>3005</v>
      </c>
      <c r="B7833" s="16">
        <v>10</v>
      </c>
      <c r="C7833" s="15">
        <v>200</v>
      </c>
      <c r="D7833" s="17">
        <v>37000</v>
      </c>
      <c r="E7833" s="18">
        <f t="shared" si="122"/>
        <v>37</v>
      </c>
      <c r="F7833" s="19">
        <v>199.70842300000001</v>
      </c>
      <c r="G7833" s="19">
        <v>7.3892116440000004</v>
      </c>
      <c r="H7833" s="20">
        <v>0.145788582</v>
      </c>
      <c r="I7833" s="15">
        <f>IF(H7833&lt;=Rmax_Summary!$B$40,1,0)</f>
        <v>1</v>
      </c>
      <c r="J7833" s="15">
        <v>1</v>
      </c>
      <c r="K7833" s="21" t="s">
        <v>846</v>
      </c>
    </row>
    <row r="7834" spans="1:11" x14ac:dyDescent="0.15">
      <c r="A7834" s="15">
        <v>3010</v>
      </c>
      <c r="B7834" s="16">
        <v>10</v>
      </c>
      <c r="C7834" s="15">
        <v>200</v>
      </c>
      <c r="D7834" s="17">
        <v>38000</v>
      </c>
      <c r="E7834" s="18">
        <f t="shared" si="122"/>
        <v>38</v>
      </c>
      <c r="F7834" s="19">
        <v>199.70752899999999</v>
      </c>
      <c r="G7834" s="19">
        <v>7.5888861079999996</v>
      </c>
      <c r="H7834" s="20">
        <v>0.14623571199999999</v>
      </c>
      <c r="I7834" s="15">
        <f>IF(H7834&lt;=Rmax_Summary!$B$40,1,0)</f>
        <v>1</v>
      </c>
      <c r="J7834" s="15">
        <v>1</v>
      </c>
      <c r="K7834" s="21" t="s">
        <v>846</v>
      </c>
    </row>
    <row r="7835" spans="1:11" x14ac:dyDescent="0.15">
      <c r="A7835" s="15">
        <v>3015</v>
      </c>
      <c r="B7835" s="16">
        <v>10</v>
      </c>
      <c r="C7835" s="15">
        <v>200</v>
      </c>
      <c r="D7835" s="17">
        <v>39000</v>
      </c>
      <c r="E7835" s="18">
        <f t="shared" si="122"/>
        <v>39</v>
      </c>
      <c r="F7835" s="19">
        <v>199.70656500000001</v>
      </c>
      <c r="G7835" s="19">
        <v>7.7885560290000004</v>
      </c>
      <c r="H7835" s="20">
        <v>0.14671768800000001</v>
      </c>
      <c r="I7835" s="15">
        <f>IF(H7835&lt;=Rmax_Summary!$B$40,1,0)</f>
        <v>1</v>
      </c>
      <c r="J7835" s="15">
        <v>1</v>
      </c>
      <c r="K7835" s="21" t="s">
        <v>846</v>
      </c>
    </row>
    <row r="7836" spans="1:11" x14ac:dyDescent="0.15">
      <c r="A7836" s="15">
        <v>3020</v>
      </c>
      <c r="B7836" s="16">
        <v>10</v>
      </c>
      <c r="C7836" s="15">
        <v>200</v>
      </c>
      <c r="D7836" s="17">
        <v>40000</v>
      </c>
      <c r="E7836" s="18">
        <f t="shared" si="122"/>
        <v>40</v>
      </c>
      <c r="F7836" s="19">
        <v>199.70551800000001</v>
      </c>
      <c r="G7836" s="19">
        <v>7.9882207129999996</v>
      </c>
      <c r="H7836" s="20">
        <v>0.14724090400000001</v>
      </c>
      <c r="I7836" s="15">
        <f>IF(H7836&lt;=Rmax_Summary!$B$40,1,0)</f>
        <v>1</v>
      </c>
      <c r="J7836" s="15">
        <v>1</v>
      </c>
      <c r="K7836" s="21" t="s">
        <v>846</v>
      </c>
    </row>
    <row r="7837" spans="1:11" x14ac:dyDescent="0.15">
      <c r="A7837" s="15">
        <v>3025</v>
      </c>
      <c r="B7837" s="16">
        <v>10</v>
      </c>
      <c r="C7837" s="15">
        <v>200</v>
      </c>
      <c r="D7837" s="17">
        <v>41000</v>
      </c>
      <c r="E7837" s="18">
        <f t="shared" si="122"/>
        <v>41</v>
      </c>
      <c r="F7837" s="19">
        <v>199.704373</v>
      </c>
      <c r="G7837" s="19">
        <v>8.1878793040000009</v>
      </c>
      <c r="H7837" s="20">
        <v>0.147813422</v>
      </c>
      <c r="I7837" s="15">
        <f>IF(H7837&lt;=Rmax_Summary!$B$40,1,0)</f>
        <v>1</v>
      </c>
      <c r="J7837" s="15">
        <v>1</v>
      </c>
      <c r="K7837" s="21" t="s">
        <v>846</v>
      </c>
    </row>
    <row r="7838" spans="1:11" x14ac:dyDescent="0.15">
      <c r="A7838" s="15">
        <v>3030</v>
      </c>
      <c r="B7838" s="16">
        <v>10</v>
      </c>
      <c r="C7838" s="15">
        <v>200</v>
      </c>
      <c r="D7838" s="17">
        <v>42000</v>
      </c>
      <c r="E7838" s="18">
        <f t="shared" si="122"/>
        <v>42</v>
      </c>
      <c r="F7838" s="19">
        <v>199.70310900000001</v>
      </c>
      <c r="G7838" s="19">
        <v>8.3875305329999996</v>
      </c>
      <c r="H7838" s="20">
        <v>0.148445728</v>
      </c>
      <c r="I7838" s="15">
        <f>IF(H7838&lt;=Rmax_Summary!$B$40,1,0)</f>
        <v>1</v>
      </c>
      <c r="J7838" s="15">
        <v>1</v>
      </c>
      <c r="K7838" s="21" t="s">
        <v>846</v>
      </c>
    </row>
    <row r="7839" spans="1:11" x14ac:dyDescent="0.15">
      <c r="A7839" s="15">
        <v>3035</v>
      </c>
      <c r="B7839" s="16">
        <v>10</v>
      </c>
      <c r="C7839" s="15">
        <v>200</v>
      </c>
      <c r="D7839" s="17">
        <v>43000</v>
      </c>
      <c r="E7839" s="18">
        <f t="shared" si="122"/>
        <v>43</v>
      </c>
      <c r="F7839" s="19">
        <v>199.70168899999999</v>
      </c>
      <c r="G7839" s="19">
        <v>8.5871726190000004</v>
      </c>
      <c r="H7839" s="20">
        <v>0.14915537200000001</v>
      </c>
      <c r="I7839" s="15">
        <f>IF(H7839&lt;=Rmax_Summary!$B$40,1,0)</f>
        <v>1</v>
      </c>
      <c r="J7839" s="15">
        <v>1</v>
      </c>
      <c r="K7839" s="21" t="s">
        <v>846</v>
      </c>
    </row>
    <row r="7840" spans="1:11" x14ac:dyDescent="0.15">
      <c r="A7840" s="15">
        <v>3040</v>
      </c>
      <c r="B7840" s="16">
        <v>10</v>
      </c>
      <c r="C7840" s="15">
        <v>200</v>
      </c>
      <c r="D7840" s="17">
        <v>44000</v>
      </c>
      <c r="E7840" s="18">
        <f t="shared" si="122"/>
        <v>44</v>
      </c>
      <c r="F7840" s="19">
        <v>199.70005499999999</v>
      </c>
      <c r="G7840" s="19">
        <v>8.7868024219999992</v>
      </c>
      <c r="H7840" s="20">
        <v>0.14997238700000001</v>
      </c>
      <c r="I7840" s="15">
        <f>IF(H7840&lt;=Rmax_Summary!$B$40,1,0)</f>
        <v>1</v>
      </c>
      <c r="J7840" s="15">
        <v>1</v>
      </c>
      <c r="K7840" s="21" t="s">
        <v>846</v>
      </c>
    </row>
    <row r="7841" spans="1:11" x14ac:dyDescent="0.15">
      <c r="A7841" s="15">
        <v>3045</v>
      </c>
      <c r="B7841" s="16">
        <v>10</v>
      </c>
      <c r="C7841" s="15">
        <v>200</v>
      </c>
      <c r="D7841" s="17">
        <v>45000</v>
      </c>
      <c r="E7841" s="18">
        <f t="shared" si="122"/>
        <v>45</v>
      </c>
      <c r="F7841" s="19">
        <v>199.69805600000001</v>
      </c>
      <c r="G7841" s="19">
        <v>8.9864125220000002</v>
      </c>
      <c r="H7841" s="20">
        <v>0.15097191900000001</v>
      </c>
      <c r="I7841" s="15">
        <f>IF(H7841&lt;=Rmax_Summary!$B$40,1,0)</f>
        <v>1</v>
      </c>
      <c r="J7841" s="15">
        <v>1</v>
      </c>
      <c r="K7841" s="21" t="s">
        <v>846</v>
      </c>
    </row>
    <row r="7842" spans="1:11" x14ac:dyDescent="0.15">
      <c r="A7842" s="15">
        <v>3050</v>
      </c>
      <c r="B7842" s="16">
        <v>10</v>
      </c>
      <c r="C7842" s="15">
        <v>200</v>
      </c>
      <c r="D7842" s="17">
        <v>46000</v>
      </c>
      <c r="E7842" s="18">
        <f t="shared" si="122"/>
        <v>46</v>
      </c>
      <c r="F7842" s="19">
        <v>199.694997</v>
      </c>
      <c r="G7842" s="19">
        <v>9.1859698319999996</v>
      </c>
      <c r="H7842" s="20">
        <v>0.15250156300000001</v>
      </c>
      <c r="I7842" s="15">
        <f>IF(H7842&lt;=Rmax_Summary!$B$40,1,0)</f>
        <v>1</v>
      </c>
      <c r="J7842" s="15">
        <v>1</v>
      </c>
      <c r="K7842" s="21" t="s">
        <v>846</v>
      </c>
    </row>
    <row r="7843" spans="1:11" x14ac:dyDescent="0.15">
      <c r="A7843" s="15">
        <v>3055</v>
      </c>
      <c r="B7843" s="16">
        <v>10</v>
      </c>
      <c r="C7843" s="15">
        <v>200</v>
      </c>
      <c r="D7843" s="17">
        <v>47000</v>
      </c>
      <c r="E7843" s="18">
        <f t="shared" si="122"/>
        <v>47</v>
      </c>
      <c r="F7843" s="19">
        <v>199.667269</v>
      </c>
      <c r="G7843" s="19">
        <v>9.3843616349999994</v>
      </c>
      <c r="H7843" s="20">
        <v>0.166365716</v>
      </c>
      <c r="I7843" s="15">
        <f>IF(H7843&lt;=Rmax_Summary!$B$40,1,0)</f>
        <v>1</v>
      </c>
      <c r="J7843" s="15">
        <v>1</v>
      </c>
      <c r="K7843" s="21" t="s">
        <v>846</v>
      </c>
    </row>
    <row r="7844" spans="1:11" x14ac:dyDescent="0.15">
      <c r="A7844" s="15">
        <v>2</v>
      </c>
      <c r="B7844" s="16">
        <v>10</v>
      </c>
      <c r="C7844" s="15">
        <v>200</v>
      </c>
      <c r="D7844" s="17">
        <v>47100</v>
      </c>
      <c r="E7844" s="18">
        <f t="shared" si="122"/>
        <v>47.1</v>
      </c>
      <c r="F7844" s="19">
        <v>199.543677</v>
      </c>
      <c r="G7844" s="19">
        <v>9.3985071550000008</v>
      </c>
      <c r="H7844" s="20">
        <v>0.228161749</v>
      </c>
      <c r="I7844" s="15">
        <f>IF(H7844&lt;=Rmax_Summary!$B$40,1,0)</f>
        <v>1</v>
      </c>
      <c r="J7844" s="15">
        <v>5</v>
      </c>
      <c r="K7844" s="21" t="s">
        <v>851</v>
      </c>
    </row>
    <row r="7845" spans="1:11" x14ac:dyDescent="0.15">
      <c r="A7845" s="15">
        <v>3</v>
      </c>
      <c r="B7845" s="16">
        <v>10</v>
      </c>
      <c r="C7845" s="15">
        <v>200</v>
      </c>
      <c r="D7845" s="17">
        <v>47200</v>
      </c>
      <c r="E7845" s="18">
        <f t="shared" si="122"/>
        <v>47.2</v>
      </c>
      <c r="F7845" s="19">
        <v>199.167225</v>
      </c>
      <c r="G7845" s="19">
        <v>9.4006930190000002</v>
      </c>
      <c r="H7845" s="20">
        <v>0.41638742499999998</v>
      </c>
      <c r="I7845" s="15">
        <f>IF(H7845&lt;=Rmax_Summary!$B$40,1,0)</f>
        <v>1</v>
      </c>
      <c r="J7845" s="15">
        <v>5</v>
      </c>
      <c r="K7845" s="21" t="s">
        <v>851</v>
      </c>
    </row>
    <row r="7846" spans="1:11" x14ac:dyDescent="0.15">
      <c r="A7846" s="15">
        <v>4</v>
      </c>
      <c r="B7846" s="16">
        <v>10</v>
      </c>
      <c r="C7846" s="15">
        <v>200</v>
      </c>
      <c r="D7846" s="17">
        <v>47300</v>
      </c>
      <c r="E7846" s="18">
        <f t="shared" si="122"/>
        <v>47.3</v>
      </c>
      <c r="F7846" s="19">
        <v>198.77131900000001</v>
      </c>
      <c r="G7846" s="19">
        <v>9.4018835040000006</v>
      </c>
      <c r="H7846" s="20">
        <v>0.61434073099999997</v>
      </c>
      <c r="I7846" s="15">
        <f>IF(H7846&lt;=Rmax_Summary!$B$40,1,0)</f>
        <v>1</v>
      </c>
      <c r="J7846" s="15">
        <v>5</v>
      </c>
      <c r="K7846" s="21" t="s">
        <v>851</v>
      </c>
    </row>
    <row r="7847" spans="1:11" x14ac:dyDescent="0.15">
      <c r="A7847" s="15">
        <v>5</v>
      </c>
      <c r="B7847" s="16">
        <v>10</v>
      </c>
      <c r="C7847" s="15">
        <v>200</v>
      </c>
      <c r="D7847" s="17">
        <v>47400</v>
      </c>
      <c r="E7847" s="18">
        <f t="shared" si="122"/>
        <v>47.4</v>
      </c>
      <c r="F7847" s="19">
        <v>198.376983</v>
      </c>
      <c r="G7847" s="19">
        <v>9.4030692279999997</v>
      </c>
      <c r="H7847" s="20">
        <v>0.81150827000000003</v>
      </c>
      <c r="I7847" s="15">
        <f>IF(H7847&lt;=Rmax_Summary!$B$40,1,0)</f>
        <v>1</v>
      </c>
      <c r="J7847" s="15">
        <v>5</v>
      </c>
      <c r="K7847" s="21" t="s">
        <v>851</v>
      </c>
    </row>
    <row r="7848" spans="1:11" x14ac:dyDescent="0.15">
      <c r="A7848" s="15">
        <v>2</v>
      </c>
      <c r="B7848" s="16">
        <v>10</v>
      </c>
      <c r="C7848" s="15">
        <v>200</v>
      </c>
      <c r="D7848" s="17">
        <v>47410</v>
      </c>
      <c r="E7848" s="18">
        <f t="shared" si="122"/>
        <v>47.41</v>
      </c>
      <c r="F7848" s="19">
        <v>198.33763500000001</v>
      </c>
      <c r="G7848" s="19">
        <v>9.4031875429999996</v>
      </c>
      <c r="H7848" s="20">
        <v>0.83118245899999998</v>
      </c>
      <c r="I7848" s="15">
        <f>IF(H7848&lt;=Rmax_Summary!$B$40,1,0)</f>
        <v>1</v>
      </c>
      <c r="J7848" s="15">
        <v>6</v>
      </c>
      <c r="K7848" s="21" t="s">
        <v>848</v>
      </c>
    </row>
    <row r="7849" spans="1:11" x14ac:dyDescent="0.15">
      <c r="A7849" s="15">
        <v>3</v>
      </c>
      <c r="B7849" s="16">
        <v>10</v>
      </c>
      <c r="C7849" s="15">
        <v>200</v>
      </c>
      <c r="D7849" s="17">
        <v>47420</v>
      </c>
      <c r="E7849" s="18">
        <f t="shared" si="122"/>
        <v>47.42</v>
      </c>
      <c r="F7849" s="19">
        <v>198.29830899999999</v>
      </c>
      <c r="G7849" s="19">
        <v>9.4033057810000003</v>
      </c>
      <c r="H7849" s="20">
        <v>0.850845725</v>
      </c>
      <c r="I7849" s="15">
        <f>IF(H7849&lt;=Rmax_Summary!$B$40,1,0)</f>
        <v>1</v>
      </c>
      <c r="J7849" s="15">
        <v>6</v>
      </c>
      <c r="K7849" s="21" t="s">
        <v>848</v>
      </c>
    </row>
    <row r="7850" spans="1:11" x14ac:dyDescent="0.15">
      <c r="A7850" s="15">
        <v>4</v>
      </c>
      <c r="B7850" s="16">
        <v>10</v>
      </c>
      <c r="C7850" s="15">
        <v>200</v>
      </c>
      <c r="D7850" s="17">
        <v>47430</v>
      </c>
      <c r="E7850" s="18">
        <f t="shared" si="122"/>
        <v>47.43</v>
      </c>
      <c r="F7850" s="19">
        <v>198.25899699999999</v>
      </c>
      <c r="G7850" s="19">
        <v>9.4034240249999996</v>
      </c>
      <c r="H7850" s="20">
        <v>0.87050172999999997</v>
      </c>
      <c r="I7850" s="15">
        <f>IF(H7850&lt;=Rmax_Summary!$B$40,1,0)</f>
        <v>1</v>
      </c>
      <c r="J7850" s="15">
        <v>6</v>
      </c>
      <c r="K7850" s="21" t="s">
        <v>848</v>
      </c>
    </row>
    <row r="7851" spans="1:11" x14ac:dyDescent="0.15">
      <c r="A7851" s="15">
        <v>5</v>
      </c>
      <c r="B7851" s="16">
        <v>10</v>
      </c>
      <c r="C7851" s="15">
        <v>200</v>
      </c>
      <c r="D7851" s="17">
        <v>47440</v>
      </c>
      <c r="E7851" s="18">
        <f t="shared" si="122"/>
        <v>47.44</v>
      </c>
      <c r="F7851" s="19">
        <v>198.21969799999999</v>
      </c>
      <c r="G7851" s="19">
        <v>9.4035421629999991</v>
      </c>
      <c r="H7851" s="20">
        <v>0.89015109800000003</v>
      </c>
      <c r="I7851" s="15">
        <f>IF(H7851&lt;=Rmax_Summary!$B$40,1,0)</f>
        <v>1</v>
      </c>
      <c r="J7851" s="15">
        <v>6</v>
      </c>
      <c r="K7851" s="21" t="s">
        <v>848</v>
      </c>
    </row>
    <row r="7852" spans="1:11" x14ac:dyDescent="0.15">
      <c r="A7852" s="15">
        <v>6</v>
      </c>
      <c r="B7852" s="16">
        <v>10</v>
      </c>
      <c r="C7852" s="15">
        <v>200</v>
      </c>
      <c r="D7852" s="17">
        <v>47450</v>
      </c>
      <c r="E7852" s="18">
        <f t="shared" si="122"/>
        <v>47.45</v>
      </c>
      <c r="F7852" s="19">
        <v>198.180409</v>
      </c>
      <c r="G7852" s="19">
        <v>9.4036603260000007</v>
      </c>
      <c r="H7852" s="20">
        <v>0.90979554200000001</v>
      </c>
      <c r="I7852" s="15">
        <f>IF(H7852&lt;=Rmax_Summary!$B$40,1,0)</f>
        <v>1</v>
      </c>
      <c r="J7852" s="15">
        <v>6</v>
      </c>
      <c r="K7852" s="21" t="s">
        <v>848</v>
      </c>
    </row>
    <row r="7853" spans="1:11" x14ac:dyDescent="0.15">
      <c r="A7853" s="15">
        <v>7</v>
      </c>
      <c r="B7853" s="16">
        <v>10</v>
      </c>
      <c r="C7853" s="15">
        <v>200</v>
      </c>
      <c r="D7853" s="17">
        <v>47460</v>
      </c>
      <c r="E7853" s="18">
        <f t="shared" si="122"/>
        <v>47.46</v>
      </c>
      <c r="F7853" s="19">
        <v>198.141133</v>
      </c>
      <c r="G7853" s="19">
        <v>9.4037783749999999</v>
      </c>
      <c r="H7853" s="20">
        <v>0.92943334399999999</v>
      </c>
      <c r="I7853" s="15">
        <f>IF(H7853&lt;=Rmax_Summary!$B$40,1,0)</f>
        <v>1</v>
      </c>
      <c r="J7853" s="15">
        <v>6</v>
      </c>
      <c r="K7853" s="21" t="s">
        <v>848</v>
      </c>
    </row>
    <row r="7854" spans="1:11" x14ac:dyDescent="0.15">
      <c r="A7854" s="15">
        <v>8</v>
      </c>
      <c r="B7854" s="16">
        <v>10</v>
      </c>
      <c r="C7854" s="15">
        <v>200</v>
      </c>
      <c r="D7854" s="17">
        <v>47470</v>
      </c>
      <c r="E7854" s="18">
        <f t="shared" si="122"/>
        <v>47.47</v>
      </c>
      <c r="F7854" s="19">
        <v>198.101887</v>
      </c>
      <c r="G7854" s="19">
        <v>9.4038964039999993</v>
      </c>
      <c r="H7854" s="20">
        <v>0.949056601</v>
      </c>
      <c r="I7854" s="15">
        <f>IF(H7854&lt;=Rmax_Summary!$B$40,1,0)</f>
        <v>1</v>
      </c>
      <c r="J7854" s="15">
        <v>6</v>
      </c>
      <c r="K7854" s="21" t="s">
        <v>848</v>
      </c>
    </row>
    <row r="7855" spans="1:11" x14ac:dyDescent="0.15">
      <c r="A7855" s="15">
        <v>9</v>
      </c>
      <c r="B7855" s="16">
        <v>10</v>
      </c>
      <c r="C7855" s="15">
        <v>200</v>
      </c>
      <c r="D7855" s="17">
        <v>47480</v>
      </c>
      <c r="E7855" s="18">
        <f t="shared" si="122"/>
        <v>47.48</v>
      </c>
      <c r="F7855" s="19">
        <v>198.06263999999999</v>
      </c>
      <c r="G7855" s="19">
        <v>9.4040144080000001</v>
      </c>
      <c r="H7855" s="20">
        <v>0.96867986699999997</v>
      </c>
      <c r="I7855" s="15">
        <f>IF(H7855&lt;=Rmax_Summary!$B$40,1,0)</f>
        <v>1</v>
      </c>
      <c r="J7855" s="15">
        <v>6</v>
      </c>
      <c r="K7855" s="21" t="s">
        <v>848</v>
      </c>
    </row>
    <row r="7856" spans="1:11" x14ac:dyDescent="0.15">
      <c r="A7856" s="15">
        <v>10</v>
      </c>
      <c r="B7856" s="16">
        <v>10</v>
      </c>
      <c r="C7856" s="15">
        <v>200</v>
      </c>
      <c r="D7856" s="17">
        <v>47490</v>
      </c>
      <c r="E7856" s="18">
        <f t="shared" si="122"/>
        <v>47.49</v>
      </c>
      <c r="F7856" s="19">
        <v>198.02342300000001</v>
      </c>
      <c r="G7856" s="19">
        <v>9.4041323370000001</v>
      </c>
      <c r="H7856" s="20">
        <v>0.98828856600000003</v>
      </c>
      <c r="I7856" s="15">
        <f>IF(H7856&lt;=Rmax_Summary!$B$40,1,0)</f>
        <v>1</v>
      </c>
      <c r="J7856" s="15">
        <v>6</v>
      </c>
      <c r="K7856" s="21" t="s">
        <v>848</v>
      </c>
    </row>
    <row r="7857" spans="1:11" x14ac:dyDescent="0.15">
      <c r="A7857" s="15">
        <v>2</v>
      </c>
      <c r="B7857" s="16">
        <v>10</v>
      </c>
      <c r="C7857" s="15">
        <v>200</v>
      </c>
      <c r="D7857" s="17">
        <v>47491</v>
      </c>
      <c r="E7857" s="18">
        <f t="shared" si="122"/>
        <v>47.491</v>
      </c>
      <c r="F7857" s="19">
        <v>198.01950099999999</v>
      </c>
      <c r="G7857" s="19">
        <v>9.4041441389999996</v>
      </c>
      <c r="H7857" s="20">
        <v>0.99024944000000004</v>
      </c>
      <c r="I7857" s="15">
        <f>IF(H7857&lt;=Rmax_Summary!$B$40,1,0)</f>
        <v>1</v>
      </c>
      <c r="J7857" s="15">
        <v>7</v>
      </c>
      <c r="K7857" s="21" t="s">
        <v>849</v>
      </c>
    </row>
    <row r="7858" spans="1:11" x14ac:dyDescent="0.15">
      <c r="A7858" s="15">
        <v>3</v>
      </c>
      <c r="B7858" s="16">
        <v>10</v>
      </c>
      <c r="C7858" s="15">
        <v>200</v>
      </c>
      <c r="D7858" s="17">
        <v>47492</v>
      </c>
      <c r="E7858" s="18">
        <f t="shared" si="122"/>
        <v>47.491999999999997</v>
      </c>
      <c r="F7858" s="19">
        <v>198.015579</v>
      </c>
      <c r="G7858" s="19">
        <v>9.4041559279999998</v>
      </c>
      <c r="H7858" s="20">
        <v>0.99221031400000004</v>
      </c>
      <c r="I7858" s="15">
        <f>IF(H7858&lt;=Rmax_Summary!$B$40,1,0)</f>
        <v>1</v>
      </c>
      <c r="J7858" s="15">
        <v>7</v>
      </c>
      <c r="K7858" s="21" t="s">
        <v>849</v>
      </c>
    </row>
    <row r="7859" spans="1:11" x14ac:dyDescent="0.15">
      <c r="A7859" s="15">
        <v>4</v>
      </c>
      <c r="B7859" s="16">
        <v>10</v>
      </c>
      <c r="C7859" s="15">
        <v>200</v>
      </c>
      <c r="D7859" s="17">
        <v>47493</v>
      </c>
      <c r="E7859" s="18">
        <f t="shared" si="122"/>
        <v>47.493000000000002</v>
      </c>
      <c r="F7859" s="19">
        <v>198.01165800000001</v>
      </c>
      <c r="G7859" s="19">
        <v>9.4041677119999996</v>
      </c>
      <c r="H7859" s="20">
        <v>0.99417118100000001</v>
      </c>
      <c r="I7859" s="15">
        <f>IF(H7859&lt;=Rmax_Summary!$B$40,1,0)</f>
        <v>1</v>
      </c>
      <c r="J7859" s="15">
        <v>7</v>
      </c>
      <c r="K7859" s="21" t="s">
        <v>849</v>
      </c>
    </row>
    <row r="7860" spans="1:11" x14ac:dyDescent="0.15">
      <c r="A7860" s="15">
        <v>5</v>
      </c>
      <c r="B7860" s="16">
        <v>10</v>
      </c>
      <c r="C7860" s="15">
        <v>200</v>
      </c>
      <c r="D7860" s="17">
        <v>47494</v>
      </c>
      <c r="E7860" s="18">
        <f t="shared" si="122"/>
        <v>47.494</v>
      </c>
      <c r="F7860" s="19">
        <v>198.00773599999999</v>
      </c>
      <c r="G7860" s="19">
        <v>9.4041794840000001</v>
      </c>
      <c r="H7860" s="20">
        <v>0.99613205500000002</v>
      </c>
      <c r="I7860" s="15">
        <f>IF(H7860&lt;=Rmax_Summary!$B$40,1,0)</f>
        <v>1</v>
      </c>
      <c r="J7860" s="15">
        <v>7</v>
      </c>
      <c r="K7860" s="21" t="s">
        <v>849</v>
      </c>
    </row>
    <row r="7861" spans="1:11" x14ac:dyDescent="0.15">
      <c r="A7861" s="15">
        <v>6</v>
      </c>
      <c r="B7861" s="16">
        <v>10</v>
      </c>
      <c r="C7861" s="15">
        <v>200</v>
      </c>
      <c r="D7861" s="17">
        <v>47495</v>
      </c>
      <c r="E7861" s="18">
        <f t="shared" si="122"/>
        <v>47.494999999999997</v>
      </c>
      <c r="F7861" s="19">
        <v>198.00381400000001</v>
      </c>
      <c r="G7861" s="19">
        <v>9.4041912960000005</v>
      </c>
      <c r="H7861" s="20">
        <v>0.99809291600000005</v>
      </c>
      <c r="I7861" s="15">
        <f>IF(H7861&lt;=Rmax_Summary!$B$40,1,0)</f>
        <v>1</v>
      </c>
      <c r="J7861" s="15">
        <v>7</v>
      </c>
      <c r="K7861" s="21" t="s">
        <v>849</v>
      </c>
    </row>
    <row r="7862" spans="1:11" x14ac:dyDescent="0.15">
      <c r="A7862" s="15">
        <v>7</v>
      </c>
      <c r="B7862" s="16">
        <v>10</v>
      </c>
      <c r="C7862" s="15">
        <v>200</v>
      </c>
      <c r="D7862" s="17">
        <v>47496</v>
      </c>
      <c r="E7862" s="18">
        <f t="shared" si="122"/>
        <v>47.496000000000002</v>
      </c>
      <c r="F7862" s="19">
        <v>197.9999</v>
      </c>
      <c r="G7862" s="19">
        <v>9.4042030830000005</v>
      </c>
      <c r="H7862" s="20">
        <v>1.000050149</v>
      </c>
      <c r="I7862" s="15">
        <f>IF(H7862&lt;=Rmax_Summary!$B$40,1,0)</f>
        <v>1</v>
      </c>
      <c r="J7862" s="15">
        <v>7</v>
      </c>
      <c r="K7862" s="21" t="s">
        <v>849</v>
      </c>
    </row>
    <row r="7863" spans="1:11" x14ac:dyDescent="0.15">
      <c r="A7863" s="15">
        <v>8</v>
      </c>
      <c r="B7863" s="16">
        <v>10</v>
      </c>
      <c r="C7863" s="15">
        <v>200</v>
      </c>
      <c r="D7863" s="17">
        <v>47497</v>
      </c>
      <c r="E7863" s="18">
        <f t="shared" si="122"/>
        <v>47.497</v>
      </c>
      <c r="F7863" s="19">
        <v>197.995971</v>
      </c>
      <c r="G7863" s="19">
        <v>9.4042148599999997</v>
      </c>
      <c r="H7863" s="20">
        <v>1.0020146569999999</v>
      </c>
      <c r="I7863" s="15">
        <f>IF(H7863&lt;=Rmax_Summary!$B$40,1,0)</f>
        <v>1</v>
      </c>
      <c r="J7863" s="15">
        <v>7</v>
      </c>
      <c r="K7863" s="21" t="s">
        <v>849</v>
      </c>
    </row>
    <row r="7864" spans="1:11" x14ac:dyDescent="0.15">
      <c r="A7864" s="15">
        <v>9</v>
      </c>
      <c r="B7864" s="16">
        <v>10</v>
      </c>
      <c r="C7864" s="15">
        <v>200</v>
      </c>
      <c r="D7864" s="17">
        <v>47498</v>
      </c>
      <c r="E7864" s="18">
        <f t="shared" si="122"/>
        <v>47.497999999999998</v>
      </c>
      <c r="F7864" s="19">
        <v>197.99205599999999</v>
      </c>
      <c r="G7864" s="19">
        <v>9.4042266609999992</v>
      </c>
      <c r="H7864" s="20">
        <v>1.003971897</v>
      </c>
      <c r="I7864" s="15">
        <f>IF(H7864&lt;=Rmax_Summary!$B$40,1,0)</f>
        <v>1</v>
      </c>
      <c r="J7864" s="15">
        <v>7</v>
      </c>
      <c r="K7864" s="21" t="s">
        <v>849</v>
      </c>
    </row>
    <row r="7865" spans="1:11" x14ac:dyDescent="0.15">
      <c r="A7865" s="15">
        <v>10</v>
      </c>
      <c r="B7865" s="16">
        <v>10</v>
      </c>
      <c r="C7865" s="15">
        <v>200</v>
      </c>
      <c r="D7865" s="17">
        <v>47499</v>
      </c>
      <c r="E7865" s="18">
        <f t="shared" si="122"/>
        <v>47.499000000000002</v>
      </c>
      <c r="F7865" s="19">
        <v>197.988134</v>
      </c>
      <c r="G7865" s="19">
        <v>9.4042384329999997</v>
      </c>
      <c r="H7865" s="20">
        <v>1.00593277</v>
      </c>
      <c r="I7865" s="15">
        <f>IF(H7865&lt;=Rmax_Summary!$B$40,1,0)</f>
        <v>1</v>
      </c>
      <c r="J7865" s="15">
        <v>7</v>
      </c>
      <c r="K7865" s="21" t="s">
        <v>849</v>
      </c>
    </row>
    <row r="7866" spans="1:11" x14ac:dyDescent="0.15">
      <c r="A7866" s="15">
        <v>6</v>
      </c>
      <c r="B7866" s="16">
        <v>10</v>
      </c>
      <c r="C7866" s="15">
        <v>200</v>
      </c>
      <c r="D7866" s="17">
        <v>47500</v>
      </c>
      <c r="E7866" s="18">
        <f t="shared" si="122"/>
        <v>47.5</v>
      </c>
      <c r="F7866" s="19">
        <v>197.98421300000001</v>
      </c>
      <c r="G7866" s="19">
        <v>9.4042502339999992</v>
      </c>
      <c r="H7866" s="20">
        <v>1.0078936380000001</v>
      </c>
      <c r="I7866" s="15">
        <f>IF(H7866&lt;=Rmax_Summary!$B$40,1,0)</f>
        <v>1</v>
      </c>
      <c r="J7866" s="15">
        <v>5</v>
      </c>
      <c r="K7866" s="21" t="s">
        <v>851</v>
      </c>
    </row>
    <row r="7867" spans="1:11" x14ac:dyDescent="0.15">
      <c r="A7867" s="15">
        <v>7</v>
      </c>
      <c r="B7867" s="16">
        <v>10</v>
      </c>
      <c r="C7867" s="15">
        <v>200</v>
      </c>
      <c r="D7867" s="17">
        <v>47600</v>
      </c>
      <c r="E7867" s="18">
        <f t="shared" si="122"/>
        <v>47.6</v>
      </c>
      <c r="F7867" s="19">
        <v>197.59299200000001</v>
      </c>
      <c r="G7867" s="19">
        <v>9.4054265620000006</v>
      </c>
      <c r="H7867" s="20">
        <v>1.2035041230000001</v>
      </c>
      <c r="I7867" s="15">
        <f>IF(H7867&lt;=Rmax_Summary!$B$40,1,0)</f>
        <v>1</v>
      </c>
      <c r="J7867" s="15">
        <v>5</v>
      </c>
      <c r="K7867" s="21" t="s">
        <v>851</v>
      </c>
    </row>
    <row r="7868" spans="1:11" x14ac:dyDescent="0.15">
      <c r="A7868" s="15">
        <v>8</v>
      </c>
      <c r="B7868" s="16">
        <v>10</v>
      </c>
      <c r="C7868" s="15">
        <v>200</v>
      </c>
      <c r="D7868" s="17">
        <v>47700</v>
      </c>
      <c r="E7868" s="18">
        <f t="shared" si="122"/>
        <v>47.7</v>
      </c>
      <c r="F7868" s="19">
        <v>197.20332099999999</v>
      </c>
      <c r="G7868" s="19">
        <v>9.4065982399999992</v>
      </c>
      <c r="H7868" s="20">
        <v>1.398339716</v>
      </c>
      <c r="I7868" s="15">
        <f>IF(H7868&lt;=Rmax_Summary!$B$40,1,0)</f>
        <v>1</v>
      </c>
      <c r="J7868" s="15">
        <v>5</v>
      </c>
      <c r="K7868" s="21" t="s">
        <v>851</v>
      </c>
    </row>
    <row r="7869" spans="1:11" x14ac:dyDescent="0.15">
      <c r="A7869" s="15">
        <v>2</v>
      </c>
      <c r="B7869" s="16">
        <v>10</v>
      </c>
      <c r="C7869" s="15">
        <v>200</v>
      </c>
      <c r="D7869" s="17">
        <v>47710</v>
      </c>
      <c r="E7869" s="18">
        <f t="shared" si="122"/>
        <v>47.71</v>
      </c>
      <c r="F7869" s="19">
        <v>197.16443799999999</v>
      </c>
      <c r="G7869" s="19">
        <v>9.4067151550000005</v>
      </c>
      <c r="H7869" s="20">
        <v>1.4177810749999999</v>
      </c>
      <c r="I7869" s="15">
        <f>IF(H7869&lt;=Rmax_Summary!$B$40,1,0)</f>
        <v>1</v>
      </c>
      <c r="J7869" s="15">
        <v>8</v>
      </c>
      <c r="K7869" s="21" t="s">
        <v>848</v>
      </c>
    </row>
    <row r="7870" spans="1:11" x14ac:dyDescent="0.15">
      <c r="A7870" s="15">
        <v>3</v>
      </c>
      <c r="B7870" s="16">
        <v>10</v>
      </c>
      <c r="C7870" s="15">
        <v>200</v>
      </c>
      <c r="D7870" s="17">
        <v>47720</v>
      </c>
      <c r="E7870" s="18">
        <f t="shared" si="122"/>
        <v>47.72</v>
      </c>
      <c r="F7870" s="19">
        <v>197.12557000000001</v>
      </c>
      <c r="G7870" s="19">
        <v>9.4068320290000003</v>
      </c>
      <c r="H7870" s="20">
        <v>1.4372151500000001</v>
      </c>
      <c r="I7870" s="15">
        <f>IF(H7870&lt;=Rmax_Summary!$B$40,1,0)</f>
        <v>1</v>
      </c>
      <c r="J7870" s="15">
        <v>8</v>
      </c>
      <c r="K7870" s="21" t="s">
        <v>848</v>
      </c>
    </row>
    <row r="7871" spans="1:11" x14ac:dyDescent="0.15">
      <c r="A7871" s="15">
        <v>4</v>
      </c>
      <c r="B7871" s="16">
        <v>10</v>
      </c>
      <c r="C7871" s="15">
        <v>200</v>
      </c>
      <c r="D7871" s="17">
        <v>47730</v>
      </c>
      <c r="E7871" s="18">
        <f t="shared" si="122"/>
        <v>47.73</v>
      </c>
      <c r="F7871" s="19">
        <v>197.086716</v>
      </c>
      <c r="G7871" s="19">
        <v>9.4069488539999995</v>
      </c>
      <c r="H7871" s="20">
        <v>1.456641957</v>
      </c>
      <c r="I7871" s="15">
        <f>IF(H7871&lt;=Rmax_Summary!$B$40,1,0)</f>
        <v>1</v>
      </c>
      <c r="J7871" s="15">
        <v>8</v>
      </c>
      <c r="K7871" s="21" t="s">
        <v>848</v>
      </c>
    </row>
    <row r="7872" spans="1:11" x14ac:dyDescent="0.15">
      <c r="A7872" s="15">
        <v>5</v>
      </c>
      <c r="B7872" s="16">
        <v>10</v>
      </c>
      <c r="C7872" s="15">
        <v>200</v>
      </c>
      <c r="D7872" s="17">
        <v>47740</v>
      </c>
      <c r="E7872" s="18">
        <f t="shared" si="122"/>
        <v>47.74</v>
      </c>
      <c r="F7872" s="19">
        <v>197.047877</v>
      </c>
      <c r="G7872" s="19">
        <v>9.407065631</v>
      </c>
      <c r="H7872" s="20">
        <v>1.476061488</v>
      </c>
      <c r="I7872" s="15">
        <f>IF(H7872&lt;=Rmax_Summary!$B$40,1,0)</f>
        <v>1</v>
      </c>
      <c r="J7872" s="15">
        <v>8</v>
      </c>
      <c r="K7872" s="21" t="s">
        <v>848</v>
      </c>
    </row>
    <row r="7873" spans="1:11" x14ac:dyDescent="0.15">
      <c r="A7873" s="15">
        <v>6</v>
      </c>
      <c r="B7873" s="16">
        <v>10</v>
      </c>
      <c r="C7873" s="15">
        <v>200</v>
      </c>
      <c r="D7873" s="17">
        <v>47750</v>
      </c>
      <c r="E7873" s="18">
        <f t="shared" si="122"/>
        <v>47.75</v>
      </c>
      <c r="F7873" s="19">
        <v>197.00905299999999</v>
      </c>
      <c r="G7873" s="19">
        <v>9.4071823660000007</v>
      </c>
      <c r="H7873" s="20">
        <v>1.495473743</v>
      </c>
      <c r="I7873" s="15">
        <f>IF(H7873&lt;=Rmax_Summary!$B$40,1,0)</f>
        <v>1</v>
      </c>
      <c r="J7873" s="15">
        <v>8</v>
      </c>
      <c r="K7873" s="21" t="s">
        <v>848</v>
      </c>
    </row>
    <row r="7874" spans="1:11" x14ac:dyDescent="0.15">
      <c r="A7874" s="15">
        <v>2</v>
      </c>
      <c r="B7874" s="16">
        <v>10</v>
      </c>
      <c r="C7874" s="15">
        <v>200</v>
      </c>
      <c r="D7874" s="17">
        <v>47751</v>
      </c>
      <c r="E7874" s="18">
        <f t="shared" ref="E7874:E7937" si="123">D7874/1000</f>
        <v>47.750999999999998</v>
      </c>
      <c r="F7874" s="19">
        <v>197.00517400000001</v>
      </c>
      <c r="G7874" s="19">
        <v>9.4071940190000003</v>
      </c>
      <c r="H7874" s="20">
        <v>1.497412789</v>
      </c>
      <c r="I7874" s="15">
        <f>IF(H7874&lt;=Rmax_Summary!$B$40,1,0)</f>
        <v>1</v>
      </c>
      <c r="J7874" s="15">
        <v>9</v>
      </c>
      <c r="K7874" s="21" t="s">
        <v>849</v>
      </c>
    </row>
    <row r="7875" spans="1:11" x14ac:dyDescent="0.15">
      <c r="A7875" s="15">
        <v>3</v>
      </c>
      <c r="B7875" s="16">
        <v>10</v>
      </c>
      <c r="C7875" s="15">
        <v>200</v>
      </c>
      <c r="D7875" s="17">
        <v>47752</v>
      </c>
      <c r="E7875" s="18">
        <f t="shared" si="123"/>
        <v>47.752000000000002</v>
      </c>
      <c r="F7875" s="19">
        <v>197.001296</v>
      </c>
      <c r="G7875" s="19">
        <v>9.4072057010000005</v>
      </c>
      <c r="H7875" s="20">
        <v>1.499351836</v>
      </c>
      <c r="I7875" s="15">
        <f>IF(H7875&lt;=Rmax_Summary!$B$40,1,0)</f>
        <v>1</v>
      </c>
      <c r="J7875" s="15">
        <v>9</v>
      </c>
      <c r="K7875" s="21" t="s">
        <v>849</v>
      </c>
    </row>
    <row r="7876" spans="1:11" x14ac:dyDescent="0.15">
      <c r="A7876" s="15">
        <v>4</v>
      </c>
      <c r="B7876" s="16">
        <v>10</v>
      </c>
      <c r="C7876" s="15">
        <v>200</v>
      </c>
      <c r="D7876" s="17">
        <v>47753</v>
      </c>
      <c r="E7876" s="18">
        <f t="shared" si="123"/>
        <v>47.753</v>
      </c>
      <c r="F7876" s="19">
        <v>196.997411</v>
      </c>
      <c r="G7876" s="19">
        <v>9.4072173830000008</v>
      </c>
      <c r="H7876" s="20">
        <v>1.5012945170000001</v>
      </c>
      <c r="I7876" s="15">
        <f>IF(H7876&lt;=Rmax_Summary!$B$40,1,0)</f>
        <v>0</v>
      </c>
      <c r="J7876" s="15">
        <v>9</v>
      </c>
      <c r="K7876" s="21" t="s">
        <v>849</v>
      </c>
    </row>
    <row r="7877" spans="1:11" x14ac:dyDescent="0.15">
      <c r="A7877" s="15">
        <v>5</v>
      </c>
      <c r="B7877" s="16">
        <v>10</v>
      </c>
      <c r="C7877" s="15">
        <v>200</v>
      </c>
      <c r="D7877" s="17">
        <v>47754</v>
      </c>
      <c r="E7877" s="18">
        <f t="shared" si="123"/>
        <v>47.753999999999998</v>
      </c>
      <c r="F7877" s="19">
        <v>196.993526</v>
      </c>
      <c r="G7877" s="19">
        <v>9.4072290370000005</v>
      </c>
      <c r="H7877" s="20">
        <v>1.503237189</v>
      </c>
      <c r="I7877" s="15">
        <f>IF(H7877&lt;=Rmax_Summary!$B$40,1,0)</f>
        <v>0</v>
      </c>
      <c r="J7877" s="15">
        <v>9</v>
      </c>
      <c r="K7877" s="21" t="s">
        <v>849</v>
      </c>
    </row>
    <row r="7878" spans="1:11" x14ac:dyDescent="0.15">
      <c r="A7878" s="15">
        <v>6</v>
      </c>
      <c r="B7878" s="16">
        <v>10</v>
      </c>
      <c r="C7878" s="15">
        <v>200</v>
      </c>
      <c r="D7878" s="17">
        <v>47755</v>
      </c>
      <c r="E7878" s="18">
        <f t="shared" si="123"/>
        <v>47.755000000000003</v>
      </c>
      <c r="F7878" s="19">
        <v>196.98964799999999</v>
      </c>
      <c r="G7878" s="19">
        <v>9.407240689</v>
      </c>
      <c r="H7878" s="20">
        <v>1.5051762360000001</v>
      </c>
      <c r="I7878" s="15">
        <f>IF(H7878&lt;=Rmax_Summary!$B$40,1,0)</f>
        <v>0</v>
      </c>
      <c r="J7878" s="15">
        <v>9</v>
      </c>
      <c r="K7878" s="21" t="s">
        <v>849</v>
      </c>
    </row>
    <row r="7879" spans="1:11" x14ac:dyDescent="0.15">
      <c r="A7879" s="15">
        <v>7</v>
      </c>
      <c r="B7879" s="16">
        <v>10</v>
      </c>
      <c r="C7879" s="15">
        <v>200</v>
      </c>
      <c r="D7879" s="17">
        <v>47756</v>
      </c>
      <c r="E7879" s="18">
        <f t="shared" si="123"/>
        <v>47.756</v>
      </c>
      <c r="F7879" s="19">
        <v>196.985769</v>
      </c>
      <c r="G7879" s="19">
        <v>9.4072523710000002</v>
      </c>
      <c r="H7879" s="20">
        <v>1.5071152830000001</v>
      </c>
      <c r="I7879" s="15">
        <f>IF(H7879&lt;=Rmax_Summary!$B$40,1,0)</f>
        <v>0</v>
      </c>
      <c r="J7879" s="15">
        <v>9</v>
      </c>
      <c r="K7879" s="21" t="s">
        <v>849</v>
      </c>
    </row>
    <row r="7880" spans="1:11" x14ac:dyDescent="0.15">
      <c r="A7880" s="15">
        <v>8</v>
      </c>
      <c r="B7880" s="16">
        <v>10</v>
      </c>
      <c r="C7880" s="15">
        <v>200</v>
      </c>
      <c r="D7880" s="17">
        <v>47757</v>
      </c>
      <c r="E7880" s="18">
        <f t="shared" si="123"/>
        <v>47.756999999999998</v>
      </c>
      <c r="F7880" s="19">
        <v>196.98188400000001</v>
      </c>
      <c r="G7880" s="19">
        <v>9.4072640540000005</v>
      </c>
      <c r="H7880" s="20">
        <v>1.5090579630000001</v>
      </c>
      <c r="I7880" s="15">
        <f>IF(H7880&lt;=Rmax_Summary!$B$40,1,0)</f>
        <v>0</v>
      </c>
      <c r="J7880" s="15">
        <v>9</v>
      </c>
      <c r="K7880" s="21" t="s">
        <v>849</v>
      </c>
    </row>
    <row r="7881" spans="1:11" x14ac:dyDescent="0.15">
      <c r="A7881" s="15">
        <v>9</v>
      </c>
      <c r="B7881" s="16">
        <v>10</v>
      </c>
      <c r="C7881" s="15">
        <v>200</v>
      </c>
      <c r="D7881" s="17">
        <v>47758</v>
      </c>
      <c r="E7881" s="18">
        <f t="shared" si="123"/>
        <v>47.758000000000003</v>
      </c>
      <c r="F7881" s="19">
        <v>196.978013</v>
      </c>
      <c r="G7881" s="19">
        <v>9.4072757360000008</v>
      </c>
      <c r="H7881" s="20">
        <v>1.5109933680000001</v>
      </c>
      <c r="I7881" s="15">
        <f>IF(H7881&lt;=Rmax_Summary!$B$40,1,0)</f>
        <v>0</v>
      </c>
      <c r="J7881" s="15">
        <v>9</v>
      </c>
      <c r="K7881" s="21" t="s">
        <v>849</v>
      </c>
    </row>
    <row r="7882" spans="1:11" x14ac:dyDescent="0.15">
      <c r="A7882" s="15">
        <v>10</v>
      </c>
      <c r="B7882" s="16">
        <v>10</v>
      </c>
      <c r="C7882" s="15">
        <v>200</v>
      </c>
      <c r="D7882" s="17">
        <v>47759</v>
      </c>
      <c r="E7882" s="18">
        <f t="shared" si="123"/>
        <v>47.759</v>
      </c>
      <c r="F7882" s="19">
        <v>196.97412800000001</v>
      </c>
      <c r="G7882" s="19">
        <v>9.4072873890000004</v>
      </c>
      <c r="H7882" s="20">
        <v>1.5129360489999999</v>
      </c>
      <c r="I7882" s="15">
        <f>IF(H7882&lt;=Rmax_Summary!$B$40,1,0)</f>
        <v>0</v>
      </c>
      <c r="J7882" s="15">
        <v>9</v>
      </c>
      <c r="K7882" s="21" t="s">
        <v>849</v>
      </c>
    </row>
    <row r="7883" spans="1:11" x14ac:dyDescent="0.15">
      <c r="A7883" s="15">
        <v>7</v>
      </c>
      <c r="B7883" s="16">
        <v>10</v>
      </c>
      <c r="C7883" s="15">
        <v>200</v>
      </c>
      <c r="D7883" s="17">
        <v>47760</v>
      </c>
      <c r="E7883" s="18">
        <f t="shared" si="123"/>
        <v>47.76</v>
      </c>
      <c r="F7883" s="19">
        <v>196.97024999999999</v>
      </c>
      <c r="G7883" s="19">
        <v>9.4072990579999995</v>
      </c>
      <c r="H7883" s="20">
        <v>1.5148750870000001</v>
      </c>
      <c r="I7883" s="15">
        <f>IF(H7883&lt;=Rmax_Summary!$B$40,1,0)</f>
        <v>0</v>
      </c>
      <c r="J7883" s="15">
        <v>8</v>
      </c>
      <c r="K7883" s="21" t="s">
        <v>848</v>
      </c>
    </row>
    <row r="7884" spans="1:11" x14ac:dyDescent="0.15">
      <c r="A7884" s="15">
        <v>8</v>
      </c>
      <c r="B7884" s="16">
        <v>10</v>
      </c>
      <c r="C7884" s="15">
        <v>200</v>
      </c>
      <c r="D7884" s="17">
        <v>47770</v>
      </c>
      <c r="E7884" s="18">
        <f t="shared" si="123"/>
        <v>47.77</v>
      </c>
      <c r="F7884" s="19">
        <v>196.931454</v>
      </c>
      <c r="G7884" s="19">
        <v>9.4074156850000001</v>
      </c>
      <c r="H7884" s="20">
        <v>1.5342727899999999</v>
      </c>
      <c r="I7884" s="15">
        <f>IF(H7884&lt;=Rmax_Summary!$B$40,1,0)</f>
        <v>0</v>
      </c>
      <c r="J7884" s="15">
        <v>8</v>
      </c>
      <c r="K7884" s="21" t="s">
        <v>848</v>
      </c>
    </row>
    <row r="7885" spans="1:11" x14ac:dyDescent="0.15">
      <c r="A7885" s="15">
        <v>9</v>
      </c>
      <c r="B7885" s="16">
        <v>10</v>
      </c>
      <c r="C7885" s="15">
        <v>200</v>
      </c>
      <c r="D7885" s="17">
        <v>47780</v>
      </c>
      <c r="E7885" s="18">
        <f t="shared" si="123"/>
        <v>47.78</v>
      </c>
      <c r="F7885" s="19">
        <v>196.89268100000001</v>
      </c>
      <c r="G7885" s="19">
        <v>9.4075322569999997</v>
      </c>
      <c r="H7885" s="20">
        <v>1.553659583</v>
      </c>
      <c r="I7885" s="15">
        <f>IF(H7885&lt;=Rmax_Summary!$B$40,1,0)</f>
        <v>0</v>
      </c>
      <c r="J7885" s="15">
        <v>8</v>
      </c>
      <c r="K7885" s="21" t="s">
        <v>848</v>
      </c>
    </row>
    <row r="7886" spans="1:11" x14ac:dyDescent="0.15">
      <c r="A7886" s="15">
        <v>10</v>
      </c>
      <c r="B7886" s="16">
        <v>10</v>
      </c>
      <c r="C7886" s="15">
        <v>200</v>
      </c>
      <c r="D7886" s="17">
        <v>47790</v>
      </c>
      <c r="E7886" s="18">
        <f t="shared" si="123"/>
        <v>47.79</v>
      </c>
      <c r="F7886" s="19">
        <v>196.85392200000001</v>
      </c>
      <c r="G7886" s="19">
        <v>9.4076488319999996</v>
      </c>
      <c r="H7886" s="20">
        <v>1.5730390919999999</v>
      </c>
      <c r="I7886" s="15">
        <f>IF(H7886&lt;=Rmax_Summary!$B$40,1,0)</f>
        <v>0</v>
      </c>
      <c r="J7886" s="15">
        <v>8</v>
      </c>
      <c r="K7886" s="21" t="s">
        <v>848</v>
      </c>
    </row>
    <row r="7887" spans="1:11" x14ac:dyDescent="0.15">
      <c r="A7887" s="15">
        <v>9</v>
      </c>
      <c r="B7887" s="16">
        <v>10</v>
      </c>
      <c r="C7887" s="15">
        <v>200</v>
      </c>
      <c r="D7887" s="17">
        <v>47800</v>
      </c>
      <c r="E7887" s="18">
        <f t="shared" si="123"/>
        <v>47.8</v>
      </c>
      <c r="F7887" s="19">
        <v>196.81517700000001</v>
      </c>
      <c r="G7887" s="19">
        <v>9.4077653290000001</v>
      </c>
      <c r="H7887" s="20">
        <v>1.5924113339999999</v>
      </c>
      <c r="I7887" s="15">
        <f>IF(H7887&lt;=Rmax_Summary!$B$40,1,0)</f>
        <v>0</v>
      </c>
      <c r="J7887" s="15">
        <v>5</v>
      </c>
      <c r="K7887" s="21" t="s">
        <v>851</v>
      </c>
    </row>
    <row r="7888" spans="1:11" x14ac:dyDescent="0.15">
      <c r="A7888" s="15">
        <v>10</v>
      </c>
      <c r="B7888" s="16">
        <v>10</v>
      </c>
      <c r="C7888" s="15">
        <v>200</v>
      </c>
      <c r="D7888" s="17">
        <v>47900</v>
      </c>
      <c r="E7888" s="18">
        <f t="shared" si="123"/>
        <v>47.9</v>
      </c>
      <c r="F7888" s="19">
        <v>196.42855499999999</v>
      </c>
      <c r="G7888" s="19">
        <v>9.408927791</v>
      </c>
      <c r="H7888" s="20">
        <v>1.7857226159999999</v>
      </c>
      <c r="I7888" s="15">
        <f>IF(H7888&lt;=Rmax_Summary!$B$40,1,0)</f>
        <v>0</v>
      </c>
      <c r="J7888" s="15">
        <v>5</v>
      </c>
      <c r="K7888" s="21" t="s">
        <v>851</v>
      </c>
    </row>
    <row r="7889" spans="1:11" x14ac:dyDescent="0.15">
      <c r="A7889" s="15">
        <v>3060</v>
      </c>
      <c r="B7889" s="16">
        <v>10</v>
      </c>
      <c r="C7889" s="15">
        <v>200</v>
      </c>
      <c r="D7889" s="17">
        <v>48000</v>
      </c>
      <c r="E7889" s="18">
        <f t="shared" si="123"/>
        <v>48</v>
      </c>
      <c r="F7889" s="19">
        <v>196.04344599999999</v>
      </c>
      <c r="G7889" s="19">
        <v>9.4100856779999997</v>
      </c>
      <c r="H7889" s="20">
        <v>1.9782771939999999</v>
      </c>
      <c r="I7889" s="15">
        <f>IF(H7889&lt;=Rmax_Summary!$B$40,1,0)</f>
        <v>0</v>
      </c>
      <c r="J7889" s="15">
        <v>1</v>
      </c>
      <c r="K7889" s="21" t="s">
        <v>846</v>
      </c>
    </row>
    <row r="7890" spans="1:11" x14ac:dyDescent="0.15">
      <c r="A7890" s="15">
        <v>3065</v>
      </c>
      <c r="B7890" s="16">
        <v>10</v>
      </c>
      <c r="C7890" s="15">
        <v>200</v>
      </c>
      <c r="D7890" s="17">
        <v>49000</v>
      </c>
      <c r="E7890" s="18">
        <f t="shared" si="123"/>
        <v>49</v>
      </c>
      <c r="F7890" s="19">
        <v>192.273867</v>
      </c>
      <c r="G7890" s="19">
        <v>9.4214194419999995</v>
      </c>
      <c r="H7890" s="20">
        <v>3.86306672</v>
      </c>
      <c r="I7890" s="15">
        <f>IF(H7890&lt;=Rmax_Summary!$B$40,1,0)</f>
        <v>0</v>
      </c>
      <c r="J7890" s="15">
        <v>1</v>
      </c>
      <c r="K7890" s="21" t="s">
        <v>846</v>
      </c>
    </row>
    <row r="7891" spans="1:11" x14ac:dyDescent="0.15">
      <c r="A7891" s="15">
        <v>3070</v>
      </c>
      <c r="B7891" s="16">
        <v>10</v>
      </c>
      <c r="C7891" s="15">
        <v>200</v>
      </c>
      <c r="D7891" s="17">
        <v>50000</v>
      </c>
      <c r="E7891" s="18">
        <f t="shared" si="123"/>
        <v>50</v>
      </c>
      <c r="F7891" s="19">
        <v>188.646503</v>
      </c>
      <c r="G7891" s="19">
        <v>9.432324886</v>
      </c>
      <c r="H7891" s="20">
        <v>5.676748313</v>
      </c>
      <c r="I7891" s="15">
        <f>IF(H7891&lt;=Rmax_Summary!$B$40,1,0)</f>
        <v>0</v>
      </c>
      <c r="J7891" s="15">
        <v>1</v>
      </c>
      <c r="K7891" s="21" t="s">
        <v>846</v>
      </c>
    </row>
    <row r="7892" spans="1:11" x14ac:dyDescent="0.15">
      <c r="A7892" s="15">
        <v>3075</v>
      </c>
      <c r="B7892" s="16">
        <v>10</v>
      </c>
      <c r="C7892" s="15">
        <v>200</v>
      </c>
      <c r="D7892" s="17">
        <v>51000</v>
      </c>
      <c r="E7892" s="18">
        <f t="shared" si="123"/>
        <v>51</v>
      </c>
      <c r="F7892" s="19">
        <v>185.153447</v>
      </c>
      <c r="G7892" s="19">
        <v>9.4428258839999994</v>
      </c>
      <c r="H7892" s="20">
        <v>7.4232764510000004</v>
      </c>
      <c r="I7892" s="15">
        <f>IF(H7892&lt;=Rmax_Summary!$B$40,1,0)</f>
        <v>0</v>
      </c>
      <c r="J7892" s="15">
        <v>1</v>
      </c>
      <c r="K7892" s="21" t="s">
        <v>846</v>
      </c>
    </row>
    <row r="7893" spans="1:11" x14ac:dyDescent="0.15">
      <c r="A7893" s="15">
        <v>3080</v>
      </c>
      <c r="B7893" s="16">
        <v>10</v>
      </c>
      <c r="C7893" s="15">
        <v>200</v>
      </c>
      <c r="D7893" s="17">
        <v>52000</v>
      </c>
      <c r="E7893" s="18">
        <f t="shared" si="123"/>
        <v>52</v>
      </c>
      <c r="F7893" s="19">
        <v>181.787431</v>
      </c>
      <c r="G7893" s="19">
        <v>9.4529464010000002</v>
      </c>
      <c r="H7893" s="20">
        <v>9.1062843149999999</v>
      </c>
      <c r="I7893" s="15">
        <f>IF(H7893&lt;=Rmax_Summary!$B$40,1,0)</f>
        <v>0</v>
      </c>
      <c r="J7893" s="15">
        <v>1</v>
      </c>
      <c r="K7893" s="21" t="s">
        <v>846</v>
      </c>
    </row>
    <row r="7894" spans="1:11" x14ac:dyDescent="0.15">
      <c r="A7894" s="15">
        <v>3085</v>
      </c>
      <c r="B7894" s="16">
        <v>10</v>
      </c>
      <c r="C7894" s="15">
        <v>200</v>
      </c>
      <c r="D7894" s="17">
        <v>53000</v>
      </c>
      <c r="E7894" s="18">
        <f t="shared" si="123"/>
        <v>53</v>
      </c>
      <c r="F7894" s="19">
        <v>178.54153700000001</v>
      </c>
      <c r="G7894" s="19">
        <v>9.46270144</v>
      </c>
      <c r="H7894" s="20">
        <v>10.729231487</v>
      </c>
      <c r="I7894" s="15">
        <f>IF(H7894&lt;=Rmax_Summary!$B$40,1,0)</f>
        <v>0</v>
      </c>
      <c r="J7894" s="15">
        <v>1</v>
      </c>
      <c r="K7894" s="21" t="s">
        <v>846</v>
      </c>
    </row>
    <row r="7895" spans="1:11" x14ac:dyDescent="0.15">
      <c r="A7895" s="15">
        <v>3090</v>
      </c>
      <c r="B7895" s="16">
        <v>10</v>
      </c>
      <c r="C7895" s="15">
        <v>200</v>
      </c>
      <c r="D7895" s="17">
        <v>54000</v>
      </c>
      <c r="E7895" s="18">
        <f t="shared" si="123"/>
        <v>54</v>
      </c>
      <c r="F7895" s="19">
        <v>175.40958800000001</v>
      </c>
      <c r="G7895" s="19">
        <v>9.4721176180000004</v>
      </c>
      <c r="H7895" s="20">
        <v>12.295206008999999</v>
      </c>
      <c r="I7895" s="15">
        <f>IF(H7895&lt;=Rmax_Summary!$B$40,1,0)</f>
        <v>0</v>
      </c>
      <c r="J7895" s="15">
        <v>1</v>
      </c>
      <c r="K7895" s="21" t="s">
        <v>846</v>
      </c>
    </row>
    <row r="7896" spans="1:11" x14ac:dyDescent="0.15">
      <c r="A7896" s="15">
        <v>3095</v>
      </c>
      <c r="B7896" s="16">
        <v>10</v>
      </c>
      <c r="C7896" s="15">
        <v>200</v>
      </c>
      <c r="D7896" s="17">
        <v>55000</v>
      </c>
      <c r="E7896" s="18">
        <f t="shared" si="123"/>
        <v>55</v>
      </c>
      <c r="F7896" s="19">
        <v>172.385538</v>
      </c>
      <c r="G7896" s="19">
        <v>9.4812047780000004</v>
      </c>
      <c r="H7896" s="20">
        <v>13.807230769</v>
      </c>
      <c r="I7896" s="15">
        <f>IF(H7896&lt;=Rmax_Summary!$B$40,1,0)</f>
        <v>0</v>
      </c>
      <c r="J7896" s="15">
        <v>1</v>
      </c>
      <c r="K7896" s="21" t="s">
        <v>846</v>
      </c>
    </row>
    <row r="7897" spans="1:11" x14ac:dyDescent="0.15">
      <c r="A7897" s="15">
        <v>3100</v>
      </c>
      <c r="B7897" s="16">
        <v>10</v>
      </c>
      <c r="C7897" s="15">
        <v>200</v>
      </c>
      <c r="D7897" s="17">
        <v>56000</v>
      </c>
      <c r="E7897" s="18">
        <f t="shared" si="123"/>
        <v>56</v>
      </c>
      <c r="F7897" s="19">
        <v>169.464023</v>
      </c>
      <c r="G7897" s="19">
        <v>9.4899855849999994</v>
      </c>
      <c r="H7897" s="20">
        <v>15.267988399</v>
      </c>
      <c r="I7897" s="15">
        <f>IF(H7897&lt;=Rmax_Summary!$B$40,1,0)</f>
        <v>0</v>
      </c>
      <c r="J7897" s="15">
        <v>1</v>
      </c>
      <c r="K7897" s="21" t="s">
        <v>846</v>
      </c>
    </row>
    <row r="7898" spans="1:11" x14ac:dyDescent="0.15">
      <c r="A7898" s="15">
        <v>3105</v>
      </c>
      <c r="B7898" s="16">
        <v>10</v>
      </c>
      <c r="C7898" s="15">
        <v>200</v>
      </c>
      <c r="D7898" s="17">
        <v>57000</v>
      </c>
      <c r="E7898" s="18">
        <f t="shared" si="123"/>
        <v>57</v>
      </c>
      <c r="F7898" s="19">
        <v>166.63988900000001</v>
      </c>
      <c r="G7898" s="19">
        <v>9.4984734359999994</v>
      </c>
      <c r="H7898" s="20">
        <v>16.680055321000001</v>
      </c>
      <c r="I7898" s="15">
        <f>IF(H7898&lt;=Rmax_Summary!$B$40,1,0)</f>
        <v>0</v>
      </c>
      <c r="J7898" s="15">
        <v>1</v>
      </c>
      <c r="K7898" s="21" t="s">
        <v>846</v>
      </c>
    </row>
    <row r="7899" spans="1:11" x14ac:dyDescent="0.15">
      <c r="A7899" s="15">
        <v>3110</v>
      </c>
      <c r="B7899" s="16">
        <v>10</v>
      </c>
      <c r="C7899" s="15">
        <v>200</v>
      </c>
      <c r="D7899" s="17">
        <v>58000</v>
      </c>
      <c r="E7899" s="18">
        <f t="shared" si="123"/>
        <v>58</v>
      </c>
      <c r="F7899" s="19">
        <v>163.90832</v>
      </c>
      <c r="G7899" s="19">
        <v>9.5066827679999992</v>
      </c>
      <c r="H7899" s="20">
        <v>18.045839876999999</v>
      </c>
      <c r="I7899" s="15">
        <f>IF(H7899&lt;=Rmax_Summary!$B$40,1,0)</f>
        <v>0</v>
      </c>
      <c r="J7899" s="15">
        <v>1</v>
      </c>
      <c r="K7899" s="21" t="s">
        <v>846</v>
      </c>
    </row>
    <row r="7900" spans="1:11" x14ac:dyDescent="0.15">
      <c r="A7900" s="15">
        <v>3115</v>
      </c>
      <c r="B7900" s="16">
        <v>10</v>
      </c>
      <c r="C7900" s="15">
        <v>200</v>
      </c>
      <c r="D7900" s="17">
        <v>59000</v>
      </c>
      <c r="E7900" s="18">
        <f t="shared" si="123"/>
        <v>59</v>
      </c>
      <c r="F7900" s="19">
        <v>161.26486299999999</v>
      </c>
      <c r="G7900" s="19">
        <v>9.514627054</v>
      </c>
      <c r="H7900" s="20">
        <v>19.367568509000002</v>
      </c>
      <c r="I7900" s="15">
        <f>IF(H7900&lt;=Rmax_Summary!$B$40,1,0)</f>
        <v>0</v>
      </c>
      <c r="J7900" s="15">
        <v>1</v>
      </c>
      <c r="K7900" s="21" t="s">
        <v>846</v>
      </c>
    </row>
    <row r="7901" spans="1:11" x14ac:dyDescent="0.15">
      <c r="A7901" s="15">
        <v>3120</v>
      </c>
      <c r="B7901" s="16">
        <v>10</v>
      </c>
      <c r="C7901" s="15">
        <v>200</v>
      </c>
      <c r="D7901" s="17">
        <v>60000</v>
      </c>
      <c r="E7901" s="18">
        <f t="shared" si="123"/>
        <v>60</v>
      </c>
      <c r="F7901" s="19">
        <v>158.70531199999999</v>
      </c>
      <c r="G7901" s="19">
        <v>9.5223189739999992</v>
      </c>
      <c r="H7901" s="20">
        <v>20.647343970000001</v>
      </c>
      <c r="I7901" s="15">
        <f>IF(H7901&lt;=Rmax_Summary!$B$40,1,0)</f>
        <v>0</v>
      </c>
      <c r="J7901" s="15">
        <v>1</v>
      </c>
      <c r="K7901" s="21" t="s">
        <v>846</v>
      </c>
    </row>
    <row r="7902" spans="1:11" x14ac:dyDescent="0.15">
      <c r="A7902" s="15">
        <v>3125</v>
      </c>
      <c r="B7902" s="16">
        <v>10</v>
      </c>
      <c r="C7902" s="15">
        <v>200</v>
      </c>
      <c r="D7902" s="17">
        <v>61000</v>
      </c>
      <c r="E7902" s="18">
        <f t="shared" si="123"/>
        <v>61</v>
      </c>
      <c r="F7902" s="19">
        <v>156.22573800000001</v>
      </c>
      <c r="G7902" s="19">
        <v>9.5297703299999998</v>
      </c>
      <c r="H7902" s="20">
        <v>21.887130767999999</v>
      </c>
      <c r="I7902" s="15">
        <f>IF(H7902&lt;=Rmax_Summary!$B$40,1,0)</f>
        <v>0</v>
      </c>
      <c r="J7902" s="15">
        <v>1</v>
      </c>
      <c r="K7902" s="21" t="s">
        <v>846</v>
      </c>
    </row>
    <row r="7903" spans="1:11" x14ac:dyDescent="0.15">
      <c r="A7903" s="15">
        <v>3130</v>
      </c>
      <c r="B7903" s="16">
        <v>10</v>
      </c>
      <c r="C7903" s="15">
        <v>200</v>
      </c>
      <c r="D7903" s="17">
        <v>62000</v>
      </c>
      <c r="E7903" s="18">
        <f t="shared" si="123"/>
        <v>62</v>
      </c>
      <c r="F7903" s="19">
        <v>153.822461</v>
      </c>
      <c r="G7903" s="19">
        <v>9.5369922670000005</v>
      </c>
      <c r="H7903" s="20">
        <v>23.088769719999998</v>
      </c>
      <c r="I7903" s="15">
        <f>IF(H7903&lt;=Rmax_Summary!$B$40,1,0)</f>
        <v>0</v>
      </c>
      <c r="J7903" s="15">
        <v>1</v>
      </c>
      <c r="K7903" s="21" t="s">
        <v>846</v>
      </c>
    </row>
    <row r="7904" spans="1:11" x14ac:dyDescent="0.15">
      <c r="A7904" s="15">
        <v>3135</v>
      </c>
      <c r="B7904" s="16">
        <v>10</v>
      </c>
      <c r="C7904" s="15">
        <v>200</v>
      </c>
      <c r="D7904" s="17">
        <v>63000</v>
      </c>
      <c r="E7904" s="18">
        <f t="shared" si="123"/>
        <v>63</v>
      </c>
      <c r="F7904" s="19">
        <v>151.491986</v>
      </c>
      <c r="G7904" s="19">
        <v>9.5439952160000008</v>
      </c>
      <c r="H7904" s="20">
        <v>24.254007055999999</v>
      </c>
      <c r="I7904" s="15">
        <f>IF(H7904&lt;=Rmax_Summary!$B$40,1,0)</f>
        <v>0</v>
      </c>
      <c r="J7904" s="15">
        <v>1</v>
      </c>
      <c r="K7904" s="21" t="s">
        <v>846</v>
      </c>
    </row>
    <row r="7905" spans="1:11" x14ac:dyDescent="0.15">
      <c r="A7905" s="15">
        <v>3140</v>
      </c>
      <c r="B7905" s="16">
        <v>10</v>
      </c>
      <c r="C7905" s="15">
        <v>200</v>
      </c>
      <c r="D7905" s="17">
        <v>64000</v>
      </c>
      <c r="E7905" s="18">
        <f t="shared" si="123"/>
        <v>64</v>
      </c>
      <c r="F7905" s="19">
        <v>149.23108400000001</v>
      </c>
      <c r="G7905" s="19">
        <v>9.5507889840000004</v>
      </c>
      <c r="H7905" s="20">
        <v>25.384458037999998</v>
      </c>
      <c r="I7905" s="15">
        <f>IF(H7905&lt;=Rmax_Summary!$B$40,1,0)</f>
        <v>0</v>
      </c>
      <c r="J7905" s="15">
        <v>1</v>
      </c>
      <c r="K7905" s="21" t="s">
        <v>846</v>
      </c>
    </row>
    <row r="7906" spans="1:11" x14ac:dyDescent="0.15">
      <c r="A7906" s="15">
        <v>3145</v>
      </c>
      <c r="B7906" s="16">
        <v>10</v>
      </c>
      <c r="C7906" s="15">
        <v>200</v>
      </c>
      <c r="D7906" s="17">
        <v>65000</v>
      </c>
      <c r="E7906" s="18">
        <f t="shared" si="123"/>
        <v>65</v>
      </c>
      <c r="F7906" s="19">
        <v>147.036655</v>
      </c>
      <c r="G7906" s="19">
        <v>9.5573828219999992</v>
      </c>
      <c r="H7906" s="20">
        <v>26.481672446000001</v>
      </c>
      <c r="I7906" s="15">
        <f>IF(H7906&lt;=Rmax_Summary!$B$40,1,0)</f>
        <v>0</v>
      </c>
      <c r="J7906" s="15">
        <v>1</v>
      </c>
      <c r="K7906" s="21" t="s">
        <v>846</v>
      </c>
    </row>
    <row r="7907" spans="1:11" x14ac:dyDescent="0.15">
      <c r="A7907" s="15">
        <v>3150</v>
      </c>
      <c r="B7907" s="16">
        <v>10</v>
      </c>
      <c r="C7907" s="15">
        <v>200</v>
      </c>
      <c r="D7907" s="17">
        <v>66000</v>
      </c>
      <c r="E7907" s="18">
        <f t="shared" si="123"/>
        <v>66</v>
      </c>
      <c r="F7907" s="19">
        <v>144.90584000000001</v>
      </c>
      <c r="G7907" s="19">
        <v>9.5637854190000002</v>
      </c>
      <c r="H7907" s="20">
        <v>27.547080001000001</v>
      </c>
      <c r="I7907" s="15">
        <f>IF(H7907&lt;=Rmax_Summary!$B$40,1,0)</f>
        <v>0</v>
      </c>
      <c r="J7907" s="15">
        <v>1</v>
      </c>
      <c r="K7907" s="21" t="s">
        <v>846</v>
      </c>
    </row>
    <row r="7908" spans="1:11" x14ac:dyDescent="0.15">
      <c r="A7908" s="15">
        <v>3155</v>
      </c>
      <c r="B7908" s="16">
        <v>10</v>
      </c>
      <c r="C7908" s="15">
        <v>200</v>
      </c>
      <c r="D7908" s="17">
        <v>67000</v>
      </c>
      <c r="E7908" s="18">
        <f t="shared" si="123"/>
        <v>67</v>
      </c>
      <c r="F7908" s="19">
        <v>142.83589599999999</v>
      </c>
      <c r="G7908" s="19">
        <v>9.5700050000000001</v>
      </c>
      <c r="H7908" s="20">
        <v>28.582052234999999</v>
      </c>
      <c r="I7908" s="15">
        <f>IF(H7908&lt;=Rmax_Summary!$B$40,1,0)</f>
        <v>0</v>
      </c>
      <c r="J7908" s="15">
        <v>1</v>
      </c>
      <c r="K7908" s="21" t="s">
        <v>846</v>
      </c>
    </row>
    <row r="7909" spans="1:11" x14ac:dyDescent="0.15">
      <c r="A7909" s="15">
        <v>3160</v>
      </c>
      <c r="B7909" s="16">
        <v>10</v>
      </c>
      <c r="C7909" s="15">
        <v>200</v>
      </c>
      <c r="D7909" s="17">
        <v>68000</v>
      </c>
      <c r="E7909" s="18">
        <f t="shared" si="123"/>
        <v>68</v>
      </c>
      <c r="F7909" s="19">
        <v>140.824253</v>
      </c>
      <c r="G7909" s="19">
        <v>9.5760492979999992</v>
      </c>
      <c r="H7909" s="20">
        <v>29.587873339000001</v>
      </c>
      <c r="I7909" s="15">
        <f>IF(H7909&lt;=Rmax_Summary!$B$40,1,0)</f>
        <v>0</v>
      </c>
      <c r="J7909" s="15">
        <v>1</v>
      </c>
      <c r="K7909" s="21" t="s">
        <v>846</v>
      </c>
    </row>
    <row r="7910" spans="1:11" x14ac:dyDescent="0.15">
      <c r="A7910" s="15">
        <v>3165</v>
      </c>
      <c r="B7910" s="16">
        <v>10</v>
      </c>
      <c r="C7910" s="15">
        <v>200</v>
      </c>
      <c r="D7910" s="17">
        <v>69000</v>
      </c>
      <c r="E7910" s="18">
        <f t="shared" si="123"/>
        <v>69</v>
      </c>
      <c r="F7910" s="19">
        <v>138.86849000000001</v>
      </c>
      <c r="G7910" s="19">
        <v>9.581925601</v>
      </c>
      <c r="H7910" s="20">
        <v>30.565754767000001</v>
      </c>
      <c r="I7910" s="15">
        <f>IF(H7910&lt;=Rmax_Summary!$B$40,1,0)</f>
        <v>0</v>
      </c>
      <c r="J7910" s="15">
        <v>1</v>
      </c>
      <c r="K7910" s="21" t="s">
        <v>846</v>
      </c>
    </row>
    <row r="7911" spans="1:11" x14ac:dyDescent="0.15">
      <c r="A7911" s="15">
        <v>3170</v>
      </c>
      <c r="B7911" s="16">
        <v>10</v>
      </c>
      <c r="C7911" s="15">
        <v>200</v>
      </c>
      <c r="D7911" s="17">
        <v>70000</v>
      </c>
      <c r="E7911" s="18">
        <f t="shared" si="123"/>
        <v>70</v>
      </c>
      <c r="F7911" s="19">
        <v>136.96629300000001</v>
      </c>
      <c r="G7911" s="19">
        <v>9.5876408370000004</v>
      </c>
      <c r="H7911" s="20">
        <v>31.516853394000002</v>
      </c>
      <c r="I7911" s="15">
        <f>IF(H7911&lt;=Rmax_Summary!$B$40,1,0)</f>
        <v>0</v>
      </c>
      <c r="J7911" s="15">
        <v>1</v>
      </c>
      <c r="K7911" s="21" t="s">
        <v>846</v>
      </c>
    </row>
    <row r="7912" spans="1:11" x14ac:dyDescent="0.15">
      <c r="A7912" s="15">
        <v>3175</v>
      </c>
      <c r="B7912" s="16">
        <v>10</v>
      </c>
      <c r="C7912" s="15">
        <v>200</v>
      </c>
      <c r="D7912" s="17">
        <v>71000</v>
      </c>
      <c r="E7912" s="18">
        <f t="shared" si="123"/>
        <v>71</v>
      </c>
      <c r="F7912" s="19">
        <v>135.115544</v>
      </c>
      <c r="G7912" s="19">
        <v>9.5932036279999995</v>
      </c>
      <c r="H7912" s="20">
        <v>32.442228102000001</v>
      </c>
      <c r="I7912" s="15">
        <f>IF(H7912&lt;=Rmax_Summary!$B$40,1,0)</f>
        <v>0</v>
      </c>
      <c r="J7912" s="15">
        <v>1</v>
      </c>
      <c r="K7912" s="21" t="s">
        <v>846</v>
      </c>
    </row>
    <row r="7913" spans="1:11" x14ac:dyDescent="0.15">
      <c r="A7913" s="15">
        <v>3180</v>
      </c>
      <c r="B7913" s="16">
        <v>10</v>
      </c>
      <c r="C7913" s="15">
        <v>200</v>
      </c>
      <c r="D7913" s="17">
        <v>72000</v>
      </c>
      <c r="E7913" s="18">
        <f t="shared" si="123"/>
        <v>72</v>
      </c>
      <c r="F7913" s="19">
        <v>133.31411499999999</v>
      </c>
      <c r="G7913" s="19">
        <v>9.5986161400000007</v>
      </c>
      <c r="H7913" s="20">
        <v>33.342942706000002</v>
      </c>
      <c r="I7913" s="15">
        <f>IF(H7913&lt;=Rmax_Summary!$B$40,1,0)</f>
        <v>0</v>
      </c>
      <c r="J7913" s="15">
        <v>1</v>
      </c>
      <c r="K7913" s="21" t="s">
        <v>846</v>
      </c>
    </row>
    <row r="7914" spans="1:11" x14ac:dyDescent="0.15">
      <c r="A7914" s="15">
        <v>3185</v>
      </c>
      <c r="B7914" s="16">
        <v>10</v>
      </c>
      <c r="C7914" s="15">
        <v>200</v>
      </c>
      <c r="D7914" s="17">
        <v>73000</v>
      </c>
      <c r="E7914" s="18">
        <f t="shared" si="123"/>
        <v>73</v>
      </c>
      <c r="F7914" s="19">
        <v>131.56005300000001</v>
      </c>
      <c r="G7914" s="19">
        <v>9.6038837430000008</v>
      </c>
      <c r="H7914" s="20">
        <v>34.219973510999999</v>
      </c>
      <c r="I7914" s="15">
        <f>IF(H7914&lt;=Rmax_Summary!$B$40,1,0)</f>
        <v>0</v>
      </c>
      <c r="J7914" s="15">
        <v>1</v>
      </c>
      <c r="K7914" s="21" t="s">
        <v>846</v>
      </c>
    </row>
    <row r="7915" spans="1:11" x14ac:dyDescent="0.15">
      <c r="A7915" s="15">
        <v>3190</v>
      </c>
      <c r="B7915" s="16">
        <v>10</v>
      </c>
      <c r="C7915" s="15">
        <v>200</v>
      </c>
      <c r="D7915" s="17">
        <v>74000</v>
      </c>
      <c r="E7915" s="18">
        <f t="shared" si="123"/>
        <v>74</v>
      </c>
      <c r="F7915" s="19">
        <v>129.85157100000001</v>
      </c>
      <c r="G7915" s="19">
        <v>9.6090166569999997</v>
      </c>
      <c r="H7915" s="20">
        <v>35.074214591</v>
      </c>
      <c r="I7915" s="15">
        <f>IF(H7915&lt;=Rmax_Summary!$B$40,1,0)</f>
        <v>0</v>
      </c>
      <c r="J7915" s="15">
        <v>1</v>
      </c>
      <c r="K7915" s="21" t="s">
        <v>846</v>
      </c>
    </row>
    <row r="7916" spans="1:11" x14ac:dyDescent="0.15">
      <c r="A7916" s="15">
        <v>3195</v>
      </c>
      <c r="B7916" s="16">
        <v>10</v>
      </c>
      <c r="C7916" s="15">
        <v>200</v>
      </c>
      <c r="D7916" s="17">
        <v>75000</v>
      </c>
      <c r="E7916" s="18">
        <f t="shared" si="123"/>
        <v>75</v>
      </c>
      <c r="F7916" s="19">
        <v>128.186904</v>
      </c>
      <c r="G7916" s="19">
        <v>9.6140179190000001</v>
      </c>
      <c r="H7916" s="20">
        <v>35.906547762000002</v>
      </c>
      <c r="I7916" s="15">
        <f>IF(H7916&lt;=Rmax_Summary!$B$40,1,0)</f>
        <v>0</v>
      </c>
      <c r="J7916" s="15">
        <v>1</v>
      </c>
      <c r="K7916" s="21" t="s">
        <v>846</v>
      </c>
    </row>
    <row r="7917" spans="1:11" x14ac:dyDescent="0.15">
      <c r="A7917" s="15">
        <v>3200</v>
      </c>
      <c r="B7917" s="16">
        <v>10</v>
      </c>
      <c r="C7917" s="15">
        <v>200</v>
      </c>
      <c r="D7917" s="17">
        <v>76000</v>
      </c>
      <c r="E7917" s="18">
        <f t="shared" si="123"/>
        <v>76</v>
      </c>
      <c r="F7917" s="19">
        <v>126.56438</v>
      </c>
      <c r="G7917" s="19">
        <v>9.6188925059999999</v>
      </c>
      <c r="H7917" s="20">
        <v>36.717809760000002</v>
      </c>
      <c r="I7917" s="15">
        <f>IF(H7917&lt;=Rmax_Summary!$B$40,1,0)</f>
        <v>0</v>
      </c>
      <c r="J7917" s="15">
        <v>1</v>
      </c>
      <c r="K7917" s="21" t="s">
        <v>846</v>
      </c>
    </row>
    <row r="7918" spans="1:11" x14ac:dyDescent="0.15">
      <c r="A7918" s="15">
        <v>3205</v>
      </c>
      <c r="B7918" s="16">
        <v>10</v>
      </c>
      <c r="C7918" s="15">
        <v>200</v>
      </c>
      <c r="D7918" s="17">
        <v>77000</v>
      </c>
      <c r="E7918" s="18">
        <f t="shared" si="123"/>
        <v>77</v>
      </c>
      <c r="F7918" s="19">
        <v>124.982398</v>
      </c>
      <c r="G7918" s="19">
        <v>9.6236452010000004</v>
      </c>
      <c r="H7918" s="20">
        <v>37.50880094</v>
      </c>
      <c r="I7918" s="15">
        <f>IF(H7918&lt;=Rmax_Summary!$B$40,1,0)</f>
        <v>0</v>
      </c>
      <c r="J7918" s="15">
        <v>1</v>
      </c>
      <c r="K7918" s="21" t="s">
        <v>846</v>
      </c>
    </row>
    <row r="7919" spans="1:11" x14ac:dyDescent="0.15">
      <c r="A7919" s="15">
        <v>3210</v>
      </c>
      <c r="B7919" s="16">
        <v>10</v>
      </c>
      <c r="C7919" s="15">
        <v>200</v>
      </c>
      <c r="D7919" s="17">
        <v>78000</v>
      </c>
      <c r="E7919" s="18">
        <f t="shared" si="123"/>
        <v>78</v>
      </c>
      <c r="F7919" s="19">
        <v>123.439488</v>
      </c>
      <c r="G7919" s="19">
        <v>9.6282805059999994</v>
      </c>
      <c r="H7919" s="20">
        <v>38.280256174000002</v>
      </c>
      <c r="I7919" s="15">
        <f>IF(H7919&lt;=Rmax_Summary!$B$40,1,0)</f>
        <v>0</v>
      </c>
      <c r="J7919" s="15">
        <v>1</v>
      </c>
      <c r="K7919" s="21" t="s">
        <v>846</v>
      </c>
    </row>
    <row r="7920" spans="1:11" x14ac:dyDescent="0.15">
      <c r="A7920" s="15">
        <v>3215</v>
      </c>
      <c r="B7920" s="16">
        <v>10</v>
      </c>
      <c r="C7920" s="15">
        <v>200</v>
      </c>
      <c r="D7920" s="17">
        <v>79000</v>
      </c>
      <c r="E7920" s="18">
        <f t="shared" si="123"/>
        <v>79</v>
      </c>
      <c r="F7920" s="19">
        <v>121.934212</v>
      </c>
      <c r="G7920" s="19">
        <v>9.6328026950000005</v>
      </c>
      <c r="H7920" s="20">
        <v>39.032893964000003</v>
      </c>
      <c r="I7920" s="15">
        <f>IF(H7920&lt;=Rmax_Summary!$B$40,1,0)</f>
        <v>0</v>
      </c>
      <c r="J7920" s="15">
        <v>1</v>
      </c>
      <c r="K7920" s="21" t="s">
        <v>846</v>
      </c>
    </row>
    <row r="7921" spans="1:11" x14ac:dyDescent="0.15">
      <c r="A7921" s="15">
        <v>3220</v>
      </c>
      <c r="B7921" s="16">
        <v>10</v>
      </c>
      <c r="C7921" s="15">
        <v>200</v>
      </c>
      <c r="D7921" s="17">
        <v>80000</v>
      </c>
      <c r="E7921" s="18">
        <f t="shared" si="123"/>
        <v>80</v>
      </c>
      <c r="F7921" s="19">
        <v>120.465225</v>
      </c>
      <c r="G7921" s="19">
        <v>9.6372180010000008</v>
      </c>
      <c r="H7921" s="20">
        <v>39.767387286999998</v>
      </c>
      <c r="I7921" s="15">
        <f>IF(H7921&lt;=Rmax_Summary!$B$40,1,0)</f>
        <v>0</v>
      </c>
      <c r="J7921" s="15">
        <v>1</v>
      </c>
      <c r="K7921" s="21" t="s">
        <v>846</v>
      </c>
    </row>
    <row r="7922" spans="1:11" x14ac:dyDescent="0.15">
      <c r="A7922" s="15">
        <v>3225</v>
      </c>
      <c r="B7922" s="16">
        <v>10</v>
      </c>
      <c r="C7922" s="15">
        <v>200</v>
      </c>
      <c r="D7922" s="17">
        <v>81000</v>
      </c>
      <c r="E7922" s="18">
        <f t="shared" si="123"/>
        <v>81</v>
      </c>
      <c r="F7922" s="19">
        <v>119.03116</v>
      </c>
      <c r="G7922" s="19">
        <v>9.6415239719999999</v>
      </c>
      <c r="H7922" s="20">
        <v>40.484420221999997</v>
      </c>
      <c r="I7922" s="15">
        <f>IF(H7922&lt;=Rmax_Summary!$B$40,1,0)</f>
        <v>0</v>
      </c>
      <c r="J7922" s="15">
        <v>1</v>
      </c>
      <c r="K7922" s="21" t="s">
        <v>846</v>
      </c>
    </row>
    <row r="7923" spans="1:11" x14ac:dyDescent="0.15">
      <c r="A7923" s="15">
        <v>3230</v>
      </c>
      <c r="B7923" s="16">
        <v>10</v>
      </c>
      <c r="C7923" s="15">
        <v>200</v>
      </c>
      <c r="D7923" s="17">
        <v>82000</v>
      </c>
      <c r="E7923" s="18">
        <f t="shared" si="123"/>
        <v>82</v>
      </c>
      <c r="F7923" s="19">
        <v>117.630865</v>
      </c>
      <c r="G7923" s="19">
        <v>9.6457306440000004</v>
      </c>
      <c r="H7923" s="20">
        <v>41.184567432999998</v>
      </c>
      <c r="I7923" s="15">
        <f>IF(H7923&lt;=Rmax_Summary!$B$40,1,0)</f>
        <v>0</v>
      </c>
      <c r="J7923" s="15">
        <v>1</v>
      </c>
      <c r="K7923" s="21" t="s">
        <v>846</v>
      </c>
    </row>
    <row r="7924" spans="1:11" x14ac:dyDescent="0.15">
      <c r="A7924" s="15">
        <v>3235</v>
      </c>
      <c r="B7924" s="16">
        <v>10</v>
      </c>
      <c r="C7924" s="15">
        <v>200</v>
      </c>
      <c r="D7924" s="17">
        <v>83000</v>
      </c>
      <c r="E7924" s="18">
        <f t="shared" si="123"/>
        <v>83</v>
      </c>
      <c r="F7924" s="19">
        <v>116.26312299999999</v>
      </c>
      <c r="G7924" s="19">
        <v>9.6498394760000004</v>
      </c>
      <c r="H7924" s="20">
        <v>41.868438327</v>
      </c>
      <c r="I7924" s="15">
        <f>IF(H7924&lt;=Rmax_Summary!$B$40,1,0)</f>
        <v>0</v>
      </c>
      <c r="J7924" s="15">
        <v>1</v>
      </c>
      <c r="K7924" s="21" t="s">
        <v>846</v>
      </c>
    </row>
    <row r="7925" spans="1:11" x14ac:dyDescent="0.15">
      <c r="A7925" s="15">
        <v>3240</v>
      </c>
      <c r="B7925" s="16">
        <v>10</v>
      </c>
      <c r="C7925" s="15">
        <v>200</v>
      </c>
      <c r="D7925" s="17">
        <v>84000</v>
      </c>
      <c r="E7925" s="18">
        <f t="shared" si="123"/>
        <v>84</v>
      </c>
      <c r="F7925" s="19">
        <v>114.926828</v>
      </c>
      <c r="G7925" s="19">
        <v>9.6538538190000001</v>
      </c>
      <c r="H7925" s="20">
        <v>42.536585877</v>
      </c>
      <c r="I7925" s="15">
        <f>IF(H7925&lt;=Rmax_Summary!$B$40,1,0)</f>
        <v>0</v>
      </c>
      <c r="J7925" s="15">
        <v>1</v>
      </c>
      <c r="K7925" s="21" t="s">
        <v>846</v>
      </c>
    </row>
    <row r="7926" spans="1:11" x14ac:dyDescent="0.15">
      <c r="A7926" s="15">
        <v>3245</v>
      </c>
      <c r="B7926" s="16">
        <v>10</v>
      </c>
      <c r="C7926" s="15">
        <v>200</v>
      </c>
      <c r="D7926" s="17">
        <v>85000</v>
      </c>
      <c r="E7926" s="18">
        <f t="shared" si="123"/>
        <v>85</v>
      </c>
      <c r="F7926" s="19">
        <v>113.620903</v>
      </c>
      <c r="G7926" s="19">
        <v>9.6577768919999993</v>
      </c>
      <c r="H7926" s="20">
        <v>43.189548502999997</v>
      </c>
      <c r="I7926" s="15">
        <f>IF(H7926&lt;=Rmax_Summary!$B$40,1,0)</f>
        <v>0</v>
      </c>
      <c r="J7926" s="15">
        <v>1</v>
      </c>
      <c r="K7926" s="21" t="s">
        <v>846</v>
      </c>
    </row>
    <row r="7927" spans="1:11" x14ac:dyDescent="0.15">
      <c r="A7927" s="15">
        <v>3250</v>
      </c>
      <c r="B7927" s="16">
        <v>10</v>
      </c>
      <c r="C7927" s="15">
        <v>200</v>
      </c>
      <c r="D7927" s="17">
        <v>86000</v>
      </c>
      <c r="E7927" s="18">
        <f t="shared" si="123"/>
        <v>86</v>
      </c>
      <c r="F7927" s="19">
        <v>112.34432200000001</v>
      </c>
      <c r="G7927" s="19">
        <v>9.6616117829999997</v>
      </c>
      <c r="H7927" s="20">
        <v>43.827839163999997</v>
      </c>
      <c r="I7927" s="15">
        <f>IF(H7927&lt;=Rmax_Summary!$B$40,1,0)</f>
        <v>0</v>
      </c>
      <c r="J7927" s="15">
        <v>1</v>
      </c>
      <c r="K7927" s="21" t="s">
        <v>846</v>
      </c>
    </row>
    <row r="7928" spans="1:11" x14ac:dyDescent="0.15">
      <c r="A7928" s="15">
        <v>3255</v>
      </c>
      <c r="B7928" s="16">
        <v>10</v>
      </c>
      <c r="C7928" s="15">
        <v>200</v>
      </c>
      <c r="D7928" s="17">
        <v>87000</v>
      </c>
      <c r="E7928" s="18">
        <f t="shared" si="123"/>
        <v>87</v>
      </c>
      <c r="F7928" s="19">
        <v>111.096109</v>
      </c>
      <c r="G7928" s="19">
        <v>9.6653614339999994</v>
      </c>
      <c r="H7928" s="20">
        <v>44.451945338999998</v>
      </c>
      <c r="I7928" s="15">
        <f>IF(H7928&lt;=Rmax_Summary!$B$40,1,0)</f>
        <v>0</v>
      </c>
      <c r="J7928" s="15">
        <v>1</v>
      </c>
      <c r="K7928" s="21" t="s">
        <v>846</v>
      </c>
    </row>
    <row r="7929" spans="1:11" x14ac:dyDescent="0.15">
      <c r="A7929" s="15">
        <v>3260</v>
      </c>
      <c r="B7929" s="16">
        <v>10</v>
      </c>
      <c r="C7929" s="15">
        <v>200</v>
      </c>
      <c r="D7929" s="17">
        <v>88000</v>
      </c>
      <c r="E7929" s="18">
        <f t="shared" si="123"/>
        <v>88</v>
      </c>
      <c r="F7929" s="19">
        <v>109.875327</v>
      </c>
      <c r="G7929" s="19">
        <v>9.6690286699999994</v>
      </c>
      <c r="H7929" s="20">
        <v>45.062336336999998</v>
      </c>
      <c r="I7929" s="15">
        <f>IF(H7929&lt;=Rmax_Summary!$B$40,1,0)</f>
        <v>0</v>
      </c>
      <c r="J7929" s="15">
        <v>1</v>
      </c>
      <c r="K7929" s="21" t="s">
        <v>846</v>
      </c>
    </row>
    <row r="7930" spans="1:11" x14ac:dyDescent="0.15">
      <c r="A7930" s="15">
        <v>3265</v>
      </c>
      <c r="B7930" s="16">
        <v>10</v>
      </c>
      <c r="C7930" s="15">
        <v>200</v>
      </c>
      <c r="D7930" s="17">
        <v>89000</v>
      </c>
      <c r="E7930" s="18">
        <f t="shared" si="123"/>
        <v>89</v>
      </c>
      <c r="F7930" s="19">
        <v>108.68108100000001</v>
      </c>
      <c r="G7930" s="19">
        <v>9.6726161390000005</v>
      </c>
      <c r="H7930" s="20">
        <v>45.659459626999997</v>
      </c>
      <c r="I7930" s="15">
        <f>IF(H7930&lt;=Rmax_Summary!$B$40,1,0)</f>
        <v>0</v>
      </c>
      <c r="J7930" s="15">
        <v>1</v>
      </c>
      <c r="K7930" s="21" t="s">
        <v>846</v>
      </c>
    </row>
    <row r="7931" spans="1:11" x14ac:dyDescent="0.15">
      <c r="A7931" s="15">
        <v>3270</v>
      </c>
      <c r="B7931" s="16">
        <v>10</v>
      </c>
      <c r="C7931" s="15">
        <v>200</v>
      </c>
      <c r="D7931" s="17">
        <v>90000</v>
      </c>
      <c r="E7931" s="18">
        <f t="shared" si="123"/>
        <v>90</v>
      </c>
      <c r="F7931" s="19">
        <v>107.512518</v>
      </c>
      <c r="G7931" s="19">
        <v>9.6761264499999999</v>
      </c>
      <c r="H7931" s="20">
        <v>46.243740850999998</v>
      </c>
      <c r="I7931" s="15">
        <f>IF(H7931&lt;=Rmax_Summary!$B$40,1,0)</f>
        <v>0</v>
      </c>
      <c r="J7931" s="15">
        <v>1</v>
      </c>
      <c r="K7931" s="21" t="s">
        <v>846</v>
      </c>
    </row>
    <row r="7932" spans="1:11" x14ac:dyDescent="0.15">
      <c r="A7932" s="15">
        <v>3275</v>
      </c>
      <c r="B7932" s="16">
        <v>10</v>
      </c>
      <c r="C7932" s="15">
        <v>200</v>
      </c>
      <c r="D7932" s="17">
        <v>91000</v>
      </c>
      <c r="E7932" s="18">
        <f t="shared" si="123"/>
        <v>91</v>
      </c>
      <c r="F7932" s="19">
        <v>106.368838</v>
      </c>
      <c r="G7932" s="19">
        <v>9.6795642050000001</v>
      </c>
      <c r="H7932" s="20">
        <v>46.815580904999997</v>
      </c>
      <c r="I7932" s="15">
        <f>IF(H7932&lt;=Rmax_Summary!$B$40,1,0)</f>
        <v>0</v>
      </c>
      <c r="J7932" s="15">
        <v>1</v>
      </c>
      <c r="K7932" s="21" t="s">
        <v>846</v>
      </c>
    </row>
    <row r="7933" spans="1:11" x14ac:dyDescent="0.15">
      <c r="A7933" s="15">
        <v>3280</v>
      </c>
      <c r="B7933" s="16">
        <v>10</v>
      </c>
      <c r="C7933" s="15">
        <v>200</v>
      </c>
      <c r="D7933" s="17">
        <v>92000</v>
      </c>
      <c r="E7933" s="18">
        <f t="shared" si="123"/>
        <v>92</v>
      </c>
      <c r="F7933" s="19">
        <v>105.24918599999999</v>
      </c>
      <c r="G7933" s="19">
        <v>9.6829253140000002</v>
      </c>
      <c r="H7933" s="20">
        <v>47.375406919</v>
      </c>
      <c r="I7933" s="15">
        <f>IF(H7933&lt;=Rmax_Summary!$B$40,1,0)</f>
        <v>0</v>
      </c>
      <c r="J7933" s="15">
        <v>1</v>
      </c>
      <c r="K7933" s="21" t="s">
        <v>846</v>
      </c>
    </row>
    <row r="7934" spans="1:11" x14ac:dyDescent="0.15">
      <c r="A7934" s="15">
        <v>3285</v>
      </c>
      <c r="B7934" s="16">
        <v>10</v>
      </c>
      <c r="C7934" s="15">
        <v>200</v>
      </c>
      <c r="D7934" s="17">
        <v>93000</v>
      </c>
      <c r="E7934" s="18">
        <f t="shared" si="123"/>
        <v>93</v>
      </c>
      <c r="F7934" s="19">
        <v>104.152889</v>
      </c>
      <c r="G7934" s="19">
        <v>9.68621847</v>
      </c>
      <c r="H7934" s="20">
        <v>47.923555737000001</v>
      </c>
      <c r="I7934" s="15">
        <f>IF(H7934&lt;=Rmax_Summary!$B$40,1,0)</f>
        <v>0</v>
      </c>
      <c r="J7934" s="15">
        <v>1</v>
      </c>
      <c r="K7934" s="21" t="s">
        <v>846</v>
      </c>
    </row>
    <row r="7935" spans="1:11" x14ac:dyDescent="0.15">
      <c r="A7935" s="15">
        <v>3290</v>
      </c>
      <c r="B7935" s="16">
        <v>10</v>
      </c>
      <c r="C7935" s="15">
        <v>200</v>
      </c>
      <c r="D7935" s="17">
        <v>94000</v>
      </c>
      <c r="E7935" s="18">
        <f t="shared" si="123"/>
        <v>94</v>
      </c>
      <c r="F7935" s="19">
        <v>103.07919</v>
      </c>
      <c r="G7935" s="19">
        <v>9.689443722</v>
      </c>
      <c r="H7935" s="20">
        <v>48.460404994000001</v>
      </c>
      <c r="I7935" s="15">
        <f>IF(H7935&lt;=Rmax_Summary!$B$40,1,0)</f>
        <v>0</v>
      </c>
      <c r="J7935" s="15">
        <v>1</v>
      </c>
      <c r="K7935" s="21" t="s">
        <v>846</v>
      </c>
    </row>
    <row r="7936" spans="1:11" x14ac:dyDescent="0.15">
      <c r="A7936" s="15">
        <v>3295</v>
      </c>
      <c r="B7936" s="16">
        <v>10</v>
      </c>
      <c r="C7936" s="15">
        <v>200</v>
      </c>
      <c r="D7936" s="17">
        <v>95000</v>
      </c>
      <c r="E7936" s="18">
        <f t="shared" si="123"/>
        <v>95</v>
      </c>
      <c r="F7936" s="19">
        <v>102.027424</v>
      </c>
      <c r="G7936" s="19">
        <v>9.692605167</v>
      </c>
      <c r="H7936" s="20">
        <v>48.986287969999999</v>
      </c>
      <c r="I7936" s="15">
        <f>IF(H7936&lt;=Rmax_Summary!$B$40,1,0)</f>
        <v>0</v>
      </c>
      <c r="J7936" s="15">
        <v>1</v>
      </c>
      <c r="K7936" s="21" t="s">
        <v>846</v>
      </c>
    </row>
    <row r="7937" spans="1:11" x14ac:dyDescent="0.15">
      <c r="A7937" s="15">
        <v>3300</v>
      </c>
      <c r="B7937" s="16">
        <v>10</v>
      </c>
      <c r="C7937" s="15">
        <v>200</v>
      </c>
      <c r="D7937" s="17">
        <v>96000</v>
      </c>
      <c r="E7937" s="18">
        <f t="shared" si="123"/>
        <v>96</v>
      </c>
      <c r="F7937" s="19">
        <v>100.99686199999999</v>
      </c>
      <c r="G7937" s="19">
        <v>9.6956987380000008</v>
      </c>
      <c r="H7937" s="20">
        <v>49.501569062999998</v>
      </c>
      <c r="I7937" s="15">
        <f>IF(H7937&lt;=Rmax_Summary!$B$40,1,0)</f>
        <v>0</v>
      </c>
      <c r="J7937" s="15">
        <v>1</v>
      </c>
      <c r="K7937" s="21" t="s">
        <v>846</v>
      </c>
    </row>
    <row r="7938" spans="1:11" x14ac:dyDescent="0.15">
      <c r="A7938" s="15">
        <v>3305</v>
      </c>
      <c r="B7938" s="16">
        <v>10</v>
      </c>
      <c r="C7938" s="15">
        <v>200</v>
      </c>
      <c r="D7938" s="17">
        <v>97000</v>
      </c>
      <c r="E7938" s="18">
        <f t="shared" ref="E7938:E8001" si="124">D7938/1000</f>
        <v>97</v>
      </c>
      <c r="F7938" s="19">
        <v>99.986930000000001</v>
      </c>
      <c r="G7938" s="19">
        <v>9.6987323760000006</v>
      </c>
      <c r="H7938" s="20">
        <v>50.006535073000002</v>
      </c>
      <c r="I7938" s="15">
        <f>IF(H7938&lt;=Rmax_Summary!$B$40,1,0)</f>
        <v>0</v>
      </c>
      <c r="J7938" s="15">
        <v>1</v>
      </c>
      <c r="K7938" s="21" t="s">
        <v>846</v>
      </c>
    </row>
    <row r="7939" spans="1:11" x14ac:dyDescent="0.15">
      <c r="A7939" s="15">
        <v>3310</v>
      </c>
      <c r="B7939" s="16">
        <v>10</v>
      </c>
      <c r="C7939" s="15">
        <v>200</v>
      </c>
      <c r="D7939" s="17">
        <v>98000</v>
      </c>
      <c r="E7939" s="18">
        <f t="shared" si="124"/>
        <v>98</v>
      </c>
      <c r="F7939" s="19">
        <v>98.996999000000002</v>
      </c>
      <c r="G7939" s="19">
        <v>9.7017059460000006</v>
      </c>
      <c r="H7939" s="20">
        <v>50.501500282999999</v>
      </c>
      <c r="I7939" s="15">
        <f>IF(H7939&lt;=Rmax_Summary!$B$40,1,0)</f>
        <v>0</v>
      </c>
      <c r="J7939" s="15">
        <v>1</v>
      </c>
      <c r="K7939" s="21" t="s">
        <v>846</v>
      </c>
    </row>
    <row r="7940" spans="1:11" x14ac:dyDescent="0.15">
      <c r="A7940" s="15">
        <v>3315</v>
      </c>
      <c r="B7940" s="16">
        <v>10</v>
      </c>
      <c r="C7940" s="15">
        <v>200</v>
      </c>
      <c r="D7940" s="17">
        <v>99000</v>
      </c>
      <c r="E7940" s="18">
        <f t="shared" si="124"/>
        <v>99</v>
      </c>
      <c r="F7940" s="19">
        <v>98.026473999999993</v>
      </c>
      <c r="G7940" s="19">
        <v>9.7046211959999997</v>
      </c>
      <c r="H7940" s="20">
        <v>50.986762997</v>
      </c>
      <c r="I7940" s="15">
        <f>IF(H7940&lt;=Rmax_Summary!$B$40,1,0)</f>
        <v>0</v>
      </c>
      <c r="J7940" s="15">
        <v>1</v>
      </c>
      <c r="K7940" s="21" t="s">
        <v>846</v>
      </c>
    </row>
    <row r="7941" spans="1:11" x14ac:dyDescent="0.15">
      <c r="A7941" s="15">
        <v>3320</v>
      </c>
      <c r="B7941" s="16">
        <v>10</v>
      </c>
      <c r="C7941" s="15">
        <v>200</v>
      </c>
      <c r="D7941" s="17">
        <v>100000</v>
      </c>
      <c r="E7941" s="18">
        <f t="shared" si="124"/>
        <v>100</v>
      </c>
      <c r="F7941" s="19">
        <v>97.074800999999994</v>
      </c>
      <c r="G7941" s="19">
        <v>9.7074798349999991</v>
      </c>
      <c r="H7941" s="20">
        <v>51.462599711000003</v>
      </c>
      <c r="I7941" s="15">
        <f>IF(H7941&lt;=Rmax_Summary!$B$40,1,0)</f>
        <v>0</v>
      </c>
      <c r="J7941" s="15">
        <v>1</v>
      </c>
      <c r="K7941" s="21" t="s">
        <v>846</v>
      </c>
    </row>
    <row r="7942" spans="1:11" x14ac:dyDescent="0.15">
      <c r="A7942" s="15">
        <v>3325</v>
      </c>
      <c r="B7942" s="16">
        <v>10</v>
      </c>
      <c r="C7942" s="15">
        <v>200</v>
      </c>
      <c r="D7942" s="17">
        <v>101000</v>
      </c>
      <c r="E7942" s="18">
        <f t="shared" si="124"/>
        <v>101</v>
      </c>
      <c r="F7942" s="19">
        <v>96.141418999999999</v>
      </c>
      <c r="G7942" s="19">
        <v>9.7102834730000005</v>
      </c>
      <c r="H7942" s="20">
        <v>51.929290545999997</v>
      </c>
      <c r="I7942" s="15">
        <f>IF(H7942&lt;=Rmax_Summary!$B$40,1,0)</f>
        <v>0</v>
      </c>
      <c r="J7942" s="15">
        <v>1</v>
      </c>
      <c r="K7942" s="21" t="s">
        <v>846</v>
      </c>
    </row>
    <row r="7943" spans="1:11" x14ac:dyDescent="0.15">
      <c r="A7943" s="15">
        <v>3330</v>
      </c>
      <c r="B7943" s="16">
        <v>10</v>
      </c>
      <c r="C7943" s="15">
        <v>200</v>
      </c>
      <c r="D7943" s="17">
        <v>102000</v>
      </c>
      <c r="E7943" s="18">
        <f t="shared" si="124"/>
        <v>102</v>
      </c>
      <c r="F7943" s="19">
        <v>95.225842</v>
      </c>
      <c r="G7943" s="19">
        <v>9.7130358860000001</v>
      </c>
      <c r="H7943" s="20">
        <v>52.387079206000003</v>
      </c>
      <c r="I7943" s="15">
        <f>IF(H7943&lt;=Rmax_Summary!$B$40,1,0)</f>
        <v>0</v>
      </c>
      <c r="J7943" s="15">
        <v>1</v>
      </c>
      <c r="K7943" s="21" t="s">
        <v>846</v>
      </c>
    </row>
    <row r="7944" spans="1:11" x14ac:dyDescent="0.15">
      <c r="A7944" s="15">
        <v>3335</v>
      </c>
      <c r="B7944" s="16">
        <v>10</v>
      </c>
      <c r="C7944" s="15">
        <v>200</v>
      </c>
      <c r="D7944" s="17">
        <v>103000</v>
      </c>
      <c r="E7944" s="18">
        <f t="shared" si="124"/>
        <v>103</v>
      </c>
      <c r="F7944" s="19">
        <v>94.327494000000002</v>
      </c>
      <c r="G7944" s="19">
        <v>9.715732053</v>
      </c>
      <c r="H7944" s="20">
        <v>52.836253214999999</v>
      </c>
      <c r="I7944" s="15">
        <f>IF(H7944&lt;=Rmax_Summary!$B$40,1,0)</f>
        <v>0</v>
      </c>
      <c r="J7944" s="15">
        <v>1</v>
      </c>
      <c r="K7944" s="21" t="s">
        <v>846</v>
      </c>
    </row>
    <row r="7945" spans="1:11" x14ac:dyDescent="0.15">
      <c r="A7945" s="15">
        <v>3340</v>
      </c>
      <c r="B7945" s="16">
        <v>10</v>
      </c>
      <c r="C7945" s="15">
        <v>200</v>
      </c>
      <c r="D7945" s="17">
        <v>104000</v>
      </c>
      <c r="E7945" s="18">
        <f t="shared" si="124"/>
        <v>104</v>
      </c>
      <c r="F7945" s="19">
        <v>93.445982000000001</v>
      </c>
      <c r="G7945" s="19">
        <v>9.7183819440000008</v>
      </c>
      <c r="H7945" s="20">
        <v>53.277009227999997</v>
      </c>
      <c r="I7945" s="15">
        <f>IF(H7945&lt;=Rmax_Summary!$B$40,1,0)</f>
        <v>0</v>
      </c>
      <c r="J7945" s="15">
        <v>1</v>
      </c>
      <c r="K7945" s="21" t="s">
        <v>846</v>
      </c>
    </row>
    <row r="7946" spans="1:11" x14ac:dyDescent="0.15">
      <c r="A7946" s="15">
        <v>3345</v>
      </c>
      <c r="B7946" s="16">
        <v>10</v>
      </c>
      <c r="C7946" s="15">
        <v>200</v>
      </c>
      <c r="D7946" s="17">
        <v>105000</v>
      </c>
      <c r="E7946" s="18">
        <f t="shared" si="124"/>
        <v>105</v>
      </c>
      <c r="F7946" s="19">
        <v>92.580751000000006</v>
      </c>
      <c r="G7946" s="19">
        <v>9.7209787809999995</v>
      </c>
      <c r="H7946" s="20">
        <v>53.709624607000002</v>
      </c>
      <c r="I7946" s="15">
        <f>IF(H7946&lt;=Rmax_Summary!$B$40,1,0)</f>
        <v>0</v>
      </c>
      <c r="J7946" s="15">
        <v>1</v>
      </c>
      <c r="K7946" s="21" t="s">
        <v>846</v>
      </c>
    </row>
    <row r="7947" spans="1:11" x14ac:dyDescent="0.15">
      <c r="A7947" s="15">
        <v>3350</v>
      </c>
      <c r="B7947" s="16">
        <v>10</v>
      </c>
      <c r="C7947" s="15">
        <v>200</v>
      </c>
      <c r="D7947" s="17">
        <v>106000</v>
      </c>
      <c r="E7947" s="18">
        <f t="shared" si="124"/>
        <v>106</v>
      </c>
      <c r="F7947" s="19">
        <v>91.731416999999993</v>
      </c>
      <c r="G7947" s="19">
        <v>9.7235299200000007</v>
      </c>
      <c r="H7947" s="20">
        <v>54.134291329</v>
      </c>
      <c r="I7947" s="15">
        <f>IF(H7947&lt;=Rmax_Summary!$B$40,1,0)</f>
        <v>0</v>
      </c>
      <c r="J7947" s="15">
        <v>1</v>
      </c>
      <c r="K7947" s="21" t="s">
        <v>846</v>
      </c>
    </row>
    <row r="7948" spans="1:11" x14ac:dyDescent="0.15">
      <c r="A7948" s="15">
        <v>3355</v>
      </c>
      <c r="B7948" s="16">
        <v>10</v>
      </c>
      <c r="C7948" s="15">
        <v>200</v>
      </c>
      <c r="D7948" s="17">
        <v>107000</v>
      </c>
      <c r="E7948" s="18">
        <f t="shared" si="124"/>
        <v>107</v>
      </c>
      <c r="F7948" s="19">
        <v>90.89752</v>
      </c>
      <c r="G7948" s="19">
        <v>9.7260346860000002</v>
      </c>
      <c r="H7948" s="20">
        <v>54.551240079999999</v>
      </c>
      <c r="I7948" s="15">
        <f>IF(H7948&lt;=Rmax_Summary!$B$40,1,0)</f>
        <v>0</v>
      </c>
      <c r="J7948" s="15">
        <v>1</v>
      </c>
      <c r="K7948" s="21" t="s">
        <v>846</v>
      </c>
    </row>
    <row r="7949" spans="1:11" x14ac:dyDescent="0.15">
      <c r="A7949" s="15">
        <v>3360</v>
      </c>
      <c r="B7949" s="16">
        <v>10</v>
      </c>
      <c r="C7949" s="15">
        <v>200</v>
      </c>
      <c r="D7949" s="17">
        <v>108000</v>
      </c>
      <c r="E7949" s="18">
        <f t="shared" si="124"/>
        <v>108</v>
      </c>
      <c r="F7949" s="19">
        <v>90.078654</v>
      </c>
      <c r="G7949" s="19">
        <v>9.7284943160000008</v>
      </c>
      <c r="H7949" s="20">
        <v>54.960672766999998</v>
      </c>
      <c r="I7949" s="15">
        <f>IF(H7949&lt;=Rmax_Summary!$B$40,1,0)</f>
        <v>0</v>
      </c>
      <c r="J7949" s="15">
        <v>1</v>
      </c>
      <c r="K7949" s="21" t="s">
        <v>846</v>
      </c>
    </row>
    <row r="7950" spans="1:11" x14ac:dyDescent="0.15">
      <c r="A7950" s="15">
        <v>3365</v>
      </c>
      <c r="B7950" s="16">
        <v>10</v>
      </c>
      <c r="C7950" s="15">
        <v>200</v>
      </c>
      <c r="D7950" s="17">
        <v>109000</v>
      </c>
      <c r="E7950" s="18">
        <f t="shared" si="124"/>
        <v>109</v>
      </c>
      <c r="F7950" s="19">
        <v>89.274423999999996</v>
      </c>
      <c r="G7950" s="19">
        <v>9.7309121689999998</v>
      </c>
      <c r="H7950" s="20">
        <v>55.362787892</v>
      </c>
      <c r="I7950" s="15">
        <f>IF(H7950&lt;=Rmax_Summary!$B$40,1,0)</f>
        <v>0</v>
      </c>
      <c r="J7950" s="15">
        <v>1</v>
      </c>
      <c r="K7950" s="21" t="s">
        <v>846</v>
      </c>
    </row>
    <row r="7951" spans="1:11" x14ac:dyDescent="0.15">
      <c r="A7951" s="15">
        <v>3370</v>
      </c>
      <c r="B7951" s="16">
        <v>10</v>
      </c>
      <c r="C7951" s="15">
        <v>200</v>
      </c>
      <c r="D7951" s="17">
        <v>110000</v>
      </c>
      <c r="E7951" s="18">
        <f t="shared" si="124"/>
        <v>110</v>
      </c>
      <c r="F7951" s="19">
        <v>88.484390000000005</v>
      </c>
      <c r="G7951" s="19">
        <v>9.7332829239999992</v>
      </c>
      <c r="H7951" s="20">
        <v>55.757804855000003</v>
      </c>
      <c r="I7951" s="15">
        <f>IF(H7951&lt;=Rmax_Summary!$B$40,1,0)</f>
        <v>0</v>
      </c>
      <c r="J7951" s="15">
        <v>1</v>
      </c>
      <c r="K7951" s="21" t="s">
        <v>846</v>
      </c>
    </row>
    <row r="7952" spans="1:11" x14ac:dyDescent="0.15">
      <c r="A7952" s="15">
        <v>3375</v>
      </c>
      <c r="B7952" s="16">
        <v>10</v>
      </c>
      <c r="C7952" s="15">
        <v>200</v>
      </c>
      <c r="D7952" s="17">
        <v>111000</v>
      </c>
      <c r="E7952" s="18">
        <f t="shared" si="124"/>
        <v>111</v>
      </c>
      <c r="F7952" s="19">
        <v>87.708235000000002</v>
      </c>
      <c r="G7952" s="19">
        <v>9.7356142250000008</v>
      </c>
      <c r="H7952" s="20">
        <v>56.145882606999997</v>
      </c>
      <c r="I7952" s="15">
        <f>IF(H7952&lt;=Rmax_Summary!$B$40,1,0)</f>
        <v>0</v>
      </c>
      <c r="J7952" s="15">
        <v>1</v>
      </c>
      <c r="K7952" s="21" t="s">
        <v>846</v>
      </c>
    </row>
    <row r="7953" spans="1:11" x14ac:dyDescent="0.15">
      <c r="A7953" s="15">
        <v>3380</v>
      </c>
      <c r="B7953" s="16">
        <v>10</v>
      </c>
      <c r="C7953" s="15">
        <v>200</v>
      </c>
      <c r="D7953" s="17">
        <v>112000</v>
      </c>
      <c r="E7953" s="18">
        <f t="shared" si="124"/>
        <v>112</v>
      </c>
      <c r="F7953" s="19">
        <v>86.945598000000004</v>
      </c>
      <c r="G7953" s="19">
        <v>9.7379070129999992</v>
      </c>
      <c r="H7953" s="20">
        <v>56.527200776000001</v>
      </c>
      <c r="I7953" s="15">
        <f>IF(H7953&lt;=Rmax_Summary!$B$40,1,0)</f>
        <v>0</v>
      </c>
      <c r="J7953" s="15">
        <v>1</v>
      </c>
      <c r="K7953" s="21" t="s">
        <v>846</v>
      </c>
    </row>
    <row r="7954" spans="1:11" x14ac:dyDescent="0.15">
      <c r="A7954" s="15">
        <v>3385</v>
      </c>
      <c r="B7954" s="16">
        <v>10</v>
      </c>
      <c r="C7954" s="15">
        <v>200</v>
      </c>
      <c r="D7954" s="17">
        <v>113000</v>
      </c>
      <c r="E7954" s="18">
        <f t="shared" si="124"/>
        <v>113</v>
      </c>
      <c r="F7954" s="19">
        <v>86.196072999999998</v>
      </c>
      <c r="G7954" s="19">
        <v>9.7401561959999992</v>
      </c>
      <c r="H7954" s="20">
        <v>56.901963742</v>
      </c>
      <c r="I7954" s="15">
        <f>IF(H7954&lt;=Rmax_Summary!$B$40,1,0)</f>
        <v>0</v>
      </c>
      <c r="J7954" s="15">
        <v>1</v>
      </c>
      <c r="K7954" s="21" t="s">
        <v>846</v>
      </c>
    </row>
    <row r="7955" spans="1:11" x14ac:dyDescent="0.15">
      <c r="A7955" s="15">
        <v>3390</v>
      </c>
      <c r="B7955" s="16">
        <v>10</v>
      </c>
      <c r="C7955" s="15">
        <v>200</v>
      </c>
      <c r="D7955" s="17">
        <v>114000</v>
      </c>
      <c r="E7955" s="18">
        <f t="shared" si="124"/>
        <v>114</v>
      </c>
      <c r="F7955" s="19">
        <v>85.459395000000001</v>
      </c>
      <c r="G7955" s="19">
        <v>9.7423710270000008</v>
      </c>
      <c r="H7955" s="20">
        <v>57.270302675000003</v>
      </c>
      <c r="I7955" s="15">
        <f>IF(H7955&lt;=Rmax_Summary!$B$40,1,0)</f>
        <v>0</v>
      </c>
      <c r="J7955" s="15">
        <v>1</v>
      </c>
      <c r="K7955" s="21" t="s">
        <v>846</v>
      </c>
    </row>
    <row r="7956" spans="1:11" x14ac:dyDescent="0.15">
      <c r="A7956" s="15">
        <v>3395</v>
      </c>
      <c r="B7956" s="16">
        <v>10</v>
      </c>
      <c r="C7956" s="15">
        <v>200</v>
      </c>
      <c r="D7956" s="17">
        <v>115000</v>
      </c>
      <c r="E7956" s="18">
        <f t="shared" si="124"/>
        <v>115</v>
      </c>
      <c r="F7956" s="19">
        <v>84.735168999999999</v>
      </c>
      <c r="G7956" s="19">
        <v>9.7445441779999999</v>
      </c>
      <c r="H7956" s="20">
        <v>57.632415317000003</v>
      </c>
      <c r="I7956" s="15">
        <f>IF(H7956&lt;=Rmax_Summary!$B$40,1,0)</f>
        <v>0</v>
      </c>
      <c r="J7956" s="15">
        <v>1</v>
      </c>
      <c r="K7956" s="21" t="s">
        <v>846</v>
      </c>
    </row>
    <row r="7957" spans="1:11" x14ac:dyDescent="0.15">
      <c r="A7957" s="15">
        <v>3400</v>
      </c>
      <c r="B7957" s="16">
        <v>10</v>
      </c>
      <c r="C7957" s="15">
        <v>200</v>
      </c>
      <c r="D7957" s="17">
        <v>116000</v>
      </c>
      <c r="E7957" s="18">
        <f t="shared" si="124"/>
        <v>116</v>
      </c>
      <c r="F7957" s="19">
        <v>84.023129999999995</v>
      </c>
      <c r="G7957" s="19">
        <v>9.7466828529999994</v>
      </c>
      <c r="H7957" s="20">
        <v>57.988435199000001</v>
      </c>
      <c r="I7957" s="15">
        <f>IF(H7957&lt;=Rmax_Summary!$B$40,1,0)</f>
        <v>0</v>
      </c>
      <c r="J7957" s="15">
        <v>1</v>
      </c>
      <c r="K7957" s="21" t="s">
        <v>846</v>
      </c>
    </row>
    <row r="7958" spans="1:11" x14ac:dyDescent="0.15">
      <c r="A7958" s="15">
        <v>3405</v>
      </c>
      <c r="B7958" s="16">
        <v>10</v>
      </c>
      <c r="C7958" s="15">
        <v>200</v>
      </c>
      <c r="D7958" s="17">
        <v>117000</v>
      </c>
      <c r="E7958" s="18">
        <f t="shared" si="124"/>
        <v>117</v>
      </c>
      <c r="F7958" s="19">
        <v>83.322974000000002</v>
      </c>
      <c r="G7958" s="19">
        <v>9.7487880330000003</v>
      </c>
      <c r="H7958" s="20">
        <v>58.338513138000003</v>
      </c>
      <c r="I7958" s="15">
        <f>IF(H7958&lt;=Rmax_Summary!$B$40,1,0)</f>
        <v>0</v>
      </c>
      <c r="J7958" s="15">
        <v>1</v>
      </c>
      <c r="K7958" s="21" t="s">
        <v>846</v>
      </c>
    </row>
    <row r="7959" spans="1:11" x14ac:dyDescent="0.15">
      <c r="A7959" s="15">
        <v>3410</v>
      </c>
      <c r="B7959" s="16">
        <v>10</v>
      </c>
      <c r="C7959" s="15">
        <v>200</v>
      </c>
      <c r="D7959" s="17">
        <v>118000</v>
      </c>
      <c r="E7959" s="18">
        <f t="shared" si="124"/>
        <v>118</v>
      </c>
      <c r="F7959" s="19">
        <v>82.634360000000001</v>
      </c>
      <c r="G7959" s="19">
        <v>9.7508541419999997</v>
      </c>
      <c r="H7959" s="20">
        <v>58.682819852000002</v>
      </c>
      <c r="I7959" s="15">
        <f>IF(H7959&lt;=Rmax_Summary!$B$40,1,0)</f>
        <v>0</v>
      </c>
      <c r="J7959" s="15">
        <v>1</v>
      </c>
      <c r="K7959" s="21" t="s">
        <v>846</v>
      </c>
    </row>
    <row r="7960" spans="1:11" x14ac:dyDescent="0.15">
      <c r="A7960" s="15">
        <v>3415</v>
      </c>
      <c r="B7960" s="16">
        <v>10</v>
      </c>
      <c r="C7960" s="15">
        <v>200</v>
      </c>
      <c r="D7960" s="17">
        <v>119000</v>
      </c>
      <c r="E7960" s="18">
        <f t="shared" si="124"/>
        <v>119</v>
      </c>
      <c r="F7960" s="19">
        <v>81.957048999999998</v>
      </c>
      <c r="G7960" s="19">
        <v>9.7528884930000004</v>
      </c>
      <c r="H7960" s="20">
        <v>59.021475660999997</v>
      </c>
      <c r="I7960" s="15">
        <f>IF(H7960&lt;=Rmax_Summary!$B$40,1,0)</f>
        <v>0</v>
      </c>
      <c r="J7960" s="15">
        <v>1</v>
      </c>
      <c r="K7960" s="21" t="s">
        <v>846</v>
      </c>
    </row>
    <row r="7961" spans="1:11" x14ac:dyDescent="0.15">
      <c r="A7961" s="15">
        <v>3420</v>
      </c>
      <c r="B7961" s="16">
        <v>10</v>
      </c>
      <c r="C7961" s="15">
        <v>200</v>
      </c>
      <c r="D7961" s="17">
        <v>120000</v>
      </c>
      <c r="E7961" s="18">
        <f t="shared" si="124"/>
        <v>120</v>
      </c>
      <c r="F7961" s="19">
        <v>81.290764999999993</v>
      </c>
      <c r="G7961" s="19">
        <v>9.7548918140000005</v>
      </c>
      <c r="H7961" s="20">
        <v>59.354617603000001</v>
      </c>
      <c r="I7961" s="15">
        <f>IF(H7961&lt;=Rmax_Summary!$B$40,1,0)</f>
        <v>0</v>
      </c>
      <c r="J7961" s="15">
        <v>1</v>
      </c>
      <c r="K7961" s="21" t="s">
        <v>846</v>
      </c>
    </row>
    <row r="7962" spans="1:11" x14ac:dyDescent="0.15">
      <c r="A7962" s="15">
        <v>3425</v>
      </c>
      <c r="B7962" s="16">
        <v>10</v>
      </c>
      <c r="C7962" s="15">
        <v>200</v>
      </c>
      <c r="D7962" s="17">
        <v>121000</v>
      </c>
      <c r="E7962" s="18">
        <f t="shared" si="124"/>
        <v>121</v>
      </c>
      <c r="F7962" s="19">
        <v>80.635195999999993</v>
      </c>
      <c r="G7962" s="19">
        <v>9.7568587440000005</v>
      </c>
      <c r="H7962" s="20">
        <v>59.682401822999999</v>
      </c>
      <c r="I7962" s="15">
        <f>IF(H7962&lt;=Rmax_Summary!$B$40,1,0)</f>
        <v>0</v>
      </c>
      <c r="J7962" s="15">
        <v>1</v>
      </c>
      <c r="K7962" s="21" t="s">
        <v>846</v>
      </c>
    </row>
    <row r="7963" spans="1:11" x14ac:dyDescent="0.15">
      <c r="A7963" s="15">
        <v>3430</v>
      </c>
      <c r="B7963" s="16">
        <v>10</v>
      </c>
      <c r="C7963" s="15">
        <v>200</v>
      </c>
      <c r="D7963" s="17">
        <v>122000</v>
      </c>
      <c r="E7963" s="18">
        <f t="shared" si="124"/>
        <v>122</v>
      </c>
      <c r="F7963" s="19">
        <v>79.990132000000003</v>
      </c>
      <c r="G7963" s="19">
        <v>9.7587962150000003</v>
      </c>
      <c r="H7963" s="20">
        <v>60.004934110000001</v>
      </c>
      <c r="I7963" s="15">
        <f>IF(H7963&lt;=Rmax_Summary!$B$40,1,0)</f>
        <v>0</v>
      </c>
      <c r="J7963" s="15">
        <v>1</v>
      </c>
      <c r="K7963" s="21" t="s">
        <v>846</v>
      </c>
    </row>
    <row r="7964" spans="1:11" x14ac:dyDescent="0.15">
      <c r="A7964" s="15">
        <v>3435</v>
      </c>
      <c r="B7964" s="16">
        <v>10</v>
      </c>
      <c r="C7964" s="15">
        <v>200</v>
      </c>
      <c r="D7964" s="17">
        <v>123000</v>
      </c>
      <c r="E7964" s="18">
        <f t="shared" si="124"/>
        <v>123</v>
      </c>
      <c r="F7964" s="19">
        <v>79.355311999999998</v>
      </c>
      <c r="G7964" s="19">
        <v>9.7607029300000008</v>
      </c>
      <c r="H7964" s="20">
        <v>60.322344123000001</v>
      </c>
      <c r="I7964" s="15">
        <f>IF(H7964&lt;=Rmax_Summary!$B$40,1,0)</f>
        <v>0</v>
      </c>
      <c r="J7964" s="15">
        <v>1</v>
      </c>
      <c r="K7964" s="21" t="s">
        <v>846</v>
      </c>
    </row>
    <row r="7965" spans="1:11" x14ac:dyDescent="0.15">
      <c r="A7965" s="15">
        <v>3440</v>
      </c>
      <c r="B7965" s="16">
        <v>10</v>
      </c>
      <c r="C7965" s="15">
        <v>200</v>
      </c>
      <c r="D7965" s="17">
        <v>124000</v>
      </c>
      <c r="E7965" s="18">
        <f t="shared" si="124"/>
        <v>124</v>
      </c>
      <c r="F7965" s="19">
        <v>78.730481999999995</v>
      </c>
      <c r="G7965" s="19">
        <v>9.7625796119999997</v>
      </c>
      <c r="H7965" s="20">
        <v>60.634759191000001</v>
      </c>
      <c r="I7965" s="15">
        <f>IF(H7965&lt;=Rmax_Summary!$B$40,1,0)</f>
        <v>0</v>
      </c>
      <c r="J7965" s="15">
        <v>1</v>
      </c>
      <c r="K7965" s="21" t="s">
        <v>846</v>
      </c>
    </row>
    <row r="7966" spans="1:11" x14ac:dyDescent="0.15">
      <c r="A7966" s="15">
        <v>3445</v>
      </c>
      <c r="B7966" s="16">
        <v>10</v>
      </c>
      <c r="C7966" s="15">
        <v>200</v>
      </c>
      <c r="D7966" s="17">
        <v>125000</v>
      </c>
      <c r="E7966" s="18">
        <f t="shared" si="124"/>
        <v>125</v>
      </c>
      <c r="F7966" s="19">
        <v>78.115431000000001</v>
      </c>
      <c r="G7966" s="19">
        <v>9.7644290189999996</v>
      </c>
      <c r="H7966" s="20">
        <v>60.942284276000002</v>
      </c>
      <c r="I7966" s="15">
        <f>IF(H7966&lt;=Rmax_Summary!$B$40,1,0)</f>
        <v>0</v>
      </c>
      <c r="J7966" s="15">
        <v>1</v>
      </c>
      <c r="K7966" s="21" t="s">
        <v>846</v>
      </c>
    </row>
    <row r="7967" spans="1:11" x14ac:dyDescent="0.15">
      <c r="A7967" s="15">
        <v>3450</v>
      </c>
      <c r="B7967" s="16">
        <v>10</v>
      </c>
      <c r="C7967" s="15">
        <v>200</v>
      </c>
      <c r="D7967" s="17">
        <v>126000</v>
      </c>
      <c r="E7967" s="18">
        <f t="shared" si="124"/>
        <v>126</v>
      </c>
      <c r="F7967" s="19">
        <v>77.509902999999994</v>
      </c>
      <c r="G7967" s="19">
        <v>9.7662477390000006</v>
      </c>
      <c r="H7967" s="20">
        <v>61.245048250000004</v>
      </c>
      <c r="I7967" s="15">
        <f>IF(H7967&lt;=Rmax_Summary!$B$40,1,0)</f>
        <v>0</v>
      </c>
      <c r="J7967" s="15">
        <v>1</v>
      </c>
      <c r="K7967" s="21" t="s">
        <v>846</v>
      </c>
    </row>
    <row r="7968" spans="1:11" x14ac:dyDescent="0.15">
      <c r="A7968" s="15">
        <v>3455</v>
      </c>
      <c r="B7968" s="16">
        <v>10</v>
      </c>
      <c r="C7968" s="15">
        <v>200</v>
      </c>
      <c r="D7968" s="17">
        <v>127000</v>
      </c>
      <c r="E7968" s="18">
        <f t="shared" si="124"/>
        <v>127</v>
      </c>
      <c r="F7968" s="19">
        <v>76.913674999999998</v>
      </c>
      <c r="G7968" s="19">
        <v>9.7680364179999994</v>
      </c>
      <c r="H7968" s="20">
        <v>61.543162498999997</v>
      </c>
      <c r="I7968" s="15">
        <f>IF(H7968&lt;=Rmax_Summary!$B$40,1,0)</f>
        <v>0</v>
      </c>
      <c r="J7968" s="15">
        <v>1</v>
      </c>
      <c r="K7968" s="21" t="s">
        <v>846</v>
      </c>
    </row>
    <row r="7969" spans="1:11" x14ac:dyDescent="0.15">
      <c r="A7969" s="15">
        <v>3460</v>
      </c>
      <c r="B7969" s="16">
        <v>10</v>
      </c>
      <c r="C7969" s="15">
        <v>200</v>
      </c>
      <c r="D7969" s="17">
        <v>128000</v>
      </c>
      <c r="E7969" s="18">
        <f t="shared" si="124"/>
        <v>128</v>
      </c>
      <c r="F7969" s="19">
        <v>76.326562999999993</v>
      </c>
      <c r="G7969" s="19">
        <v>9.7697997989999994</v>
      </c>
      <c r="H7969" s="20">
        <v>61.836718285000003</v>
      </c>
      <c r="I7969" s="15">
        <f>IF(H7969&lt;=Rmax_Summary!$B$40,1,0)</f>
        <v>0</v>
      </c>
      <c r="J7969" s="15">
        <v>1</v>
      </c>
      <c r="K7969" s="21" t="s">
        <v>846</v>
      </c>
    </row>
    <row r="7970" spans="1:11" x14ac:dyDescent="0.15">
      <c r="A7970" s="15">
        <v>3465</v>
      </c>
      <c r="B7970" s="16">
        <v>10</v>
      </c>
      <c r="C7970" s="15">
        <v>200</v>
      </c>
      <c r="D7970" s="17">
        <v>129000</v>
      </c>
      <c r="E7970" s="18">
        <f t="shared" si="124"/>
        <v>129</v>
      </c>
      <c r="F7970" s="19">
        <v>75.748343000000006</v>
      </c>
      <c r="G7970" s="19">
        <v>9.7715364690000008</v>
      </c>
      <c r="H7970" s="20">
        <v>62.125828460999998</v>
      </c>
      <c r="I7970" s="15">
        <f>IF(H7970&lt;=Rmax_Summary!$B$40,1,0)</f>
        <v>0</v>
      </c>
      <c r="J7970" s="15">
        <v>1</v>
      </c>
      <c r="K7970" s="21" t="s">
        <v>846</v>
      </c>
    </row>
    <row r="7971" spans="1:11" x14ac:dyDescent="0.15">
      <c r="A7971" s="15">
        <v>3470</v>
      </c>
      <c r="B7971" s="16">
        <v>10</v>
      </c>
      <c r="C7971" s="15">
        <v>200</v>
      </c>
      <c r="D7971" s="17">
        <v>130000</v>
      </c>
      <c r="E7971" s="18">
        <f t="shared" si="124"/>
        <v>130</v>
      </c>
      <c r="F7971" s="19">
        <v>75.178825000000003</v>
      </c>
      <c r="G7971" s="19">
        <v>9.7732470140000007</v>
      </c>
      <c r="H7971" s="20">
        <v>62.410587614000001</v>
      </c>
      <c r="I7971" s="15">
        <f>IF(H7971&lt;=Rmax_Summary!$B$40,1,0)</f>
        <v>0</v>
      </c>
      <c r="J7971" s="15">
        <v>1</v>
      </c>
      <c r="K7971" s="21" t="s">
        <v>846</v>
      </c>
    </row>
    <row r="7972" spans="1:11" x14ac:dyDescent="0.15">
      <c r="A7972" s="15">
        <v>3475</v>
      </c>
      <c r="B7972" s="16">
        <v>10</v>
      </c>
      <c r="C7972" s="15">
        <v>200</v>
      </c>
      <c r="D7972" s="17">
        <v>131000</v>
      </c>
      <c r="E7972" s="18">
        <f t="shared" si="124"/>
        <v>131</v>
      </c>
      <c r="F7972" s="19">
        <v>74.617818</v>
      </c>
      <c r="G7972" s="19">
        <v>9.7749341899999997</v>
      </c>
      <c r="H7972" s="20">
        <v>62.691090848000002</v>
      </c>
      <c r="I7972" s="15">
        <f>IF(H7972&lt;=Rmax_Summary!$B$40,1,0)</f>
        <v>0</v>
      </c>
      <c r="J7972" s="15">
        <v>1</v>
      </c>
      <c r="K7972" s="21" t="s">
        <v>846</v>
      </c>
    </row>
    <row r="7973" spans="1:11" x14ac:dyDescent="0.15">
      <c r="A7973" s="15">
        <v>3480</v>
      </c>
      <c r="B7973" s="16">
        <v>10</v>
      </c>
      <c r="C7973" s="15">
        <v>200</v>
      </c>
      <c r="D7973" s="17">
        <v>132000</v>
      </c>
      <c r="E7973" s="18">
        <f t="shared" si="124"/>
        <v>132</v>
      </c>
      <c r="F7973" s="19">
        <v>74.065094000000002</v>
      </c>
      <c r="G7973" s="19">
        <v>9.776592076</v>
      </c>
      <c r="H7973" s="20">
        <v>62.967453030000001</v>
      </c>
      <c r="I7973" s="15">
        <f>IF(H7973&lt;=Rmax_Summary!$B$40,1,0)</f>
        <v>0</v>
      </c>
      <c r="J7973" s="15">
        <v>1</v>
      </c>
      <c r="K7973" s="21" t="s">
        <v>846</v>
      </c>
    </row>
    <row r="7974" spans="1:11" x14ac:dyDescent="0.15">
      <c r="A7974" s="15">
        <v>3485</v>
      </c>
      <c r="B7974" s="16">
        <v>10</v>
      </c>
      <c r="C7974" s="15">
        <v>200</v>
      </c>
      <c r="D7974" s="17">
        <v>133000</v>
      </c>
      <c r="E7974" s="18">
        <f t="shared" si="124"/>
        <v>133</v>
      </c>
      <c r="F7974" s="19">
        <v>73.520510000000002</v>
      </c>
      <c r="G7974" s="19">
        <v>9.7782277099999995</v>
      </c>
      <c r="H7974" s="20">
        <v>63.239744832</v>
      </c>
      <c r="I7974" s="15">
        <f>IF(H7974&lt;=Rmax_Summary!$B$40,1,0)</f>
        <v>0</v>
      </c>
      <c r="J7974" s="15">
        <v>1</v>
      </c>
      <c r="K7974" s="21" t="s">
        <v>846</v>
      </c>
    </row>
    <row r="7975" spans="1:11" x14ac:dyDescent="0.15">
      <c r="A7975" s="15">
        <v>3490</v>
      </c>
      <c r="B7975" s="16">
        <v>10</v>
      </c>
      <c r="C7975" s="15">
        <v>200</v>
      </c>
      <c r="D7975" s="17">
        <v>134000</v>
      </c>
      <c r="E7975" s="18">
        <f t="shared" si="124"/>
        <v>134</v>
      </c>
      <c r="F7975" s="19">
        <v>72.983879000000002</v>
      </c>
      <c r="G7975" s="19">
        <v>9.7798394640000001</v>
      </c>
      <c r="H7975" s="20">
        <v>63.508060317999998</v>
      </c>
      <c r="I7975" s="15">
        <f>IF(H7975&lt;=Rmax_Summary!$B$40,1,0)</f>
        <v>0</v>
      </c>
      <c r="J7975" s="15">
        <v>1</v>
      </c>
      <c r="K7975" s="21" t="s">
        <v>846</v>
      </c>
    </row>
    <row r="7976" spans="1:11" x14ac:dyDescent="0.15">
      <c r="A7976" s="15">
        <v>3495</v>
      </c>
      <c r="B7976" s="16">
        <v>10</v>
      </c>
      <c r="C7976" s="15">
        <v>200</v>
      </c>
      <c r="D7976" s="17">
        <v>135000</v>
      </c>
      <c r="E7976" s="18">
        <f t="shared" si="124"/>
        <v>135</v>
      </c>
      <c r="F7976" s="19">
        <v>72.455018999999993</v>
      </c>
      <c r="G7976" s="19">
        <v>9.7814278530000003</v>
      </c>
      <c r="H7976" s="20">
        <v>63.772490445999999</v>
      </c>
      <c r="I7976" s="15">
        <f>IF(H7976&lt;=Rmax_Summary!$B$40,1,0)</f>
        <v>0</v>
      </c>
      <c r="J7976" s="15">
        <v>1</v>
      </c>
      <c r="K7976" s="21" t="s">
        <v>846</v>
      </c>
    </row>
    <row r="7977" spans="1:11" x14ac:dyDescent="0.15">
      <c r="A7977" s="15">
        <v>3500</v>
      </c>
      <c r="B7977" s="16">
        <v>10</v>
      </c>
      <c r="C7977" s="15">
        <v>200</v>
      </c>
      <c r="D7977" s="17">
        <v>136000</v>
      </c>
      <c r="E7977" s="18">
        <f t="shared" si="124"/>
        <v>136</v>
      </c>
      <c r="F7977" s="19">
        <v>71.933777000000006</v>
      </c>
      <c r="G7977" s="19">
        <v>9.7829933839999992</v>
      </c>
      <c r="H7977" s="20">
        <v>64.033111610000006</v>
      </c>
      <c r="I7977" s="15">
        <f>IF(H7977&lt;=Rmax_Summary!$B$40,1,0)</f>
        <v>0</v>
      </c>
      <c r="J7977" s="15">
        <v>1</v>
      </c>
      <c r="K7977" s="21" t="s">
        <v>846</v>
      </c>
    </row>
    <row r="7978" spans="1:11" x14ac:dyDescent="0.15">
      <c r="A7978" s="15">
        <v>3505</v>
      </c>
      <c r="B7978" s="16">
        <v>10</v>
      </c>
      <c r="C7978" s="15">
        <v>200</v>
      </c>
      <c r="D7978" s="17">
        <v>137000</v>
      </c>
      <c r="E7978" s="18">
        <f t="shared" si="124"/>
        <v>137</v>
      </c>
      <c r="F7978" s="19">
        <v>71.419973999999996</v>
      </c>
      <c r="G7978" s="19">
        <v>9.7845365500000003</v>
      </c>
      <c r="H7978" s="20">
        <v>64.290012945000001</v>
      </c>
      <c r="I7978" s="15">
        <f>IF(H7978&lt;=Rmax_Summary!$B$40,1,0)</f>
        <v>0</v>
      </c>
      <c r="J7978" s="15">
        <v>1</v>
      </c>
      <c r="K7978" s="21" t="s">
        <v>846</v>
      </c>
    </row>
    <row r="7979" spans="1:11" x14ac:dyDescent="0.15">
      <c r="A7979" s="15">
        <v>3510</v>
      </c>
      <c r="B7979" s="16">
        <v>10</v>
      </c>
      <c r="C7979" s="15">
        <v>200</v>
      </c>
      <c r="D7979" s="17">
        <v>138000</v>
      </c>
      <c r="E7979" s="18">
        <f t="shared" si="124"/>
        <v>138</v>
      </c>
      <c r="F7979" s="19">
        <v>70.913461999999996</v>
      </c>
      <c r="G7979" s="19">
        <v>9.7860578300000007</v>
      </c>
      <c r="H7979" s="20">
        <v>64.543269015999996</v>
      </c>
      <c r="I7979" s="15">
        <f>IF(H7979&lt;=Rmax_Summary!$B$40,1,0)</f>
        <v>0</v>
      </c>
      <c r="J7979" s="15">
        <v>1</v>
      </c>
      <c r="K7979" s="21" t="s">
        <v>846</v>
      </c>
    </row>
    <row r="7980" spans="1:11" x14ac:dyDescent="0.15">
      <c r="A7980" s="15">
        <v>3515</v>
      </c>
      <c r="B7980" s="16">
        <v>10</v>
      </c>
      <c r="C7980" s="15">
        <v>200</v>
      </c>
      <c r="D7980" s="17">
        <v>139000</v>
      </c>
      <c r="E7980" s="18">
        <f t="shared" si="124"/>
        <v>139</v>
      </c>
      <c r="F7980" s="19">
        <v>70.414096999999998</v>
      </c>
      <c r="G7980" s="19">
        <v>9.7875595440000005</v>
      </c>
      <c r="H7980" s="20">
        <v>64.792951729999999</v>
      </c>
      <c r="I7980" s="15">
        <f>IF(H7980&lt;=Rmax_Summary!$B$40,1,0)</f>
        <v>0</v>
      </c>
      <c r="J7980" s="15">
        <v>1</v>
      </c>
      <c r="K7980" s="21" t="s">
        <v>846</v>
      </c>
    </row>
    <row r="7981" spans="1:11" x14ac:dyDescent="0.15">
      <c r="A7981" s="15">
        <v>3520</v>
      </c>
      <c r="B7981" s="16">
        <v>10</v>
      </c>
      <c r="C7981" s="15">
        <v>200</v>
      </c>
      <c r="D7981" s="17">
        <v>140000</v>
      </c>
      <c r="E7981" s="18">
        <f t="shared" si="124"/>
        <v>140</v>
      </c>
      <c r="F7981" s="19">
        <v>69.921690999999996</v>
      </c>
      <c r="G7981" s="19">
        <v>9.7890365419999998</v>
      </c>
      <c r="H7981" s="20">
        <v>65.039154631000002</v>
      </c>
      <c r="I7981" s="15">
        <f>IF(H7981&lt;=Rmax_Summary!$B$40,1,0)</f>
        <v>0</v>
      </c>
      <c r="J7981" s="15">
        <v>1</v>
      </c>
      <c r="K7981" s="21" t="s">
        <v>846</v>
      </c>
    </row>
    <row r="7982" spans="1:11" x14ac:dyDescent="0.15">
      <c r="A7982" s="15">
        <v>3525</v>
      </c>
      <c r="B7982" s="16">
        <v>10</v>
      </c>
      <c r="C7982" s="15">
        <v>200</v>
      </c>
      <c r="D7982" s="17">
        <v>141000</v>
      </c>
      <c r="E7982" s="18">
        <f t="shared" si="124"/>
        <v>141</v>
      </c>
      <c r="F7982" s="19">
        <v>69.436137000000002</v>
      </c>
      <c r="G7982" s="19">
        <v>9.7904948590000007</v>
      </c>
      <c r="H7982" s="20">
        <v>65.281931509000003</v>
      </c>
      <c r="I7982" s="15">
        <f>IF(H7982&lt;=Rmax_Summary!$B$40,1,0)</f>
        <v>0</v>
      </c>
      <c r="J7982" s="15">
        <v>1</v>
      </c>
      <c r="K7982" s="21" t="s">
        <v>846</v>
      </c>
    </row>
    <row r="7983" spans="1:11" x14ac:dyDescent="0.15">
      <c r="A7983" s="15">
        <v>3530</v>
      </c>
      <c r="B7983" s="16">
        <v>10</v>
      </c>
      <c r="C7983" s="15">
        <v>200</v>
      </c>
      <c r="D7983" s="17">
        <v>142000</v>
      </c>
      <c r="E7983" s="18">
        <f t="shared" si="124"/>
        <v>142</v>
      </c>
      <c r="F7983" s="19">
        <v>68.957277000000005</v>
      </c>
      <c r="G7983" s="19">
        <v>9.7919330749999993</v>
      </c>
      <c r="H7983" s="20">
        <v>65.521361446</v>
      </c>
      <c r="I7983" s="15">
        <f>IF(H7983&lt;=Rmax_Summary!$B$40,1,0)</f>
        <v>0</v>
      </c>
      <c r="J7983" s="15">
        <v>1</v>
      </c>
      <c r="K7983" s="21" t="s">
        <v>846</v>
      </c>
    </row>
    <row r="7984" spans="1:11" x14ac:dyDescent="0.15">
      <c r="A7984" s="15">
        <v>3535</v>
      </c>
      <c r="B7984" s="16">
        <v>10</v>
      </c>
      <c r="C7984" s="15">
        <v>200</v>
      </c>
      <c r="D7984" s="17">
        <v>143000</v>
      </c>
      <c r="E7984" s="18">
        <f t="shared" si="124"/>
        <v>143</v>
      </c>
      <c r="F7984" s="19">
        <v>68.484977000000001</v>
      </c>
      <c r="G7984" s="19">
        <v>9.7933515769999993</v>
      </c>
      <c r="H7984" s="20">
        <v>65.757511743999999</v>
      </c>
      <c r="I7984" s="15">
        <f>IF(H7984&lt;=Rmax_Summary!$B$40,1,0)</f>
        <v>0</v>
      </c>
      <c r="J7984" s="15">
        <v>1</v>
      </c>
      <c r="K7984" s="21" t="s">
        <v>846</v>
      </c>
    </row>
    <row r="7985" spans="1:11" x14ac:dyDescent="0.15">
      <c r="A7985" s="15">
        <v>3540</v>
      </c>
      <c r="B7985" s="16">
        <v>10</v>
      </c>
      <c r="C7985" s="15">
        <v>200</v>
      </c>
      <c r="D7985" s="17">
        <v>144000</v>
      </c>
      <c r="E7985" s="18">
        <f t="shared" si="124"/>
        <v>144</v>
      </c>
      <c r="F7985" s="19">
        <v>68.019101000000006</v>
      </c>
      <c r="G7985" s="19">
        <v>9.7947507720000004</v>
      </c>
      <c r="H7985" s="20">
        <v>65.990449709000004</v>
      </c>
      <c r="I7985" s="15">
        <f>IF(H7985&lt;=Rmax_Summary!$B$40,1,0)</f>
        <v>0</v>
      </c>
      <c r="J7985" s="15">
        <v>1</v>
      </c>
      <c r="K7985" s="21" t="s">
        <v>846</v>
      </c>
    </row>
    <row r="7986" spans="1:11" x14ac:dyDescent="0.15">
      <c r="A7986" s="15">
        <v>3545</v>
      </c>
      <c r="B7986" s="16">
        <v>10</v>
      </c>
      <c r="C7986" s="15">
        <v>200</v>
      </c>
      <c r="D7986" s="17">
        <v>145000</v>
      </c>
      <c r="E7986" s="18">
        <f t="shared" si="124"/>
        <v>145</v>
      </c>
      <c r="F7986" s="19">
        <v>67.559539999999998</v>
      </c>
      <c r="G7986" s="19">
        <v>9.7961331630000004</v>
      </c>
      <c r="H7986" s="20">
        <v>66.220229974000006</v>
      </c>
      <c r="I7986" s="15">
        <f>IF(H7986&lt;=Rmax_Summary!$B$40,1,0)</f>
        <v>0</v>
      </c>
      <c r="J7986" s="15">
        <v>1</v>
      </c>
      <c r="K7986" s="21" t="s">
        <v>846</v>
      </c>
    </row>
    <row r="7987" spans="1:11" x14ac:dyDescent="0.15">
      <c r="A7987" s="15">
        <v>3550</v>
      </c>
      <c r="B7987" s="16">
        <v>10</v>
      </c>
      <c r="C7987" s="15">
        <v>200</v>
      </c>
      <c r="D7987" s="17">
        <v>146000</v>
      </c>
      <c r="E7987" s="18">
        <f t="shared" si="124"/>
        <v>146</v>
      </c>
      <c r="F7987" s="19">
        <v>67.106112999999993</v>
      </c>
      <c r="G7987" s="19">
        <v>9.7974928319999997</v>
      </c>
      <c r="H7987" s="20">
        <v>66.446943289999993</v>
      </c>
      <c r="I7987" s="15">
        <f>IF(H7987&lt;=Rmax_Summary!$B$40,1,0)</f>
        <v>0</v>
      </c>
      <c r="J7987" s="15">
        <v>1</v>
      </c>
      <c r="K7987" s="21" t="s">
        <v>846</v>
      </c>
    </row>
    <row r="7988" spans="1:11" x14ac:dyDescent="0.15">
      <c r="A7988" s="15">
        <v>3555</v>
      </c>
      <c r="B7988" s="16">
        <v>10</v>
      </c>
      <c r="C7988" s="15">
        <v>200</v>
      </c>
      <c r="D7988" s="17">
        <v>147000</v>
      </c>
      <c r="E7988" s="18">
        <f t="shared" si="124"/>
        <v>147</v>
      </c>
      <c r="F7988" s="19">
        <v>66.658764000000005</v>
      </c>
      <c r="G7988" s="19">
        <v>9.7988383260000003</v>
      </c>
      <c r="H7988" s="20">
        <v>66.670618026</v>
      </c>
      <c r="I7988" s="15">
        <f>IF(H7988&lt;=Rmax_Summary!$B$40,1,0)</f>
        <v>0</v>
      </c>
      <c r="J7988" s="15">
        <v>1</v>
      </c>
      <c r="K7988" s="21" t="s">
        <v>846</v>
      </c>
    </row>
    <row r="7989" spans="1:11" x14ac:dyDescent="0.15">
      <c r="A7989" s="15">
        <v>3560</v>
      </c>
      <c r="B7989" s="16">
        <v>10</v>
      </c>
      <c r="C7989" s="15">
        <v>200</v>
      </c>
      <c r="D7989" s="17">
        <v>148000</v>
      </c>
      <c r="E7989" s="18">
        <f t="shared" si="124"/>
        <v>148</v>
      </c>
      <c r="F7989" s="19">
        <v>66.217326999999997</v>
      </c>
      <c r="G7989" s="19">
        <v>9.8001643220000005</v>
      </c>
      <c r="H7989" s="20">
        <v>66.891336652000007</v>
      </c>
      <c r="I7989" s="15">
        <f>IF(H7989&lt;=Rmax_Summary!$B$40,1,0)</f>
        <v>0</v>
      </c>
      <c r="J7989" s="15">
        <v>1</v>
      </c>
      <c r="K7989" s="21" t="s">
        <v>846</v>
      </c>
    </row>
    <row r="7990" spans="1:11" x14ac:dyDescent="0.15">
      <c r="A7990" s="15">
        <v>3565</v>
      </c>
      <c r="B7990" s="16">
        <v>10</v>
      </c>
      <c r="C7990" s="15">
        <v>200</v>
      </c>
      <c r="D7990" s="17">
        <v>149000</v>
      </c>
      <c r="E7990" s="18">
        <f t="shared" si="124"/>
        <v>149</v>
      </c>
      <c r="F7990" s="19">
        <v>65.781684999999996</v>
      </c>
      <c r="G7990" s="19">
        <v>9.8014706080000007</v>
      </c>
      <c r="H7990" s="20">
        <v>67.109157296000006</v>
      </c>
      <c r="I7990" s="15">
        <f>IF(H7990&lt;=Rmax_Summary!$B$40,1,0)</f>
        <v>0</v>
      </c>
      <c r="J7990" s="15">
        <v>1</v>
      </c>
      <c r="K7990" s="21" t="s">
        <v>846</v>
      </c>
    </row>
    <row r="7991" spans="1:11" x14ac:dyDescent="0.15">
      <c r="A7991" s="15">
        <v>3570</v>
      </c>
      <c r="B7991" s="16">
        <v>10</v>
      </c>
      <c r="C7991" s="15">
        <v>200</v>
      </c>
      <c r="D7991" s="17">
        <v>150000</v>
      </c>
      <c r="E7991" s="18">
        <f t="shared" si="124"/>
        <v>150</v>
      </c>
      <c r="F7991" s="19">
        <v>65.351758000000004</v>
      </c>
      <c r="G7991" s="19">
        <v>9.8027637490000004</v>
      </c>
      <c r="H7991" s="20">
        <v>67.324121070999993</v>
      </c>
      <c r="I7991" s="15">
        <f>IF(H7991&lt;=Rmax_Summary!$B$40,1,0)</f>
        <v>0</v>
      </c>
      <c r="J7991" s="15">
        <v>1</v>
      </c>
      <c r="K7991" s="21" t="s">
        <v>846</v>
      </c>
    </row>
    <row r="7992" spans="1:11" x14ac:dyDescent="0.15">
      <c r="A7992" s="15">
        <v>3575</v>
      </c>
      <c r="B7992" s="16">
        <v>10</v>
      </c>
      <c r="C7992" s="15">
        <v>200</v>
      </c>
      <c r="D7992" s="17">
        <v>151000</v>
      </c>
      <c r="E7992" s="18">
        <f t="shared" si="124"/>
        <v>151</v>
      </c>
      <c r="F7992" s="19">
        <v>64.927392999999995</v>
      </c>
      <c r="G7992" s="19">
        <v>9.8040363569999993</v>
      </c>
      <c r="H7992" s="20">
        <v>67.536303301999993</v>
      </c>
      <c r="I7992" s="15">
        <f>IF(H7992&lt;=Rmax_Summary!$B$40,1,0)</f>
        <v>0</v>
      </c>
      <c r="J7992" s="15">
        <v>1</v>
      </c>
      <c r="K7992" s="21" t="s">
        <v>846</v>
      </c>
    </row>
    <row r="7993" spans="1:11" x14ac:dyDescent="0.15">
      <c r="A7993" s="15">
        <v>3580</v>
      </c>
      <c r="B7993" s="16">
        <v>10</v>
      </c>
      <c r="C7993" s="15">
        <v>200</v>
      </c>
      <c r="D7993" s="17">
        <v>152000</v>
      </c>
      <c r="E7993" s="18">
        <f t="shared" si="124"/>
        <v>152</v>
      </c>
      <c r="F7993" s="19">
        <v>64.508527999999998</v>
      </c>
      <c r="G7993" s="19">
        <v>9.8052962679999993</v>
      </c>
      <c r="H7993" s="20">
        <v>67.745736152000006</v>
      </c>
      <c r="I7993" s="15">
        <f>IF(H7993&lt;=Rmax_Summary!$B$40,1,0)</f>
        <v>0</v>
      </c>
      <c r="J7993" s="15">
        <v>1</v>
      </c>
      <c r="K7993" s="21" t="s">
        <v>846</v>
      </c>
    </row>
    <row r="7994" spans="1:11" x14ac:dyDescent="0.15">
      <c r="A7994" s="15">
        <v>3585</v>
      </c>
      <c r="B7994" s="16">
        <v>10</v>
      </c>
      <c r="C7994" s="15">
        <v>200</v>
      </c>
      <c r="D7994" s="17">
        <v>153000</v>
      </c>
      <c r="E7994" s="18">
        <f t="shared" si="124"/>
        <v>153</v>
      </c>
      <c r="F7994" s="19">
        <v>64.095009000000005</v>
      </c>
      <c r="G7994" s="19">
        <v>9.8065362950000008</v>
      </c>
      <c r="H7994" s="20">
        <v>67.952495353000003</v>
      </c>
      <c r="I7994" s="15">
        <f>IF(H7994&lt;=Rmax_Summary!$B$40,1,0)</f>
        <v>0</v>
      </c>
      <c r="J7994" s="15">
        <v>1</v>
      </c>
      <c r="K7994" s="21" t="s">
        <v>846</v>
      </c>
    </row>
    <row r="7995" spans="1:11" x14ac:dyDescent="0.15">
      <c r="A7995" s="15">
        <v>3590</v>
      </c>
      <c r="B7995" s="16">
        <v>10</v>
      </c>
      <c r="C7995" s="15">
        <v>200</v>
      </c>
      <c r="D7995" s="17">
        <v>154000</v>
      </c>
      <c r="E7995" s="18">
        <f t="shared" si="124"/>
        <v>154</v>
      </c>
      <c r="F7995" s="19">
        <v>63.686770000000003</v>
      </c>
      <c r="G7995" s="19">
        <v>9.8077623840000001</v>
      </c>
      <c r="H7995" s="20">
        <v>68.156615067999994</v>
      </c>
      <c r="I7995" s="15">
        <f>IF(H7995&lt;=Rmax_Summary!$B$40,1,0)</f>
        <v>0</v>
      </c>
      <c r="J7995" s="15">
        <v>1</v>
      </c>
      <c r="K7995" s="21" t="s">
        <v>846</v>
      </c>
    </row>
    <row r="7996" spans="1:11" x14ac:dyDescent="0.15">
      <c r="A7996" s="15">
        <v>3595</v>
      </c>
      <c r="B7996" s="16">
        <v>10</v>
      </c>
      <c r="C7996" s="15">
        <v>200</v>
      </c>
      <c r="D7996" s="17">
        <v>155000</v>
      </c>
      <c r="E7996" s="18">
        <f t="shared" si="124"/>
        <v>155</v>
      </c>
      <c r="F7996" s="19">
        <v>63.283695999999999</v>
      </c>
      <c r="G7996" s="19">
        <v>9.8089729470000009</v>
      </c>
      <c r="H7996" s="20">
        <v>68.358151817999996</v>
      </c>
      <c r="I7996" s="15">
        <f>IF(H7996&lt;=Rmax_Summary!$B$40,1,0)</f>
        <v>0</v>
      </c>
      <c r="J7996" s="15">
        <v>1</v>
      </c>
      <c r="K7996" s="21" t="s">
        <v>846</v>
      </c>
    </row>
    <row r="7997" spans="1:11" x14ac:dyDescent="0.15">
      <c r="A7997" s="15">
        <v>3600</v>
      </c>
      <c r="B7997" s="16">
        <v>10</v>
      </c>
      <c r="C7997" s="15">
        <v>200</v>
      </c>
      <c r="D7997" s="17">
        <v>156000</v>
      </c>
      <c r="E7997" s="18">
        <f t="shared" si="124"/>
        <v>156</v>
      </c>
      <c r="F7997" s="19">
        <v>62.885694000000001</v>
      </c>
      <c r="G7997" s="19">
        <v>9.8101682809999993</v>
      </c>
      <c r="H7997" s="20">
        <v>68.557152896999995</v>
      </c>
      <c r="I7997" s="15">
        <f>IF(H7997&lt;=Rmax_Summary!$B$40,1,0)</f>
        <v>0</v>
      </c>
      <c r="J7997" s="15">
        <v>1</v>
      </c>
      <c r="K7997" s="21" t="s">
        <v>846</v>
      </c>
    </row>
    <row r="7998" spans="1:11" x14ac:dyDescent="0.15">
      <c r="A7998" s="15">
        <v>3605</v>
      </c>
      <c r="B7998" s="16">
        <v>10</v>
      </c>
      <c r="C7998" s="15">
        <v>200</v>
      </c>
      <c r="D7998" s="17">
        <v>157000</v>
      </c>
      <c r="E7998" s="18">
        <f t="shared" si="124"/>
        <v>157</v>
      </c>
      <c r="F7998" s="19">
        <v>62.492666999999997</v>
      </c>
      <c r="G7998" s="19">
        <v>9.8113486759999997</v>
      </c>
      <c r="H7998" s="20">
        <v>68.753666484999997</v>
      </c>
      <c r="I7998" s="15">
        <f>IF(H7998&lt;=Rmax_Summary!$B$40,1,0)</f>
        <v>0</v>
      </c>
      <c r="J7998" s="15">
        <v>1</v>
      </c>
      <c r="K7998" s="21" t="s">
        <v>846</v>
      </c>
    </row>
    <row r="7999" spans="1:11" x14ac:dyDescent="0.15">
      <c r="A7999" s="15">
        <v>3610</v>
      </c>
      <c r="B7999" s="16">
        <v>10</v>
      </c>
      <c r="C7999" s="15">
        <v>200</v>
      </c>
      <c r="D7999" s="17">
        <v>158000</v>
      </c>
      <c r="E7999" s="18">
        <f t="shared" si="124"/>
        <v>158</v>
      </c>
      <c r="F7999" s="19">
        <v>62.104517999999999</v>
      </c>
      <c r="G7999" s="19">
        <v>9.8125144090000003</v>
      </c>
      <c r="H7999" s="20">
        <v>68.947740854000003</v>
      </c>
      <c r="I7999" s="15">
        <f>IF(H7999&lt;=Rmax_Summary!$B$40,1,0)</f>
        <v>0</v>
      </c>
      <c r="J7999" s="15">
        <v>1</v>
      </c>
      <c r="K7999" s="21" t="s">
        <v>846</v>
      </c>
    </row>
    <row r="8000" spans="1:11" x14ac:dyDescent="0.15">
      <c r="A8000" s="15">
        <v>3615</v>
      </c>
      <c r="B8000" s="16">
        <v>10</v>
      </c>
      <c r="C8000" s="15">
        <v>200</v>
      </c>
      <c r="D8000" s="17">
        <v>159000</v>
      </c>
      <c r="E8000" s="18">
        <f t="shared" si="124"/>
        <v>159</v>
      </c>
      <c r="F8000" s="19">
        <v>61.721170000000001</v>
      </c>
      <c r="G8000" s="19">
        <v>9.8136657399999994</v>
      </c>
      <c r="H8000" s="20">
        <v>69.139415043</v>
      </c>
      <c r="I8000" s="15">
        <f>IF(H8000&lt;=Rmax_Summary!$B$40,1,0)</f>
        <v>0</v>
      </c>
      <c r="J8000" s="15">
        <v>1</v>
      </c>
      <c r="K8000" s="21" t="s">
        <v>846</v>
      </c>
    </row>
    <row r="8001" spans="1:11" x14ac:dyDescent="0.15">
      <c r="A8001" s="15">
        <v>3620</v>
      </c>
      <c r="B8001" s="16">
        <v>10</v>
      </c>
      <c r="C8001" s="15">
        <v>200</v>
      </c>
      <c r="D8001" s="17">
        <v>160000</v>
      </c>
      <c r="E8001" s="18">
        <f t="shared" si="124"/>
        <v>160</v>
      </c>
      <c r="F8001" s="19">
        <v>61.342517999999998</v>
      </c>
      <c r="G8001" s="19">
        <v>9.8148029500000007</v>
      </c>
      <c r="H8001" s="20">
        <v>69.328740924000002</v>
      </c>
      <c r="I8001" s="15">
        <f>IF(H8001&lt;=Rmax_Summary!$B$40,1,0)</f>
        <v>0</v>
      </c>
      <c r="J8001" s="15">
        <v>1</v>
      </c>
      <c r="K8001" s="21" t="s">
        <v>846</v>
      </c>
    </row>
    <row r="8002" spans="1:11" x14ac:dyDescent="0.15">
      <c r="A8002" s="15">
        <v>3625</v>
      </c>
      <c r="B8002" s="16">
        <v>10</v>
      </c>
      <c r="C8002" s="15">
        <v>200</v>
      </c>
      <c r="D8002" s="17">
        <v>161000</v>
      </c>
      <c r="E8002" s="18">
        <f t="shared" ref="E8002:E8065" si="125">D8002/1000</f>
        <v>161</v>
      </c>
      <c r="F8002" s="19">
        <v>60.968487000000003</v>
      </c>
      <c r="G8002" s="19">
        <v>9.8159262910000002</v>
      </c>
      <c r="H8002" s="20">
        <v>69.515756675000006</v>
      </c>
      <c r="I8002" s="15">
        <f>IF(H8002&lt;=Rmax_Summary!$B$40,1,0)</f>
        <v>0</v>
      </c>
      <c r="J8002" s="15">
        <v>1</v>
      </c>
      <c r="K8002" s="21" t="s">
        <v>846</v>
      </c>
    </row>
    <row r="8003" spans="1:11" x14ac:dyDescent="0.15">
      <c r="A8003" s="15">
        <v>3630</v>
      </c>
      <c r="B8003" s="16">
        <v>10</v>
      </c>
      <c r="C8003" s="15">
        <v>200</v>
      </c>
      <c r="D8003" s="17">
        <v>162000</v>
      </c>
      <c r="E8003" s="18">
        <f t="shared" si="125"/>
        <v>162</v>
      </c>
      <c r="F8003" s="19">
        <v>60.598987999999999</v>
      </c>
      <c r="G8003" s="19">
        <v>9.8170360120000009</v>
      </c>
      <c r="H8003" s="20">
        <v>69.700505969000005</v>
      </c>
      <c r="I8003" s="15">
        <f>IF(H8003&lt;=Rmax_Summary!$B$40,1,0)</f>
        <v>0</v>
      </c>
      <c r="J8003" s="15">
        <v>1</v>
      </c>
      <c r="K8003" s="21" t="s">
        <v>846</v>
      </c>
    </row>
    <row r="8004" spans="1:11" x14ac:dyDescent="0.15">
      <c r="A8004" s="15">
        <v>3635</v>
      </c>
      <c r="B8004" s="16">
        <v>10</v>
      </c>
      <c r="C8004" s="15">
        <v>200</v>
      </c>
      <c r="D8004" s="17">
        <v>163000</v>
      </c>
      <c r="E8004" s="18">
        <f t="shared" si="125"/>
        <v>163</v>
      </c>
      <c r="F8004" s="19">
        <v>60.233941000000002</v>
      </c>
      <c r="G8004" s="19">
        <v>9.8181323630000001</v>
      </c>
      <c r="H8004" s="20">
        <v>69.883029734000004</v>
      </c>
      <c r="I8004" s="15">
        <f>IF(H8004&lt;=Rmax_Summary!$B$40,1,0)</f>
        <v>0</v>
      </c>
      <c r="J8004" s="15">
        <v>1</v>
      </c>
      <c r="K8004" s="21" t="s">
        <v>846</v>
      </c>
    </row>
    <row r="8005" spans="1:11" x14ac:dyDescent="0.15">
      <c r="A8005" s="15">
        <v>3640</v>
      </c>
      <c r="B8005" s="16">
        <v>10</v>
      </c>
      <c r="C8005" s="15">
        <v>200</v>
      </c>
      <c r="D8005" s="17">
        <v>164000</v>
      </c>
      <c r="E8005" s="18">
        <f t="shared" si="125"/>
        <v>164</v>
      </c>
      <c r="F8005" s="19">
        <v>59.873266000000001</v>
      </c>
      <c r="G8005" s="19">
        <v>9.8192155809999999</v>
      </c>
      <c r="H8005" s="20">
        <v>70.063367072999995</v>
      </c>
      <c r="I8005" s="15">
        <f>IF(H8005&lt;=Rmax_Summary!$B$40,1,0)</f>
        <v>0</v>
      </c>
      <c r="J8005" s="15">
        <v>1</v>
      </c>
      <c r="K8005" s="21" t="s">
        <v>846</v>
      </c>
    </row>
    <row r="8006" spans="1:11" x14ac:dyDescent="0.15">
      <c r="A8006" s="15">
        <v>3645</v>
      </c>
      <c r="B8006" s="16">
        <v>10</v>
      </c>
      <c r="C8006" s="15">
        <v>200</v>
      </c>
      <c r="D8006" s="17">
        <v>165000</v>
      </c>
      <c r="E8006" s="18">
        <f t="shared" si="125"/>
        <v>165</v>
      </c>
      <c r="F8006" s="19">
        <v>59.516886</v>
      </c>
      <c r="G8006" s="19">
        <v>9.8202859010000001</v>
      </c>
      <c r="H8006" s="20">
        <v>70.241557094000001</v>
      </c>
      <c r="I8006" s="15">
        <f>IF(H8006&lt;=Rmax_Summary!$B$40,1,0)</f>
        <v>0</v>
      </c>
      <c r="J8006" s="15">
        <v>1</v>
      </c>
      <c r="K8006" s="21" t="s">
        <v>846</v>
      </c>
    </row>
    <row r="8007" spans="1:11" x14ac:dyDescent="0.15">
      <c r="A8007" s="15">
        <v>3650</v>
      </c>
      <c r="B8007" s="16">
        <v>10</v>
      </c>
      <c r="C8007" s="15">
        <v>200</v>
      </c>
      <c r="D8007" s="17">
        <v>166000</v>
      </c>
      <c r="E8007" s="18">
        <f t="shared" si="125"/>
        <v>166</v>
      </c>
      <c r="F8007" s="19">
        <v>59.164718999999998</v>
      </c>
      <c r="G8007" s="19">
        <v>9.8213435560000004</v>
      </c>
      <c r="H8007" s="20">
        <v>70.417640724999998</v>
      </c>
      <c r="I8007" s="15">
        <f>IF(H8007&lt;=Rmax_Summary!$B$40,1,0)</f>
        <v>0</v>
      </c>
      <c r="J8007" s="15">
        <v>1</v>
      </c>
      <c r="K8007" s="21" t="s">
        <v>846</v>
      </c>
    </row>
    <row r="8008" spans="1:11" x14ac:dyDescent="0.15">
      <c r="A8008" s="15">
        <v>3655</v>
      </c>
      <c r="B8008" s="16">
        <v>10</v>
      </c>
      <c r="C8008" s="15">
        <v>200</v>
      </c>
      <c r="D8008" s="17">
        <v>167000</v>
      </c>
      <c r="E8008" s="18">
        <f t="shared" si="125"/>
        <v>167</v>
      </c>
      <c r="F8008" s="19">
        <v>58.816710999999998</v>
      </c>
      <c r="G8008" s="19">
        <v>9.8223905949999999</v>
      </c>
      <c r="H8008" s="20">
        <v>70.591644630999994</v>
      </c>
      <c r="I8008" s="15">
        <f>IF(H8008&lt;=Rmax_Summary!$B$40,1,0)</f>
        <v>0</v>
      </c>
      <c r="J8008" s="15">
        <v>1</v>
      </c>
      <c r="K8008" s="21" t="s">
        <v>846</v>
      </c>
    </row>
    <row r="8009" spans="1:11" x14ac:dyDescent="0.15">
      <c r="A8009" s="15">
        <v>3660</v>
      </c>
      <c r="B8009" s="16">
        <v>10</v>
      </c>
      <c r="C8009" s="15">
        <v>200</v>
      </c>
      <c r="D8009" s="17">
        <v>168000</v>
      </c>
      <c r="E8009" s="18">
        <f t="shared" si="125"/>
        <v>168</v>
      </c>
      <c r="F8009" s="19">
        <v>58.472749999999998</v>
      </c>
      <c r="G8009" s="19">
        <v>9.823421754</v>
      </c>
      <c r="H8009" s="20">
        <v>70.763625242000003</v>
      </c>
      <c r="I8009" s="15">
        <f>IF(H8009&lt;=Rmax_Summary!$B$40,1,0)</f>
        <v>0</v>
      </c>
      <c r="J8009" s="15">
        <v>1</v>
      </c>
      <c r="K8009" s="21" t="s">
        <v>846</v>
      </c>
    </row>
    <row r="8010" spans="1:11" x14ac:dyDescent="0.15">
      <c r="A8010" s="15">
        <v>3665</v>
      </c>
      <c r="B8010" s="16">
        <v>10</v>
      </c>
      <c r="C8010" s="15">
        <v>200</v>
      </c>
      <c r="D8010" s="17">
        <v>169000</v>
      </c>
      <c r="E8010" s="18">
        <f t="shared" si="125"/>
        <v>169</v>
      </c>
      <c r="F8010" s="19">
        <v>58.132796999999997</v>
      </c>
      <c r="G8010" s="19">
        <v>9.8244427240000007</v>
      </c>
      <c r="H8010" s="20">
        <v>70.933601616000004</v>
      </c>
      <c r="I8010" s="15">
        <f>IF(H8010&lt;=Rmax_Summary!$B$40,1,0)</f>
        <v>0</v>
      </c>
      <c r="J8010" s="15">
        <v>1</v>
      </c>
      <c r="K8010" s="21" t="s">
        <v>846</v>
      </c>
    </row>
    <row r="8011" spans="1:11" x14ac:dyDescent="0.15">
      <c r="A8011" s="15">
        <v>3670</v>
      </c>
      <c r="B8011" s="16">
        <v>10</v>
      </c>
      <c r="C8011" s="15">
        <v>200</v>
      </c>
      <c r="D8011" s="17">
        <v>170000</v>
      </c>
      <c r="E8011" s="18">
        <f t="shared" si="125"/>
        <v>170</v>
      </c>
      <c r="F8011" s="19">
        <v>57.796776999999999</v>
      </c>
      <c r="G8011" s="19">
        <v>9.8254518960000006</v>
      </c>
      <c r="H8011" s="20">
        <v>71.101611663</v>
      </c>
      <c r="I8011" s="15">
        <f>IF(H8011&lt;=Rmax_Summary!$B$40,1,0)</f>
        <v>0</v>
      </c>
      <c r="J8011" s="15">
        <v>1</v>
      </c>
      <c r="K8011" s="21" t="s">
        <v>846</v>
      </c>
    </row>
    <row r="8012" spans="1:11" x14ac:dyDescent="0.15">
      <c r="A8012" s="15">
        <v>3675</v>
      </c>
      <c r="B8012" s="16">
        <v>10</v>
      </c>
      <c r="C8012" s="15">
        <v>200</v>
      </c>
      <c r="D8012" s="17">
        <v>171000</v>
      </c>
      <c r="E8012" s="18">
        <f t="shared" si="125"/>
        <v>171</v>
      </c>
      <c r="F8012" s="19">
        <v>57.464618000000002</v>
      </c>
      <c r="G8012" s="19">
        <v>9.8264494609999993</v>
      </c>
      <c r="H8012" s="20">
        <v>71.267690853000005</v>
      </c>
      <c r="I8012" s="15">
        <f>IF(H8012&lt;=Rmax_Summary!$B$40,1,0)</f>
        <v>0</v>
      </c>
      <c r="J8012" s="15">
        <v>1</v>
      </c>
      <c r="K8012" s="21" t="s">
        <v>846</v>
      </c>
    </row>
    <row r="8013" spans="1:11" x14ac:dyDescent="0.15">
      <c r="A8013" s="15">
        <v>3680</v>
      </c>
      <c r="B8013" s="16">
        <v>10</v>
      </c>
      <c r="C8013" s="15">
        <v>200</v>
      </c>
      <c r="D8013" s="17">
        <v>172000</v>
      </c>
      <c r="E8013" s="18">
        <f t="shared" si="125"/>
        <v>172</v>
      </c>
      <c r="F8013" s="19">
        <v>57.136253000000004</v>
      </c>
      <c r="G8013" s="19">
        <v>9.8274356279999999</v>
      </c>
      <c r="H8013" s="20">
        <v>71.431873745000004</v>
      </c>
      <c r="I8013" s="15">
        <f>IF(H8013&lt;=Rmax_Summary!$B$40,1,0)</f>
        <v>0</v>
      </c>
      <c r="J8013" s="15">
        <v>1</v>
      </c>
      <c r="K8013" s="21" t="s">
        <v>846</v>
      </c>
    </row>
    <row r="8014" spans="1:11" x14ac:dyDescent="0.15">
      <c r="A8014" s="15">
        <v>3685</v>
      </c>
      <c r="B8014" s="16">
        <v>10</v>
      </c>
      <c r="C8014" s="15">
        <v>200</v>
      </c>
      <c r="D8014" s="17">
        <v>173000</v>
      </c>
      <c r="E8014" s="18">
        <f t="shared" si="125"/>
        <v>173</v>
      </c>
      <c r="F8014" s="19">
        <v>56.811633</v>
      </c>
      <c r="G8014" s="19">
        <v>9.8284125119999999</v>
      </c>
      <c r="H8014" s="20">
        <v>71.594183729999997</v>
      </c>
      <c r="I8014" s="15">
        <f>IF(H8014&lt;=Rmax_Summary!$B$40,1,0)</f>
        <v>0</v>
      </c>
      <c r="J8014" s="15">
        <v>1</v>
      </c>
      <c r="K8014" s="21" t="s">
        <v>846</v>
      </c>
    </row>
    <row r="8015" spans="1:11" x14ac:dyDescent="0.15">
      <c r="A8015" s="15">
        <v>3690</v>
      </c>
      <c r="B8015" s="16">
        <v>10</v>
      </c>
      <c r="C8015" s="15">
        <v>200</v>
      </c>
      <c r="D8015" s="17">
        <v>174000</v>
      </c>
      <c r="E8015" s="18">
        <f t="shared" si="125"/>
        <v>174</v>
      </c>
      <c r="F8015" s="19">
        <v>56.490668999999997</v>
      </c>
      <c r="G8015" s="19">
        <v>9.8293766540000007</v>
      </c>
      <c r="H8015" s="20">
        <v>71.754665306999996</v>
      </c>
      <c r="I8015" s="15">
        <f>IF(H8015&lt;=Rmax_Summary!$B$40,1,0)</f>
        <v>0</v>
      </c>
      <c r="J8015" s="15">
        <v>1</v>
      </c>
      <c r="K8015" s="21" t="s">
        <v>846</v>
      </c>
    </row>
    <row r="8016" spans="1:11" x14ac:dyDescent="0.15">
      <c r="A8016" s="15">
        <v>3695</v>
      </c>
      <c r="B8016" s="16">
        <v>10</v>
      </c>
      <c r="C8016" s="15">
        <v>200</v>
      </c>
      <c r="D8016" s="17">
        <v>175000</v>
      </c>
      <c r="E8016" s="18">
        <f t="shared" si="125"/>
        <v>175</v>
      </c>
      <c r="F8016" s="19">
        <v>56.173313</v>
      </c>
      <c r="G8016" s="19">
        <v>9.8303296850000006</v>
      </c>
      <c r="H8016" s="20">
        <v>71.913343503999997</v>
      </c>
      <c r="I8016" s="15">
        <f>IF(H8016&lt;=Rmax_Summary!$B$40,1,0)</f>
        <v>0</v>
      </c>
      <c r="J8016" s="15">
        <v>1</v>
      </c>
      <c r="K8016" s="21" t="s">
        <v>846</v>
      </c>
    </row>
    <row r="8017" spans="1:11" x14ac:dyDescent="0.15">
      <c r="A8017" s="15">
        <v>3700</v>
      </c>
      <c r="B8017" s="16">
        <v>10</v>
      </c>
      <c r="C8017" s="15">
        <v>200</v>
      </c>
      <c r="D8017" s="17">
        <v>176000</v>
      </c>
      <c r="E8017" s="18">
        <f t="shared" si="125"/>
        <v>176</v>
      </c>
      <c r="F8017" s="19">
        <v>55.859487000000001</v>
      </c>
      <c r="G8017" s="19">
        <v>9.8312700989999993</v>
      </c>
      <c r="H8017" s="20">
        <v>72.070256263000005</v>
      </c>
      <c r="I8017" s="15">
        <f>IF(H8017&lt;=Rmax_Summary!$B$40,1,0)</f>
        <v>0</v>
      </c>
      <c r="J8017" s="15">
        <v>1</v>
      </c>
      <c r="K8017" s="21" t="s">
        <v>846</v>
      </c>
    </row>
    <row r="8018" spans="1:11" x14ac:dyDescent="0.15">
      <c r="A8018" s="15">
        <v>3705</v>
      </c>
      <c r="B8018" s="16">
        <v>10</v>
      </c>
      <c r="C8018" s="15">
        <v>200</v>
      </c>
      <c r="D8018" s="17">
        <v>177000</v>
      </c>
      <c r="E8018" s="18">
        <f t="shared" si="125"/>
        <v>177</v>
      </c>
      <c r="F8018" s="19">
        <v>55.549163999999998</v>
      </c>
      <c r="G8018" s="19">
        <v>9.8322020840000004</v>
      </c>
      <c r="H8018" s="20">
        <v>72.225417878000002</v>
      </c>
      <c r="I8018" s="15">
        <f>IF(H8018&lt;=Rmax_Summary!$B$40,1,0)</f>
        <v>0</v>
      </c>
      <c r="J8018" s="15">
        <v>1</v>
      </c>
      <c r="K8018" s="21" t="s">
        <v>846</v>
      </c>
    </row>
    <row r="8019" spans="1:11" x14ac:dyDescent="0.15">
      <c r="A8019" s="15">
        <v>3710</v>
      </c>
      <c r="B8019" s="16">
        <v>10</v>
      </c>
      <c r="C8019" s="15">
        <v>200</v>
      </c>
      <c r="D8019" s="17">
        <v>178000</v>
      </c>
      <c r="E8019" s="18">
        <f t="shared" si="125"/>
        <v>178</v>
      </c>
      <c r="F8019" s="19">
        <v>55.242268000000003</v>
      </c>
      <c r="G8019" s="19">
        <v>9.8331237789999992</v>
      </c>
      <c r="H8019" s="20">
        <v>72.378866005000006</v>
      </c>
      <c r="I8019" s="15">
        <f>IF(H8019&lt;=Rmax_Summary!$B$40,1,0)</f>
        <v>0</v>
      </c>
      <c r="J8019" s="15">
        <v>1</v>
      </c>
      <c r="K8019" s="21" t="s">
        <v>846</v>
      </c>
    </row>
    <row r="8020" spans="1:11" x14ac:dyDescent="0.15">
      <c r="A8020" s="15">
        <v>3715</v>
      </c>
      <c r="B8020" s="16">
        <v>10</v>
      </c>
      <c r="C8020" s="15">
        <v>200</v>
      </c>
      <c r="D8020" s="17">
        <v>179000</v>
      </c>
      <c r="E8020" s="18">
        <f t="shared" si="125"/>
        <v>179</v>
      </c>
      <c r="F8020" s="19">
        <v>54.938744</v>
      </c>
      <c r="G8020" s="19">
        <v>9.8340353369999995</v>
      </c>
      <c r="H8020" s="20">
        <v>72.530627929000005</v>
      </c>
      <c r="I8020" s="15">
        <f>IF(H8020&lt;=Rmax_Summary!$B$40,1,0)</f>
        <v>0</v>
      </c>
      <c r="J8020" s="15">
        <v>1</v>
      </c>
      <c r="K8020" s="21" t="s">
        <v>846</v>
      </c>
    </row>
    <row r="8021" spans="1:11" x14ac:dyDescent="0.15">
      <c r="A8021" s="15">
        <v>3720</v>
      </c>
      <c r="B8021" s="16">
        <v>10</v>
      </c>
      <c r="C8021" s="15">
        <v>200</v>
      </c>
      <c r="D8021" s="17">
        <v>180000</v>
      </c>
      <c r="E8021" s="18">
        <f t="shared" si="125"/>
        <v>180</v>
      </c>
      <c r="F8021" s="19">
        <v>54.638537999999997</v>
      </c>
      <c r="G8021" s="19">
        <v>9.8349369279999994</v>
      </c>
      <c r="H8021" s="20">
        <v>72.680730933999996</v>
      </c>
      <c r="I8021" s="15">
        <f>IF(H8021&lt;=Rmax_Summary!$B$40,1,0)</f>
        <v>0</v>
      </c>
      <c r="J8021" s="15">
        <v>1</v>
      </c>
      <c r="K8021" s="21" t="s">
        <v>846</v>
      </c>
    </row>
    <row r="8022" spans="1:11" x14ac:dyDescent="0.15">
      <c r="A8022" s="15">
        <v>3725</v>
      </c>
      <c r="B8022" s="16">
        <v>10</v>
      </c>
      <c r="C8022" s="15">
        <v>200</v>
      </c>
      <c r="D8022" s="17">
        <v>181000</v>
      </c>
      <c r="E8022" s="18">
        <f t="shared" si="125"/>
        <v>181</v>
      </c>
      <c r="F8022" s="19">
        <v>54.341594999999998</v>
      </c>
      <c r="G8022" s="19">
        <v>9.8358287220000005</v>
      </c>
      <c r="H8022" s="20">
        <v>72.829202305999999</v>
      </c>
      <c r="I8022" s="15">
        <f>IF(H8022&lt;=Rmax_Summary!$B$40,1,0)</f>
        <v>0</v>
      </c>
      <c r="J8022" s="15">
        <v>1</v>
      </c>
      <c r="K8022" s="21" t="s">
        <v>846</v>
      </c>
    </row>
    <row r="8023" spans="1:11" x14ac:dyDescent="0.15">
      <c r="A8023" s="15">
        <v>3730</v>
      </c>
      <c r="B8023" s="16">
        <v>10</v>
      </c>
      <c r="C8023" s="15">
        <v>200</v>
      </c>
      <c r="D8023" s="17">
        <v>182000</v>
      </c>
      <c r="E8023" s="18">
        <f t="shared" si="125"/>
        <v>182</v>
      </c>
      <c r="F8023" s="19">
        <v>54.047860999999997</v>
      </c>
      <c r="G8023" s="19">
        <v>9.8367108850000005</v>
      </c>
      <c r="H8023" s="20">
        <v>72.976069330000001</v>
      </c>
      <c r="I8023" s="15">
        <f>IF(H8023&lt;=Rmax_Summary!$B$40,1,0)</f>
        <v>0</v>
      </c>
      <c r="J8023" s="15">
        <v>1</v>
      </c>
      <c r="K8023" s="21" t="s">
        <v>846</v>
      </c>
    </row>
    <row r="8024" spans="1:11" x14ac:dyDescent="0.15">
      <c r="A8024" s="15">
        <v>3735</v>
      </c>
      <c r="B8024" s="16">
        <v>10</v>
      </c>
      <c r="C8024" s="15">
        <v>200</v>
      </c>
      <c r="D8024" s="17">
        <v>183000</v>
      </c>
      <c r="E8024" s="18">
        <f t="shared" si="125"/>
        <v>183</v>
      </c>
      <c r="F8024" s="19">
        <v>53.757289</v>
      </c>
      <c r="G8024" s="19">
        <v>9.8375835489999996</v>
      </c>
      <c r="H8024" s="20">
        <v>73.121355651000002</v>
      </c>
      <c r="I8024" s="15">
        <f>IF(H8024&lt;=Rmax_Summary!$B$40,1,0)</f>
        <v>0</v>
      </c>
      <c r="J8024" s="15">
        <v>1</v>
      </c>
      <c r="K8024" s="21" t="s">
        <v>846</v>
      </c>
    </row>
    <row r="8025" spans="1:11" x14ac:dyDescent="0.15">
      <c r="A8025" s="15">
        <v>3740</v>
      </c>
      <c r="B8025" s="16">
        <v>10</v>
      </c>
      <c r="C8025" s="15">
        <v>200</v>
      </c>
      <c r="D8025" s="17">
        <v>184000</v>
      </c>
      <c r="E8025" s="18">
        <f t="shared" si="125"/>
        <v>184</v>
      </c>
      <c r="F8025" s="19">
        <v>53.469819000000001</v>
      </c>
      <c r="G8025" s="19">
        <v>9.8384468849999998</v>
      </c>
      <c r="H8025" s="20">
        <v>73.265090375</v>
      </c>
      <c r="I8025" s="15">
        <f>IF(H8025&lt;=Rmax_Summary!$B$40,1,0)</f>
        <v>0</v>
      </c>
      <c r="J8025" s="15">
        <v>1</v>
      </c>
      <c r="K8025" s="21" t="s">
        <v>846</v>
      </c>
    </row>
    <row r="8026" spans="1:11" x14ac:dyDescent="0.15">
      <c r="A8026" s="15">
        <v>3745</v>
      </c>
      <c r="B8026" s="16">
        <v>10</v>
      </c>
      <c r="C8026" s="15">
        <v>200</v>
      </c>
      <c r="D8026" s="17">
        <v>185000</v>
      </c>
      <c r="E8026" s="18">
        <f t="shared" si="125"/>
        <v>185</v>
      </c>
      <c r="F8026" s="19">
        <v>53.185411000000002</v>
      </c>
      <c r="G8026" s="19">
        <v>9.8393010350000001</v>
      </c>
      <c r="H8026" s="20">
        <v>73.407294418000006</v>
      </c>
      <c r="I8026" s="15">
        <f>IF(H8026&lt;=Rmax_Summary!$B$40,1,0)</f>
        <v>0</v>
      </c>
      <c r="J8026" s="15">
        <v>1</v>
      </c>
      <c r="K8026" s="21" t="s">
        <v>846</v>
      </c>
    </row>
    <row r="8027" spans="1:11" x14ac:dyDescent="0.15">
      <c r="A8027" s="15">
        <v>3750</v>
      </c>
      <c r="B8027" s="16">
        <v>10</v>
      </c>
      <c r="C8027" s="15">
        <v>200</v>
      </c>
      <c r="D8027" s="17">
        <v>186000</v>
      </c>
      <c r="E8027" s="18">
        <f t="shared" si="125"/>
        <v>186</v>
      </c>
      <c r="F8027" s="19">
        <v>52.904012000000002</v>
      </c>
      <c r="G8027" s="19">
        <v>9.8401461389999998</v>
      </c>
      <c r="H8027" s="20">
        <v>73.547994158999998</v>
      </c>
      <c r="I8027" s="15">
        <f>IF(H8027&lt;=Rmax_Summary!$B$40,1,0)</f>
        <v>0</v>
      </c>
      <c r="J8027" s="15">
        <v>1</v>
      </c>
      <c r="K8027" s="21" t="s">
        <v>846</v>
      </c>
    </row>
    <row r="8028" spans="1:11" x14ac:dyDescent="0.15">
      <c r="A8028" s="15">
        <v>3755</v>
      </c>
      <c r="B8028" s="16">
        <v>10</v>
      </c>
      <c r="C8028" s="15">
        <v>200</v>
      </c>
      <c r="D8028" s="17">
        <v>187000</v>
      </c>
      <c r="E8028" s="18">
        <f t="shared" si="125"/>
        <v>187</v>
      </c>
      <c r="F8028" s="19">
        <v>52.625574999999998</v>
      </c>
      <c r="G8028" s="19">
        <v>9.8409823480000007</v>
      </c>
      <c r="H8028" s="20">
        <v>73.687212332000001</v>
      </c>
      <c r="I8028" s="15">
        <f>IF(H8028&lt;=Rmax_Summary!$B$40,1,0)</f>
        <v>0</v>
      </c>
      <c r="J8028" s="15">
        <v>1</v>
      </c>
      <c r="K8028" s="21" t="s">
        <v>846</v>
      </c>
    </row>
    <row r="8029" spans="1:11" x14ac:dyDescent="0.15">
      <c r="A8029" s="15">
        <v>3760</v>
      </c>
      <c r="B8029" s="16">
        <v>10</v>
      </c>
      <c r="C8029" s="15">
        <v>200</v>
      </c>
      <c r="D8029" s="17">
        <v>188000</v>
      </c>
      <c r="E8029" s="18">
        <f t="shared" si="125"/>
        <v>188</v>
      </c>
      <c r="F8029" s="19">
        <v>52.350053000000003</v>
      </c>
      <c r="G8029" s="19">
        <v>9.8418098090000008</v>
      </c>
      <c r="H8029" s="20">
        <v>73.824973550999999</v>
      </c>
      <c r="I8029" s="15">
        <f>IF(H8029&lt;=Rmax_Summary!$B$40,1,0)</f>
        <v>0</v>
      </c>
      <c r="J8029" s="15">
        <v>1</v>
      </c>
      <c r="K8029" s="21" t="s">
        <v>846</v>
      </c>
    </row>
    <row r="8030" spans="1:11" x14ac:dyDescent="0.15">
      <c r="A8030" s="15">
        <v>3765</v>
      </c>
      <c r="B8030" s="16">
        <v>10</v>
      </c>
      <c r="C8030" s="15">
        <v>200</v>
      </c>
      <c r="D8030" s="17">
        <v>189000</v>
      </c>
      <c r="E8030" s="18">
        <f t="shared" si="125"/>
        <v>189</v>
      </c>
      <c r="F8030" s="19">
        <v>52.077401000000002</v>
      </c>
      <c r="G8030" s="19">
        <v>9.8426286429999994</v>
      </c>
      <c r="H8030" s="20">
        <v>73.961299474</v>
      </c>
      <c r="I8030" s="15">
        <f>IF(H8030&lt;=Rmax_Summary!$B$40,1,0)</f>
        <v>0</v>
      </c>
      <c r="J8030" s="15">
        <v>1</v>
      </c>
      <c r="K8030" s="21" t="s">
        <v>846</v>
      </c>
    </row>
    <row r="8031" spans="1:11" x14ac:dyDescent="0.15">
      <c r="A8031" s="15">
        <v>3770</v>
      </c>
      <c r="B8031" s="16">
        <v>10</v>
      </c>
      <c r="C8031" s="15">
        <v>200</v>
      </c>
      <c r="D8031" s="17">
        <v>190000</v>
      </c>
      <c r="E8031" s="18">
        <f t="shared" si="125"/>
        <v>190</v>
      </c>
      <c r="F8031" s="19">
        <v>51.807574000000002</v>
      </c>
      <c r="G8031" s="19">
        <v>9.8434389919999994</v>
      </c>
      <c r="H8031" s="20">
        <v>74.096213008000007</v>
      </c>
      <c r="I8031" s="15">
        <f>IF(H8031&lt;=Rmax_Summary!$B$40,1,0)</f>
        <v>0</v>
      </c>
      <c r="J8031" s="15">
        <v>1</v>
      </c>
      <c r="K8031" s="21" t="s">
        <v>846</v>
      </c>
    </row>
    <row r="8032" spans="1:11" x14ac:dyDescent="0.15">
      <c r="A8032" s="15">
        <v>3775</v>
      </c>
      <c r="B8032" s="16">
        <v>10</v>
      </c>
      <c r="C8032" s="15">
        <v>200</v>
      </c>
      <c r="D8032" s="17">
        <v>191000</v>
      </c>
      <c r="E8032" s="18">
        <f t="shared" si="125"/>
        <v>191</v>
      </c>
      <c r="F8032" s="19">
        <v>51.540529999999997</v>
      </c>
      <c r="G8032" s="19">
        <v>9.8442409929999997</v>
      </c>
      <c r="H8032" s="20">
        <v>74.229735016999996</v>
      </c>
      <c r="I8032" s="15">
        <f>IF(H8032&lt;=Rmax_Summary!$B$40,1,0)</f>
        <v>0</v>
      </c>
      <c r="J8032" s="15">
        <v>1</v>
      </c>
      <c r="K8032" s="21" t="s">
        <v>846</v>
      </c>
    </row>
    <row r="8033" spans="1:11" x14ac:dyDescent="0.15">
      <c r="A8033" s="15">
        <v>3780</v>
      </c>
      <c r="B8033" s="16">
        <v>10</v>
      </c>
      <c r="C8033" s="15">
        <v>200</v>
      </c>
      <c r="D8033" s="17">
        <v>192000</v>
      </c>
      <c r="E8033" s="18">
        <f t="shared" si="125"/>
        <v>192</v>
      </c>
      <c r="F8033" s="19">
        <v>51.276223999999999</v>
      </c>
      <c r="G8033" s="19">
        <v>9.8450347629999992</v>
      </c>
      <c r="H8033" s="20">
        <v>74.361888234999995</v>
      </c>
      <c r="I8033" s="15">
        <f>IF(H8033&lt;=Rmax_Summary!$B$40,1,0)</f>
        <v>0</v>
      </c>
      <c r="J8033" s="15">
        <v>1</v>
      </c>
      <c r="K8033" s="21" t="s">
        <v>846</v>
      </c>
    </row>
    <row r="8034" spans="1:11" x14ac:dyDescent="0.15">
      <c r="A8034" s="15">
        <v>3785</v>
      </c>
      <c r="B8034" s="16">
        <v>10</v>
      </c>
      <c r="C8034" s="15">
        <v>200</v>
      </c>
      <c r="D8034" s="17">
        <v>193000</v>
      </c>
      <c r="E8034" s="18">
        <f t="shared" si="125"/>
        <v>193</v>
      </c>
      <c r="F8034" s="19">
        <v>51.014614999999999</v>
      </c>
      <c r="G8034" s="19">
        <v>9.8458204289999998</v>
      </c>
      <c r="H8034" s="20">
        <v>74.492692672999993</v>
      </c>
      <c r="I8034" s="15">
        <f>IF(H8034&lt;=Rmax_Summary!$B$40,1,0)</f>
        <v>0</v>
      </c>
      <c r="J8034" s="15">
        <v>1</v>
      </c>
      <c r="K8034" s="21" t="s">
        <v>846</v>
      </c>
    </row>
    <row r="8035" spans="1:11" x14ac:dyDescent="0.15">
      <c r="A8035" s="15">
        <v>3790</v>
      </c>
      <c r="B8035" s="16">
        <v>10</v>
      </c>
      <c r="C8035" s="15">
        <v>200</v>
      </c>
      <c r="D8035" s="17">
        <v>194000</v>
      </c>
      <c r="E8035" s="18">
        <f t="shared" si="125"/>
        <v>194</v>
      </c>
      <c r="F8035" s="19">
        <v>50.755659999999999</v>
      </c>
      <c r="G8035" s="19">
        <v>9.8465981229999997</v>
      </c>
      <c r="H8035" s="20">
        <v>74.622170159999996</v>
      </c>
      <c r="I8035" s="15">
        <f>IF(H8035&lt;=Rmax_Summary!$B$40,1,0)</f>
        <v>0</v>
      </c>
      <c r="J8035" s="15">
        <v>1</v>
      </c>
      <c r="K8035" s="21" t="s">
        <v>846</v>
      </c>
    </row>
    <row r="8036" spans="1:11" x14ac:dyDescent="0.15">
      <c r="A8036" s="15">
        <v>3795</v>
      </c>
      <c r="B8036" s="16">
        <v>10</v>
      </c>
      <c r="C8036" s="15">
        <v>200</v>
      </c>
      <c r="D8036" s="17">
        <v>195000</v>
      </c>
      <c r="E8036" s="18">
        <f t="shared" si="125"/>
        <v>195</v>
      </c>
      <c r="F8036" s="19">
        <v>50.499321999999999</v>
      </c>
      <c r="G8036" s="19">
        <v>9.8473679589999996</v>
      </c>
      <c r="H8036" s="20">
        <v>74.750338881000005</v>
      </c>
      <c r="I8036" s="15">
        <f>IF(H8036&lt;=Rmax_Summary!$B$40,1,0)</f>
        <v>0</v>
      </c>
      <c r="J8036" s="15">
        <v>1</v>
      </c>
      <c r="K8036" s="21" t="s">
        <v>846</v>
      </c>
    </row>
    <row r="8037" spans="1:11" x14ac:dyDescent="0.15">
      <c r="A8037" s="15">
        <v>3800</v>
      </c>
      <c r="B8037" s="16">
        <v>10</v>
      </c>
      <c r="C8037" s="15">
        <v>200</v>
      </c>
      <c r="D8037" s="17">
        <v>196000</v>
      </c>
      <c r="E8037" s="18">
        <f t="shared" si="125"/>
        <v>196</v>
      </c>
      <c r="F8037" s="19">
        <v>50.245562</v>
      </c>
      <c r="G8037" s="19">
        <v>9.8481300619999992</v>
      </c>
      <c r="H8037" s="20">
        <v>74.877218846999995</v>
      </c>
      <c r="I8037" s="15">
        <f>IF(H8037&lt;=Rmax_Summary!$B$40,1,0)</f>
        <v>0</v>
      </c>
      <c r="J8037" s="15">
        <v>1</v>
      </c>
      <c r="K8037" s="21" t="s">
        <v>846</v>
      </c>
    </row>
    <row r="8038" spans="1:11" x14ac:dyDescent="0.15">
      <c r="A8038" s="15">
        <v>3805</v>
      </c>
      <c r="B8038" s="16">
        <v>10</v>
      </c>
      <c r="C8038" s="15">
        <v>200</v>
      </c>
      <c r="D8038" s="17">
        <v>197000</v>
      </c>
      <c r="E8038" s="18">
        <f t="shared" si="125"/>
        <v>197</v>
      </c>
      <c r="F8038" s="19">
        <v>49.994337999999999</v>
      </c>
      <c r="G8038" s="19">
        <v>9.8488845380000001</v>
      </c>
      <c r="H8038" s="20">
        <v>75.002830978999995</v>
      </c>
      <c r="I8038" s="15">
        <f>IF(H8038&lt;=Rmax_Summary!$B$40,1,0)</f>
        <v>0</v>
      </c>
      <c r="J8038" s="15">
        <v>1</v>
      </c>
      <c r="K8038" s="21" t="s">
        <v>846</v>
      </c>
    </row>
    <row r="8039" spans="1:11" x14ac:dyDescent="0.15">
      <c r="A8039" s="15">
        <v>3810</v>
      </c>
      <c r="B8039" s="16">
        <v>10</v>
      </c>
      <c r="C8039" s="15">
        <v>200</v>
      </c>
      <c r="D8039" s="17">
        <v>198000</v>
      </c>
      <c r="E8039" s="18">
        <f t="shared" si="125"/>
        <v>198</v>
      </c>
      <c r="F8039" s="19">
        <v>49.745612999999999</v>
      </c>
      <c r="G8039" s="19">
        <v>9.8496315029999995</v>
      </c>
      <c r="H8039" s="20">
        <v>75.127193465999994</v>
      </c>
      <c r="I8039" s="15">
        <f>IF(H8039&lt;=Rmax_Summary!$B$40,1,0)</f>
        <v>0</v>
      </c>
      <c r="J8039" s="15">
        <v>1</v>
      </c>
      <c r="K8039" s="21" t="s">
        <v>846</v>
      </c>
    </row>
    <row r="8040" spans="1:11" x14ac:dyDescent="0.15">
      <c r="A8040" s="15">
        <v>3815</v>
      </c>
      <c r="B8040" s="16">
        <v>10</v>
      </c>
      <c r="C8040" s="15">
        <v>200</v>
      </c>
      <c r="D8040" s="17">
        <v>199000</v>
      </c>
      <c r="E8040" s="18">
        <f t="shared" si="125"/>
        <v>199</v>
      </c>
      <c r="F8040" s="19">
        <v>49.499350999999997</v>
      </c>
      <c r="G8040" s="19">
        <v>9.8503710820000006</v>
      </c>
      <c r="H8040" s="20">
        <v>75.250324493999997</v>
      </c>
      <c r="I8040" s="15">
        <f>IF(H8040&lt;=Rmax_Summary!$B$40,1,0)</f>
        <v>0</v>
      </c>
      <c r="J8040" s="15">
        <v>1</v>
      </c>
      <c r="K8040" s="21" t="s">
        <v>846</v>
      </c>
    </row>
    <row r="8041" spans="1:11" x14ac:dyDescent="0.15">
      <c r="A8041" s="15">
        <v>3820</v>
      </c>
      <c r="B8041" s="16">
        <v>10</v>
      </c>
      <c r="C8041" s="15">
        <v>200</v>
      </c>
      <c r="D8041" s="17">
        <v>200000</v>
      </c>
      <c r="E8041" s="18">
        <f t="shared" si="125"/>
        <v>200</v>
      </c>
      <c r="F8041" s="19">
        <v>49.255515000000003</v>
      </c>
      <c r="G8041" s="19">
        <v>9.8511033650000002</v>
      </c>
      <c r="H8041" s="20">
        <v>75.372242260999997</v>
      </c>
      <c r="I8041" s="15">
        <f>IF(H8041&lt;=Rmax_Summary!$B$40,1,0)</f>
        <v>0</v>
      </c>
      <c r="J8041" s="15">
        <v>1</v>
      </c>
      <c r="K8041" s="21" t="s">
        <v>846</v>
      </c>
    </row>
    <row r="8042" spans="1:11" x14ac:dyDescent="0.15">
      <c r="A8042" s="15">
        <v>1225</v>
      </c>
      <c r="B8042" s="16">
        <v>10</v>
      </c>
      <c r="C8042" s="15">
        <v>200</v>
      </c>
      <c r="D8042" s="17">
        <v>210000</v>
      </c>
      <c r="E8042" s="18">
        <f t="shared" si="125"/>
        <v>210</v>
      </c>
      <c r="F8042" s="19">
        <v>46.943085000000004</v>
      </c>
      <c r="G8042" s="19">
        <v>9.8580480369999997</v>
      </c>
      <c r="H8042" s="20">
        <v>76.528457410000001</v>
      </c>
      <c r="I8042" s="15">
        <f>IF(H8042&lt;=Rmax_Summary!$B$40,1,0)</f>
        <v>0</v>
      </c>
      <c r="J8042" s="15">
        <v>2</v>
      </c>
      <c r="K8042" s="21" t="s">
        <v>847</v>
      </c>
    </row>
    <row r="8043" spans="1:11" x14ac:dyDescent="0.15">
      <c r="A8043" s="15">
        <v>1230</v>
      </c>
      <c r="B8043" s="16">
        <v>10</v>
      </c>
      <c r="C8043" s="15">
        <v>200</v>
      </c>
      <c r="D8043" s="17">
        <v>220000</v>
      </c>
      <c r="E8043" s="18">
        <f t="shared" si="125"/>
        <v>220</v>
      </c>
      <c r="F8043" s="19">
        <v>44.838045000000001</v>
      </c>
      <c r="G8043" s="19">
        <v>9.8643698329999996</v>
      </c>
      <c r="H8043" s="20">
        <v>77.580977434000005</v>
      </c>
      <c r="I8043" s="15">
        <f>IF(H8043&lt;=Rmax_Summary!$B$40,1,0)</f>
        <v>0</v>
      </c>
      <c r="J8043" s="15">
        <v>2</v>
      </c>
      <c r="K8043" s="21" t="s">
        <v>847</v>
      </c>
    </row>
    <row r="8044" spans="1:11" x14ac:dyDescent="0.15">
      <c r="A8044" s="15">
        <v>1235</v>
      </c>
      <c r="B8044" s="16">
        <v>10</v>
      </c>
      <c r="C8044" s="15">
        <v>200</v>
      </c>
      <c r="D8044" s="17">
        <v>230000</v>
      </c>
      <c r="E8044" s="18">
        <f t="shared" si="125"/>
        <v>230</v>
      </c>
      <c r="F8044" s="19">
        <v>42.913693000000002</v>
      </c>
      <c r="G8044" s="19">
        <v>9.8701489640000002</v>
      </c>
      <c r="H8044" s="20">
        <v>78.543153701999998</v>
      </c>
      <c r="I8044" s="15">
        <f>IF(H8044&lt;=Rmax_Summary!$B$40,1,0)</f>
        <v>0</v>
      </c>
      <c r="J8044" s="15">
        <v>2</v>
      </c>
      <c r="K8044" s="21" t="s">
        <v>847</v>
      </c>
    </row>
    <row r="8045" spans="1:11" x14ac:dyDescent="0.15">
      <c r="A8045" s="15">
        <v>1240</v>
      </c>
      <c r="B8045" s="16">
        <v>10</v>
      </c>
      <c r="C8045" s="15">
        <v>200</v>
      </c>
      <c r="D8045" s="17">
        <v>240000</v>
      </c>
      <c r="E8045" s="18">
        <f t="shared" si="125"/>
        <v>240</v>
      </c>
      <c r="F8045" s="19">
        <v>41.147719000000002</v>
      </c>
      <c r="G8045" s="19">
        <v>9.8754524139999997</v>
      </c>
      <c r="H8045" s="20">
        <v>79.426140270999994</v>
      </c>
      <c r="I8045" s="15">
        <f>IF(H8045&lt;=Rmax_Summary!$B$40,1,0)</f>
        <v>0</v>
      </c>
      <c r="J8045" s="15">
        <v>2</v>
      </c>
      <c r="K8045" s="21" t="s">
        <v>847</v>
      </c>
    </row>
    <row r="8046" spans="1:11" x14ac:dyDescent="0.15">
      <c r="A8046" s="15">
        <v>1245</v>
      </c>
      <c r="B8046" s="16">
        <v>10</v>
      </c>
      <c r="C8046" s="15">
        <v>200</v>
      </c>
      <c r="D8046" s="17">
        <v>250000</v>
      </c>
      <c r="E8046" s="18">
        <f t="shared" si="125"/>
        <v>250</v>
      </c>
      <c r="F8046" s="19">
        <v>39.521346000000001</v>
      </c>
      <c r="G8046" s="19">
        <v>9.8803366050000001</v>
      </c>
      <c r="H8046" s="20">
        <v>80.239326759999997</v>
      </c>
      <c r="I8046" s="15">
        <f>IF(H8046&lt;=Rmax_Summary!$B$40,1,0)</f>
        <v>0</v>
      </c>
      <c r="J8046" s="15">
        <v>2</v>
      </c>
      <c r="K8046" s="21" t="s">
        <v>847</v>
      </c>
    </row>
    <row r="8047" spans="1:11" x14ac:dyDescent="0.15">
      <c r="A8047" s="15">
        <v>1250</v>
      </c>
      <c r="B8047" s="16">
        <v>10</v>
      </c>
      <c r="C8047" s="15">
        <v>200</v>
      </c>
      <c r="D8047" s="17">
        <v>260000</v>
      </c>
      <c r="E8047" s="18">
        <f t="shared" si="125"/>
        <v>260</v>
      </c>
      <c r="F8047" s="19">
        <v>38.018650000000001</v>
      </c>
      <c r="G8047" s="19">
        <v>9.8848493580000003</v>
      </c>
      <c r="H8047" s="20">
        <v>80.990674885999994</v>
      </c>
      <c r="I8047" s="15">
        <f>IF(H8047&lt;=Rmax_Summary!$B$40,1,0)</f>
        <v>0</v>
      </c>
      <c r="J8047" s="15">
        <v>2</v>
      </c>
      <c r="K8047" s="21" t="s">
        <v>847</v>
      </c>
    </row>
    <row r="8048" spans="1:11" x14ac:dyDescent="0.15">
      <c r="A8048" s="15">
        <v>1255</v>
      </c>
      <c r="B8048" s="16">
        <v>10</v>
      </c>
      <c r="C8048" s="15">
        <v>200</v>
      </c>
      <c r="D8048" s="17">
        <v>270000</v>
      </c>
      <c r="E8048" s="18">
        <f t="shared" si="125"/>
        <v>270</v>
      </c>
      <c r="F8048" s="19">
        <v>36.626043000000003</v>
      </c>
      <c r="G8048" s="19">
        <v>9.8890314920000009</v>
      </c>
      <c r="H8048" s="20">
        <v>81.686978572000001</v>
      </c>
      <c r="I8048" s="15">
        <f>IF(H8048&lt;=Rmax_Summary!$B$40,1,0)</f>
        <v>0</v>
      </c>
      <c r="J8048" s="15">
        <v>2</v>
      </c>
      <c r="K8048" s="21" t="s">
        <v>847</v>
      </c>
    </row>
    <row r="8049" spans="1:11" x14ac:dyDescent="0.15">
      <c r="A8049" s="15">
        <v>1260</v>
      </c>
      <c r="B8049" s="16">
        <v>10</v>
      </c>
      <c r="C8049" s="15">
        <v>200</v>
      </c>
      <c r="D8049" s="17">
        <v>280000</v>
      </c>
      <c r="E8049" s="18">
        <f t="shared" si="125"/>
        <v>280</v>
      </c>
      <c r="F8049" s="19">
        <v>35.331850000000003</v>
      </c>
      <c r="G8049" s="19">
        <v>9.8929180619999997</v>
      </c>
      <c r="H8049" s="20">
        <v>82.334074955999995</v>
      </c>
      <c r="I8049" s="15">
        <f>IF(H8049&lt;=Rmax_Summary!$B$40,1,0)</f>
        <v>0</v>
      </c>
      <c r="J8049" s="15">
        <v>2</v>
      </c>
      <c r="K8049" s="21" t="s">
        <v>847</v>
      </c>
    </row>
    <row r="8050" spans="1:11" x14ac:dyDescent="0.15">
      <c r="A8050" s="15">
        <v>1265</v>
      </c>
      <c r="B8050" s="16">
        <v>10</v>
      </c>
      <c r="C8050" s="15">
        <v>200</v>
      </c>
      <c r="D8050" s="17">
        <v>290000</v>
      </c>
      <c r="E8050" s="18">
        <f t="shared" si="125"/>
        <v>290</v>
      </c>
      <c r="F8050" s="19">
        <v>34.125996999999998</v>
      </c>
      <c r="G8050" s="19">
        <v>9.8965393220000006</v>
      </c>
      <c r="H8050" s="20">
        <v>82.937001733000002</v>
      </c>
      <c r="I8050" s="15">
        <f>IF(H8050&lt;=Rmax_Summary!$B$40,1,0)</f>
        <v>0</v>
      </c>
      <c r="J8050" s="15">
        <v>2</v>
      </c>
      <c r="K8050" s="21" t="s">
        <v>847</v>
      </c>
    </row>
    <row r="8051" spans="1:11" x14ac:dyDescent="0.15">
      <c r="A8051" s="15">
        <v>1270</v>
      </c>
      <c r="B8051" s="16">
        <v>10</v>
      </c>
      <c r="C8051" s="15">
        <v>200</v>
      </c>
      <c r="D8051" s="17">
        <v>300000</v>
      </c>
      <c r="E8051" s="18">
        <f t="shared" si="125"/>
        <v>300</v>
      </c>
      <c r="F8051" s="19">
        <v>32.999738000000001</v>
      </c>
      <c r="G8051" s="19">
        <v>9.8999215490000001</v>
      </c>
      <c r="H8051" s="20">
        <v>83.500130838000004</v>
      </c>
      <c r="I8051" s="15">
        <f>IF(H8051&lt;=Rmax_Summary!$B$40,1,0)</f>
        <v>0</v>
      </c>
      <c r="J8051" s="15">
        <v>2</v>
      </c>
      <c r="K8051" s="21" t="s">
        <v>847</v>
      </c>
    </row>
    <row r="8052" spans="1:11" x14ac:dyDescent="0.15">
      <c r="A8052" s="15">
        <v>1275</v>
      </c>
      <c r="B8052" s="16">
        <v>10</v>
      </c>
      <c r="C8052" s="15">
        <v>200</v>
      </c>
      <c r="D8052" s="17">
        <v>310000</v>
      </c>
      <c r="E8052" s="18">
        <f t="shared" si="125"/>
        <v>310</v>
      </c>
      <c r="F8052" s="19">
        <v>31.945444999999999</v>
      </c>
      <c r="G8052" s="19">
        <v>9.903087653</v>
      </c>
      <c r="H8052" s="20">
        <v>84.027277605999998</v>
      </c>
      <c r="I8052" s="15">
        <f>IF(H8052&lt;=Rmax_Summary!$B$40,1,0)</f>
        <v>0</v>
      </c>
      <c r="J8052" s="15">
        <v>2</v>
      </c>
      <c r="K8052" s="21" t="s">
        <v>847</v>
      </c>
    </row>
    <row r="8053" spans="1:11" x14ac:dyDescent="0.15">
      <c r="A8053" s="15">
        <v>1280</v>
      </c>
      <c r="B8053" s="16">
        <v>10</v>
      </c>
      <c r="C8053" s="15">
        <v>200</v>
      </c>
      <c r="D8053" s="17">
        <v>320000</v>
      </c>
      <c r="E8053" s="18">
        <f t="shared" si="125"/>
        <v>320</v>
      </c>
      <c r="F8053" s="19">
        <v>30.956430999999998</v>
      </c>
      <c r="G8053" s="19">
        <v>9.906057702</v>
      </c>
      <c r="H8053" s="20">
        <v>84.521784431</v>
      </c>
      <c r="I8053" s="15">
        <f>IF(H8053&lt;=Rmax_Summary!$B$40,1,0)</f>
        <v>0</v>
      </c>
      <c r="J8053" s="15">
        <v>2</v>
      </c>
      <c r="K8053" s="21" t="s">
        <v>847</v>
      </c>
    </row>
    <row r="8054" spans="1:11" x14ac:dyDescent="0.15">
      <c r="A8054" s="15">
        <v>1285</v>
      </c>
      <c r="B8054" s="16">
        <v>10</v>
      </c>
      <c r="C8054" s="15">
        <v>200</v>
      </c>
      <c r="D8054" s="17">
        <v>330000</v>
      </c>
      <c r="E8054" s="18">
        <f t="shared" si="125"/>
        <v>330</v>
      </c>
      <c r="F8054" s="19">
        <v>30.026817000000001</v>
      </c>
      <c r="G8054" s="19">
        <v>9.9088493690000004</v>
      </c>
      <c r="H8054" s="20">
        <v>84.986591700999995</v>
      </c>
      <c r="I8054" s="15">
        <f>IF(H8054&lt;=Rmax_Summary!$B$40,1,0)</f>
        <v>0</v>
      </c>
      <c r="J8054" s="15">
        <v>2</v>
      </c>
      <c r="K8054" s="21" t="s">
        <v>847</v>
      </c>
    </row>
    <row r="8055" spans="1:11" x14ac:dyDescent="0.15">
      <c r="A8055" s="15">
        <v>1290</v>
      </c>
      <c r="B8055" s="16">
        <v>10</v>
      </c>
      <c r="C8055" s="15">
        <v>200</v>
      </c>
      <c r="D8055" s="17">
        <v>340000</v>
      </c>
      <c r="E8055" s="18">
        <f t="shared" si="125"/>
        <v>340</v>
      </c>
      <c r="F8055" s="19">
        <v>29.151406999999999</v>
      </c>
      <c r="G8055" s="19">
        <v>9.9114782530000003</v>
      </c>
      <c r="H8055" s="20">
        <v>85.424296480999999</v>
      </c>
      <c r="I8055" s="15">
        <f>IF(H8055&lt;=Rmax_Summary!$B$40,1,0)</f>
        <v>0</v>
      </c>
      <c r="J8055" s="15">
        <v>2</v>
      </c>
      <c r="K8055" s="21" t="s">
        <v>847</v>
      </c>
    </row>
    <row r="8056" spans="1:11" x14ac:dyDescent="0.15">
      <c r="A8056" s="15">
        <v>1295</v>
      </c>
      <c r="B8056" s="16">
        <v>10</v>
      </c>
      <c r="C8056" s="15">
        <v>200</v>
      </c>
      <c r="D8056" s="17">
        <v>350000</v>
      </c>
      <c r="E8056" s="18">
        <f t="shared" si="125"/>
        <v>350</v>
      </c>
      <c r="F8056" s="19">
        <v>28.325595</v>
      </c>
      <c r="G8056" s="19">
        <v>9.9139581860000003</v>
      </c>
      <c r="H8056" s="20">
        <v>85.837202586999993</v>
      </c>
      <c r="I8056" s="15">
        <f>IF(H8056&lt;=Rmax_Summary!$B$40,1,0)</f>
        <v>0</v>
      </c>
      <c r="J8056" s="15">
        <v>2</v>
      </c>
      <c r="K8056" s="21" t="s">
        <v>847</v>
      </c>
    </row>
    <row r="8057" spans="1:11" x14ac:dyDescent="0.15">
      <c r="A8057" s="15">
        <v>1300</v>
      </c>
      <c r="B8057" s="16">
        <v>10</v>
      </c>
      <c r="C8057" s="15">
        <v>200</v>
      </c>
      <c r="D8057" s="17">
        <v>360000</v>
      </c>
      <c r="E8057" s="18">
        <f t="shared" si="125"/>
        <v>360</v>
      </c>
      <c r="F8057" s="19">
        <v>27.545282</v>
      </c>
      <c r="G8057" s="19">
        <v>9.9163014779999994</v>
      </c>
      <c r="H8057" s="20">
        <v>86.227358932000001</v>
      </c>
      <c r="I8057" s="15">
        <f>IF(H8057&lt;=Rmax_Summary!$B$40,1,0)</f>
        <v>0</v>
      </c>
      <c r="J8057" s="15">
        <v>2</v>
      </c>
      <c r="K8057" s="21" t="s">
        <v>847</v>
      </c>
    </row>
    <row r="8058" spans="1:11" x14ac:dyDescent="0.15">
      <c r="A8058" s="15">
        <v>1305</v>
      </c>
      <c r="B8058" s="16">
        <v>10</v>
      </c>
      <c r="C8058" s="15">
        <v>200</v>
      </c>
      <c r="D8058" s="17">
        <v>370000</v>
      </c>
      <c r="E8058" s="18">
        <f t="shared" si="125"/>
        <v>370</v>
      </c>
      <c r="F8058" s="19">
        <v>26.806808</v>
      </c>
      <c r="G8058" s="19">
        <v>9.9185191229999994</v>
      </c>
      <c r="H8058" s="20">
        <v>86.596596043000005</v>
      </c>
      <c r="I8058" s="15">
        <f>IF(H8058&lt;=Rmax_Summary!$B$40,1,0)</f>
        <v>0</v>
      </c>
      <c r="J8058" s="15">
        <v>2</v>
      </c>
      <c r="K8058" s="21" t="s">
        <v>847</v>
      </c>
    </row>
    <row r="8059" spans="1:11" x14ac:dyDescent="0.15">
      <c r="A8059" s="15">
        <v>1310</v>
      </c>
      <c r="B8059" s="16">
        <v>10</v>
      </c>
      <c r="C8059" s="15">
        <v>200</v>
      </c>
      <c r="D8059" s="17">
        <v>380000</v>
      </c>
      <c r="E8059" s="18">
        <f t="shared" si="125"/>
        <v>380</v>
      </c>
      <c r="F8059" s="19">
        <v>26.106898000000001</v>
      </c>
      <c r="G8059" s="19">
        <v>9.9206209590000007</v>
      </c>
      <c r="H8059" s="20">
        <v>86.946550962000003</v>
      </c>
      <c r="I8059" s="15">
        <f>IF(H8059&lt;=Rmax_Summary!$B$40,1,0)</f>
        <v>0</v>
      </c>
      <c r="J8059" s="15">
        <v>2</v>
      </c>
      <c r="K8059" s="21" t="s">
        <v>847</v>
      </c>
    </row>
    <row r="8060" spans="1:11" x14ac:dyDescent="0.15">
      <c r="A8060" s="15">
        <v>1315</v>
      </c>
      <c r="B8060" s="16">
        <v>10</v>
      </c>
      <c r="C8060" s="15">
        <v>200</v>
      </c>
      <c r="D8060" s="17">
        <v>390000</v>
      </c>
      <c r="E8060" s="18">
        <f t="shared" si="125"/>
        <v>390</v>
      </c>
      <c r="F8060" s="19">
        <v>25.442605</v>
      </c>
      <c r="G8060" s="19">
        <v>9.9226158259999995</v>
      </c>
      <c r="H8060" s="20">
        <v>87.278697518000001</v>
      </c>
      <c r="I8060" s="15">
        <f>IF(H8060&lt;=Rmax_Summary!$B$40,1,0)</f>
        <v>0</v>
      </c>
      <c r="J8060" s="15">
        <v>2</v>
      </c>
      <c r="K8060" s="21" t="s">
        <v>847</v>
      </c>
    </row>
    <row r="8061" spans="1:11" x14ac:dyDescent="0.15">
      <c r="A8061" s="15">
        <v>1320</v>
      </c>
      <c r="B8061" s="16">
        <v>10</v>
      </c>
      <c r="C8061" s="15">
        <v>200</v>
      </c>
      <c r="D8061" s="17">
        <v>400000</v>
      </c>
      <c r="E8061" s="18">
        <f t="shared" si="125"/>
        <v>400</v>
      </c>
      <c r="F8061" s="19">
        <v>24.811278999999999</v>
      </c>
      <c r="G8061" s="19">
        <v>9.9245116959999997</v>
      </c>
      <c r="H8061" s="20">
        <v>87.594360390999995</v>
      </c>
      <c r="I8061" s="15">
        <f>IF(H8061&lt;=Rmax_Summary!$B$40,1,0)</f>
        <v>0</v>
      </c>
      <c r="J8061" s="15">
        <v>2</v>
      </c>
      <c r="K8061" s="21" t="s">
        <v>847</v>
      </c>
    </row>
    <row r="8062" spans="1:11" x14ac:dyDescent="0.15">
      <c r="A8062" s="15">
        <v>1325</v>
      </c>
      <c r="B8062" s="16">
        <v>10</v>
      </c>
      <c r="C8062" s="15">
        <v>200</v>
      </c>
      <c r="D8062" s="17">
        <v>410000</v>
      </c>
      <c r="E8062" s="18">
        <f t="shared" si="125"/>
        <v>410</v>
      </c>
      <c r="F8062" s="19">
        <v>24.210526000000002</v>
      </c>
      <c r="G8062" s="19">
        <v>9.9263157470000003</v>
      </c>
      <c r="H8062" s="20">
        <v>87.894736937000005</v>
      </c>
      <c r="I8062" s="15">
        <f>IF(H8062&lt;=Rmax_Summary!$B$40,1,0)</f>
        <v>0</v>
      </c>
      <c r="J8062" s="15">
        <v>2</v>
      </c>
      <c r="K8062" s="21" t="s">
        <v>847</v>
      </c>
    </row>
    <row r="8063" spans="1:11" x14ac:dyDescent="0.15">
      <c r="A8063" s="15">
        <v>1330</v>
      </c>
      <c r="B8063" s="16">
        <v>10</v>
      </c>
      <c r="C8063" s="15">
        <v>200</v>
      </c>
      <c r="D8063" s="17">
        <v>420000</v>
      </c>
      <c r="E8063" s="18">
        <f t="shared" si="125"/>
        <v>420</v>
      </c>
      <c r="F8063" s="19">
        <v>23.638176999999999</v>
      </c>
      <c r="G8063" s="19">
        <v>9.9280345029999992</v>
      </c>
      <c r="H8063" s="20">
        <v>88.180911714000004</v>
      </c>
      <c r="I8063" s="15">
        <f>IF(H8063&lt;=Rmax_Summary!$B$40,1,0)</f>
        <v>0</v>
      </c>
      <c r="J8063" s="15">
        <v>2</v>
      </c>
      <c r="K8063" s="21" t="s">
        <v>847</v>
      </c>
    </row>
    <row r="8064" spans="1:11" x14ac:dyDescent="0.15">
      <c r="A8064" s="15">
        <v>1335</v>
      </c>
      <c r="B8064" s="16">
        <v>10</v>
      </c>
      <c r="C8064" s="15">
        <v>200</v>
      </c>
      <c r="D8064" s="17">
        <v>430000</v>
      </c>
      <c r="E8064" s="18">
        <f t="shared" si="125"/>
        <v>430</v>
      </c>
      <c r="F8064" s="19">
        <v>23.092264</v>
      </c>
      <c r="G8064" s="19">
        <v>9.9296738730000005</v>
      </c>
      <c r="H8064" s="20">
        <v>88.453867899000002</v>
      </c>
      <c r="I8064" s="15">
        <f>IF(H8064&lt;=Rmax_Summary!$B$40,1,0)</f>
        <v>0</v>
      </c>
      <c r="J8064" s="15">
        <v>2</v>
      </c>
      <c r="K8064" s="21" t="s">
        <v>847</v>
      </c>
    </row>
    <row r="8065" spans="1:11" x14ac:dyDescent="0.15">
      <c r="A8065" s="15">
        <v>1340</v>
      </c>
      <c r="B8065" s="16">
        <v>10</v>
      </c>
      <c r="C8065" s="15">
        <v>200</v>
      </c>
      <c r="D8065" s="17">
        <v>440000</v>
      </c>
      <c r="E8065" s="18">
        <f t="shared" si="125"/>
        <v>440</v>
      </c>
      <c r="F8065" s="19">
        <v>22.570997999999999</v>
      </c>
      <c r="G8065" s="19">
        <v>9.9312392250000006</v>
      </c>
      <c r="H8065" s="20">
        <v>88.714500885000007</v>
      </c>
      <c r="I8065" s="15">
        <f>IF(H8065&lt;=Rmax_Summary!$B$40,1,0)</f>
        <v>0</v>
      </c>
      <c r="J8065" s="15">
        <v>2</v>
      </c>
      <c r="K8065" s="21" t="s">
        <v>847</v>
      </c>
    </row>
    <row r="8066" spans="1:11" x14ac:dyDescent="0.15">
      <c r="A8066" s="15">
        <v>1345</v>
      </c>
      <c r="B8066" s="16">
        <v>10</v>
      </c>
      <c r="C8066" s="15">
        <v>200</v>
      </c>
      <c r="D8066" s="17">
        <v>450000</v>
      </c>
      <c r="E8066" s="18">
        <f t="shared" ref="E8066:E8129" si="126">D8066/1000</f>
        <v>450</v>
      </c>
      <c r="F8066" s="19">
        <v>22.072745000000001</v>
      </c>
      <c r="G8066" s="19">
        <v>9.9327354620000001</v>
      </c>
      <c r="H8066" s="20">
        <v>88.963627403000004</v>
      </c>
      <c r="I8066" s="15">
        <f>IF(H8066&lt;=Rmax_Summary!$B$40,1,0)</f>
        <v>0</v>
      </c>
      <c r="J8066" s="15">
        <v>2</v>
      </c>
      <c r="K8066" s="21" t="s">
        <v>847</v>
      </c>
    </row>
    <row r="8067" spans="1:11" x14ac:dyDescent="0.15">
      <c r="A8067" s="15">
        <v>1350</v>
      </c>
      <c r="B8067" s="16">
        <v>10</v>
      </c>
      <c r="C8067" s="15">
        <v>200</v>
      </c>
      <c r="D8067" s="17">
        <v>460000</v>
      </c>
      <c r="E8067" s="18">
        <f t="shared" si="126"/>
        <v>460</v>
      </c>
      <c r="F8067" s="19">
        <v>21.596015000000001</v>
      </c>
      <c r="G8067" s="19">
        <v>9.9341670680000007</v>
      </c>
      <c r="H8067" s="20">
        <v>89.201992321999995</v>
      </c>
      <c r="I8067" s="15">
        <f>IF(H8067&lt;=Rmax_Summary!$B$40,1,0)</f>
        <v>0</v>
      </c>
      <c r="J8067" s="15">
        <v>2</v>
      </c>
      <c r="K8067" s="21" t="s">
        <v>847</v>
      </c>
    </row>
    <row r="8068" spans="1:11" x14ac:dyDescent="0.15">
      <c r="A8068" s="15">
        <v>1355</v>
      </c>
      <c r="B8068" s="16">
        <v>10</v>
      </c>
      <c r="C8068" s="15">
        <v>200</v>
      </c>
      <c r="D8068" s="17">
        <v>470000</v>
      </c>
      <c r="E8068" s="18">
        <f t="shared" si="126"/>
        <v>470</v>
      </c>
      <c r="F8068" s="19">
        <v>21.139443</v>
      </c>
      <c r="G8068" s="19">
        <v>9.9355381420000004</v>
      </c>
      <c r="H8068" s="20">
        <v>89.430278627999996</v>
      </c>
      <c r="I8068" s="15">
        <f>IF(H8068&lt;=Rmax_Summary!$B$40,1,0)</f>
        <v>0</v>
      </c>
      <c r="J8068" s="15">
        <v>2</v>
      </c>
      <c r="K8068" s="21" t="s">
        <v>847</v>
      </c>
    </row>
    <row r="8069" spans="1:11" x14ac:dyDescent="0.15">
      <c r="A8069" s="15">
        <v>1360</v>
      </c>
      <c r="B8069" s="16">
        <v>10</v>
      </c>
      <c r="C8069" s="15">
        <v>200</v>
      </c>
      <c r="D8069" s="17">
        <v>480000</v>
      </c>
      <c r="E8069" s="18">
        <f t="shared" si="126"/>
        <v>480</v>
      </c>
      <c r="F8069" s="19">
        <v>20.701777</v>
      </c>
      <c r="G8069" s="19">
        <v>9.9368524370000006</v>
      </c>
      <c r="H8069" s="20">
        <v>89.649111739999995</v>
      </c>
      <c r="I8069" s="15">
        <f>IF(H8069&lt;=Rmax_Summary!$B$40,1,0)</f>
        <v>0</v>
      </c>
      <c r="J8069" s="15">
        <v>2</v>
      </c>
      <c r="K8069" s="21" t="s">
        <v>847</v>
      </c>
    </row>
    <row r="8070" spans="1:11" x14ac:dyDescent="0.15">
      <c r="A8070" s="15">
        <v>1365</v>
      </c>
      <c r="B8070" s="16">
        <v>10</v>
      </c>
      <c r="C8070" s="15">
        <v>200</v>
      </c>
      <c r="D8070" s="17">
        <v>490000</v>
      </c>
      <c r="E8070" s="18">
        <f t="shared" si="126"/>
        <v>490</v>
      </c>
      <c r="F8070" s="19">
        <v>20.281865</v>
      </c>
      <c r="G8070" s="19">
        <v>9.9381134170000003</v>
      </c>
      <c r="H8070" s="20">
        <v>89.859067682000003</v>
      </c>
      <c r="I8070" s="15">
        <f>IF(H8070&lt;=Rmax_Summary!$B$40,1,0)</f>
        <v>0</v>
      </c>
      <c r="J8070" s="15">
        <v>2</v>
      </c>
      <c r="K8070" s="21" t="s">
        <v>847</v>
      </c>
    </row>
    <row r="8071" spans="1:11" x14ac:dyDescent="0.15">
      <c r="A8071" s="15">
        <v>1370</v>
      </c>
      <c r="B8071" s="16">
        <v>10</v>
      </c>
      <c r="C8071" s="15">
        <v>200</v>
      </c>
      <c r="D8071" s="17">
        <v>500000</v>
      </c>
      <c r="E8071" s="18">
        <f t="shared" si="126"/>
        <v>500</v>
      </c>
      <c r="F8071" s="19">
        <v>19.878647999999998</v>
      </c>
      <c r="G8071" s="19">
        <v>9.9393242560000008</v>
      </c>
      <c r="H8071" s="20">
        <v>90.060675826999997</v>
      </c>
      <c r="I8071" s="15">
        <f>IF(H8071&lt;=Rmax_Summary!$B$40,1,0)</f>
        <v>0</v>
      </c>
      <c r="J8071" s="15">
        <v>2</v>
      </c>
      <c r="K8071" s="21" t="s">
        <v>847</v>
      </c>
    </row>
    <row r="8072" spans="1:11" x14ac:dyDescent="0.15">
      <c r="A8072" s="15">
        <v>1375</v>
      </c>
      <c r="B8072" s="16">
        <v>10</v>
      </c>
      <c r="C8072" s="15">
        <v>200</v>
      </c>
      <c r="D8072" s="17">
        <v>510000</v>
      </c>
      <c r="E8072" s="18">
        <f t="shared" si="126"/>
        <v>510</v>
      </c>
      <c r="F8072" s="19">
        <v>19.491153000000001</v>
      </c>
      <c r="G8072" s="19">
        <v>9.9404878869999997</v>
      </c>
      <c r="H8072" s="20">
        <v>90.254423665000004</v>
      </c>
      <c r="I8072" s="15">
        <f>IF(H8072&lt;=Rmax_Summary!$B$40,1,0)</f>
        <v>0</v>
      </c>
      <c r="J8072" s="15">
        <v>2</v>
      </c>
      <c r="K8072" s="21" t="s">
        <v>847</v>
      </c>
    </row>
    <row r="8073" spans="1:11" x14ac:dyDescent="0.15">
      <c r="A8073" s="15">
        <v>1380</v>
      </c>
      <c r="B8073" s="16">
        <v>10</v>
      </c>
      <c r="C8073" s="15">
        <v>200</v>
      </c>
      <c r="D8073" s="17">
        <v>520000</v>
      </c>
      <c r="E8073" s="18">
        <f t="shared" si="126"/>
        <v>520</v>
      </c>
      <c r="F8073" s="19">
        <v>19.118475</v>
      </c>
      <c r="G8073" s="19">
        <v>9.9416070209999994</v>
      </c>
      <c r="H8073" s="20">
        <v>90.440762303</v>
      </c>
      <c r="I8073" s="15">
        <f>IF(H8073&lt;=Rmax_Summary!$B$40,1,0)</f>
        <v>0</v>
      </c>
      <c r="J8073" s="15">
        <v>2</v>
      </c>
      <c r="K8073" s="21" t="s">
        <v>847</v>
      </c>
    </row>
    <row r="8074" spans="1:11" x14ac:dyDescent="0.15">
      <c r="A8074" s="15">
        <v>1385</v>
      </c>
      <c r="B8074" s="16">
        <v>10</v>
      </c>
      <c r="C8074" s="15">
        <v>200</v>
      </c>
      <c r="D8074" s="17">
        <v>530000</v>
      </c>
      <c r="E8074" s="18">
        <f t="shared" si="126"/>
        <v>530</v>
      </c>
      <c r="F8074" s="19">
        <v>18.759782000000001</v>
      </c>
      <c r="G8074" s="19">
        <v>9.9426841590000006</v>
      </c>
      <c r="H8074" s="20">
        <v>90.620109201999995</v>
      </c>
      <c r="I8074" s="15">
        <f>IF(H8074&lt;=Rmax_Summary!$B$40,1,0)</f>
        <v>0</v>
      </c>
      <c r="J8074" s="15">
        <v>2</v>
      </c>
      <c r="K8074" s="21" t="s">
        <v>847</v>
      </c>
    </row>
    <row r="8075" spans="1:11" x14ac:dyDescent="0.15">
      <c r="A8075" s="15">
        <v>1390</v>
      </c>
      <c r="B8075" s="16">
        <v>10</v>
      </c>
      <c r="C8075" s="15">
        <v>200</v>
      </c>
      <c r="D8075" s="17">
        <v>540000</v>
      </c>
      <c r="E8075" s="18">
        <f t="shared" si="126"/>
        <v>540</v>
      </c>
      <c r="F8075" s="19">
        <v>18.414299</v>
      </c>
      <c r="G8075" s="19">
        <v>9.9437216199999998</v>
      </c>
      <c r="H8075" s="20">
        <v>90.792850442000002</v>
      </c>
      <c r="I8075" s="15">
        <f>IF(H8075&lt;=Rmax_Summary!$B$40,1,0)</f>
        <v>0</v>
      </c>
      <c r="J8075" s="15">
        <v>2</v>
      </c>
      <c r="K8075" s="21" t="s">
        <v>847</v>
      </c>
    </row>
    <row r="8076" spans="1:11" x14ac:dyDescent="0.15">
      <c r="A8076" s="15">
        <v>1395</v>
      </c>
      <c r="B8076" s="16">
        <v>10</v>
      </c>
      <c r="C8076" s="15">
        <v>200</v>
      </c>
      <c r="D8076" s="17">
        <v>550000</v>
      </c>
      <c r="E8076" s="18">
        <f t="shared" si="126"/>
        <v>550</v>
      </c>
      <c r="F8076" s="19">
        <v>18.081312</v>
      </c>
      <c r="G8076" s="19">
        <v>9.944721565</v>
      </c>
      <c r="H8076" s="20">
        <v>90.959343903999994</v>
      </c>
      <c r="I8076" s="15">
        <f>IF(H8076&lt;=Rmax_Summary!$B$40,1,0)</f>
        <v>0</v>
      </c>
      <c r="J8076" s="15">
        <v>2</v>
      </c>
      <c r="K8076" s="21" t="s">
        <v>847</v>
      </c>
    </row>
    <row r="8077" spans="1:11" x14ac:dyDescent="0.15">
      <c r="A8077" s="15">
        <v>1400</v>
      </c>
      <c r="B8077" s="16">
        <v>10</v>
      </c>
      <c r="C8077" s="15">
        <v>200</v>
      </c>
      <c r="D8077" s="17">
        <v>560000</v>
      </c>
      <c r="E8077" s="18">
        <f t="shared" si="126"/>
        <v>560</v>
      </c>
      <c r="F8077" s="19">
        <v>17.760154</v>
      </c>
      <c r="G8077" s="19">
        <v>9.9456859850000008</v>
      </c>
      <c r="H8077" s="20">
        <v>91.119922924999997</v>
      </c>
      <c r="I8077" s="15">
        <f>IF(H8077&lt;=Rmax_Summary!$B$40,1,0)</f>
        <v>0</v>
      </c>
      <c r="J8077" s="15">
        <v>2</v>
      </c>
      <c r="K8077" s="21" t="s">
        <v>847</v>
      </c>
    </row>
    <row r="8078" spans="1:11" x14ac:dyDescent="0.15">
      <c r="A8078" s="15">
        <v>1405</v>
      </c>
      <c r="B8078" s="16">
        <v>10</v>
      </c>
      <c r="C8078" s="15">
        <v>200</v>
      </c>
      <c r="D8078" s="17">
        <v>570000</v>
      </c>
      <c r="E8078" s="18">
        <f t="shared" si="126"/>
        <v>570</v>
      </c>
      <c r="F8078" s="19">
        <v>17.450205</v>
      </c>
      <c r="G8078" s="19">
        <v>9.946616744</v>
      </c>
      <c r="H8078" s="20">
        <v>91.274897636000006</v>
      </c>
      <c r="I8078" s="15">
        <f>IF(H8078&lt;=Rmax_Summary!$B$40,1,0)</f>
        <v>0</v>
      </c>
      <c r="J8078" s="15">
        <v>2</v>
      </c>
      <c r="K8078" s="21" t="s">
        <v>847</v>
      </c>
    </row>
    <row r="8079" spans="1:11" x14ac:dyDescent="0.15">
      <c r="A8079" s="15">
        <v>1410</v>
      </c>
      <c r="B8079" s="16">
        <v>10</v>
      </c>
      <c r="C8079" s="15">
        <v>200</v>
      </c>
      <c r="D8079" s="17">
        <v>580000</v>
      </c>
      <c r="E8079" s="18">
        <f t="shared" si="126"/>
        <v>580</v>
      </c>
      <c r="F8079" s="19">
        <v>17.150888999999999</v>
      </c>
      <c r="G8079" s="19">
        <v>9.9475155669999999</v>
      </c>
      <c r="H8079" s="20">
        <v>91.424555447000003</v>
      </c>
      <c r="I8079" s="15">
        <f>IF(H8079&lt;=Rmax_Summary!$B$40,1,0)</f>
        <v>0</v>
      </c>
      <c r="J8079" s="15">
        <v>2</v>
      </c>
      <c r="K8079" s="21" t="s">
        <v>847</v>
      </c>
    </row>
    <row r="8080" spans="1:11" x14ac:dyDescent="0.15">
      <c r="A8080" s="15">
        <v>1415</v>
      </c>
      <c r="B8080" s="16">
        <v>10</v>
      </c>
      <c r="C8080" s="15">
        <v>200</v>
      </c>
      <c r="D8080" s="17">
        <v>590000</v>
      </c>
      <c r="E8080" s="18">
        <f t="shared" si="126"/>
        <v>590</v>
      </c>
      <c r="F8080" s="19">
        <v>16.861668000000002</v>
      </c>
      <c r="G8080" s="19">
        <v>9.9483840780000001</v>
      </c>
      <c r="H8080" s="20">
        <v>91.569166013</v>
      </c>
      <c r="I8080" s="15">
        <f>IF(H8080&lt;=Rmax_Summary!$B$40,1,0)</f>
        <v>0</v>
      </c>
      <c r="J8080" s="15">
        <v>2</v>
      </c>
      <c r="K8080" s="21" t="s">
        <v>847</v>
      </c>
    </row>
    <row r="8081" spans="1:11" x14ac:dyDescent="0.15">
      <c r="A8081" s="15">
        <v>1420</v>
      </c>
      <c r="B8081" s="16">
        <v>10</v>
      </c>
      <c r="C8081" s="15">
        <v>200</v>
      </c>
      <c r="D8081" s="17">
        <v>600000</v>
      </c>
      <c r="E8081" s="18">
        <f t="shared" si="126"/>
        <v>600</v>
      </c>
      <c r="F8081" s="19">
        <v>16.582039000000002</v>
      </c>
      <c r="G8081" s="19">
        <v>9.9492237840000008</v>
      </c>
      <c r="H8081" s="20">
        <v>91.708980359999998</v>
      </c>
      <c r="I8081" s="15">
        <f>IF(H8081&lt;=Rmax_Summary!$B$40,1,0)</f>
        <v>0</v>
      </c>
      <c r="J8081" s="15">
        <v>2</v>
      </c>
      <c r="K8081" s="21" t="s">
        <v>847</v>
      </c>
    </row>
    <row r="8082" spans="1:11" x14ac:dyDescent="0.15">
      <c r="A8082" s="15">
        <v>1425</v>
      </c>
      <c r="B8082" s="16">
        <v>10</v>
      </c>
      <c r="C8082" s="15">
        <v>200</v>
      </c>
      <c r="D8082" s="17">
        <v>610000</v>
      </c>
      <c r="E8082" s="18">
        <f t="shared" si="126"/>
        <v>610</v>
      </c>
      <c r="F8082" s="19">
        <v>16.311534999999999</v>
      </c>
      <c r="G8082" s="19">
        <v>9.9500360919999995</v>
      </c>
      <c r="H8082" s="20">
        <v>91.844232681999998</v>
      </c>
      <c r="I8082" s="15">
        <f>IF(H8082&lt;=Rmax_Summary!$B$40,1,0)</f>
        <v>0</v>
      </c>
      <c r="J8082" s="15">
        <v>2</v>
      </c>
      <c r="K8082" s="21" t="s">
        <v>847</v>
      </c>
    </row>
    <row r="8083" spans="1:11" x14ac:dyDescent="0.15">
      <c r="A8083" s="15">
        <v>1430</v>
      </c>
      <c r="B8083" s="16">
        <v>10</v>
      </c>
      <c r="C8083" s="15">
        <v>200</v>
      </c>
      <c r="D8083" s="17">
        <v>620000</v>
      </c>
      <c r="E8083" s="18">
        <f t="shared" si="126"/>
        <v>620</v>
      </c>
      <c r="F8083" s="19">
        <v>16.049713000000001</v>
      </c>
      <c r="G8083" s="19">
        <v>9.9508223260000008</v>
      </c>
      <c r="H8083" s="20">
        <v>91.975143527</v>
      </c>
      <c r="I8083" s="15">
        <f>IF(H8083&lt;=Rmax_Summary!$B$40,1,0)</f>
        <v>0</v>
      </c>
      <c r="J8083" s="15">
        <v>2</v>
      </c>
      <c r="K8083" s="21" t="s">
        <v>847</v>
      </c>
    </row>
    <row r="8084" spans="1:11" x14ac:dyDescent="0.15">
      <c r="A8084" s="15">
        <v>1435</v>
      </c>
      <c r="B8084" s="16">
        <v>10</v>
      </c>
      <c r="C8084" s="15">
        <v>200</v>
      </c>
      <c r="D8084" s="17">
        <v>630000</v>
      </c>
      <c r="E8084" s="18">
        <f t="shared" si="126"/>
        <v>630</v>
      </c>
      <c r="F8084" s="19">
        <v>15.796165</v>
      </c>
      <c r="G8084" s="19">
        <v>9.9515837109999996</v>
      </c>
      <c r="H8084" s="20">
        <v>92.101917541000006</v>
      </c>
      <c r="I8084" s="15">
        <f>IF(H8084&lt;=Rmax_Summary!$B$40,1,0)</f>
        <v>0</v>
      </c>
      <c r="J8084" s="15">
        <v>2</v>
      </c>
      <c r="K8084" s="21" t="s">
        <v>847</v>
      </c>
    </row>
    <row r="8085" spans="1:11" x14ac:dyDescent="0.15">
      <c r="A8085" s="15">
        <v>1440</v>
      </c>
      <c r="B8085" s="16">
        <v>10</v>
      </c>
      <c r="C8085" s="15">
        <v>200</v>
      </c>
      <c r="D8085" s="17">
        <v>640000</v>
      </c>
      <c r="E8085" s="18">
        <f t="shared" si="126"/>
        <v>640</v>
      </c>
      <c r="F8085" s="19">
        <v>15.550502</v>
      </c>
      <c r="G8085" s="19">
        <v>9.9523214150000001</v>
      </c>
      <c r="H8085" s="20">
        <v>92.224748895000005</v>
      </c>
      <c r="I8085" s="15">
        <f>IF(H8085&lt;=Rmax_Summary!$B$40,1,0)</f>
        <v>0</v>
      </c>
      <c r="J8085" s="15">
        <v>2</v>
      </c>
      <c r="K8085" s="21" t="s">
        <v>847</v>
      </c>
    </row>
    <row r="8086" spans="1:11" x14ac:dyDescent="0.15">
      <c r="A8086" s="15">
        <v>1445</v>
      </c>
      <c r="B8086" s="16">
        <v>10</v>
      </c>
      <c r="C8086" s="15">
        <v>200</v>
      </c>
      <c r="D8086" s="17">
        <v>650000</v>
      </c>
      <c r="E8086" s="18">
        <f t="shared" si="126"/>
        <v>650</v>
      </c>
      <c r="F8086" s="19">
        <v>15.312364000000001</v>
      </c>
      <c r="G8086" s="19">
        <v>9.9530365270000001</v>
      </c>
      <c r="H8086" s="20">
        <v>92.343818120999998</v>
      </c>
      <c r="I8086" s="15">
        <f>IF(H8086&lt;=Rmax_Summary!$B$40,1,0)</f>
        <v>0</v>
      </c>
      <c r="J8086" s="15">
        <v>2</v>
      </c>
      <c r="K8086" s="21" t="s">
        <v>847</v>
      </c>
    </row>
    <row r="8087" spans="1:11" x14ac:dyDescent="0.15">
      <c r="A8087" s="15">
        <v>1450</v>
      </c>
      <c r="B8087" s="16">
        <v>10</v>
      </c>
      <c r="C8087" s="15">
        <v>200</v>
      </c>
      <c r="D8087" s="17">
        <v>660000</v>
      </c>
      <c r="E8087" s="18">
        <f t="shared" si="126"/>
        <v>660</v>
      </c>
      <c r="F8087" s="19">
        <v>15.081409000000001</v>
      </c>
      <c r="G8087" s="19">
        <v>9.9537300640000002</v>
      </c>
      <c r="H8087" s="20">
        <v>92.459295527999998</v>
      </c>
      <c r="I8087" s="15">
        <f>IF(H8087&lt;=Rmax_Summary!$B$40,1,0)</f>
        <v>0</v>
      </c>
      <c r="J8087" s="15">
        <v>2</v>
      </c>
      <c r="K8087" s="21" t="s">
        <v>847</v>
      </c>
    </row>
    <row r="8088" spans="1:11" x14ac:dyDescent="0.15">
      <c r="A8088" s="15">
        <v>1455</v>
      </c>
      <c r="B8088" s="16">
        <v>10</v>
      </c>
      <c r="C8088" s="15">
        <v>200</v>
      </c>
      <c r="D8088" s="17">
        <v>670000</v>
      </c>
      <c r="E8088" s="18">
        <f t="shared" si="126"/>
        <v>670</v>
      </c>
      <c r="F8088" s="19">
        <v>14.857317999999999</v>
      </c>
      <c r="G8088" s="19">
        <v>9.9544029950000006</v>
      </c>
      <c r="H8088" s="20">
        <v>92.571340953000004</v>
      </c>
      <c r="I8088" s="15">
        <f>IF(H8088&lt;=Rmax_Summary!$B$40,1,0)</f>
        <v>0</v>
      </c>
      <c r="J8088" s="15">
        <v>2</v>
      </c>
      <c r="K8088" s="21" t="s">
        <v>847</v>
      </c>
    </row>
    <row r="8089" spans="1:11" x14ac:dyDescent="0.15">
      <c r="A8089" s="15">
        <v>1460</v>
      </c>
      <c r="B8089" s="16">
        <v>10</v>
      </c>
      <c r="C8089" s="15">
        <v>200</v>
      </c>
      <c r="D8089" s="17">
        <v>680000</v>
      </c>
      <c r="E8089" s="18">
        <f t="shared" si="126"/>
        <v>680</v>
      </c>
      <c r="F8089" s="19">
        <v>14.639789</v>
      </c>
      <c r="G8089" s="19">
        <v>9.9550562169999992</v>
      </c>
      <c r="H8089" s="20">
        <v>92.680105605999998</v>
      </c>
      <c r="I8089" s="15">
        <f>IF(H8089&lt;=Rmax_Summary!$B$40,1,0)</f>
        <v>0</v>
      </c>
      <c r="J8089" s="15">
        <v>2</v>
      </c>
      <c r="K8089" s="21" t="s">
        <v>847</v>
      </c>
    </row>
    <row r="8090" spans="1:11" x14ac:dyDescent="0.15">
      <c r="A8090" s="15">
        <v>1465</v>
      </c>
      <c r="B8090" s="16">
        <v>10</v>
      </c>
      <c r="C8090" s="15">
        <v>200</v>
      </c>
      <c r="D8090" s="17">
        <v>690000</v>
      </c>
      <c r="E8090" s="18">
        <f t="shared" si="126"/>
        <v>690</v>
      </c>
      <c r="F8090" s="19">
        <v>14.428537</v>
      </c>
      <c r="G8090" s="19">
        <v>9.9556905899999997</v>
      </c>
      <c r="H8090" s="20">
        <v>92.785731591000001</v>
      </c>
      <c r="I8090" s="15">
        <f>IF(H8090&lt;=Rmax_Summary!$B$40,1,0)</f>
        <v>0</v>
      </c>
      <c r="J8090" s="15">
        <v>2</v>
      </c>
      <c r="K8090" s="21" t="s">
        <v>847</v>
      </c>
    </row>
    <row r="8091" spans="1:11" x14ac:dyDescent="0.15">
      <c r="A8091" s="15">
        <v>1470</v>
      </c>
      <c r="B8091" s="16">
        <v>10</v>
      </c>
      <c r="C8091" s="15">
        <v>200</v>
      </c>
      <c r="D8091" s="17">
        <v>700000</v>
      </c>
      <c r="E8091" s="18">
        <f t="shared" si="126"/>
        <v>700</v>
      </c>
      <c r="F8091" s="19">
        <v>14.223295999999999</v>
      </c>
      <c r="G8091" s="19">
        <v>9.9563069120000005</v>
      </c>
      <c r="H8091" s="20">
        <v>92.888352151000007</v>
      </c>
      <c r="I8091" s="15">
        <f>IF(H8091&lt;=Rmax_Summary!$B$40,1,0)</f>
        <v>0</v>
      </c>
      <c r="J8091" s="15">
        <v>2</v>
      </c>
      <c r="K8091" s="21" t="s">
        <v>847</v>
      </c>
    </row>
    <row r="8092" spans="1:11" x14ac:dyDescent="0.15">
      <c r="A8092" s="15">
        <v>1475</v>
      </c>
      <c r="B8092" s="16">
        <v>10</v>
      </c>
      <c r="C8092" s="15">
        <v>200</v>
      </c>
      <c r="D8092" s="17">
        <v>710000</v>
      </c>
      <c r="E8092" s="18">
        <f t="shared" si="126"/>
        <v>710</v>
      </c>
      <c r="F8092" s="19">
        <v>14.023811</v>
      </c>
      <c r="G8092" s="19">
        <v>9.9569059450000008</v>
      </c>
      <c r="H8092" s="20">
        <v>92.988094390000001</v>
      </c>
      <c r="I8092" s="15">
        <f>IF(H8092&lt;=Rmax_Summary!$B$40,1,0)</f>
        <v>0</v>
      </c>
      <c r="J8092" s="15">
        <v>2</v>
      </c>
      <c r="K8092" s="21" t="s">
        <v>847</v>
      </c>
    </row>
    <row r="8093" spans="1:11" x14ac:dyDescent="0.15">
      <c r="A8093" s="15">
        <v>1480</v>
      </c>
      <c r="B8093" s="16">
        <v>10</v>
      </c>
      <c r="C8093" s="15">
        <v>200</v>
      </c>
      <c r="D8093" s="17">
        <v>720000</v>
      </c>
      <c r="E8093" s="18">
        <f t="shared" si="126"/>
        <v>720</v>
      </c>
      <c r="F8093" s="19">
        <v>13.829845000000001</v>
      </c>
      <c r="G8093" s="19">
        <v>9.9574884059999995</v>
      </c>
      <c r="H8093" s="20">
        <v>93.085077675999997</v>
      </c>
      <c r="I8093" s="15">
        <f>IF(H8093&lt;=Rmax_Summary!$B$40,1,0)</f>
        <v>0</v>
      </c>
      <c r="J8093" s="15">
        <v>2</v>
      </c>
      <c r="K8093" s="21" t="s">
        <v>847</v>
      </c>
    </row>
    <row r="8094" spans="1:11" x14ac:dyDescent="0.15">
      <c r="A8094" s="15">
        <v>1485</v>
      </c>
      <c r="B8094" s="16">
        <v>10</v>
      </c>
      <c r="C8094" s="15">
        <v>200</v>
      </c>
      <c r="D8094" s="17">
        <v>730000</v>
      </c>
      <c r="E8094" s="18">
        <f t="shared" si="126"/>
        <v>730</v>
      </c>
      <c r="F8094" s="19">
        <v>13.641171</v>
      </c>
      <c r="G8094" s="19">
        <v>9.9580549779999998</v>
      </c>
      <c r="H8094" s="20">
        <v>93.179414559999998</v>
      </c>
      <c r="I8094" s="15">
        <f>IF(H8094&lt;=Rmax_Summary!$B$40,1,0)</f>
        <v>0</v>
      </c>
      <c r="J8094" s="15">
        <v>2</v>
      </c>
      <c r="K8094" s="21" t="s">
        <v>847</v>
      </c>
    </row>
    <row r="8095" spans="1:11" x14ac:dyDescent="0.15">
      <c r="A8095" s="15">
        <v>1490</v>
      </c>
      <c r="B8095" s="16">
        <v>10</v>
      </c>
      <c r="C8095" s="15">
        <v>200</v>
      </c>
      <c r="D8095" s="17">
        <v>740000</v>
      </c>
      <c r="E8095" s="18">
        <f t="shared" si="126"/>
        <v>740</v>
      </c>
      <c r="F8095" s="19">
        <v>13.457576</v>
      </c>
      <c r="G8095" s="19">
        <v>9.9586062969999993</v>
      </c>
      <c r="H8095" s="20">
        <v>93.271211906999994</v>
      </c>
      <c r="I8095" s="15">
        <f>IF(H8095&lt;=Rmax_Summary!$B$40,1,0)</f>
        <v>0</v>
      </c>
      <c r="J8095" s="15">
        <v>2</v>
      </c>
      <c r="K8095" s="21" t="s">
        <v>847</v>
      </c>
    </row>
    <row r="8096" spans="1:11" x14ac:dyDescent="0.15">
      <c r="A8096" s="15">
        <v>1495</v>
      </c>
      <c r="B8096" s="16">
        <v>10</v>
      </c>
      <c r="C8096" s="15">
        <v>200</v>
      </c>
      <c r="D8096" s="17">
        <v>750000</v>
      </c>
      <c r="E8096" s="18">
        <f t="shared" si="126"/>
        <v>750</v>
      </c>
      <c r="F8096" s="19">
        <v>13.278857</v>
      </c>
      <c r="G8096" s="19">
        <v>9.9591429760000008</v>
      </c>
      <c r="H8096" s="20">
        <v>93.360571351000004</v>
      </c>
      <c r="I8096" s="15">
        <f>IF(H8096&lt;=Rmax_Summary!$B$40,1,0)</f>
        <v>0</v>
      </c>
      <c r="J8096" s="15">
        <v>2</v>
      </c>
      <c r="K8096" s="21" t="s">
        <v>847</v>
      </c>
    </row>
    <row r="8097" spans="1:11" x14ac:dyDescent="0.15">
      <c r="A8097" s="15">
        <v>1500</v>
      </c>
      <c r="B8097" s="16">
        <v>10</v>
      </c>
      <c r="C8097" s="15">
        <v>200</v>
      </c>
      <c r="D8097" s="17">
        <v>760000</v>
      </c>
      <c r="E8097" s="18">
        <f t="shared" si="126"/>
        <v>760</v>
      </c>
      <c r="F8097" s="19">
        <v>13.104823</v>
      </c>
      <c r="G8097" s="19">
        <v>9.9596655869999999</v>
      </c>
      <c r="H8097" s="20">
        <v>93.447588541000002</v>
      </c>
      <c r="I8097" s="15">
        <f>IF(H8097&lt;=Rmax_Summary!$B$40,1,0)</f>
        <v>0</v>
      </c>
      <c r="J8097" s="15">
        <v>2</v>
      </c>
      <c r="K8097" s="21" t="s">
        <v>847</v>
      </c>
    </row>
    <row r="8098" spans="1:11" x14ac:dyDescent="0.15">
      <c r="A8098" s="15">
        <v>1505</v>
      </c>
      <c r="B8098" s="16">
        <v>10</v>
      </c>
      <c r="C8098" s="15">
        <v>200</v>
      </c>
      <c r="D8098" s="17">
        <v>770000</v>
      </c>
      <c r="E8098" s="18">
        <f t="shared" si="126"/>
        <v>770</v>
      </c>
      <c r="F8098" s="19">
        <v>12.935292</v>
      </c>
      <c r="G8098" s="19">
        <v>9.9601746670000004</v>
      </c>
      <c r="H8098" s="20">
        <v>93.532354210999998</v>
      </c>
      <c r="I8098" s="15">
        <f>IF(H8098&lt;=Rmax_Summary!$B$40,1,0)</f>
        <v>0</v>
      </c>
      <c r="J8098" s="15">
        <v>2</v>
      </c>
      <c r="K8098" s="21" t="s">
        <v>847</v>
      </c>
    </row>
    <row r="8099" spans="1:11" x14ac:dyDescent="0.15">
      <c r="A8099" s="15">
        <v>1510</v>
      </c>
      <c r="B8099" s="16">
        <v>10</v>
      </c>
      <c r="C8099" s="15">
        <v>200</v>
      </c>
      <c r="D8099" s="17">
        <v>780000</v>
      </c>
      <c r="E8099" s="18">
        <f t="shared" si="126"/>
        <v>780</v>
      </c>
      <c r="F8099" s="19">
        <v>12.770091000000001</v>
      </c>
      <c r="G8099" s="19">
        <v>9.9606707520000004</v>
      </c>
      <c r="H8099" s="20">
        <v>93.614954745999995</v>
      </c>
      <c r="I8099" s="15">
        <f>IF(H8099&lt;=Rmax_Summary!$B$40,1,0)</f>
        <v>0</v>
      </c>
      <c r="J8099" s="15">
        <v>2</v>
      </c>
      <c r="K8099" s="21" t="s">
        <v>847</v>
      </c>
    </row>
    <row r="8100" spans="1:11" x14ac:dyDescent="0.15">
      <c r="A8100" s="15">
        <v>1515</v>
      </c>
      <c r="B8100" s="16">
        <v>10</v>
      </c>
      <c r="C8100" s="15">
        <v>200</v>
      </c>
      <c r="D8100" s="17">
        <v>790000</v>
      </c>
      <c r="E8100" s="18">
        <f t="shared" si="126"/>
        <v>790</v>
      </c>
      <c r="F8100" s="19">
        <v>12.609056000000001</v>
      </c>
      <c r="G8100" s="19">
        <v>9.9611543299999994</v>
      </c>
      <c r="H8100" s="20">
        <v>93.695471853000001</v>
      </c>
      <c r="I8100" s="15">
        <f>IF(H8100&lt;=Rmax_Summary!$B$40,1,0)</f>
        <v>0</v>
      </c>
      <c r="J8100" s="15">
        <v>2</v>
      </c>
      <c r="K8100" s="21" t="s">
        <v>847</v>
      </c>
    </row>
    <row r="8101" spans="1:11" x14ac:dyDescent="0.15">
      <c r="A8101" s="15">
        <v>1520</v>
      </c>
      <c r="B8101" s="16">
        <v>10</v>
      </c>
      <c r="C8101" s="15">
        <v>200</v>
      </c>
      <c r="D8101" s="17">
        <v>800000</v>
      </c>
      <c r="E8101" s="18">
        <f t="shared" si="126"/>
        <v>800</v>
      </c>
      <c r="F8101" s="19">
        <v>12.452032000000001</v>
      </c>
      <c r="G8101" s="19">
        <v>9.9616258490000007</v>
      </c>
      <c r="H8101" s="20">
        <v>93.773983989000001</v>
      </c>
      <c r="I8101" s="15">
        <f>IF(H8101&lt;=Rmax_Summary!$B$40,1,0)</f>
        <v>0</v>
      </c>
      <c r="J8101" s="15">
        <v>2</v>
      </c>
      <c r="K8101" s="21" t="s">
        <v>847</v>
      </c>
    </row>
    <row r="8102" spans="1:11" x14ac:dyDescent="0.15">
      <c r="A8102" s="15">
        <v>1525</v>
      </c>
      <c r="B8102" s="16">
        <v>10</v>
      </c>
      <c r="C8102" s="15">
        <v>200</v>
      </c>
      <c r="D8102" s="17">
        <v>810000</v>
      </c>
      <c r="E8102" s="18">
        <f t="shared" si="126"/>
        <v>810</v>
      </c>
      <c r="F8102" s="19">
        <v>12.298871</v>
      </c>
      <c r="G8102" s="19">
        <v>9.9620857790000006</v>
      </c>
      <c r="H8102" s="20">
        <v>93.850564349999999</v>
      </c>
      <c r="I8102" s="15">
        <f>IF(H8102&lt;=Rmax_Summary!$B$40,1,0)</f>
        <v>0</v>
      </c>
      <c r="J8102" s="15">
        <v>2</v>
      </c>
      <c r="K8102" s="21" t="s">
        <v>847</v>
      </c>
    </row>
    <row r="8103" spans="1:11" x14ac:dyDescent="0.15">
      <c r="A8103" s="15">
        <v>1530</v>
      </c>
      <c r="B8103" s="16">
        <v>10</v>
      </c>
      <c r="C8103" s="15">
        <v>200</v>
      </c>
      <c r="D8103" s="17">
        <v>820000</v>
      </c>
      <c r="E8103" s="18">
        <f t="shared" si="126"/>
        <v>820</v>
      </c>
      <c r="F8103" s="19">
        <v>12.149433</v>
      </c>
      <c r="G8103" s="19">
        <v>9.9625345270000008</v>
      </c>
      <c r="H8103" s="20">
        <v>93.925283661999998</v>
      </c>
      <c r="I8103" s="15">
        <f>IF(H8103&lt;=Rmax_Summary!$B$40,1,0)</f>
        <v>0</v>
      </c>
      <c r="J8103" s="15">
        <v>2</v>
      </c>
      <c r="K8103" s="21" t="s">
        <v>847</v>
      </c>
    </row>
    <row r="8104" spans="1:11" x14ac:dyDescent="0.15">
      <c r="A8104" s="15">
        <v>1535</v>
      </c>
      <c r="B8104" s="16">
        <v>10</v>
      </c>
      <c r="C8104" s="15">
        <v>200</v>
      </c>
      <c r="D8104" s="17">
        <v>830000</v>
      </c>
      <c r="E8104" s="18">
        <f t="shared" si="126"/>
        <v>830</v>
      </c>
      <c r="F8104" s="19">
        <v>12.003582</v>
      </c>
      <c r="G8104" s="19">
        <v>9.9629725029999996</v>
      </c>
      <c r="H8104" s="20">
        <v>93.998209220000007</v>
      </c>
      <c r="I8104" s="15">
        <f>IF(H8104&lt;=Rmax_Summary!$B$40,1,0)</f>
        <v>0</v>
      </c>
      <c r="J8104" s="15">
        <v>2</v>
      </c>
      <c r="K8104" s="21" t="s">
        <v>847</v>
      </c>
    </row>
    <row r="8105" spans="1:11" x14ac:dyDescent="0.15">
      <c r="A8105" s="15">
        <v>1540</v>
      </c>
      <c r="B8105" s="16">
        <v>10</v>
      </c>
      <c r="C8105" s="15">
        <v>200</v>
      </c>
      <c r="D8105" s="17">
        <v>840000</v>
      </c>
      <c r="E8105" s="18">
        <f t="shared" si="126"/>
        <v>840</v>
      </c>
      <c r="F8105" s="19">
        <v>11.861191</v>
      </c>
      <c r="G8105" s="19">
        <v>9.963400086</v>
      </c>
      <c r="H8105" s="20">
        <v>94.069404693999999</v>
      </c>
      <c r="I8105" s="15">
        <f>IF(H8105&lt;=Rmax_Summary!$B$40,1,0)</f>
        <v>0</v>
      </c>
      <c r="J8105" s="15">
        <v>2</v>
      </c>
      <c r="K8105" s="21" t="s">
        <v>847</v>
      </c>
    </row>
    <row r="8106" spans="1:11" x14ac:dyDescent="0.15">
      <c r="A8106" s="15">
        <v>1545</v>
      </c>
      <c r="B8106" s="16">
        <v>10</v>
      </c>
      <c r="C8106" s="15">
        <v>200</v>
      </c>
      <c r="D8106" s="17">
        <v>850000</v>
      </c>
      <c r="E8106" s="18">
        <f t="shared" si="126"/>
        <v>850</v>
      </c>
      <c r="F8106" s="19">
        <v>11.722137999999999</v>
      </c>
      <c r="G8106" s="19">
        <v>9.9638176450000007</v>
      </c>
      <c r="H8106" s="20">
        <v>94.138930790000003</v>
      </c>
      <c r="I8106" s="15">
        <f>IF(H8106&lt;=Rmax_Summary!$B$40,1,0)</f>
        <v>0</v>
      </c>
      <c r="J8106" s="15">
        <v>2</v>
      </c>
      <c r="K8106" s="21" t="s">
        <v>847</v>
      </c>
    </row>
    <row r="8107" spans="1:11" x14ac:dyDescent="0.15">
      <c r="A8107" s="15">
        <v>1550</v>
      </c>
      <c r="B8107" s="16">
        <v>10</v>
      </c>
      <c r="C8107" s="15">
        <v>200</v>
      </c>
      <c r="D8107" s="17">
        <v>860000</v>
      </c>
      <c r="E8107" s="18">
        <f t="shared" si="126"/>
        <v>860</v>
      </c>
      <c r="F8107" s="19">
        <v>11.586309</v>
      </c>
      <c r="G8107" s="19">
        <v>9.9642255320000004</v>
      </c>
      <c r="H8107" s="20">
        <v>94.206845712000003</v>
      </c>
      <c r="I8107" s="15">
        <f>IF(H8107&lt;=Rmax_Summary!$B$40,1,0)</f>
        <v>0</v>
      </c>
      <c r="J8107" s="15">
        <v>2</v>
      </c>
      <c r="K8107" s="21" t="s">
        <v>847</v>
      </c>
    </row>
    <row r="8108" spans="1:11" x14ac:dyDescent="0.15">
      <c r="A8108" s="15">
        <v>1555</v>
      </c>
      <c r="B8108" s="16">
        <v>10</v>
      </c>
      <c r="C8108" s="15">
        <v>200</v>
      </c>
      <c r="D8108" s="17">
        <v>870000</v>
      </c>
      <c r="E8108" s="18">
        <f t="shared" si="126"/>
        <v>870</v>
      </c>
      <c r="F8108" s="19">
        <v>11.453590999999999</v>
      </c>
      <c r="G8108" s="19">
        <v>9.9646240699999993</v>
      </c>
      <c r="H8108" s="20">
        <v>94.273204491000001</v>
      </c>
      <c r="I8108" s="15">
        <f>IF(H8108&lt;=Rmax_Summary!$B$40,1,0)</f>
        <v>0</v>
      </c>
      <c r="J8108" s="15">
        <v>2</v>
      </c>
      <c r="K8108" s="21" t="s">
        <v>847</v>
      </c>
    </row>
    <row r="8109" spans="1:11" x14ac:dyDescent="0.15">
      <c r="A8109" s="15">
        <v>1560</v>
      </c>
      <c r="B8109" s="16">
        <v>10</v>
      </c>
      <c r="C8109" s="15">
        <v>200</v>
      </c>
      <c r="D8109" s="17">
        <v>880000</v>
      </c>
      <c r="E8109" s="18">
        <f t="shared" si="126"/>
        <v>880</v>
      </c>
      <c r="F8109" s="19">
        <v>11.323879</v>
      </c>
      <c r="G8109" s="19">
        <v>9.9650135790000007</v>
      </c>
      <c r="H8109" s="20">
        <v>94.338060560000002</v>
      </c>
      <c r="I8109" s="15">
        <f>IF(H8109&lt;=Rmax_Summary!$B$40,1,0)</f>
        <v>0</v>
      </c>
      <c r="J8109" s="15">
        <v>2</v>
      </c>
      <c r="K8109" s="21" t="s">
        <v>847</v>
      </c>
    </row>
    <row r="8110" spans="1:11" x14ac:dyDescent="0.15">
      <c r="A8110" s="15">
        <v>1565</v>
      </c>
      <c r="B8110" s="16">
        <v>10</v>
      </c>
      <c r="C8110" s="15">
        <v>200</v>
      </c>
      <c r="D8110" s="17">
        <v>890000</v>
      </c>
      <c r="E8110" s="18">
        <f t="shared" si="126"/>
        <v>890</v>
      </c>
      <c r="F8110" s="19">
        <v>11.197072</v>
      </c>
      <c r="G8110" s="19">
        <v>9.9653943649999999</v>
      </c>
      <c r="H8110" s="20">
        <v>94.401463937000003</v>
      </c>
      <c r="I8110" s="15">
        <f>IF(H8110&lt;=Rmax_Summary!$B$40,1,0)</f>
        <v>0</v>
      </c>
      <c r="J8110" s="15">
        <v>2</v>
      </c>
      <c r="K8110" s="21" t="s">
        <v>847</v>
      </c>
    </row>
    <row r="8111" spans="1:11" x14ac:dyDescent="0.15">
      <c r="A8111" s="15">
        <v>1570</v>
      </c>
      <c r="B8111" s="16">
        <v>10</v>
      </c>
      <c r="C8111" s="15">
        <v>200</v>
      </c>
      <c r="D8111" s="17">
        <v>900000</v>
      </c>
      <c r="E8111" s="18">
        <f t="shared" si="126"/>
        <v>900</v>
      </c>
      <c r="F8111" s="19">
        <v>11.073074</v>
      </c>
      <c r="G8111" s="19">
        <v>9.9657667189999994</v>
      </c>
      <c r="H8111" s="20">
        <v>94.463463054000002</v>
      </c>
      <c r="I8111" s="15">
        <f>IF(H8111&lt;=Rmax_Summary!$B$40,1,0)</f>
        <v>0</v>
      </c>
      <c r="J8111" s="15">
        <v>2</v>
      </c>
      <c r="K8111" s="21" t="s">
        <v>847</v>
      </c>
    </row>
    <row r="8112" spans="1:11" x14ac:dyDescent="0.15">
      <c r="A8112" s="15">
        <v>1575</v>
      </c>
      <c r="B8112" s="16">
        <v>10</v>
      </c>
      <c r="C8112" s="15">
        <v>200</v>
      </c>
      <c r="D8112" s="17">
        <v>910000</v>
      </c>
      <c r="E8112" s="18">
        <f t="shared" si="126"/>
        <v>910</v>
      </c>
      <c r="F8112" s="19">
        <v>10.951791999999999</v>
      </c>
      <c r="G8112" s="19">
        <v>9.9661309110000005</v>
      </c>
      <c r="H8112" s="20">
        <v>94.524103843000006</v>
      </c>
      <c r="I8112" s="15">
        <f>IF(H8112&lt;=Rmax_Summary!$B$40,1,0)</f>
        <v>0</v>
      </c>
      <c r="J8112" s="15">
        <v>2</v>
      </c>
      <c r="K8112" s="21" t="s">
        <v>847</v>
      </c>
    </row>
    <row r="8113" spans="1:11" x14ac:dyDescent="0.15">
      <c r="A8113" s="15">
        <v>1580</v>
      </c>
      <c r="B8113" s="16">
        <v>10</v>
      </c>
      <c r="C8113" s="15">
        <v>200</v>
      </c>
      <c r="D8113" s="17">
        <v>920000</v>
      </c>
      <c r="E8113" s="18">
        <f t="shared" si="126"/>
        <v>920</v>
      </c>
      <c r="F8113" s="19">
        <v>10.833138</v>
      </c>
      <c r="G8113" s="19">
        <v>9.9664872219999996</v>
      </c>
      <c r="H8113" s="20">
        <v>94.583430860999997</v>
      </c>
      <c r="I8113" s="15">
        <f>IF(H8113&lt;=Rmax_Summary!$B$40,1,0)</f>
        <v>0</v>
      </c>
      <c r="J8113" s="15">
        <v>2</v>
      </c>
      <c r="K8113" s="21" t="s">
        <v>847</v>
      </c>
    </row>
    <row r="8114" spans="1:11" x14ac:dyDescent="0.15">
      <c r="A8114" s="15">
        <v>1585</v>
      </c>
      <c r="B8114" s="16">
        <v>10</v>
      </c>
      <c r="C8114" s="15">
        <v>200</v>
      </c>
      <c r="D8114" s="17">
        <v>930000</v>
      </c>
      <c r="E8114" s="18">
        <f t="shared" si="126"/>
        <v>930</v>
      </c>
      <c r="F8114" s="19">
        <v>10.717028000000001</v>
      </c>
      <c r="G8114" s="19">
        <v>9.9668358900000005</v>
      </c>
      <c r="H8114" s="20">
        <v>94.641485954000004</v>
      </c>
      <c r="I8114" s="15">
        <f>IF(H8114&lt;=Rmax_Summary!$B$40,1,0)</f>
        <v>0</v>
      </c>
      <c r="J8114" s="15">
        <v>2</v>
      </c>
      <c r="K8114" s="21" t="s">
        <v>847</v>
      </c>
    </row>
    <row r="8115" spans="1:11" x14ac:dyDescent="0.15">
      <c r="A8115" s="15">
        <v>1590</v>
      </c>
      <c r="B8115" s="16">
        <v>10</v>
      </c>
      <c r="C8115" s="15">
        <v>200</v>
      </c>
      <c r="D8115" s="17">
        <v>940000</v>
      </c>
      <c r="E8115" s="18">
        <f t="shared" si="126"/>
        <v>940</v>
      </c>
      <c r="F8115" s="19">
        <v>10.60338</v>
      </c>
      <c r="G8115" s="19">
        <v>9.9671771640000006</v>
      </c>
      <c r="H8115" s="20">
        <v>94.698310044999999</v>
      </c>
      <c r="I8115" s="15">
        <f>IF(H8115&lt;=Rmax_Summary!$B$40,1,0)</f>
        <v>0</v>
      </c>
      <c r="J8115" s="15">
        <v>2</v>
      </c>
      <c r="K8115" s="21" t="s">
        <v>847</v>
      </c>
    </row>
    <row r="8116" spans="1:11" x14ac:dyDescent="0.15">
      <c r="A8116" s="15">
        <v>1595</v>
      </c>
      <c r="B8116" s="16">
        <v>10</v>
      </c>
      <c r="C8116" s="15">
        <v>200</v>
      </c>
      <c r="D8116" s="17">
        <v>950000</v>
      </c>
      <c r="E8116" s="18">
        <f t="shared" si="126"/>
        <v>950</v>
      </c>
      <c r="F8116" s="19">
        <v>10.492117</v>
      </c>
      <c r="G8116" s="19">
        <v>9.9675112670000008</v>
      </c>
      <c r="H8116" s="20">
        <v>94.753941538999996</v>
      </c>
      <c r="I8116" s="15">
        <f>IF(H8116&lt;=Rmax_Summary!$B$40,1,0)</f>
        <v>0</v>
      </c>
      <c r="J8116" s="15">
        <v>2</v>
      </c>
      <c r="K8116" s="21" t="s">
        <v>847</v>
      </c>
    </row>
    <row r="8117" spans="1:11" x14ac:dyDescent="0.15">
      <c r="A8117" s="15">
        <v>1600</v>
      </c>
      <c r="B8117" s="16">
        <v>10</v>
      </c>
      <c r="C8117" s="15">
        <v>200</v>
      </c>
      <c r="D8117" s="17">
        <v>960000</v>
      </c>
      <c r="E8117" s="18">
        <f t="shared" si="126"/>
        <v>960</v>
      </c>
      <c r="F8117" s="19">
        <v>10.383165</v>
      </c>
      <c r="G8117" s="19">
        <v>9.9678384389999994</v>
      </c>
      <c r="H8117" s="20">
        <v>94.808417569</v>
      </c>
      <c r="I8117" s="15">
        <f>IF(H8117&lt;=Rmax_Summary!$B$40,1,0)</f>
        <v>0</v>
      </c>
      <c r="J8117" s="15">
        <v>2</v>
      </c>
      <c r="K8117" s="21" t="s">
        <v>847</v>
      </c>
    </row>
    <row r="8118" spans="1:11" x14ac:dyDescent="0.15">
      <c r="A8118" s="15">
        <v>1605</v>
      </c>
      <c r="B8118" s="16">
        <v>10</v>
      </c>
      <c r="C8118" s="15">
        <v>200</v>
      </c>
      <c r="D8118" s="17">
        <v>970000</v>
      </c>
      <c r="E8118" s="18">
        <f t="shared" si="126"/>
        <v>970</v>
      </c>
      <c r="F8118" s="19">
        <v>10.276452000000001</v>
      </c>
      <c r="G8118" s="19">
        <v>9.9681588859999994</v>
      </c>
      <c r="H8118" s="20">
        <v>94.861773756999995</v>
      </c>
      <c r="I8118" s="15">
        <f>IF(H8118&lt;=Rmax_Summary!$B$40,1,0)</f>
        <v>0</v>
      </c>
      <c r="J8118" s="15">
        <v>2</v>
      </c>
      <c r="K8118" s="21" t="s">
        <v>847</v>
      </c>
    </row>
    <row r="8119" spans="1:11" x14ac:dyDescent="0.15">
      <c r="A8119" s="15">
        <v>1610</v>
      </c>
      <c r="B8119" s="16">
        <v>10</v>
      </c>
      <c r="C8119" s="15">
        <v>200</v>
      </c>
      <c r="D8119" s="17">
        <v>980000</v>
      </c>
      <c r="E8119" s="18">
        <f t="shared" si="126"/>
        <v>980</v>
      </c>
      <c r="F8119" s="19">
        <v>10.171911</v>
      </c>
      <c r="G8119" s="19">
        <v>9.9684728099999997</v>
      </c>
      <c r="H8119" s="20">
        <v>94.914044465000003</v>
      </c>
      <c r="I8119" s="15">
        <f>IF(H8119&lt;=Rmax_Summary!$B$40,1,0)</f>
        <v>0</v>
      </c>
      <c r="J8119" s="15">
        <v>2</v>
      </c>
      <c r="K8119" s="21" t="s">
        <v>847</v>
      </c>
    </row>
    <row r="8120" spans="1:11" x14ac:dyDescent="0.15">
      <c r="A8120" s="15">
        <v>1615</v>
      </c>
      <c r="B8120" s="16">
        <v>10</v>
      </c>
      <c r="C8120" s="15">
        <v>200</v>
      </c>
      <c r="D8120" s="17">
        <v>990000</v>
      </c>
      <c r="E8120" s="18">
        <f t="shared" si="126"/>
        <v>990</v>
      </c>
      <c r="F8120" s="19">
        <v>10.069475000000001</v>
      </c>
      <c r="G8120" s="19">
        <v>9.9687804149999995</v>
      </c>
      <c r="H8120" s="20">
        <v>94.965262430999999</v>
      </c>
      <c r="I8120" s="15">
        <f>IF(H8120&lt;=Rmax_Summary!$B$40,1,0)</f>
        <v>0</v>
      </c>
      <c r="J8120" s="15">
        <v>2</v>
      </c>
      <c r="K8120" s="21" t="s">
        <v>847</v>
      </c>
    </row>
    <row r="8121" spans="1:11" x14ac:dyDescent="0.15">
      <c r="A8121" s="15">
        <v>1620</v>
      </c>
      <c r="B8121" s="16">
        <v>10</v>
      </c>
      <c r="C8121" s="15">
        <v>200</v>
      </c>
      <c r="D8121" s="17">
        <v>1000000</v>
      </c>
      <c r="E8121" s="18">
        <f t="shared" si="126"/>
        <v>1000</v>
      </c>
      <c r="F8121" s="19">
        <v>9.9690809999999992</v>
      </c>
      <c r="G8121" s="19">
        <v>9.9690818839999995</v>
      </c>
      <c r="H8121" s="20">
        <v>95.015459262999997</v>
      </c>
      <c r="I8121" s="15">
        <f>IF(H8121&lt;=Rmax_Summary!$B$40,1,0)</f>
        <v>0</v>
      </c>
      <c r="J8121" s="15">
        <v>2</v>
      </c>
      <c r="K8121" s="21" t="s">
        <v>847</v>
      </c>
    </row>
    <row r="8122" spans="1:11" x14ac:dyDescent="0.15">
      <c r="A8122" s="15">
        <v>1375</v>
      </c>
      <c r="B8122" s="16">
        <v>10</v>
      </c>
      <c r="C8122" s="15">
        <v>200</v>
      </c>
      <c r="D8122" s="17">
        <v>1100000</v>
      </c>
      <c r="E8122" s="18">
        <f t="shared" si="126"/>
        <v>1100</v>
      </c>
      <c r="F8122" s="19">
        <v>9.0652690000000007</v>
      </c>
      <c r="G8122" s="19">
        <v>9.9717959310000008</v>
      </c>
      <c r="H8122" s="20">
        <v>95.467365349999994</v>
      </c>
      <c r="I8122" s="15">
        <f>IF(H8122&lt;=Rmax_Summary!$B$40,1,0)</f>
        <v>0</v>
      </c>
      <c r="J8122" s="15">
        <v>3</v>
      </c>
      <c r="K8122" s="21" t="s">
        <v>850</v>
      </c>
    </row>
    <row r="8123" spans="1:11" x14ac:dyDescent="0.15">
      <c r="A8123" s="15">
        <v>1380</v>
      </c>
      <c r="B8123" s="16">
        <v>10</v>
      </c>
      <c r="C8123" s="15">
        <v>200</v>
      </c>
      <c r="D8123" s="17">
        <v>1200000</v>
      </c>
      <c r="E8123" s="18">
        <f t="shared" si="126"/>
        <v>1200</v>
      </c>
      <c r="F8123" s="19">
        <v>8.3117160000000005</v>
      </c>
      <c r="G8123" s="19">
        <v>9.9740587559999998</v>
      </c>
      <c r="H8123" s="20">
        <v>95.844142176000005</v>
      </c>
      <c r="I8123" s="15">
        <f>IF(H8123&lt;=Rmax_Summary!$B$40,1,0)</f>
        <v>0</v>
      </c>
      <c r="J8123" s="15">
        <v>3</v>
      </c>
      <c r="K8123" s="21" t="s">
        <v>850</v>
      </c>
    </row>
    <row r="8124" spans="1:11" x14ac:dyDescent="0.15">
      <c r="A8124" s="15">
        <v>1385</v>
      </c>
      <c r="B8124" s="16">
        <v>10</v>
      </c>
      <c r="C8124" s="15">
        <v>200</v>
      </c>
      <c r="D8124" s="17">
        <v>1300000</v>
      </c>
      <c r="E8124" s="18">
        <f t="shared" si="126"/>
        <v>1300</v>
      </c>
      <c r="F8124" s="19">
        <v>7.6738270000000002</v>
      </c>
      <c r="G8124" s="19">
        <v>9.9759742510000002</v>
      </c>
      <c r="H8124" s="20">
        <v>96.163086734999993</v>
      </c>
      <c r="I8124" s="15">
        <f>IF(H8124&lt;=Rmax_Summary!$B$40,1,0)</f>
        <v>0</v>
      </c>
      <c r="J8124" s="15">
        <v>3</v>
      </c>
      <c r="K8124" s="21" t="s">
        <v>850</v>
      </c>
    </row>
    <row r="8125" spans="1:11" x14ac:dyDescent="0.15">
      <c r="A8125" s="15">
        <v>1390</v>
      </c>
      <c r="B8125" s="16">
        <v>10</v>
      </c>
      <c r="C8125" s="15">
        <v>200</v>
      </c>
      <c r="D8125" s="17">
        <v>1400000</v>
      </c>
      <c r="E8125" s="18">
        <f t="shared" si="126"/>
        <v>1400</v>
      </c>
      <c r="F8125" s="19">
        <v>7.1268690000000001</v>
      </c>
      <c r="G8125" s="19">
        <v>9.977616695</v>
      </c>
      <c r="H8125" s="20">
        <v>96.436565471999998</v>
      </c>
      <c r="I8125" s="15">
        <f>IF(H8125&lt;=Rmax_Summary!$B$40,1,0)</f>
        <v>0</v>
      </c>
      <c r="J8125" s="15">
        <v>3</v>
      </c>
      <c r="K8125" s="21" t="s">
        <v>850</v>
      </c>
    </row>
    <row r="8126" spans="1:11" x14ac:dyDescent="0.15">
      <c r="A8126" s="15">
        <v>1395</v>
      </c>
      <c r="B8126" s="16">
        <v>10</v>
      </c>
      <c r="C8126" s="15">
        <v>200</v>
      </c>
      <c r="D8126" s="17">
        <v>1500000</v>
      </c>
      <c r="E8126" s="18">
        <f t="shared" si="126"/>
        <v>1500</v>
      </c>
      <c r="F8126" s="19">
        <v>6.6526940000000003</v>
      </c>
      <c r="G8126" s="19">
        <v>9.9790405740000008</v>
      </c>
      <c r="H8126" s="20">
        <v>96.673653072999997</v>
      </c>
      <c r="I8126" s="15">
        <f>IF(H8126&lt;=Rmax_Summary!$B$40,1,0)</f>
        <v>0</v>
      </c>
      <c r="J8126" s="15">
        <v>3</v>
      </c>
      <c r="K8126" s="21" t="s">
        <v>850</v>
      </c>
    </row>
    <row r="8127" spans="1:11" x14ac:dyDescent="0.15">
      <c r="A8127" s="15">
        <v>1400</v>
      </c>
      <c r="B8127" s="16">
        <v>10</v>
      </c>
      <c r="C8127" s="15">
        <v>200</v>
      </c>
      <c r="D8127" s="17">
        <v>1600000</v>
      </c>
      <c r="E8127" s="18">
        <f t="shared" si="126"/>
        <v>1600</v>
      </c>
      <c r="F8127" s="19">
        <v>6.237679</v>
      </c>
      <c r="G8127" s="19">
        <v>9.9802868070000006</v>
      </c>
      <c r="H8127" s="20">
        <v>96.881160313999999</v>
      </c>
      <c r="I8127" s="15">
        <f>IF(H8127&lt;=Rmax_Summary!$B$40,1,0)</f>
        <v>0</v>
      </c>
      <c r="J8127" s="15">
        <v>3</v>
      </c>
      <c r="K8127" s="21" t="s">
        <v>850</v>
      </c>
    </row>
    <row r="8128" spans="1:11" x14ac:dyDescent="0.15">
      <c r="A8128" s="15">
        <v>1405</v>
      </c>
      <c r="B8128" s="16">
        <v>10</v>
      </c>
      <c r="C8128" s="15">
        <v>200</v>
      </c>
      <c r="D8128" s="17">
        <v>1700000</v>
      </c>
      <c r="E8128" s="18">
        <f t="shared" si="126"/>
        <v>1700</v>
      </c>
      <c r="F8128" s="19">
        <v>5.8714040000000001</v>
      </c>
      <c r="G8128" s="19">
        <v>9.98138668</v>
      </c>
      <c r="H8128" s="20">
        <v>97.064297986</v>
      </c>
      <c r="I8128" s="15">
        <f>IF(H8128&lt;=Rmax_Summary!$B$40,1,0)</f>
        <v>0</v>
      </c>
      <c r="J8128" s="15">
        <v>3</v>
      </c>
      <c r="K8128" s="21" t="s">
        <v>850</v>
      </c>
    </row>
    <row r="8129" spans="1:11" x14ac:dyDescent="0.15">
      <c r="A8129" s="15">
        <v>1410</v>
      </c>
      <c r="B8129" s="16">
        <v>10</v>
      </c>
      <c r="C8129" s="15">
        <v>200</v>
      </c>
      <c r="D8129" s="17">
        <v>1800000</v>
      </c>
      <c r="E8129" s="18">
        <f t="shared" si="126"/>
        <v>1800</v>
      </c>
      <c r="F8129" s="19">
        <v>5.5457580000000002</v>
      </c>
      <c r="G8129" s="19">
        <v>9.9823645469999995</v>
      </c>
      <c r="H8129" s="20">
        <v>97.227120956999997</v>
      </c>
      <c r="I8129" s="15">
        <f>IF(H8129&lt;=Rmax_Summary!$B$40,1,0)</f>
        <v>0</v>
      </c>
      <c r="J8129" s="15">
        <v>3</v>
      </c>
      <c r="K8129" s="21" t="s">
        <v>850</v>
      </c>
    </row>
    <row r="8130" spans="1:11" x14ac:dyDescent="0.15">
      <c r="A8130" s="15">
        <v>1415</v>
      </c>
      <c r="B8130" s="16">
        <v>10</v>
      </c>
      <c r="C8130" s="15">
        <v>200</v>
      </c>
      <c r="D8130" s="17">
        <v>1900000</v>
      </c>
      <c r="E8130" s="18">
        <f t="shared" ref="E8130:E8193" si="127">D8130/1000</f>
        <v>1900</v>
      </c>
      <c r="F8130" s="19">
        <v>5.2543369999999996</v>
      </c>
      <c r="G8130" s="19">
        <v>9.9832396419999991</v>
      </c>
      <c r="H8130" s="20">
        <v>97.372831672000004</v>
      </c>
      <c r="I8130" s="15">
        <f>IF(H8130&lt;=Rmax_Summary!$B$40,1,0)</f>
        <v>0</v>
      </c>
      <c r="J8130" s="15">
        <v>3</v>
      </c>
      <c r="K8130" s="21" t="s">
        <v>850</v>
      </c>
    </row>
    <row r="8131" spans="1:11" x14ac:dyDescent="0.15">
      <c r="A8131" s="15">
        <v>1420</v>
      </c>
      <c r="B8131" s="16">
        <v>10</v>
      </c>
      <c r="C8131" s="15">
        <v>200</v>
      </c>
      <c r="D8131" s="17">
        <v>2000000</v>
      </c>
      <c r="E8131" s="18">
        <f t="shared" si="127"/>
        <v>2000</v>
      </c>
      <c r="F8131" s="19">
        <v>4.9920140000000002</v>
      </c>
      <c r="G8131" s="19">
        <v>9.9840273600000007</v>
      </c>
      <c r="H8131" s="20">
        <v>97.503993085999994</v>
      </c>
      <c r="I8131" s="15">
        <f>IF(H8131&lt;=Rmax_Summary!$B$40,1,0)</f>
        <v>0</v>
      </c>
      <c r="J8131" s="15">
        <v>3</v>
      </c>
      <c r="K8131" s="21" t="s">
        <v>850</v>
      </c>
    </row>
    <row r="8132" spans="1:11" x14ac:dyDescent="0.15">
      <c r="A8132" s="15">
        <v>1425</v>
      </c>
      <c r="B8132" s="16">
        <v>10</v>
      </c>
      <c r="C8132" s="15">
        <v>200</v>
      </c>
      <c r="D8132" s="17">
        <v>2100000</v>
      </c>
      <c r="E8132" s="18">
        <f t="shared" si="127"/>
        <v>2100</v>
      </c>
      <c r="F8132" s="19">
        <v>4.7546379999999999</v>
      </c>
      <c r="G8132" s="19">
        <v>9.9847401649999998</v>
      </c>
      <c r="H8132" s="20">
        <v>97.622680892999995</v>
      </c>
      <c r="I8132" s="15">
        <f>IF(H8132&lt;=Rmax_Summary!$B$40,1,0)</f>
        <v>0</v>
      </c>
      <c r="J8132" s="15">
        <v>3</v>
      </c>
      <c r="K8132" s="21" t="s">
        <v>850</v>
      </c>
    </row>
    <row r="8133" spans="1:11" x14ac:dyDescent="0.15">
      <c r="A8133" s="15">
        <v>1430</v>
      </c>
      <c r="B8133" s="16">
        <v>10</v>
      </c>
      <c r="C8133" s="15">
        <v>200</v>
      </c>
      <c r="D8133" s="17">
        <v>2200000</v>
      </c>
      <c r="E8133" s="18">
        <f t="shared" si="127"/>
        <v>2200</v>
      </c>
      <c r="F8133" s="19">
        <v>4.5388130000000002</v>
      </c>
      <c r="G8133" s="19">
        <v>9.9853882540000001</v>
      </c>
      <c r="H8133" s="20">
        <v>97.730593576999993</v>
      </c>
      <c r="I8133" s="15">
        <f>IF(H8133&lt;=Rmax_Summary!$B$40,1,0)</f>
        <v>0</v>
      </c>
      <c r="J8133" s="15">
        <v>3</v>
      </c>
      <c r="K8133" s="21" t="s">
        <v>850</v>
      </c>
    </row>
    <row r="8134" spans="1:11" x14ac:dyDescent="0.15">
      <c r="A8134" s="15">
        <v>1435</v>
      </c>
      <c r="B8134" s="16">
        <v>10</v>
      </c>
      <c r="C8134" s="15">
        <v>200</v>
      </c>
      <c r="D8134" s="17">
        <v>2300000</v>
      </c>
      <c r="E8134" s="18">
        <f t="shared" si="127"/>
        <v>2300</v>
      </c>
      <c r="F8134" s="19">
        <v>4.3417310000000002</v>
      </c>
      <c r="G8134" s="19">
        <v>9.9859800639999996</v>
      </c>
      <c r="H8134" s="20">
        <v>97.829134713000002</v>
      </c>
      <c r="I8134" s="15">
        <f>IF(H8134&lt;=Rmax_Summary!$B$40,1,0)</f>
        <v>0</v>
      </c>
      <c r="J8134" s="15">
        <v>3</v>
      </c>
      <c r="K8134" s="21" t="s">
        <v>850</v>
      </c>
    </row>
    <row r="8135" spans="1:11" x14ac:dyDescent="0.15">
      <c r="A8135" s="15">
        <v>1440</v>
      </c>
      <c r="B8135" s="16">
        <v>10</v>
      </c>
      <c r="C8135" s="15">
        <v>200</v>
      </c>
      <c r="D8135" s="17">
        <v>2400000</v>
      </c>
      <c r="E8135" s="18">
        <f t="shared" si="127"/>
        <v>2400</v>
      </c>
      <c r="F8135" s="19">
        <v>4.1610509999999996</v>
      </c>
      <c r="G8135" s="19">
        <v>9.9865226170000003</v>
      </c>
      <c r="H8135" s="20">
        <v>97.919474480000005</v>
      </c>
      <c r="I8135" s="15">
        <f>IF(H8135&lt;=Rmax_Summary!$B$40,1,0)</f>
        <v>0</v>
      </c>
      <c r="J8135" s="15">
        <v>3</v>
      </c>
      <c r="K8135" s="21" t="s">
        <v>850</v>
      </c>
    </row>
    <row r="8136" spans="1:11" x14ac:dyDescent="0.15">
      <c r="A8136" s="15">
        <v>1445</v>
      </c>
      <c r="B8136" s="16">
        <v>10</v>
      </c>
      <c r="C8136" s="15">
        <v>200</v>
      </c>
      <c r="D8136" s="17">
        <v>2500000</v>
      </c>
      <c r="E8136" s="18">
        <f t="shared" si="127"/>
        <v>2500</v>
      </c>
      <c r="F8136" s="19">
        <v>3.9948090000000001</v>
      </c>
      <c r="G8136" s="19">
        <v>9.9870218130000001</v>
      </c>
      <c r="H8136" s="20">
        <v>98.002595589999999</v>
      </c>
      <c r="I8136" s="15">
        <f>IF(H8136&lt;=Rmax_Summary!$B$40,1,0)</f>
        <v>0</v>
      </c>
      <c r="J8136" s="15">
        <v>3</v>
      </c>
      <c r="K8136" s="21" t="s">
        <v>850</v>
      </c>
    </row>
    <row r="8137" spans="1:11" x14ac:dyDescent="0.15">
      <c r="A8137" s="15">
        <v>1450</v>
      </c>
      <c r="B8137" s="16">
        <v>10</v>
      </c>
      <c r="C8137" s="15">
        <v>200</v>
      </c>
      <c r="D8137" s="17">
        <v>2600000</v>
      </c>
      <c r="E8137" s="18">
        <f t="shared" si="127"/>
        <v>2600</v>
      </c>
      <c r="F8137" s="19">
        <v>3.8413390000000001</v>
      </c>
      <c r="G8137" s="19">
        <v>9.9874826550000009</v>
      </c>
      <c r="H8137" s="20">
        <v>98.079330339999999</v>
      </c>
      <c r="I8137" s="15">
        <f>IF(H8137&lt;=Rmax_Summary!$B$40,1,0)</f>
        <v>0</v>
      </c>
      <c r="J8137" s="15">
        <v>3</v>
      </c>
      <c r="K8137" s="21" t="s">
        <v>850</v>
      </c>
    </row>
    <row r="8138" spans="1:11" x14ac:dyDescent="0.15">
      <c r="A8138" s="15">
        <v>1455</v>
      </c>
      <c r="B8138" s="16">
        <v>10</v>
      </c>
      <c r="C8138" s="15">
        <v>200</v>
      </c>
      <c r="D8138" s="17">
        <v>2700000</v>
      </c>
      <c r="E8138" s="18">
        <f t="shared" si="127"/>
        <v>2700</v>
      </c>
      <c r="F8138" s="19">
        <v>3.6992259999999999</v>
      </c>
      <c r="G8138" s="19">
        <v>9.9879094090000002</v>
      </c>
      <c r="H8138" s="20">
        <v>98.150387170000002</v>
      </c>
      <c r="I8138" s="15">
        <f>IF(H8138&lt;=Rmax_Summary!$B$40,1,0)</f>
        <v>0</v>
      </c>
      <c r="J8138" s="15">
        <v>3</v>
      </c>
      <c r="K8138" s="21" t="s">
        <v>850</v>
      </c>
    </row>
    <row r="8139" spans="1:11" x14ac:dyDescent="0.15">
      <c r="A8139" s="15">
        <v>1460</v>
      </c>
      <c r="B8139" s="16">
        <v>10</v>
      </c>
      <c r="C8139" s="15">
        <v>200</v>
      </c>
      <c r="D8139" s="17">
        <v>2800000</v>
      </c>
      <c r="E8139" s="18">
        <f t="shared" si="127"/>
        <v>2800</v>
      </c>
      <c r="F8139" s="19">
        <v>3.5672519999999999</v>
      </c>
      <c r="G8139" s="19">
        <v>9.9883056999999997</v>
      </c>
      <c r="H8139" s="20">
        <v>98.216374024000004</v>
      </c>
      <c r="I8139" s="15">
        <f>IF(H8139&lt;=Rmax_Summary!$B$40,1,0)</f>
        <v>0</v>
      </c>
      <c r="J8139" s="15">
        <v>3</v>
      </c>
      <c r="K8139" s="21" t="s">
        <v>850</v>
      </c>
    </row>
    <row r="8140" spans="1:11" x14ac:dyDescent="0.15">
      <c r="A8140" s="15">
        <v>1465</v>
      </c>
      <c r="B8140" s="16">
        <v>10</v>
      </c>
      <c r="C8140" s="15">
        <v>200</v>
      </c>
      <c r="D8140" s="17">
        <v>2900000</v>
      </c>
      <c r="E8140" s="18">
        <f t="shared" si="127"/>
        <v>2900</v>
      </c>
      <c r="F8140" s="19">
        <v>3.4443709999999998</v>
      </c>
      <c r="G8140" s="19">
        <v>9.9886746940000002</v>
      </c>
      <c r="H8140" s="20">
        <v>98.277814711000005</v>
      </c>
      <c r="I8140" s="15">
        <f>IF(H8140&lt;=Rmax_Summary!$B$40,1,0)</f>
        <v>0</v>
      </c>
      <c r="J8140" s="15">
        <v>3</v>
      </c>
      <c r="K8140" s="21" t="s">
        <v>850</v>
      </c>
    </row>
    <row r="8141" spans="1:11" x14ac:dyDescent="0.15">
      <c r="A8141" s="15">
        <v>1470</v>
      </c>
      <c r="B8141" s="16">
        <v>10</v>
      </c>
      <c r="C8141" s="15">
        <v>200</v>
      </c>
      <c r="D8141" s="17">
        <v>3000000</v>
      </c>
      <c r="E8141" s="18">
        <f t="shared" si="127"/>
        <v>3000</v>
      </c>
      <c r="F8141" s="19">
        <v>3.3296730000000001</v>
      </c>
      <c r="G8141" s="19">
        <v>9.9890191169999998</v>
      </c>
      <c r="H8141" s="20">
        <v>98.335163467000001</v>
      </c>
      <c r="I8141" s="15">
        <f>IF(H8141&lt;=Rmax_Summary!$B$40,1,0)</f>
        <v>0</v>
      </c>
      <c r="J8141" s="15">
        <v>3</v>
      </c>
      <c r="K8141" s="21" t="s">
        <v>850</v>
      </c>
    </row>
    <row r="8142" spans="1:11" x14ac:dyDescent="0.15">
      <c r="A8142" s="15">
        <v>1475</v>
      </c>
      <c r="B8142" s="16">
        <v>10</v>
      </c>
      <c r="C8142" s="15">
        <v>200</v>
      </c>
      <c r="D8142" s="17">
        <v>3100000</v>
      </c>
      <c r="E8142" s="18">
        <f t="shared" si="127"/>
        <v>3100</v>
      </c>
      <c r="F8142" s="19">
        <v>3.2223679999999999</v>
      </c>
      <c r="G8142" s="19">
        <v>9.9893413370000008</v>
      </c>
      <c r="H8142" s="20">
        <v>98.388815876999999</v>
      </c>
      <c r="I8142" s="15">
        <f>IF(H8142&lt;=Rmax_Summary!$B$40,1,0)</f>
        <v>0</v>
      </c>
      <c r="J8142" s="15">
        <v>3</v>
      </c>
      <c r="K8142" s="21" t="s">
        <v>850</v>
      </c>
    </row>
    <row r="8143" spans="1:11" x14ac:dyDescent="0.15">
      <c r="A8143" s="15">
        <v>1480</v>
      </c>
      <c r="B8143" s="16">
        <v>10</v>
      </c>
      <c r="C8143" s="15">
        <v>200</v>
      </c>
      <c r="D8143" s="17">
        <v>3200000</v>
      </c>
      <c r="E8143" s="18">
        <f t="shared" si="127"/>
        <v>3200</v>
      </c>
      <c r="F8143" s="19">
        <v>3.1217640000000002</v>
      </c>
      <c r="G8143" s="19">
        <v>9.9896434319999994</v>
      </c>
      <c r="H8143" s="20">
        <v>98.439118200999999</v>
      </c>
      <c r="I8143" s="15">
        <f>IF(H8143&lt;=Rmax_Summary!$B$40,1,0)</f>
        <v>0</v>
      </c>
      <c r="J8143" s="15">
        <v>3</v>
      </c>
      <c r="K8143" s="21" t="s">
        <v>850</v>
      </c>
    </row>
    <row r="8144" spans="1:11" x14ac:dyDescent="0.15">
      <c r="A8144" s="15">
        <v>1485</v>
      </c>
      <c r="B8144" s="16">
        <v>10</v>
      </c>
      <c r="C8144" s="15">
        <v>200</v>
      </c>
      <c r="D8144" s="17">
        <v>3300000</v>
      </c>
      <c r="E8144" s="18">
        <f t="shared" si="127"/>
        <v>3300</v>
      </c>
      <c r="F8144" s="19">
        <v>3.0272510000000001</v>
      </c>
      <c r="G8144" s="19">
        <v>9.9899272410000002</v>
      </c>
      <c r="H8144" s="20">
        <v>98.486374690000005</v>
      </c>
      <c r="I8144" s="15">
        <f>IF(H8144&lt;=Rmax_Summary!$B$40,1,0)</f>
        <v>0</v>
      </c>
      <c r="J8144" s="15">
        <v>3</v>
      </c>
      <c r="K8144" s="21" t="s">
        <v>850</v>
      </c>
    </row>
    <row r="8145" spans="1:11" x14ac:dyDescent="0.15">
      <c r="A8145" s="15">
        <v>1490</v>
      </c>
      <c r="B8145" s="16">
        <v>10</v>
      </c>
      <c r="C8145" s="15">
        <v>200</v>
      </c>
      <c r="D8145" s="17">
        <v>3400000</v>
      </c>
      <c r="E8145" s="18">
        <f t="shared" si="127"/>
        <v>3400</v>
      </c>
      <c r="F8145" s="19">
        <v>2.9382920000000001</v>
      </c>
      <c r="G8145" s="19">
        <v>9.9901943640000006</v>
      </c>
      <c r="H8145" s="20">
        <v>98.530853816000004</v>
      </c>
      <c r="I8145" s="15">
        <f>IF(H8145&lt;=Rmax_Summary!$B$40,1,0)</f>
        <v>0</v>
      </c>
      <c r="J8145" s="15">
        <v>3</v>
      </c>
      <c r="K8145" s="21" t="s">
        <v>850</v>
      </c>
    </row>
    <row r="8146" spans="1:11" x14ac:dyDescent="0.15">
      <c r="A8146" s="15">
        <v>1495</v>
      </c>
      <c r="B8146" s="16">
        <v>10</v>
      </c>
      <c r="C8146" s="15">
        <v>200</v>
      </c>
      <c r="D8146" s="17">
        <v>3500000</v>
      </c>
      <c r="E8146" s="18">
        <f t="shared" si="127"/>
        <v>3500</v>
      </c>
      <c r="F8146" s="19">
        <v>2.8544130000000001</v>
      </c>
      <c r="G8146" s="19">
        <v>9.9904462410000008</v>
      </c>
      <c r="H8146" s="20">
        <v>98.572793376000007</v>
      </c>
      <c r="I8146" s="15">
        <f>IF(H8146&lt;=Rmax_Summary!$B$40,1,0)</f>
        <v>0</v>
      </c>
      <c r="J8146" s="15">
        <v>3</v>
      </c>
      <c r="K8146" s="21" t="s">
        <v>850</v>
      </c>
    </row>
    <row r="8147" spans="1:11" x14ac:dyDescent="0.15">
      <c r="A8147" s="15">
        <v>1500</v>
      </c>
      <c r="B8147" s="16">
        <v>10</v>
      </c>
      <c r="C8147" s="15">
        <v>200</v>
      </c>
      <c r="D8147" s="17">
        <v>3600000</v>
      </c>
      <c r="E8147" s="18">
        <f t="shared" si="127"/>
        <v>3600</v>
      </c>
      <c r="F8147" s="19">
        <v>2.7751899999999998</v>
      </c>
      <c r="G8147" s="19">
        <v>9.9906841320000002</v>
      </c>
      <c r="H8147" s="20">
        <v>98.612404966</v>
      </c>
      <c r="I8147" s="15">
        <f>IF(H8147&lt;=Rmax_Summary!$B$40,1,0)</f>
        <v>0</v>
      </c>
      <c r="J8147" s="15">
        <v>3</v>
      </c>
      <c r="K8147" s="21" t="s">
        <v>850</v>
      </c>
    </row>
    <row r="8148" spans="1:11" x14ac:dyDescent="0.15">
      <c r="A8148" s="15">
        <v>1505</v>
      </c>
      <c r="B8148" s="16">
        <v>10</v>
      </c>
      <c r="C8148" s="15">
        <v>200</v>
      </c>
      <c r="D8148" s="17">
        <v>3700000</v>
      </c>
      <c r="E8148" s="18">
        <f t="shared" si="127"/>
        <v>3700</v>
      </c>
      <c r="F8148" s="19">
        <v>2.7002459999999999</v>
      </c>
      <c r="G8148" s="19">
        <v>9.9909091790000009</v>
      </c>
      <c r="H8148" s="20">
        <v>98.649877114000006</v>
      </c>
      <c r="I8148" s="15">
        <f>IF(H8148&lt;=Rmax_Summary!$B$40,1,0)</f>
        <v>0</v>
      </c>
      <c r="J8148" s="15">
        <v>3</v>
      </c>
      <c r="K8148" s="21" t="s">
        <v>850</v>
      </c>
    </row>
    <row r="8149" spans="1:11" x14ac:dyDescent="0.15">
      <c r="A8149" s="15">
        <v>1510</v>
      </c>
      <c r="B8149" s="16">
        <v>10</v>
      </c>
      <c r="C8149" s="15">
        <v>200</v>
      </c>
      <c r="D8149" s="17">
        <v>3800000</v>
      </c>
      <c r="E8149" s="18">
        <f t="shared" si="127"/>
        <v>3800</v>
      </c>
      <c r="F8149" s="19">
        <v>2.6292430000000002</v>
      </c>
      <c r="G8149" s="19">
        <v>9.9911223909999993</v>
      </c>
      <c r="H8149" s="20">
        <v>98.685378670999995</v>
      </c>
      <c r="I8149" s="15">
        <f>IF(H8149&lt;=Rmax_Summary!$B$40,1,0)</f>
        <v>0</v>
      </c>
      <c r="J8149" s="15">
        <v>3</v>
      </c>
      <c r="K8149" s="21" t="s">
        <v>850</v>
      </c>
    </row>
    <row r="8150" spans="1:11" x14ac:dyDescent="0.15">
      <c r="A8150" s="15">
        <v>1515</v>
      </c>
      <c r="B8150" s="16">
        <v>10</v>
      </c>
      <c r="C8150" s="15">
        <v>200</v>
      </c>
      <c r="D8150" s="17">
        <v>3900000</v>
      </c>
      <c r="E8150" s="18">
        <f t="shared" si="127"/>
        <v>3900</v>
      </c>
      <c r="F8150" s="19">
        <v>2.5618780000000001</v>
      </c>
      <c r="G8150" s="19">
        <v>9.9913246749999995</v>
      </c>
      <c r="H8150" s="20">
        <v>98.719060954</v>
      </c>
      <c r="I8150" s="15">
        <f>IF(H8150&lt;=Rmax_Summary!$B$40,1,0)</f>
        <v>0</v>
      </c>
      <c r="J8150" s="15">
        <v>3</v>
      </c>
      <c r="K8150" s="21" t="s">
        <v>850</v>
      </c>
    </row>
    <row r="8151" spans="1:11" x14ac:dyDescent="0.15">
      <c r="A8151" s="15">
        <v>1520</v>
      </c>
      <c r="B8151" s="16">
        <v>10</v>
      </c>
      <c r="C8151" s="15">
        <v>200</v>
      </c>
      <c r="D8151" s="17">
        <v>4000000</v>
      </c>
      <c r="E8151" s="18">
        <f t="shared" si="127"/>
        <v>4000</v>
      </c>
      <c r="F8151" s="19">
        <v>2.4978790000000002</v>
      </c>
      <c r="G8151" s="19">
        <v>9.9915168510000001</v>
      </c>
      <c r="H8151" s="20">
        <v>98.751060389000003</v>
      </c>
      <c r="I8151" s="15">
        <f>IF(H8151&lt;=Rmax_Summary!$B$40,1,0)</f>
        <v>0</v>
      </c>
      <c r="J8151" s="15">
        <v>3</v>
      </c>
      <c r="K8151" s="21" t="s">
        <v>850</v>
      </c>
    </row>
    <row r="8152" spans="1:11" x14ac:dyDescent="0.15">
      <c r="A8152" s="15">
        <v>1525</v>
      </c>
      <c r="B8152" s="16">
        <v>10</v>
      </c>
      <c r="C8152" s="15">
        <v>200</v>
      </c>
      <c r="D8152" s="17">
        <v>4100000</v>
      </c>
      <c r="E8152" s="18">
        <f t="shared" si="127"/>
        <v>4100</v>
      </c>
      <c r="F8152" s="19">
        <v>2.4369999999999998</v>
      </c>
      <c r="G8152" s="19">
        <v>9.9916996670000007</v>
      </c>
      <c r="H8152" s="20">
        <v>98.781500038999994</v>
      </c>
      <c r="I8152" s="15">
        <f>IF(H8152&lt;=Rmax_Summary!$B$40,1,0)</f>
        <v>0</v>
      </c>
      <c r="J8152" s="15">
        <v>3</v>
      </c>
      <c r="K8152" s="21" t="s">
        <v>850</v>
      </c>
    </row>
    <row r="8153" spans="1:11" x14ac:dyDescent="0.15">
      <c r="A8153" s="15">
        <v>1530</v>
      </c>
      <c r="B8153" s="16">
        <v>10</v>
      </c>
      <c r="C8153" s="15">
        <v>200</v>
      </c>
      <c r="D8153" s="17">
        <v>4200000</v>
      </c>
      <c r="E8153" s="18">
        <f t="shared" si="127"/>
        <v>4200</v>
      </c>
      <c r="F8153" s="19">
        <v>2.3790179999999999</v>
      </c>
      <c r="G8153" s="19">
        <v>9.9918737740000001</v>
      </c>
      <c r="H8153" s="20">
        <v>98.810491205999995</v>
      </c>
      <c r="I8153" s="15">
        <f>IF(H8153&lt;=Rmax_Summary!$B$40,1,0)</f>
        <v>0</v>
      </c>
      <c r="J8153" s="15">
        <v>3</v>
      </c>
      <c r="K8153" s="21" t="s">
        <v>850</v>
      </c>
    </row>
    <row r="8154" spans="1:11" x14ac:dyDescent="0.15">
      <c r="A8154" s="15">
        <v>1535</v>
      </c>
      <c r="B8154" s="16">
        <v>10</v>
      </c>
      <c r="C8154" s="15">
        <v>200</v>
      </c>
      <c r="D8154" s="17">
        <v>4300000</v>
      </c>
      <c r="E8154" s="18">
        <f t="shared" si="127"/>
        <v>4300</v>
      </c>
      <c r="F8154" s="19">
        <v>2.3237299999999999</v>
      </c>
      <c r="G8154" s="19">
        <v>9.9920397980000004</v>
      </c>
      <c r="H8154" s="20">
        <v>98.838134898999996</v>
      </c>
      <c r="I8154" s="15">
        <f>IF(H8154&lt;=Rmax_Summary!$B$40,1,0)</f>
        <v>0</v>
      </c>
      <c r="J8154" s="15">
        <v>3</v>
      </c>
      <c r="K8154" s="21" t="s">
        <v>850</v>
      </c>
    </row>
    <row r="8155" spans="1:11" x14ac:dyDescent="0.15">
      <c r="A8155" s="15">
        <v>1540</v>
      </c>
      <c r="B8155" s="16">
        <v>10</v>
      </c>
      <c r="C8155" s="15">
        <v>200</v>
      </c>
      <c r="D8155" s="17">
        <v>4400000</v>
      </c>
      <c r="E8155" s="18">
        <f t="shared" si="127"/>
        <v>4400</v>
      </c>
      <c r="F8155" s="19">
        <v>2.2709540000000001</v>
      </c>
      <c r="G8155" s="19">
        <v>9.992198277</v>
      </c>
      <c r="H8155" s="20">
        <v>98.864522922000006</v>
      </c>
      <c r="I8155" s="15">
        <f>IF(H8155&lt;=Rmax_Summary!$B$40,1,0)</f>
        <v>0</v>
      </c>
      <c r="J8155" s="15">
        <v>3</v>
      </c>
      <c r="K8155" s="21" t="s">
        <v>850</v>
      </c>
    </row>
    <row r="8156" spans="1:11" x14ac:dyDescent="0.15">
      <c r="A8156" s="15">
        <v>1545</v>
      </c>
      <c r="B8156" s="16">
        <v>10</v>
      </c>
      <c r="C8156" s="15">
        <v>200</v>
      </c>
      <c r="D8156" s="17">
        <v>4500000</v>
      </c>
      <c r="E8156" s="18">
        <f t="shared" si="127"/>
        <v>4500</v>
      </c>
      <c r="F8156" s="19">
        <v>2.2205219999999999</v>
      </c>
      <c r="G8156" s="19">
        <v>9.9923497080000008</v>
      </c>
      <c r="H8156" s="20">
        <v>98.889738946999998</v>
      </c>
      <c r="I8156" s="15">
        <f>IF(H8156&lt;=Rmax_Summary!$B$40,1,0)</f>
        <v>0</v>
      </c>
      <c r="J8156" s="15">
        <v>3</v>
      </c>
      <c r="K8156" s="21" t="s">
        <v>850</v>
      </c>
    </row>
    <row r="8157" spans="1:11" x14ac:dyDescent="0.15">
      <c r="A8157" s="15">
        <v>1550</v>
      </c>
      <c r="B8157" s="16">
        <v>10</v>
      </c>
      <c r="C8157" s="15">
        <v>200</v>
      </c>
      <c r="D8157" s="17">
        <v>4600000</v>
      </c>
      <c r="E8157" s="18">
        <f t="shared" si="127"/>
        <v>4600</v>
      </c>
      <c r="F8157" s="19">
        <v>2.1722809999999999</v>
      </c>
      <c r="G8157" s="19">
        <v>9.9924945699999999</v>
      </c>
      <c r="H8157" s="20">
        <v>98.913859258000002</v>
      </c>
      <c r="I8157" s="15">
        <f>IF(H8157&lt;=Rmax_Summary!$B$40,1,0)</f>
        <v>0</v>
      </c>
      <c r="J8157" s="15">
        <v>3</v>
      </c>
      <c r="K8157" s="21" t="s">
        <v>850</v>
      </c>
    </row>
    <row r="8158" spans="1:11" x14ac:dyDescent="0.15">
      <c r="A8158" s="15">
        <v>1555</v>
      </c>
      <c r="B8158" s="16">
        <v>10</v>
      </c>
      <c r="C8158" s="15">
        <v>200</v>
      </c>
      <c r="D8158" s="17">
        <v>4700000</v>
      </c>
      <c r="E8158" s="18">
        <f t="shared" si="127"/>
        <v>4700</v>
      </c>
      <c r="F8158" s="19">
        <v>2.1260919999999999</v>
      </c>
      <c r="G8158" s="19">
        <v>9.9926332650000003</v>
      </c>
      <c r="H8158" s="20">
        <v>98.936953887000001</v>
      </c>
      <c r="I8158" s="15">
        <f>IF(H8158&lt;=Rmax_Summary!$B$40,1,0)</f>
        <v>0</v>
      </c>
      <c r="J8158" s="15">
        <v>3</v>
      </c>
      <c r="K8158" s="21" t="s">
        <v>850</v>
      </c>
    </row>
    <row r="8159" spans="1:11" x14ac:dyDescent="0.15">
      <c r="A8159" s="15">
        <v>1560</v>
      </c>
      <c r="B8159" s="16">
        <v>10</v>
      </c>
      <c r="C8159" s="15">
        <v>200</v>
      </c>
      <c r="D8159" s="17">
        <v>4800000</v>
      </c>
      <c r="E8159" s="18">
        <f t="shared" si="127"/>
        <v>4800</v>
      </c>
      <c r="F8159" s="19">
        <v>2.081826</v>
      </c>
      <c r="G8159" s="19">
        <v>9.9927661889999992</v>
      </c>
      <c r="H8159" s="20">
        <v>98.959086838000005</v>
      </c>
      <c r="I8159" s="15">
        <f>IF(H8159&lt;=Rmax_Summary!$B$40,1,0)</f>
        <v>0</v>
      </c>
      <c r="J8159" s="15">
        <v>3</v>
      </c>
      <c r="K8159" s="21" t="s">
        <v>850</v>
      </c>
    </row>
    <row r="8160" spans="1:11" x14ac:dyDescent="0.15">
      <c r="A8160" s="15">
        <v>1565</v>
      </c>
      <c r="B8160" s="16">
        <v>10</v>
      </c>
      <c r="C8160" s="15">
        <v>200</v>
      </c>
      <c r="D8160" s="17">
        <v>4900000</v>
      </c>
      <c r="E8160" s="18">
        <f t="shared" si="127"/>
        <v>4900</v>
      </c>
      <c r="F8160" s="19">
        <v>2.0393659999999998</v>
      </c>
      <c r="G8160" s="19">
        <v>9.9928936910000008</v>
      </c>
      <c r="H8160" s="20">
        <v>98.980316946000002</v>
      </c>
      <c r="I8160" s="15">
        <f>IF(H8160&lt;=Rmax_Summary!$B$40,1,0)</f>
        <v>0</v>
      </c>
      <c r="J8160" s="15">
        <v>3</v>
      </c>
      <c r="K8160" s="21" t="s">
        <v>850</v>
      </c>
    </row>
    <row r="8161" spans="1:11" x14ac:dyDescent="0.15">
      <c r="A8161" s="15">
        <v>1570</v>
      </c>
      <c r="B8161" s="16">
        <v>10</v>
      </c>
      <c r="C8161" s="15">
        <v>200</v>
      </c>
      <c r="D8161" s="17">
        <v>5000000</v>
      </c>
      <c r="E8161" s="18">
        <f t="shared" si="127"/>
        <v>5000</v>
      </c>
      <c r="F8161" s="19">
        <v>1.9986029999999999</v>
      </c>
      <c r="G8161" s="19">
        <v>9.9930161010000003</v>
      </c>
      <c r="H8161" s="20">
        <v>99.000698380000003</v>
      </c>
      <c r="I8161" s="15">
        <f>IF(H8161&lt;=Rmax_Summary!$B$40,1,0)</f>
        <v>0</v>
      </c>
      <c r="J8161" s="15">
        <v>3</v>
      </c>
      <c r="K8161" s="21" t="s">
        <v>850</v>
      </c>
    </row>
    <row r="8162" spans="1:11" x14ac:dyDescent="0.15">
      <c r="A8162" s="15">
        <v>1575</v>
      </c>
      <c r="B8162" s="16">
        <v>10</v>
      </c>
      <c r="C8162" s="15">
        <v>200</v>
      </c>
      <c r="D8162" s="17">
        <v>5100000</v>
      </c>
      <c r="E8162" s="18">
        <f t="shared" si="127"/>
        <v>5100</v>
      </c>
      <c r="F8162" s="19">
        <v>1.959438</v>
      </c>
      <c r="G8162" s="19">
        <v>9.9931337019999997</v>
      </c>
      <c r="H8162" s="20">
        <v>99.020281052000001</v>
      </c>
      <c r="I8162" s="15">
        <f>IF(H8162&lt;=Rmax_Summary!$B$40,1,0)</f>
        <v>0</v>
      </c>
      <c r="J8162" s="15">
        <v>3</v>
      </c>
      <c r="K8162" s="21" t="s">
        <v>850</v>
      </c>
    </row>
    <row r="8163" spans="1:11" x14ac:dyDescent="0.15">
      <c r="A8163" s="15">
        <v>1580</v>
      </c>
      <c r="B8163" s="16">
        <v>10</v>
      </c>
      <c r="C8163" s="15">
        <v>200</v>
      </c>
      <c r="D8163" s="17">
        <v>5200000</v>
      </c>
      <c r="E8163" s="18">
        <f t="shared" si="127"/>
        <v>5200</v>
      </c>
      <c r="F8163" s="19">
        <v>1.921778</v>
      </c>
      <c r="G8163" s="19">
        <v>9.9932467850000002</v>
      </c>
      <c r="H8163" s="20">
        <v>99.039110890000003</v>
      </c>
      <c r="I8163" s="15">
        <f>IF(H8163&lt;=Rmax_Summary!$B$40,1,0)</f>
        <v>0</v>
      </c>
      <c r="J8163" s="15">
        <v>3</v>
      </c>
      <c r="K8163" s="21" t="s">
        <v>850</v>
      </c>
    </row>
    <row r="8164" spans="1:11" x14ac:dyDescent="0.15">
      <c r="A8164" s="15">
        <v>1585</v>
      </c>
      <c r="B8164" s="16">
        <v>10</v>
      </c>
      <c r="C8164" s="15">
        <v>200</v>
      </c>
      <c r="D8164" s="17">
        <v>5300000</v>
      </c>
      <c r="E8164" s="18">
        <f t="shared" si="127"/>
        <v>5300</v>
      </c>
      <c r="F8164" s="19">
        <v>1.8855390000000001</v>
      </c>
      <c r="G8164" s="19">
        <v>9.993355609</v>
      </c>
      <c r="H8164" s="20">
        <v>99.057230610000005</v>
      </c>
      <c r="I8164" s="15">
        <f>IF(H8164&lt;=Rmax_Summary!$B$40,1,0)</f>
        <v>0</v>
      </c>
      <c r="J8164" s="15">
        <v>3</v>
      </c>
      <c r="K8164" s="21" t="s">
        <v>850</v>
      </c>
    </row>
    <row r="8165" spans="1:11" x14ac:dyDescent="0.15">
      <c r="A8165" s="15">
        <v>1590</v>
      </c>
      <c r="B8165" s="16">
        <v>10</v>
      </c>
      <c r="C8165" s="15">
        <v>200</v>
      </c>
      <c r="D8165" s="17">
        <v>5400000</v>
      </c>
      <c r="E8165" s="18">
        <f t="shared" si="127"/>
        <v>5400</v>
      </c>
      <c r="F8165" s="19">
        <v>1.850641</v>
      </c>
      <c r="G8165" s="19">
        <v>9.9934604010000001</v>
      </c>
      <c r="H8165" s="20">
        <v>99.074679579000005</v>
      </c>
      <c r="I8165" s="15">
        <f>IF(H8165&lt;=Rmax_Summary!$B$40,1,0)</f>
        <v>0</v>
      </c>
      <c r="J8165" s="15">
        <v>3</v>
      </c>
      <c r="K8165" s="21" t="s">
        <v>850</v>
      </c>
    </row>
    <row r="8166" spans="1:11" x14ac:dyDescent="0.15">
      <c r="A8166" s="15">
        <v>1595</v>
      </c>
      <c r="B8166" s="16">
        <v>10</v>
      </c>
      <c r="C8166" s="15">
        <v>200</v>
      </c>
      <c r="D8166" s="17">
        <v>5500000</v>
      </c>
      <c r="E8166" s="18">
        <f t="shared" si="127"/>
        <v>5500</v>
      </c>
      <c r="F8166" s="19">
        <v>1.8170109999999999</v>
      </c>
      <c r="G8166" s="19">
        <v>9.9935613849999996</v>
      </c>
      <c r="H8166" s="20">
        <v>99.091494431000001</v>
      </c>
      <c r="I8166" s="15">
        <f>IF(H8166&lt;=Rmax_Summary!$B$40,1,0)</f>
        <v>0</v>
      </c>
      <c r="J8166" s="15">
        <v>3</v>
      </c>
      <c r="K8166" s="21" t="s">
        <v>850</v>
      </c>
    </row>
    <row r="8167" spans="1:11" x14ac:dyDescent="0.15">
      <c r="A8167" s="15">
        <v>1600</v>
      </c>
      <c r="B8167" s="16">
        <v>10</v>
      </c>
      <c r="C8167" s="15">
        <v>200</v>
      </c>
      <c r="D8167" s="17">
        <v>5600000</v>
      </c>
      <c r="E8167" s="18">
        <f t="shared" si="127"/>
        <v>5600</v>
      </c>
      <c r="F8167" s="19">
        <v>1.7845819999999999</v>
      </c>
      <c r="G8167" s="19">
        <v>9.9936587649999993</v>
      </c>
      <c r="H8167" s="20">
        <v>99.107709044000003</v>
      </c>
      <c r="I8167" s="15">
        <f>IF(H8167&lt;=Rmax_Summary!$B$40,1,0)</f>
        <v>0</v>
      </c>
      <c r="J8167" s="15">
        <v>3</v>
      </c>
      <c r="K8167" s="21" t="s">
        <v>850</v>
      </c>
    </row>
    <row r="8168" spans="1:11" x14ac:dyDescent="0.15">
      <c r="A8168" s="15">
        <v>1605</v>
      </c>
      <c r="B8168" s="16">
        <v>10</v>
      </c>
      <c r="C8168" s="15">
        <v>200</v>
      </c>
      <c r="D8168" s="17">
        <v>5700000</v>
      </c>
      <c r="E8168" s="18">
        <f t="shared" si="127"/>
        <v>5700</v>
      </c>
      <c r="F8168" s="19">
        <v>1.75329</v>
      </c>
      <c r="G8168" s="19">
        <v>9.9937527280000005</v>
      </c>
      <c r="H8168" s="20">
        <v>99.123355024999995</v>
      </c>
      <c r="I8168" s="15">
        <f>IF(H8168&lt;=Rmax_Summary!$B$40,1,0)</f>
        <v>0</v>
      </c>
      <c r="J8168" s="15">
        <v>3</v>
      </c>
      <c r="K8168" s="21" t="s">
        <v>850</v>
      </c>
    </row>
    <row r="8169" spans="1:11" x14ac:dyDescent="0.15">
      <c r="A8169" s="15">
        <v>1610</v>
      </c>
      <c r="B8169" s="16">
        <v>10</v>
      </c>
      <c r="C8169" s="15">
        <v>200</v>
      </c>
      <c r="D8169" s="17">
        <v>5800000</v>
      </c>
      <c r="E8169" s="18">
        <f t="shared" si="127"/>
        <v>5800</v>
      </c>
      <c r="F8169" s="19">
        <v>1.7230760000000001</v>
      </c>
      <c r="G8169" s="19">
        <v>9.9938434570000005</v>
      </c>
      <c r="H8169" s="20">
        <v>99.138461788000001</v>
      </c>
      <c r="I8169" s="15">
        <f>IF(H8169&lt;=Rmax_Summary!$B$40,1,0)</f>
        <v>0</v>
      </c>
      <c r="J8169" s="15">
        <v>3</v>
      </c>
      <c r="K8169" s="21" t="s">
        <v>850</v>
      </c>
    </row>
    <row r="8170" spans="1:11" x14ac:dyDescent="0.15">
      <c r="A8170" s="15">
        <v>1615</v>
      </c>
      <c r="B8170" s="16">
        <v>10</v>
      </c>
      <c r="C8170" s="15">
        <v>200</v>
      </c>
      <c r="D8170" s="17">
        <v>5900000</v>
      </c>
      <c r="E8170" s="18">
        <f t="shared" si="127"/>
        <v>5900</v>
      </c>
      <c r="F8170" s="19">
        <v>1.6938869999999999</v>
      </c>
      <c r="G8170" s="19">
        <v>9.9939311069999999</v>
      </c>
      <c r="H8170" s="20">
        <v>99.153056706000001</v>
      </c>
      <c r="I8170" s="15">
        <f>IF(H8170&lt;=Rmax_Summary!$B$40,1,0)</f>
        <v>0</v>
      </c>
      <c r="J8170" s="15">
        <v>3</v>
      </c>
      <c r="K8170" s="21" t="s">
        <v>850</v>
      </c>
    </row>
    <row r="8171" spans="1:11" x14ac:dyDescent="0.15">
      <c r="A8171" s="15">
        <v>1620</v>
      </c>
      <c r="B8171" s="16">
        <v>10</v>
      </c>
      <c r="C8171" s="15">
        <v>200</v>
      </c>
      <c r="D8171" s="17">
        <v>6000000</v>
      </c>
      <c r="E8171" s="18">
        <f t="shared" si="127"/>
        <v>6000</v>
      </c>
      <c r="F8171" s="19">
        <v>1.6656690000000001</v>
      </c>
      <c r="G8171" s="19">
        <v>9.9940158379999993</v>
      </c>
      <c r="H8171" s="20">
        <v>99.167165355999998</v>
      </c>
      <c r="I8171" s="15">
        <f>IF(H8171&lt;=Rmax_Summary!$B$40,1,0)</f>
        <v>0</v>
      </c>
      <c r="J8171" s="15">
        <v>3</v>
      </c>
      <c r="K8171" s="21" t="s">
        <v>850</v>
      </c>
    </row>
    <row r="8172" spans="1:11" x14ac:dyDescent="0.15">
      <c r="A8172" s="15">
        <v>1625</v>
      </c>
      <c r="B8172" s="16">
        <v>10</v>
      </c>
      <c r="C8172" s="15">
        <v>200</v>
      </c>
      <c r="D8172" s="17">
        <v>6100000</v>
      </c>
      <c r="E8172" s="18">
        <f t="shared" si="127"/>
        <v>6100</v>
      </c>
      <c r="F8172" s="19">
        <v>1.638377</v>
      </c>
      <c r="G8172" s="19">
        <v>9.9940977919999998</v>
      </c>
      <c r="H8172" s="20">
        <v>99.180811671000001</v>
      </c>
      <c r="I8172" s="15">
        <f>IF(H8172&lt;=Rmax_Summary!$B$40,1,0)</f>
        <v>0</v>
      </c>
      <c r="J8172" s="15">
        <v>3</v>
      </c>
      <c r="K8172" s="21" t="s">
        <v>850</v>
      </c>
    </row>
    <row r="8173" spans="1:11" x14ac:dyDescent="0.15">
      <c r="A8173" s="15">
        <v>1630</v>
      </c>
      <c r="B8173" s="16">
        <v>10</v>
      </c>
      <c r="C8173" s="15">
        <v>200</v>
      </c>
      <c r="D8173" s="17">
        <v>6200000</v>
      </c>
      <c r="E8173" s="18">
        <f t="shared" si="127"/>
        <v>6200</v>
      </c>
      <c r="F8173" s="19">
        <v>1.611964</v>
      </c>
      <c r="G8173" s="19">
        <v>9.9941771040000003</v>
      </c>
      <c r="H8173" s="20">
        <v>99.194017959999996</v>
      </c>
      <c r="I8173" s="15">
        <f>IF(H8173&lt;=Rmax_Summary!$B$40,1,0)</f>
        <v>0</v>
      </c>
      <c r="J8173" s="15">
        <v>3</v>
      </c>
      <c r="K8173" s="21" t="s">
        <v>850</v>
      </c>
    </row>
    <row r="8174" spans="1:11" x14ac:dyDescent="0.15">
      <c r="A8174" s="15">
        <v>1635</v>
      </c>
      <c r="B8174" s="16">
        <v>10</v>
      </c>
      <c r="C8174" s="15">
        <v>200</v>
      </c>
      <c r="D8174" s="17">
        <v>6300000</v>
      </c>
      <c r="E8174" s="18">
        <f t="shared" si="127"/>
        <v>6300</v>
      </c>
      <c r="F8174" s="19">
        <v>1.586389</v>
      </c>
      <c r="G8174" s="19">
        <v>9.9942539020000005</v>
      </c>
      <c r="H8174" s="20">
        <v>99.206805255999996</v>
      </c>
      <c r="I8174" s="15">
        <f>IF(H8174&lt;=Rmax_Summary!$B$40,1,0)</f>
        <v>0</v>
      </c>
      <c r="J8174" s="15">
        <v>3</v>
      </c>
      <c r="K8174" s="21" t="s">
        <v>850</v>
      </c>
    </row>
    <row r="8175" spans="1:11" x14ac:dyDescent="0.15">
      <c r="A8175" s="15">
        <v>1640</v>
      </c>
      <c r="B8175" s="16">
        <v>10</v>
      </c>
      <c r="C8175" s="15">
        <v>200</v>
      </c>
      <c r="D8175" s="17">
        <v>6400000</v>
      </c>
      <c r="E8175" s="18">
        <f t="shared" si="127"/>
        <v>6400</v>
      </c>
      <c r="F8175" s="19">
        <v>1.5616140000000001</v>
      </c>
      <c r="G8175" s="19">
        <v>9.9943282969999991</v>
      </c>
      <c r="H8175" s="20">
        <v>99.219193086999994</v>
      </c>
      <c r="I8175" s="15">
        <f>IF(H8175&lt;=Rmax_Summary!$B$40,1,0)</f>
        <v>0</v>
      </c>
      <c r="J8175" s="15">
        <v>3</v>
      </c>
      <c r="K8175" s="21" t="s">
        <v>850</v>
      </c>
    </row>
    <row r="8176" spans="1:11" x14ac:dyDescent="0.15">
      <c r="A8176" s="15">
        <v>1645</v>
      </c>
      <c r="B8176" s="16">
        <v>10</v>
      </c>
      <c r="C8176" s="15">
        <v>200</v>
      </c>
      <c r="D8176" s="17">
        <v>6500000</v>
      </c>
      <c r="E8176" s="18">
        <f t="shared" si="127"/>
        <v>6500</v>
      </c>
      <c r="F8176" s="19">
        <v>1.5376000000000001</v>
      </c>
      <c r="G8176" s="19">
        <v>9.9944004090000007</v>
      </c>
      <c r="H8176" s="20">
        <v>99.231199950999994</v>
      </c>
      <c r="I8176" s="15">
        <f>IF(H8176&lt;=Rmax_Summary!$B$40,1,0)</f>
        <v>0</v>
      </c>
      <c r="J8176" s="15">
        <v>3</v>
      </c>
      <c r="K8176" s="21" t="s">
        <v>850</v>
      </c>
    </row>
    <row r="8177" spans="1:11" x14ac:dyDescent="0.15">
      <c r="A8177" s="15">
        <v>1650</v>
      </c>
      <c r="B8177" s="16">
        <v>10</v>
      </c>
      <c r="C8177" s="15">
        <v>200</v>
      </c>
      <c r="D8177" s="17">
        <v>6600000</v>
      </c>
      <c r="E8177" s="18">
        <f t="shared" si="127"/>
        <v>6600</v>
      </c>
      <c r="F8177" s="19">
        <v>1.5143139999999999</v>
      </c>
      <c r="G8177" s="19">
        <v>9.9944703340000007</v>
      </c>
      <c r="H8177" s="20">
        <v>99.242843160000007</v>
      </c>
      <c r="I8177" s="15">
        <f>IF(H8177&lt;=Rmax_Summary!$B$40,1,0)</f>
        <v>0</v>
      </c>
      <c r="J8177" s="15">
        <v>3</v>
      </c>
      <c r="K8177" s="21" t="s">
        <v>850</v>
      </c>
    </row>
    <row r="8178" spans="1:11" x14ac:dyDescent="0.15">
      <c r="A8178" s="15">
        <v>1655</v>
      </c>
      <c r="B8178" s="16">
        <v>10</v>
      </c>
      <c r="C8178" s="15">
        <v>200</v>
      </c>
      <c r="D8178" s="17">
        <v>6700000</v>
      </c>
      <c r="E8178" s="18">
        <f t="shared" si="127"/>
        <v>6700</v>
      </c>
      <c r="F8178" s="19">
        <v>1.491722</v>
      </c>
      <c r="G8178" s="19">
        <v>9.9945381720000004</v>
      </c>
      <c r="H8178" s="20">
        <v>99.254138941999997</v>
      </c>
      <c r="I8178" s="15">
        <f>IF(H8178&lt;=Rmax_Summary!$B$40,1,0)</f>
        <v>0</v>
      </c>
      <c r="J8178" s="15">
        <v>3</v>
      </c>
      <c r="K8178" s="21" t="s">
        <v>850</v>
      </c>
    </row>
    <row r="8179" spans="1:11" x14ac:dyDescent="0.15">
      <c r="A8179" s="15">
        <v>1660</v>
      </c>
      <c r="B8179" s="16">
        <v>10</v>
      </c>
      <c r="C8179" s="15">
        <v>200</v>
      </c>
      <c r="D8179" s="17">
        <v>6800000</v>
      </c>
      <c r="E8179" s="18">
        <f t="shared" si="127"/>
        <v>6800</v>
      </c>
      <c r="F8179" s="19">
        <v>1.469795</v>
      </c>
      <c r="G8179" s="19">
        <v>9.9946040160000003</v>
      </c>
      <c r="H8179" s="20">
        <v>99.265102644999999</v>
      </c>
      <c r="I8179" s="15">
        <f>IF(H8179&lt;=Rmax_Summary!$B$40,1,0)</f>
        <v>0</v>
      </c>
      <c r="J8179" s="15">
        <v>3</v>
      </c>
      <c r="K8179" s="21" t="s">
        <v>850</v>
      </c>
    </row>
    <row r="8180" spans="1:11" x14ac:dyDescent="0.15">
      <c r="A8180" s="15">
        <v>1665</v>
      </c>
      <c r="B8180" s="16">
        <v>10</v>
      </c>
      <c r="C8180" s="15">
        <v>200</v>
      </c>
      <c r="D8180" s="17">
        <v>6900000</v>
      </c>
      <c r="E8180" s="18">
        <f t="shared" si="127"/>
        <v>6900</v>
      </c>
      <c r="F8180" s="19">
        <v>1.4485030000000001</v>
      </c>
      <c r="G8180" s="19">
        <v>9.9946679530000004</v>
      </c>
      <c r="H8180" s="20">
        <v>99.275748677999999</v>
      </c>
      <c r="I8180" s="15">
        <f>IF(H8180&lt;=Rmax_Summary!$B$40,1,0)</f>
        <v>0</v>
      </c>
      <c r="J8180" s="15">
        <v>3</v>
      </c>
      <c r="K8180" s="21" t="s">
        <v>850</v>
      </c>
    </row>
    <row r="8181" spans="1:11" x14ac:dyDescent="0.15">
      <c r="A8181" s="15">
        <v>1670</v>
      </c>
      <c r="B8181" s="16">
        <v>10</v>
      </c>
      <c r="C8181" s="15">
        <v>200</v>
      </c>
      <c r="D8181" s="17">
        <v>7000000</v>
      </c>
      <c r="E8181" s="18">
        <f t="shared" si="127"/>
        <v>7000</v>
      </c>
      <c r="F8181" s="19">
        <v>1.4278189999999999</v>
      </c>
      <c r="G8181" s="19">
        <v>9.9947300660000007</v>
      </c>
      <c r="H8181" s="20">
        <v>99.286090712999993</v>
      </c>
      <c r="I8181" s="15">
        <f>IF(H8181&lt;=Rmax_Summary!$B$40,1,0)</f>
        <v>0</v>
      </c>
      <c r="J8181" s="15">
        <v>3</v>
      </c>
      <c r="K8181" s="21" t="s">
        <v>850</v>
      </c>
    </row>
    <row r="8182" spans="1:11" x14ac:dyDescent="0.15">
      <c r="A8182" s="15">
        <v>1675</v>
      </c>
      <c r="B8182" s="16">
        <v>10</v>
      </c>
      <c r="C8182" s="15">
        <v>200</v>
      </c>
      <c r="D8182" s="17">
        <v>7100000</v>
      </c>
      <c r="E8182" s="18">
        <f t="shared" si="127"/>
        <v>7100</v>
      </c>
      <c r="F8182" s="19">
        <v>1.4077170000000001</v>
      </c>
      <c r="G8182" s="19">
        <v>9.9947904310000002</v>
      </c>
      <c r="H8182" s="20">
        <v>99.296141509999998</v>
      </c>
      <c r="I8182" s="15">
        <f>IF(H8182&lt;=Rmax_Summary!$B$40,1,0)</f>
        <v>0</v>
      </c>
      <c r="J8182" s="15">
        <v>3</v>
      </c>
      <c r="K8182" s="21" t="s">
        <v>850</v>
      </c>
    </row>
    <row r="8183" spans="1:11" x14ac:dyDescent="0.15">
      <c r="A8183" s="15">
        <v>1680</v>
      </c>
      <c r="B8183" s="16">
        <v>10</v>
      </c>
      <c r="C8183" s="15">
        <v>200</v>
      </c>
      <c r="D8183" s="17">
        <v>7200000</v>
      </c>
      <c r="E8183" s="18">
        <f t="shared" si="127"/>
        <v>7200</v>
      </c>
      <c r="F8183" s="19">
        <v>1.3881730000000001</v>
      </c>
      <c r="G8183" s="19">
        <v>9.9948491169999993</v>
      </c>
      <c r="H8183" s="20">
        <v>99.305913262999994</v>
      </c>
      <c r="I8183" s="15">
        <f>IF(H8183&lt;=Rmax_Summary!$B$40,1,0)</f>
        <v>0</v>
      </c>
      <c r="J8183" s="15">
        <v>3</v>
      </c>
      <c r="K8183" s="21" t="s">
        <v>850</v>
      </c>
    </row>
    <row r="8184" spans="1:11" x14ac:dyDescent="0.15">
      <c r="A8184" s="15">
        <v>1685</v>
      </c>
      <c r="B8184" s="16">
        <v>10</v>
      </c>
      <c r="C8184" s="15">
        <v>200</v>
      </c>
      <c r="D8184" s="17">
        <v>7300000</v>
      </c>
      <c r="E8184" s="18">
        <f t="shared" si="127"/>
        <v>7300</v>
      </c>
      <c r="F8184" s="19">
        <v>1.369165</v>
      </c>
      <c r="G8184" s="19">
        <v>9.9949061930000003</v>
      </c>
      <c r="H8184" s="20">
        <v>99.315417369000002</v>
      </c>
      <c r="I8184" s="15">
        <f>IF(H8184&lt;=Rmax_Summary!$B$40,1,0)</f>
        <v>0</v>
      </c>
      <c r="J8184" s="15">
        <v>3</v>
      </c>
      <c r="K8184" s="21" t="s">
        <v>850</v>
      </c>
    </row>
    <row r="8185" spans="1:11" x14ac:dyDescent="0.15">
      <c r="A8185" s="15">
        <v>1690</v>
      </c>
      <c r="B8185" s="16">
        <v>10</v>
      </c>
      <c r="C8185" s="15">
        <v>200</v>
      </c>
      <c r="D8185" s="17">
        <v>7400000</v>
      </c>
      <c r="E8185" s="18">
        <f t="shared" si="127"/>
        <v>7400</v>
      </c>
      <c r="F8185" s="19">
        <v>1.350671</v>
      </c>
      <c r="G8185" s="19">
        <v>9.9949617259999997</v>
      </c>
      <c r="H8185" s="20">
        <v>99.324664741999996</v>
      </c>
      <c r="I8185" s="15">
        <f>IF(H8185&lt;=Rmax_Summary!$B$40,1,0)</f>
        <v>0</v>
      </c>
      <c r="J8185" s="15">
        <v>3</v>
      </c>
      <c r="K8185" s="21" t="s">
        <v>850</v>
      </c>
    </row>
    <row r="8186" spans="1:11" x14ac:dyDescent="0.15">
      <c r="A8186" s="15">
        <v>1695</v>
      </c>
      <c r="B8186" s="16">
        <v>10</v>
      </c>
      <c r="C8186" s="15">
        <v>200</v>
      </c>
      <c r="D8186" s="17">
        <v>7500000</v>
      </c>
      <c r="E8186" s="18">
        <f t="shared" si="127"/>
        <v>7500</v>
      </c>
      <c r="F8186" s="19">
        <v>1.3326690000000001</v>
      </c>
      <c r="G8186" s="19">
        <v>9.9950157819999994</v>
      </c>
      <c r="H8186" s="20">
        <v>99.333665612999994</v>
      </c>
      <c r="I8186" s="15">
        <f>IF(H8186&lt;=Rmax_Summary!$B$40,1,0)</f>
        <v>0</v>
      </c>
      <c r="J8186" s="15">
        <v>3</v>
      </c>
      <c r="K8186" s="21" t="s">
        <v>850</v>
      </c>
    </row>
    <row r="8187" spans="1:11" x14ac:dyDescent="0.15">
      <c r="A8187" s="15">
        <v>1700</v>
      </c>
      <c r="B8187" s="16">
        <v>10</v>
      </c>
      <c r="C8187" s="15">
        <v>200</v>
      </c>
      <c r="D8187" s="17">
        <v>7600000</v>
      </c>
      <c r="E8187" s="18">
        <f t="shared" si="127"/>
        <v>7600</v>
      </c>
      <c r="F8187" s="19">
        <v>1.3151409999999999</v>
      </c>
      <c r="G8187" s="19">
        <v>9.9950684150000004</v>
      </c>
      <c r="H8187" s="20">
        <v>99.342429702999993</v>
      </c>
      <c r="I8187" s="15">
        <f>IF(H8187&lt;=Rmax_Summary!$B$40,1,0)</f>
        <v>0</v>
      </c>
      <c r="J8187" s="15">
        <v>3</v>
      </c>
      <c r="K8187" s="21" t="s">
        <v>850</v>
      </c>
    </row>
    <row r="8188" spans="1:11" x14ac:dyDescent="0.15">
      <c r="A8188" s="15">
        <v>1705</v>
      </c>
      <c r="B8188" s="16">
        <v>10</v>
      </c>
      <c r="C8188" s="15">
        <v>200</v>
      </c>
      <c r="D8188" s="17">
        <v>7700000</v>
      </c>
      <c r="E8188" s="18">
        <f t="shared" si="127"/>
        <v>7700</v>
      </c>
      <c r="F8188" s="19">
        <v>1.298068</v>
      </c>
      <c r="G8188" s="19">
        <v>9.9951196790000001</v>
      </c>
      <c r="H8188" s="20">
        <v>99.350966248999995</v>
      </c>
      <c r="I8188" s="15">
        <f>IF(H8188&lt;=Rmax_Summary!$B$40,1,0)</f>
        <v>0</v>
      </c>
      <c r="J8188" s="15">
        <v>3</v>
      </c>
      <c r="K8188" s="21" t="s">
        <v>850</v>
      </c>
    </row>
    <row r="8189" spans="1:11" x14ac:dyDescent="0.15">
      <c r="A8189" s="15">
        <v>1710</v>
      </c>
      <c r="B8189" s="16">
        <v>10</v>
      </c>
      <c r="C8189" s="15">
        <v>200</v>
      </c>
      <c r="D8189" s="17">
        <v>7800000</v>
      </c>
      <c r="E8189" s="18">
        <f t="shared" si="127"/>
        <v>7800</v>
      </c>
      <c r="F8189" s="19">
        <v>1.2814319999999999</v>
      </c>
      <c r="G8189" s="19">
        <v>9.995169636</v>
      </c>
      <c r="H8189" s="20">
        <v>99.359283976</v>
      </c>
      <c r="I8189" s="15">
        <f>IF(H8189&lt;=Rmax_Summary!$B$40,1,0)</f>
        <v>0</v>
      </c>
      <c r="J8189" s="15">
        <v>3</v>
      </c>
      <c r="K8189" s="21" t="s">
        <v>850</v>
      </c>
    </row>
    <row r="8190" spans="1:11" x14ac:dyDescent="0.15">
      <c r="A8190" s="15">
        <v>1715</v>
      </c>
      <c r="B8190" s="16">
        <v>10</v>
      </c>
      <c r="C8190" s="15">
        <v>200</v>
      </c>
      <c r="D8190" s="17">
        <v>7900000</v>
      </c>
      <c r="E8190" s="18">
        <f t="shared" si="127"/>
        <v>7900</v>
      </c>
      <c r="F8190" s="19">
        <v>1.265218</v>
      </c>
      <c r="G8190" s="19">
        <v>9.9952183290000001</v>
      </c>
      <c r="H8190" s="20">
        <v>99.367391240000003</v>
      </c>
      <c r="I8190" s="15">
        <f>IF(H8190&lt;=Rmax_Summary!$B$40,1,0)</f>
        <v>0</v>
      </c>
      <c r="J8190" s="15">
        <v>3</v>
      </c>
      <c r="K8190" s="21" t="s">
        <v>850</v>
      </c>
    </row>
    <row r="8191" spans="1:11" x14ac:dyDescent="0.15">
      <c r="A8191" s="15">
        <v>1720</v>
      </c>
      <c r="B8191" s="16">
        <v>10</v>
      </c>
      <c r="C8191" s="15">
        <v>200</v>
      </c>
      <c r="D8191" s="17">
        <v>8000000</v>
      </c>
      <c r="E8191" s="18">
        <f t="shared" si="127"/>
        <v>8000</v>
      </c>
      <c r="F8191" s="19">
        <v>1.2494080000000001</v>
      </c>
      <c r="G8191" s="19">
        <v>9.9952658010000004</v>
      </c>
      <c r="H8191" s="20">
        <v>99.375295886000004</v>
      </c>
      <c r="I8191" s="15">
        <f>IF(H8191&lt;=Rmax_Summary!$B$40,1,0)</f>
        <v>0</v>
      </c>
      <c r="J8191" s="15">
        <v>3</v>
      </c>
      <c r="K8191" s="21" t="s">
        <v>850</v>
      </c>
    </row>
    <row r="8192" spans="1:11" x14ac:dyDescent="0.15">
      <c r="A8192" s="15">
        <v>1725</v>
      </c>
      <c r="B8192" s="16">
        <v>10</v>
      </c>
      <c r="C8192" s="15">
        <v>200</v>
      </c>
      <c r="D8192" s="17">
        <v>8100000</v>
      </c>
      <c r="E8192" s="18">
        <f t="shared" si="127"/>
        <v>8100</v>
      </c>
      <c r="F8192" s="19">
        <v>1.233989</v>
      </c>
      <c r="G8192" s="19">
        <v>9.9953120999999996</v>
      </c>
      <c r="H8192" s="20">
        <v>99.383005417000007</v>
      </c>
      <c r="I8192" s="15">
        <f>IF(H8192&lt;=Rmax_Summary!$B$40,1,0)</f>
        <v>0</v>
      </c>
      <c r="J8192" s="15">
        <v>3</v>
      </c>
      <c r="K8192" s="21" t="s">
        <v>850</v>
      </c>
    </row>
    <row r="8193" spans="1:11" x14ac:dyDescent="0.15">
      <c r="A8193" s="15">
        <v>1730</v>
      </c>
      <c r="B8193" s="16">
        <v>10</v>
      </c>
      <c r="C8193" s="15">
        <v>200</v>
      </c>
      <c r="D8193" s="17">
        <v>8200000</v>
      </c>
      <c r="E8193" s="18">
        <f t="shared" si="127"/>
        <v>8200</v>
      </c>
      <c r="F8193" s="19">
        <v>1.2189460000000001</v>
      </c>
      <c r="G8193" s="19">
        <v>9.9953572689999994</v>
      </c>
      <c r="H8193" s="20">
        <v>99.390526995000002</v>
      </c>
      <c r="I8193" s="15">
        <f>IF(H8193&lt;=Rmax_Summary!$B$40,1,0)</f>
        <v>0</v>
      </c>
      <c r="J8193" s="15">
        <v>3</v>
      </c>
      <c r="K8193" s="21" t="s">
        <v>850</v>
      </c>
    </row>
    <row r="8194" spans="1:11" x14ac:dyDescent="0.15">
      <c r="A8194" s="15">
        <v>1735</v>
      </c>
      <c r="B8194" s="16">
        <v>10</v>
      </c>
      <c r="C8194" s="15">
        <v>200</v>
      </c>
      <c r="D8194" s="17">
        <v>8300000</v>
      </c>
      <c r="E8194" s="18">
        <f t="shared" ref="E8194:E8257" si="128">D8194/1000</f>
        <v>8300</v>
      </c>
      <c r="F8194" s="19">
        <v>1.2042649999999999</v>
      </c>
      <c r="G8194" s="19">
        <v>9.9954013560000003</v>
      </c>
      <c r="H8194" s="20">
        <v>99.397867383999994</v>
      </c>
      <c r="I8194" s="15">
        <f>IF(H8194&lt;=Rmax_Summary!$B$40,1,0)</f>
        <v>0</v>
      </c>
      <c r="J8194" s="15">
        <v>3</v>
      </c>
      <c r="K8194" s="21" t="s">
        <v>850</v>
      </c>
    </row>
    <row r="8195" spans="1:11" x14ac:dyDescent="0.15">
      <c r="A8195" s="15">
        <v>1740</v>
      </c>
      <c r="B8195" s="16">
        <v>10</v>
      </c>
      <c r="C8195" s="15">
        <v>200</v>
      </c>
      <c r="D8195" s="17">
        <v>8400000</v>
      </c>
      <c r="E8195" s="18">
        <f t="shared" si="128"/>
        <v>8400</v>
      </c>
      <c r="F8195" s="19">
        <v>1.189934</v>
      </c>
      <c r="G8195" s="19">
        <v>9.9954443850000008</v>
      </c>
      <c r="H8195" s="20">
        <v>99.405033066000001</v>
      </c>
      <c r="I8195" s="15">
        <f>IF(H8195&lt;=Rmax_Summary!$B$40,1,0)</f>
        <v>0</v>
      </c>
      <c r="J8195" s="15">
        <v>3</v>
      </c>
      <c r="K8195" s="21" t="s">
        <v>850</v>
      </c>
    </row>
    <row r="8196" spans="1:11" x14ac:dyDescent="0.15">
      <c r="A8196" s="15">
        <v>1745</v>
      </c>
      <c r="B8196" s="16">
        <v>10</v>
      </c>
      <c r="C8196" s="15">
        <v>200</v>
      </c>
      <c r="D8196" s="17">
        <v>8500000</v>
      </c>
      <c r="E8196" s="18">
        <f t="shared" si="128"/>
        <v>8500</v>
      </c>
      <c r="F8196" s="19">
        <v>1.17594</v>
      </c>
      <c r="G8196" s="19">
        <v>9.9954864089999997</v>
      </c>
      <c r="H8196" s="20">
        <v>99.412030207000001</v>
      </c>
      <c r="I8196" s="15">
        <f>IF(H8196&lt;=Rmax_Summary!$B$40,1,0)</f>
        <v>0</v>
      </c>
      <c r="J8196" s="15">
        <v>3</v>
      </c>
      <c r="K8196" s="21" t="s">
        <v>850</v>
      </c>
    </row>
    <row r="8197" spans="1:11" x14ac:dyDescent="0.15">
      <c r="A8197" s="15">
        <v>1750</v>
      </c>
      <c r="B8197" s="16">
        <v>10</v>
      </c>
      <c r="C8197" s="15">
        <v>200</v>
      </c>
      <c r="D8197" s="17">
        <v>8600000</v>
      </c>
      <c r="E8197" s="18">
        <f t="shared" si="128"/>
        <v>8600</v>
      </c>
      <c r="F8197" s="19">
        <v>1.1622710000000001</v>
      </c>
      <c r="G8197" s="19">
        <v>9.995527461</v>
      </c>
      <c r="H8197" s="20">
        <v>99.418864689000003</v>
      </c>
      <c r="I8197" s="15">
        <f>IF(H8197&lt;=Rmax_Summary!$B$40,1,0)</f>
        <v>0</v>
      </c>
      <c r="J8197" s="15">
        <v>3</v>
      </c>
      <c r="K8197" s="21" t="s">
        <v>850</v>
      </c>
    </row>
    <row r="8198" spans="1:11" x14ac:dyDescent="0.15">
      <c r="A8198" s="15">
        <v>1755</v>
      </c>
      <c r="B8198" s="16">
        <v>10</v>
      </c>
      <c r="C8198" s="15">
        <v>200</v>
      </c>
      <c r="D8198" s="17">
        <v>8700000</v>
      </c>
      <c r="E8198" s="18">
        <f t="shared" si="128"/>
        <v>8700</v>
      </c>
      <c r="F8198" s="19">
        <v>1.148916</v>
      </c>
      <c r="G8198" s="19">
        <v>9.9955675609999997</v>
      </c>
      <c r="H8198" s="20">
        <v>99.425542113999995</v>
      </c>
      <c r="I8198" s="15">
        <f>IF(H8198&lt;=Rmax_Summary!$B$40,1,0)</f>
        <v>0</v>
      </c>
      <c r="J8198" s="15">
        <v>3</v>
      </c>
      <c r="K8198" s="21" t="s">
        <v>850</v>
      </c>
    </row>
    <row r="8199" spans="1:11" x14ac:dyDescent="0.15">
      <c r="A8199" s="15">
        <v>1760</v>
      </c>
      <c r="B8199" s="16">
        <v>10</v>
      </c>
      <c r="C8199" s="15">
        <v>200</v>
      </c>
      <c r="D8199" s="17">
        <v>8800000</v>
      </c>
      <c r="E8199" s="18">
        <f t="shared" si="128"/>
        <v>8800</v>
      </c>
      <c r="F8199" s="19">
        <v>1.135864</v>
      </c>
      <c r="G8199" s="19">
        <v>9.9956067530000006</v>
      </c>
      <c r="H8199" s="20">
        <v>99.432067795999998</v>
      </c>
      <c r="I8199" s="15">
        <f>IF(H8199&lt;=Rmax_Summary!$B$40,1,0)</f>
        <v>0</v>
      </c>
      <c r="J8199" s="15">
        <v>3</v>
      </c>
      <c r="K8199" s="21" t="s">
        <v>850</v>
      </c>
    </row>
    <row r="8200" spans="1:11" x14ac:dyDescent="0.15">
      <c r="A8200" s="15">
        <v>1765</v>
      </c>
      <c r="B8200" s="16">
        <v>10</v>
      </c>
      <c r="C8200" s="15">
        <v>200</v>
      </c>
      <c r="D8200" s="17">
        <v>8900000</v>
      </c>
      <c r="E8200" s="18">
        <f t="shared" si="128"/>
        <v>8900</v>
      </c>
      <c r="F8200" s="19">
        <v>1.1231059999999999</v>
      </c>
      <c r="G8200" s="19">
        <v>9.9956450570000008</v>
      </c>
      <c r="H8200" s="20">
        <v>99.438446906999999</v>
      </c>
      <c r="I8200" s="15">
        <f>IF(H8200&lt;=Rmax_Summary!$B$40,1,0)</f>
        <v>0</v>
      </c>
      <c r="J8200" s="15">
        <v>3</v>
      </c>
      <c r="K8200" s="21" t="s">
        <v>850</v>
      </c>
    </row>
    <row r="8201" spans="1:11" x14ac:dyDescent="0.15">
      <c r="A8201" s="15">
        <v>1770</v>
      </c>
      <c r="B8201" s="16">
        <v>10</v>
      </c>
      <c r="C8201" s="15">
        <v>200</v>
      </c>
      <c r="D8201" s="17">
        <v>9000000</v>
      </c>
      <c r="E8201" s="18">
        <f t="shared" si="128"/>
        <v>9000</v>
      </c>
      <c r="F8201" s="19">
        <v>1.1106309999999999</v>
      </c>
      <c r="G8201" s="19">
        <v>9.9956825210000009</v>
      </c>
      <c r="H8201" s="20">
        <v>99.444684305999999</v>
      </c>
      <c r="I8201" s="15">
        <f>IF(H8201&lt;=Rmax_Summary!$B$40,1,0)</f>
        <v>0</v>
      </c>
      <c r="J8201" s="15">
        <v>3</v>
      </c>
      <c r="K8201" s="21" t="s">
        <v>850</v>
      </c>
    </row>
    <row r="8202" spans="1:11" x14ac:dyDescent="0.15">
      <c r="A8202" s="15">
        <v>1775</v>
      </c>
      <c r="B8202" s="16">
        <v>10</v>
      </c>
      <c r="C8202" s="15">
        <v>200</v>
      </c>
      <c r="D8202" s="17">
        <v>9100000</v>
      </c>
      <c r="E8202" s="18">
        <f t="shared" si="128"/>
        <v>9100</v>
      </c>
      <c r="F8202" s="19">
        <v>1.0984309999999999</v>
      </c>
      <c r="G8202" s="19">
        <v>9.9957191590000001</v>
      </c>
      <c r="H8202" s="20">
        <v>99.450784657</v>
      </c>
      <c r="I8202" s="15">
        <f>IF(H8202&lt;=Rmax_Summary!$B$40,1,0)</f>
        <v>0</v>
      </c>
      <c r="J8202" s="15">
        <v>3</v>
      </c>
      <c r="K8202" s="21" t="s">
        <v>850</v>
      </c>
    </row>
    <row r="8203" spans="1:11" x14ac:dyDescent="0.15">
      <c r="A8203" s="15">
        <v>1780</v>
      </c>
      <c r="B8203" s="16">
        <v>10</v>
      </c>
      <c r="C8203" s="15">
        <v>200</v>
      </c>
      <c r="D8203" s="17">
        <v>9200000</v>
      </c>
      <c r="E8203" s="18">
        <f t="shared" si="128"/>
        <v>9200</v>
      </c>
      <c r="F8203" s="19">
        <v>1.086495</v>
      </c>
      <c r="G8203" s="19">
        <v>9.9957549980000007</v>
      </c>
      <c r="H8203" s="20">
        <v>99.456752448000003</v>
      </c>
      <c r="I8203" s="15">
        <f>IF(H8203&lt;=Rmax_Summary!$B$40,1,0)</f>
        <v>0</v>
      </c>
      <c r="J8203" s="15">
        <v>3</v>
      </c>
      <c r="K8203" s="21" t="s">
        <v>850</v>
      </c>
    </row>
    <row r="8204" spans="1:11" x14ac:dyDescent="0.15">
      <c r="A8204" s="15">
        <v>1785</v>
      </c>
      <c r="B8204" s="16">
        <v>10</v>
      </c>
      <c r="C8204" s="15">
        <v>200</v>
      </c>
      <c r="D8204" s="17">
        <v>9300000</v>
      </c>
      <c r="E8204" s="18">
        <f t="shared" si="128"/>
        <v>9300</v>
      </c>
      <c r="F8204" s="19">
        <v>1.074816</v>
      </c>
      <c r="G8204" s="19">
        <v>9.9957900629999994</v>
      </c>
      <c r="H8204" s="20">
        <v>99.462591945</v>
      </c>
      <c r="I8204" s="15">
        <f>IF(H8204&lt;=Rmax_Summary!$B$40,1,0)</f>
        <v>0</v>
      </c>
      <c r="J8204" s="15">
        <v>3</v>
      </c>
      <c r="K8204" s="21" t="s">
        <v>850</v>
      </c>
    </row>
    <row r="8205" spans="1:11" x14ac:dyDescent="0.15">
      <c r="A8205" s="15">
        <v>1790</v>
      </c>
      <c r="B8205" s="16">
        <v>10</v>
      </c>
      <c r="C8205" s="15">
        <v>200</v>
      </c>
      <c r="D8205" s="17">
        <v>9400000</v>
      </c>
      <c r="E8205" s="18">
        <f t="shared" si="128"/>
        <v>9400</v>
      </c>
      <c r="F8205" s="19">
        <v>1.0633859999999999</v>
      </c>
      <c r="G8205" s="19">
        <v>9.9958243889999991</v>
      </c>
      <c r="H8205" s="20">
        <v>99.468307209000002</v>
      </c>
      <c r="I8205" s="15">
        <f>IF(H8205&lt;=Rmax_Summary!$B$40,1,0)</f>
        <v>0</v>
      </c>
      <c r="J8205" s="15">
        <v>3</v>
      </c>
      <c r="K8205" s="21" t="s">
        <v>850</v>
      </c>
    </row>
    <row r="8206" spans="1:11" x14ac:dyDescent="0.15">
      <c r="A8206" s="15">
        <v>1795</v>
      </c>
      <c r="B8206" s="16">
        <v>10</v>
      </c>
      <c r="C8206" s="15">
        <v>200</v>
      </c>
      <c r="D8206" s="17">
        <v>9500000</v>
      </c>
      <c r="E8206" s="18">
        <f t="shared" si="128"/>
        <v>9500</v>
      </c>
      <c r="F8206" s="19">
        <v>1.0521959999999999</v>
      </c>
      <c r="G8206" s="19">
        <v>9.9958579939999996</v>
      </c>
      <c r="H8206" s="20">
        <v>99.473902221000003</v>
      </c>
      <c r="I8206" s="15">
        <f>IF(H8206&lt;=Rmax_Summary!$B$40,1,0)</f>
        <v>0</v>
      </c>
      <c r="J8206" s="15">
        <v>3</v>
      </c>
      <c r="K8206" s="21" t="s">
        <v>850</v>
      </c>
    </row>
    <row r="8207" spans="1:11" x14ac:dyDescent="0.15">
      <c r="A8207" s="15">
        <v>1800</v>
      </c>
      <c r="B8207" s="16">
        <v>10</v>
      </c>
      <c r="C8207" s="15">
        <v>200</v>
      </c>
      <c r="D8207" s="17">
        <v>9600000</v>
      </c>
      <c r="E8207" s="18">
        <f t="shared" si="128"/>
        <v>9600</v>
      </c>
      <c r="F8207" s="19">
        <v>1.041239</v>
      </c>
      <c r="G8207" s="19">
        <v>9.9958908960000006</v>
      </c>
      <c r="H8207" s="20">
        <v>99.479380704999997</v>
      </c>
      <c r="I8207" s="15">
        <f>IF(H8207&lt;=Rmax_Summary!$B$40,1,0)</f>
        <v>0</v>
      </c>
      <c r="J8207" s="15">
        <v>3</v>
      </c>
      <c r="K8207" s="21" t="s">
        <v>850</v>
      </c>
    </row>
    <row r="8208" spans="1:11" x14ac:dyDescent="0.15">
      <c r="A8208" s="15">
        <v>1805</v>
      </c>
      <c r="B8208" s="16">
        <v>10</v>
      </c>
      <c r="C8208" s="15">
        <v>200</v>
      </c>
      <c r="D8208" s="17">
        <v>9700000</v>
      </c>
      <c r="E8208" s="18">
        <f t="shared" si="128"/>
        <v>9700</v>
      </c>
      <c r="F8208" s="19">
        <v>1.030508</v>
      </c>
      <c r="G8208" s="19">
        <v>9.9959231170000002</v>
      </c>
      <c r="H8208" s="20">
        <v>99.484746240999996</v>
      </c>
      <c r="I8208" s="15">
        <f>IF(H8208&lt;=Rmax_Summary!$B$40,1,0)</f>
        <v>0</v>
      </c>
      <c r="J8208" s="15">
        <v>3</v>
      </c>
      <c r="K8208" s="21" t="s">
        <v>850</v>
      </c>
    </row>
    <row r="8209" spans="1:11" x14ac:dyDescent="0.15">
      <c r="A8209" s="15">
        <v>1810</v>
      </c>
      <c r="B8209" s="16">
        <v>10</v>
      </c>
      <c r="C8209" s="15">
        <v>200</v>
      </c>
      <c r="D8209" s="17">
        <v>9800000</v>
      </c>
      <c r="E8209" s="18">
        <f t="shared" si="128"/>
        <v>9800</v>
      </c>
      <c r="F8209" s="19">
        <v>1.019995</v>
      </c>
      <c r="G8209" s="19">
        <v>9.9959546869999993</v>
      </c>
      <c r="H8209" s="20">
        <v>99.490002324000002</v>
      </c>
      <c r="I8209" s="15">
        <f>IF(H8209&lt;=Rmax_Summary!$B$40,1,0)</f>
        <v>0</v>
      </c>
      <c r="J8209" s="15">
        <v>3</v>
      </c>
      <c r="K8209" s="21" t="s">
        <v>850</v>
      </c>
    </row>
    <row r="8210" spans="1:11" x14ac:dyDescent="0.15">
      <c r="A8210" s="15">
        <v>1815</v>
      </c>
      <c r="B8210" s="16">
        <v>10</v>
      </c>
      <c r="C8210" s="15">
        <v>200</v>
      </c>
      <c r="D8210" s="17">
        <v>9900000</v>
      </c>
      <c r="E8210" s="18">
        <f t="shared" si="128"/>
        <v>9900</v>
      </c>
      <c r="F8210" s="19">
        <v>1.0096959999999999</v>
      </c>
      <c r="G8210" s="19">
        <v>9.9959856089999999</v>
      </c>
      <c r="H8210" s="20">
        <v>99.495152223999995</v>
      </c>
      <c r="I8210" s="15">
        <f>IF(H8210&lt;=Rmax_Summary!$B$40,1,0)</f>
        <v>0</v>
      </c>
      <c r="J8210" s="15">
        <v>3</v>
      </c>
      <c r="K8210" s="21" t="s">
        <v>850</v>
      </c>
    </row>
    <row r="8211" spans="1:11" x14ac:dyDescent="0.15">
      <c r="A8211" s="15">
        <v>1820</v>
      </c>
      <c r="B8211" s="16">
        <v>10</v>
      </c>
      <c r="C8211" s="15">
        <v>200</v>
      </c>
      <c r="D8211" s="17">
        <v>10000000</v>
      </c>
      <c r="E8211" s="18">
        <f t="shared" si="128"/>
        <v>10000</v>
      </c>
      <c r="F8211" s="19">
        <v>0.99960199999999999</v>
      </c>
      <c r="G8211" s="19">
        <v>9.996015925</v>
      </c>
      <c r="H8211" s="20">
        <v>99.500199180999999</v>
      </c>
      <c r="I8211" s="15">
        <f>IF(H8211&lt;=Rmax_Summary!$B$40,1,0)</f>
        <v>0</v>
      </c>
      <c r="J8211" s="15">
        <v>3</v>
      </c>
      <c r="K8211" s="21" t="s">
        <v>850</v>
      </c>
    </row>
    <row r="8212" spans="1:11" x14ac:dyDescent="0.15">
      <c r="A8212" s="15">
        <v>3821</v>
      </c>
      <c r="B8212" s="16">
        <v>12</v>
      </c>
      <c r="C8212" s="15">
        <v>10</v>
      </c>
      <c r="D8212" s="17">
        <v>10000</v>
      </c>
      <c r="E8212" s="18">
        <f t="shared" si="128"/>
        <v>10</v>
      </c>
      <c r="F8212" s="19">
        <v>9.8831640000000007</v>
      </c>
      <c r="G8212" s="19">
        <v>9.8831667999999998E-2</v>
      </c>
      <c r="H8212" s="20">
        <v>1.1683576790000001</v>
      </c>
      <c r="I8212" s="15">
        <f>IF(H8212&lt;=Rmax_Summary!$B$40,1,0)</f>
        <v>1</v>
      </c>
      <c r="J8212" s="15">
        <v>1</v>
      </c>
      <c r="K8212" s="21" t="s">
        <v>846</v>
      </c>
    </row>
    <row r="8213" spans="1:11" x14ac:dyDescent="0.15">
      <c r="A8213" s="15">
        <v>3826</v>
      </c>
      <c r="B8213" s="16">
        <v>12</v>
      </c>
      <c r="C8213" s="15">
        <v>10</v>
      </c>
      <c r="D8213" s="17">
        <v>11000</v>
      </c>
      <c r="E8213" s="18">
        <f t="shared" si="128"/>
        <v>11</v>
      </c>
      <c r="F8213" s="19">
        <v>9.8831550000000004</v>
      </c>
      <c r="G8213" s="19">
        <v>0.10871471100000001</v>
      </c>
      <c r="H8213" s="20">
        <v>1.1684476619999999</v>
      </c>
      <c r="I8213" s="15">
        <f>IF(H8213&lt;=Rmax_Summary!$B$40,1,0)</f>
        <v>1</v>
      </c>
      <c r="J8213" s="15">
        <v>1</v>
      </c>
      <c r="K8213" s="21" t="s">
        <v>846</v>
      </c>
    </row>
    <row r="8214" spans="1:11" x14ac:dyDescent="0.15">
      <c r="A8214" s="15">
        <v>3831</v>
      </c>
      <c r="B8214" s="16">
        <v>12</v>
      </c>
      <c r="C8214" s="15">
        <v>10</v>
      </c>
      <c r="D8214" s="17">
        <v>12000</v>
      </c>
      <c r="E8214" s="18">
        <f t="shared" si="128"/>
        <v>12</v>
      </c>
      <c r="F8214" s="19">
        <v>9.883146</v>
      </c>
      <c r="G8214" s="19">
        <v>0.118597774</v>
      </c>
      <c r="H8214" s="20">
        <v>1.168537151</v>
      </c>
      <c r="I8214" s="15">
        <f>IF(H8214&lt;=Rmax_Summary!$B$40,1,0)</f>
        <v>1</v>
      </c>
      <c r="J8214" s="15">
        <v>1</v>
      </c>
      <c r="K8214" s="21" t="s">
        <v>846</v>
      </c>
    </row>
    <row r="8215" spans="1:11" x14ac:dyDescent="0.15">
      <c r="A8215" s="15">
        <v>3836</v>
      </c>
      <c r="B8215" s="16">
        <v>12</v>
      </c>
      <c r="C8215" s="15">
        <v>10</v>
      </c>
      <c r="D8215" s="17">
        <v>13000</v>
      </c>
      <c r="E8215" s="18">
        <f t="shared" si="128"/>
        <v>13</v>
      </c>
      <c r="F8215" s="19">
        <v>9.8831369999999996</v>
      </c>
      <c r="G8215" s="19">
        <v>0.12848078600000001</v>
      </c>
      <c r="H8215" s="20">
        <v>1.1686273250000001</v>
      </c>
      <c r="I8215" s="15">
        <f>IF(H8215&lt;=Rmax_Summary!$B$40,1,0)</f>
        <v>1</v>
      </c>
      <c r="J8215" s="15">
        <v>1</v>
      </c>
      <c r="K8215" s="21" t="s">
        <v>846</v>
      </c>
    </row>
    <row r="8216" spans="1:11" x14ac:dyDescent="0.15">
      <c r="A8216" s="15">
        <v>3841</v>
      </c>
      <c r="B8216" s="16">
        <v>12</v>
      </c>
      <c r="C8216" s="15">
        <v>10</v>
      </c>
      <c r="D8216" s="17">
        <v>14000</v>
      </c>
      <c r="E8216" s="18">
        <f t="shared" si="128"/>
        <v>14</v>
      </c>
      <c r="F8216" s="19">
        <v>9.8831279999999992</v>
      </c>
      <c r="G8216" s="19">
        <v>0.13836374000000001</v>
      </c>
      <c r="H8216" s="20">
        <v>1.1687172539999999</v>
      </c>
      <c r="I8216" s="15">
        <f>IF(H8216&lt;=Rmax_Summary!$B$40,1,0)</f>
        <v>1</v>
      </c>
      <c r="J8216" s="15">
        <v>1</v>
      </c>
      <c r="K8216" s="21" t="s">
        <v>846</v>
      </c>
    </row>
    <row r="8217" spans="1:11" x14ac:dyDescent="0.15">
      <c r="A8217" s="15">
        <v>3846</v>
      </c>
      <c r="B8217" s="16">
        <v>12</v>
      </c>
      <c r="C8217" s="15">
        <v>10</v>
      </c>
      <c r="D8217" s="17">
        <v>15000</v>
      </c>
      <c r="E8217" s="18">
        <f t="shared" si="128"/>
        <v>15</v>
      </c>
      <c r="F8217" s="19">
        <v>9.8831190000000007</v>
      </c>
      <c r="G8217" s="19">
        <v>0.148246768</v>
      </c>
      <c r="H8217" s="20">
        <v>1.168807352</v>
      </c>
      <c r="I8217" s="15">
        <f>IF(H8217&lt;=Rmax_Summary!$B$40,1,0)</f>
        <v>1</v>
      </c>
      <c r="J8217" s="15">
        <v>1</v>
      </c>
      <c r="K8217" s="21" t="s">
        <v>846</v>
      </c>
    </row>
    <row r="8218" spans="1:11" x14ac:dyDescent="0.15">
      <c r="A8218" s="15">
        <v>3851</v>
      </c>
      <c r="B8218" s="16">
        <v>12</v>
      </c>
      <c r="C8218" s="15">
        <v>10</v>
      </c>
      <c r="D8218" s="17">
        <v>16000</v>
      </c>
      <c r="E8218" s="18">
        <f t="shared" si="128"/>
        <v>16</v>
      </c>
      <c r="F8218" s="19">
        <v>9.8831100000000003</v>
      </c>
      <c r="G8218" s="19">
        <v>0.15812975000000001</v>
      </c>
      <c r="H8218" s="20">
        <v>1.1688972259999999</v>
      </c>
      <c r="I8218" s="15">
        <f>IF(H8218&lt;=Rmax_Summary!$B$40,1,0)</f>
        <v>1</v>
      </c>
      <c r="J8218" s="15">
        <v>1</v>
      </c>
      <c r="K8218" s="21" t="s">
        <v>846</v>
      </c>
    </row>
    <row r="8219" spans="1:11" x14ac:dyDescent="0.15">
      <c r="A8219" s="15">
        <v>3856</v>
      </c>
      <c r="B8219" s="16">
        <v>12</v>
      </c>
      <c r="C8219" s="15">
        <v>10</v>
      </c>
      <c r="D8219" s="17">
        <v>17000</v>
      </c>
      <c r="E8219" s="18">
        <f t="shared" si="128"/>
        <v>17</v>
      </c>
      <c r="F8219" s="19">
        <v>9.8831009999999999</v>
      </c>
      <c r="G8219" s="19">
        <v>0.168012736</v>
      </c>
      <c r="H8219" s="20">
        <v>1.1689877230000001</v>
      </c>
      <c r="I8219" s="15">
        <f>IF(H8219&lt;=Rmax_Summary!$B$40,1,0)</f>
        <v>1</v>
      </c>
      <c r="J8219" s="15">
        <v>1</v>
      </c>
      <c r="K8219" s="21" t="s">
        <v>846</v>
      </c>
    </row>
    <row r="8220" spans="1:11" x14ac:dyDescent="0.15">
      <c r="A8220" s="15">
        <v>3861</v>
      </c>
      <c r="B8220" s="16">
        <v>12</v>
      </c>
      <c r="C8220" s="15">
        <v>10</v>
      </c>
      <c r="D8220" s="17">
        <v>18000</v>
      </c>
      <c r="E8220" s="18">
        <f t="shared" si="128"/>
        <v>18</v>
      </c>
      <c r="F8220" s="19">
        <v>9.8830919999999995</v>
      </c>
      <c r="G8220" s="19">
        <v>0.17789566300000001</v>
      </c>
      <c r="H8220" s="20">
        <v>1.1690780670000001</v>
      </c>
      <c r="I8220" s="15">
        <f>IF(H8220&lt;=Rmax_Summary!$B$40,1,0)</f>
        <v>1</v>
      </c>
      <c r="J8220" s="15">
        <v>1</v>
      </c>
      <c r="K8220" s="21" t="s">
        <v>846</v>
      </c>
    </row>
    <row r="8221" spans="1:11" x14ac:dyDescent="0.15">
      <c r="A8221" s="15">
        <v>3866</v>
      </c>
      <c r="B8221" s="16">
        <v>12</v>
      </c>
      <c r="C8221" s="15">
        <v>10</v>
      </c>
      <c r="D8221" s="17">
        <v>19000</v>
      </c>
      <c r="E8221" s="18">
        <f t="shared" si="128"/>
        <v>19</v>
      </c>
      <c r="F8221" s="19">
        <v>9.8830829999999992</v>
      </c>
      <c r="G8221" s="19">
        <v>0.18777860399999999</v>
      </c>
      <c r="H8221" s="20">
        <v>1.169168102</v>
      </c>
      <c r="I8221" s="15">
        <f>IF(H8221&lt;=Rmax_Summary!$B$40,1,0)</f>
        <v>1</v>
      </c>
      <c r="J8221" s="15">
        <v>1</v>
      </c>
      <c r="K8221" s="21" t="s">
        <v>846</v>
      </c>
    </row>
    <row r="8222" spans="1:11" x14ac:dyDescent="0.15">
      <c r="A8222" s="15">
        <v>3871</v>
      </c>
      <c r="B8222" s="16">
        <v>12</v>
      </c>
      <c r="C8222" s="15">
        <v>10</v>
      </c>
      <c r="D8222" s="17">
        <v>20000</v>
      </c>
      <c r="E8222" s="18">
        <f t="shared" si="128"/>
        <v>20</v>
      </c>
      <c r="F8222" s="19">
        <v>9.8830740000000006</v>
      </c>
      <c r="G8222" s="19">
        <v>0.19766150699999999</v>
      </c>
      <c r="H8222" s="20">
        <v>1.169258551</v>
      </c>
      <c r="I8222" s="15">
        <f>IF(H8222&lt;=Rmax_Summary!$B$40,1,0)</f>
        <v>1</v>
      </c>
      <c r="J8222" s="15">
        <v>1</v>
      </c>
      <c r="K8222" s="21" t="s">
        <v>846</v>
      </c>
    </row>
    <row r="8223" spans="1:11" x14ac:dyDescent="0.15">
      <c r="A8223" s="15">
        <v>3876</v>
      </c>
      <c r="B8223" s="16">
        <v>12</v>
      </c>
      <c r="C8223" s="15">
        <v>10</v>
      </c>
      <c r="D8223" s="17">
        <v>21000</v>
      </c>
      <c r="E8223" s="18">
        <f t="shared" si="128"/>
        <v>21</v>
      </c>
      <c r="F8223" s="19">
        <v>9.8830650000000002</v>
      </c>
      <c r="G8223" s="19">
        <v>0.20754435299999999</v>
      </c>
      <c r="H8223" s="20">
        <v>1.1693490280000001</v>
      </c>
      <c r="I8223" s="15">
        <f>IF(H8223&lt;=Rmax_Summary!$B$40,1,0)</f>
        <v>1</v>
      </c>
      <c r="J8223" s="15">
        <v>1</v>
      </c>
      <c r="K8223" s="21" t="s">
        <v>846</v>
      </c>
    </row>
    <row r="8224" spans="1:11" x14ac:dyDescent="0.15">
      <c r="A8224" s="15">
        <v>3881</v>
      </c>
      <c r="B8224" s="16">
        <v>12</v>
      </c>
      <c r="C8224" s="15">
        <v>10</v>
      </c>
      <c r="D8224" s="17">
        <v>22000</v>
      </c>
      <c r="E8224" s="18">
        <f t="shared" si="128"/>
        <v>22</v>
      </c>
      <c r="F8224" s="19">
        <v>9.8830559999999998</v>
      </c>
      <c r="G8224" s="19">
        <v>0.21742723999999999</v>
      </c>
      <c r="H8224" s="20">
        <v>1.1694397540000001</v>
      </c>
      <c r="I8224" s="15">
        <f>IF(H8224&lt;=Rmax_Summary!$B$40,1,0)</f>
        <v>1</v>
      </c>
      <c r="J8224" s="15">
        <v>1</v>
      </c>
      <c r="K8224" s="21" t="s">
        <v>846</v>
      </c>
    </row>
    <row r="8225" spans="1:11" x14ac:dyDescent="0.15">
      <c r="A8225" s="15">
        <v>3886</v>
      </c>
      <c r="B8225" s="16">
        <v>12</v>
      </c>
      <c r="C8225" s="15">
        <v>10</v>
      </c>
      <c r="D8225" s="17">
        <v>23000</v>
      </c>
      <c r="E8225" s="18">
        <f t="shared" si="128"/>
        <v>23</v>
      </c>
      <c r="F8225" s="19">
        <v>9.8830469999999995</v>
      </c>
      <c r="G8225" s="19">
        <v>0.22731009499999999</v>
      </c>
      <c r="H8225" s="20">
        <v>1.1695299400000001</v>
      </c>
      <c r="I8225" s="15">
        <f>IF(H8225&lt;=Rmax_Summary!$B$40,1,0)</f>
        <v>1</v>
      </c>
      <c r="J8225" s="15">
        <v>1</v>
      </c>
      <c r="K8225" s="21" t="s">
        <v>846</v>
      </c>
    </row>
    <row r="8226" spans="1:11" x14ac:dyDescent="0.15">
      <c r="A8226" s="15">
        <v>3891</v>
      </c>
      <c r="B8226" s="16">
        <v>12</v>
      </c>
      <c r="C8226" s="15">
        <v>10</v>
      </c>
      <c r="D8226" s="17">
        <v>24000</v>
      </c>
      <c r="E8226" s="18">
        <f t="shared" si="128"/>
        <v>24</v>
      </c>
      <c r="F8226" s="19">
        <v>9.8830380000000009</v>
      </c>
      <c r="G8226" s="19">
        <v>0.23719290800000001</v>
      </c>
      <c r="H8226" s="20">
        <v>1.169620976</v>
      </c>
      <c r="I8226" s="15">
        <f>IF(H8226&lt;=Rmax_Summary!$B$40,1,0)</f>
        <v>1</v>
      </c>
      <c r="J8226" s="15">
        <v>1</v>
      </c>
      <c r="K8226" s="21" t="s">
        <v>846</v>
      </c>
    </row>
    <row r="8227" spans="1:11" x14ac:dyDescent="0.15">
      <c r="A8227" s="15">
        <v>3896</v>
      </c>
      <c r="B8227" s="16">
        <v>12</v>
      </c>
      <c r="C8227" s="15">
        <v>10</v>
      </c>
      <c r="D8227" s="17">
        <v>25000</v>
      </c>
      <c r="E8227" s="18">
        <f t="shared" si="128"/>
        <v>25</v>
      </c>
      <c r="F8227" s="19">
        <v>9.8830290000000005</v>
      </c>
      <c r="G8227" s="19">
        <v>0.24707573899999999</v>
      </c>
      <c r="H8227" s="20">
        <v>1.169711782</v>
      </c>
      <c r="I8227" s="15">
        <f>IF(H8227&lt;=Rmax_Summary!$B$40,1,0)</f>
        <v>1</v>
      </c>
      <c r="J8227" s="15">
        <v>1</v>
      </c>
      <c r="K8227" s="21" t="s">
        <v>846</v>
      </c>
    </row>
    <row r="8228" spans="1:11" x14ac:dyDescent="0.15">
      <c r="A8228" s="15">
        <v>3901</v>
      </c>
      <c r="B8228" s="16">
        <v>12</v>
      </c>
      <c r="C8228" s="15">
        <v>10</v>
      </c>
      <c r="D8228" s="17">
        <v>26000</v>
      </c>
      <c r="E8228" s="18">
        <f t="shared" si="128"/>
        <v>26</v>
      </c>
      <c r="F8228" s="19">
        <v>9.8830200000000001</v>
      </c>
      <c r="G8228" s="19">
        <v>0.25695854200000001</v>
      </c>
      <c r="H8228" s="20">
        <v>1.1698027660000001</v>
      </c>
      <c r="I8228" s="15">
        <f>IF(H8228&lt;=Rmax_Summary!$B$40,1,0)</f>
        <v>1</v>
      </c>
      <c r="J8228" s="15">
        <v>1</v>
      </c>
      <c r="K8228" s="21" t="s">
        <v>846</v>
      </c>
    </row>
    <row r="8229" spans="1:11" x14ac:dyDescent="0.15">
      <c r="A8229" s="15">
        <v>3906</v>
      </c>
      <c r="B8229" s="16">
        <v>12</v>
      </c>
      <c r="C8229" s="15">
        <v>10</v>
      </c>
      <c r="D8229" s="17">
        <v>27000</v>
      </c>
      <c r="E8229" s="18">
        <f t="shared" si="128"/>
        <v>27</v>
      </c>
      <c r="F8229" s="19">
        <v>9.8830109999999998</v>
      </c>
      <c r="G8229" s="19">
        <v>0.26684129699999998</v>
      </c>
      <c r="H8229" s="20">
        <v>1.1698937170000001</v>
      </c>
      <c r="I8229" s="15">
        <f>IF(H8229&lt;=Rmax_Summary!$B$40,1,0)</f>
        <v>1</v>
      </c>
      <c r="J8229" s="15">
        <v>1</v>
      </c>
      <c r="K8229" s="21" t="s">
        <v>846</v>
      </c>
    </row>
    <row r="8230" spans="1:11" x14ac:dyDescent="0.15">
      <c r="A8230" s="15">
        <v>3911</v>
      </c>
      <c r="B8230" s="16">
        <v>12</v>
      </c>
      <c r="C8230" s="15">
        <v>10</v>
      </c>
      <c r="D8230" s="17">
        <v>28000</v>
      </c>
      <c r="E8230" s="18">
        <f t="shared" si="128"/>
        <v>28</v>
      </c>
      <c r="F8230" s="19">
        <v>9.8830019999999994</v>
      </c>
      <c r="G8230" s="19">
        <v>0.27672402200000001</v>
      </c>
      <c r="H8230" s="20">
        <v>1.1699841790000001</v>
      </c>
      <c r="I8230" s="15">
        <f>IF(H8230&lt;=Rmax_Summary!$B$40,1,0)</f>
        <v>1</v>
      </c>
      <c r="J8230" s="15">
        <v>1</v>
      </c>
      <c r="K8230" s="21" t="s">
        <v>846</v>
      </c>
    </row>
    <row r="8231" spans="1:11" x14ac:dyDescent="0.15">
      <c r="A8231" s="15">
        <v>3916</v>
      </c>
      <c r="B8231" s="16">
        <v>12</v>
      </c>
      <c r="C8231" s="15">
        <v>10</v>
      </c>
      <c r="D8231" s="17">
        <v>29000</v>
      </c>
      <c r="E8231" s="18">
        <f t="shared" si="128"/>
        <v>29</v>
      </c>
      <c r="F8231" s="19">
        <v>9.8829919999999998</v>
      </c>
      <c r="G8231" s="19">
        <v>0.28660677800000001</v>
      </c>
      <c r="H8231" s="20">
        <v>1.170075542</v>
      </c>
      <c r="I8231" s="15">
        <f>IF(H8231&lt;=Rmax_Summary!$B$40,1,0)</f>
        <v>1</v>
      </c>
      <c r="J8231" s="15">
        <v>1</v>
      </c>
      <c r="K8231" s="21" t="s">
        <v>846</v>
      </c>
    </row>
    <row r="8232" spans="1:11" x14ac:dyDescent="0.15">
      <c r="A8232" s="15">
        <v>3921</v>
      </c>
      <c r="B8232" s="16">
        <v>12</v>
      </c>
      <c r="C8232" s="15">
        <v>10</v>
      </c>
      <c r="D8232" s="17">
        <v>30000</v>
      </c>
      <c r="E8232" s="18">
        <f t="shared" si="128"/>
        <v>30</v>
      </c>
      <c r="F8232" s="19">
        <v>9.8829829999999994</v>
      </c>
      <c r="G8232" s="19">
        <v>0.29648950899999998</v>
      </c>
      <c r="H8232" s="20">
        <v>1.170167035</v>
      </c>
      <c r="I8232" s="15">
        <f>IF(H8232&lt;=Rmax_Summary!$B$40,1,0)</f>
        <v>1</v>
      </c>
      <c r="J8232" s="15">
        <v>1</v>
      </c>
      <c r="K8232" s="21" t="s">
        <v>846</v>
      </c>
    </row>
    <row r="8233" spans="1:11" x14ac:dyDescent="0.15">
      <c r="A8233" s="15">
        <v>3926</v>
      </c>
      <c r="B8233" s="16">
        <v>12</v>
      </c>
      <c r="C8233" s="15">
        <v>10</v>
      </c>
      <c r="D8233" s="17">
        <v>31000</v>
      </c>
      <c r="E8233" s="18">
        <f t="shared" si="128"/>
        <v>31</v>
      </c>
      <c r="F8233" s="19">
        <v>9.8829740000000008</v>
      </c>
      <c r="G8233" s="19">
        <v>0.306372223</v>
      </c>
      <c r="H8233" s="20">
        <v>1.1702581439999999</v>
      </c>
      <c r="I8233" s="15">
        <f>IF(H8233&lt;=Rmax_Summary!$B$40,1,0)</f>
        <v>1</v>
      </c>
      <c r="J8233" s="15">
        <v>1</v>
      </c>
      <c r="K8233" s="21" t="s">
        <v>846</v>
      </c>
    </row>
    <row r="8234" spans="1:11" x14ac:dyDescent="0.15">
      <c r="A8234" s="15">
        <v>3931</v>
      </c>
      <c r="B8234" s="16">
        <v>12</v>
      </c>
      <c r="C8234" s="15">
        <v>10</v>
      </c>
      <c r="D8234" s="17">
        <v>32000</v>
      </c>
      <c r="E8234" s="18">
        <f t="shared" si="128"/>
        <v>32</v>
      </c>
      <c r="F8234" s="19">
        <v>9.8829650000000004</v>
      </c>
      <c r="G8234" s="19">
        <v>0.31625487299999999</v>
      </c>
      <c r="H8234" s="20">
        <v>1.170349157</v>
      </c>
      <c r="I8234" s="15">
        <f>IF(H8234&lt;=Rmax_Summary!$B$40,1,0)</f>
        <v>1</v>
      </c>
      <c r="J8234" s="15">
        <v>1</v>
      </c>
      <c r="K8234" s="21" t="s">
        <v>846</v>
      </c>
    </row>
    <row r="8235" spans="1:11" x14ac:dyDescent="0.15">
      <c r="A8235" s="15">
        <v>3936</v>
      </c>
      <c r="B8235" s="16">
        <v>12</v>
      </c>
      <c r="C8235" s="15">
        <v>10</v>
      </c>
      <c r="D8235" s="17">
        <v>33000</v>
      </c>
      <c r="E8235" s="18">
        <f t="shared" si="128"/>
        <v>33</v>
      </c>
      <c r="F8235" s="19">
        <v>9.8829560000000001</v>
      </c>
      <c r="G8235" s="19">
        <v>0.32613756599999999</v>
      </c>
      <c r="H8235" s="20">
        <v>1.1704406810000001</v>
      </c>
      <c r="I8235" s="15">
        <f>IF(H8235&lt;=Rmax_Summary!$B$40,1,0)</f>
        <v>1</v>
      </c>
      <c r="J8235" s="15">
        <v>1</v>
      </c>
      <c r="K8235" s="21" t="s">
        <v>846</v>
      </c>
    </row>
    <row r="8236" spans="1:11" x14ac:dyDescent="0.15">
      <c r="A8236" s="15">
        <v>3941</v>
      </c>
      <c r="B8236" s="16">
        <v>12</v>
      </c>
      <c r="C8236" s="15">
        <v>10</v>
      </c>
      <c r="D8236" s="17">
        <v>34000</v>
      </c>
      <c r="E8236" s="18">
        <f t="shared" si="128"/>
        <v>34</v>
      </c>
      <c r="F8236" s="19">
        <v>9.8829469999999997</v>
      </c>
      <c r="G8236" s="19">
        <v>0.33602019900000002</v>
      </c>
      <c r="H8236" s="20">
        <v>1.1705316509999999</v>
      </c>
      <c r="I8236" s="15">
        <f>IF(H8236&lt;=Rmax_Summary!$B$40,1,0)</f>
        <v>1</v>
      </c>
      <c r="J8236" s="15">
        <v>1</v>
      </c>
      <c r="K8236" s="21" t="s">
        <v>846</v>
      </c>
    </row>
    <row r="8237" spans="1:11" x14ac:dyDescent="0.15">
      <c r="A8237" s="15">
        <v>3946</v>
      </c>
      <c r="B8237" s="16">
        <v>12</v>
      </c>
      <c r="C8237" s="15">
        <v>10</v>
      </c>
      <c r="D8237" s="17">
        <v>35000</v>
      </c>
      <c r="E8237" s="18">
        <f t="shared" si="128"/>
        <v>35</v>
      </c>
      <c r="F8237" s="19">
        <v>9.8829379999999993</v>
      </c>
      <c r="G8237" s="19">
        <v>0.34590280899999998</v>
      </c>
      <c r="H8237" s="20">
        <v>1.17062343</v>
      </c>
      <c r="I8237" s="15">
        <f>IF(H8237&lt;=Rmax_Summary!$B$40,1,0)</f>
        <v>1</v>
      </c>
      <c r="J8237" s="15">
        <v>1</v>
      </c>
      <c r="K8237" s="21" t="s">
        <v>846</v>
      </c>
    </row>
    <row r="8238" spans="1:11" x14ac:dyDescent="0.15">
      <c r="A8238" s="15">
        <v>3951</v>
      </c>
      <c r="B8238" s="16">
        <v>12</v>
      </c>
      <c r="C8238" s="15">
        <v>10</v>
      </c>
      <c r="D8238" s="17">
        <v>36000</v>
      </c>
      <c r="E8238" s="18">
        <f t="shared" si="128"/>
        <v>36</v>
      </c>
      <c r="F8238" s="19">
        <v>9.8829279999999997</v>
      </c>
      <c r="G8238" s="19">
        <v>0.35578542899999999</v>
      </c>
      <c r="H8238" s="20">
        <v>1.170715178</v>
      </c>
      <c r="I8238" s="15">
        <f>IF(H8238&lt;=Rmax_Summary!$B$40,1,0)</f>
        <v>1</v>
      </c>
      <c r="J8238" s="15">
        <v>1</v>
      </c>
      <c r="K8238" s="21" t="s">
        <v>846</v>
      </c>
    </row>
    <row r="8239" spans="1:11" x14ac:dyDescent="0.15">
      <c r="A8239" s="15">
        <v>3956</v>
      </c>
      <c r="B8239" s="16">
        <v>12</v>
      </c>
      <c r="C8239" s="15">
        <v>10</v>
      </c>
      <c r="D8239" s="17">
        <v>37000</v>
      </c>
      <c r="E8239" s="18">
        <f t="shared" si="128"/>
        <v>37</v>
      </c>
      <c r="F8239" s="19">
        <v>9.8829189999999993</v>
      </c>
      <c r="G8239" s="19">
        <v>0.36566800300000002</v>
      </c>
      <c r="H8239" s="20">
        <v>1.1708064949999999</v>
      </c>
      <c r="I8239" s="15">
        <f>IF(H8239&lt;=Rmax_Summary!$B$40,1,0)</f>
        <v>1</v>
      </c>
      <c r="J8239" s="15">
        <v>1</v>
      </c>
      <c r="K8239" s="21" t="s">
        <v>846</v>
      </c>
    </row>
    <row r="8240" spans="1:11" x14ac:dyDescent="0.15">
      <c r="A8240" s="15">
        <v>3961</v>
      </c>
      <c r="B8240" s="16">
        <v>12</v>
      </c>
      <c r="C8240" s="15">
        <v>10</v>
      </c>
      <c r="D8240" s="17">
        <v>38000</v>
      </c>
      <c r="E8240" s="18">
        <f t="shared" si="128"/>
        <v>38</v>
      </c>
      <c r="F8240" s="19">
        <v>9.8829100000000007</v>
      </c>
      <c r="G8240" s="19">
        <v>0.37555059699999999</v>
      </c>
      <c r="H8240" s="20">
        <v>1.170898199</v>
      </c>
      <c r="I8240" s="15">
        <f>IF(H8240&lt;=Rmax_Summary!$B$40,1,0)</f>
        <v>1</v>
      </c>
      <c r="J8240" s="15">
        <v>1</v>
      </c>
      <c r="K8240" s="21" t="s">
        <v>846</v>
      </c>
    </row>
    <row r="8241" spans="1:11" x14ac:dyDescent="0.15">
      <c r="A8241" s="15">
        <v>3966</v>
      </c>
      <c r="B8241" s="16">
        <v>12</v>
      </c>
      <c r="C8241" s="15">
        <v>10</v>
      </c>
      <c r="D8241" s="17">
        <v>39000</v>
      </c>
      <c r="E8241" s="18">
        <f t="shared" si="128"/>
        <v>39</v>
      </c>
      <c r="F8241" s="19">
        <v>9.8829010000000004</v>
      </c>
      <c r="G8241" s="19">
        <v>0.38543313000000001</v>
      </c>
      <c r="H8241" s="20">
        <v>1.1709902969999999</v>
      </c>
      <c r="I8241" s="15">
        <f>IF(H8241&lt;=Rmax_Summary!$B$40,1,0)</f>
        <v>1</v>
      </c>
      <c r="J8241" s="15">
        <v>1</v>
      </c>
      <c r="K8241" s="21" t="s">
        <v>846</v>
      </c>
    </row>
    <row r="8242" spans="1:11" x14ac:dyDescent="0.15">
      <c r="A8242" s="15">
        <v>3971</v>
      </c>
      <c r="B8242" s="16">
        <v>12</v>
      </c>
      <c r="C8242" s="15">
        <v>10</v>
      </c>
      <c r="D8242" s="17">
        <v>40000</v>
      </c>
      <c r="E8242" s="18">
        <f t="shared" si="128"/>
        <v>40</v>
      </c>
      <c r="F8242" s="19">
        <v>9.882892</v>
      </c>
      <c r="G8242" s="19">
        <v>0.39531564000000002</v>
      </c>
      <c r="H8242" s="20">
        <v>1.1710817600000001</v>
      </c>
      <c r="I8242" s="15">
        <f>IF(H8242&lt;=Rmax_Summary!$B$40,1,0)</f>
        <v>1</v>
      </c>
      <c r="J8242" s="15">
        <v>1</v>
      </c>
      <c r="K8242" s="21" t="s">
        <v>846</v>
      </c>
    </row>
    <row r="8243" spans="1:11" x14ac:dyDescent="0.15">
      <c r="A8243" s="15">
        <v>3976</v>
      </c>
      <c r="B8243" s="16">
        <v>12</v>
      </c>
      <c r="C8243" s="15">
        <v>10</v>
      </c>
      <c r="D8243" s="17">
        <v>41000</v>
      </c>
      <c r="E8243" s="18">
        <f t="shared" si="128"/>
        <v>41</v>
      </c>
      <c r="F8243" s="19">
        <v>9.8828829999999996</v>
      </c>
      <c r="G8243" s="19">
        <v>0.40519821</v>
      </c>
      <c r="H8243" s="20">
        <v>1.1711741330000001</v>
      </c>
      <c r="I8243" s="15">
        <f>IF(H8243&lt;=Rmax_Summary!$B$40,1,0)</f>
        <v>1</v>
      </c>
      <c r="J8243" s="15">
        <v>1</v>
      </c>
      <c r="K8243" s="21" t="s">
        <v>846</v>
      </c>
    </row>
    <row r="8244" spans="1:11" x14ac:dyDescent="0.15">
      <c r="A8244" s="15">
        <v>3981</v>
      </c>
      <c r="B8244" s="16">
        <v>12</v>
      </c>
      <c r="C8244" s="15">
        <v>10</v>
      </c>
      <c r="D8244" s="17">
        <v>42000</v>
      </c>
      <c r="E8244" s="18">
        <f t="shared" si="128"/>
        <v>42</v>
      </c>
      <c r="F8244" s="19">
        <v>9.882873</v>
      </c>
      <c r="G8244" s="19">
        <v>0.41508070899999999</v>
      </c>
      <c r="H8244" s="20">
        <v>1.171266022</v>
      </c>
      <c r="I8244" s="15">
        <f>IF(H8244&lt;=Rmax_Summary!$B$40,1,0)</f>
        <v>1</v>
      </c>
      <c r="J8244" s="15">
        <v>1</v>
      </c>
      <c r="K8244" s="21" t="s">
        <v>846</v>
      </c>
    </row>
    <row r="8245" spans="1:11" x14ac:dyDescent="0.15">
      <c r="A8245" s="15">
        <v>3986</v>
      </c>
      <c r="B8245" s="16">
        <v>12</v>
      </c>
      <c r="C8245" s="15">
        <v>10</v>
      </c>
      <c r="D8245" s="17">
        <v>43000</v>
      </c>
      <c r="E8245" s="18">
        <f t="shared" si="128"/>
        <v>43</v>
      </c>
      <c r="F8245" s="19">
        <v>9.8828639999999996</v>
      </c>
      <c r="G8245" s="19">
        <v>0.42496316699999998</v>
      </c>
      <c r="H8245" s="20">
        <v>1.171358068</v>
      </c>
      <c r="I8245" s="15">
        <f>IF(H8245&lt;=Rmax_Summary!$B$40,1,0)</f>
        <v>1</v>
      </c>
      <c r="J8245" s="15">
        <v>1</v>
      </c>
      <c r="K8245" s="21" t="s">
        <v>846</v>
      </c>
    </row>
    <row r="8246" spans="1:11" x14ac:dyDescent="0.15">
      <c r="A8246" s="15">
        <v>3991</v>
      </c>
      <c r="B8246" s="16">
        <v>12</v>
      </c>
      <c r="C8246" s="15">
        <v>10</v>
      </c>
      <c r="D8246" s="17">
        <v>44000</v>
      </c>
      <c r="E8246" s="18">
        <f t="shared" si="128"/>
        <v>44</v>
      </c>
      <c r="F8246" s="19">
        <v>9.8828549999999993</v>
      </c>
      <c r="G8246" s="19">
        <v>0.43484558699999998</v>
      </c>
      <c r="H8246" s="20">
        <v>1.171450179</v>
      </c>
      <c r="I8246" s="15">
        <f>IF(H8246&lt;=Rmax_Summary!$B$40,1,0)</f>
        <v>1</v>
      </c>
      <c r="J8246" s="15">
        <v>1</v>
      </c>
      <c r="K8246" s="21" t="s">
        <v>846</v>
      </c>
    </row>
    <row r="8247" spans="1:11" x14ac:dyDescent="0.15">
      <c r="A8247" s="15">
        <v>3996</v>
      </c>
      <c r="B8247" s="16">
        <v>12</v>
      </c>
      <c r="C8247" s="15">
        <v>10</v>
      </c>
      <c r="D8247" s="17">
        <v>45000</v>
      </c>
      <c r="E8247" s="18">
        <f t="shared" si="128"/>
        <v>45</v>
      </c>
      <c r="F8247" s="19">
        <v>9.8828460000000007</v>
      </c>
      <c r="G8247" s="19">
        <v>0.44472808200000002</v>
      </c>
      <c r="H8247" s="20">
        <v>1.1715424189999999</v>
      </c>
      <c r="I8247" s="15">
        <f>IF(H8247&lt;=Rmax_Summary!$B$40,1,0)</f>
        <v>1</v>
      </c>
      <c r="J8247" s="15">
        <v>1</v>
      </c>
      <c r="K8247" s="21" t="s">
        <v>846</v>
      </c>
    </row>
    <row r="8248" spans="1:11" x14ac:dyDescent="0.15">
      <c r="A8248" s="15">
        <v>4001</v>
      </c>
      <c r="B8248" s="16">
        <v>12</v>
      </c>
      <c r="C8248" s="15">
        <v>10</v>
      </c>
      <c r="D8248" s="17">
        <v>46000</v>
      </c>
      <c r="E8248" s="18">
        <f t="shared" si="128"/>
        <v>46</v>
      </c>
      <c r="F8248" s="19">
        <v>9.8828370000000003</v>
      </c>
      <c r="G8248" s="19">
        <v>0.45461050200000003</v>
      </c>
      <c r="H8248" s="20">
        <v>1.1716343929999999</v>
      </c>
      <c r="I8248" s="15">
        <f>IF(H8248&lt;=Rmax_Summary!$B$40,1,0)</f>
        <v>1</v>
      </c>
      <c r="J8248" s="15">
        <v>1</v>
      </c>
      <c r="K8248" s="21" t="s">
        <v>846</v>
      </c>
    </row>
    <row r="8249" spans="1:11" x14ac:dyDescent="0.15">
      <c r="A8249" s="15">
        <v>4006</v>
      </c>
      <c r="B8249" s="16">
        <v>12</v>
      </c>
      <c r="C8249" s="15">
        <v>10</v>
      </c>
      <c r="D8249" s="17">
        <v>47000</v>
      </c>
      <c r="E8249" s="18">
        <f t="shared" si="128"/>
        <v>47</v>
      </c>
      <c r="F8249" s="19">
        <v>9.8828270000000007</v>
      </c>
      <c r="G8249" s="19">
        <v>0.464492868</v>
      </c>
      <c r="H8249" s="20">
        <v>1.171727008</v>
      </c>
      <c r="I8249" s="15">
        <f>IF(H8249&lt;=Rmax_Summary!$B$40,1,0)</f>
        <v>1</v>
      </c>
      <c r="J8249" s="15">
        <v>1</v>
      </c>
      <c r="K8249" s="21" t="s">
        <v>846</v>
      </c>
    </row>
    <row r="8250" spans="1:11" x14ac:dyDescent="0.15">
      <c r="A8250" s="15">
        <v>4011</v>
      </c>
      <c r="B8250" s="16">
        <v>12</v>
      </c>
      <c r="C8250" s="15">
        <v>10</v>
      </c>
      <c r="D8250" s="17">
        <v>48000</v>
      </c>
      <c r="E8250" s="18">
        <f t="shared" si="128"/>
        <v>48</v>
      </c>
      <c r="F8250" s="19">
        <v>9.8828180000000003</v>
      </c>
      <c r="G8250" s="19">
        <v>0.474375241</v>
      </c>
      <c r="H8250" s="20">
        <v>1.1718194420000001</v>
      </c>
      <c r="I8250" s="15">
        <f>IF(H8250&lt;=Rmax_Summary!$B$40,1,0)</f>
        <v>1</v>
      </c>
      <c r="J8250" s="15">
        <v>1</v>
      </c>
      <c r="K8250" s="21" t="s">
        <v>846</v>
      </c>
    </row>
    <row r="8251" spans="1:11" x14ac:dyDescent="0.15">
      <c r="A8251" s="15">
        <v>4016</v>
      </c>
      <c r="B8251" s="16">
        <v>12</v>
      </c>
      <c r="C8251" s="15">
        <v>10</v>
      </c>
      <c r="D8251" s="17">
        <v>49000</v>
      </c>
      <c r="E8251" s="18">
        <f t="shared" si="128"/>
        <v>49</v>
      </c>
      <c r="F8251" s="19">
        <v>9.882809</v>
      </c>
      <c r="G8251" s="19">
        <v>0.48425763599999999</v>
      </c>
      <c r="H8251" s="20">
        <v>1.1719121589999999</v>
      </c>
      <c r="I8251" s="15">
        <f>IF(H8251&lt;=Rmax_Summary!$B$40,1,0)</f>
        <v>1</v>
      </c>
      <c r="J8251" s="15">
        <v>1</v>
      </c>
      <c r="K8251" s="21" t="s">
        <v>846</v>
      </c>
    </row>
    <row r="8252" spans="1:11" x14ac:dyDescent="0.15">
      <c r="A8252" s="15">
        <v>4021</v>
      </c>
      <c r="B8252" s="16">
        <v>12</v>
      </c>
      <c r="C8252" s="15">
        <v>10</v>
      </c>
      <c r="D8252" s="17">
        <v>50000</v>
      </c>
      <c r="E8252" s="18">
        <f t="shared" si="128"/>
        <v>50</v>
      </c>
      <c r="F8252" s="19">
        <v>9.8827990000000003</v>
      </c>
      <c r="G8252" s="19">
        <v>0.49413999800000002</v>
      </c>
      <c r="H8252" s="20">
        <v>1.172005043</v>
      </c>
      <c r="I8252" s="15">
        <f>IF(H8252&lt;=Rmax_Summary!$B$40,1,0)</f>
        <v>1</v>
      </c>
      <c r="J8252" s="15">
        <v>1</v>
      </c>
      <c r="K8252" s="21" t="s">
        <v>846</v>
      </c>
    </row>
    <row r="8253" spans="1:11" x14ac:dyDescent="0.15">
      <c r="A8253" s="15">
        <v>4026</v>
      </c>
      <c r="B8253" s="16">
        <v>12</v>
      </c>
      <c r="C8253" s="15">
        <v>10</v>
      </c>
      <c r="D8253" s="17">
        <v>51000</v>
      </c>
      <c r="E8253" s="18">
        <f t="shared" si="128"/>
        <v>51</v>
      </c>
      <c r="F8253" s="19">
        <v>9.88279</v>
      </c>
      <c r="G8253" s="19">
        <v>0.50402230299999995</v>
      </c>
      <c r="H8253" s="20">
        <v>1.1720974280000001</v>
      </c>
      <c r="I8253" s="15">
        <f>IF(H8253&lt;=Rmax_Summary!$B$40,1,0)</f>
        <v>1</v>
      </c>
      <c r="J8253" s="15">
        <v>1</v>
      </c>
      <c r="K8253" s="21" t="s">
        <v>846</v>
      </c>
    </row>
    <row r="8254" spans="1:11" x14ac:dyDescent="0.15">
      <c r="A8254" s="15">
        <v>4031</v>
      </c>
      <c r="B8254" s="16">
        <v>12</v>
      </c>
      <c r="C8254" s="15">
        <v>10</v>
      </c>
      <c r="D8254" s="17">
        <v>52000</v>
      </c>
      <c r="E8254" s="18">
        <f t="shared" si="128"/>
        <v>52</v>
      </c>
      <c r="F8254" s="19">
        <v>9.8827809999999996</v>
      </c>
      <c r="G8254" s="19">
        <v>0.51390460100000002</v>
      </c>
      <c r="H8254" s="20">
        <v>1.172189787</v>
      </c>
      <c r="I8254" s="15">
        <f>IF(H8254&lt;=Rmax_Summary!$B$40,1,0)</f>
        <v>1</v>
      </c>
      <c r="J8254" s="15">
        <v>1</v>
      </c>
      <c r="K8254" s="21" t="s">
        <v>846</v>
      </c>
    </row>
    <row r="8255" spans="1:11" x14ac:dyDescent="0.15">
      <c r="A8255" s="15">
        <v>4036</v>
      </c>
      <c r="B8255" s="16">
        <v>12</v>
      </c>
      <c r="C8255" s="15">
        <v>10</v>
      </c>
      <c r="D8255" s="17">
        <v>53000</v>
      </c>
      <c r="E8255" s="18">
        <f t="shared" si="128"/>
        <v>53</v>
      </c>
      <c r="F8255" s="19">
        <v>9.8827719999999992</v>
      </c>
      <c r="G8255" s="19">
        <v>0.52378689700000003</v>
      </c>
      <c r="H8255" s="20">
        <v>1.1722828599999999</v>
      </c>
      <c r="I8255" s="15">
        <f>IF(H8255&lt;=Rmax_Summary!$B$40,1,0)</f>
        <v>1</v>
      </c>
      <c r="J8255" s="15">
        <v>1</v>
      </c>
      <c r="K8255" s="21" t="s">
        <v>846</v>
      </c>
    </row>
    <row r="8256" spans="1:11" x14ac:dyDescent="0.15">
      <c r="A8256" s="15">
        <v>4041</v>
      </c>
      <c r="B8256" s="16">
        <v>12</v>
      </c>
      <c r="C8256" s="15">
        <v>10</v>
      </c>
      <c r="D8256" s="17">
        <v>54000</v>
      </c>
      <c r="E8256" s="18">
        <f t="shared" si="128"/>
        <v>54</v>
      </c>
      <c r="F8256" s="19">
        <v>9.8827619999999996</v>
      </c>
      <c r="G8256" s="19">
        <v>0.53366915299999995</v>
      </c>
      <c r="H8256" s="20">
        <v>1.1723759149999999</v>
      </c>
      <c r="I8256" s="15">
        <f>IF(H8256&lt;=Rmax_Summary!$B$40,1,0)</f>
        <v>1</v>
      </c>
      <c r="J8256" s="15">
        <v>1</v>
      </c>
      <c r="K8256" s="21" t="s">
        <v>846</v>
      </c>
    </row>
    <row r="8257" spans="1:11" x14ac:dyDescent="0.15">
      <c r="A8257" s="15">
        <v>4046</v>
      </c>
      <c r="B8257" s="16">
        <v>12</v>
      </c>
      <c r="C8257" s="15">
        <v>10</v>
      </c>
      <c r="D8257" s="17">
        <v>55000</v>
      </c>
      <c r="E8257" s="18">
        <f t="shared" si="128"/>
        <v>55</v>
      </c>
      <c r="F8257" s="19">
        <v>9.8827529999999992</v>
      </c>
      <c r="G8257" s="19">
        <v>0.543551432</v>
      </c>
      <c r="H8257" s="20">
        <v>1.1724690230000001</v>
      </c>
      <c r="I8257" s="15">
        <f>IF(H8257&lt;=Rmax_Summary!$B$40,1,0)</f>
        <v>1</v>
      </c>
      <c r="J8257" s="15">
        <v>1</v>
      </c>
      <c r="K8257" s="21" t="s">
        <v>846</v>
      </c>
    </row>
    <row r="8258" spans="1:11" x14ac:dyDescent="0.15">
      <c r="A8258" s="15">
        <v>4051</v>
      </c>
      <c r="B8258" s="16">
        <v>12</v>
      </c>
      <c r="C8258" s="15">
        <v>10</v>
      </c>
      <c r="D8258" s="17">
        <v>56000</v>
      </c>
      <c r="E8258" s="18">
        <f t="shared" ref="E8258:E8321" si="129">D8258/1000</f>
        <v>56</v>
      </c>
      <c r="F8258" s="19">
        <v>9.8827440000000006</v>
      </c>
      <c r="G8258" s="19">
        <v>0.55343368400000004</v>
      </c>
      <c r="H8258" s="20">
        <v>1.1725620729999999</v>
      </c>
      <c r="I8258" s="15">
        <f>IF(H8258&lt;=Rmax_Summary!$B$40,1,0)</f>
        <v>1</v>
      </c>
      <c r="J8258" s="15">
        <v>1</v>
      </c>
      <c r="K8258" s="21" t="s">
        <v>846</v>
      </c>
    </row>
    <row r="8259" spans="1:11" x14ac:dyDescent="0.15">
      <c r="A8259" s="15">
        <v>4056</v>
      </c>
      <c r="B8259" s="16">
        <v>12</v>
      </c>
      <c r="C8259" s="15">
        <v>10</v>
      </c>
      <c r="D8259" s="17">
        <v>57000</v>
      </c>
      <c r="E8259" s="18">
        <f t="shared" si="129"/>
        <v>57</v>
      </c>
      <c r="F8259" s="19">
        <v>9.8827339999999992</v>
      </c>
      <c r="G8259" s="19">
        <v>0.56331584700000004</v>
      </c>
      <c r="H8259" s="20">
        <v>1.1726551670000001</v>
      </c>
      <c r="I8259" s="15">
        <f>IF(H8259&lt;=Rmax_Summary!$B$40,1,0)</f>
        <v>1</v>
      </c>
      <c r="J8259" s="15">
        <v>1</v>
      </c>
      <c r="K8259" s="21" t="s">
        <v>846</v>
      </c>
    </row>
    <row r="8260" spans="1:11" x14ac:dyDescent="0.15">
      <c r="A8260" s="15">
        <v>4061</v>
      </c>
      <c r="B8260" s="16">
        <v>12</v>
      </c>
      <c r="C8260" s="15">
        <v>10</v>
      </c>
      <c r="D8260" s="17">
        <v>58000</v>
      </c>
      <c r="E8260" s="18">
        <f t="shared" si="129"/>
        <v>58</v>
      </c>
      <c r="F8260" s="19">
        <v>9.8827250000000006</v>
      </c>
      <c r="G8260" s="19">
        <v>0.57319805099999999</v>
      </c>
      <c r="H8260" s="20">
        <v>1.172747988</v>
      </c>
      <c r="I8260" s="15">
        <f>IF(H8260&lt;=Rmax_Summary!$B$40,1,0)</f>
        <v>1</v>
      </c>
      <c r="J8260" s="15">
        <v>1</v>
      </c>
      <c r="K8260" s="21" t="s">
        <v>846</v>
      </c>
    </row>
    <row r="8261" spans="1:11" x14ac:dyDescent="0.15">
      <c r="A8261" s="15">
        <v>4066</v>
      </c>
      <c r="B8261" s="16">
        <v>12</v>
      </c>
      <c r="C8261" s="15">
        <v>10</v>
      </c>
      <c r="D8261" s="17">
        <v>59000</v>
      </c>
      <c r="E8261" s="18">
        <f t="shared" si="129"/>
        <v>59</v>
      </c>
      <c r="F8261" s="19">
        <v>9.8827160000000003</v>
      </c>
      <c r="G8261" s="19">
        <v>0.58308023499999995</v>
      </c>
      <c r="H8261" s="20">
        <v>1.172841697</v>
      </c>
      <c r="I8261" s="15">
        <f>IF(H8261&lt;=Rmax_Summary!$B$40,1,0)</f>
        <v>1</v>
      </c>
      <c r="J8261" s="15">
        <v>1</v>
      </c>
      <c r="K8261" s="21" t="s">
        <v>846</v>
      </c>
    </row>
    <row r="8262" spans="1:11" x14ac:dyDescent="0.15">
      <c r="A8262" s="15">
        <v>4071</v>
      </c>
      <c r="B8262" s="16">
        <v>12</v>
      </c>
      <c r="C8262" s="15">
        <v>10</v>
      </c>
      <c r="D8262" s="17">
        <v>60000</v>
      </c>
      <c r="E8262" s="18">
        <f t="shared" si="129"/>
        <v>60</v>
      </c>
      <c r="F8262" s="19">
        <v>9.8827060000000007</v>
      </c>
      <c r="G8262" s="19">
        <v>0.59296241100000002</v>
      </c>
      <c r="H8262" s="20">
        <v>1.1729350650000001</v>
      </c>
      <c r="I8262" s="15">
        <f>IF(H8262&lt;=Rmax_Summary!$B$40,1,0)</f>
        <v>1</v>
      </c>
      <c r="J8262" s="15">
        <v>1</v>
      </c>
      <c r="K8262" s="21" t="s">
        <v>846</v>
      </c>
    </row>
    <row r="8263" spans="1:11" x14ac:dyDescent="0.15">
      <c r="A8263" s="15">
        <v>4076</v>
      </c>
      <c r="B8263" s="16">
        <v>12</v>
      </c>
      <c r="C8263" s="15">
        <v>10</v>
      </c>
      <c r="D8263" s="17">
        <v>61000</v>
      </c>
      <c r="E8263" s="18">
        <f t="shared" si="129"/>
        <v>61</v>
      </c>
      <c r="F8263" s="19">
        <v>9.8826970000000003</v>
      </c>
      <c r="G8263" s="19">
        <v>0.602844516</v>
      </c>
      <c r="H8263" s="20">
        <v>1.1730282400000001</v>
      </c>
      <c r="I8263" s="15">
        <f>IF(H8263&lt;=Rmax_Summary!$B$40,1,0)</f>
        <v>1</v>
      </c>
      <c r="J8263" s="15">
        <v>1</v>
      </c>
      <c r="K8263" s="21" t="s">
        <v>846</v>
      </c>
    </row>
    <row r="8264" spans="1:11" x14ac:dyDescent="0.15">
      <c r="A8264" s="15">
        <v>4081</v>
      </c>
      <c r="B8264" s="16">
        <v>12</v>
      </c>
      <c r="C8264" s="15">
        <v>10</v>
      </c>
      <c r="D8264" s="17">
        <v>62000</v>
      </c>
      <c r="E8264" s="18">
        <f t="shared" si="129"/>
        <v>62</v>
      </c>
      <c r="F8264" s="19">
        <v>9.8826879999999999</v>
      </c>
      <c r="G8264" s="19">
        <v>0.61272667199999997</v>
      </c>
      <c r="H8264" s="20">
        <v>1.1731216959999999</v>
      </c>
      <c r="I8264" s="15">
        <f>IF(H8264&lt;=Rmax_Summary!$B$40,1,0)</f>
        <v>1</v>
      </c>
      <c r="J8264" s="15">
        <v>1</v>
      </c>
      <c r="K8264" s="21" t="s">
        <v>846</v>
      </c>
    </row>
    <row r="8265" spans="1:11" x14ac:dyDescent="0.15">
      <c r="A8265" s="15">
        <v>4086</v>
      </c>
      <c r="B8265" s="16">
        <v>12</v>
      </c>
      <c r="C8265" s="15">
        <v>10</v>
      </c>
      <c r="D8265" s="17">
        <v>63000</v>
      </c>
      <c r="E8265" s="18">
        <f t="shared" si="129"/>
        <v>63</v>
      </c>
      <c r="F8265" s="19">
        <v>9.8826780000000003</v>
      </c>
      <c r="G8265" s="19">
        <v>0.62260876899999995</v>
      </c>
      <c r="H8265" s="20">
        <v>1.173215635</v>
      </c>
      <c r="I8265" s="15">
        <f>IF(H8265&lt;=Rmax_Summary!$B$40,1,0)</f>
        <v>1</v>
      </c>
      <c r="J8265" s="15">
        <v>1</v>
      </c>
      <c r="K8265" s="21" t="s">
        <v>846</v>
      </c>
    </row>
    <row r="8266" spans="1:11" x14ac:dyDescent="0.15">
      <c r="A8266" s="15">
        <v>4091</v>
      </c>
      <c r="B8266" s="16">
        <v>12</v>
      </c>
      <c r="C8266" s="15">
        <v>10</v>
      </c>
      <c r="D8266" s="17">
        <v>64000</v>
      </c>
      <c r="E8266" s="18">
        <f t="shared" si="129"/>
        <v>64</v>
      </c>
      <c r="F8266" s="19">
        <v>9.8826689999999999</v>
      </c>
      <c r="G8266" s="19">
        <v>0.63249078999999997</v>
      </c>
      <c r="H8266" s="20">
        <v>1.1733089139999999</v>
      </c>
      <c r="I8266" s="15">
        <f>IF(H8266&lt;=Rmax_Summary!$B$40,1,0)</f>
        <v>1</v>
      </c>
      <c r="J8266" s="15">
        <v>1</v>
      </c>
      <c r="K8266" s="21" t="s">
        <v>846</v>
      </c>
    </row>
    <row r="8267" spans="1:11" x14ac:dyDescent="0.15">
      <c r="A8267" s="15">
        <v>4096</v>
      </c>
      <c r="B8267" s="16">
        <v>12</v>
      </c>
      <c r="C8267" s="15">
        <v>10</v>
      </c>
      <c r="D8267" s="17">
        <v>65000</v>
      </c>
      <c r="E8267" s="18">
        <f t="shared" si="129"/>
        <v>65</v>
      </c>
      <c r="F8267" s="19">
        <v>9.8826599999999996</v>
      </c>
      <c r="G8267" s="19">
        <v>0.64237289200000003</v>
      </c>
      <c r="H8267" s="20">
        <v>1.173403193</v>
      </c>
      <c r="I8267" s="15">
        <f>IF(H8267&lt;=Rmax_Summary!$B$40,1,0)</f>
        <v>1</v>
      </c>
      <c r="J8267" s="15">
        <v>1</v>
      </c>
      <c r="K8267" s="21" t="s">
        <v>846</v>
      </c>
    </row>
    <row r="8268" spans="1:11" x14ac:dyDescent="0.15">
      <c r="A8268" s="15">
        <v>4101</v>
      </c>
      <c r="B8268" s="16">
        <v>12</v>
      </c>
      <c r="C8268" s="15">
        <v>10</v>
      </c>
      <c r="D8268" s="17">
        <v>66000</v>
      </c>
      <c r="E8268" s="18">
        <f t="shared" si="129"/>
        <v>66</v>
      </c>
      <c r="F8268" s="19">
        <v>9.8826499999999999</v>
      </c>
      <c r="G8268" s="19">
        <v>0.65225492799999996</v>
      </c>
      <c r="H8268" s="20">
        <v>1.173496726</v>
      </c>
      <c r="I8268" s="15">
        <f>IF(H8268&lt;=Rmax_Summary!$B$40,1,0)</f>
        <v>1</v>
      </c>
      <c r="J8268" s="15">
        <v>1</v>
      </c>
      <c r="K8268" s="21" t="s">
        <v>846</v>
      </c>
    </row>
    <row r="8269" spans="1:11" x14ac:dyDescent="0.15">
      <c r="A8269" s="15">
        <v>4106</v>
      </c>
      <c r="B8269" s="16">
        <v>12</v>
      </c>
      <c r="C8269" s="15">
        <v>10</v>
      </c>
      <c r="D8269" s="17">
        <v>67000</v>
      </c>
      <c r="E8269" s="18">
        <f t="shared" si="129"/>
        <v>67</v>
      </c>
      <c r="F8269" s="19">
        <v>9.8826409999999996</v>
      </c>
      <c r="G8269" s="19">
        <v>0.66213693699999998</v>
      </c>
      <c r="H8269" s="20">
        <v>1.1735907990000001</v>
      </c>
      <c r="I8269" s="15">
        <f>IF(H8269&lt;=Rmax_Summary!$B$40,1,0)</f>
        <v>1</v>
      </c>
      <c r="J8269" s="15">
        <v>1</v>
      </c>
      <c r="K8269" s="21" t="s">
        <v>846</v>
      </c>
    </row>
    <row r="8270" spans="1:11" x14ac:dyDescent="0.15">
      <c r="A8270" s="15">
        <v>4111</v>
      </c>
      <c r="B8270" s="16">
        <v>12</v>
      </c>
      <c r="C8270" s="15">
        <v>10</v>
      </c>
      <c r="D8270" s="17">
        <v>68000</v>
      </c>
      <c r="E8270" s="18">
        <f t="shared" si="129"/>
        <v>68</v>
      </c>
      <c r="F8270" s="19">
        <v>9.8826319999999992</v>
      </c>
      <c r="G8270" s="19">
        <v>0.67201893599999996</v>
      </c>
      <c r="H8270" s="20">
        <v>1.173684497</v>
      </c>
      <c r="I8270" s="15">
        <f>IF(H8270&lt;=Rmax_Summary!$B$40,1,0)</f>
        <v>1</v>
      </c>
      <c r="J8270" s="15">
        <v>1</v>
      </c>
      <c r="K8270" s="21" t="s">
        <v>846</v>
      </c>
    </row>
    <row r="8271" spans="1:11" x14ac:dyDescent="0.15">
      <c r="A8271" s="15">
        <v>4116</v>
      </c>
      <c r="B8271" s="16">
        <v>12</v>
      </c>
      <c r="C8271" s="15">
        <v>10</v>
      </c>
      <c r="D8271" s="17">
        <v>69000</v>
      </c>
      <c r="E8271" s="18">
        <f t="shared" si="129"/>
        <v>69</v>
      </c>
      <c r="F8271" s="19">
        <v>9.8826219999999996</v>
      </c>
      <c r="G8271" s="19">
        <v>0.68190092800000002</v>
      </c>
      <c r="H8271" s="20">
        <v>1.173778421</v>
      </c>
      <c r="I8271" s="15">
        <f>IF(H8271&lt;=Rmax_Summary!$B$40,1,0)</f>
        <v>1</v>
      </c>
      <c r="J8271" s="15">
        <v>1</v>
      </c>
      <c r="K8271" s="21" t="s">
        <v>846</v>
      </c>
    </row>
    <row r="8272" spans="1:11" x14ac:dyDescent="0.15">
      <c r="A8272" s="15">
        <v>4121</v>
      </c>
      <c r="B8272" s="16">
        <v>12</v>
      </c>
      <c r="C8272" s="15">
        <v>10</v>
      </c>
      <c r="D8272" s="17">
        <v>70000</v>
      </c>
      <c r="E8272" s="18">
        <f t="shared" si="129"/>
        <v>70</v>
      </c>
      <c r="F8272" s="19">
        <v>9.8826129999999992</v>
      </c>
      <c r="G8272" s="19">
        <v>0.69178292399999997</v>
      </c>
      <c r="H8272" s="20">
        <v>1.1738729240000001</v>
      </c>
      <c r="I8272" s="15">
        <f>IF(H8272&lt;=Rmax_Summary!$B$40,1,0)</f>
        <v>1</v>
      </c>
      <c r="J8272" s="15">
        <v>1</v>
      </c>
      <c r="K8272" s="21" t="s">
        <v>846</v>
      </c>
    </row>
    <row r="8273" spans="1:11" x14ac:dyDescent="0.15">
      <c r="A8273" s="15">
        <v>4126</v>
      </c>
      <c r="B8273" s="16">
        <v>12</v>
      </c>
      <c r="C8273" s="15">
        <v>10</v>
      </c>
      <c r="D8273" s="17">
        <v>71000</v>
      </c>
      <c r="E8273" s="18">
        <f t="shared" si="129"/>
        <v>71</v>
      </c>
      <c r="F8273" s="19">
        <v>9.8826029999999996</v>
      </c>
      <c r="G8273" s="19">
        <v>0.70166487499999997</v>
      </c>
      <c r="H8273" s="20">
        <v>1.1739669079999999</v>
      </c>
      <c r="I8273" s="15">
        <f>IF(H8273&lt;=Rmax_Summary!$B$40,1,0)</f>
        <v>1</v>
      </c>
      <c r="J8273" s="15">
        <v>1</v>
      </c>
      <c r="K8273" s="21" t="s">
        <v>846</v>
      </c>
    </row>
    <row r="8274" spans="1:11" x14ac:dyDescent="0.15">
      <c r="A8274" s="15">
        <v>4131</v>
      </c>
      <c r="B8274" s="16">
        <v>12</v>
      </c>
      <c r="C8274" s="15">
        <v>10</v>
      </c>
      <c r="D8274" s="17">
        <v>72000</v>
      </c>
      <c r="E8274" s="18">
        <f t="shared" si="129"/>
        <v>72</v>
      </c>
      <c r="F8274" s="19">
        <v>9.8825939999999992</v>
      </c>
      <c r="G8274" s="19">
        <v>0.71154673800000001</v>
      </c>
      <c r="H8274" s="20">
        <v>1.174061448</v>
      </c>
      <c r="I8274" s="15">
        <f>IF(H8274&lt;=Rmax_Summary!$B$40,1,0)</f>
        <v>1</v>
      </c>
      <c r="J8274" s="15">
        <v>1</v>
      </c>
      <c r="K8274" s="21" t="s">
        <v>846</v>
      </c>
    </row>
    <row r="8275" spans="1:11" x14ac:dyDescent="0.15">
      <c r="A8275" s="15">
        <v>4136</v>
      </c>
      <c r="B8275" s="16">
        <v>12</v>
      </c>
      <c r="C8275" s="15">
        <v>10</v>
      </c>
      <c r="D8275" s="17">
        <v>73000</v>
      </c>
      <c r="E8275" s="18">
        <f t="shared" si="129"/>
        <v>73</v>
      </c>
      <c r="F8275" s="19">
        <v>9.8825839999999996</v>
      </c>
      <c r="G8275" s="19">
        <v>0.72142863499999998</v>
      </c>
      <c r="H8275" s="20">
        <v>1.17415566</v>
      </c>
      <c r="I8275" s="15">
        <f>IF(H8275&lt;=Rmax_Summary!$B$40,1,0)</f>
        <v>1</v>
      </c>
      <c r="J8275" s="15">
        <v>1</v>
      </c>
      <c r="K8275" s="21" t="s">
        <v>846</v>
      </c>
    </row>
    <row r="8276" spans="1:11" x14ac:dyDescent="0.15">
      <c r="A8276" s="15">
        <v>4141</v>
      </c>
      <c r="B8276" s="16">
        <v>12</v>
      </c>
      <c r="C8276" s="15">
        <v>10</v>
      </c>
      <c r="D8276" s="17">
        <v>74000</v>
      </c>
      <c r="E8276" s="18">
        <f t="shared" si="129"/>
        <v>74</v>
      </c>
      <c r="F8276" s="19">
        <v>9.8825749999999992</v>
      </c>
      <c r="G8276" s="19">
        <v>0.73131055499999997</v>
      </c>
      <c r="H8276" s="20">
        <v>1.1742497970000001</v>
      </c>
      <c r="I8276" s="15">
        <f>IF(H8276&lt;=Rmax_Summary!$B$40,1,0)</f>
        <v>1</v>
      </c>
      <c r="J8276" s="15">
        <v>1</v>
      </c>
      <c r="K8276" s="21" t="s">
        <v>846</v>
      </c>
    </row>
    <row r="8277" spans="1:11" x14ac:dyDescent="0.15">
      <c r="A8277" s="15">
        <v>4146</v>
      </c>
      <c r="B8277" s="16">
        <v>12</v>
      </c>
      <c r="C8277" s="15">
        <v>10</v>
      </c>
      <c r="D8277" s="17">
        <v>75000</v>
      </c>
      <c r="E8277" s="18">
        <f t="shared" si="129"/>
        <v>75</v>
      </c>
      <c r="F8277" s="19">
        <v>9.8825660000000006</v>
      </c>
      <c r="G8277" s="19">
        <v>0.74119241300000005</v>
      </c>
      <c r="H8277" s="20">
        <v>1.1743444270000001</v>
      </c>
      <c r="I8277" s="15">
        <f>IF(H8277&lt;=Rmax_Summary!$B$40,1,0)</f>
        <v>1</v>
      </c>
      <c r="J8277" s="15">
        <v>1</v>
      </c>
      <c r="K8277" s="21" t="s">
        <v>846</v>
      </c>
    </row>
    <row r="8278" spans="1:11" x14ac:dyDescent="0.15">
      <c r="A8278" s="15">
        <v>4151</v>
      </c>
      <c r="B8278" s="16">
        <v>12</v>
      </c>
      <c r="C8278" s="15">
        <v>10</v>
      </c>
      <c r="D8278" s="17">
        <v>76000</v>
      </c>
      <c r="E8278" s="18">
        <f t="shared" si="129"/>
        <v>76</v>
      </c>
      <c r="F8278" s="19">
        <v>9.8825559999999992</v>
      </c>
      <c r="G8278" s="19">
        <v>0.75107426700000002</v>
      </c>
      <c r="H8278" s="20">
        <v>1.174439354</v>
      </c>
      <c r="I8278" s="15">
        <f>IF(H8278&lt;=Rmax_Summary!$B$40,1,0)</f>
        <v>1</v>
      </c>
      <c r="J8278" s="15">
        <v>1</v>
      </c>
      <c r="K8278" s="21" t="s">
        <v>846</v>
      </c>
    </row>
    <row r="8279" spans="1:11" x14ac:dyDescent="0.15">
      <c r="A8279" s="15">
        <v>4156</v>
      </c>
      <c r="B8279" s="16">
        <v>12</v>
      </c>
      <c r="C8279" s="15">
        <v>10</v>
      </c>
      <c r="D8279" s="17">
        <v>77000</v>
      </c>
      <c r="E8279" s="18">
        <f t="shared" si="129"/>
        <v>77</v>
      </c>
      <c r="F8279" s="19">
        <v>9.8825470000000006</v>
      </c>
      <c r="G8279" s="19">
        <v>0.76095611799999996</v>
      </c>
      <c r="H8279" s="20">
        <v>1.174533848</v>
      </c>
      <c r="I8279" s="15">
        <f>IF(H8279&lt;=Rmax_Summary!$B$40,1,0)</f>
        <v>1</v>
      </c>
      <c r="J8279" s="15">
        <v>1</v>
      </c>
      <c r="K8279" s="21" t="s">
        <v>846</v>
      </c>
    </row>
    <row r="8280" spans="1:11" x14ac:dyDescent="0.15">
      <c r="A8280" s="15">
        <v>4161</v>
      </c>
      <c r="B8280" s="16">
        <v>12</v>
      </c>
      <c r="C8280" s="15">
        <v>10</v>
      </c>
      <c r="D8280" s="17">
        <v>78000</v>
      </c>
      <c r="E8280" s="18">
        <f t="shared" si="129"/>
        <v>78</v>
      </c>
      <c r="F8280" s="19">
        <v>9.8825369999999992</v>
      </c>
      <c r="G8280" s="19">
        <v>0.77083788200000003</v>
      </c>
      <c r="H8280" s="20">
        <v>1.1746287310000001</v>
      </c>
      <c r="I8280" s="15">
        <f>IF(H8280&lt;=Rmax_Summary!$B$40,1,0)</f>
        <v>1</v>
      </c>
      <c r="J8280" s="15">
        <v>1</v>
      </c>
      <c r="K8280" s="21" t="s">
        <v>846</v>
      </c>
    </row>
    <row r="8281" spans="1:11" x14ac:dyDescent="0.15">
      <c r="A8281" s="15">
        <v>4166</v>
      </c>
      <c r="B8281" s="16">
        <v>12</v>
      </c>
      <c r="C8281" s="15">
        <v>10</v>
      </c>
      <c r="D8281" s="17">
        <v>79000</v>
      </c>
      <c r="E8281" s="18">
        <f t="shared" si="129"/>
        <v>79</v>
      </c>
      <c r="F8281" s="19">
        <v>9.8825280000000006</v>
      </c>
      <c r="G8281" s="19">
        <v>0.78071970499999999</v>
      </c>
      <c r="H8281" s="20">
        <v>1.1747235869999999</v>
      </c>
      <c r="I8281" s="15">
        <f>IF(H8281&lt;=Rmax_Summary!$B$40,1,0)</f>
        <v>1</v>
      </c>
      <c r="J8281" s="15">
        <v>1</v>
      </c>
      <c r="K8281" s="21" t="s">
        <v>846</v>
      </c>
    </row>
    <row r="8282" spans="1:11" x14ac:dyDescent="0.15">
      <c r="A8282" s="15">
        <v>4171</v>
      </c>
      <c r="B8282" s="16">
        <v>12</v>
      </c>
      <c r="C8282" s="15">
        <v>10</v>
      </c>
      <c r="D8282" s="17">
        <v>80000</v>
      </c>
      <c r="E8282" s="18">
        <f t="shared" si="129"/>
        <v>80</v>
      </c>
      <c r="F8282" s="19">
        <v>9.8825179999999992</v>
      </c>
      <c r="G8282" s="19">
        <v>0.79060143699999996</v>
      </c>
      <c r="H8282" s="20">
        <v>1.1748179270000001</v>
      </c>
      <c r="I8282" s="15">
        <f>IF(H8282&lt;=Rmax_Summary!$B$40,1,0)</f>
        <v>1</v>
      </c>
      <c r="J8282" s="15">
        <v>1</v>
      </c>
      <c r="K8282" s="21" t="s">
        <v>846</v>
      </c>
    </row>
    <row r="8283" spans="1:11" x14ac:dyDescent="0.15">
      <c r="A8283" s="15">
        <v>4176</v>
      </c>
      <c r="B8283" s="16">
        <v>12</v>
      </c>
      <c r="C8283" s="15">
        <v>10</v>
      </c>
      <c r="D8283" s="17">
        <v>81000</v>
      </c>
      <c r="E8283" s="18">
        <f t="shared" si="129"/>
        <v>81</v>
      </c>
      <c r="F8283" s="19">
        <v>9.8825090000000007</v>
      </c>
      <c r="G8283" s="19">
        <v>0.800483214</v>
      </c>
      <c r="H8283" s="20">
        <v>1.1749132769999999</v>
      </c>
      <c r="I8283" s="15">
        <f>IF(H8283&lt;=Rmax_Summary!$B$40,1,0)</f>
        <v>1</v>
      </c>
      <c r="J8283" s="15">
        <v>1</v>
      </c>
      <c r="K8283" s="21" t="s">
        <v>846</v>
      </c>
    </row>
    <row r="8284" spans="1:11" x14ac:dyDescent="0.15">
      <c r="A8284" s="15">
        <v>4181</v>
      </c>
      <c r="B8284" s="16">
        <v>12</v>
      </c>
      <c r="C8284" s="15">
        <v>10</v>
      </c>
      <c r="D8284" s="17">
        <v>82000</v>
      </c>
      <c r="E8284" s="18">
        <f t="shared" si="129"/>
        <v>82</v>
      </c>
      <c r="F8284" s="19">
        <v>9.8824989999999993</v>
      </c>
      <c r="G8284" s="19">
        <v>0.81036492299999996</v>
      </c>
      <c r="H8284" s="20">
        <v>1.17500837</v>
      </c>
      <c r="I8284" s="15">
        <f>IF(H8284&lt;=Rmax_Summary!$B$40,1,0)</f>
        <v>1</v>
      </c>
      <c r="J8284" s="15">
        <v>1</v>
      </c>
      <c r="K8284" s="21" t="s">
        <v>846</v>
      </c>
    </row>
    <row r="8285" spans="1:11" x14ac:dyDescent="0.15">
      <c r="A8285" s="15">
        <v>4186</v>
      </c>
      <c r="B8285" s="16">
        <v>12</v>
      </c>
      <c r="C8285" s="15">
        <v>10</v>
      </c>
      <c r="D8285" s="17">
        <v>83000</v>
      </c>
      <c r="E8285" s="18">
        <f t="shared" si="129"/>
        <v>83</v>
      </c>
      <c r="F8285" s="19">
        <v>9.8824900000000007</v>
      </c>
      <c r="G8285" s="19">
        <v>0.82024664899999999</v>
      </c>
      <c r="H8285" s="20">
        <v>1.175103663</v>
      </c>
      <c r="I8285" s="15">
        <f>IF(H8285&lt;=Rmax_Summary!$B$40,1,0)</f>
        <v>1</v>
      </c>
      <c r="J8285" s="15">
        <v>1</v>
      </c>
      <c r="K8285" s="21" t="s">
        <v>846</v>
      </c>
    </row>
    <row r="8286" spans="1:11" x14ac:dyDescent="0.15">
      <c r="A8286" s="15">
        <v>4191</v>
      </c>
      <c r="B8286" s="16">
        <v>12</v>
      </c>
      <c r="C8286" s="15">
        <v>10</v>
      </c>
      <c r="D8286" s="17">
        <v>84000</v>
      </c>
      <c r="E8286" s="18">
        <f t="shared" si="129"/>
        <v>84</v>
      </c>
      <c r="F8286" s="19">
        <v>9.8824799999999993</v>
      </c>
      <c r="G8286" s="19">
        <v>0.83012832299999995</v>
      </c>
      <c r="H8286" s="20">
        <v>1.17519862</v>
      </c>
      <c r="I8286" s="15">
        <f>IF(H8286&lt;=Rmax_Summary!$B$40,1,0)</f>
        <v>1</v>
      </c>
      <c r="J8286" s="15">
        <v>1</v>
      </c>
      <c r="K8286" s="21" t="s">
        <v>846</v>
      </c>
    </row>
    <row r="8287" spans="1:11" x14ac:dyDescent="0.15">
      <c r="A8287" s="15">
        <v>4196</v>
      </c>
      <c r="B8287" s="16">
        <v>12</v>
      </c>
      <c r="C8287" s="15">
        <v>10</v>
      </c>
      <c r="D8287" s="17">
        <v>85000</v>
      </c>
      <c r="E8287" s="18">
        <f t="shared" si="129"/>
        <v>85</v>
      </c>
      <c r="F8287" s="19">
        <v>9.8824710000000007</v>
      </c>
      <c r="G8287" s="19">
        <v>0.84001000599999998</v>
      </c>
      <c r="H8287" s="20">
        <v>1.1752938799999999</v>
      </c>
      <c r="I8287" s="15">
        <f>IF(H8287&lt;=Rmax_Summary!$B$40,1,0)</f>
        <v>1</v>
      </c>
      <c r="J8287" s="15">
        <v>1</v>
      </c>
      <c r="K8287" s="21" t="s">
        <v>846</v>
      </c>
    </row>
    <row r="8288" spans="1:11" x14ac:dyDescent="0.15">
      <c r="A8288" s="15">
        <v>4201</v>
      </c>
      <c r="B8288" s="16">
        <v>12</v>
      </c>
      <c r="C8288" s="15">
        <v>10</v>
      </c>
      <c r="D8288" s="17">
        <v>86000</v>
      </c>
      <c r="E8288" s="18">
        <f t="shared" si="129"/>
        <v>86</v>
      </c>
      <c r="F8288" s="19">
        <v>9.8824609999999993</v>
      </c>
      <c r="G8288" s="19">
        <v>0.84989164900000003</v>
      </c>
      <c r="H8288" s="20">
        <v>1.1753896619999999</v>
      </c>
      <c r="I8288" s="15">
        <f>IF(H8288&lt;=Rmax_Summary!$B$40,1,0)</f>
        <v>1</v>
      </c>
      <c r="J8288" s="15">
        <v>1</v>
      </c>
      <c r="K8288" s="21" t="s">
        <v>846</v>
      </c>
    </row>
    <row r="8289" spans="1:11" x14ac:dyDescent="0.15">
      <c r="A8289" s="15">
        <v>4206</v>
      </c>
      <c r="B8289" s="16">
        <v>12</v>
      </c>
      <c r="C8289" s="15">
        <v>10</v>
      </c>
      <c r="D8289" s="17">
        <v>87000</v>
      </c>
      <c r="E8289" s="18">
        <f t="shared" si="129"/>
        <v>87</v>
      </c>
      <c r="F8289" s="19">
        <v>9.8824520000000007</v>
      </c>
      <c r="G8289" s="19">
        <v>0.85977332100000003</v>
      </c>
      <c r="H8289" s="20">
        <v>1.1754849759999999</v>
      </c>
      <c r="I8289" s="15">
        <f>IF(H8289&lt;=Rmax_Summary!$B$40,1,0)</f>
        <v>1</v>
      </c>
      <c r="J8289" s="15">
        <v>1</v>
      </c>
      <c r="K8289" s="21" t="s">
        <v>846</v>
      </c>
    </row>
    <row r="8290" spans="1:11" x14ac:dyDescent="0.15">
      <c r="A8290" s="15">
        <v>4211</v>
      </c>
      <c r="B8290" s="16">
        <v>12</v>
      </c>
      <c r="C8290" s="15">
        <v>10</v>
      </c>
      <c r="D8290" s="17">
        <v>88000</v>
      </c>
      <c r="E8290" s="18">
        <f t="shared" si="129"/>
        <v>88</v>
      </c>
      <c r="F8290" s="19">
        <v>9.8824419999999993</v>
      </c>
      <c r="G8290" s="19">
        <v>0.86965489500000004</v>
      </c>
      <c r="H8290" s="20">
        <v>1.175580552</v>
      </c>
      <c r="I8290" s="15">
        <f>IF(H8290&lt;=Rmax_Summary!$B$40,1,0)</f>
        <v>1</v>
      </c>
      <c r="J8290" s="15">
        <v>1</v>
      </c>
      <c r="K8290" s="21" t="s">
        <v>846</v>
      </c>
    </row>
    <row r="8291" spans="1:11" x14ac:dyDescent="0.15">
      <c r="A8291" s="15">
        <v>4216</v>
      </c>
      <c r="B8291" s="16">
        <v>12</v>
      </c>
      <c r="C8291" s="15">
        <v>10</v>
      </c>
      <c r="D8291" s="17">
        <v>89000</v>
      </c>
      <c r="E8291" s="18">
        <f t="shared" si="129"/>
        <v>89</v>
      </c>
      <c r="F8291" s="19">
        <v>9.8824319999999997</v>
      </c>
      <c r="G8291" s="19">
        <v>0.87953650900000002</v>
      </c>
      <c r="H8291" s="20">
        <v>1.1756761790000001</v>
      </c>
      <c r="I8291" s="15">
        <f>IF(H8291&lt;=Rmax_Summary!$B$40,1,0)</f>
        <v>1</v>
      </c>
      <c r="J8291" s="15">
        <v>1</v>
      </c>
      <c r="K8291" s="21" t="s">
        <v>846</v>
      </c>
    </row>
    <row r="8292" spans="1:11" x14ac:dyDescent="0.15">
      <c r="A8292" s="15">
        <v>4221</v>
      </c>
      <c r="B8292" s="16">
        <v>12</v>
      </c>
      <c r="C8292" s="15">
        <v>10</v>
      </c>
      <c r="D8292" s="17">
        <v>90000</v>
      </c>
      <c r="E8292" s="18">
        <f t="shared" si="129"/>
        <v>90</v>
      </c>
      <c r="F8292" s="19">
        <v>9.8824229999999993</v>
      </c>
      <c r="G8292" s="19">
        <v>0.88941802800000003</v>
      </c>
      <c r="H8292" s="20">
        <v>1.175771616</v>
      </c>
      <c r="I8292" s="15">
        <f>IF(H8292&lt;=Rmax_Summary!$B$40,1,0)</f>
        <v>1</v>
      </c>
      <c r="J8292" s="15">
        <v>1</v>
      </c>
      <c r="K8292" s="21" t="s">
        <v>846</v>
      </c>
    </row>
    <row r="8293" spans="1:11" x14ac:dyDescent="0.15">
      <c r="A8293" s="15">
        <v>4226</v>
      </c>
      <c r="B8293" s="16">
        <v>12</v>
      </c>
      <c r="C8293" s="15">
        <v>10</v>
      </c>
      <c r="D8293" s="17">
        <v>91000</v>
      </c>
      <c r="E8293" s="18">
        <f t="shared" si="129"/>
        <v>91</v>
      </c>
      <c r="F8293" s="19">
        <v>9.8824129999999997</v>
      </c>
      <c r="G8293" s="19">
        <v>0.89929958799999998</v>
      </c>
      <c r="H8293" s="20">
        <v>1.1758674250000001</v>
      </c>
      <c r="I8293" s="15">
        <f>IF(H8293&lt;=Rmax_Summary!$B$40,1,0)</f>
        <v>1</v>
      </c>
      <c r="J8293" s="15">
        <v>1</v>
      </c>
      <c r="K8293" s="21" t="s">
        <v>846</v>
      </c>
    </row>
    <row r="8294" spans="1:11" x14ac:dyDescent="0.15">
      <c r="A8294" s="15">
        <v>4231</v>
      </c>
      <c r="B8294" s="16">
        <v>12</v>
      </c>
      <c r="C8294" s="15">
        <v>10</v>
      </c>
      <c r="D8294" s="17">
        <v>92000</v>
      </c>
      <c r="E8294" s="18">
        <f t="shared" si="129"/>
        <v>92</v>
      </c>
      <c r="F8294" s="19">
        <v>9.8824039999999993</v>
      </c>
      <c r="G8294" s="19">
        <v>0.909181142</v>
      </c>
      <c r="H8294" s="20">
        <v>1.1759633350000001</v>
      </c>
      <c r="I8294" s="15">
        <f>IF(H8294&lt;=Rmax_Summary!$B$40,1,0)</f>
        <v>1</v>
      </c>
      <c r="J8294" s="15">
        <v>1</v>
      </c>
      <c r="K8294" s="21" t="s">
        <v>846</v>
      </c>
    </row>
    <row r="8295" spans="1:11" x14ac:dyDescent="0.15">
      <c r="A8295" s="15">
        <v>4236</v>
      </c>
      <c r="B8295" s="16">
        <v>12</v>
      </c>
      <c r="C8295" s="15">
        <v>10</v>
      </c>
      <c r="D8295" s="17">
        <v>93000</v>
      </c>
      <c r="E8295" s="18">
        <f t="shared" si="129"/>
        <v>93</v>
      </c>
      <c r="F8295" s="19">
        <v>9.8823939999999997</v>
      </c>
      <c r="G8295" s="19">
        <v>0.91906264999999998</v>
      </c>
      <c r="H8295" s="20">
        <v>1.176059551</v>
      </c>
      <c r="I8295" s="15">
        <f>IF(H8295&lt;=Rmax_Summary!$B$40,1,0)</f>
        <v>1</v>
      </c>
      <c r="J8295" s="15">
        <v>1</v>
      </c>
      <c r="K8295" s="21" t="s">
        <v>846</v>
      </c>
    </row>
    <row r="8296" spans="1:11" x14ac:dyDescent="0.15">
      <c r="A8296" s="15">
        <v>4241</v>
      </c>
      <c r="B8296" s="16">
        <v>12</v>
      </c>
      <c r="C8296" s="15">
        <v>10</v>
      </c>
      <c r="D8296" s="17">
        <v>94000</v>
      </c>
      <c r="E8296" s="18">
        <f t="shared" si="129"/>
        <v>94</v>
      </c>
      <c r="F8296" s="19">
        <v>9.8823840000000001</v>
      </c>
      <c r="G8296" s="19">
        <v>0.92894416199999996</v>
      </c>
      <c r="H8296" s="20">
        <v>1.1761553520000001</v>
      </c>
      <c r="I8296" s="15">
        <f>IF(H8296&lt;=Rmax_Summary!$B$40,1,0)</f>
        <v>1</v>
      </c>
      <c r="J8296" s="15">
        <v>1</v>
      </c>
      <c r="K8296" s="21" t="s">
        <v>846</v>
      </c>
    </row>
    <row r="8297" spans="1:11" x14ac:dyDescent="0.15">
      <c r="A8297" s="15">
        <v>4246</v>
      </c>
      <c r="B8297" s="16">
        <v>12</v>
      </c>
      <c r="C8297" s="15">
        <v>10</v>
      </c>
      <c r="D8297" s="17">
        <v>95000</v>
      </c>
      <c r="E8297" s="18">
        <f t="shared" si="129"/>
        <v>95</v>
      </c>
      <c r="F8297" s="19">
        <v>9.8823749999999997</v>
      </c>
      <c r="G8297" s="19">
        <v>0.93882562599999997</v>
      </c>
      <c r="H8297" s="20">
        <v>1.1762514479999999</v>
      </c>
      <c r="I8297" s="15">
        <f>IF(H8297&lt;=Rmax_Summary!$B$40,1,0)</f>
        <v>1</v>
      </c>
      <c r="J8297" s="15">
        <v>1</v>
      </c>
      <c r="K8297" s="21" t="s">
        <v>846</v>
      </c>
    </row>
    <row r="8298" spans="1:11" x14ac:dyDescent="0.15">
      <c r="A8298" s="15">
        <v>4251</v>
      </c>
      <c r="B8298" s="16">
        <v>12</v>
      </c>
      <c r="C8298" s="15">
        <v>10</v>
      </c>
      <c r="D8298" s="17">
        <v>96000</v>
      </c>
      <c r="E8298" s="18">
        <f t="shared" si="129"/>
        <v>96</v>
      </c>
      <c r="F8298" s="19">
        <v>9.8823650000000001</v>
      </c>
      <c r="G8298" s="19">
        <v>0.94870706199999999</v>
      </c>
      <c r="H8298" s="20">
        <v>1.1763474570000001</v>
      </c>
      <c r="I8298" s="15">
        <f>IF(H8298&lt;=Rmax_Summary!$B$40,1,0)</f>
        <v>1</v>
      </c>
      <c r="J8298" s="15">
        <v>1</v>
      </c>
      <c r="K8298" s="21" t="s">
        <v>846</v>
      </c>
    </row>
    <row r="8299" spans="1:11" x14ac:dyDescent="0.15">
      <c r="A8299" s="15">
        <v>4256</v>
      </c>
      <c r="B8299" s="16">
        <v>12</v>
      </c>
      <c r="C8299" s="15">
        <v>10</v>
      </c>
      <c r="D8299" s="17">
        <v>97000</v>
      </c>
      <c r="E8299" s="18">
        <f t="shared" si="129"/>
        <v>97</v>
      </c>
      <c r="F8299" s="19">
        <v>9.8823559999999997</v>
      </c>
      <c r="G8299" s="19">
        <v>0.95858850100000004</v>
      </c>
      <c r="H8299" s="20">
        <v>1.176444085</v>
      </c>
      <c r="I8299" s="15">
        <f>IF(H8299&lt;=Rmax_Summary!$B$40,1,0)</f>
        <v>1</v>
      </c>
      <c r="J8299" s="15">
        <v>1</v>
      </c>
      <c r="K8299" s="21" t="s">
        <v>846</v>
      </c>
    </row>
    <row r="8300" spans="1:11" x14ac:dyDescent="0.15">
      <c r="A8300" s="15">
        <v>4261</v>
      </c>
      <c r="B8300" s="16">
        <v>12</v>
      </c>
      <c r="C8300" s="15">
        <v>10</v>
      </c>
      <c r="D8300" s="17">
        <v>98000</v>
      </c>
      <c r="E8300" s="18">
        <f t="shared" si="129"/>
        <v>98</v>
      </c>
      <c r="F8300" s="19">
        <v>9.8823460000000001</v>
      </c>
      <c r="G8300" s="19">
        <v>0.96846992600000004</v>
      </c>
      <c r="H8300" s="20">
        <v>1.1765399510000001</v>
      </c>
      <c r="I8300" s="15">
        <f>IF(H8300&lt;=Rmax_Summary!$B$40,1,0)</f>
        <v>1</v>
      </c>
      <c r="J8300" s="15">
        <v>1</v>
      </c>
      <c r="K8300" s="21" t="s">
        <v>846</v>
      </c>
    </row>
    <row r="8301" spans="1:11" x14ac:dyDescent="0.15">
      <c r="A8301" s="15">
        <v>4266</v>
      </c>
      <c r="B8301" s="16">
        <v>12</v>
      </c>
      <c r="C8301" s="15">
        <v>10</v>
      </c>
      <c r="D8301" s="17">
        <v>99000</v>
      </c>
      <c r="E8301" s="18">
        <f t="shared" si="129"/>
        <v>99</v>
      </c>
      <c r="F8301" s="19">
        <v>9.8823360000000005</v>
      </c>
      <c r="G8301" s="19">
        <v>0.978351309</v>
      </c>
      <c r="H8301" s="20">
        <v>1.17663692</v>
      </c>
      <c r="I8301" s="15">
        <f>IF(H8301&lt;=Rmax_Summary!$B$40,1,0)</f>
        <v>1</v>
      </c>
      <c r="J8301" s="15">
        <v>1</v>
      </c>
      <c r="K8301" s="21" t="s">
        <v>846</v>
      </c>
    </row>
    <row r="8302" spans="1:11" x14ac:dyDescent="0.15">
      <c r="A8302" s="15">
        <v>4271</v>
      </c>
      <c r="B8302" s="16">
        <v>12</v>
      </c>
      <c r="C8302" s="15">
        <v>10</v>
      </c>
      <c r="D8302" s="17">
        <v>100000</v>
      </c>
      <c r="E8302" s="18">
        <f t="shared" si="129"/>
        <v>100</v>
      </c>
      <c r="F8302" s="19">
        <v>9.8823270000000001</v>
      </c>
      <c r="G8302" s="19">
        <v>0.98823272399999995</v>
      </c>
      <c r="H8302" s="20">
        <v>1.1767330899999999</v>
      </c>
      <c r="I8302" s="15">
        <f>IF(H8302&lt;=Rmax_Summary!$B$40,1,0)</f>
        <v>1</v>
      </c>
      <c r="J8302" s="15">
        <v>1</v>
      </c>
      <c r="K8302" s="21" t="s">
        <v>846</v>
      </c>
    </row>
    <row r="8303" spans="1:11" x14ac:dyDescent="0.15">
      <c r="A8303" s="15">
        <v>4276</v>
      </c>
      <c r="B8303" s="16">
        <v>12</v>
      </c>
      <c r="C8303" s="15">
        <v>10</v>
      </c>
      <c r="D8303" s="17">
        <v>101000</v>
      </c>
      <c r="E8303" s="18">
        <f t="shared" si="129"/>
        <v>101</v>
      </c>
      <c r="F8303" s="19">
        <v>9.8823170000000005</v>
      </c>
      <c r="G8303" s="19">
        <v>0.998114049</v>
      </c>
      <c r="H8303" s="20">
        <v>1.176829973</v>
      </c>
      <c r="I8303" s="15">
        <f>IF(H8303&lt;=Rmax_Summary!$B$40,1,0)</f>
        <v>1</v>
      </c>
      <c r="J8303" s="15">
        <v>1</v>
      </c>
      <c r="K8303" s="21" t="s">
        <v>846</v>
      </c>
    </row>
    <row r="8304" spans="1:11" x14ac:dyDescent="0.15">
      <c r="A8304" s="15">
        <v>4281</v>
      </c>
      <c r="B8304" s="16">
        <v>12</v>
      </c>
      <c r="C8304" s="15">
        <v>10</v>
      </c>
      <c r="D8304" s="17">
        <v>102000</v>
      </c>
      <c r="E8304" s="18">
        <f t="shared" si="129"/>
        <v>102</v>
      </c>
      <c r="F8304" s="19">
        <v>9.8823070000000008</v>
      </c>
      <c r="G8304" s="19">
        <v>1.007995355</v>
      </c>
      <c r="H8304" s="20">
        <v>1.1769263729999999</v>
      </c>
      <c r="I8304" s="15">
        <f>IF(H8304&lt;=Rmax_Summary!$B$40,1,0)</f>
        <v>1</v>
      </c>
      <c r="J8304" s="15">
        <v>1</v>
      </c>
      <c r="K8304" s="21" t="s">
        <v>846</v>
      </c>
    </row>
    <row r="8305" spans="1:11" x14ac:dyDescent="0.15">
      <c r="A8305" s="15">
        <v>4286</v>
      </c>
      <c r="B8305" s="16">
        <v>12</v>
      </c>
      <c r="C8305" s="15">
        <v>10</v>
      </c>
      <c r="D8305" s="17">
        <v>103000</v>
      </c>
      <c r="E8305" s="18">
        <f t="shared" si="129"/>
        <v>103</v>
      </c>
      <c r="F8305" s="19">
        <v>9.8822980000000005</v>
      </c>
      <c r="G8305" s="19">
        <v>1.017876596</v>
      </c>
      <c r="H8305" s="20">
        <v>1.1770230749999999</v>
      </c>
      <c r="I8305" s="15">
        <f>IF(H8305&lt;=Rmax_Summary!$B$40,1,0)</f>
        <v>1</v>
      </c>
      <c r="J8305" s="15">
        <v>1</v>
      </c>
      <c r="K8305" s="21" t="s">
        <v>846</v>
      </c>
    </row>
    <row r="8306" spans="1:11" x14ac:dyDescent="0.15">
      <c r="A8306" s="15">
        <v>4291</v>
      </c>
      <c r="B8306" s="16">
        <v>12</v>
      </c>
      <c r="C8306" s="15">
        <v>10</v>
      </c>
      <c r="D8306" s="17">
        <v>104000</v>
      </c>
      <c r="E8306" s="18">
        <f t="shared" si="129"/>
        <v>104</v>
      </c>
      <c r="F8306" s="19">
        <v>9.8822880000000008</v>
      </c>
      <c r="G8306" s="19">
        <v>1.0277579160000001</v>
      </c>
      <c r="H8306" s="20">
        <v>1.1771198949999999</v>
      </c>
      <c r="I8306" s="15">
        <f>IF(H8306&lt;=Rmax_Summary!$B$40,1,0)</f>
        <v>1</v>
      </c>
      <c r="J8306" s="15">
        <v>1</v>
      </c>
      <c r="K8306" s="21" t="s">
        <v>846</v>
      </c>
    </row>
    <row r="8307" spans="1:11" x14ac:dyDescent="0.15">
      <c r="A8307" s="15">
        <v>4296</v>
      </c>
      <c r="B8307" s="16">
        <v>12</v>
      </c>
      <c r="C8307" s="15">
        <v>10</v>
      </c>
      <c r="D8307" s="17">
        <v>105000</v>
      </c>
      <c r="E8307" s="18">
        <f t="shared" si="129"/>
        <v>105</v>
      </c>
      <c r="F8307" s="19">
        <v>9.8822779999999995</v>
      </c>
      <c r="G8307" s="19">
        <v>1.0376392249999999</v>
      </c>
      <c r="H8307" s="20">
        <v>1.177216821</v>
      </c>
      <c r="I8307" s="15">
        <f>IF(H8307&lt;=Rmax_Summary!$B$40,1,0)</f>
        <v>1</v>
      </c>
      <c r="J8307" s="15">
        <v>1</v>
      </c>
      <c r="K8307" s="21" t="s">
        <v>846</v>
      </c>
    </row>
    <row r="8308" spans="1:11" x14ac:dyDescent="0.15">
      <c r="A8308" s="15">
        <v>4301</v>
      </c>
      <c r="B8308" s="16">
        <v>12</v>
      </c>
      <c r="C8308" s="15">
        <v>10</v>
      </c>
      <c r="D8308" s="17">
        <v>106000</v>
      </c>
      <c r="E8308" s="18">
        <f t="shared" si="129"/>
        <v>106</v>
      </c>
      <c r="F8308" s="19">
        <v>9.8822690000000009</v>
      </c>
      <c r="G8308" s="19">
        <v>1.0475204769999999</v>
      </c>
      <c r="H8308" s="20">
        <v>1.177313877</v>
      </c>
      <c r="I8308" s="15">
        <f>IF(H8308&lt;=Rmax_Summary!$B$40,1,0)</f>
        <v>1</v>
      </c>
      <c r="J8308" s="15">
        <v>1</v>
      </c>
      <c r="K8308" s="21" t="s">
        <v>846</v>
      </c>
    </row>
    <row r="8309" spans="1:11" x14ac:dyDescent="0.15">
      <c r="A8309" s="15">
        <v>4306</v>
      </c>
      <c r="B8309" s="16">
        <v>12</v>
      </c>
      <c r="C8309" s="15">
        <v>10</v>
      </c>
      <c r="D8309" s="17">
        <v>107000</v>
      </c>
      <c r="E8309" s="18">
        <f t="shared" si="129"/>
        <v>107</v>
      </c>
      <c r="F8309" s="19">
        <v>9.8822589999999995</v>
      </c>
      <c r="G8309" s="19">
        <v>1.0574016989999999</v>
      </c>
      <c r="H8309" s="20">
        <v>1.1774111819999999</v>
      </c>
      <c r="I8309" s="15">
        <f>IF(H8309&lt;=Rmax_Summary!$B$40,1,0)</f>
        <v>1</v>
      </c>
      <c r="J8309" s="15">
        <v>1</v>
      </c>
      <c r="K8309" s="21" t="s">
        <v>846</v>
      </c>
    </row>
    <row r="8310" spans="1:11" x14ac:dyDescent="0.15">
      <c r="A8310" s="15">
        <v>4311</v>
      </c>
      <c r="B8310" s="16">
        <v>12</v>
      </c>
      <c r="C8310" s="15">
        <v>10</v>
      </c>
      <c r="D8310" s="17">
        <v>108000</v>
      </c>
      <c r="E8310" s="18">
        <f t="shared" si="129"/>
        <v>108</v>
      </c>
      <c r="F8310" s="19">
        <v>9.8822489999999998</v>
      </c>
      <c r="G8310" s="19">
        <v>1.067282877</v>
      </c>
      <c r="H8310" s="20">
        <v>1.177508295</v>
      </c>
      <c r="I8310" s="15">
        <f>IF(H8310&lt;=Rmax_Summary!$B$40,1,0)</f>
        <v>1</v>
      </c>
      <c r="J8310" s="15">
        <v>1</v>
      </c>
      <c r="K8310" s="21" t="s">
        <v>846</v>
      </c>
    </row>
    <row r="8311" spans="1:11" x14ac:dyDescent="0.15">
      <c r="A8311" s="15">
        <v>4316</v>
      </c>
      <c r="B8311" s="16">
        <v>12</v>
      </c>
      <c r="C8311" s="15">
        <v>10</v>
      </c>
      <c r="D8311" s="17">
        <v>109000</v>
      </c>
      <c r="E8311" s="18">
        <f t="shared" si="129"/>
        <v>109</v>
      </c>
      <c r="F8311" s="19">
        <v>9.8822390000000002</v>
      </c>
      <c r="G8311" s="19">
        <v>1.0771640840000001</v>
      </c>
      <c r="H8311" s="20">
        <v>1.177605338</v>
      </c>
      <c r="I8311" s="15">
        <f>IF(H8311&lt;=Rmax_Summary!$B$40,1,0)</f>
        <v>1</v>
      </c>
      <c r="J8311" s="15">
        <v>1</v>
      </c>
      <c r="K8311" s="21" t="s">
        <v>846</v>
      </c>
    </row>
    <row r="8312" spans="1:11" x14ac:dyDescent="0.15">
      <c r="A8312" s="15">
        <v>4321</v>
      </c>
      <c r="B8312" s="16">
        <v>12</v>
      </c>
      <c r="C8312" s="15">
        <v>10</v>
      </c>
      <c r="D8312" s="17">
        <v>110000</v>
      </c>
      <c r="E8312" s="18">
        <f t="shared" si="129"/>
        <v>110</v>
      </c>
      <c r="F8312" s="19">
        <v>9.8822299999999998</v>
      </c>
      <c r="G8312" s="19">
        <v>1.087045263</v>
      </c>
      <c r="H8312" s="20">
        <v>1.1777030150000001</v>
      </c>
      <c r="I8312" s="15">
        <f>IF(H8312&lt;=Rmax_Summary!$B$40,1,0)</f>
        <v>1</v>
      </c>
      <c r="J8312" s="15">
        <v>1</v>
      </c>
      <c r="K8312" s="21" t="s">
        <v>846</v>
      </c>
    </row>
    <row r="8313" spans="1:11" x14ac:dyDescent="0.15">
      <c r="A8313" s="15">
        <v>4326</v>
      </c>
      <c r="B8313" s="16">
        <v>12</v>
      </c>
      <c r="C8313" s="15">
        <v>10</v>
      </c>
      <c r="D8313" s="17">
        <v>111000</v>
      </c>
      <c r="E8313" s="18">
        <f t="shared" si="129"/>
        <v>111</v>
      </c>
      <c r="F8313" s="19">
        <v>9.8822200000000002</v>
      </c>
      <c r="G8313" s="19">
        <v>1.0969264329999999</v>
      </c>
      <c r="H8313" s="20">
        <v>1.177800288</v>
      </c>
      <c r="I8313" s="15">
        <f>IF(H8313&lt;=Rmax_Summary!$B$40,1,0)</f>
        <v>1</v>
      </c>
      <c r="J8313" s="15">
        <v>1</v>
      </c>
      <c r="K8313" s="21" t="s">
        <v>846</v>
      </c>
    </row>
    <row r="8314" spans="1:11" x14ac:dyDescent="0.15">
      <c r="A8314" s="15">
        <v>4331</v>
      </c>
      <c r="B8314" s="16">
        <v>12</v>
      </c>
      <c r="C8314" s="15">
        <v>10</v>
      </c>
      <c r="D8314" s="17">
        <v>112000</v>
      </c>
      <c r="E8314" s="18">
        <f t="shared" si="129"/>
        <v>112</v>
      </c>
      <c r="F8314" s="19">
        <v>9.8822100000000006</v>
      </c>
      <c r="G8314" s="19">
        <v>1.1068075289999999</v>
      </c>
      <c r="H8314" s="20">
        <v>1.177898017</v>
      </c>
      <c r="I8314" s="15">
        <f>IF(H8314&lt;=Rmax_Summary!$B$40,1,0)</f>
        <v>1</v>
      </c>
      <c r="J8314" s="15">
        <v>1</v>
      </c>
      <c r="K8314" s="21" t="s">
        <v>846</v>
      </c>
    </row>
    <row r="8315" spans="1:11" x14ac:dyDescent="0.15">
      <c r="A8315" s="15">
        <v>4336</v>
      </c>
      <c r="B8315" s="16">
        <v>12</v>
      </c>
      <c r="C8315" s="15">
        <v>10</v>
      </c>
      <c r="D8315" s="17">
        <v>113000</v>
      </c>
      <c r="E8315" s="18">
        <f t="shared" si="129"/>
        <v>113</v>
      </c>
      <c r="F8315" s="19">
        <v>9.8821999999999992</v>
      </c>
      <c r="G8315" s="19">
        <v>1.11668868</v>
      </c>
      <c r="H8315" s="20">
        <v>1.1779951710000001</v>
      </c>
      <c r="I8315" s="15">
        <f>IF(H8315&lt;=Rmax_Summary!$B$40,1,0)</f>
        <v>1</v>
      </c>
      <c r="J8315" s="15">
        <v>1</v>
      </c>
      <c r="K8315" s="21" t="s">
        <v>846</v>
      </c>
    </row>
    <row r="8316" spans="1:11" x14ac:dyDescent="0.15">
      <c r="A8316" s="15">
        <v>4341</v>
      </c>
      <c r="B8316" s="16">
        <v>12</v>
      </c>
      <c r="C8316" s="15">
        <v>10</v>
      </c>
      <c r="D8316" s="17">
        <v>114000</v>
      </c>
      <c r="E8316" s="18">
        <f t="shared" si="129"/>
        <v>114</v>
      </c>
      <c r="F8316" s="19">
        <v>9.8821910000000006</v>
      </c>
      <c r="G8316" s="19">
        <v>1.126569752</v>
      </c>
      <c r="H8316" s="20">
        <v>1.178093021</v>
      </c>
      <c r="I8316" s="15">
        <f>IF(H8316&lt;=Rmax_Summary!$B$40,1,0)</f>
        <v>1</v>
      </c>
      <c r="J8316" s="15">
        <v>1</v>
      </c>
      <c r="K8316" s="21" t="s">
        <v>846</v>
      </c>
    </row>
    <row r="8317" spans="1:11" x14ac:dyDescent="0.15">
      <c r="A8317" s="15">
        <v>4346</v>
      </c>
      <c r="B8317" s="16">
        <v>12</v>
      </c>
      <c r="C8317" s="15">
        <v>10</v>
      </c>
      <c r="D8317" s="17">
        <v>115000</v>
      </c>
      <c r="E8317" s="18">
        <f t="shared" si="129"/>
        <v>115</v>
      </c>
      <c r="F8317" s="19">
        <v>9.8821809999999992</v>
      </c>
      <c r="G8317" s="19">
        <v>1.136450779</v>
      </c>
      <c r="H8317" s="20">
        <v>1.1781907739999999</v>
      </c>
      <c r="I8317" s="15">
        <f>IF(H8317&lt;=Rmax_Summary!$B$40,1,0)</f>
        <v>1</v>
      </c>
      <c r="J8317" s="15">
        <v>1</v>
      </c>
      <c r="K8317" s="21" t="s">
        <v>846</v>
      </c>
    </row>
    <row r="8318" spans="1:11" x14ac:dyDescent="0.15">
      <c r="A8318" s="15">
        <v>4351</v>
      </c>
      <c r="B8318" s="16">
        <v>12</v>
      </c>
      <c r="C8318" s="15">
        <v>10</v>
      </c>
      <c r="D8318" s="17">
        <v>116000</v>
      </c>
      <c r="E8318" s="18">
        <f t="shared" si="129"/>
        <v>116</v>
      </c>
      <c r="F8318" s="19">
        <v>9.8821709999999996</v>
      </c>
      <c r="G8318" s="19">
        <v>1.146331861</v>
      </c>
      <c r="H8318" s="20">
        <v>1.1782886690000001</v>
      </c>
      <c r="I8318" s="15">
        <f>IF(H8318&lt;=Rmax_Summary!$B$40,1,0)</f>
        <v>1</v>
      </c>
      <c r="J8318" s="15">
        <v>1</v>
      </c>
      <c r="K8318" s="21" t="s">
        <v>846</v>
      </c>
    </row>
    <row r="8319" spans="1:11" x14ac:dyDescent="0.15">
      <c r="A8319" s="15">
        <v>4356</v>
      </c>
      <c r="B8319" s="16">
        <v>12</v>
      </c>
      <c r="C8319" s="15">
        <v>10</v>
      </c>
      <c r="D8319" s="17">
        <v>117000</v>
      </c>
      <c r="E8319" s="18">
        <f t="shared" si="129"/>
        <v>117</v>
      </c>
      <c r="F8319" s="19">
        <v>9.882161</v>
      </c>
      <c r="G8319" s="19">
        <v>1.156212899</v>
      </c>
      <c r="H8319" s="20">
        <v>1.178386701</v>
      </c>
      <c r="I8319" s="15">
        <f>IF(H8319&lt;=Rmax_Summary!$B$40,1,0)</f>
        <v>1</v>
      </c>
      <c r="J8319" s="15">
        <v>1</v>
      </c>
      <c r="K8319" s="21" t="s">
        <v>846</v>
      </c>
    </row>
    <row r="8320" spans="1:11" x14ac:dyDescent="0.15">
      <c r="A8320" s="15">
        <v>4361</v>
      </c>
      <c r="B8320" s="16">
        <v>12</v>
      </c>
      <c r="C8320" s="15">
        <v>10</v>
      </c>
      <c r="D8320" s="17">
        <v>118000</v>
      </c>
      <c r="E8320" s="18">
        <f t="shared" si="129"/>
        <v>118</v>
      </c>
      <c r="F8320" s="19">
        <v>9.8821519999999996</v>
      </c>
      <c r="G8320" s="19">
        <v>1.1660938999999999</v>
      </c>
      <c r="H8320" s="20">
        <v>1.1784846739999999</v>
      </c>
      <c r="I8320" s="15">
        <f>IF(H8320&lt;=Rmax_Summary!$B$40,1,0)</f>
        <v>1</v>
      </c>
      <c r="J8320" s="15">
        <v>1</v>
      </c>
      <c r="K8320" s="21" t="s">
        <v>846</v>
      </c>
    </row>
    <row r="8321" spans="1:11" x14ac:dyDescent="0.15">
      <c r="A8321" s="15">
        <v>4366</v>
      </c>
      <c r="B8321" s="16">
        <v>12</v>
      </c>
      <c r="C8321" s="15">
        <v>10</v>
      </c>
      <c r="D8321" s="17">
        <v>119000</v>
      </c>
      <c r="E8321" s="18">
        <f t="shared" si="129"/>
        <v>119</v>
      </c>
      <c r="F8321" s="19">
        <v>9.882142</v>
      </c>
      <c r="G8321" s="19">
        <v>1.1759748249999999</v>
      </c>
      <c r="H8321" s="20">
        <v>1.178582695</v>
      </c>
      <c r="I8321" s="15">
        <f>IF(H8321&lt;=Rmax_Summary!$B$40,1,0)</f>
        <v>1</v>
      </c>
      <c r="J8321" s="15">
        <v>1</v>
      </c>
      <c r="K8321" s="21" t="s">
        <v>846</v>
      </c>
    </row>
    <row r="8322" spans="1:11" x14ac:dyDescent="0.15">
      <c r="A8322" s="15">
        <v>4371</v>
      </c>
      <c r="B8322" s="16">
        <v>12</v>
      </c>
      <c r="C8322" s="15">
        <v>10</v>
      </c>
      <c r="D8322" s="17">
        <v>120000</v>
      </c>
      <c r="E8322" s="18">
        <f t="shared" ref="E8322:E8385" si="130">D8322/1000</f>
        <v>120</v>
      </c>
      <c r="F8322" s="19">
        <v>9.8821320000000004</v>
      </c>
      <c r="G8322" s="19">
        <v>1.18585586</v>
      </c>
      <c r="H8322" s="20">
        <v>1.1786803640000001</v>
      </c>
      <c r="I8322" s="15">
        <f>IF(H8322&lt;=Rmax_Summary!$B$40,1,0)</f>
        <v>1</v>
      </c>
      <c r="J8322" s="15">
        <v>1</v>
      </c>
      <c r="K8322" s="21" t="s">
        <v>846</v>
      </c>
    </row>
    <row r="8323" spans="1:11" x14ac:dyDescent="0.15">
      <c r="A8323" s="15">
        <v>4376</v>
      </c>
      <c r="B8323" s="16">
        <v>12</v>
      </c>
      <c r="C8323" s="15">
        <v>10</v>
      </c>
      <c r="D8323" s="17">
        <v>121000</v>
      </c>
      <c r="E8323" s="18">
        <f t="shared" si="130"/>
        <v>121</v>
      </c>
      <c r="F8323" s="19">
        <v>9.8821220000000007</v>
      </c>
      <c r="G8323" s="19">
        <v>1.195736771</v>
      </c>
      <c r="H8323" s="20">
        <v>1.178778941</v>
      </c>
      <c r="I8323" s="15">
        <f>IF(H8323&lt;=Rmax_Summary!$B$40,1,0)</f>
        <v>1</v>
      </c>
      <c r="J8323" s="15">
        <v>1</v>
      </c>
      <c r="K8323" s="21" t="s">
        <v>846</v>
      </c>
    </row>
    <row r="8324" spans="1:11" x14ac:dyDescent="0.15">
      <c r="A8324" s="15">
        <v>4381</v>
      </c>
      <c r="B8324" s="16">
        <v>12</v>
      </c>
      <c r="C8324" s="15">
        <v>10</v>
      </c>
      <c r="D8324" s="17">
        <v>122000</v>
      </c>
      <c r="E8324" s="18">
        <f t="shared" si="130"/>
        <v>122</v>
      </c>
      <c r="F8324" s="19">
        <v>9.8821119999999993</v>
      </c>
      <c r="G8324" s="19">
        <v>1.205617701</v>
      </c>
      <c r="H8324" s="20">
        <v>1.178877261</v>
      </c>
      <c r="I8324" s="15">
        <f>IF(H8324&lt;=Rmax_Summary!$B$40,1,0)</f>
        <v>1</v>
      </c>
      <c r="J8324" s="15">
        <v>1</v>
      </c>
      <c r="K8324" s="21" t="s">
        <v>846</v>
      </c>
    </row>
    <row r="8325" spans="1:11" x14ac:dyDescent="0.15">
      <c r="A8325" s="15">
        <v>4386</v>
      </c>
      <c r="B8325" s="16">
        <v>12</v>
      </c>
      <c r="C8325" s="15">
        <v>10</v>
      </c>
      <c r="D8325" s="17">
        <v>123000</v>
      </c>
      <c r="E8325" s="18">
        <f t="shared" si="130"/>
        <v>123</v>
      </c>
      <c r="F8325" s="19">
        <v>9.8821019999999997</v>
      </c>
      <c r="G8325" s="19">
        <v>1.215498626</v>
      </c>
      <c r="H8325" s="20">
        <v>1.1789757919999999</v>
      </c>
      <c r="I8325" s="15">
        <f>IF(H8325&lt;=Rmax_Summary!$B$40,1,0)</f>
        <v>1</v>
      </c>
      <c r="J8325" s="15">
        <v>1</v>
      </c>
      <c r="K8325" s="21" t="s">
        <v>846</v>
      </c>
    </row>
    <row r="8326" spans="1:11" x14ac:dyDescent="0.15">
      <c r="A8326" s="15">
        <v>4391</v>
      </c>
      <c r="B8326" s="16">
        <v>12</v>
      </c>
      <c r="C8326" s="15">
        <v>10</v>
      </c>
      <c r="D8326" s="17">
        <v>124000</v>
      </c>
      <c r="E8326" s="18">
        <f t="shared" si="130"/>
        <v>124</v>
      </c>
      <c r="F8326" s="19">
        <v>9.8820929999999993</v>
      </c>
      <c r="G8326" s="19">
        <v>1.2253794549999999</v>
      </c>
      <c r="H8326" s="20">
        <v>1.179073856</v>
      </c>
      <c r="I8326" s="15">
        <f>IF(H8326&lt;=Rmax_Summary!$B$40,1,0)</f>
        <v>1</v>
      </c>
      <c r="J8326" s="15">
        <v>1</v>
      </c>
      <c r="K8326" s="21" t="s">
        <v>846</v>
      </c>
    </row>
    <row r="8327" spans="1:11" x14ac:dyDescent="0.15">
      <c r="A8327" s="15">
        <v>4396</v>
      </c>
      <c r="B8327" s="16">
        <v>12</v>
      </c>
      <c r="C8327" s="15">
        <v>10</v>
      </c>
      <c r="D8327" s="17">
        <v>125000</v>
      </c>
      <c r="E8327" s="18">
        <f t="shared" si="130"/>
        <v>125</v>
      </c>
      <c r="F8327" s="19">
        <v>9.8820829999999997</v>
      </c>
      <c r="G8327" s="19">
        <v>1.2352603499999999</v>
      </c>
      <c r="H8327" s="20">
        <v>1.1791729230000001</v>
      </c>
      <c r="I8327" s="15">
        <f>IF(H8327&lt;=Rmax_Summary!$B$40,1,0)</f>
        <v>1</v>
      </c>
      <c r="J8327" s="15">
        <v>1</v>
      </c>
      <c r="K8327" s="21" t="s">
        <v>846</v>
      </c>
    </row>
    <row r="8328" spans="1:11" x14ac:dyDescent="0.15">
      <c r="A8328" s="15">
        <v>4401</v>
      </c>
      <c r="B8328" s="16">
        <v>12</v>
      </c>
      <c r="C8328" s="15">
        <v>10</v>
      </c>
      <c r="D8328" s="17">
        <v>126000</v>
      </c>
      <c r="E8328" s="18">
        <f t="shared" si="130"/>
        <v>126</v>
      </c>
      <c r="F8328" s="19">
        <v>9.8820730000000001</v>
      </c>
      <c r="G8328" s="19">
        <v>1.245141193</v>
      </c>
      <c r="H8328" s="20">
        <v>1.1792716640000001</v>
      </c>
      <c r="I8328" s="15">
        <f>IF(H8328&lt;=Rmax_Summary!$B$40,1,0)</f>
        <v>1</v>
      </c>
      <c r="J8328" s="15">
        <v>1</v>
      </c>
      <c r="K8328" s="21" t="s">
        <v>846</v>
      </c>
    </row>
    <row r="8329" spans="1:11" x14ac:dyDescent="0.15">
      <c r="A8329" s="15">
        <v>4406</v>
      </c>
      <c r="B8329" s="16">
        <v>12</v>
      </c>
      <c r="C8329" s="15">
        <v>10</v>
      </c>
      <c r="D8329" s="17">
        <v>127000</v>
      </c>
      <c r="E8329" s="18">
        <f t="shared" si="130"/>
        <v>127</v>
      </c>
      <c r="F8329" s="19">
        <v>9.8820630000000005</v>
      </c>
      <c r="G8329" s="19">
        <v>1.2550220240000001</v>
      </c>
      <c r="H8329" s="20">
        <v>1.1793700920000001</v>
      </c>
      <c r="I8329" s="15">
        <f>IF(H8329&lt;=Rmax_Summary!$B$40,1,0)</f>
        <v>1</v>
      </c>
      <c r="J8329" s="15">
        <v>1</v>
      </c>
      <c r="K8329" s="21" t="s">
        <v>846</v>
      </c>
    </row>
    <row r="8330" spans="1:11" x14ac:dyDescent="0.15">
      <c r="A8330" s="15">
        <v>4411</v>
      </c>
      <c r="B8330" s="16">
        <v>12</v>
      </c>
      <c r="C8330" s="15">
        <v>10</v>
      </c>
      <c r="D8330" s="17">
        <v>128000</v>
      </c>
      <c r="E8330" s="18">
        <f t="shared" si="130"/>
        <v>128</v>
      </c>
      <c r="F8330" s="19">
        <v>9.8820530000000009</v>
      </c>
      <c r="G8330" s="19">
        <v>1.2649027719999999</v>
      </c>
      <c r="H8330" s="20">
        <v>1.179468956</v>
      </c>
      <c r="I8330" s="15">
        <f>IF(H8330&lt;=Rmax_Summary!$B$40,1,0)</f>
        <v>1</v>
      </c>
      <c r="J8330" s="15">
        <v>1</v>
      </c>
      <c r="K8330" s="21" t="s">
        <v>846</v>
      </c>
    </row>
    <row r="8331" spans="1:11" x14ac:dyDescent="0.15">
      <c r="A8331" s="15">
        <v>4416</v>
      </c>
      <c r="B8331" s="16">
        <v>12</v>
      </c>
      <c r="C8331" s="15">
        <v>10</v>
      </c>
      <c r="D8331" s="17">
        <v>129000</v>
      </c>
      <c r="E8331" s="18">
        <f t="shared" si="130"/>
        <v>129</v>
      </c>
      <c r="F8331" s="19">
        <v>9.8820429999999995</v>
      </c>
      <c r="G8331" s="19">
        <v>1.2747835750000001</v>
      </c>
      <c r="H8331" s="20">
        <v>1.179568089</v>
      </c>
      <c r="I8331" s="15">
        <f>IF(H8331&lt;=Rmax_Summary!$B$40,1,0)</f>
        <v>1</v>
      </c>
      <c r="J8331" s="15">
        <v>1</v>
      </c>
      <c r="K8331" s="21" t="s">
        <v>846</v>
      </c>
    </row>
    <row r="8332" spans="1:11" x14ac:dyDescent="0.15">
      <c r="A8332" s="15">
        <v>4421</v>
      </c>
      <c r="B8332" s="16">
        <v>12</v>
      </c>
      <c r="C8332" s="15">
        <v>10</v>
      </c>
      <c r="D8332" s="17">
        <v>130000</v>
      </c>
      <c r="E8332" s="18">
        <f t="shared" si="130"/>
        <v>130</v>
      </c>
      <c r="F8332" s="19">
        <v>9.8820329999999998</v>
      </c>
      <c r="G8332" s="19">
        <v>1.284664324</v>
      </c>
      <c r="H8332" s="20">
        <v>1.17966708</v>
      </c>
      <c r="I8332" s="15">
        <f>IF(H8332&lt;=Rmax_Summary!$B$40,1,0)</f>
        <v>1</v>
      </c>
      <c r="J8332" s="15">
        <v>1</v>
      </c>
      <c r="K8332" s="21" t="s">
        <v>846</v>
      </c>
    </row>
    <row r="8333" spans="1:11" x14ac:dyDescent="0.15">
      <c r="A8333" s="15">
        <v>4426</v>
      </c>
      <c r="B8333" s="16">
        <v>12</v>
      </c>
      <c r="C8333" s="15">
        <v>10</v>
      </c>
      <c r="D8333" s="17">
        <v>131000</v>
      </c>
      <c r="E8333" s="18">
        <f t="shared" si="130"/>
        <v>131</v>
      </c>
      <c r="F8333" s="19">
        <v>9.8820230000000002</v>
      </c>
      <c r="G8333" s="19">
        <v>1.2945450810000001</v>
      </c>
      <c r="H8333" s="20">
        <v>1.1797661189999999</v>
      </c>
      <c r="I8333" s="15">
        <f>IF(H8333&lt;=Rmax_Summary!$B$40,1,0)</f>
        <v>1</v>
      </c>
      <c r="J8333" s="15">
        <v>1</v>
      </c>
      <c r="K8333" s="21" t="s">
        <v>846</v>
      </c>
    </row>
    <row r="8334" spans="1:11" x14ac:dyDescent="0.15">
      <c r="A8334" s="15">
        <v>4431</v>
      </c>
      <c r="B8334" s="16">
        <v>12</v>
      </c>
      <c r="C8334" s="15">
        <v>10</v>
      </c>
      <c r="D8334" s="17">
        <v>132000</v>
      </c>
      <c r="E8334" s="18">
        <f t="shared" si="130"/>
        <v>132</v>
      </c>
      <c r="F8334" s="19">
        <v>9.8820130000000006</v>
      </c>
      <c r="G8334" s="19">
        <v>1.304425787</v>
      </c>
      <c r="H8334" s="20">
        <v>1.1798652759999999</v>
      </c>
      <c r="I8334" s="15">
        <f>IF(H8334&lt;=Rmax_Summary!$B$40,1,0)</f>
        <v>1</v>
      </c>
      <c r="J8334" s="15">
        <v>1</v>
      </c>
      <c r="K8334" s="21" t="s">
        <v>846</v>
      </c>
    </row>
    <row r="8335" spans="1:11" x14ac:dyDescent="0.15">
      <c r="A8335" s="15">
        <v>4436</v>
      </c>
      <c r="B8335" s="16">
        <v>12</v>
      </c>
      <c r="C8335" s="15">
        <v>10</v>
      </c>
      <c r="D8335" s="17">
        <v>133000</v>
      </c>
      <c r="E8335" s="18">
        <f t="shared" si="130"/>
        <v>133</v>
      </c>
      <c r="F8335" s="19">
        <v>9.8820040000000002</v>
      </c>
      <c r="G8335" s="19">
        <v>1.31430647</v>
      </c>
      <c r="H8335" s="20">
        <v>1.179964569</v>
      </c>
      <c r="I8335" s="15">
        <f>IF(H8335&lt;=Rmax_Summary!$B$40,1,0)</f>
        <v>1</v>
      </c>
      <c r="J8335" s="15">
        <v>1</v>
      </c>
      <c r="K8335" s="21" t="s">
        <v>846</v>
      </c>
    </row>
    <row r="8336" spans="1:11" x14ac:dyDescent="0.15">
      <c r="A8336" s="15">
        <v>4441</v>
      </c>
      <c r="B8336" s="16">
        <v>12</v>
      </c>
      <c r="C8336" s="15">
        <v>10</v>
      </c>
      <c r="D8336" s="17">
        <v>134000</v>
      </c>
      <c r="E8336" s="18">
        <f t="shared" si="130"/>
        <v>134</v>
      </c>
      <c r="F8336" s="19">
        <v>9.8819940000000006</v>
      </c>
      <c r="G8336" s="19">
        <v>1.324187161</v>
      </c>
      <c r="H8336" s="20">
        <v>1.180063817</v>
      </c>
      <c r="I8336" s="15">
        <f>IF(H8336&lt;=Rmax_Summary!$B$40,1,0)</f>
        <v>1</v>
      </c>
      <c r="J8336" s="15">
        <v>1</v>
      </c>
      <c r="K8336" s="21" t="s">
        <v>846</v>
      </c>
    </row>
    <row r="8337" spans="1:11" x14ac:dyDescent="0.15">
      <c r="A8337" s="15">
        <v>4446</v>
      </c>
      <c r="B8337" s="16">
        <v>12</v>
      </c>
      <c r="C8337" s="15">
        <v>10</v>
      </c>
      <c r="D8337" s="17">
        <v>135000</v>
      </c>
      <c r="E8337" s="18">
        <f t="shared" si="130"/>
        <v>135</v>
      </c>
      <c r="F8337" s="19">
        <v>9.8819839999999992</v>
      </c>
      <c r="G8337" s="19">
        <v>1.334067782</v>
      </c>
      <c r="H8337" s="20">
        <v>1.1801632150000001</v>
      </c>
      <c r="I8337" s="15">
        <f>IF(H8337&lt;=Rmax_Summary!$B$40,1,0)</f>
        <v>1</v>
      </c>
      <c r="J8337" s="15">
        <v>1</v>
      </c>
      <c r="K8337" s="21" t="s">
        <v>846</v>
      </c>
    </row>
    <row r="8338" spans="1:11" x14ac:dyDescent="0.15">
      <c r="A8338" s="15">
        <v>4451</v>
      </c>
      <c r="B8338" s="16">
        <v>12</v>
      </c>
      <c r="C8338" s="15">
        <v>10</v>
      </c>
      <c r="D8338" s="17">
        <v>136000</v>
      </c>
      <c r="E8338" s="18">
        <f t="shared" si="130"/>
        <v>136</v>
      </c>
      <c r="F8338" s="19">
        <v>9.8819739999999996</v>
      </c>
      <c r="G8338" s="19">
        <v>1.3439484310000001</v>
      </c>
      <c r="H8338" s="20">
        <v>1.180262409</v>
      </c>
      <c r="I8338" s="15">
        <f>IF(H8338&lt;=Rmax_Summary!$B$40,1,0)</f>
        <v>1</v>
      </c>
      <c r="J8338" s="15">
        <v>1</v>
      </c>
      <c r="K8338" s="21" t="s">
        <v>846</v>
      </c>
    </row>
    <row r="8339" spans="1:11" x14ac:dyDescent="0.15">
      <c r="A8339" s="15">
        <v>4456</v>
      </c>
      <c r="B8339" s="16">
        <v>12</v>
      </c>
      <c r="C8339" s="15">
        <v>10</v>
      </c>
      <c r="D8339" s="17">
        <v>137000</v>
      </c>
      <c r="E8339" s="18">
        <f t="shared" si="130"/>
        <v>137</v>
      </c>
      <c r="F8339" s="19">
        <v>9.881964</v>
      </c>
      <c r="G8339" s="19">
        <v>1.353829044</v>
      </c>
      <c r="H8339" s="20">
        <v>1.180362293</v>
      </c>
      <c r="I8339" s="15">
        <f>IF(H8339&lt;=Rmax_Summary!$B$40,1,0)</f>
        <v>1</v>
      </c>
      <c r="J8339" s="15">
        <v>1</v>
      </c>
      <c r="K8339" s="21" t="s">
        <v>846</v>
      </c>
    </row>
    <row r="8340" spans="1:11" x14ac:dyDescent="0.15">
      <c r="A8340" s="15">
        <v>4461</v>
      </c>
      <c r="B8340" s="16">
        <v>12</v>
      </c>
      <c r="C8340" s="15">
        <v>10</v>
      </c>
      <c r="D8340" s="17">
        <v>138000</v>
      </c>
      <c r="E8340" s="18">
        <f t="shared" si="130"/>
        <v>138</v>
      </c>
      <c r="F8340" s="19">
        <v>9.8819540000000003</v>
      </c>
      <c r="G8340" s="19">
        <v>1.3637096200000001</v>
      </c>
      <c r="H8340" s="20">
        <v>1.1804621630000001</v>
      </c>
      <c r="I8340" s="15">
        <f>IF(H8340&lt;=Rmax_Summary!$B$40,1,0)</f>
        <v>1</v>
      </c>
      <c r="J8340" s="15">
        <v>1</v>
      </c>
      <c r="K8340" s="21" t="s">
        <v>846</v>
      </c>
    </row>
    <row r="8341" spans="1:11" x14ac:dyDescent="0.15">
      <c r="A8341" s="15">
        <v>4466</v>
      </c>
      <c r="B8341" s="16">
        <v>12</v>
      </c>
      <c r="C8341" s="15">
        <v>10</v>
      </c>
      <c r="D8341" s="17">
        <v>139000</v>
      </c>
      <c r="E8341" s="18">
        <f t="shared" si="130"/>
        <v>139</v>
      </c>
      <c r="F8341" s="19">
        <v>9.8819440000000007</v>
      </c>
      <c r="G8341" s="19">
        <v>1.3735901850000001</v>
      </c>
      <c r="H8341" s="20">
        <v>1.180561929</v>
      </c>
      <c r="I8341" s="15">
        <f>IF(H8341&lt;=Rmax_Summary!$B$40,1,0)</f>
        <v>1</v>
      </c>
      <c r="J8341" s="15">
        <v>1</v>
      </c>
      <c r="K8341" s="21" t="s">
        <v>846</v>
      </c>
    </row>
    <row r="8342" spans="1:11" x14ac:dyDescent="0.15">
      <c r="A8342" s="15">
        <v>4471</v>
      </c>
      <c r="B8342" s="16">
        <v>12</v>
      </c>
      <c r="C8342" s="15">
        <v>10</v>
      </c>
      <c r="D8342" s="17">
        <v>140000</v>
      </c>
      <c r="E8342" s="18">
        <f t="shared" si="130"/>
        <v>140</v>
      </c>
      <c r="F8342" s="19">
        <v>9.8819339999999993</v>
      </c>
      <c r="G8342" s="19">
        <v>1.3834707470000001</v>
      </c>
      <c r="H8342" s="20">
        <v>1.1806619030000001</v>
      </c>
      <c r="I8342" s="15">
        <f>IF(H8342&lt;=Rmax_Summary!$B$40,1,0)</f>
        <v>1</v>
      </c>
      <c r="J8342" s="15">
        <v>1</v>
      </c>
      <c r="K8342" s="21" t="s">
        <v>846</v>
      </c>
    </row>
    <row r="8343" spans="1:11" x14ac:dyDescent="0.15">
      <c r="A8343" s="15">
        <v>4476</v>
      </c>
      <c r="B8343" s="16">
        <v>12</v>
      </c>
      <c r="C8343" s="15">
        <v>10</v>
      </c>
      <c r="D8343" s="17">
        <v>141000</v>
      </c>
      <c r="E8343" s="18">
        <f t="shared" si="130"/>
        <v>141</v>
      </c>
      <c r="F8343" s="19">
        <v>9.8819239999999997</v>
      </c>
      <c r="G8343" s="19">
        <v>1.3933512850000001</v>
      </c>
      <c r="H8343" s="20">
        <v>1.180761846</v>
      </c>
      <c r="I8343" s="15">
        <f>IF(H8343&lt;=Rmax_Summary!$B$40,1,0)</f>
        <v>1</v>
      </c>
      <c r="J8343" s="15">
        <v>1</v>
      </c>
      <c r="K8343" s="21" t="s">
        <v>846</v>
      </c>
    </row>
    <row r="8344" spans="1:11" x14ac:dyDescent="0.15">
      <c r="A8344" s="15">
        <v>4481</v>
      </c>
      <c r="B8344" s="16">
        <v>12</v>
      </c>
      <c r="C8344" s="15">
        <v>10</v>
      </c>
      <c r="D8344" s="17">
        <v>142000</v>
      </c>
      <c r="E8344" s="18">
        <f t="shared" si="130"/>
        <v>142</v>
      </c>
      <c r="F8344" s="19">
        <v>9.8819140000000001</v>
      </c>
      <c r="G8344" s="19">
        <v>1.4032317839999999</v>
      </c>
      <c r="H8344" s="20">
        <v>1.180861867</v>
      </c>
      <c r="I8344" s="15">
        <f>IF(H8344&lt;=Rmax_Summary!$B$40,1,0)</f>
        <v>1</v>
      </c>
      <c r="J8344" s="15">
        <v>1</v>
      </c>
      <c r="K8344" s="21" t="s">
        <v>846</v>
      </c>
    </row>
    <row r="8345" spans="1:11" x14ac:dyDescent="0.15">
      <c r="A8345" s="15">
        <v>4486</v>
      </c>
      <c r="B8345" s="16">
        <v>12</v>
      </c>
      <c r="C8345" s="15">
        <v>10</v>
      </c>
      <c r="D8345" s="17">
        <v>143000</v>
      </c>
      <c r="E8345" s="18">
        <f t="shared" si="130"/>
        <v>143</v>
      </c>
      <c r="F8345" s="19">
        <v>9.8819040000000005</v>
      </c>
      <c r="G8345" s="19">
        <v>1.4131122519999999</v>
      </c>
      <c r="H8345" s="20">
        <v>1.180961873</v>
      </c>
      <c r="I8345" s="15">
        <f>IF(H8345&lt;=Rmax_Summary!$B$40,1,0)</f>
        <v>1</v>
      </c>
      <c r="J8345" s="15">
        <v>1</v>
      </c>
      <c r="K8345" s="21" t="s">
        <v>846</v>
      </c>
    </row>
    <row r="8346" spans="1:11" x14ac:dyDescent="0.15">
      <c r="A8346" s="15">
        <v>4491</v>
      </c>
      <c r="B8346" s="16">
        <v>12</v>
      </c>
      <c r="C8346" s="15">
        <v>10</v>
      </c>
      <c r="D8346" s="17">
        <v>144000</v>
      </c>
      <c r="E8346" s="18">
        <f t="shared" si="130"/>
        <v>144</v>
      </c>
      <c r="F8346" s="19">
        <v>9.8818940000000008</v>
      </c>
      <c r="G8346" s="19">
        <v>1.422992727</v>
      </c>
      <c r="H8346" s="20">
        <v>1.181062463</v>
      </c>
      <c r="I8346" s="15">
        <f>IF(H8346&lt;=Rmax_Summary!$B$40,1,0)</f>
        <v>1</v>
      </c>
      <c r="J8346" s="15">
        <v>1</v>
      </c>
      <c r="K8346" s="21" t="s">
        <v>846</v>
      </c>
    </row>
    <row r="8347" spans="1:11" x14ac:dyDescent="0.15">
      <c r="A8347" s="15">
        <v>4496</v>
      </c>
      <c r="B8347" s="16">
        <v>12</v>
      </c>
      <c r="C8347" s="15">
        <v>10</v>
      </c>
      <c r="D8347" s="17">
        <v>145000</v>
      </c>
      <c r="E8347" s="18">
        <f t="shared" si="130"/>
        <v>145</v>
      </c>
      <c r="F8347" s="19">
        <v>9.8818839999999994</v>
      </c>
      <c r="G8347" s="19">
        <v>1.432873157</v>
      </c>
      <c r="H8347" s="20">
        <v>1.1811625670000001</v>
      </c>
      <c r="I8347" s="15">
        <f>IF(H8347&lt;=Rmax_Summary!$B$40,1,0)</f>
        <v>1</v>
      </c>
      <c r="J8347" s="15">
        <v>1</v>
      </c>
      <c r="K8347" s="21" t="s">
        <v>846</v>
      </c>
    </row>
    <row r="8348" spans="1:11" x14ac:dyDescent="0.15">
      <c r="A8348" s="15">
        <v>4501</v>
      </c>
      <c r="B8348" s="16">
        <v>12</v>
      </c>
      <c r="C8348" s="15">
        <v>10</v>
      </c>
      <c r="D8348" s="17">
        <v>146000</v>
      </c>
      <c r="E8348" s="18">
        <f t="shared" si="130"/>
        <v>146</v>
      </c>
      <c r="F8348" s="19">
        <v>9.8818739999999998</v>
      </c>
      <c r="G8348" s="19">
        <v>1.442753569</v>
      </c>
      <c r="H8348" s="20">
        <v>1.1812628789999999</v>
      </c>
      <c r="I8348" s="15">
        <f>IF(H8348&lt;=Rmax_Summary!$B$40,1,0)</f>
        <v>1</v>
      </c>
      <c r="J8348" s="15">
        <v>1</v>
      </c>
      <c r="K8348" s="21" t="s">
        <v>846</v>
      </c>
    </row>
    <row r="8349" spans="1:11" x14ac:dyDescent="0.15">
      <c r="A8349" s="15">
        <v>4506</v>
      </c>
      <c r="B8349" s="16">
        <v>12</v>
      </c>
      <c r="C8349" s="15">
        <v>10</v>
      </c>
      <c r="D8349" s="17">
        <v>147000</v>
      </c>
      <c r="E8349" s="18">
        <f t="shared" si="130"/>
        <v>147</v>
      </c>
      <c r="F8349" s="19">
        <v>9.8818640000000002</v>
      </c>
      <c r="G8349" s="19">
        <v>1.4526339530000001</v>
      </c>
      <c r="H8349" s="20">
        <v>1.1813634070000001</v>
      </c>
      <c r="I8349" s="15">
        <f>IF(H8349&lt;=Rmax_Summary!$B$40,1,0)</f>
        <v>1</v>
      </c>
      <c r="J8349" s="15">
        <v>1</v>
      </c>
      <c r="K8349" s="21" t="s">
        <v>846</v>
      </c>
    </row>
    <row r="8350" spans="1:11" x14ac:dyDescent="0.15">
      <c r="A8350" s="15">
        <v>4511</v>
      </c>
      <c r="B8350" s="16">
        <v>12</v>
      </c>
      <c r="C8350" s="15">
        <v>10</v>
      </c>
      <c r="D8350" s="17">
        <v>148000</v>
      </c>
      <c r="E8350" s="18">
        <f t="shared" si="130"/>
        <v>148</v>
      </c>
      <c r="F8350" s="19">
        <v>9.8818540000000006</v>
      </c>
      <c r="G8350" s="19">
        <v>1.462514351</v>
      </c>
      <c r="H8350" s="20">
        <v>1.181463623</v>
      </c>
      <c r="I8350" s="15">
        <f>IF(H8350&lt;=Rmax_Summary!$B$40,1,0)</f>
        <v>1</v>
      </c>
      <c r="J8350" s="15">
        <v>1</v>
      </c>
      <c r="K8350" s="21" t="s">
        <v>846</v>
      </c>
    </row>
    <row r="8351" spans="1:11" x14ac:dyDescent="0.15">
      <c r="A8351" s="15">
        <v>4516</v>
      </c>
      <c r="B8351" s="16">
        <v>12</v>
      </c>
      <c r="C8351" s="15">
        <v>10</v>
      </c>
      <c r="D8351" s="17">
        <v>149000</v>
      </c>
      <c r="E8351" s="18">
        <f t="shared" si="130"/>
        <v>149</v>
      </c>
      <c r="F8351" s="19">
        <v>9.8818439999999992</v>
      </c>
      <c r="G8351" s="19">
        <v>1.472394682</v>
      </c>
      <c r="H8351" s="20">
        <v>1.181564493</v>
      </c>
      <c r="I8351" s="15">
        <f>IF(H8351&lt;=Rmax_Summary!$B$40,1,0)</f>
        <v>1</v>
      </c>
      <c r="J8351" s="15">
        <v>1</v>
      </c>
      <c r="K8351" s="21" t="s">
        <v>846</v>
      </c>
    </row>
    <row r="8352" spans="1:11" x14ac:dyDescent="0.15">
      <c r="A8352" s="15">
        <v>4521</v>
      </c>
      <c r="B8352" s="16">
        <v>12</v>
      </c>
      <c r="C8352" s="15">
        <v>10</v>
      </c>
      <c r="D8352" s="17">
        <v>150000</v>
      </c>
      <c r="E8352" s="18">
        <f t="shared" si="130"/>
        <v>150</v>
      </c>
      <c r="F8352" s="19">
        <v>9.8818330000000003</v>
      </c>
      <c r="G8352" s="19">
        <v>1.4822750360000001</v>
      </c>
      <c r="H8352" s="20">
        <v>1.1816651380000001</v>
      </c>
      <c r="I8352" s="15">
        <f>IF(H8352&lt;=Rmax_Summary!$B$40,1,0)</f>
        <v>1</v>
      </c>
      <c r="J8352" s="15">
        <v>1</v>
      </c>
      <c r="K8352" s="21" t="s">
        <v>846</v>
      </c>
    </row>
    <row r="8353" spans="1:11" x14ac:dyDescent="0.15">
      <c r="A8353" s="15">
        <v>4526</v>
      </c>
      <c r="B8353" s="16">
        <v>12</v>
      </c>
      <c r="C8353" s="15">
        <v>10</v>
      </c>
      <c r="D8353" s="17">
        <v>151000</v>
      </c>
      <c r="E8353" s="18">
        <f t="shared" si="130"/>
        <v>151</v>
      </c>
      <c r="F8353" s="19">
        <v>9.8818230000000007</v>
      </c>
      <c r="G8353" s="19">
        <v>1.4921553400000001</v>
      </c>
      <c r="H8353" s="20">
        <v>1.1817663519999999</v>
      </c>
      <c r="I8353" s="15">
        <f>IF(H8353&lt;=Rmax_Summary!$B$40,1,0)</f>
        <v>1</v>
      </c>
      <c r="J8353" s="15">
        <v>1</v>
      </c>
      <c r="K8353" s="21" t="s">
        <v>846</v>
      </c>
    </row>
    <row r="8354" spans="1:11" x14ac:dyDescent="0.15">
      <c r="A8354" s="15">
        <v>4531</v>
      </c>
      <c r="B8354" s="16">
        <v>12</v>
      </c>
      <c r="C8354" s="15">
        <v>10</v>
      </c>
      <c r="D8354" s="17">
        <v>152000</v>
      </c>
      <c r="E8354" s="18">
        <f t="shared" si="130"/>
        <v>152</v>
      </c>
      <c r="F8354" s="19">
        <v>9.8818129999999993</v>
      </c>
      <c r="G8354" s="19">
        <v>1.5020356459999999</v>
      </c>
      <c r="H8354" s="20">
        <v>1.181867038</v>
      </c>
      <c r="I8354" s="15">
        <f>IF(H8354&lt;=Rmax_Summary!$B$40,1,0)</f>
        <v>1</v>
      </c>
      <c r="J8354" s="15">
        <v>1</v>
      </c>
      <c r="K8354" s="21" t="s">
        <v>846</v>
      </c>
    </row>
    <row r="8355" spans="1:11" x14ac:dyDescent="0.15">
      <c r="A8355" s="15">
        <v>4536</v>
      </c>
      <c r="B8355" s="16">
        <v>12</v>
      </c>
      <c r="C8355" s="15">
        <v>10</v>
      </c>
      <c r="D8355" s="17">
        <v>153000</v>
      </c>
      <c r="E8355" s="18">
        <f t="shared" si="130"/>
        <v>153</v>
      </c>
      <c r="F8355" s="19">
        <v>9.8818029999999997</v>
      </c>
      <c r="G8355" s="19">
        <v>1.5119158610000001</v>
      </c>
      <c r="H8355" s="20">
        <v>1.181968358</v>
      </c>
      <c r="I8355" s="15">
        <f>IF(H8355&lt;=Rmax_Summary!$B$40,1,0)</f>
        <v>1</v>
      </c>
      <c r="J8355" s="15">
        <v>1</v>
      </c>
      <c r="K8355" s="21" t="s">
        <v>846</v>
      </c>
    </row>
    <row r="8356" spans="1:11" x14ac:dyDescent="0.15">
      <c r="A8356" s="15">
        <v>4541</v>
      </c>
      <c r="B8356" s="16">
        <v>12</v>
      </c>
      <c r="C8356" s="15">
        <v>10</v>
      </c>
      <c r="D8356" s="17">
        <v>154000</v>
      </c>
      <c r="E8356" s="18">
        <f t="shared" si="130"/>
        <v>154</v>
      </c>
      <c r="F8356" s="19">
        <v>9.881793</v>
      </c>
      <c r="G8356" s="19">
        <v>1.5217961209999999</v>
      </c>
      <c r="H8356" s="20">
        <v>1.182069313</v>
      </c>
      <c r="I8356" s="15">
        <f>IF(H8356&lt;=Rmax_Summary!$B$40,1,0)</f>
        <v>1</v>
      </c>
      <c r="J8356" s="15">
        <v>1</v>
      </c>
      <c r="K8356" s="21" t="s">
        <v>846</v>
      </c>
    </row>
    <row r="8357" spans="1:11" x14ac:dyDescent="0.15">
      <c r="A8357" s="15">
        <v>4546</v>
      </c>
      <c r="B8357" s="16">
        <v>12</v>
      </c>
      <c r="C8357" s="15">
        <v>10</v>
      </c>
      <c r="D8357" s="17">
        <v>155000</v>
      </c>
      <c r="E8357" s="18">
        <f t="shared" si="130"/>
        <v>155</v>
      </c>
      <c r="F8357" s="19">
        <v>9.8817830000000004</v>
      </c>
      <c r="G8357" s="19">
        <v>1.531676338</v>
      </c>
      <c r="H8357" s="20">
        <v>1.1821701579999999</v>
      </c>
      <c r="I8357" s="15">
        <f>IF(H8357&lt;=Rmax_Summary!$B$40,1,0)</f>
        <v>1</v>
      </c>
      <c r="J8357" s="15">
        <v>1</v>
      </c>
      <c r="K8357" s="21" t="s">
        <v>846</v>
      </c>
    </row>
    <row r="8358" spans="1:11" x14ac:dyDescent="0.15">
      <c r="A8358" s="15">
        <v>4551</v>
      </c>
      <c r="B8358" s="16">
        <v>12</v>
      </c>
      <c r="C8358" s="15">
        <v>10</v>
      </c>
      <c r="D8358" s="17">
        <v>156000</v>
      </c>
      <c r="E8358" s="18">
        <f t="shared" si="130"/>
        <v>156</v>
      </c>
      <c r="F8358" s="19">
        <v>9.8817730000000008</v>
      </c>
      <c r="G8358" s="19">
        <v>1.5415565419999999</v>
      </c>
      <c r="H8358" s="20">
        <v>1.182271968</v>
      </c>
      <c r="I8358" s="15">
        <f>IF(H8358&lt;=Rmax_Summary!$B$40,1,0)</f>
        <v>1</v>
      </c>
      <c r="J8358" s="15">
        <v>1</v>
      </c>
      <c r="K8358" s="21" t="s">
        <v>846</v>
      </c>
    </row>
    <row r="8359" spans="1:11" x14ac:dyDescent="0.15">
      <c r="A8359" s="15">
        <v>4556</v>
      </c>
      <c r="B8359" s="16">
        <v>12</v>
      </c>
      <c r="C8359" s="15">
        <v>10</v>
      </c>
      <c r="D8359" s="17">
        <v>157000</v>
      </c>
      <c r="E8359" s="18">
        <f t="shared" si="130"/>
        <v>157</v>
      </c>
      <c r="F8359" s="19">
        <v>9.8817629999999994</v>
      </c>
      <c r="G8359" s="19">
        <v>1.551436764</v>
      </c>
      <c r="H8359" s="20">
        <v>1.1823730299999999</v>
      </c>
      <c r="I8359" s="15">
        <f>IF(H8359&lt;=Rmax_Summary!$B$40,1,0)</f>
        <v>1</v>
      </c>
      <c r="J8359" s="15">
        <v>1</v>
      </c>
      <c r="K8359" s="21" t="s">
        <v>846</v>
      </c>
    </row>
    <row r="8360" spans="1:11" x14ac:dyDescent="0.15">
      <c r="A8360" s="15">
        <v>4561</v>
      </c>
      <c r="B8360" s="16">
        <v>12</v>
      </c>
      <c r="C8360" s="15">
        <v>10</v>
      </c>
      <c r="D8360" s="17">
        <v>158000</v>
      </c>
      <c r="E8360" s="18">
        <f t="shared" si="130"/>
        <v>158</v>
      </c>
      <c r="F8360" s="19">
        <v>9.8817529999999998</v>
      </c>
      <c r="G8360" s="19">
        <v>1.561316927</v>
      </c>
      <c r="H8360" s="20">
        <v>1.182474405</v>
      </c>
      <c r="I8360" s="15">
        <f>IF(H8360&lt;=Rmax_Summary!$B$40,1,0)</f>
        <v>1</v>
      </c>
      <c r="J8360" s="15">
        <v>1</v>
      </c>
      <c r="K8360" s="21" t="s">
        <v>846</v>
      </c>
    </row>
    <row r="8361" spans="1:11" x14ac:dyDescent="0.15">
      <c r="A8361" s="15">
        <v>4566</v>
      </c>
      <c r="B8361" s="16">
        <v>12</v>
      </c>
      <c r="C8361" s="15">
        <v>10</v>
      </c>
      <c r="D8361" s="17">
        <v>159000</v>
      </c>
      <c r="E8361" s="18">
        <f t="shared" si="130"/>
        <v>159</v>
      </c>
      <c r="F8361" s="19">
        <v>9.8817419999999991</v>
      </c>
      <c r="G8361" s="19">
        <v>1.57119706</v>
      </c>
      <c r="H8361" s="20">
        <v>1.1825763229999999</v>
      </c>
      <c r="I8361" s="15">
        <f>IF(H8361&lt;=Rmax_Summary!$B$40,1,0)</f>
        <v>1</v>
      </c>
      <c r="J8361" s="15">
        <v>1</v>
      </c>
      <c r="K8361" s="21" t="s">
        <v>846</v>
      </c>
    </row>
    <row r="8362" spans="1:11" x14ac:dyDescent="0.15">
      <c r="A8362" s="15">
        <v>4571</v>
      </c>
      <c r="B8362" s="16">
        <v>12</v>
      </c>
      <c r="C8362" s="15">
        <v>10</v>
      </c>
      <c r="D8362" s="17">
        <v>160000</v>
      </c>
      <c r="E8362" s="18">
        <f t="shared" si="130"/>
        <v>160</v>
      </c>
      <c r="F8362" s="19">
        <v>9.8817319999999995</v>
      </c>
      <c r="G8362" s="19">
        <v>1.58107716</v>
      </c>
      <c r="H8362" s="20">
        <v>1.1826778200000001</v>
      </c>
      <c r="I8362" s="15">
        <f>IF(H8362&lt;=Rmax_Summary!$B$40,1,0)</f>
        <v>1</v>
      </c>
      <c r="J8362" s="15">
        <v>1</v>
      </c>
      <c r="K8362" s="21" t="s">
        <v>846</v>
      </c>
    </row>
    <row r="8363" spans="1:11" x14ac:dyDescent="0.15">
      <c r="A8363" s="15">
        <v>4576</v>
      </c>
      <c r="B8363" s="16">
        <v>12</v>
      </c>
      <c r="C8363" s="15">
        <v>10</v>
      </c>
      <c r="D8363" s="17">
        <v>161000</v>
      </c>
      <c r="E8363" s="18">
        <f t="shared" si="130"/>
        <v>161</v>
      </c>
      <c r="F8363" s="19">
        <v>9.8817219999999999</v>
      </c>
      <c r="G8363" s="19">
        <v>1.5909572139999999</v>
      </c>
      <c r="H8363" s="20">
        <v>1.1827795480000001</v>
      </c>
      <c r="I8363" s="15">
        <f>IF(H8363&lt;=Rmax_Summary!$B$40,1,0)</f>
        <v>1</v>
      </c>
      <c r="J8363" s="15">
        <v>1</v>
      </c>
      <c r="K8363" s="21" t="s">
        <v>846</v>
      </c>
    </row>
    <row r="8364" spans="1:11" x14ac:dyDescent="0.15">
      <c r="A8364" s="15">
        <v>4581</v>
      </c>
      <c r="B8364" s="16">
        <v>12</v>
      </c>
      <c r="C8364" s="15">
        <v>10</v>
      </c>
      <c r="D8364" s="17">
        <v>162000</v>
      </c>
      <c r="E8364" s="18">
        <f t="shared" si="130"/>
        <v>162</v>
      </c>
      <c r="F8364" s="19">
        <v>9.8817120000000003</v>
      </c>
      <c r="G8364" s="19">
        <v>1.600837329</v>
      </c>
      <c r="H8364" s="20">
        <v>1.182881316</v>
      </c>
      <c r="I8364" s="15">
        <f>IF(H8364&lt;=Rmax_Summary!$B$40,1,0)</f>
        <v>1</v>
      </c>
      <c r="J8364" s="15">
        <v>1</v>
      </c>
      <c r="K8364" s="21" t="s">
        <v>846</v>
      </c>
    </row>
    <row r="8365" spans="1:11" x14ac:dyDescent="0.15">
      <c r="A8365" s="15">
        <v>4586</v>
      </c>
      <c r="B8365" s="16">
        <v>12</v>
      </c>
      <c r="C8365" s="15">
        <v>10</v>
      </c>
      <c r="D8365" s="17">
        <v>163000</v>
      </c>
      <c r="E8365" s="18">
        <f t="shared" si="130"/>
        <v>163</v>
      </c>
      <c r="F8365" s="19">
        <v>9.8817020000000007</v>
      </c>
      <c r="G8365" s="19">
        <v>1.610717384</v>
      </c>
      <c r="H8365" s="20">
        <v>1.182983278</v>
      </c>
      <c r="I8365" s="15">
        <f>IF(H8365&lt;=Rmax_Summary!$B$40,1,0)</f>
        <v>1</v>
      </c>
      <c r="J8365" s="15">
        <v>1</v>
      </c>
      <c r="K8365" s="21" t="s">
        <v>846</v>
      </c>
    </row>
    <row r="8366" spans="1:11" x14ac:dyDescent="0.15">
      <c r="A8366" s="15">
        <v>4591</v>
      </c>
      <c r="B8366" s="16">
        <v>12</v>
      </c>
      <c r="C8366" s="15">
        <v>10</v>
      </c>
      <c r="D8366" s="17">
        <v>164000</v>
      </c>
      <c r="E8366" s="18">
        <f t="shared" si="130"/>
        <v>164</v>
      </c>
      <c r="F8366" s="19">
        <v>9.881691</v>
      </c>
      <c r="G8366" s="19">
        <v>1.6205973950000001</v>
      </c>
      <c r="H8366" s="20">
        <v>1.183085113</v>
      </c>
      <c r="I8366" s="15">
        <f>IF(H8366&lt;=Rmax_Summary!$B$40,1,0)</f>
        <v>1</v>
      </c>
      <c r="J8366" s="15">
        <v>1</v>
      </c>
      <c r="K8366" s="21" t="s">
        <v>846</v>
      </c>
    </row>
    <row r="8367" spans="1:11" x14ac:dyDescent="0.15">
      <c r="A8367" s="15">
        <v>4596</v>
      </c>
      <c r="B8367" s="16">
        <v>12</v>
      </c>
      <c r="C8367" s="15">
        <v>10</v>
      </c>
      <c r="D8367" s="17">
        <v>165000</v>
      </c>
      <c r="E8367" s="18">
        <f t="shared" si="130"/>
        <v>165</v>
      </c>
      <c r="F8367" s="19">
        <v>9.8816810000000004</v>
      </c>
      <c r="G8367" s="19">
        <v>1.6304773770000001</v>
      </c>
      <c r="H8367" s="20">
        <v>1.183187373</v>
      </c>
      <c r="I8367" s="15">
        <f>IF(H8367&lt;=Rmax_Summary!$B$40,1,0)</f>
        <v>1</v>
      </c>
      <c r="J8367" s="15">
        <v>1</v>
      </c>
      <c r="K8367" s="21" t="s">
        <v>846</v>
      </c>
    </row>
    <row r="8368" spans="1:11" x14ac:dyDescent="0.15">
      <c r="A8368" s="15">
        <v>4601</v>
      </c>
      <c r="B8368" s="16">
        <v>12</v>
      </c>
      <c r="C8368" s="15">
        <v>10</v>
      </c>
      <c r="D8368" s="17">
        <v>166000</v>
      </c>
      <c r="E8368" s="18">
        <f t="shared" si="130"/>
        <v>166</v>
      </c>
      <c r="F8368" s="19">
        <v>9.8816710000000008</v>
      </c>
      <c r="G8368" s="19">
        <v>1.640357405</v>
      </c>
      <c r="H8368" s="20">
        <v>1.1832896429999999</v>
      </c>
      <c r="I8368" s="15">
        <f>IF(H8368&lt;=Rmax_Summary!$B$40,1,0)</f>
        <v>1</v>
      </c>
      <c r="J8368" s="15">
        <v>1</v>
      </c>
      <c r="K8368" s="21" t="s">
        <v>846</v>
      </c>
    </row>
    <row r="8369" spans="1:11" x14ac:dyDescent="0.15">
      <c r="A8369" s="15">
        <v>4606</v>
      </c>
      <c r="B8369" s="16">
        <v>12</v>
      </c>
      <c r="C8369" s="15">
        <v>10</v>
      </c>
      <c r="D8369" s="17">
        <v>167000</v>
      </c>
      <c r="E8369" s="18">
        <f t="shared" si="130"/>
        <v>167</v>
      </c>
      <c r="F8369" s="19">
        <v>9.8816609999999994</v>
      </c>
      <c r="G8369" s="19">
        <v>1.650237336</v>
      </c>
      <c r="H8369" s="20">
        <v>1.1833918109999999</v>
      </c>
      <c r="I8369" s="15">
        <f>IF(H8369&lt;=Rmax_Summary!$B$40,1,0)</f>
        <v>1</v>
      </c>
      <c r="J8369" s="15">
        <v>1</v>
      </c>
      <c r="K8369" s="21" t="s">
        <v>846</v>
      </c>
    </row>
    <row r="8370" spans="1:11" x14ac:dyDescent="0.15">
      <c r="A8370" s="15">
        <v>4611</v>
      </c>
      <c r="B8370" s="16">
        <v>12</v>
      </c>
      <c r="C8370" s="15">
        <v>10</v>
      </c>
      <c r="D8370" s="17">
        <v>168000</v>
      </c>
      <c r="E8370" s="18">
        <f t="shared" si="130"/>
        <v>168</v>
      </c>
      <c r="F8370" s="19">
        <v>9.8816509999999997</v>
      </c>
      <c r="G8370" s="19">
        <v>1.6601173410000001</v>
      </c>
      <c r="H8370" s="20">
        <v>1.18349423</v>
      </c>
      <c r="I8370" s="15">
        <f>IF(H8370&lt;=Rmax_Summary!$B$40,1,0)</f>
        <v>1</v>
      </c>
      <c r="J8370" s="15">
        <v>1</v>
      </c>
      <c r="K8370" s="21" t="s">
        <v>846</v>
      </c>
    </row>
    <row r="8371" spans="1:11" x14ac:dyDescent="0.15">
      <c r="A8371" s="15">
        <v>4616</v>
      </c>
      <c r="B8371" s="16">
        <v>12</v>
      </c>
      <c r="C8371" s="15">
        <v>10</v>
      </c>
      <c r="D8371" s="17">
        <v>169000</v>
      </c>
      <c r="E8371" s="18">
        <f t="shared" si="130"/>
        <v>169</v>
      </c>
      <c r="F8371" s="19">
        <v>9.8816400000000009</v>
      </c>
      <c r="G8371" s="19">
        <v>1.669997205</v>
      </c>
      <c r="H8371" s="20">
        <v>1.1835968370000001</v>
      </c>
      <c r="I8371" s="15">
        <f>IF(H8371&lt;=Rmax_Summary!$B$40,1,0)</f>
        <v>1</v>
      </c>
      <c r="J8371" s="15">
        <v>1</v>
      </c>
      <c r="K8371" s="21" t="s">
        <v>846</v>
      </c>
    </row>
    <row r="8372" spans="1:11" x14ac:dyDescent="0.15">
      <c r="A8372" s="15">
        <v>4621</v>
      </c>
      <c r="B8372" s="16">
        <v>12</v>
      </c>
      <c r="C8372" s="15">
        <v>10</v>
      </c>
      <c r="D8372" s="17">
        <v>170000</v>
      </c>
      <c r="E8372" s="18">
        <f t="shared" si="130"/>
        <v>170</v>
      </c>
      <c r="F8372" s="19">
        <v>9.8816299999999995</v>
      </c>
      <c r="G8372" s="19">
        <v>1.6798771320000001</v>
      </c>
      <c r="H8372" s="20">
        <v>1.183698946</v>
      </c>
      <c r="I8372" s="15">
        <f>IF(H8372&lt;=Rmax_Summary!$B$40,1,0)</f>
        <v>1</v>
      </c>
      <c r="J8372" s="15">
        <v>1</v>
      </c>
      <c r="K8372" s="21" t="s">
        <v>846</v>
      </c>
    </row>
    <row r="8373" spans="1:11" x14ac:dyDescent="0.15">
      <c r="A8373" s="15">
        <v>4626</v>
      </c>
      <c r="B8373" s="16">
        <v>12</v>
      </c>
      <c r="C8373" s="15">
        <v>10</v>
      </c>
      <c r="D8373" s="17">
        <v>171000</v>
      </c>
      <c r="E8373" s="18">
        <f t="shared" si="130"/>
        <v>171</v>
      </c>
      <c r="F8373" s="19">
        <v>9.8816199999999998</v>
      </c>
      <c r="G8373" s="19">
        <v>1.689757019</v>
      </c>
      <c r="H8373" s="20">
        <v>1.1838016389999999</v>
      </c>
      <c r="I8373" s="15">
        <f>IF(H8373&lt;=Rmax_Summary!$B$40,1,0)</f>
        <v>1</v>
      </c>
      <c r="J8373" s="15">
        <v>1</v>
      </c>
      <c r="K8373" s="21" t="s">
        <v>846</v>
      </c>
    </row>
    <row r="8374" spans="1:11" x14ac:dyDescent="0.15">
      <c r="A8374" s="15">
        <v>4631</v>
      </c>
      <c r="B8374" s="16">
        <v>12</v>
      </c>
      <c r="C8374" s="15">
        <v>10</v>
      </c>
      <c r="D8374" s="17">
        <v>172000</v>
      </c>
      <c r="E8374" s="18">
        <f t="shared" si="130"/>
        <v>172</v>
      </c>
      <c r="F8374" s="19">
        <v>9.8816100000000002</v>
      </c>
      <c r="G8374" s="19">
        <v>1.6996367939999999</v>
      </c>
      <c r="H8374" s="20">
        <v>1.183904869</v>
      </c>
      <c r="I8374" s="15">
        <f>IF(H8374&lt;=Rmax_Summary!$B$40,1,0)</f>
        <v>1</v>
      </c>
      <c r="J8374" s="15">
        <v>1</v>
      </c>
      <c r="K8374" s="21" t="s">
        <v>846</v>
      </c>
    </row>
    <row r="8375" spans="1:11" x14ac:dyDescent="0.15">
      <c r="A8375" s="15">
        <v>4636</v>
      </c>
      <c r="B8375" s="16">
        <v>12</v>
      </c>
      <c r="C8375" s="15">
        <v>10</v>
      </c>
      <c r="D8375" s="17">
        <v>173000</v>
      </c>
      <c r="E8375" s="18">
        <f t="shared" si="130"/>
        <v>173</v>
      </c>
      <c r="F8375" s="19">
        <v>9.8815989999999996</v>
      </c>
      <c r="G8375" s="19">
        <v>1.7095166660000001</v>
      </c>
      <c r="H8375" s="20">
        <v>1.1840077899999999</v>
      </c>
      <c r="I8375" s="15">
        <f>IF(H8375&lt;=Rmax_Summary!$B$40,1,0)</f>
        <v>1</v>
      </c>
      <c r="J8375" s="15">
        <v>1</v>
      </c>
      <c r="K8375" s="21" t="s">
        <v>846</v>
      </c>
    </row>
    <row r="8376" spans="1:11" x14ac:dyDescent="0.15">
      <c r="A8376" s="15">
        <v>4641</v>
      </c>
      <c r="B8376" s="16">
        <v>12</v>
      </c>
      <c r="C8376" s="15">
        <v>10</v>
      </c>
      <c r="D8376" s="17">
        <v>174000</v>
      </c>
      <c r="E8376" s="18">
        <f t="shared" si="130"/>
        <v>174</v>
      </c>
      <c r="F8376" s="19">
        <v>9.881589</v>
      </c>
      <c r="G8376" s="19">
        <v>1.7193964660000001</v>
      </c>
      <c r="H8376" s="20">
        <v>1.1841104</v>
      </c>
      <c r="I8376" s="15">
        <f>IF(H8376&lt;=Rmax_Summary!$B$40,1,0)</f>
        <v>1</v>
      </c>
      <c r="J8376" s="15">
        <v>1</v>
      </c>
      <c r="K8376" s="21" t="s">
        <v>846</v>
      </c>
    </row>
    <row r="8377" spans="1:11" x14ac:dyDescent="0.15">
      <c r="A8377" s="15">
        <v>4646</v>
      </c>
      <c r="B8377" s="16">
        <v>12</v>
      </c>
      <c r="C8377" s="15">
        <v>10</v>
      </c>
      <c r="D8377" s="17">
        <v>175000</v>
      </c>
      <c r="E8377" s="18">
        <f t="shared" si="130"/>
        <v>175</v>
      </c>
      <c r="F8377" s="19">
        <v>9.8815790000000003</v>
      </c>
      <c r="G8377" s="19">
        <v>1.7292762779999999</v>
      </c>
      <c r="H8377" s="20">
        <v>1.1842132759999999</v>
      </c>
      <c r="I8377" s="15">
        <f>IF(H8377&lt;=Rmax_Summary!$B$40,1,0)</f>
        <v>1</v>
      </c>
      <c r="J8377" s="15">
        <v>1</v>
      </c>
      <c r="K8377" s="21" t="s">
        <v>846</v>
      </c>
    </row>
    <row r="8378" spans="1:11" x14ac:dyDescent="0.15">
      <c r="A8378" s="15">
        <v>4651</v>
      </c>
      <c r="B8378" s="16">
        <v>12</v>
      </c>
      <c r="C8378" s="15">
        <v>10</v>
      </c>
      <c r="D8378" s="17">
        <v>176000</v>
      </c>
      <c r="E8378" s="18">
        <f t="shared" si="130"/>
        <v>176</v>
      </c>
      <c r="F8378" s="19">
        <v>9.8815679999999997</v>
      </c>
      <c r="G8378" s="19">
        <v>1.739156014</v>
      </c>
      <c r="H8378" s="20">
        <v>1.184316441</v>
      </c>
      <c r="I8378" s="15">
        <f>IF(H8378&lt;=Rmax_Summary!$B$40,1,0)</f>
        <v>1</v>
      </c>
      <c r="J8378" s="15">
        <v>1</v>
      </c>
      <c r="K8378" s="21" t="s">
        <v>846</v>
      </c>
    </row>
    <row r="8379" spans="1:11" x14ac:dyDescent="0.15">
      <c r="A8379" s="15">
        <v>4656</v>
      </c>
      <c r="B8379" s="16">
        <v>12</v>
      </c>
      <c r="C8379" s="15">
        <v>10</v>
      </c>
      <c r="D8379" s="17">
        <v>177000</v>
      </c>
      <c r="E8379" s="18">
        <f t="shared" si="130"/>
        <v>177</v>
      </c>
      <c r="F8379" s="19">
        <v>9.8815580000000001</v>
      </c>
      <c r="G8379" s="19">
        <v>1.7490357649999999</v>
      </c>
      <c r="H8379" s="20">
        <v>1.184420016</v>
      </c>
      <c r="I8379" s="15">
        <f>IF(H8379&lt;=Rmax_Summary!$B$40,1,0)</f>
        <v>1</v>
      </c>
      <c r="J8379" s="15">
        <v>1</v>
      </c>
      <c r="K8379" s="21" t="s">
        <v>846</v>
      </c>
    </row>
    <row r="8380" spans="1:11" x14ac:dyDescent="0.15">
      <c r="A8380" s="15">
        <v>4661</v>
      </c>
      <c r="B8380" s="16">
        <v>12</v>
      </c>
      <c r="C8380" s="15">
        <v>10</v>
      </c>
      <c r="D8380" s="17">
        <v>178000</v>
      </c>
      <c r="E8380" s="18">
        <f t="shared" si="130"/>
        <v>178</v>
      </c>
      <c r="F8380" s="19">
        <v>9.8815480000000004</v>
      </c>
      <c r="G8380" s="19">
        <v>1.7589155139999999</v>
      </c>
      <c r="H8380" s="20">
        <v>1.1845232160000001</v>
      </c>
      <c r="I8380" s="15">
        <f>IF(H8380&lt;=Rmax_Summary!$B$40,1,0)</f>
        <v>1</v>
      </c>
      <c r="J8380" s="15">
        <v>1</v>
      </c>
      <c r="K8380" s="21" t="s">
        <v>846</v>
      </c>
    </row>
    <row r="8381" spans="1:11" x14ac:dyDescent="0.15">
      <c r="A8381" s="15">
        <v>4666</v>
      </c>
      <c r="B8381" s="16">
        <v>12</v>
      </c>
      <c r="C8381" s="15">
        <v>10</v>
      </c>
      <c r="D8381" s="17">
        <v>179000</v>
      </c>
      <c r="E8381" s="18">
        <f t="shared" si="130"/>
        <v>179</v>
      </c>
      <c r="F8381" s="19">
        <v>9.8815369999999998</v>
      </c>
      <c r="G8381" s="19">
        <v>1.768795235</v>
      </c>
      <c r="H8381" s="20">
        <v>1.1846266059999999</v>
      </c>
      <c r="I8381" s="15">
        <f>IF(H8381&lt;=Rmax_Summary!$B$40,1,0)</f>
        <v>1</v>
      </c>
      <c r="J8381" s="15">
        <v>1</v>
      </c>
      <c r="K8381" s="21" t="s">
        <v>846</v>
      </c>
    </row>
    <row r="8382" spans="1:11" x14ac:dyDescent="0.15">
      <c r="A8382" s="15">
        <v>4671</v>
      </c>
      <c r="B8382" s="16">
        <v>12</v>
      </c>
      <c r="C8382" s="15">
        <v>10</v>
      </c>
      <c r="D8382" s="17">
        <v>180000</v>
      </c>
      <c r="E8382" s="18">
        <f t="shared" si="130"/>
        <v>180</v>
      </c>
      <c r="F8382" s="19">
        <v>9.8815270000000002</v>
      </c>
      <c r="G8382" s="19">
        <v>1.7786748349999999</v>
      </c>
      <c r="H8382" s="20">
        <v>1.1847294049999999</v>
      </c>
      <c r="I8382" s="15">
        <f>IF(H8382&lt;=Rmax_Summary!$B$40,1,0)</f>
        <v>1</v>
      </c>
      <c r="J8382" s="15">
        <v>1</v>
      </c>
      <c r="K8382" s="21" t="s">
        <v>846</v>
      </c>
    </row>
    <row r="8383" spans="1:11" x14ac:dyDescent="0.15">
      <c r="A8383" s="15">
        <v>4676</v>
      </c>
      <c r="B8383" s="16">
        <v>12</v>
      </c>
      <c r="C8383" s="15">
        <v>10</v>
      </c>
      <c r="D8383" s="17">
        <v>181000</v>
      </c>
      <c r="E8383" s="18">
        <f t="shared" si="130"/>
        <v>181</v>
      </c>
      <c r="F8383" s="19">
        <v>9.8815170000000006</v>
      </c>
      <c r="G8383" s="19">
        <v>1.7885545110000001</v>
      </c>
      <c r="H8383" s="20">
        <v>1.184833593</v>
      </c>
      <c r="I8383" s="15">
        <f>IF(H8383&lt;=Rmax_Summary!$B$40,1,0)</f>
        <v>1</v>
      </c>
      <c r="J8383" s="15">
        <v>1</v>
      </c>
      <c r="K8383" s="21" t="s">
        <v>846</v>
      </c>
    </row>
    <row r="8384" spans="1:11" x14ac:dyDescent="0.15">
      <c r="A8384" s="15">
        <v>4681</v>
      </c>
      <c r="B8384" s="16">
        <v>12</v>
      </c>
      <c r="C8384" s="15">
        <v>10</v>
      </c>
      <c r="D8384" s="17">
        <v>182000</v>
      </c>
      <c r="E8384" s="18">
        <f t="shared" si="130"/>
        <v>182</v>
      </c>
      <c r="F8384" s="19">
        <v>9.8815059999999999</v>
      </c>
      <c r="G8384" s="19">
        <v>1.7984341399999999</v>
      </c>
      <c r="H8384" s="20">
        <v>1.184937036</v>
      </c>
      <c r="I8384" s="15">
        <f>IF(H8384&lt;=Rmax_Summary!$B$40,1,0)</f>
        <v>1</v>
      </c>
      <c r="J8384" s="15">
        <v>1</v>
      </c>
      <c r="K8384" s="21" t="s">
        <v>846</v>
      </c>
    </row>
    <row r="8385" spans="1:11" x14ac:dyDescent="0.15">
      <c r="A8385" s="15">
        <v>4686</v>
      </c>
      <c r="B8385" s="16">
        <v>12</v>
      </c>
      <c r="C8385" s="15">
        <v>10</v>
      </c>
      <c r="D8385" s="17">
        <v>183000</v>
      </c>
      <c r="E8385" s="18">
        <f t="shared" si="130"/>
        <v>183</v>
      </c>
      <c r="F8385" s="19">
        <v>9.8814960000000003</v>
      </c>
      <c r="G8385" s="19">
        <v>1.80831377</v>
      </c>
      <c r="H8385" s="20">
        <v>1.185040935</v>
      </c>
      <c r="I8385" s="15">
        <f>IF(H8385&lt;=Rmax_Summary!$B$40,1,0)</f>
        <v>1</v>
      </c>
      <c r="J8385" s="15">
        <v>1</v>
      </c>
      <c r="K8385" s="21" t="s">
        <v>846</v>
      </c>
    </row>
    <row r="8386" spans="1:11" x14ac:dyDescent="0.15">
      <c r="A8386" s="15">
        <v>4691</v>
      </c>
      <c r="B8386" s="16">
        <v>12</v>
      </c>
      <c r="C8386" s="15">
        <v>10</v>
      </c>
      <c r="D8386" s="17">
        <v>184000</v>
      </c>
      <c r="E8386" s="18">
        <f t="shared" ref="E8386:E8449" si="131">D8386/1000</f>
        <v>184</v>
      </c>
      <c r="F8386" s="19">
        <v>9.8814860000000007</v>
      </c>
      <c r="G8386" s="19">
        <v>1.8181933450000001</v>
      </c>
      <c r="H8386" s="20">
        <v>1.185144822</v>
      </c>
      <c r="I8386" s="15">
        <f>IF(H8386&lt;=Rmax_Summary!$B$40,1,0)</f>
        <v>1</v>
      </c>
      <c r="J8386" s="15">
        <v>1</v>
      </c>
      <c r="K8386" s="21" t="s">
        <v>846</v>
      </c>
    </row>
    <row r="8387" spans="1:11" x14ac:dyDescent="0.15">
      <c r="A8387" s="15">
        <v>4696</v>
      </c>
      <c r="B8387" s="16">
        <v>12</v>
      </c>
      <c r="C8387" s="15">
        <v>10</v>
      </c>
      <c r="D8387" s="17">
        <v>185000</v>
      </c>
      <c r="E8387" s="18">
        <f t="shared" si="131"/>
        <v>185</v>
      </c>
      <c r="F8387" s="19">
        <v>9.881475</v>
      </c>
      <c r="G8387" s="19">
        <v>1.828072903</v>
      </c>
      <c r="H8387" s="20">
        <v>1.185248887</v>
      </c>
      <c r="I8387" s="15">
        <f>IF(H8387&lt;=Rmax_Summary!$B$40,1,0)</f>
        <v>1</v>
      </c>
      <c r="J8387" s="15">
        <v>1</v>
      </c>
      <c r="K8387" s="21" t="s">
        <v>846</v>
      </c>
    </row>
    <row r="8388" spans="1:11" x14ac:dyDescent="0.15">
      <c r="A8388" s="15">
        <v>4701</v>
      </c>
      <c r="B8388" s="16">
        <v>12</v>
      </c>
      <c r="C8388" s="15">
        <v>10</v>
      </c>
      <c r="D8388" s="17">
        <v>186000</v>
      </c>
      <c r="E8388" s="18">
        <f t="shared" si="131"/>
        <v>186</v>
      </c>
      <c r="F8388" s="19">
        <v>9.8814650000000004</v>
      </c>
      <c r="G8388" s="19">
        <v>1.8379524270000001</v>
      </c>
      <c r="H8388" s="20">
        <v>1.1853527930000001</v>
      </c>
      <c r="I8388" s="15">
        <f>IF(H8388&lt;=Rmax_Summary!$B$40,1,0)</f>
        <v>1</v>
      </c>
      <c r="J8388" s="15">
        <v>1</v>
      </c>
      <c r="K8388" s="21" t="s">
        <v>846</v>
      </c>
    </row>
    <row r="8389" spans="1:11" x14ac:dyDescent="0.15">
      <c r="A8389" s="15">
        <v>4706</v>
      </c>
      <c r="B8389" s="16">
        <v>12</v>
      </c>
      <c r="C8389" s="15">
        <v>10</v>
      </c>
      <c r="D8389" s="17">
        <v>187000</v>
      </c>
      <c r="E8389" s="18">
        <f t="shared" si="131"/>
        <v>187</v>
      </c>
      <c r="F8389" s="19">
        <v>9.8814539999999997</v>
      </c>
      <c r="G8389" s="19">
        <v>1.8478319439999999</v>
      </c>
      <c r="H8389" s="20">
        <v>1.1854567460000001</v>
      </c>
      <c r="I8389" s="15">
        <f>IF(H8389&lt;=Rmax_Summary!$B$40,1,0)</f>
        <v>1</v>
      </c>
      <c r="J8389" s="15">
        <v>1</v>
      </c>
      <c r="K8389" s="21" t="s">
        <v>846</v>
      </c>
    </row>
    <row r="8390" spans="1:11" x14ac:dyDescent="0.15">
      <c r="A8390" s="15">
        <v>4711</v>
      </c>
      <c r="B8390" s="16">
        <v>12</v>
      </c>
      <c r="C8390" s="15">
        <v>10</v>
      </c>
      <c r="D8390" s="17">
        <v>188000</v>
      </c>
      <c r="E8390" s="18">
        <f t="shared" si="131"/>
        <v>188</v>
      </c>
      <c r="F8390" s="19">
        <v>9.8814440000000001</v>
      </c>
      <c r="G8390" s="19">
        <v>1.8577114729999999</v>
      </c>
      <c r="H8390" s="20">
        <v>1.1855611960000001</v>
      </c>
      <c r="I8390" s="15">
        <f>IF(H8390&lt;=Rmax_Summary!$B$40,1,0)</f>
        <v>1</v>
      </c>
      <c r="J8390" s="15">
        <v>1</v>
      </c>
      <c r="K8390" s="21" t="s">
        <v>846</v>
      </c>
    </row>
    <row r="8391" spans="1:11" x14ac:dyDescent="0.15">
      <c r="A8391" s="15">
        <v>4716</v>
      </c>
      <c r="B8391" s="16">
        <v>12</v>
      </c>
      <c r="C8391" s="15">
        <v>10</v>
      </c>
      <c r="D8391" s="17">
        <v>189000</v>
      </c>
      <c r="E8391" s="18">
        <f t="shared" si="131"/>
        <v>189</v>
      </c>
      <c r="F8391" s="19">
        <v>9.8814329999999995</v>
      </c>
      <c r="G8391" s="19">
        <v>1.8675909260000001</v>
      </c>
      <c r="H8391" s="20">
        <v>1.1856655659999999</v>
      </c>
      <c r="I8391" s="15">
        <f>IF(H8391&lt;=Rmax_Summary!$B$40,1,0)</f>
        <v>1</v>
      </c>
      <c r="J8391" s="15">
        <v>1</v>
      </c>
      <c r="K8391" s="21" t="s">
        <v>846</v>
      </c>
    </row>
    <row r="8392" spans="1:11" x14ac:dyDescent="0.15">
      <c r="A8392" s="15">
        <v>4721</v>
      </c>
      <c r="B8392" s="16">
        <v>12</v>
      </c>
      <c r="C8392" s="15">
        <v>10</v>
      </c>
      <c r="D8392" s="17">
        <v>190000</v>
      </c>
      <c r="E8392" s="18">
        <f t="shared" si="131"/>
        <v>190</v>
      </c>
      <c r="F8392" s="19">
        <v>9.8814229999999998</v>
      </c>
      <c r="G8392" s="19">
        <v>1.8774704090000001</v>
      </c>
      <c r="H8392" s="20">
        <v>1.185769928</v>
      </c>
      <c r="I8392" s="15">
        <f>IF(H8392&lt;=Rmax_Summary!$B$40,1,0)</f>
        <v>1</v>
      </c>
      <c r="J8392" s="15">
        <v>1</v>
      </c>
      <c r="K8392" s="21" t="s">
        <v>846</v>
      </c>
    </row>
    <row r="8393" spans="1:11" x14ac:dyDescent="0.15">
      <c r="A8393" s="15">
        <v>4726</v>
      </c>
      <c r="B8393" s="16">
        <v>12</v>
      </c>
      <c r="C8393" s="15">
        <v>10</v>
      </c>
      <c r="D8393" s="17">
        <v>191000</v>
      </c>
      <c r="E8393" s="18">
        <f t="shared" si="131"/>
        <v>191</v>
      </c>
      <c r="F8393" s="19">
        <v>9.8814130000000002</v>
      </c>
      <c r="G8393" s="19">
        <v>1.887349795</v>
      </c>
      <c r="H8393" s="20">
        <v>1.185874549</v>
      </c>
      <c r="I8393" s="15">
        <f>IF(H8393&lt;=Rmax_Summary!$B$40,1,0)</f>
        <v>1</v>
      </c>
      <c r="J8393" s="15">
        <v>1</v>
      </c>
      <c r="K8393" s="21" t="s">
        <v>846</v>
      </c>
    </row>
    <row r="8394" spans="1:11" x14ac:dyDescent="0.15">
      <c r="A8394" s="15">
        <v>4731</v>
      </c>
      <c r="B8394" s="16">
        <v>12</v>
      </c>
      <c r="C8394" s="15">
        <v>10</v>
      </c>
      <c r="D8394" s="17">
        <v>192000</v>
      </c>
      <c r="E8394" s="18">
        <f t="shared" si="131"/>
        <v>192</v>
      </c>
      <c r="F8394" s="19">
        <v>9.8814019999999996</v>
      </c>
      <c r="G8394" s="19">
        <v>1.897229193</v>
      </c>
      <c r="H8394" s="20">
        <v>1.1859795630000001</v>
      </c>
      <c r="I8394" s="15">
        <f>IF(H8394&lt;=Rmax_Summary!$B$40,1,0)</f>
        <v>1</v>
      </c>
      <c r="J8394" s="15">
        <v>1</v>
      </c>
      <c r="K8394" s="21" t="s">
        <v>846</v>
      </c>
    </row>
    <row r="8395" spans="1:11" x14ac:dyDescent="0.15">
      <c r="A8395" s="15">
        <v>4736</v>
      </c>
      <c r="B8395" s="16">
        <v>12</v>
      </c>
      <c r="C8395" s="15">
        <v>10</v>
      </c>
      <c r="D8395" s="17">
        <v>193000</v>
      </c>
      <c r="E8395" s="18">
        <f t="shared" si="131"/>
        <v>193</v>
      </c>
      <c r="F8395" s="19">
        <v>9.881392</v>
      </c>
      <c r="G8395" s="19">
        <v>1.9071085649999999</v>
      </c>
      <c r="H8395" s="20">
        <v>1.186083904</v>
      </c>
      <c r="I8395" s="15">
        <f>IF(H8395&lt;=Rmax_Summary!$B$40,1,0)</f>
        <v>1</v>
      </c>
      <c r="J8395" s="15">
        <v>1</v>
      </c>
      <c r="K8395" s="21" t="s">
        <v>846</v>
      </c>
    </row>
    <row r="8396" spans="1:11" x14ac:dyDescent="0.15">
      <c r="A8396" s="15">
        <v>4741</v>
      </c>
      <c r="B8396" s="16">
        <v>12</v>
      </c>
      <c r="C8396" s="15">
        <v>10</v>
      </c>
      <c r="D8396" s="17">
        <v>194000</v>
      </c>
      <c r="E8396" s="18">
        <f t="shared" si="131"/>
        <v>194</v>
      </c>
      <c r="F8396" s="19">
        <v>9.8813809999999993</v>
      </c>
      <c r="G8396" s="19">
        <v>1.9169879780000001</v>
      </c>
      <c r="H8396" s="20">
        <v>1.1861887840000001</v>
      </c>
      <c r="I8396" s="15">
        <f>IF(H8396&lt;=Rmax_Summary!$B$40,1,0)</f>
        <v>1</v>
      </c>
      <c r="J8396" s="15">
        <v>1</v>
      </c>
      <c r="K8396" s="21" t="s">
        <v>846</v>
      </c>
    </row>
    <row r="8397" spans="1:11" x14ac:dyDescent="0.15">
      <c r="A8397" s="15">
        <v>4746</v>
      </c>
      <c r="B8397" s="16">
        <v>12</v>
      </c>
      <c r="C8397" s="15">
        <v>10</v>
      </c>
      <c r="D8397" s="17">
        <v>195000</v>
      </c>
      <c r="E8397" s="18">
        <f t="shared" si="131"/>
        <v>195</v>
      </c>
      <c r="F8397" s="19">
        <v>9.8813709999999997</v>
      </c>
      <c r="G8397" s="19">
        <v>1.9268672630000001</v>
      </c>
      <c r="H8397" s="20">
        <v>1.1862935859999999</v>
      </c>
      <c r="I8397" s="15">
        <f>IF(H8397&lt;=Rmax_Summary!$B$40,1,0)</f>
        <v>1</v>
      </c>
      <c r="J8397" s="15">
        <v>1</v>
      </c>
      <c r="K8397" s="21" t="s">
        <v>846</v>
      </c>
    </row>
    <row r="8398" spans="1:11" x14ac:dyDescent="0.15">
      <c r="A8398" s="15">
        <v>4751</v>
      </c>
      <c r="B8398" s="16">
        <v>12</v>
      </c>
      <c r="C8398" s="15">
        <v>10</v>
      </c>
      <c r="D8398" s="17">
        <v>196000</v>
      </c>
      <c r="E8398" s="18">
        <f t="shared" si="131"/>
        <v>196</v>
      </c>
      <c r="F8398" s="19">
        <v>9.8813600000000008</v>
      </c>
      <c r="G8398" s="19">
        <v>1.9367466040000001</v>
      </c>
      <c r="H8398" s="20">
        <v>1.186398439</v>
      </c>
      <c r="I8398" s="15">
        <f>IF(H8398&lt;=Rmax_Summary!$B$40,1,0)</f>
        <v>1</v>
      </c>
      <c r="J8398" s="15">
        <v>1</v>
      </c>
      <c r="K8398" s="21" t="s">
        <v>846</v>
      </c>
    </row>
    <row r="8399" spans="1:11" x14ac:dyDescent="0.15">
      <c r="A8399" s="15">
        <v>4756</v>
      </c>
      <c r="B8399" s="16">
        <v>12</v>
      </c>
      <c r="C8399" s="15">
        <v>10</v>
      </c>
      <c r="D8399" s="17">
        <v>197000</v>
      </c>
      <c r="E8399" s="18">
        <f t="shared" si="131"/>
        <v>197</v>
      </c>
      <c r="F8399" s="19">
        <v>9.8813499999999994</v>
      </c>
      <c r="G8399" s="19">
        <v>1.9466258670000001</v>
      </c>
      <c r="H8399" s="20">
        <v>1.1865037469999999</v>
      </c>
      <c r="I8399" s="15">
        <f>IF(H8399&lt;=Rmax_Summary!$B$40,1,0)</f>
        <v>1</v>
      </c>
      <c r="J8399" s="15">
        <v>1</v>
      </c>
      <c r="K8399" s="21" t="s">
        <v>846</v>
      </c>
    </row>
    <row r="8400" spans="1:11" x14ac:dyDescent="0.15">
      <c r="A8400" s="15">
        <v>4761</v>
      </c>
      <c r="B8400" s="16">
        <v>12</v>
      </c>
      <c r="C8400" s="15">
        <v>10</v>
      </c>
      <c r="D8400" s="17">
        <v>198000</v>
      </c>
      <c r="E8400" s="18">
        <f t="shared" si="131"/>
        <v>198</v>
      </c>
      <c r="F8400" s="19">
        <v>9.8813390000000005</v>
      </c>
      <c r="G8400" s="19">
        <v>1.956505132</v>
      </c>
      <c r="H8400" s="20">
        <v>1.186609284</v>
      </c>
      <c r="I8400" s="15">
        <f>IF(H8400&lt;=Rmax_Summary!$B$40,1,0)</f>
        <v>1</v>
      </c>
      <c r="J8400" s="15">
        <v>1</v>
      </c>
      <c r="K8400" s="21" t="s">
        <v>846</v>
      </c>
    </row>
    <row r="8401" spans="1:11" x14ac:dyDescent="0.15">
      <c r="A8401" s="15">
        <v>4766</v>
      </c>
      <c r="B8401" s="16">
        <v>12</v>
      </c>
      <c r="C8401" s="15">
        <v>10</v>
      </c>
      <c r="D8401" s="17">
        <v>199000</v>
      </c>
      <c r="E8401" s="18">
        <f t="shared" si="131"/>
        <v>199</v>
      </c>
      <c r="F8401" s="19">
        <v>9.8813289999999991</v>
      </c>
      <c r="G8401" s="19">
        <v>1.966384409</v>
      </c>
      <c r="H8401" s="20">
        <v>1.1867142479999999</v>
      </c>
      <c r="I8401" s="15">
        <f>IF(H8401&lt;=Rmax_Summary!$B$40,1,0)</f>
        <v>1</v>
      </c>
      <c r="J8401" s="15">
        <v>1</v>
      </c>
      <c r="K8401" s="21" t="s">
        <v>846</v>
      </c>
    </row>
    <row r="8402" spans="1:11" x14ac:dyDescent="0.15">
      <c r="A8402" s="15">
        <v>4771</v>
      </c>
      <c r="B8402" s="16">
        <v>12</v>
      </c>
      <c r="C8402" s="15">
        <v>10</v>
      </c>
      <c r="D8402" s="17">
        <v>200000</v>
      </c>
      <c r="E8402" s="18">
        <f t="shared" si="131"/>
        <v>200</v>
      </c>
      <c r="F8402" s="19">
        <v>9.8813180000000003</v>
      </c>
      <c r="G8402" s="19">
        <v>1.976263624</v>
      </c>
      <c r="H8402" s="20">
        <v>1.186819855</v>
      </c>
      <c r="I8402" s="15">
        <f>IF(H8402&lt;=Rmax_Summary!$B$40,1,0)</f>
        <v>1</v>
      </c>
      <c r="J8402" s="15">
        <v>1</v>
      </c>
      <c r="K8402" s="21" t="s">
        <v>846</v>
      </c>
    </row>
    <row r="8403" spans="1:11" x14ac:dyDescent="0.15">
      <c r="A8403" s="15">
        <v>1626</v>
      </c>
      <c r="B8403" s="16">
        <v>12</v>
      </c>
      <c r="C8403" s="15">
        <v>10</v>
      </c>
      <c r="D8403" s="17">
        <v>210000</v>
      </c>
      <c r="E8403" s="18">
        <f t="shared" si="131"/>
        <v>210</v>
      </c>
      <c r="F8403" s="19">
        <v>9.8812119999999997</v>
      </c>
      <c r="G8403" s="19">
        <v>2.0750545649999999</v>
      </c>
      <c r="H8403" s="20">
        <v>1.187878625</v>
      </c>
      <c r="I8403" s="15">
        <f>IF(H8403&lt;=Rmax_Summary!$B$40,1,0)</f>
        <v>1</v>
      </c>
      <c r="J8403" s="15">
        <v>2</v>
      </c>
      <c r="K8403" s="21" t="s">
        <v>847</v>
      </c>
    </row>
    <row r="8404" spans="1:11" x14ac:dyDescent="0.15">
      <c r="A8404" s="15">
        <v>1631</v>
      </c>
      <c r="B8404" s="16">
        <v>12</v>
      </c>
      <c r="C8404" s="15">
        <v>10</v>
      </c>
      <c r="D8404" s="17">
        <v>220000</v>
      </c>
      <c r="E8404" s="18">
        <f t="shared" si="131"/>
        <v>220</v>
      </c>
      <c r="F8404" s="19">
        <v>9.8811049999999998</v>
      </c>
      <c r="G8404" s="19">
        <v>2.1738431720000002</v>
      </c>
      <c r="H8404" s="20">
        <v>1.1889479039999999</v>
      </c>
      <c r="I8404" s="15">
        <f>IF(H8404&lt;=Rmax_Summary!$B$40,1,0)</f>
        <v>1</v>
      </c>
      <c r="J8404" s="15">
        <v>2</v>
      </c>
      <c r="K8404" s="21" t="s">
        <v>847</v>
      </c>
    </row>
    <row r="8405" spans="1:11" x14ac:dyDescent="0.15">
      <c r="A8405" s="15">
        <v>1636</v>
      </c>
      <c r="B8405" s="16">
        <v>12</v>
      </c>
      <c r="C8405" s="15">
        <v>10</v>
      </c>
      <c r="D8405" s="17">
        <v>230000</v>
      </c>
      <c r="E8405" s="18">
        <f t="shared" si="131"/>
        <v>230</v>
      </c>
      <c r="F8405" s="19">
        <v>9.8809970000000007</v>
      </c>
      <c r="G8405" s="19">
        <v>2.2726293919999998</v>
      </c>
      <c r="H8405" s="20">
        <v>1.1900276679999999</v>
      </c>
      <c r="I8405" s="15">
        <f>IF(H8405&lt;=Rmax_Summary!$B$40,1,0)</f>
        <v>1</v>
      </c>
      <c r="J8405" s="15">
        <v>2</v>
      </c>
      <c r="K8405" s="21" t="s">
        <v>847</v>
      </c>
    </row>
    <row r="8406" spans="1:11" x14ac:dyDescent="0.15">
      <c r="A8406" s="15">
        <v>1641</v>
      </c>
      <c r="B8406" s="16">
        <v>12</v>
      </c>
      <c r="C8406" s="15">
        <v>10</v>
      </c>
      <c r="D8406" s="17">
        <v>240000</v>
      </c>
      <c r="E8406" s="18">
        <f t="shared" si="131"/>
        <v>240</v>
      </c>
      <c r="F8406" s="19">
        <v>9.8808880000000006</v>
      </c>
      <c r="G8406" s="19">
        <v>2.3714131599999999</v>
      </c>
      <c r="H8406" s="20">
        <v>1.191116866</v>
      </c>
      <c r="I8406" s="15">
        <f>IF(H8406&lt;=Rmax_Summary!$B$40,1,0)</f>
        <v>1</v>
      </c>
      <c r="J8406" s="15">
        <v>2</v>
      </c>
      <c r="K8406" s="21" t="s">
        <v>847</v>
      </c>
    </row>
    <row r="8407" spans="1:11" x14ac:dyDescent="0.15">
      <c r="A8407" s="15">
        <v>1646</v>
      </c>
      <c r="B8407" s="16">
        <v>12</v>
      </c>
      <c r="C8407" s="15">
        <v>10</v>
      </c>
      <c r="D8407" s="17">
        <v>250000</v>
      </c>
      <c r="E8407" s="18">
        <f t="shared" si="131"/>
        <v>250</v>
      </c>
      <c r="F8407" s="19">
        <v>9.8807779999999994</v>
      </c>
      <c r="G8407" s="19">
        <v>2.4701946029999999</v>
      </c>
      <c r="H8407" s="20">
        <v>1.1922169300000001</v>
      </c>
      <c r="I8407" s="15">
        <f>IF(H8407&lt;=Rmax_Summary!$B$40,1,0)</f>
        <v>1</v>
      </c>
      <c r="J8407" s="15">
        <v>2</v>
      </c>
      <c r="K8407" s="21" t="s">
        <v>847</v>
      </c>
    </row>
    <row r="8408" spans="1:11" x14ac:dyDescent="0.15">
      <c r="A8408" s="15">
        <v>1651</v>
      </c>
      <c r="B8408" s="16">
        <v>12</v>
      </c>
      <c r="C8408" s="15">
        <v>10</v>
      </c>
      <c r="D8408" s="17">
        <v>260000</v>
      </c>
      <c r="E8408" s="18">
        <f t="shared" si="131"/>
        <v>260</v>
      </c>
      <c r="F8408" s="19">
        <v>9.8806670000000008</v>
      </c>
      <c r="G8408" s="19">
        <v>2.5689734870000001</v>
      </c>
      <c r="H8408" s="20">
        <v>1.193327295</v>
      </c>
      <c r="I8408" s="15">
        <f>IF(H8408&lt;=Rmax_Summary!$B$40,1,0)</f>
        <v>1</v>
      </c>
      <c r="J8408" s="15">
        <v>2</v>
      </c>
      <c r="K8408" s="21" t="s">
        <v>847</v>
      </c>
    </row>
    <row r="8409" spans="1:11" x14ac:dyDescent="0.15">
      <c r="A8409" s="15">
        <v>1656</v>
      </c>
      <c r="B8409" s="16">
        <v>12</v>
      </c>
      <c r="C8409" s="15">
        <v>10</v>
      </c>
      <c r="D8409" s="17">
        <v>270000</v>
      </c>
      <c r="E8409" s="18">
        <f t="shared" si="131"/>
        <v>270</v>
      </c>
      <c r="F8409" s="19">
        <v>9.8805549999999993</v>
      </c>
      <c r="G8409" s="19">
        <v>2.6677498599999998</v>
      </c>
      <c r="H8409" s="20">
        <v>1.1944488660000001</v>
      </c>
      <c r="I8409" s="15">
        <f>IF(H8409&lt;=Rmax_Summary!$B$40,1,0)</f>
        <v>1</v>
      </c>
      <c r="J8409" s="15">
        <v>2</v>
      </c>
      <c r="K8409" s="21" t="s">
        <v>847</v>
      </c>
    </row>
    <row r="8410" spans="1:11" x14ac:dyDescent="0.15">
      <c r="A8410" s="15">
        <v>1661</v>
      </c>
      <c r="B8410" s="16">
        <v>12</v>
      </c>
      <c r="C8410" s="15">
        <v>10</v>
      </c>
      <c r="D8410" s="17">
        <v>280000</v>
      </c>
      <c r="E8410" s="18">
        <f t="shared" si="131"/>
        <v>280</v>
      </c>
      <c r="F8410" s="19">
        <v>9.8804420000000004</v>
      </c>
      <c r="G8410" s="19">
        <v>2.7665237340000002</v>
      </c>
      <c r="H8410" s="20">
        <v>1.1955816939999999</v>
      </c>
      <c r="I8410" s="15">
        <f>IF(H8410&lt;=Rmax_Summary!$B$40,1,0)</f>
        <v>1</v>
      </c>
      <c r="J8410" s="15">
        <v>2</v>
      </c>
      <c r="K8410" s="21" t="s">
        <v>847</v>
      </c>
    </row>
    <row r="8411" spans="1:11" x14ac:dyDescent="0.15">
      <c r="A8411" s="15">
        <v>1666</v>
      </c>
      <c r="B8411" s="16">
        <v>12</v>
      </c>
      <c r="C8411" s="15">
        <v>10</v>
      </c>
      <c r="D8411" s="17">
        <v>290000</v>
      </c>
      <c r="E8411" s="18">
        <f t="shared" si="131"/>
        <v>290</v>
      </c>
      <c r="F8411" s="19">
        <v>9.8803269999999994</v>
      </c>
      <c r="G8411" s="19">
        <v>2.8652949589999999</v>
      </c>
      <c r="H8411" s="20">
        <v>1.196725158</v>
      </c>
      <c r="I8411" s="15">
        <f>IF(H8411&lt;=Rmax_Summary!$B$40,1,0)</f>
        <v>1</v>
      </c>
      <c r="J8411" s="15">
        <v>2</v>
      </c>
      <c r="K8411" s="21" t="s">
        <v>847</v>
      </c>
    </row>
    <row r="8412" spans="1:11" x14ac:dyDescent="0.15">
      <c r="A8412" s="15">
        <v>1671</v>
      </c>
      <c r="B8412" s="16">
        <v>12</v>
      </c>
      <c r="C8412" s="15">
        <v>10</v>
      </c>
      <c r="D8412" s="17">
        <v>300000</v>
      </c>
      <c r="E8412" s="18">
        <f t="shared" si="131"/>
        <v>300</v>
      </c>
      <c r="F8412" s="19">
        <v>9.8802120000000002</v>
      </c>
      <c r="G8412" s="19">
        <v>2.964063549</v>
      </c>
      <c r="H8412" s="20">
        <v>1.1978808439999999</v>
      </c>
      <c r="I8412" s="15">
        <f>IF(H8412&lt;=Rmax_Summary!$B$40,1,0)</f>
        <v>1</v>
      </c>
      <c r="J8412" s="15">
        <v>2</v>
      </c>
      <c r="K8412" s="21" t="s">
        <v>847</v>
      </c>
    </row>
    <row r="8413" spans="1:11" x14ac:dyDescent="0.15">
      <c r="A8413" s="15">
        <v>1676</v>
      </c>
      <c r="B8413" s="16">
        <v>12</v>
      </c>
      <c r="C8413" s="15">
        <v>10</v>
      </c>
      <c r="D8413" s="17">
        <v>310000</v>
      </c>
      <c r="E8413" s="18">
        <f t="shared" si="131"/>
        <v>310</v>
      </c>
      <c r="F8413" s="19">
        <v>9.8800950000000007</v>
      </c>
      <c r="G8413" s="19">
        <v>3.0628295040000002</v>
      </c>
      <c r="H8413" s="20">
        <v>1.1990483080000001</v>
      </c>
      <c r="I8413" s="15">
        <f>IF(H8413&lt;=Rmax_Summary!$B$40,1,0)</f>
        <v>1</v>
      </c>
      <c r="J8413" s="15">
        <v>2</v>
      </c>
      <c r="K8413" s="21" t="s">
        <v>847</v>
      </c>
    </row>
    <row r="8414" spans="1:11" x14ac:dyDescent="0.15">
      <c r="A8414" s="15">
        <v>1681</v>
      </c>
      <c r="B8414" s="16">
        <v>12</v>
      </c>
      <c r="C8414" s="15">
        <v>10</v>
      </c>
      <c r="D8414" s="17">
        <v>320000</v>
      </c>
      <c r="E8414" s="18">
        <f t="shared" si="131"/>
        <v>320</v>
      </c>
      <c r="F8414" s="19">
        <v>9.8799770000000002</v>
      </c>
      <c r="G8414" s="19">
        <v>3.1615927369999999</v>
      </c>
      <c r="H8414" s="20">
        <v>1.2002274879999999</v>
      </c>
      <c r="I8414" s="15">
        <f>IF(H8414&lt;=Rmax_Summary!$B$40,1,0)</f>
        <v>1</v>
      </c>
      <c r="J8414" s="15">
        <v>2</v>
      </c>
      <c r="K8414" s="21" t="s">
        <v>847</v>
      </c>
    </row>
    <row r="8415" spans="1:11" x14ac:dyDescent="0.15">
      <c r="A8415" s="15">
        <v>1686</v>
      </c>
      <c r="B8415" s="16">
        <v>12</v>
      </c>
      <c r="C8415" s="15">
        <v>10</v>
      </c>
      <c r="D8415" s="17">
        <v>330000</v>
      </c>
      <c r="E8415" s="18">
        <f t="shared" si="131"/>
        <v>330</v>
      </c>
      <c r="F8415" s="19">
        <v>9.8798580000000005</v>
      </c>
      <c r="G8415" s="19">
        <v>3.2603531889999999</v>
      </c>
      <c r="H8415" s="20">
        <v>1.2014188450000001</v>
      </c>
      <c r="I8415" s="15">
        <f>IF(H8415&lt;=Rmax_Summary!$B$40,1,0)</f>
        <v>1</v>
      </c>
      <c r="J8415" s="15">
        <v>2</v>
      </c>
      <c r="K8415" s="21" t="s">
        <v>847</v>
      </c>
    </row>
    <row r="8416" spans="1:11" x14ac:dyDescent="0.15">
      <c r="A8416" s="15">
        <v>1691</v>
      </c>
      <c r="B8416" s="16">
        <v>12</v>
      </c>
      <c r="C8416" s="15">
        <v>10</v>
      </c>
      <c r="D8416" s="17">
        <v>340000</v>
      </c>
      <c r="E8416" s="18">
        <f t="shared" si="131"/>
        <v>340</v>
      </c>
      <c r="F8416" s="19">
        <v>9.8797379999999997</v>
      </c>
      <c r="G8416" s="19">
        <v>3.3591107710000001</v>
      </c>
      <c r="H8416" s="20">
        <v>1.202623075</v>
      </c>
      <c r="I8416" s="15">
        <f>IF(H8416&lt;=Rmax_Summary!$B$40,1,0)</f>
        <v>1</v>
      </c>
      <c r="J8416" s="15">
        <v>2</v>
      </c>
      <c r="K8416" s="21" t="s">
        <v>847</v>
      </c>
    </row>
    <row r="8417" spans="1:11" x14ac:dyDescent="0.15">
      <c r="A8417" s="15">
        <v>1696</v>
      </c>
      <c r="B8417" s="16">
        <v>12</v>
      </c>
      <c r="C8417" s="15">
        <v>10</v>
      </c>
      <c r="D8417" s="17">
        <v>350000</v>
      </c>
      <c r="E8417" s="18">
        <f t="shared" si="131"/>
        <v>350</v>
      </c>
      <c r="F8417" s="19">
        <v>9.8796160000000004</v>
      </c>
      <c r="G8417" s="19">
        <v>3.4578656169999999</v>
      </c>
      <c r="H8417" s="20">
        <v>1.203839696</v>
      </c>
      <c r="I8417" s="15">
        <f>IF(H8417&lt;=Rmax_Summary!$B$40,1,0)</f>
        <v>1</v>
      </c>
      <c r="J8417" s="15">
        <v>2</v>
      </c>
      <c r="K8417" s="21" t="s">
        <v>847</v>
      </c>
    </row>
    <row r="8418" spans="1:11" x14ac:dyDescent="0.15">
      <c r="A8418" s="15">
        <v>1701</v>
      </c>
      <c r="B8418" s="16">
        <v>12</v>
      </c>
      <c r="C8418" s="15">
        <v>10</v>
      </c>
      <c r="D8418" s="17">
        <v>360000</v>
      </c>
      <c r="E8418" s="18">
        <f t="shared" si="131"/>
        <v>360</v>
      </c>
      <c r="F8418" s="19">
        <v>9.8794930000000001</v>
      </c>
      <c r="G8418" s="19">
        <v>3.5566175000000002</v>
      </c>
      <c r="H8418" s="20">
        <v>1.205069809</v>
      </c>
      <c r="I8418" s="15">
        <f>IF(H8418&lt;=Rmax_Summary!$B$40,1,0)</f>
        <v>1</v>
      </c>
      <c r="J8418" s="15">
        <v>2</v>
      </c>
      <c r="K8418" s="21" t="s">
        <v>847</v>
      </c>
    </row>
    <row r="8419" spans="1:11" x14ac:dyDescent="0.15">
      <c r="A8419" s="15">
        <v>1706</v>
      </c>
      <c r="B8419" s="16">
        <v>12</v>
      </c>
      <c r="C8419" s="15">
        <v>10</v>
      </c>
      <c r="D8419" s="17">
        <v>370000</v>
      </c>
      <c r="E8419" s="18">
        <f t="shared" si="131"/>
        <v>370</v>
      </c>
      <c r="F8419" s="19">
        <v>9.8793690000000005</v>
      </c>
      <c r="G8419" s="19">
        <v>3.655366388</v>
      </c>
      <c r="H8419" s="20">
        <v>1.206313161</v>
      </c>
      <c r="I8419" s="15">
        <f>IF(H8419&lt;=Rmax_Summary!$B$40,1,0)</f>
        <v>1</v>
      </c>
      <c r="J8419" s="15">
        <v>2</v>
      </c>
      <c r="K8419" s="21" t="s">
        <v>847</v>
      </c>
    </row>
    <row r="8420" spans="1:11" x14ac:dyDescent="0.15">
      <c r="A8420" s="15">
        <v>1711</v>
      </c>
      <c r="B8420" s="16">
        <v>12</v>
      </c>
      <c r="C8420" s="15">
        <v>10</v>
      </c>
      <c r="D8420" s="17">
        <v>380000</v>
      </c>
      <c r="E8420" s="18">
        <f t="shared" si="131"/>
        <v>380</v>
      </c>
      <c r="F8420" s="19">
        <v>9.8792430000000007</v>
      </c>
      <c r="G8420" s="19">
        <v>3.7541123609999998</v>
      </c>
      <c r="H8420" s="20">
        <v>1.2075699959999999</v>
      </c>
      <c r="I8420" s="15">
        <f>IF(H8420&lt;=Rmax_Summary!$B$40,1,0)</f>
        <v>1</v>
      </c>
      <c r="J8420" s="15">
        <v>2</v>
      </c>
      <c r="K8420" s="21" t="s">
        <v>847</v>
      </c>
    </row>
    <row r="8421" spans="1:11" x14ac:dyDescent="0.15">
      <c r="A8421" s="15">
        <v>1716</v>
      </c>
      <c r="B8421" s="16">
        <v>12</v>
      </c>
      <c r="C8421" s="15">
        <v>10</v>
      </c>
      <c r="D8421" s="17">
        <v>390000</v>
      </c>
      <c r="E8421" s="18">
        <f t="shared" si="131"/>
        <v>390</v>
      </c>
      <c r="F8421" s="19">
        <v>9.8791159999999998</v>
      </c>
      <c r="G8421" s="19">
        <v>3.8528551869999998</v>
      </c>
      <c r="H8421" s="20">
        <v>1.2088405369999999</v>
      </c>
      <c r="I8421" s="15">
        <f>IF(H8421&lt;=Rmax_Summary!$B$40,1,0)</f>
        <v>1</v>
      </c>
      <c r="J8421" s="15">
        <v>2</v>
      </c>
      <c r="K8421" s="21" t="s">
        <v>847</v>
      </c>
    </row>
    <row r="8422" spans="1:11" x14ac:dyDescent="0.15">
      <c r="A8422" s="15">
        <v>1721</v>
      </c>
      <c r="B8422" s="16">
        <v>12</v>
      </c>
      <c r="C8422" s="15">
        <v>10</v>
      </c>
      <c r="D8422" s="17">
        <v>400000</v>
      </c>
      <c r="E8422" s="18">
        <f t="shared" si="131"/>
        <v>400</v>
      </c>
      <c r="F8422" s="19">
        <v>9.8789870000000004</v>
      </c>
      <c r="G8422" s="19">
        <v>3.9515949350000001</v>
      </c>
      <c r="H8422" s="20">
        <v>1.2101256680000001</v>
      </c>
      <c r="I8422" s="15">
        <f>IF(H8422&lt;=Rmax_Summary!$B$40,1,0)</f>
        <v>1</v>
      </c>
      <c r="J8422" s="15">
        <v>2</v>
      </c>
      <c r="K8422" s="21" t="s">
        <v>847</v>
      </c>
    </row>
    <row r="8423" spans="1:11" x14ac:dyDescent="0.15">
      <c r="A8423" s="15">
        <v>1726</v>
      </c>
      <c r="B8423" s="16">
        <v>12</v>
      </c>
      <c r="C8423" s="15">
        <v>10</v>
      </c>
      <c r="D8423" s="17">
        <v>410000</v>
      </c>
      <c r="E8423" s="18">
        <f t="shared" si="131"/>
        <v>410</v>
      </c>
      <c r="F8423" s="19">
        <v>9.878857</v>
      </c>
      <c r="G8423" s="19">
        <v>4.0503315430000004</v>
      </c>
      <c r="H8423" s="20">
        <v>1.2114255549999999</v>
      </c>
      <c r="I8423" s="15">
        <f>IF(H8423&lt;=Rmax_Summary!$B$40,1,0)</f>
        <v>1</v>
      </c>
      <c r="J8423" s="15">
        <v>2</v>
      </c>
      <c r="K8423" s="21" t="s">
        <v>847</v>
      </c>
    </row>
    <row r="8424" spans="1:11" x14ac:dyDescent="0.15">
      <c r="A8424" s="15">
        <v>1731</v>
      </c>
      <c r="B8424" s="16">
        <v>12</v>
      </c>
      <c r="C8424" s="15">
        <v>10</v>
      </c>
      <c r="D8424" s="17">
        <v>420000</v>
      </c>
      <c r="E8424" s="18">
        <f t="shared" si="131"/>
        <v>420</v>
      </c>
      <c r="F8424" s="19">
        <v>9.8787260000000003</v>
      </c>
      <c r="G8424" s="19">
        <v>4.1490649150000003</v>
      </c>
      <c r="H8424" s="20">
        <v>1.212740009</v>
      </c>
      <c r="I8424" s="15">
        <f>IF(H8424&lt;=Rmax_Summary!$B$40,1,0)</f>
        <v>1</v>
      </c>
      <c r="J8424" s="15">
        <v>2</v>
      </c>
      <c r="K8424" s="21" t="s">
        <v>847</v>
      </c>
    </row>
    <row r="8425" spans="1:11" x14ac:dyDescent="0.15">
      <c r="A8425" s="15">
        <v>1736</v>
      </c>
      <c r="B8425" s="16">
        <v>12</v>
      </c>
      <c r="C8425" s="15">
        <v>10</v>
      </c>
      <c r="D8425" s="17">
        <v>430000</v>
      </c>
      <c r="E8425" s="18">
        <f t="shared" si="131"/>
        <v>430</v>
      </c>
      <c r="F8425" s="19">
        <v>9.8785930000000004</v>
      </c>
      <c r="G8425" s="19">
        <v>4.2477949739999996</v>
      </c>
      <c r="H8425" s="20">
        <v>1.2140698539999999</v>
      </c>
      <c r="I8425" s="15">
        <f>IF(H8425&lt;=Rmax_Summary!$B$40,1,0)</f>
        <v>1</v>
      </c>
      <c r="J8425" s="15">
        <v>2</v>
      </c>
      <c r="K8425" s="21" t="s">
        <v>847</v>
      </c>
    </row>
    <row r="8426" spans="1:11" x14ac:dyDescent="0.15">
      <c r="A8426" s="15">
        <v>1741</v>
      </c>
      <c r="B8426" s="16">
        <v>12</v>
      </c>
      <c r="C8426" s="15">
        <v>10</v>
      </c>
      <c r="D8426" s="17">
        <v>440000</v>
      </c>
      <c r="E8426" s="18">
        <f t="shared" si="131"/>
        <v>440</v>
      </c>
      <c r="F8426" s="19">
        <v>9.8784580000000002</v>
      </c>
      <c r="G8426" s="19">
        <v>4.346521729</v>
      </c>
      <c r="H8426" s="20">
        <v>1.2154156519999999</v>
      </c>
      <c r="I8426" s="15">
        <f>IF(H8426&lt;=Rmax_Summary!$B$40,1,0)</f>
        <v>1</v>
      </c>
      <c r="J8426" s="15">
        <v>2</v>
      </c>
      <c r="K8426" s="21" t="s">
        <v>847</v>
      </c>
    </row>
    <row r="8427" spans="1:11" x14ac:dyDescent="0.15">
      <c r="A8427" s="15">
        <v>1746</v>
      </c>
      <c r="B8427" s="16">
        <v>12</v>
      </c>
      <c r="C8427" s="15">
        <v>10</v>
      </c>
      <c r="D8427" s="17">
        <v>450000</v>
      </c>
      <c r="E8427" s="18">
        <f t="shared" si="131"/>
        <v>450</v>
      </c>
      <c r="F8427" s="19">
        <v>9.8783220000000007</v>
      </c>
      <c r="G8427" s="19">
        <v>4.4452450460000001</v>
      </c>
      <c r="H8427" s="20">
        <v>1.2167766330000001</v>
      </c>
      <c r="I8427" s="15">
        <f>IF(H8427&lt;=Rmax_Summary!$B$40,1,0)</f>
        <v>1</v>
      </c>
      <c r="J8427" s="15">
        <v>2</v>
      </c>
      <c r="K8427" s="21" t="s">
        <v>847</v>
      </c>
    </row>
    <row r="8428" spans="1:11" x14ac:dyDescent="0.15">
      <c r="A8428" s="15">
        <v>1751</v>
      </c>
      <c r="B8428" s="16">
        <v>12</v>
      </c>
      <c r="C8428" s="15">
        <v>10</v>
      </c>
      <c r="D8428" s="17">
        <v>460000</v>
      </c>
      <c r="E8428" s="18">
        <f t="shared" si="131"/>
        <v>460</v>
      </c>
      <c r="F8428" s="19">
        <v>9.8781850000000002</v>
      </c>
      <c r="G8428" s="19">
        <v>4.543964892</v>
      </c>
      <c r="H8428" s="20">
        <v>1.218154628</v>
      </c>
      <c r="I8428" s="15">
        <f>IF(H8428&lt;=Rmax_Summary!$B$40,1,0)</f>
        <v>1</v>
      </c>
      <c r="J8428" s="15">
        <v>2</v>
      </c>
      <c r="K8428" s="21" t="s">
        <v>847</v>
      </c>
    </row>
    <row r="8429" spans="1:11" x14ac:dyDescent="0.15">
      <c r="A8429" s="15">
        <v>1756</v>
      </c>
      <c r="B8429" s="16">
        <v>12</v>
      </c>
      <c r="C8429" s="15">
        <v>10</v>
      </c>
      <c r="D8429" s="17">
        <v>470000</v>
      </c>
      <c r="E8429" s="18">
        <f t="shared" si="131"/>
        <v>470</v>
      </c>
      <c r="F8429" s="19">
        <v>9.8780450000000002</v>
      </c>
      <c r="G8429" s="19">
        <v>4.6426811649999999</v>
      </c>
      <c r="H8429" s="20">
        <v>1.2195493989999999</v>
      </c>
      <c r="I8429" s="15">
        <f>IF(H8429&lt;=Rmax_Summary!$B$40,1,0)</f>
        <v>1</v>
      </c>
      <c r="J8429" s="15">
        <v>2</v>
      </c>
      <c r="K8429" s="21" t="s">
        <v>847</v>
      </c>
    </row>
    <row r="8430" spans="1:11" x14ac:dyDescent="0.15">
      <c r="A8430" s="15">
        <v>1761</v>
      </c>
      <c r="B8430" s="16">
        <v>12</v>
      </c>
      <c r="C8430" s="15">
        <v>10</v>
      </c>
      <c r="D8430" s="17">
        <v>480000</v>
      </c>
      <c r="E8430" s="18">
        <f t="shared" si="131"/>
        <v>480</v>
      </c>
      <c r="F8430" s="19">
        <v>9.8779039999999991</v>
      </c>
      <c r="G8430" s="19">
        <v>4.7413938660000001</v>
      </c>
      <c r="H8430" s="20">
        <v>1.22096103</v>
      </c>
      <c r="I8430" s="15">
        <f>IF(H8430&lt;=Rmax_Summary!$B$40,1,0)</f>
        <v>1</v>
      </c>
      <c r="J8430" s="15">
        <v>2</v>
      </c>
      <c r="K8430" s="21" t="s">
        <v>847</v>
      </c>
    </row>
    <row r="8431" spans="1:11" x14ac:dyDescent="0.15">
      <c r="A8431" s="15">
        <v>1766</v>
      </c>
      <c r="B8431" s="16">
        <v>12</v>
      </c>
      <c r="C8431" s="15">
        <v>10</v>
      </c>
      <c r="D8431" s="17">
        <v>490000</v>
      </c>
      <c r="E8431" s="18">
        <f t="shared" si="131"/>
        <v>490</v>
      </c>
      <c r="F8431" s="19">
        <v>9.8777609999999996</v>
      </c>
      <c r="G8431" s="19">
        <v>4.840102871</v>
      </c>
      <c r="H8431" s="20">
        <v>1.222390482</v>
      </c>
      <c r="I8431" s="15">
        <f>IF(H8431&lt;=Rmax_Summary!$B$40,1,0)</f>
        <v>1</v>
      </c>
      <c r="J8431" s="15">
        <v>2</v>
      </c>
      <c r="K8431" s="21" t="s">
        <v>847</v>
      </c>
    </row>
    <row r="8432" spans="1:11" x14ac:dyDescent="0.15">
      <c r="A8432" s="15">
        <v>1771</v>
      </c>
      <c r="B8432" s="16">
        <v>12</v>
      </c>
      <c r="C8432" s="15">
        <v>10</v>
      </c>
      <c r="D8432" s="17">
        <v>500000</v>
      </c>
      <c r="E8432" s="18">
        <f t="shared" si="131"/>
        <v>500</v>
      </c>
      <c r="F8432" s="19">
        <v>9.8776159999999997</v>
      </c>
      <c r="G8432" s="19">
        <v>4.9388081140000004</v>
      </c>
      <c r="H8432" s="20">
        <v>1.2238380710000001</v>
      </c>
      <c r="I8432" s="15">
        <f>IF(H8432&lt;=Rmax_Summary!$B$40,1,0)</f>
        <v>1</v>
      </c>
      <c r="J8432" s="15">
        <v>2</v>
      </c>
      <c r="K8432" s="21" t="s">
        <v>847</v>
      </c>
    </row>
    <row r="8433" spans="1:11" x14ac:dyDescent="0.15">
      <c r="A8433" s="15">
        <v>1776</v>
      </c>
      <c r="B8433" s="16">
        <v>12</v>
      </c>
      <c r="C8433" s="15">
        <v>10</v>
      </c>
      <c r="D8433" s="17">
        <v>510000</v>
      </c>
      <c r="E8433" s="18">
        <f t="shared" si="131"/>
        <v>510</v>
      </c>
      <c r="F8433" s="19">
        <v>9.8774700000000006</v>
      </c>
      <c r="G8433" s="19">
        <v>5.0375095029999999</v>
      </c>
      <c r="H8433" s="20">
        <v>1.2253037689999999</v>
      </c>
      <c r="I8433" s="15">
        <f>IF(H8433&lt;=Rmax_Summary!$B$40,1,0)</f>
        <v>1</v>
      </c>
      <c r="J8433" s="15">
        <v>2</v>
      </c>
      <c r="K8433" s="21" t="s">
        <v>847</v>
      </c>
    </row>
    <row r="8434" spans="1:11" x14ac:dyDescent="0.15">
      <c r="A8434" s="15">
        <v>1781</v>
      </c>
      <c r="B8434" s="16">
        <v>12</v>
      </c>
      <c r="C8434" s="15">
        <v>10</v>
      </c>
      <c r="D8434" s="17">
        <v>520000</v>
      </c>
      <c r="E8434" s="18">
        <f t="shared" si="131"/>
        <v>520</v>
      </c>
      <c r="F8434" s="19">
        <v>9.8773210000000002</v>
      </c>
      <c r="G8434" s="19">
        <v>5.1362069809999999</v>
      </c>
      <c r="H8434" s="20">
        <v>1.226789095</v>
      </c>
      <c r="I8434" s="15">
        <f>IF(H8434&lt;=Rmax_Summary!$B$40,1,0)</f>
        <v>1</v>
      </c>
      <c r="J8434" s="15">
        <v>2</v>
      </c>
      <c r="K8434" s="21" t="s">
        <v>847</v>
      </c>
    </row>
    <row r="8435" spans="1:11" x14ac:dyDescent="0.15">
      <c r="A8435" s="15">
        <v>1786</v>
      </c>
      <c r="B8435" s="16">
        <v>12</v>
      </c>
      <c r="C8435" s="15">
        <v>10</v>
      </c>
      <c r="D8435" s="17">
        <v>530000</v>
      </c>
      <c r="E8435" s="18">
        <f t="shared" si="131"/>
        <v>530</v>
      </c>
      <c r="F8435" s="19">
        <v>9.8771710000000006</v>
      </c>
      <c r="G8435" s="19">
        <v>5.2349004450000001</v>
      </c>
      <c r="H8435" s="20">
        <v>1.2282932600000001</v>
      </c>
      <c r="I8435" s="15">
        <f>IF(H8435&lt;=Rmax_Summary!$B$40,1,0)</f>
        <v>1</v>
      </c>
      <c r="J8435" s="15">
        <v>2</v>
      </c>
      <c r="K8435" s="21" t="s">
        <v>847</v>
      </c>
    </row>
    <row r="8436" spans="1:11" x14ac:dyDescent="0.15">
      <c r="A8436" s="15">
        <v>1791</v>
      </c>
      <c r="B8436" s="16">
        <v>12</v>
      </c>
      <c r="C8436" s="15">
        <v>10</v>
      </c>
      <c r="D8436" s="17">
        <v>540000</v>
      </c>
      <c r="E8436" s="18">
        <f t="shared" si="131"/>
        <v>540</v>
      </c>
      <c r="F8436" s="19">
        <v>9.8770179999999996</v>
      </c>
      <c r="G8436" s="19">
        <v>5.3335898119999996</v>
      </c>
      <c r="H8436" s="20">
        <v>1.2298180540000001</v>
      </c>
      <c r="I8436" s="15">
        <f>IF(H8436&lt;=Rmax_Summary!$B$40,1,0)</f>
        <v>1</v>
      </c>
      <c r="J8436" s="15">
        <v>2</v>
      </c>
      <c r="K8436" s="21" t="s">
        <v>847</v>
      </c>
    </row>
    <row r="8437" spans="1:11" x14ac:dyDescent="0.15">
      <c r="A8437" s="15">
        <v>1796</v>
      </c>
      <c r="B8437" s="16">
        <v>12</v>
      </c>
      <c r="C8437" s="15">
        <v>10</v>
      </c>
      <c r="D8437" s="17">
        <v>550000</v>
      </c>
      <c r="E8437" s="18">
        <f t="shared" si="131"/>
        <v>550</v>
      </c>
      <c r="F8437" s="19">
        <v>9.8768639999999994</v>
      </c>
      <c r="G8437" s="19">
        <v>5.4322750299999996</v>
      </c>
      <c r="H8437" s="20">
        <v>1.231362863</v>
      </c>
      <c r="I8437" s="15">
        <f>IF(H8437&lt;=Rmax_Summary!$B$40,1,0)</f>
        <v>1</v>
      </c>
      <c r="J8437" s="15">
        <v>2</v>
      </c>
      <c r="K8437" s="21" t="s">
        <v>847</v>
      </c>
    </row>
    <row r="8438" spans="1:11" x14ac:dyDescent="0.15">
      <c r="A8438" s="15">
        <v>1801</v>
      </c>
      <c r="B8438" s="16">
        <v>12</v>
      </c>
      <c r="C8438" s="15">
        <v>10</v>
      </c>
      <c r="D8438" s="17">
        <v>560000</v>
      </c>
      <c r="E8438" s="18">
        <f t="shared" si="131"/>
        <v>560</v>
      </c>
      <c r="F8438" s="19">
        <v>9.8767069999999997</v>
      </c>
      <c r="G8438" s="19">
        <v>5.5309559850000003</v>
      </c>
      <c r="H8438" s="20">
        <v>1.2329293100000001</v>
      </c>
      <c r="I8438" s="15">
        <f>IF(H8438&lt;=Rmax_Summary!$B$40,1,0)</f>
        <v>1</v>
      </c>
      <c r="J8438" s="15">
        <v>2</v>
      </c>
      <c r="K8438" s="21" t="s">
        <v>847</v>
      </c>
    </row>
    <row r="8439" spans="1:11" x14ac:dyDescent="0.15">
      <c r="A8439" s="15">
        <v>1806</v>
      </c>
      <c r="B8439" s="16">
        <v>12</v>
      </c>
      <c r="C8439" s="15">
        <v>10</v>
      </c>
      <c r="D8439" s="17">
        <v>570000</v>
      </c>
      <c r="E8439" s="18">
        <f t="shared" si="131"/>
        <v>570</v>
      </c>
      <c r="F8439" s="19">
        <v>9.8765479999999997</v>
      </c>
      <c r="G8439" s="19">
        <v>5.629632548</v>
      </c>
      <c r="H8439" s="20">
        <v>1.2345172369999999</v>
      </c>
      <c r="I8439" s="15">
        <f>IF(H8439&lt;=Rmax_Summary!$B$40,1,0)</f>
        <v>1</v>
      </c>
      <c r="J8439" s="15">
        <v>2</v>
      </c>
      <c r="K8439" s="21" t="s">
        <v>847</v>
      </c>
    </row>
    <row r="8440" spans="1:11" x14ac:dyDescent="0.15">
      <c r="A8440" s="15">
        <v>1811</v>
      </c>
      <c r="B8440" s="16">
        <v>12</v>
      </c>
      <c r="C8440" s="15">
        <v>10</v>
      </c>
      <c r="D8440" s="17">
        <v>580000</v>
      </c>
      <c r="E8440" s="18">
        <f t="shared" si="131"/>
        <v>580</v>
      </c>
      <c r="F8440" s="19">
        <v>9.8763869999999994</v>
      </c>
      <c r="G8440" s="19">
        <v>5.7283046320000004</v>
      </c>
      <c r="H8440" s="20">
        <v>1.2361269770000001</v>
      </c>
      <c r="I8440" s="15">
        <f>IF(H8440&lt;=Rmax_Summary!$B$40,1,0)</f>
        <v>1</v>
      </c>
      <c r="J8440" s="15">
        <v>2</v>
      </c>
      <c r="K8440" s="21" t="s">
        <v>847</v>
      </c>
    </row>
    <row r="8441" spans="1:11" x14ac:dyDescent="0.15">
      <c r="A8441" s="15">
        <v>1816</v>
      </c>
      <c r="B8441" s="16">
        <v>12</v>
      </c>
      <c r="C8441" s="15">
        <v>10</v>
      </c>
      <c r="D8441" s="17">
        <v>590000</v>
      </c>
      <c r="E8441" s="18">
        <f t="shared" si="131"/>
        <v>590</v>
      </c>
      <c r="F8441" s="19">
        <v>9.8762240000000006</v>
      </c>
      <c r="G8441" s="19">
        <v>5.826972155</v>
      </c>
      <c r="H8441" s="20">
        <v>1.2377602270000001</v>
      </c>
      <c r="I8441" s="15">
        <f>IF(H8441&lt;=Rmax_Summary!$B$40,1,0)</f>
        <v>1</v>
      </c>
      <c r="J8441" s="15">
        <v>2</v>
      </c>
      <c r="K8441" s="21" t="s">
        <v>847</v>
      </c>
    </row>
    <row r="8442" spans="1:11" x14ac:dyDescent="0.15">
      <c r="A8442" s="15">
        <v>1821</v>
      </c>
      <c r="B8442" s="16">
        <v>12</v>
      </c>
      <c r="C8442" s="15">
        <v>10</v>
      </c>
      <c r="D8442" s="17">
        <v>600000</v>
      </c>
      <c r="E8442" s="18">
        <f t="shared" si="131"/>
        <v>600</v>
      </c>
      <c r="F8442" s="19">
        <v>9.8760580000000004</v>
      </c>
      <c r="G8442" s="19">
        <v>5.9256349830000001</v>
      </c>
      <c r="H8442" s="20">
        <v>1.2394170879999999</v>
      </c>
      <c r="I8442" s="15">
        <f>IF(H8442&lt;=Rmax_Summary!$B$40,1,0)</f>
        <v>1</v>
      </c>
      <c r="J8442" s="15">
        <v>2</v>
      </c>
      <c r="K8442" s="21" t="s">
        <v>847</v>
      </c>
    </row>
    <row r="8443" spans="1:11" x14ac:dyDescent="0.15">
      <c r="A8443" s="15">
        <v>1826</v>
      </c>
      <c r="B8443" s="16">
        <v>12</v>
      </c>
      <c r="C8443" s="15">
        <v>10</v>
      </c>
      <c r="D8443" s="17">
        <v>610000</v>
      </c>
      <c r="E8443" s="18">
        <f t="shared" si="131"/>
        <v>610</v>
      </c>
      <c r="F8443" s="19">
        <v>9.8758900000000001</v>
      </c>
      <c r="G8443" s="19">
        <v>6.024293042</v>
      </c>
      <c r="H8443" s="20">
        <v>1.2410979879999999</v>
      </c>
      <c r="I8443" s="15">
        <f>IF(H8443&lt;=Rmax_Summary!$B$40,1,0)</f>
        <v>1</v>
      </c>
      <c r="J8443" s="15">
        <v>2</v>
      </c>
      <c r="K8443" s="21" t="s">
        <v>847</v>
      </c>
    </row>
    <row r="8444" spans="1:11" x14ac:dyDescent="0.15">
      <c r="A8444" s="15">
        <v>1831</v>
      </c>
      <c r="B8444" s="16">
        <v>12</v>
      </c>
      <c r="C8444" s="15">
        <v>10</v>
      </c>
      <c r="D8444" s="17">
        <v>620000</v>
      </c>
      <c r="E8444" s="18">
        <f t="shared" si="131"/>
        <v>620</v>
      </c>
      <c r="F8444" s="19">
        <v>9.8757199999999994</v>
      </c>
      <c r="G8444" s="19">
        <v>6.122946164</v>
      </c>
      <c r="H8444" s="20">
        <v>1.2428040840000001</v>
      </c>
      <c r="I8444" s="15">
        <f>IF(H8444&lt;=Rmax_Summary!$B$40,1,0)</f>
        <v>1</v>
      </c>
      <c r="J8444" s="15">
        <v>2</v>
      </c>
      <c r="K8444" s="21" t="s">
        <v>847</v>
      </c>
    </row>
    <row r="8445" spans="1:11" x14ac:dyDescent="0.15">
      <c r="A8445" s="15">
        <v>1836</v>
      </c>
      <c r="B8445" s="16">
        <v>12</v>
      </c>
      <c r="C8445" s="15">
        <v>10</v>
      </c>
      <c r="D8445" s="17">
        <v>630000</v>
      </c>
      <c r="E8445" s="18">
        <f t="shared" si="131"/>
        <v>630</v>
      </c>
      <c r="F8445" s="19">
        <v>9.8755459999999999</v>
      </c>
      <c r="G8445" s="19">
        <v>6.2215942489999998</v>
      </c>
      <c r="H8445" s="20">
        <v>1.244535597</v>
      </c>
      <c r="I8445" s="15">
        <f>IF(H8445&lt;=Rmax_Summary!$B$40,1,0)</f>
        <v>1</v>
      </c>
      <c r="J8445" s="15">
        <v>2</v>
      </c>
      <c r="K8445" s="21" t="s">
        <v>847</v>
      </c>
    </row>
    <row r="8446" spans="1:11" x14ac:dyDescent="0.15">
      <c r="A8446" s="15">
        <v>1841</v>
      </c>
      <c r="B8446" s="16">
        <v>12</v>
      </c>
      <c r="C8446" s="15">
        <v>10</v>
      </c>
      <c r="D8446" s="17">
        <v>640000</v>
      </c>
      <c r="E8446" s="18">
        <f t="shared" si="131"/>
        <v>640</v>
      </c>
      <c r="F8446" s="19">
        <v>9.8753709999999995</v>
      </c>
      <c r="G8446" s="19">
        <v>6.320237176</v>
      </c>
      <c r="H8446" s="20">
        <v>1.246293812</v>
      </c>
      <c r="I8446" s="15">
        <f>IF(H8446&lt;=Rmax_Summary!$B$40,1,0)</f>
        <v>1</v>
      </c>
      <c r="J8446" s="15">
        <v>2</v>
      </c>
      <c r="K8446" s="21" t="s">
        <v>847</v>
      </c>
    </row>
    <row r="8447" spans="1:11" x14ac:dyDescent="0.15">
      <c r="A8447" s="15">
        <v>1846</v>
      </c>
      <c r="B8447" s="16">
        <v>12</v>
      </c>
      <c r="C8447" s="15">
        <v>10</v>
      </c>
      <c r="D8447" s="17">
        <v>650000</v>
      </c>
      <c r="E8447" s="18">
        <f t="shared" si="131"/>
        <v>650</v>
      </c>
      <c r="F8447" s="19">
        <v>9.8751920000000002</v>
      </c>
      <c r="G8447" s="19">
        <v>6.41887483</v>
      </c>
      <c r="H8447" s="20">
        <v>1.2480796279999999</v>
      </c>
      <c r="I8447" s="15">
        <f>IF(H8447&lt;=Rmax_Summary!$B$40,1,0)</f>
        <v>1</v>
      </c>
      <c r="J8447" s="15">
        <v>2</v>
      </c>
      <c r="K8447" s="21" t="s">
        <v>847</v>
      </c>
    </row>
    <row r="8448" spans="1:11" x14ac:dyDescent="0.15">
      <c r="A8448" s="15">
        <v>1851</v>
      </c>
      <c r="B8448" s="16">
        <v>12</v>
      </c>
      <c r="C8448" s="15">
        <v>10</v>
      </c>
      <c r="D8448" s="17">
        <v>660000</v>
      </c>
      <c r="E8448" s="18">
        <f t="shared" si="131"/>
        <v>660</v>
      </c>
      <c r="F8448" s="19">
        <v>9.8750110000000006</v>
      </c>
      <c r="G8448" s="19">
        <v>6.5175070269999997</v>
      </c>
      <c r="H8448" s="20">
        <v>1.249893505</v>
      </c>
      <c r="I8448" s="15">
        <f>IF(H8448&lt;=Rmax_Summary!$B$40,1,0)</f>
        <v>1</v>
      </c>
      <c r="J8448" s="15">
        <v>2</v>
      </c>
      <c r="K8448" s="21" t="s">
        <v>847</v>
      </c>
    </row>
    <row r="8449" spans="1:11" x14ac:dyDescent="0.15">
      <c r="A8449" s="15">
        <v>1856</v>
      </c>
      <c r="B8449" s="16">
        <v>12</v>
      </c>
      <c r="C8449" s="15">
        <v>10</v>
      </c>
      <c r="D8449" s="17">
        <v>670000</v>
      </c>
      <c r="E8449" s="18">
        <f t="shared" si="131"/>
        <v>670</v>
      </c>
      <c r="F8449" s="19">
        <v>9.8748260000000005</v>
      </c>
      <c r="G8449" s="19">
        <v>6.6161336210000004</v>
      </c>
      <c r="H8449" s="20">
        <v>1.2517367509999999</v>
      </c>
      <c r="I8449" s="15">
        <f>IF(H8449&lt;=Rmax_Summary!$B$40,1,0)</f>
        <v>1</v>
      </c>
      <c r="J8449" s="15">
        <v>2</v>
      </c>
      <c r="K8449" s="21" t="s">
        <v>847</v>
      </c>
    </row>
    <row r="8450" spans="1:11" x14ac:dyDescent="0.15">
      <c r="A8450" s="15">
        <v>1861</v>
      </c>
      <c r="B8450" s="16">
        <v>12</v>
      </c>
      <c r="C8450" s="15">
        <v>10</v>
      </c>
      <c r="D8450" s="17">
        <v>680000</v>
      </c>
      <c r="E8450" s="18">
        <f t="shared" ref="E8450:E8513" si="132">D8450/1000</f>
        <v>680</v>
      </c>
      <c r="F8450" s="19">
        <v>9.8746390000000002</v>
      </c>
      <c r="G8450" s="19">
        <v>6.7147545070000003</v>
      </c>
      <c r="H8450" s="20">
        <v>1.253610275</v>
      </c>
      <c r="I8450" s="15">
        <f>IF(H8450&lt;=Rmax_Summary!$B$40,1,0)</f>
        <v>1</v>
      </c>
      <c r="J8450" s="15">
        <v>2</v>
      </c>
      <c r="K8450" s="21" t="s">
        <v>847</v>
      </c>
    </row>
    <row r="8451" spans="1:11" x14ac:dyDescent="0.15">
      <c r="A8451" s="15">
        <v>1866</v>
      </c>
      <c r="B8451" s="16">
        <v>12</v>
      </c>
      <c r="C8451" s="15">
        <v>10</v>
      </c>
      <c r="D8451" s="17">
        <v>690000</v>
      </c>
      <c r="E8451" s="18">
        <f t="shared" si="132"/>
        <v>690</v>
      </c>
      <c r="F8451" s="19">
        <v>9.8744490000000003</v>
      </c>
      <c r="G8451" s="19">
        <v>6.8133694900000004</v>
      </c>
      <c r="H8451" s="20">
        <v>1.2555144600000001</v>
      </c>
      <c r="I8451" s="15">
        <f>IF(H8451&lt;=Rmax_Summary!$B$40,1,0)</f>
        <v>1</v>
      </c>
      <c r="J8451" s="15">
        <v>2</v>
      </c>
      <c r="K8451" s="21" t="s">
        <v>847</v>
      </c>
    </row>
    <row r="8452" spans="1:11" x14ac:dyDescent="0.15">
      <c r="A8452" s="15">
        <v>1871</v>
      </c>
      <c r="B8452" s="16">
        <v>12</v>
      </c>
      <c r="C8452" s="15">
        <v>10</v>
      </c>
      <c r="D8452" s="17">
        <v>700000</v>
      </c>
      <c r="E8452" s="18">
        <f t="shared" si="132"/>
        <v>700</v>
      </c>
      <c r="F8452" s="19">
        <v>9.8742549999999998</v>
      </c>
      <c r="G8452" s="19">
        <v>6.9119784190000004</v>
      </c>
      <c r="H8452" s="20">
        <v>1.2574509629999999</v>
      </c>
      <c r="I8452" s="15">
        <f>IF(H8452&lt;=Rmax_Summary!$B$40,1,0)</f>
        <v>1</v>
      </c>
      <c r="J8452" s="15">
        <v>2</v>
      </c>
      <c r="K8452" s="21" t="s">
        <v>847</v>
      </c>
    </row>
    <row r="8453" spans="1:11" x14ac:dyDescent="0.15">
      <c r="A8453" s="15">
        <v>1876</v>
      </c>
      <c r="B8453" s="16">
        <v>12</v>
      </c>
      <c r="C8453" s="15">
        <v>10</v>
      </c>
      <c r="D8453" s="17">
        <v>710000</v>
      </c>
      <c r="E8453" s="18">
        <f t="shared" si="132"/>
        <v>710</v>
      </c>
      <c r="F8453" s="19">
        <v>9.8740579999999998</v>
      </c>
      <c r="G8453" s="19">
        <v>7.0105811239999998</v>
      </c>
      <c r="H8453" s="20">
        <v>1.259420491</v>
      </c>
      <c r="I8453" s="15">
        <f>IF(H8453&lt;=Rmax_Summary!$B$40,1,0)</f>
        <v>1</v>
      </c>
      <c r="J8453" s="15">
        <v>2</v>
      </c>
      <c r="K8453" s="21" t="s">
        <v>847</v>
      </c>
    </row>
    <row r="8454" spans="1:11" x14ac:dyDescent="0.15">
      <c r="A8454" s="15">
        <v>1881</v>
      </c>
      <c r="B8454" s="16">
        <v>12</v>
      </c>
      <c r="C8454" s="15">
        <v>10</v>
      </c>
      <c r="D8454" s="17">
        <v>720000</v>
      </c>
      <c r="E8454" s="18">
        <f t="shared" si="132"/>
        <v>720</v>
      </c>
      <c r="F8454" s="19">
        <v>9.8738580000000002</v>
      </c>
      <c r="G8454" s="19">
        <v>7.1091773959999998</v>
      </c>
      <c r="H8454" s="20">
        <v>1.2614248889999999</v>
      </c>
      <c r="I8454" s="15">
        <f>IF(H8454&lt;=Rmax_Summary!$B$40,1,0)</f>
        <v>1</v>
      </c>
      <c r="J8454" s="15">
        <v>2</v>
      </c>
      <c r="K8454" s="21" t="s">
        <v>847</v>
      </c>
    </row>
    <row r="8455" spans="1:11" x14ac:dyDescent="0.15">
      <c r="A8455" s="15">
        <v>1886</v>
      </c>
      <c r="B8455" s="16">
        <v>12</v>
      </c>
      <c r="C8455" s="15">
        <v>10</v>
      </c>
      <c r="D8455" s="17">
        <v>730000</v>
      </c>
      <c r="E8455" s="18">
        <f t="shared" si="132"/>
        <v>730</v>
      </c>
      <c r="F8455" s="19">
        <v>9.8736529999999991</v>
      </c>
      <c r="G8455" s="19">
        <v>7.2077670620000003</v>
      </c>
      <c r="H8455" s="20">
        <v>1.263465217</v>
      </c>
      <c r="I8455" s="15">
        <f>IF(H8455&lt;=Rmax_Summary!$B$40,1,0)</f>
        <v>1</v>
      </c>
      <c r="J8455" s="15">
        <v>2</v>
      </c>
      <c r="K8455" s="21" t="s">
        <v>847</v>
      </c>
    </row>
    <row r="8456" spans="1:11" x14ac:dyDescent="0.15">
      <c r="A8456" s="15">
        <v>1891</v>
      </c>
      <c r="B8456" s="16">
        <v>12</v>
      </c>
      <c r="C8456" s="15">
        <v>10</v>
      </c>
      <c r="D8456" s="17">
        <v>740000</v>
      </c>
      <c r="E8456" s="18">
        <f t="shared" si="132"/>
        <v>740</v>
      </c>
      <c r="F8456" s="19">
        <v>9.8734459999999995</v>
      </c>
      <c r="G8456" s="19">
        <v>7.3063499219999999</v>
      </c>
      <c r="H8456" s="20">
        <v>1.2655417659999999</v>
      </c>
      <c r="I8456" s="15">
        <f>IF(H8456&lt;=Rmax_Summary!$B$40,1,0)</f>
        <v>1</v>
      </c>
      <c r="J8456" s="15">
        <v>2</v>
      </c>
      <c r="K8456" s="21" t="s">
        <v>847</v>
      </c>
    </row>
    <row r="8457" spans="1:11" x14ac:dyDescent="0.15">
      <c r="A8457" s="15">
        <v>1896</v>
      </c>
      <c r="B8457" s="16">
        <v>12</v>
      </c>
      <c r="C8457" s="15">
        <v>10</v>
      </c>
      <c r="D8457" s="17">
        <v>750000</v>
      </c>
      <c r="E8457" s="18">
        <f t="shared" si="132"/>
        <v>750</v>
      </c>
      <c r="F8457" s="19">
        <v>9.8732340000000001</v>
      </c>
      <c r="G8457" s="19">
        <v>7.4049257649999998</v>
      </c>
      <c r="H8457" s="20">
        <v>1.267656399</v>
      </c>
      <c r="I8457" s="15">
        <f>IF(H8457&lt;=Rmax_Summary!$B$40,1,0)</f>
        <v>1</v>
      </c>
      <c r="J8457" s="15">
        <v>2</v>
      </c>
      <c r="K8457" s="21" t="s">
        <v>847</v>
      </c>
    </row>
    <row r="8458" spans="1:11" x14ac:dyDescent="0.15">
      <c r="A8458" s="15">
        <v>1901</v>
      </c>
      <c r="B8458" s="16">
        <v>12</v>
      </c>
      <c r="C8458" s="15">
        <v>10</v>
      </c>
      <c r="D8458" s="17">
        <v>760000</v>
      </c>
      <c r="E8458" s="18">
        <f t="shared" si="132"/>
        <v>760</v>
      </c>
      <c r="F8458" s="19">
        <v>9.8730189999999993</v>
      </c>
      <c r="G8458" s="19">
        <v>7.5034943189999996</v>
      </c>
      <c r="H8458" s="20">
        <v>1.2698111439999999</v>
      </c>
      <c r="I8458" s="15">
        <f>IF(H8458&lt;=Rmax_Summary!$B$40,1,0)</f>
        <v>1</v>
      </c>
      <c r="J8458" s="15">
        <v>2</v>
      </c>
      <c r="K8458" s="21" t="s">
        <v>847</v>
      </c>
    </row>
    <row r="8459" spans="1:11" x14ac:dyDescent="0.15">
      <c r="A8459" s="15">
        <v>1906</v>
      </c>
      <c r="B8459" s="16">
        <v>12</v>
      </c>
      <c r="C8459" s="15">
        <v>10</v>
      </c>
      <c r="D8459" s="17">
        <v>770000</v>
      </c>
      <c r="E8459" s="18">
        <f t="shared" si="132"/>
        <v>770</v>
      </c>
      <c r="F8459" s="19">
        <v>9.8727990000000005</v>
      </c>
      <c r="G8459" s="19">
        <v>7.6020554110000003</v>
      </c>
      <c r="H8459" s="20">
        <v>1.27200746</v>
      </c>
      <c r="I8459" s="15">
        <f>IF(H8459&lt;=Rmax_Summary!$B$40,1,0)</f>
        <v>1</v>
      </c>
      <c r="J8459" s="15">
        <v>2</v>
      </c>
      <c r="K8459" s="21" t="s">
        <v>847</v>
      </c>
    </row>
    <row r="8460" spans="1:11" x14ac:dyDescent="0.15">
      <c r="A8460" s="15">
        <v>1911</v>
      </c>
      <c r="B8460" s="16">
        <v>12</v>
      </c>
      <c r="C8460" s="15">
        <v>10</v>
      </c>
      <c r="D8460" s="17">
        <v>780000</v>
      </c>
      <c r="E8460" s="18">
        <f t="shared" si="132"/>
        <v>780</v>
      </c>
      <c r="F8460" s="19">
        <v>9.8725749999999994</v>
      </c>
      <c r="G8460" s="19">
        <v>7.7006087799999996</v>
      </c>
      <c r="H8460" s="20">
        <v>1.274246239</v>
      </c>
      <c r="I8460" s="15">
        <f>IF(H8460&lt;=Rmax_Summary!$B$40,1,0)</f>
        <v>1</v>
      </c>
      <c r="J8460" s="15">
        <v>2</v>
      </c>
      <c r="K8460" s="21" t="s">
        <v>847</v>
      </c>
    </row>
    <row r="8461" spans="1:11" x14ac:dyDescent="0.15">
      <c r="A8461" s="15">
        <v>1916</v>
      </c>
      <c r="B8461" s="16">
        <v>12</v>
      </c>
      <c r="C8461" s="15">
        <v>10</v>
      </c>
      <c r="D8461" s="17">
        <v>790000</v>
      </c>
      <c r="E8461" s="18">
        <f t="shared" si="132"/>
        <v>790</v>
      </c>
      <c r="F8461" s="19">
        <v>9.8723469999999995</v>
      </c>
      <c r="G8461" s="19">
        <v>7.7991541480000004</v>
      </c>
      <c r="H8461" s="20">
        <v>1.27652962</v>
      </c>
      <c r="I8461" s="15">
        <f>IF(H8461&lt;=Rmax_Summary!$B$40,1,0)</f>
        <v>1</v>
      </c>
      <c r="J8461" s="15">
        <v>2</v>
      </c>
      <c r="K8461" s="21" t="s">
        <v>847</v>
      </c>
    </row>
    <row r="8462" spans="1:11" x14ac:dyDescent="0.15">
      <c r="A8462" s="15">
        <v>1921</v>
      </c>
      <c r="B8462" s="16">
        <v>12</v>
      </c>
      <c r="C8462" s="15">
        <v>10</v>
      </c>
      <c r="D8462" s="17">
        <v>800000</v>
      </c>
      <c r="E8462" s="18">
        <f t="shared" si="132"/>
        <v>800</v>
      </c>
      <c r="F8462" s="19">
        <v>9.8721139999999998</v>
      </c>
      <c r="G8462" s="19">
        <v>7.8976912459999999</v>
      </c>
      <c r="H8462" s="20">
        <v>1.2788594740000001</v>
      </c>
      <c r="I8462" s="15">
        <f>IF(H8462&lt;=Rmax_Summary!$B$40,1,0)</f>
        <v>1</v>
      </c>
      <c r="J8462" s="15">
        <v>2</v>
      </c>
      <c r="K8462" s="21" t="s">
        <v>847</v>
      </c>
    </row>
    <row r="8463" spans="1:11" x14ac:dyDescent="0.15">
      <c r="A8463" s="15">
        <v>1926</v>
      </c>
      <c r="B8463" s="16">
        <v>12</v>
      </c>
      <c r="C8463" s="15">
        <v>10</v>
      </c>
      <c r="D8463" s="17">
        <v>810000</v>
      </c>
      <c r="E8463" s="18">
        <f t="shared" si="132"/>
        <v>810</v>
      </c>
      <c r="F8463" s="19">
        <v>9.8718760000000003</v>
      </c>
      <c r="G8463" s="19">
        <v>7.9962197509999999</v>
      </c>
      <c r="H8463" s="20">
        <v>1.28123772</v>
      </c>
      <c r="I8463" s="15">
        <f>IF(H8463&lt;=Rmax_Summary!$B$40,1,0)</f>
        <v>1</v>
      </c>
      <c r="J8463" s="15">
        <v>2</v>
      </c>
      <c r="K8463" s="21" t="s">
        <v>847</v>
      </c>
    </row>
    <row r="8464" spans="1:11" x14ac:dyDescent="0.15">
      <c r="A8464" s="15">
        <v>1931</v>
      </c>
      <c r="B8464" s="16">
        <v>12</v>
      </c>
      <c r="C8464" s="15">
        <v>10</v>
      </c>
      <c r="D8464" s="17">
        <v>820000</v>
      </c>
      <c r="E8464" s="18">
        <f t="shared" si="132"/>
        <v>820</v>
      </c>
      <c r="F8464" s="19">
        <v>9.8716329999999992</v>
      </c>
      <c r="G8464" s="19">
        <v>8.0947393890000008</v>
      </c>
      <c r="H8464" s="20">
        <v>1.283665861</v>
      </c>
      <c r="I8464" s="15">
        <f>IF(H8464&lt;=Rmax_Summary!$B$40,1,0)</f>
        <v>1</v>
      </c>
      <c r="J8464" s="15">
        <v>2</v>
      </c>
      <c r="K8464" s="21" t="s">
        <v>847</v>
      </c>
    </row>
    <row r="8465" spans="1:11" x14ac:dyDescent="0.15">
      <c r="A8465" s="15">
        <v>1936</v>
      </c>
      <c r="B8465" s="16">
        <v>12</v>
      </c>
      <c r="C8465" s="15">
        <v>10</v>
      </c>
      <c r="D8465" s="17">
        <v>830000</v>
      </c>
      <c r="E8465" s="18">
        <f t="shared" si="132"/>
        <v>830</v>
      </c>
      <c r="F8465" s="19">
        <v>9.8713850000000001</v>
      </c>
      <c r="G8465" s="19">
        <v>8.1932498030000005</v>
      </c>
      <c r="H8465" s="20">
        <v>1.2861468650000001</v>
      </c>
      <c r="I8465" s="15">
        <f>IF(H8465&lt;=Rmax_Summary!$B$40,1,0)</f>
        <v>1</v>
      </c>
      <c r="J8465" s="15">
        <v>2</v>
      </c>
      <c r="K8465" s="21" t="s">
        <v>847</v>
      </c>
    </row>
    <row r="8466" spans="1:11" x14ac:dyDescent="0.15">
      <c r="A8466" s="15">
        <v>1941</v>
      </c>
      <c r="B8466" s="16">
        <v>12</v>
      </c>
      <c r="C8466" s="15">
        <v>10</v>
      </c>
      <c r="D8466" s="17">
        <v>840000</v>
      </c>
      <c r="E8466" s="18">
        <f t="shared" si="132"/>
        <v>840</v>
      </c>
      <c r="F8466" s="19">
        <v>9.8711319999999994</v>
      </c>
      <c r="G8466" s="19">
        <v>8.2917506620000001</v>
      </c>
      <c r="H8466" s="20">
        <v>1.2886824509999999</v>
      </c>
      <c r="I8466" s="15">
        <f>IF(H8466&lt;=Rmax_Summary!$B$40,1,0)</f>
        <v>1</v>
      </c>
      <c r="J8466" s="15">
        <v>2</v>
      </c>
      <c r="K8466" s="21" t="s">
        <v>847</v>
      </c>
    </row>
    <row r="8467" spans="1:11" x14ac:dyDescent="0.15">
      <c r="A8467" s="15">
        <v>1946</v>
      </c>
      <c r="B8467" s="16">
        <v>12</v>
      </c>
      <c r="C8467" s="15">
        <v>10</v>
      </c>
      <c r="D8467" s="17">
        <v>850000</v>
      </c>
      <c r="E8467" s="18">
        <f t="shared" si="132"/>
        <v>850</v>
      </c>
      <c r="F8467" s="19">
        <v>9.8708720000000003</v>
      </c>
      <c r="G8467" s="19">
        <v>8.3902415670000003</v>
      </c>
      <c r="H8467" s="20">
        <v>1.2912756780000001</v>
      </c>
      <c r="I8467" s="15">
        <f>IF(H8467&lt;=Rmax_Summary!$B$40,1,0)</f>
        <v>1</v>
      </c>
      <c r="J8467" s="15">
        <v>2</v>
      </c>
      <c r="K8467" s="21" t="s">
        <v>847</v>
      </c>
    </row>
    <row r="8468" spans="1:11" x14ac:dyDescent="0.15">
      <c r="A8468" s="15">
        <v>1951</v>
      </c>
      <c r="B8468" s="16">
        <v>12</v>
      </c>
      <c r="C8468" s="15">
        <v>10</v>
      </c>
      <c r="D8468" s="17">
        <v>860000</v>
      </c>
      <c r="E8468" s="18">
        <f t="shared" si="132"/>
        <v>860</v>
      </c>
      <c r="F8468" s="19">
        <v>9.8706069999999997</v>
      </c>
      <c r="G8468" s="19">
        <v>8.4887221450000006</v>
      </c>
      <c r="H8468" s="20">
        <v>1.2939283150000001</v>
      </c>
      <c r="I8468" s="15">
        <f>IF(H8468&lt;=Rmax_Summary!$B$40,1,0)</f>
        <v>1</v>
      </c>
      <c r="J8468" s="15">
        <v>2</v>
      </c>
      <c r="K8468" s="21" t="s">
        <v>847</v>
      </c>
    </row>
    <row r="8469" spans="1:11" x14ac:dyDescent="0.15">
      <c r="A8469" s="15">
        <v>1956</v>
      </c>
      <c r="B8469" s="16">
        <v>12</v>
      </c>
      <c r="C8469" s="15">
        <v>10</v>
      </c>
      <c r="D8469" s="17">
        <v>870000</v>
      </c>
      <c r="E8469" s="18">
        <f t="shared" si="132"/>
        <v>870</v>
      </c>
      <c r="F8469" s="19">
        <v>9.870336</v>
      </c>
      <c r="G8469" s="19">
        <v>8.5871919499999994</v>
      </c>
      <c r="H8469" s="20">
        <v>1.296644189</v>
      </c>
      <c r="I8469" s="15">
        <f>IF(H8469&lt;=Rmax_Summary!$B$40,1,0)</f>
        <v>1</v>
      </c>
      <c r="J8469" s="15">
        <v>2</v>
      </c>
      <c r="K8469" s="21" t="s">
        <v>847</v>
      </c>
    </row>
    <row r="8470" spans="1:11" x14ac:dyDescent="0.15">
      <c r="A8470" s="15">
        <v>1961</v>
      </c>
      <c r="B8470" s="16">
        <v>12</v>
      </c>
      <c r="C8470" s="15">
        <v>10</v>
      </c>
      <c r="D8470" s="17">
        <v>880000</v>
      </c>
      <c r="E8470" s="18">
        <f t="shared" si="132"/>
        <v>880</v>
      </c>
      <c r="F8470" s="19">
        <v>9.8700569999999992</v>
      </c>
      <c r="G8470" s="19">
        <v>8.6856505150000007</v>
      </c>
      <c r="H8470" s="20">
        <v>1.299426188</v>
      </c>
      <c r="I8470" s="15">
        <f>IF(H8470&lt;=Rmax_Summary!$B$40,1,0)</f>
        <v>1</v>
      </c>
      <c r="J8470" s="15">
        <v>2</v>
      </c>
      <c r="K8470" s="21" t="s">
        <v>847</v>
      </c>
    </row>
    <row r="8471" spans="1:11" x14ac:dyDescent="0.15">
      <c r="A8471" s="15">
        <v>1966</v>
      </c>
      <c r="B8471" s="16">
        <v>12</v>
      </c>
      <c r="C8471" s="15">
        <v>10</v>
      </c>
      <c r="D8471" s="17">
        <v>890000</v>
      </c>
      <c r="E8471" s="18">
        <f t="shared" si="132"/>
        <v>890</v>
      </c>
      <c r="F8471" s="19">
        <v>9.8697719999999993</v>
      </c>
      <c r="G8471" s="19">
        <v>8.7840973919999996</v>
      </c>
      <c r="H8471" s="20">
        <v>1.302276437</v>
      </c>
      <c r="I8471" s="15">
        <f>IF(H8471&lt;=Rmax_Summary!$B$40,1,0)</f>
        <v>1</v>
      </c>
      <c r="J8471" s="15">
        <v>2</v>
      </c>
      <c r="K8471" s="21" t="s">
        <v>847</v>
      </c>
    </row>
    <row r="8472" spans="1:11" x14ac:dyDescent="0.15">
      <c r="A8472" s="15">
        <v>1971</v>
      </c>
      <c r="B8472" s="16">
        <v>12</v>
      </c>
      <c r="C8472" s="15">
        <v>10</v>
      </c>
      <c r="D8472" s="17">
        <v>900000</v>
      </c>
      <c r="E8472" s="18">
        <f t="shared" si="132"/>
        <v>900</v>
      </c>
      <c r="F8472" s="19">
        <v>9.8694799999999994</v>
      </c>
      <c r="G8472" s="19">
        <v>8.8825320239999996</v>
      </c>
      <c r="H8472" s="20">
        <v>1.3051995670000001</v>
      </c>
      <c r="I8472" s="15">
        <f>IF(H8472&lt;=Rmax_Summary!$B$40,1,0)</f>
        <v>1</v>
      </c>
      <c r="J8472" s="15">
        <v>2</v>
      </c>
      <c r="K8472" s="21" t="s">
        <v>847</v>
      </c>
    </row>
    <row r="8473" spans="1:11" x14ac:dyDescent="0.15">
      <c r="A8473" s="15">
        <v>1976</v>
      </c>
      <c r="B8473" s="16">
        <v>12</v>
      </c>
      <c r="C8473" s="15">
        <v>10</v>
      </c>
      <c r="D8473" s="17">
        <v>910000</v>
      </c>
      <c r="E8473" s="18">
        <f t="shared" si="132"/>
        <v>910</v>
      </c>
      <c r="F8473" s="19">
        <v>9.8691800000000001</v>
      </c>
      <c r="G8473" s="19">
        <v>8.9809538569999994</v>
      </c>
      <c r="H8473" s="20">
        <v>1.30819942</v>
      </c>
      <c r="I8473" s="15">
        <f>IF(H8473&lt;=Rmax_Summary!$B$40,1,0)</f>
        <v>1</v>
      </c>
      <c r="J8473" s="15">
        <v>2</v>
      </c>
      <c r="K8473" s="21" t="s">
        <v>847</v>
      </c>
    </row>
    <row r="8474" spans="1:11" x14ac:dyDescent="0.15">
      <c r="A8474" s="15">
        <v>1981</v>
      </c>
      <c r="B8474" s="16">
        <v>12</v>
      </c>
      <c r="C8474" s="15">
        <v>10</v>
      </c>
      <c r="D8474" s="17">
        <v>920000</v>
      </c>
      <c r="E8474" s="18">
        <f t="shared" si="132"/>
        <v>920</v>
      </c>
      <c r="F8474" s="19">
        <v>9.8688719999999996</v>
      </c>
      <c r="G8474" s="19">
        <v>9.0793622799999998</v>
      </c>
      <c r="H8474" s="20">
        <v>1.311279512</v>
      </c>
      <c r="I8474" s="15">
        <f>IF(H8474&lt;=Rmax_Summary!$B$40,1,0)</f>
        <v>1</v>
      </c>
      <c r="J8474" s="15">
        <v>2</v>
      </c>
      <c r="K8474" s="21" t="s">
        <v>847</v>
      </c>
    </row>
    <row r="8475" spans="1:11" x14ac:dyDescent="0.15">
      <c r="A8475" s="15">
        <v>1986</v>
      </c>
      <c r="B8475" s="16">
        <v>12</v>
      </c>
      <c r="C8475" s="15">
        <v>10</v>
      </c>
      <c r="D8475" s="17">
        <v>930000</v>
      </c>
      <c r="E8475" s="18">
        <f t="shared" si="132"/>
        <v>930</v>
      </c>
      <c r="F8475" s="19">
        <v>9.8685559999999999</v>
      </c>
      <c r="G8475" s="19">
        <v>9.1777566400000001</v>
      </c>
      <c r="H8475" s="20">
        <v>1.3144447610000001</v>
      </c>
      <c r="I8475" s="15">
        <f>IF(H8475&lt;=Rmax_Summary!$B$40,1,0)</f>
        <v>1</v>
      </c>
      <c r="J8475" s="15">
        <v>2</v>
      </c>
      <c r="K8475" s="21" t="s">
        <v>847</v>
      </c>
    </row>
    <row r="8476" spans="1:11" x14ac:dyDescent="0.15">
      <c r="A8476" s="15">
        <v>1991</v>
      </c>
      <c r="B8476" s="16">
        <v>12</v>
      </c>
      <c r="C8476" s="15">
        <v>10</v>
      </c>
      <c r="D8476" s="17">
        <v>940000</v>
      </c>
      <c r="E8476" s="18">
        <f t="shared" si="132"/>
        <v>940</v>
      </c>
      <c r="F8476" s="19">
        <v>9.8682300000000005</v>
      </c>
      <c r="G8476" s="19">
        <v>9.2761362290000005</v>
      </c>
      <c r="H8476" s="20">
        <v>1.3176996590000001</v>
      </c>
      <c r="I8476" s="15">
        <f>IF(H8476&lt;=Rmax_Summary!$B$40,1,0)</f>
        <v>1</v>
      </c>
      <c r="J8476" s="15">
        <v>2</v>
      </c>
      <c r="K8476" s="21" t="s">
        <v>847</v>
      </c>
    </row>
    <row r="8477" spans="1:11" x14ac:dyDescent="0.15">
      <c r="A8477" s="15">
        <v>1996</v>
      </c>
      <c r="B8477" s="16">
        <v>12</v>
      </c>
      <c r="C8477" s="15">
        <v>10</v>
      </c>
      <c r="D8477" s="17">
        <v>950000</v>
      </c>
      <c r="E8477" s="18">
        <f t="shared" si="132"/>
        <v>950</v>
      </c>
      <c r="F8477" s="19">
        <v>9.8678950000000007</v>
      </c>
      <c r="G8477" s="19">
        <v>9.3745002740000007</v>
      </c>
      <c r="H8477" s="20">
        <v>1.3210499520000001</v>
      </c>
      <c r="I8477" s="15">
        <f>IF(H8477&lt;=Rmax_Summary!$B$40,1,0)</f>
        <v>1</v>
      </c>
      <c r="J8477" s="15">
        <v>2</v>
      </c>
      <c r="K8477" s="21" t="s">
        <v>847</v>
      </c>
    </row>
    <row r="8478" spans="1:11" x14ac:dyDescent="0.15">
      <c r="A8478" s="15">
        <v>2001</v>
      </c>
      <c r="B8478" s="16">
        <v>12</v>
      </c>
      <c r="C8478" s="15">
        <v>10</v>
      </c>
      <c r="D8478" s="17">
        <v>960000</v>
      </c>
      <c r="E8478" s="18">
        <f t="shared" si="132"/>
        <v>960</v>
      </c>
      <c r="F8478" s="19">
        <v>9.8675499999999996</v>
      </c>
      <c r="G8478" s="19">
        <v>9.4728479300000004</v>
      </c>
      <c r="H8478" s="20">
        <v>1.3245006690000001</v>
      </c>
      <c r="I8478" s="15">
        <f>IF(H8478&lt;=Rmax_Summary!$B$40,1,0)</f>
        <v>1</v>
      </c>
      <c r="J8478" s="15">
        <v>2</v>
      </c>
      <c r="K8478" s="21" t="s">
        <v>847</v>
      </c>
    </row>
    <row r="8479" spans="1:11" x14ac:dyDescent="0.15">
      <c r="A8479" s="15">
        <v>2006</v>
      </c>
      <c r="B8479" s="16">
        <v>12</v>
      </c>
      <c r="C8479" s="15">
        <v>10</v>
      </c>
      <c r="D8479" s="17">
        <v>970000</v>
      </c>
      <c r="E8479" s="18">
        <f t="shared" si="132"/>
        <v>970</v>
      </c>
      <c r="F8479" s="19">
        <v>9.8671939999999996</v>
      </c>
      <c r="G8479" s="19">
        <v>9.5711783149999992</v>
      </c>
      <c r="H8479" s="20">
        <v>1.328058682</v>
      </c>
      <c r="I8479" s="15">
        <f>IF(H8479&lt;=Rmax_Summary!$B$40,1,0)</f>
        <v>1</v>
      </c>
      <c r="J8479" s="15">
        <v>2</v>
      </c>
      <c r="K8479" s="21" t="s">
        <v>847</v>
      </c>
    </row>
    <row r="8480" spans="1:11" x14ac:dyDescent="0.15">
      <c r="A8480" s="15">
        <v>2011</v>
      </c>
      <c r="B8480" s="16">
        <v>12</v>
      </c>
      <c r="C8480" s="15">
        <v>10</v>
      </c>
      <c r="D8480" s="17">
        <v>980000</v>
      </c>
      <c r="E8480" s="18">
        <f t="shared" si="132"/>
        <v>980</v>
      </c>
      <c r="F8480" s="19">
        <v>9.8668270000000007</v>
      </c>
      <c r="G8480" s="19">
        <v>9.6694903889999999</v>
      </c>
      <c r="H8480" s="20">
        <v>1.33173078</v>
      </c>
      <c r="I8480" s="15">
        <f>IF(H8480&lt;=Rmax_Summary!$B$40,1,0)</f>
        <v>1</v>
      </c>
      <c r="J8480" s="15">
        <v>2</v>
      </c>
      <c r="K8480" s="21" t="s">
        <v>847</v>
      </c>
    </row>
    <row r="8481" spans="1:11" x14ac:dyDescent="0.15">
      <c r="A8481" s="15">
        <v>2016</v>
      </c>
      <c r="B8481" s="16">
        <v>12</v>
      </c>
      <c r="C8481" s="15">
        <v>10</v>
      </c>
      <c r="D8481" s="17">
        <v>990000</v>
      </c>
      <c r="E8481" s="18">
        <f t="shared" si="132"/>
        <v>990</v>
      </c>
      <c r="F8481" s="19">
        <v>9.8664480000000001</v>
      </c>
      <c r="G8481" s="19">
        <v>9.7677830889999999</v>
      </c>
      <c r="H8481" s="20">
        <v>1.335524441</v>
      </c>
      <c r="I8481" s="15">
        <f>IF(H8481&lt;=Rmax_Summary!$B$40,1,0)</f>
        <v>1</v>
      </c>
      <c r="J8481" s="15">
        <v>2</v>
      </c>
      <c r="K8481" s="21" t="s">
        <v>847</v>
      </c>
    </row>
    <row r="8482" spans="1:11" x14ac:dyDescent="0.15">
      <c r="A8482" s="15">
        <v>2021</v>
      </c>
      <c r="B8482" s="16">
        <v>12</v>
      </c>
      <c r="C8482" s="15">
        <v>10</v>
      </c>
      <c r="D8482" s="17">
        <v>1000000</v>
      </c>
      <c r="E8482" s="18">
        <f t="shared" si="132"/>
        <v>1000</v>
      </c>
      <c r="F8482" s="19">
        <v>9.8660549999999994</v>
      </c>
      <c r="G8482" s="19">
        <v>9.8660551759999997</v>
      </c>
      <c r="H8482" s="20">
        <v>1.3394482009999999</v>
      </c>
      <c r="I8482" s="15">
        <f>IF(H8482&lt;=Rmax_Summary!$B$40,1,0)</f>
        <v>1</v>
      </c>
      <c r="J8482" s="15">
        <v>2</v>
      </c>
      <c r="K8482" s="21" t="s">
        <v>847</v>
      </c>
    </row>
    <row r="8483" spans="1:11" x14ac:dyDescent="0.15">
      <c r="A8483" s="15">
        <v>1826</v>
      </c>
      <c r="B8483" s="16">
        <v>12</v>
      </c>
      <c r="C8483" s="15">
        <v>10</v>
      </c>
      <c r="D8483" s="17">
        <v>1100000</v>
      </c>
      <c r="E8483" s="18">
        <f t="shared" si="132"/>
        <v>1100</v>
      </c>
      <c r="F8483" s="19">
        <v>9.8611360000000001</v>
      </c>
      <c r="G8483" s="19">
        <v>10.847249565</v>
      </c>
      <c r="H8483" s="20">
        <v>1.3886402390000001</v>
      </c>
      <c r="I8483" s="15">
        <f>IF(H8483&lt;=Rmax_Summary!$B$40,1,0)</f>
        <v>1</v>
      </c>
      <c r="J8483" s="15">
        <v>3</v>
      </c>
      <c r="K8483" s="21" t="s">
        <v>850</v>
      </c>
    </row>
    <row r="8484" spans="1:11" x14ac:dyDescent="0.15">
      <c r="A8484" s="15">
        <v>2</v>
      </c>
      <c r="B8484" s="16">
        <v>12</v>
      </c>
      <c r="C8484" s="15">
        <v>10</v>
      </c>
      <c r="D8484" s="17">
        <v>1110000</v>
      </c>
      <c r="E8484" s="18">
        <f t="shared" si="132"/>
        <v>1110</v>
      </c>
      <c r="F8484" s="19">
        <v>9.8605</v>
      </c>
      <c r="G8484" s="19">
        <v>10.945155011000001</v>
      </c>
      <c r="H8484" s="20">
        <v>1.395000118</v>
      </c>
      <c r="I8484" s="15">
        <f>IF(H8484&lt;=Rmax_Summary!$B$40,1,0)</f>
        <v>1</v>
      </c>
      <c r="J8484" s="15">
        <v>8</v>
      </c>
      <c r="K8484" s="21" t="s">
        <v>848</v>
      </c>
    </row>
    <row r="8485" spans="1:11" x14ac:dyDescent="0.15">
      <c r="A8485" s="15">
        <v>3</v>
      </c>
      <c r="B8485" s="16">
        <v>12</v>
      </c>
      <c r="C8485" s="15">
        <v>10</v>
      </c>
      <c r="D8485" s="17">
        <v>1120000</v>
      </c>
      <c r="E8485" s="18">
        <f t="shared" si="132"/>
        <v>1120</v>
      </c>
      <c r="F8485" s="19">
        <v>9.8598239999999997</v>
      </c>
      <c r="G8485" s="19">
        <v>11.043002913</v>
      </c>
      <c r="H8485" s="20">
        <v>1.401759454</v>
      </c>
      <c r="I8485" s="15">
        <f>IF(H8485&lt;=Rmax_Summary!$B$40,1,0)</f>
        <v>1</v>
      </c>
      <c r="J8485" s="15">
        <v>8</v>
      </c>
      <c r="K8485" s="21" t="s">
        <v>848</v>
      </c>
    </row>
    <row r="8486" spans="1:11" x14ac:dyDescent="0.15">
      <c r="A8486" s="15">
        <v>4</v>
      </c>
      <c r="B8486" s="16">
        <v>12</v>
      </c>
      <c r="C8486" s="15">
        <v>10</v>
      </c>
      <c r="D8486" s="17">
        <v>1130000</v>
      </c>
      <c r="E8486" s="18">
        <f t="shared" si="132"/>
        <v>1130</v>
      </c>
      <c r="F8486" s="19">
        <v>9.8591010000000008</v>
      </c>
      <c r="G8486" s="19">
        <v>11.140784667</v>
      </c>
      <c r="H8486" s="20">
        <v>1.408985267</v>
      </c>
      <c r="I8486" s="15">
        <f>IF(H8486&lt;=Rmax_Summary!$B$40,1,0)</f>
        <v>1</v>
      </c>
      <c r="J8486" s="15">
        <v>8</v>
      </c>
      <c r="K8486" s="21" t="s">
        <v>848</v>
      </c>
    </row>
    <row r="8487" spans="1:11" x14ac:dyDescent="0.15">
      <c r="A8487" s="15">
        <v>5</v>
      </c>
      <c r="B8487" s="16">
        <v>12</v>
      </c>
      <c r="C8487" s="15">
        <v>10</v>
      </c>
      <c r="D8487" s="17">
        <v>1140000</v>
      </c>
      <c r="E8487" s="18">
        <f t="shared" si="132"/>
        <v>1140</v>
      </c>
      <c r="F8487" s="19">
        <v>9.8583230000000004</v>
      </c>
      <c r="G8487" s="19">
        <v>11.238488683</v>
      </c>
      <c r="H8487" s="20">
        <v>1.4167660559999999</v>
      </c>
      <c r="I8487" s="15">
        <f>IF(H8487&lt;=Rmax_Summary!$B$40,1,0)</f>
        <v>1</v>
      </c>
      <c r="J8487" s="15">
        <v>8</v>
      </c>
      <c r="K8487" s="21" t="s">
        <v>848</v>
      </c>
    </row>
    <row r="8488" spans="1:11" x14ac:dyDescent="0.15">
      <c r="A8488" s="15">
        <v>6</v>
      </c>
      <c r="B8488" s="16">
        <v>12</v>
      </c>
      <c r="C8488" s="15">
        <v>10</v>
      </c>
      <c r="D8488" s="17">
        <v>1150000</v>
      </c>
      <c r="E8488" s="18">
        <f t="shared" si="132"/>
        <v>1150</v>
      </c>
      <c r="F8488" s="19">
        <v>9.8574769999999994</v>
      </c>
      <c r="G8488" s="19">
        <v>11.336098356000001</v>
      </c>
      <c r="H8488" s="20">
        <v>1.425231836</v>
      </c>
      <c r="I8488" s="15">
        <f>IF(H8488&lt;=Rmax_Summary!$B$40,1,0)</f>
        <v>1</v>
      </c>
      <c r="J8488" s="15">
        <v>8</v>
      </c>
      <c r="K8488" s="21" t="s">
        <v>848</v>
      </c>
    </row>
    <row r="8489" spans="1:11" x14ac:dyDescent="0.15">
      <c r="A8489" s="15">
        <v>7</v>
      </c>
      <c r="B8489" s="16">
        <v>12</v>
      </c>
      <c r="C8489" s="15">
        <v>10</v>
      </c>
      <c r="D8489" s="17">
        <v>1160000</v>
      </c>
      <c r="E8489" s="18">
        <f t="shared" si="132"/>
        <v>1160</v>
      </c>
      <c r="F8489" s="19">
        <v>9.856541</v>
      </c>
      <c r="G8489" s="19">
        <v>11.433587787</v>
      </c>
      <c r="H8489" s="20">
        <v>1.4345880310000001</v>
      </c>
      <c r="I8489" s="15">
        <f>IF(H8489&lt;=Rmax_Summary!$B$40,1,0)</f>
        <v>1</v>
      </c>
      <c r="J8489" s="15">
        <v>8</v>
      </c>
      <c r="K8489" s="21" t="s">
        <v>848</v>
      </c>
    </row>
    <row r="8490" spans="1:11" x14ac:dyDescent="0.15">
      <c r="A8490" s="15">
        <v>8</v>
      </c>
      <c r="B8490" s="16">
        <v>12</v>
      </c>
      <c r="C8490" s="15">
        <v>10</v>
      </c>
      <c r="D8490" s="17">
        <v>1170000</v>
      </c>
      <c r="E8490" s="18">
        <f t="shared" si="132"/>
        <v>1170</v>
      </c>
      <c r="F8490" s="19">
        <v>9.85548</v>
      </c>
      <c r="G8490" s="19">
        <v>11.530911579</v>
      </c>
      <c r="H8490" s="20">
        <v>1.445200109</v>
      </c>
      <c r="I8490" s="15">
        <f>IF(H8490&lt;=Rmax_Summary!$B$40,1,0)</f>
        <v>1</v>
      </c>
      <c r="J8490" s="15">
        <v>8</v>
      </c>
      <c r="K8490" s="21" t="s">
        <v>848</v>
      </c>
    </row>
    <row r="8491" spans="1:11" x14ac:dyDescent="0.15">
      <c r="A8491" s="15">
        <v>9</v>
      </c>
      <c r="B8491" s="16">
        <v>12</v>
      </c>
      <c r="C8491" s="15">
        <v>10</v>
      </c>
      <c r="D8491" s="17">
        <v>1180000</v>
      </c>
      <c r="E8491" s="18">
        <f t="shared" si="132"/>
        <v>1180</v>
      </c>
      <c r="F8491" s="19">
        <v>9.8542170000000002</v>
      </c>
      <c r="G8491" s="19">
        <v>11.627976540000001</v>
      </c>
      <c r="H8491" s="20">
        <v>1.4578259330000001</v>
      </c>
      <c r="I8491" s="15">
        <f>IF(H8491&lt;=Rmax_Summary!$B$40,1,0)</f>
        <v>1</v>
      </c>
      <c r="J8491" s="15">
        <v>8</v>
      </c>
      <c r="K8491" s="21" t="s">
        <v>848</v>
      </c>
    </row>
    <row r="8492" spans="1:11" x14ac:dyDescent="0.15">
      <c r="A8492" s="15">
        <v>10</v>
      </c>
      <c r="B8492" s="16">
        <v>12</v>
      </c>
      <c r="C8492" s="15">
        <v>10</v>
      </c>
      <c r="D8492" s="17">
        <v>1190000</v>
      </c>
      <c r="E8492" s="18">
        <f t="shared" si="132"/>
        <v>1190</v>
      </c>
      <c r="F8492" s="19">
        <v>9.8525589999999994</v>
      </c>
      <c r="G8492" s="19">
        <v>11.724545302999999</v>
      </c>
      <c r="H8492" s="20">
        <v>1.4744093439999999</v>
      </c>
      <c r="I8492" s="15">
        <f>IF(H8492&lt;=Rmax_Summary!$B$40,1,0)</f>
        <v>1</v>
      </c>
      <c r="J8492" s="15">
        <v>8</v>
      </c>
      <c r="K8492" s="21" t="s">
        <v>848</v>
      </c>
    </row>
    <row r="8493" spans="1:11" x14ac:dyDescent="0.15">
      <c r="A8493" s="15">
        <v>2</v>
      </c>
      <c r="B8493" s="16">
        <v>12</v>
      </c>
      <c r="C8493" s="15">
        <v>10</v>
      </c>
      <c r="D8493" s="17">
        <v>1191000</v>
      </c>
      <c r="E8493" s="18">
        <f t="shared" si="132"/>
        <v>1191</v>
      </c>
      <c r="F8493" s="19">
        <v>9.8523549999999993</v>
      </c>
      <c r="G8493" s="19">
        <v>11.734154298</v>
      </c>
      <c r="H8493" s="20">
        <v>1.476454301</v>
      </c>
      <c r="I8493" s="15">
        <f>IF(H8493&lt;=Rmax_Summary!$B$40,1,0)</f>
        <v>1</v>
      </c>
      <c r="J8493" s="15">
        <v>9</v>
      </c>
      <c r="K8493" s="21" t="s">
        <v>849</v>
      </c>
    </row>
    <row r="8494" spans="1:11" x14ac:dyDescent="0.15">
      <c r="A8494" s="15">
        <v>3</v>
      </c>
      <c r="B8494" s="16">
        <v>12</v>
      </c>
      <c r="C8494" s="15">
        <v>10</v>
      </c>
      <c r="D8494" s="17">
        <v>1192000</v>
      </c>
      <c r="E8494" s="18">
        <f t="shared" si="132"/>
        <v>1192</v>
      </c>
      <c r="F8494" s="19">
        <v>9.8521400000000003</v>
      </c>
      <c r="G8494" s="19">
        <v>11.743750503999999</v>
      </c>
      <c r="H8494" s="20">
        <v>1.4786031079999999</v>
      </c>
      <c r="I8494" s="15">
        <f>IF(H8494&lt;=Rmax_Summary!$B$40,1,0)</f>
        <v>1</v>
      </c>
      <c r="J8494" s="15">
        <v>9</v>
      </c>
      <c r="K8494" s="21" t="s">
        <v>849</v>
      </c>
    </row>
    <row r="8495" spans="1:11" x14ac:dyDescent="0.15">
      <c r="A8495" s="15">
        <v>4</v>
      </c>
      <c r="B8495" s="16">
        <v>12</v>
      </c>
      <c r="C8495" s="15">
        <v>10</v>
      </c>
      <c r="D8495" s="17">
        <v>1193000</v>
      </c>
      <c r="E8495" s="18">
        <f t="shared" si="132"/>
        <v>1193</v>
      </c>
      <c r="F8495" s="19">
        <v>9.8519129999999997</v>
      </c>
      <c r="G8495" s="19">
        <v>11.75333234</v>
      </c>
      <c r="H8495" s="20">
        <v>1.4808689269999999</v>
      </c>
      <c r="I8495" s="15">
        <f>IF(H8495&lt;=Rmax_Summary!$B$40,1,0)</f>
        <v>1</v>
      </c>
      <c r="J8495" s="15">
        <v>9</v>
      </c>
      <c r="K8495" s="21" t="s">
        <v>849</v>
      </c>
    </row>
    <row r="8496" spans="1:11" x14ac:dyDescent="0.15">
      <c r="A8496" s="15">
        <v>5</v>
      </c>
      <c r="B8496" s="16">
        <v>12</v>
      </c>
      <c r="C8496" s="15">
        <v>10</v>
      </c>
      <c r="D8496" s="17">
        <v>1194000</v>
      </c>
      <c r="E8496" s="18">
        <f t="shared" si="132"/>
        <v>1194</v>
      </c>
      <c r="F8496" s="19">
        <v>9.8516729999999999</v>
      </c>
      <c r="G8496" s="19">
        <v>11.762897958</v>
      </c>
      <c r="H8496" s="20">
        <v>1.4832665030000001</v>
      </c>
      <c r="I8496" s="15">
        <f>IF(H8496&lt;=Rmax_Summary!$B$40,1,0)</f>
        <v>1</v>
      </c>
      <c r="J8496" s="15">
        <v>9</v>
      </c>
      <c r="K8496" s="21" t="s">
        <v>849</v>
      </c>
    </row>
    <row r="8497" spans="1:11" x14ac:dyDescent="0.15">
      <c r="A8497" s="15">
        <v>6</v>
      </c>
      <c r="B8497" s="16">
        <v>12</v>
      </c>
      <c r="C8497" s="15">
        <v>10</v>
      </c>
      <c r="D8497" s="17">
        <v>1195000</v>
      </c>
      <c r="E8497" s="18">
        <f t="shared" si="132"/>
        <v>1195</v>
      </c>
      <c r="F8497" s="19">
        <v>9.8514189999999999</v>
      </c>
      <c r="G8497" s="19">
        <v>11.772445177</v>
      </c>
      <c r="H8497" s="20">
        <v>1.4858143619999999</v>
      </c>
      <c r="I8497" s="15">
        <f>IF(H8497&lt;=Rmax_Summary!$B$40,1,0)</f>
        <v>1</v>
      </c>
      <c r="J8497" s="15">
        <v>9</v>
      </c>
      <c r="K8497" s="21" t="s">
        <v>849</v>
      </c>
    </row>
    <row r="8498" spans="1:11" x14ac:dyDescent="0.15">
      <c r="A8498" s="15">
        <v>7</v>
      </c>
      <c r="B8498" s="16">
        <v>12</v>
      </c>
      <c r="C8498" s="15">
        <v>10</v>
      </c>
      <c r="D8498" s="17">
        <v>1196000</v>
      </c>
      <c r="E8498" s="18">
        <f t="shared" si="132"/>
        <v>1196</v>
      </c>
      <c r="F8498" s="19">
        <v>9.8511469999999992</v>
      </c>
      <c r="G8498" s="19">
        <v>11.781971415999999</v>
      </c>
      <c r="H8498" s="20">
        <v>1.4885333759999999</v>
      </c>
      <c r="I8498" s="15">
        <f>IF(H8498&lt;=Rmax_Summary!$B$40,1,0)</f>
        <v>1</v>
      </c>
      <c r="J8498" s="15">
        <v>9</v>
      </c>
      <c r="K8498" s="21" t="s">
        <v>849</v>
      </c>
    </row>
    <row r="8499" spans="1:11" x14ac:dyDescent="0.15">
      <c r="A8499" s="15">
        <v>8</v>
      </c>
      <c r="B8499" s="16">
        <v>12</v>
      </c>
      <c r="C8499" s="15">
        <v>10</v>
      </c>
      <c r="D8499" s="17">
        <v>1197000</v>
      </c>
      <c r="E8499" s="18">
        <f t="shared" si="132"/>
        <v>1197</v>
      </c>
      <c r="F8499" s="19">
        <v>9.8508549999999993</v>
      </c>
      <c r="G8499" s="19">
        <v>11.791473603</v>
      </c>
      <c r="H8499" s="20">
        <v>1.4914485930000001</v>
      </c>
      <c r="I8499" s="15">
        <f>IF(H8499&lt;=Rmax_Summary!$B$40,1,0)</f>
        <v>1</v>
      </c>
      <c r="J8499" s="15">
        <v>9</v>
      </c>
      <c r="K8499" s="21" t="s">
        <v>849</v>
      </c>
    </row>
    <row r="8500" spans="1:11" x14ac:dyDescent="0.15">
      <c r="A8500" s="15">
        <v>9</v>
      </c>
      <c r="B8500" s="16">
        <v>12</v>
      </c>
      <c r="C8500" s="15">
        <v>10</v>
      </c>
      <c r="D8500" s="17">
        <v>1198000</v>
      </c>
      <c r="E8500" s="18">
        <f t="shared" si="132"/>
        <v>1198</v>
      </c>
      <c r="F8500" s="19">
        <v>9.8505409999999998</v>
      </c>
      <c r="G8500" s="19">
        <v>11.800948063</v>
      </c>
      <c r="H8500" s="20">
        <v>1.494590181</v>
      </c>
      <c r="I8500" s="15">
        <f>IF(H8500&lt;=Rmax_Summary!$B$40,1,0)</f>
        <v>1</v>
      </c>
      <c r="J8500" s="15">
        <v>9</v>
      </c>
      <c r="K8500" s="21" t="s">
        <v>849</v>
      </c>
    </row>
    <row r="8501" spans="1:11" x14ac:dyDescent="0.15">
      <c r="A8501" s="15">
        <v>10</v>
      </c>
      <c r="B8501" s="16">
        <v>12</v>
      </c>
      <c r="C8501" s="15">
        <v>10</v>
      </c>
      <c r="D8501" s="17">
        <v>1199000</v>
      </c>
      <c r="E8501" s="18">
        <f t="shared" si="132"/>
        <v>1199</v>
      </c>
      <c r="F8501" s="19">
        <v>9.8501999999999992</v>
      </c>
      <c r="G8501" s="19">
        <v>11.810390366</v>
      </c>
      <c r="H8501" s="20">
        <v>1.4979953960000001</v>
      </c>
      <c r="I8501" s="15">
        <f>IF(H8501&lt;=Rmax_Summary!$B$40,1,0)</f>
        <v>1</v>
      </c>
      <c r="J8501" s="15">
        <v>9</v>
      </c>
      <c r="K8501" s="21" t="s">
        <v>849</v>
      </c>
    </row>
    <row r="8502" spans="1:11" x14ac:dyDescent="0.15">
      <c r="A8502" s="15">
        <v>2</v>
      </c>
      <c r="B8502" s="16">
        <v>12</v>
      </c>
      <c r="C8502" s="15">
        <v>10</v>
      </c>
      <c r="D8502" s="17">
        <v>1199100</v>
      </c>
      <c r="E8502" s="18">
        <f t="shared" si="132"/>
        <v>1199.0999999999999</v>
      </c>
      <c r="F8502" s="19">
        <v>9.8501650000000005</v>
      </c>
      <c r="G8502" s="19">
        <v>11.811332631000001</v>
      </c>
      <c r="H8502" s="20">
        <v>1.4983518229999999</v>
      </c>
      <c r="I8502" s="15">
        <f>IF(H8502&lt;=Rmax_Summary!$B$40,1,0)</f>
        <v>1</v>
      </c>
      <c r="J8502" s="15">
        <v>10</v>
      </c>
      <c r="K8502" s="21" t="s">
        <v>849</v>
      </c>
    </row>
    <row r="8503" spans="1:11" x14ac:dyDescent="0.15">
      <c r="A8503" s="15">
        <v>3</v>
      </c>
      <c r="B8503" s="16">
        <v>12</v>
      </c>
      <c r="C8503" s="15">
        <v>10</v>
      </c>
      <c r="D8503" s="17">
        <v>1199200</v>
      </c>
      <c r="E8503" s="18">
        <f t="shared" si="132"/>
        <v>1199.2</v>
      </c>
      <c r="F8503" s="19">
        <v>9.8501290000000008</v>
      </c>
      <c r="G8503" s="19">
        <v>11.812274516</v>
      </c>
      <c r="H8503" s="20">
        <v>1.49871183</v>
      </c>
      <c r="I8503" s="15">
        <f>IF(H8503&lt;=Rmax_Summary!$B$40,1,0)</f>
        <v>1</v>
      </c>
      <c r="J8503" s="15">
        <v>10</v>
      </c>
      <c r="K8503" s="21" t="s">
        <v>849</v>
      </c>
    </row>
    <row r="8504" spans="1:11" x14ac:dyDescent="0.15">
      <c r="A8504" s="15">
        <v>4</v>
      </c>
      <c r="B8504" s="16">
        <v>12</v>
      </c>
      <c r="C8504" s="15">
        <v>10</v>
      </c>
      <c r="D8504" s="17">
        <v>1199300</v>
      </c>
      <c r="E8504" s="18">
        <f t="shared" si="132"/>
        <v>1199.3</v>
      </c>
      <c r="F8504" s="19">
        <v>9.8500929999999993</v>
      </c>
      <c r="G8504" s="19">
        <v>11.813216014</v>
      </c>
      <c r="H8504" s="20">
        <v>1.4990741999999999</v>
      </c>
      <c r="I8504" s="15">
        <f>IF(H8504&lt;=Rmax_Summary!$B$40,1,0)</f>
        <v>1</v>
      </c>
      <c r="J8504" s="15">
        <v>10</v>
      </c>
      <c r="K8504" s="21" t="s">
        <v>849</v>
      </c>
    </row>
    <row r="8505" spans="1:11" x14ac:dyDescent="0.15">
      <c r="A8505" s="15">
        <v>5</v>
      </c>
      <c r="B8505" s="16">
        <v>12</v>
      </c>
      <c r="C8505" s="15">
        <v>10</v>
      </c>
      <c r="D8505" s="17">
        <v>1199400</v>
      </c>
      <c r="E8505" s="18">
        <f t="shared" si="132"/>
        <v>1199.4000000000001</v>
      </c>
      <c r="F8505" s="19">
        <v>9.8500560000000004</v>
      </c>
      <c r="G8505" s="19">
        <v>11.814157120000001</v>
      </c>
      <c r="H8505" s="20">
        <v>1.4994402550000001</v>
      </c>
      <c r="I8505" s="15">
        <f>IF(H8505&lt;=Rmax_Summary!$B$40,1,0)</f>
        <v>1</v>
      </c>
      <c r="J8505" s="15">
        <v>10</v>
      </c>
      <c r="K8505" s="21" t="s">
        <v>849</v>
      </c>
    </row>
    <row r="8506" spans="1:11" x14ac:dyDescent="0.15">
      <c r="A8506" s="15">
        <v>6</v>
      </c>
      <c r="B8506" s="16">
        <v>12</v>
      </c>
      <c r="C8506" s="15">
        <v>10</v>
      </c>
      <c r="D8506" s="17">
        <v>1199500</v>
      </c>
      <c r="E8506" s="18">
        <f t="shared" si="132"/>
        <v>1199.5</v>
      </c>
      <c r="F8506" s="19">
        <v>9.8500189999999996</v>
      </c>
      <c r="G8506" s="19">
        <v>11.815097825</v>
      </c>
      <c r="H8506" s="20">
        <v>1.4998096409999999</v>
      </c>
      <c r="I8506" s="15">
        <f>IF(H8506&lt;=Rmax_Summary!$B$40,1,0)</f>
        <v>1</v>
      </c>
      <c r="J8506" s="15">
        <v>10</v>
      </c>
      <c r="K8506" s="21" t="s">
        <v>849</v>
      </c>
    </row>
    <row r="8507" spans="1:11" x14ac:dyDescent="0.15">
      <c r="A8507" s="15">
        <v>2</v>
      </c>
      <c r="B8507" s="16">
        <v>12</v>
      </c>
      <c r="C8507" s="15">
        <v>10</v>
      </c>
      <c r="D8507" s="17">
        <v>1199510</v>
      </c>
      <c r="E8507" s="18">
        <f t="shared" si="132"/>
        <v>1199.51</v>
      </c>
      <c r="F8507" s="19">
        <v>9.8500150000000009</v>
      </c>
      <c r="G8507" s="19">
        <v>11.815191874</v>
      </c>
      <c r="H8507" s="20">
        <v>1.4998471209999999</v>
      </c>
      <c r="I8507" s="15">
        <f>IF(H8507&lt;=Rmax_Summary!$B$40,1,0)</f>
        <v>1</v>
      </c>
      <c r="J8507" s="15">
        <v>11</v>
      </c>
      <c r="K8507" s="21" t="s">
        <v>849</v>
      </c>
    </row>
    <row r="8508" spans="1:11" x14ac:dyDescent="0.15">
      <c r="A8508" s="15">
        <v>3</v>
      </c>
      <c r="B8508" s="16">
        <v>12</v>
      </c>
      <c r="C8508" s="15">
        <v>10</v>
      </c>
      <c r="D8508" s="17">
        <v>1199520</v>
      </c>
      <c r="E8508" s="18">
        <f t="shared" si="132"/>
        <v>1199.52</v>
      </c>
      <c r="F8508" s="19">
        <v>9.8500119999999995</v>
      </c>
      <c r="G8508" s="19">
        <v>11.815285919000001</v>
      </c>
      <c r="H8508" s="20">
        <v>1.4998841709999999</v>
      </c>
      <c r="I8508" s="15">
        <f>IF(H8508&lt;=Rmax_Summary!$B$40,1,0)</f>
        <v>1</v>
      </c>
      <c r="J8508" s="15">
        <v>11</v>
      </c>
      <c r="K8508" s="21" t="s">
        <v>849</v>
      </c>
    </row>
    <row r="8509" spans="1:11" x14ac:dyDescent="0.15">
      <c r="A8509" s="15">
        <v>4</v>
      </c>
      <c r="B8509" s="16">
        <v>12</v>
      </c>
      <c r="C8509" s="15">
        <v>10</v>
      </c>
      <c r="D8509" s="17">
        <v>1199530</v>
      </c>
      <c r="E8509" s="18">
        <f t="shared" si="132"/>
        <v>1199.53</v>
      </c>
      <c r="F8509" s="19">
        <v>9.8500080000000008</v>
      </c>
      <c r="G8509" s="19">
        <v>11.815379958999999</v>
      </c>
      <c r="H8509" s="20">
        <v>1.4999207459999999</v>
      </c>
      <c r="I8509" s="15">
        <f>IF(H8509&lt;=Rmax_Summary!$B$40,1,0)</f>
        <v>1</v>
      </c>
      <c r="J8509" s="15">
        <v>11</v>
      </c>
      <c r="K8509" s="21" t="s">
        <v>849</v>
      </c>
    </row>
    <row r="8510" spans="1:11" x14ac:dyDescent="0.15">
      <c r="A8510" s="15">
        <v>5</v>
      </c>
      <c r="B8510" s="16">
        <v>12</v>
      </c>
      <c r="C8510" s="15">
        <v>10</v>
      </c>
      <c r="D8510" s="17">
        <v>1199540</v>
      </c>
      <c r="E8510" s="18">
        <f t="shared" si="132"/>
        <v>1199.54</v>
      </c>
      <c r="F8510" s="19">
        <v>9.8500040000000002</v>
      </c>
      <c r="G8510" s="19">
        <v>11.815473996</v>
      </c>
      <c r="H8510" s="20">
        <v>1.499958487</v>
      </c>
      <c r="I8510" s="15">
        <f>IF(H8510&lt;=Rmax_Summary!$B$40,1,0)</f>
        <v>1</v>
      </c>
      <c r="J8510" s="15">
        <v>11</v>
      </c>
      <c r="K8510" s="21" t="s">
        <v>849</v>
      </c>
    </row>
    <row r="8511" spans="1:11" x14ac:dyDescent="0.15">
      <c r="A8511" s="15">
        <v>6</v>
      </c>
      <c r="B8511" s="16">
        <v>12</v>
      </c>
      <c r="C8511" s="15">
        <v>10</v>
      </c>
      <c r="D8511" s="17">
        <v>1199550</v>
      </c>
      <c r="E8511" s="18">
        <f t="shared" si="132"/>
        <v>1199.55</v>
      </c>
      <c r="F8511" s="19">
        <v>9.85</v>
      </c>
      <c r="G8511" s="19">
        <v>11.815568028</v>
      </c>
      <c r="H8511" s="20">
        <v>1.4999957079999999</v>
      </c>
      <c r="I8511" s="15">
        <f>IF(H8511&lt;=Rmax_Summary!$B$40,1,0)</f>
        <v>1</v>
      </c>
      <c r="J8511" s="15">
        <v>11</v>
      </c>
      <c r="K8511" s="21" t="s">
        <v>849</v>
      </c>
    </row>
    <row r="8512" spans="1:11" x14ac:dyDescent="0.15">
      <c r="A8512" s="15">
        <v>2</v>
      </c>
      <c r="B8512" s="16">
        <v>12</v>
      </c>
      <c r="C8512" s="15">
        <v>10</v>
      </c>
      <c r="D8512" s="17">
        <v>1199551</v>
      </c>
      <c r="E8512" s="18">
        <f t="shared" si="132"/>
        <v>1199.5509999999999</v>
      </c>
      <c r="F8512" s="19">
        <v>9.85</v>
      </c>
      <c r="G8512" s="19">
        <v>11.815577430999999</v>
      </c>
      <c r="H8512" s="20">
        <v>1.4999990560000001</v>
      </c>
      <c r="I8512" s="15">
        <f>IF(H8512&lt;=Rmax_Summary!$B$40,1,0)</f>
        <v>1</v>
      </c>
      <c r="J8512" s="15">
        <v>12</v>
      </c>
      <c r="K8512" s="21" t="s">
        <v>849</v>
      </c>
    </row>
    <row r="8513" spans="1:11" x14ac:dyDescent="0.15">
      <c r="A8513" s="15">
        <v>3</v>
      </c>
      <c r="B8513" s="16">
        <v>12</v>
      </c>
      <c r="C8513" s="15">
        <v>10</v>
      </c>
      <c r="D8513" s="17">
        <v>1199552</v>
      </c>
      <c r="E8513" s="18">
        <f t="shared" si="132"/>
        <v>1199.5519999999999</v>
      </c>
      <c r="F8513" s="19">
        <v>9.85</v>
      </c>
      <c r="G8513" s="19">
        <v>11.815586833999999</v>
      </c>
      <c r="H8513" s="20">
        <v>1.500002872</v>
      </c>
      <c r="I8513" s="15">
        <f>IF(H8513&lt;=Rmax_Summary!$B$40,1,0)</f>
        <v>0</v>
      </c>
      <c r="J8513" s="15">
        <v>12</v>
      </c>
      <c r="K8513" s="21" t="s">
        <v>849</v>
      </c>
    </row>
    <row r="8514" spans="1:11" x14ac:dyDescent="0.15">
      <c r="A8514" s="15">
        <v>4</v>
      </c>
      <c r="B8514" s="16">
        <v>12</v>
      </c>
      <c r="C8514" s="15">
        <v>10</v>
      </c>
      <c r="D8514" s="17">
        <v>1199553</v>
      </c>
      <c r="E8514" s="18">
        <f t="shared" ref="E8514:E8577" si="133">D8514/1000</f>
        <v>1199.5530000000001</v>
      </c>
      <c r="F8514" s="19">
        <v>9.8499990000000004</v>
      </c>
      <c r="G8514" s="19">
        <v>11.815596235999999</v>
      </c>
      <c r="H8514" s="20">
        <v>1.500006816</v>
      </c>
      <c r="I8514" s="15">
        <f>IF(H8514&lt;=Rmax_Summary!$B$40,1,0)</f>
        <v>0</v>
      </c>
      <c r="J8514" s="15">
        <v>12</v>
      </c>
      <c r="K8514" s="21" t="s">
        <v>849</v>
      </c>
    </row>
    <row r="8515" spans="1:11" x14ac:dyDescent="0.15">
      <c r="A8515" s="15">
        <v>5</v>
      </c>
      <c r="B8515" s="16">
        <v>12</v>
      </c>
      <c r="C8515" s="15">
        <v>10</v>
      </c>
      <c r="D8515" s="17">
        <v>1199554</v>
      </c>
      <c r="E8515" s="18">
        <f t="shared" si="133"/>
        <v>1199.5540000000001</v>
      </c>
      <c r="F8515" s="19">
        <v>9.8499990000000004</v>
      </c>
      <c r="G8515" s="19">
        <v>11.815605638999999</v>
      </c>
      <c r="H8515" s="20">
        <v>1.500010541</v>
      </c>
      <c r="I8515" s="15">
        <f>IF(H8515&lt;=Rmax_Summary!$B$40,1,0)</f>
        <v>0</v>
      </c>
      <c r="J8515" s="15">
        <v>12</v>
      </c>
      <c r="K8515" s="21" t="s">
        <v>849</v>
      </c>
    </row>
    <row r="8516" spans="1:11" x14ac:dyDescent="0.15">
      <c r="A8516" s="15">
        <v>6</v>
      </c>
      <c r="B8516" s="16">
        <v>12</v>
      </c>
      <c r="C8516" s="15">
        <v>10</v>
      </c>
      <c r="D8516" s="17">
        <v>1199555</v>
      </c>
      <c r="E8516" s="18">
        <f t="shared" si="133"/>
        <v>1199.5550000000001</v>
      </c>
      <c r="F8516" s="19">
        <v>9.8499990000000004</v>
      </c>
      <c r="G8516" s="19">
        <v>11.815615041999999</v>
      </c>
      <c r="H8516" s="20">
        <v>1.500014248</v>
      </c>
      <c r="I8516" s="15">
        <f>IF(H8516&lt;=Rmax_Summary!$B$40,1,0)</f>
        <v>0</v>
      </c>
      <c r="J8516" s="15">
        <v>12</v>
      </c>
      <c r="K8516" s="21" t="s">
        <v>849</v>
      </c>
    </row>
    <row r="8517" spans="1:11" x14ac:dyDescent="0.15">
      <c r="A8517" s="15">
        <v>7</v>
      </c>
      <c r="B8517" s="16">
        <v>12</v>
      </c>
      <c r="C8517" s="15">
        <v>10</v>
      </c>
      <c r="D8517" s="17">
        <v>1199556</v>
      </c>
      <c r="E8517" s="18">
        <f t="shared" si="133"/>
        <v>1199.556</v>
      </c>
      <c r="F8517" s="19">
        <v>9.8499979999999994</v>
      </c>
      <c r="G8517" s="19">
        <v>11.815624444999999</v>
      </c>
      <c r="H8517" s="20">
        <v>1.50001791</v>
      </c>
      <c r="I8517" s="15">
        <f>IF(H8517&lt;=Rmax_Summary!$B$40,1,0)</f>
        <v>0</v>
      </c>
      <c r="J8517" s="15">
        <v>12</v>
      </c>
      <c r="K8517" s="21" t="s">
        <v>849</v>
      </c>
    </row>
    <row r="8518" spans="1:11" x14ac:dyDescent="0.15">
      <c r="A8518" s="15">
        <v>8</v>
      </c>
      <c r="B8518" s="16">
        <v>12</v>
      </c>
      <c r="C8518" s="15">
        <v>10</v>
      </c>
      <c r="D8518" s="17">
        <v>1199557</v>
      </c>
      <c r="E8518" s="18">
        <f t="shared" si="133"/>
        <v>1199.557</v>
      </c>
      <c r="F8518" s="19">
        <v>9.8499979999999994</v>
      </c>
      <c r="G8518" s="19">
        <v>11.815633847999999</v>
      </c>
      <c r="H8518" s="20">
        <v>1.500021474</v>
      </c>
      <c r="I8518" s="15">
        <f>IF(H8518&lt;=Rmax_Summary!$B$40,1,0)</f>
        <v>0</v>
      </c>
      <c r="J8518" s="15">
        <v>12</v>
      </c>
      <c r="K8518" s="21" t="s">
        <v>849</v>
      </c>
    </row>
    <row r="8519" spans="1:11" x14ac:dyDescent="0.15">
      <c r="A8519" s="15">
        <v>9</v>
      </c>
      <c r="B8519" s="16">
        <v>12</v>
      </c>
      <c r="C8519" s="15">
        <v>10</v>
      </c>
      <c r="D8519" s="17">
        <v>1199558</v>
      </c>
      <c r="E8519" s="18">
        <f t="shared" si="133"/>
        <v>1199.558</v>
      </c>
      <c r="F8519" s="19">
        <v>9.8499970000000001</v>
      </c>
      <c r="G8519" s="19">
        <v>11.815643250000001</v>
      </c>
      <c r="H8519" s="20">
        <v>1.500025714</v>
      </c>
      <c r="I8519" s="15">
        <f>IF(H8519&lt;=Rmax_Summary!$B$40,1,0)</f>
        <v>0</v>
      </c>
      <c r="J8519" s="15">
        <v>12</v>
      </c>
      <c r="K8519" s="21" t="s">
        <v>849</v>
      </c>
    </row>
    <row r="8520" spans="1:11" x14ac:dyDescent="0.15">
      <c r="A8520" s="15">
        <v>10</v>
      </c>
      <c r="B8520" s="16">
        <v>12</v>
      </c>
      <c r="C8520" s="15">
        <v>10</v>
      </c>
      <c r="D8520" s="17">
        <v>1199559</v>
      </c>
      <c r="E8520" s="18">
        <f t="shared" si="133"/>
        <v>1199.559</v>
      </c>
      <c r="F8520" s="19">
        <v>9.8499970000000001</v>
      </c>
      <c r="G8520" s="19">
        <v>11.815652653000001</v>
      </c>
      <c r="H8520" s="20">
        <v>1.5000289959999999</v>
      </c>
      <c r="I8520" s="15">
        <f>IF(H8520&lt;=Rmax_Summary!$B$40,1,0)</f>
        <v>0</v>
      </c>
      <c r="J8520" s="15">
        <v>12</v>
      </c>
      <c r="K8520" s="21" t="s">
        <v>849</v>
      </c>
    </row>
    <row r="8521" spans="1:11" x14ac:dyDescent="0.15">
      <c r="A8521" s="15">
        <v>7</v>
      </c>
      <c r="B8521" s="16">
        <v>12</v>
      </c>
      <c r="C8521" s="15">
        <v>10</v>
      </c>
      <c r="D8521" s="17">
        <v>1199560</v>
      </c>
      <c r="E8521" s="18">
        <f t="shared" si="133"/>
        <v>1199.56</v>
      </c>
      <c r="F8521" s="19">
        <v>9.8499970000000001</v>
      </c>
      <c r="G8521" s="19">
        <v>11.815662056000001</v>
      </c>
      <c r="H8521" s="20">
        <v>1.500032364</v>
      </c>
      <c r="I8521" s="15">
        <f>IF(H8521&lt;=Rmax_Summary!$B$40,1,0)</f>
        <v>0</v>
      </c>
      <c r="J8521" s="15">
        <v>11</v>
      </c>
      <c r="K8521" s="21" t="s">
        <v>849</v>
      </c>
    </row>
    <row r="8522" spans="1:11" x14ac:dyDescent="0.15">
      <c r="A8522" s="15">
        <v>8</v>
      </c>
      <c r="B8522" s="16">
        <v>12</v>
      </c>
      <c r="C8522" s="15">
        <v>10</v>
      </c>
      <c r="D8522" s="17">
        <v>1199570</v>
      </c>
      <c r="E8522" s="18">
        <f t="shared" si="133"/>
        <v>1199.57</v>
      </c>
      <c r="F8522" s="19">
        <v>9.8499929999999996</v>
      </c>
      <c r="G8522" s="19">
        <v>11.81575608</v>
      </c>
      <c r="H8522" s="20">
        <v>1.500070276</v>
      </c>
      <c r="I8522" s="15">
        <f>IF(H8522&lt;=Rmax_Summary!$B$40,1,0)</f>
        <v>0</v>
      </c>
      <c r="J8522" s="15">
        <v>11</v>
      </c>
      <c r="K8522" s="21" t="s">
        <v>849</v>
      </c>
    </row>
    <row r="8523" spans="1:11" x14ac:dyDescent="0.15">
      <c r="A8523" s="15">
        <v>9</v>
      </c>
      <c r="B8523" s="16">
        <v>12</v>
      </c>
      <c r="C8523" s="15">
        <v>10</v>
      </c>
      <c r="D8523" s="17">
        <v>1199580</v>
      </c>
      <c r="E8523" s="18">
        <f t="shared" si="133"/>
        <v>1199.58</v>
      </c>
      <c r="F8523" s="19">
        <v>9.8499890000000008</v>
      </c>
      <c r="G8523" s="19">
        <v>11.8158501</v>
      </c>
      <c r="H8523" s="20">
        <v>1.5001074000000001</v>
      </c>
      <c r="I8523" s="15">
        <f>IF(H8523&lt;=Rmax_Summary!$B$40,1,0)</f>
        <v>0</v>
      </c>
      <c r="J8523" s="15">
        <v>11</v>
      </c>
      <c r="K8523" s="21" t="s">
        <v>849</v>
      </c>
    </row>
    <row r="8524" spans="1:11" x14ac:dyDescent="0.15">
      <c r="A8524" s="15">
        <v>10</v>
      </c>
      <c r="B8524" s="16">
        <v>12</v>
      </c>
      <c r="C8524" s="15">
        <v>10</v>
      </c>
      <c r="D8524" s="17">
        <v>1199590</v>
      </c>
      <c r="E8524" s="18">
        <f t="shared" si="133"/>
        <v>1199.5899999999999</v>
      </c>
      <c r="F8524" s="19">
        <v>9.8499850000000002</v>
      </c>
      <c r="G8524" s="19">
        <v>11.815944116000001</v>
      </c>
      <c r="H8524" s="20">
        <v>1.500145117</v>
      </c>
      <c r="I8524" s="15">
        <f>IF(H8524&lt;=Rmax_Summary!$B$40,1,0)</f>
        <v>0</v>
      </c>
      <c r="J8524" s="15">
        <v>11</v>
      </c>
      <c r="K8524" s="21" t="s">
        <v>849</v>
      </c>
    </row>
    <row r="8525" spans="1:11" x14ac:dyDescent="0.15">
      <c r="A8525" s="15">
        <v>7</v>
      </c>
      <c r="B8525" s="16">
        <v>12</v>
      </c>
      <c r="C8525" s="15">
        <v>10</v>
      </c>
      <c r="D8525" s="17">
        <v>1199600</v>
      </c>
      <c r="E8525" s="18">
        <f t="shared" si="133"/>
        <v>1199.5999999999999</v>
      </c>
      <c r="F8525" s="19">
        <v>9.8499820000000007</v>
      </c>
      <c r="G8525" s="19">
        <v>11.816038128000001</v>
      </c>
      <c r="H8525" s="20">
        <v>1.500182355</v>
      </c>
      <c r="I8525" s="15">
        <f>IF(H8525&lt;=Rmax_Summary!$B$40,1,0)</f>
        <v>0</v>
      </c>
      <c r="J8525" s="15">
        <v>10</v>
      </c>
      <c r="K8525" s="21" t="s">
        <v>849</v>
      </c>
    </row>
    <row r="8526" spans="1:11" x14ac:dyDescent="0.15">
      <c r="A8526" s="15">
        <v>8</v>
      </c>
      <c r="B8526" s="16">
        <v>12</v>
      </c>
      <c r="C8526" s="15">
        <v>10</v>
      </c>
      <c r="D8526" s="17">
        <v>1199700</v>
      </c>
      <c r="E8526" s="18">
        <f t="shared" si="133"/>
        <v>1199.7</v>
      </c>
      <c r="F8526" s="19">
        <v>9.8499440000000007</v>
      </c>
      <c r="G8526" s="19">
        <v>11.816978018</v>
      </c>
      <c r="H8526" s="20">
        <v>1.500558249</v>
      </c>
      <c r="I8526" s="15">
        <f>IF(H8526&lt;=Rmax_Summary!$B$40,1,0)</f>
        <v>0</v>
      </c>
      <c r="J8526" s="15">
        <v>10</v>
      </c>
      <c r="K8526" s="21" t="s">
        <v>849</v>
      </c>
    </row>
    <row r="8527" spans="1:11" x14ac:dyDescent="0.15">
      <c r="A8527" s="15">
        <v>9</v>
      </c>
      <c r="B8527" s="16">
        <v>12</v>
      </c>
      <c r="C8527" s="15">
        <v>10</v>
      </c>
      <c r="D8527" s="17">
        <v>1199800</v>
      </c>
      <c r="E8527" s="18">
        <f t="shared" si="133"/>
        <v>1199.8</v>
      </c>
      <c r="F8527" s="19">
        <v>9.8499060000000007</v>
      </c>
      <c r="G8527" s="19">
        <v>11.817917488999999</v>
      </c>
      <c r="H8527" s="20">
        <v>1.5009379940000001</v>
      </c>
      <c r="I8527" s="15">
        <f>IF(H8527&lt;=Rmax_Summary!$B$40,1,0)</f>
        <v>0</v>
      </c>
      <c r="J8527" s="15">
        <v>10</v>
      </c>
      <c r="K8527" s="21" t="s">
        <v>849</v>
      </c>
    </row>
    <row r="8528" spans="1:11" x14ac:dyDescent="0.15">
      <c r="A8528" s="15">
        <v>10</v>
      </c>
      <c r="B8528" s="16">
        <v>12</v>
      </c>
      <c r="C8528" s="15">
        <v>10</v>
      </c>
      <c r="D8528" s="17">
        <v>1199900</v>
      </c>
      <c r="E8528" s="18">
        <f t="shared" si="133"/>
        <v>1199.9000000000001</v>
      </c>
      <c r="F8528" s="19">
        <v>9.8498680000000007</v>
      </c>
      <c r="G8528" s="19">
        <v>11.818856536</v>
      </c>
      <c r="H8528" s="20">
        <v>1.501320663</v>
      </c>
      <c r="I8528" s="15">
        <f>IF(H8528&lt;=Rmax_Summary!$B$40,1,0)</f>
        <v>0</v>
      </c>
      <c r="J8528" s="15">
        <v>10</v>
      </c>
      <c r="K8528" s="21" t="s">
        <v>849</v>
      </c>
    </row>
    <row r="8529" spans="1:11" x14ac:dyDescent="0.15">
      <c r="A8529" s="15">
        <v>1831</v>
      </c>
      <c r="B8529" s="16">
        <v>12</v>
      </c>
      <c r="C8529" s="15">
        <v>10</v>
      </c>
      <c r="D8529" s="17">
        <v>1200000</v>
      </c>
      <c r="E8529" s="18">
        <f t="shared" si="133"/>
        <v>1200</v>
      </c>
      <c r="F8529" s="19">
        <v>9.8498289999999997</v>
      </c>
      <c r="G8529" s="19">
        <v>11.819795149999999</v>
      </c>
      <c r="H8529" s="20">
        <v>1.501707143</v>
      </c>
      <c r="I8529" s="15">
        <f>IF(H8529&lt;=Rmax_Summary!$B$40,1,0)</f>
        <v>0</v>
      </c>
      <c r="J8529" s="15">
        <v>3</v>
      </c>
      <c r="K8529" s="21" t="s">
        <v>850</v>
      </c>
    </row>
    <row r="8530" spans="1:11" x14ac:dyDescent="0.15">
      <c r="A8530" s="15">
        <v>1836</v>
      </c>
      <c r="B8530" s="16">
        <v>12</v>
      </c>
      <c r="C8530" s="15">
        <v>10</v>
      </c>
      <c r="D8530" s="17">
        <v>1300000</v>
      </c>
      <c r="E8530" s="18">
        <f t="shared" si="133"/>
        <v>1300</v>
      </c>
      <c r="F8530" s="19">
        <v>9.2087420000000009</v>
      </c>
      <c r="G8530" s="19">
        <v>11.971365110000001</v>
      </c>
      <c r="H8530" s="20">
        <v>7.9125791469999998</v>
      </c>
      <c r="I8530" s="15">
        <f>IF(H8530&lt;=Rmax_Summary!$B$40,1,0)</f>
        <v>0</v>
      </c>
      <c r="J8530" s="15">
        <v>3</v>
      </c>
      <c r="K8530" s="21" t="s">
        <v>850</v>
      </c>
    </row>
    <row r="8531" spans="1:11" x14ac:dyDescent="0.15">
      <c r="A8531" s="15">
        <v>1841</v>
      </c>
      <c r="B8531" s="16">
        <v>12</v>
      </c>
      <c r="C8531" s="15">
        <v>10</v>
      </c>
      <c r="D8531" s="17">
        <v>1400000</v>
      </c>
      <c r="E8531" s="18">
        <f t="shared" si="133"/>
        <v>1400</v>
      </c>
      <c r="F8531" s="19">
        <v>8.5523819999999997</v>
      </c>
      <c r="G8531" s="19">
        <v>11.97333607</v>
      </c>
      <c r="H8531" s="20">
        <v>14.476175036000001</v>
      </c>
      <c r="I8531" s="15">
        <f>IF(H8531&lt;=Rmax_Summary!$B$40,1,0)</f>
        <v>0</v>
      </c>
      <c r="J8531" s="15">
        <v>3</v>
      </c>
      <c r="K8531" s="21" t="s">
        <v>850</v>
      </c>
    </row>
    <row r="8532" spans="1:11" x14ac:dyDescent="0.15">
      <c r="A8532" s="15">
        <v>1846</v>
      </c>
      <c r="B8532" s="16">
        <v>12</v>
      </c>
      <c r="C8532" s="15">
        <v>10</v>
      </c>
      <c r="D8532" s="17">
        <v>1500000</v>
      </c>
      <c r="E8532" s="18">
        <f t="shared" si="133"/>
        <v>1500</v>
      </c>
      <c r="F8532" s="19">
        <v>7.9833629999999998</v>
      </c>
      <c r="G8532" s="19">
        <v>11.975044762</v>
      </c>
      <c r="H8532" s="20">
        <v>20.166369515</v>
      </c>
      <c r="I8532" s="15">
        <f>IF(H8532&lt;=Rmax_Summary!$B$40,1,0)</f>
        <v>0</v>
      </c>
      <c r="J8532" s="15">
        <v>3</v>
      </c>
      <c r="K8532" s="21" t="s">
        <v>850</v>
      </c>
    </row>
    <row r="8533" spans="1:11" x14ac:dyDescent="0.15">
      <c r="A8533" s="15">
        <v>1851</v>
      </c>
      <c r="B8533" s="16">
        <v>12</v>
      </c>
      <c r="C8533" s="15">
        <v>10</v>
      </c>
      <c r="D8533" s="17">
        <v>1600000</v>
      </c>
      <c r="E8533" s="18">
        <f t="shared" si="133"/>
        <v>1600</v>
      </c>
      <c r="F8533" s="19">
        <v>7.4853379999999996</v>
      </c>
      <c r="G8533" s="19">
        <v>11.976540266000001</v>
      </c>
      <c r="H8533" s="20">
        <v>25.146623808000001</v>
      </c>
      <c r="I8533" s="15">
        <f>IF(H8533&lt;=Rmax_Summary!$B$40,1,0)</f>
        <v>0</v>
      </c>
      <c r="J8533" s="15">
        <v>3</v>
      </c>
      <c r="K8533" s="21" t="s">
        <v>850</v>
      </c>
    </row>
    <row r="8534" spans="1:11" x14ac:dyDescent="0.15">
      <c r="A8534" s="15">
        <v>1856</v>
      </c>
      <c r="B8534" s="16">
        <v>12</v>
      </c>
      <c r="C8534" s="15">
        <v>10</v>
      </c>
      <c r="D8534" s="17">
        <v>1700000</v>
      </c>
      <c r="E8534" s="18">
        <f t="shared" si="133"/>
        <v>1700</v>
      </c>
      <c r="F8534" s="19">
        <v>7.0457999999999998</v>
      </c>
      <c r="G8534" s="19">
        <v>11.977860137</v>
      </c>
      <c r="H8534" s="20">
        <v>29.541997972000001</v>
      </c>
      <c r="I8534" s="15">
        <f>IF(H8534&lt;=Rmax_Summary!$B$40,1,0)</f>
        <v>0</v>
      </c>
      <c r="J8534" s="15">
        <v>3</v>
      </c>
      <c r="K8534" s="21" t="s">
        <v>850</v>
      </c>
    </row>
    <row r="8535" spans="1:11" x14ac:dyDescent="0.15">
      <c r="A8535" s="15">
        <v>1861</v>
      </c>
      <c r="B8535" s="16">
        <v>12</v>
      </c>
      <c r="C8535" s="15">
        <v>10</v>
      </c>
      <c r="D8535" s="17">
        <v>1800000</v>
      </c>
      <c r="E8535" s="18">
        <f t="shared" si="133"/>
        <v>1800</v>
      </c>
      <c r="F8535" s="19">
        <v>6.6550190000000002</v>
      </c>
      <c r="G8535" s="19">
        <v>11.979033599999999</v>
      </c>
      <c r="H8535" s="20">
        <v>33.449812487999999</v>
      </c>
      <c r="I8535" s="15">
        <f>IF(H8535&lt;=Rmax_Summary!$B$40,1,0)</f>
        <v>0</v>
      </c>
      <c r="J8535" s="15">
        <v>3</v>
      </c>
      <c r="K8535" s="21" t="s">
        <v>850</v>
      </c>
    </row>
    <row r="8536" spans="1:11" x14ac:dyDescent="0.15">
      <c r="A8536" s="15">
        <v>1866</v>
      </c>
      <c r="B8536" s="16">
        <v>12</v>
      </c>
      <c r="C8536" s="15">
        <v>10</v>
      </c>
      <c r="D8536" s="17">
        <v>1900000</v>
      </c>
      <c r="E8536" s="18">
        <f t="shared" si="133"/>
        <v>1900</v>
      </c>
      <c r="F8536" s="19">
        <v>6.305307</v>
      </c>
      <c r="G8536" s="19">
        <v>11.980083734000001</v>
      </c>
      <c r="H8536" s="20">
        <v>36.946928755999998</v>
      </c>
      <c r="I8536" s="15">
        <f>IF(H8536&lt;=Rmax_Summary!$B$40,1,0)</f>
        <v>0</v>
      </c>
      <c r="J8536" s="15">
        <v>3</v>
      </c>
      <c r="K8536" s="21" t="s">
        <v>850</v>
      </c>
    </row>
    <row r="8537" spans="1:11" x14ac:dyDescent="0.15">
      <c r="A8537" s="15">
        <v>1871</v>
      </c>
      <c r="B8537" s="16">
        <v>12</v>
      </c>
      <c r="C8537" s="15">
        <v>10</v>
      </c>
      <c r="D8537" s="17">
        <v>2000000</v>
      </c>
      <c r="E8537" s="18">
        <f t="shared" si="133"/>
        <v>2000</v>
      </c>
      <c r="F8537" s="19">
        <v>5.9905140000000001</v>
      </c>
      <c r="G8537" s="19">
        <v>11.981029012</v>
      </c>
      <c r="H8537" s="20">
        <v>40.094855899000002</v>
      </c>
      <c r="I8537" s="15">
        <f>IF(H8537&lt;=Rmax_Summary!$B$40,1,0)</f>
        <v>0</v>
      </c>
      <c r="J8537" s="15">
        <v>3</v>
      </c>
      <c r="K8537" s="21" t="s">
        <v>850</v>
      </c>
    </row>
    <row r="8538" spans="1:11" x14ac:dyDescent="0.15">
      <c r="A8538" s="15">
        <v>1876</v>
      </c>
      <c r="B8538" s="16">
        <v>12</v>
      </c>
      <c r="C8538" s="15">
        <v>10</v>
      </c>
      <c r="D8538" s="17">
        <v>2100000</v>
      </c>
      <c r="E8538" s="18">
        <f t="shared" si="133"/>
        <v>2100</v>
      </c>
      <c r="F8538" s="19">
        <v>5.7056589999999998</v>
      </c>
      <c r="G8538" s="19">
        <v>11.981884390999999</v>
      </c>
      <c r="H8538" s="20">
        <v>42.943406951999997</v>
      </c>
      <c r="I8538" s="15">
        <f>IF(H8538&lt;=Rmax_Summary!$B$40,1,0)</f>
        <v>0</v>
      </c>
      <c r="J8538" s="15">
        <v>3</v>
      </c>
      <c r="K8538" s="21" t="s">
        <v>850</v>
      </c>
    </row>
    <row r="8539" spans="1:11" x14ac:dyDescent="0.15">
      <c r="A8539" s="15">
        <v>1881</v>
      </c>
      <c r="B8539" s="16">
        <v>12</v>
      </c>
      <c r="C8539" s="15">
        <v>10</v>
      </c>
      <c r="D8539" s="17">
        <v>2200000</v>
      </c>
      <c r="E8539" s="18">
        <f t="shared" si="133"/>
        <v>2200</v>
      </c>
      <c r="F8539" s="19">
        <v>5.4466650000000003</v>
      </c>
      <c r="G8539" s="19">
        <v>11.982662114</v>
      </c>
      <c r="H8539" s="20">
        <v>45.533354547999998</v>
      </c>
      <c r="I8539" s="15">
        <f>IF(H8539&lt;=Rmax_Summary!$B$40,1,0)</f>
        <v>0</v>
      </c>
      <c r="J8539" s="15">
        <v>3</v>
      </c>
      <c r="K8539" s="21" t="s">
        <v>850</v>
      </c>
    </row>
    <row r="8540" spans="1:11" x14ac:dyDescent="0.15">
      <c r="A8540" s="15">
        <v>1886</v>
      </c>
      <c r="B8540" s="16">
        <v>12</v>
      </c>
      <c r="C8540" s="15">
        <v>10</v>
      </c>
      <c r="D8540" s="17">
        <v>2300000</v>
      </c>
      <c r="E8540" s="18">
        <f t="shared" si="133"/>
        <v>2300</v>
      </c>
      <c r="F8540" s="19">
        <v>5.2101620000000004</v>
      </c>
      <c r="G8540" s="19">
        <v>11.983372297000001</v>
      </c>
      <c r="H8540" s="20">
        <v>47.898381833000002</v>
      </c>
      <c r="I8540" s="15">
        <f>IF(H8540&lt;=Rmax_Summary!$B$40,1,0)</f>
        <v>0</v>
      </c>
      <c r="J8540" s="15">
        <v>3</v>
      </c>
      <c r="K8540" s="21" t="s">
        <v>850</v>
      </c>
    </row>
    <row r="8541" spans="1:11" x14ac:dyDescent="0.15">
      <c r="A8541" s="15">
        <v>1891</v>
      </c>
      <c r="B8541" s="16">
        <v>12</v>
      </c>
      <c r="C8541" s="15">
        <v>10</v>
      </c>
      <c r="D8541" s="17">
        <v>2400000</v>
      </c>
      <c r="E8541" s="18">
        <f t="shared" si="133"/>
        <v>2400</v>
      </c>
      <c r="F8541" s="19">
        <v>4.9933430000000003</v>
      </c>
      <c r="G8541" s="19">
        <v>11.984023370999999</v>
      </c>
      <c r="H8541" s="20">
        <v>50.066569456000003</v>
      </c>
      <c r="I8541" s="15">
        <f>IF(H8541&lt;=Rmax_Summary!$B$40,1,0)</f>
        <v>0</v>
      </c>
      <c r="J8541" s="15">
        <v>3</v>
      </c>
      <c r="K8541" s="21" t="s">
        <v>850</v>
      </c>
    </row>
    <row r="8542" spans="1:11" x14ac:dyDescent="0.15">
      <c r="A8542" s="15">
        <v>1896</v>
      </c>
      <c r="B8542" s="16">
        <v>12</v>
      </c>
      <c r="C8542" s="15">
        <v>10</v>
      </c>
      <c r="D8542" s="17">
        <v>2500000</v>
      </c>
      <c r="E8542" s="18">
        <f t="shared" si="133"/>
        <v>2500</v>
      </c>
      <c r="F8542" s="19">
        <v>4.7938489999999998</v>
      </c>
      <c r="G8542" s="19">
        <v>11.984622421999999</v>
      </c>
      <c r="H8542" s="20">
        <v>52.061511975999998</v>
      </c>
      <c r="I8542" s="15">
        <f>IF(H8542&lt;=Rmax_Summary!$B$40,1,0)</f>
        <v>0</v>
      </c>
      <c r="J8542" s="15">
        <v>3</v>
      </c>
      <c r="K8542" s="21" t="s">
        <v>850</v>
      </c>
    </row>
    <row r="8543" spans="1:11" x14ac:dyDescent="0.15">
      <c r="A8543" s="15">
        <v>1901</v>
      </c>
      <c r="B8543" s="16">
        <v>12</v>
      </c>
      <c r="C8543" s="15">
        <v>10</v>
      </c>
      <c r="D8543" s="17">
        <v>2600000</v>
      </c>
      <c r="E8543" s="18">
        <f t="shared" si="133"/>
        <v>2600</v>
      </c>
      <c r="F8543" s="19">
        <v>4.6096830000000004</v>
      </c>
      <c r="G8543" s="19">
        <v>11.985175443999999</v>
      </c>
      <c r="H8543" s="20">
        <v>53.903172754000003</v>
      </c>
      <c r="I8543" s="15">
        <f>IF(H8543&lt;=Rmax_Summary!$B$40,1,0)</f>
        <v>0</v>
      </c>
      <c r="J8543" s="15">
        <v>3</v>
      </c>
      <c r="K8543" s="21" t="s">
        <v>850</v>
      </c>
    </row>
    <row r="8544" spans="1:11" x14ac:dyDescent="0.15">
      <c r="A8544" s="15">
        <v>1906</v>
      </c>
      <c r="B8544" s="16">
        <v>12</v>
      </c>
      <c r="C8544" s="15">
        <v>10</v>
      </c>
      <c r="D8544" s="17">
        <v>2700000</v>
      </c>
      <c r="E8544" s="18">
        <f t="shared" si="133"/>
        <v>2700</v>
      </c>
      <c r="F8544" s="19">
        <v>4.4391439999999998</v>
      </c>
      <c r="G8544" s="19">
        <v>11.985687548</v>
      </c>
      <c r="H8544" s="20">
        <v>55.608564051000002</v>
      </c>
      <c r="I8544" s="15">
        <f>IF(H8544&lt;=Rmax_Summary!$B$40,1,0)</f>
        <v>0</v>
      </c>
      <c r="J8544" s="15">
        <v>3</v>
      </c>
      <c r="K8544" s="21" t="s">
        <v>850</v>
      </c>
    </row>
    <row r="8545" spans="1:11" x14ac:dyDescent="0.15">
      <c r="A8545" s="15">
        <v>1911</v>
      </c>
      <c r="B8545" s="16">
        <v>12</v>
      </c>
      <c r="C8545" s="15">
        <v>10</v>
      </c>
      <c r="D8545" s="17">
        <v>2800000</v>
      </c>
      <c r="E8545" s="18">
        <f t="shared" si="133"/>
        <v>2800</v>
      </c>
      <c r="F8545" s="19">
        <v>4.2807729999999999</v>
      </c>
      <c r="G8545" s="19">
        <v>11.986163112</v>
      </c>
      <c r="H8545" s="20">
        <v>57.192273999000001</v>
      </c>
      <c r="I8545" s="15">
        <f>IF(H8545&lt;=Rmax_Summary!$B$40,1,0)</f>
        <v>0</v>
      </c>
      <c r="J8545" s="15">
        <v>3</v>
      </c>
      <c r="K8545" s="21" t="s">
        <v>850</v>
      </c>
    </row>
    <row r="8546" spans="1:11" x14ac:dyDescent="0.15">
      <c r="A8546" s="15">
        <v>1916</v>
      </c>
      <c r="B8546" s="16">
        <v>12</v>
      </c>
      <c r="C8546" s="15">
        <v>10</v>
      </c>
      <c r="D8546" s="17">
        <v>2900000</v>
      </c>
      <c r="E8546" s="18">
        <f t="shared" si="133"/>
        <v>2900</v>
      </c>
      <c r="F8546" s="19">
        <v>4.1333120000000001</v>
      </c>
      <c r="G8546" s="19">
        <v>11.986605912</v>
      </c>
      <c r="H8546" s="20">
        <v>58.66687641</v>
      </c>
      <c r="I8546" s="15">
        <f>IF(H8546&lt;=Rmax_Summary!$B$40,1,0)</f>
        <v>0</v>
      </c>
      <c r="J8546" s="15">
        <v>3</v>
      </c>
      <c r="K8546" s="21" t="s">
        <v>850</v>
      </c>
    </row>
    <row r="8547" spans="1:11" x14ac:dyDescent="0.15">
      <c r="A8547" s="15">
        <v>1921</v>
      </c>
      <c r="B8547" s="16">
        <v>12</v>
      </c>
      <c r="C8547" s="15">
        <v>10</v>
      </c>
      <c r="D8547" s="17">
        <v>3000000</v>
      </c>
      <c r="E8547" s="18">
        <f t="shared" si="133"/>
        <v>3000</v>
      </c>
      <c r="F8547" s="19">
        <v>3.995673</v>
      </c>
      <c r="G8547" s="19">
        <v>11.987019222000001</v>
      </c>
      <c r="H8547" s="20">
        <v>60.043269311000003</v>
      </c>
      <c r="I8547" s="15">
        <f>IF(H8547&lt;=Rmax_Summary!$B$40,1,0)</f>
        <v>0</v>
      </c>
      <c r="J8547" s="15">
        <v>3</v>
      </c>
      <c r="K8547" s="21" t="s">
        <v>850</v>
      </c>
    </row>
    <row r="8548" spans="1:11" x14ac:dyDescent="0.15">
      <c r="A8548" s="15">
        <v>1926</v>
      </c>
      <c r="B8548" s="16">
        <v>12</v>
      </c>
      <c r="C8548" s="15">
        <v>10</v>
      </c>
      <c r="D8548" s="17">
        <v>3100000</v>
      </c>
      <c r="E8548" s="18">
        <f t="shared" si="133"/>
        <v>3100</v>
      </c>
      <c r="F8548" s="19">
        <v>3.866905</v>
      </c>
      <c r="G8548" s="19">
        <v>11.987405892</v>
      </c>
      <c r="H8548" s="20">
        <v>61.330947825000003</v>
      </c>
      <c r="I8548" s="15">
        <f>IF(H8548&lt;=Rmax_Summary!$B$40,1,0)</f>
        <v>0</v>
      </c>
      <c r="J8548" s="15">
        <v>3</v>
      </c>
      <c r="K8548" s="21" t="s">
        <v>850</v>
      </c>
    </row>
    <row r="8549" spans="1:11" x14ac:dyDescent="0.15">
      <c r="A8549" s="15">
        <v>1931</v>
      </c>
      <c r="B8549" s="16">
        <v>12</v>
      </c>
      <c r="C8549" s="15">
        <v>10</v>
      </c>
      <c r="D8549" s="17">
        <v>3200000</v>
      </c>
      <c r="E8549" s="18">
        <f t="shared" si="133"/>
        <v>3200</v>
      </c>
      <c r="F8549" s="19">
        <v>3.746178</v>
      </c>
      <c r="G8549" s="19">
        <v>11.987768417</v>
      </c>
      <c r="H8549" s="20">
        <v>62.538223600000002</v>
      </c>
      <c r="I8549" s="15">
        <f>IF(H8549&lt;=Rmax_Summary!$B$40,1,0)</f>
        <v>0</v>
      </c>
      <c r="J8549" s="15">
        <v>3</v>
      </c>
      <c r="K8549" s="21" t="s">
        <v>850</v>
      </c>
    </row>
    <row r="8550" spans="1:11" x14ac:dyDescent="0.15">
      <c r="A8550" s="15">
        <v>1936</v>
      </c>
      <c r="B8550" s="16">
        <v>12</v>
      </c>
      <c r="C8550" s="15">
        <v>10</v>
      </c>
      <c r="D8550" s="17">
        <v>3300000</v>
      </c>
      <c r="E8550" s="18">
        <f t="shared" si="133"/>
        <v>3300</v>
      </c>
      <c r="F8550" s="19">
        <v>3.6327600000000002</v>
      </c>
      <c r="G8550" s="19">
        <v>11.988108991000001</v>
      </c>
      <c r="H8550" s="20">
        <v>63.672396460999998</v>
      </c>
      <c r="I8550" s="15">
        <f>IF(H8550&lt;=Rmax_Summary!$B$40,1,0)</f>
        <v>0</v>
      </c>
      <c r="J8550" s="15">
        <v>3</v>
      </c>
      <c r="K8550" s="21" t="s">
        <v>850</v>
      </c>
    </row>
    <row r="8551" spans="1:11" x14ac:dyDescent="0.15">
      <c r="A8551" s="15">
        <v>1941</v>
      </c>
      <c r="B8551" s="16">
        <v>12</v>
      </c>
      <c r="C8551" s="15">
        <v>10</v>
      </c>
      <c r="D8551" s="17">
        <v>3400000</v>
      </c>
      <c r="E8551" s="18">
        <f t="shared" si="133"/>
        <v>3400</v>
      </c>
      <c r="F8551" s="19">
        <v>3.5260090000000002</v>
      </c>
      <c r="G8551" s="19">
        <v>11.988429548999999</v>
      </c>
      <c r="H8551" s="20">
        <v>64.739912458000006</v>
      </c>
      <c r="I8551" s="15">
        <f>IF(H8551&lt;=Rmax_Summary!$B$40,1,0)</f>
        <v>0</v>
      </c>
      <c r="J8551" s="15">
        <v>3</v>
      </c>
      <c r="K8551" s="21" t="s">
        <v>850</v>
      </c>
    </row>
    <row r="8552" spans="1:11" x14ac:dyDescent="0.15">
      <c r="A8552" s="15">
        <v>1946</v>
      </c>
      <c r="B8552" s="16">
        <v>12</v>
      </c>
      <c r="C8552" s="15">
        <v>10</v>
      </c>
      <c r="D8552" s="17">
        <v>3500000</v>
      </c>
      <c r="E8552" s="18">
        <f t="shared" si="133"/>
        <v>3500</v>
      </c>
      <c r="F8552" s="19">
        <v>3.4253520000000002</v>
      </c>
      <c r="G8552" s="19">
        <v>11.988731806000001</v>
      </c>
      <c r="H8552" s="20">
        <v>65.746480704999996</v>
      </c>
      <c r="I8552" s="15">
        <f>IF(H8552&lt;=Rmax_Summary!$B$40,1,0)</f>
        <v>0</v>
      </c>
      <c r="J8552" s="15">
        <v>3</v>
      </c>
      <c r="K8552" s="21" t="s">
        <v>850</v>
      </c>
    </row>
    <row r="8553" spans="1:11" x14ac:dyDescent="0.15">
      <c r="A8553" s="15">
        <v>1951</v>
      </c>
      <c r="B8553" s="16">
        <v>12</v>
      </c>
      <c r="C8553" s="15">
        <v>10</v>
      </c>
      <c r="D8553" s="17">
        <v>3600000</v>
      </c>
      <c r="E8553" s="18">
        <f t="shared" si="133"/>
        <v>3600</v>
      </c>
      <c r="F8553" s="19">
        <v>3.3302830000000001</v>
      </c>
      <c r="G8553" s="19">
        <v>11.989017284000001</v>
      </c>
      <c r="H8553" s="20">
        <v>66.697173475</v>
      </c>
      <c r="I8553" s="15">
        <f>IF(H8553&lt;=Rmax_Summary!$B$40,1,0)</f>
        <v>0</v>
      </c>
      <c r="J8553" s="15">
        <v>3</v>
      </c>
      <c r="K8553" s="21" t="s">
        <v>850</v>
      </c>
    </row>
    <row r="8554" spans="1:11" x14ac:dyDescent="0.15">
      <c r="A8554" s="15">
        <v>1956</v>
      </c>
      <c r="B8554" s="16">
        <v>12</v>
      </c>
      <c r="C8554" s="15">
        <v>10</v>
      </c>
      <c r="D8554" s="17">
        <v>3700000</v>
      </c>
      <c r="E8554" s="18">
        <f t="shared" si="133"/>
        <v>3700</v>
      </c>
      <c r="F8554" s="19">
        <v>3.240348</v>
      </c>
      <c r="G8554" s="19">
        <v>11.989287343000001</v>
      </c>
      <c r="H8554" s="20">
        <v>67.596520491999996</v>
      </c>
      <c r="I8554" s="15">
        <f>IF(H8554&lt;=Rmax_Summary!$B$40,1,0)</f>
        <v>0</v>
      </c>
      <c r="J8554" s="15">
        <v>3</v>
      </c>
      <c r="K8554" s="21" t="s">
        <v>850</v>
      </c>
    </row>
    <row r="8555" spans="1:11" x14ac:dyDescent="0.15">
      <c r="A8555" s="15">
        <v>1961</v>
      </c>
      <c r="B8555" s="16">
        <v>12</v>
      </c>
      <c r="C8555" s="15">
        <v>10</v>
      </c>
      <c r="D8555" s="17">
        <v>3800000</v>
      </c>
      <c r="E8555" s="18">
        <f t="shared" si="133"/>
        <v>3800</v>
      </c>
      <c r="F8555" s="19">
        <v>3.1551429999999998</v>
      </c>
      <c r="G8555" s="19">
        <v>11.9895432</v>
      </c>
      <c r="H8555" s="20">
        <v>68.448570369999999</v>
      </c>
      <c r="I8555" s="15">
        <f>IF(H8555&lt;=Rmax_Summary!$B$40,1,0)</f>
        <v>0</v>
      </c>
      <c r="J8555" s="15">
        <v>3</v>
      </c>
      <c r="K8555" s="21" t="s">
        <v>850</v>
      </c>
    </row>
    <row r="8556" spans="1:11" x14ac:dyDescent="0.15">
      <c r="A8556" s="15">
        <v>1966</v>
      </c>
      <c r="B8556" s="16">
        <v>12</v>
      </c>
      <c r="C8556" s="15">
        <v>10</v>
      </c>
      <c r="D8556" s="17">
        <v>3900000</v>
      </c>
      <c r="E8556" s="18">
        <f t="shared" si="133"/>
        <v>3900</v>
      </c>
      <c r="F8556" s="19">
        <v>3.0743040000000001</v>
      </c>
      <c r="G8556" s="19">
        <v>11.989785946</v>
      </c>
      <c r="H8556" s="20">
        <v>69.256958819000005</v>
      </c>
      <c r="I8556" s="15">
        <f>IF(H8556&lt;=Rmax_Summary!$B$40,1,0)</f>
        <v>0</v>
      </c>
      <c r="J8556" s="15">
        <v>3</v>
      </c>
      <c r="K8556" s="21" t="s">
        <v>850</v>
      </c>
    </row>
    <row r="8557" spans="1:11" x14ac:dyDescent="0.15">
      <c r="A8557" s="15">
        <v>1971</v>
      </c>
      <c r="B8557" s="16">
        <v>12</v>
      </c>
      <c r="C8557" s="15">
        <v>10</v>
      </c>
      <c r="D8557" s="17">
        <v>4000000</v>
      </c>
      <c r="E8557" s="18">
        <f t="shared" si="133"/>
        <v>4000</v>
      </c>
      <c r="F8557" s="19">
        <v>2.9975040000000002</v>
      </c>
      <c r="G8557" s="19">
        <v>11.990016562999999</v>
      </c>
      <c r="H8557" s="20">
        <v>70.024958884</v>
      </c>
      <c r="I8557" s="15">
        <f>IF(H8557&lt;=Rmax_Summary!$B$40,1,0)</f>
        <v>0</v>
      </c>
      <c r="J8557" s="15">
        <v>3</v>
      </c>
      <c r="K8557" s="21" t="s">
        <v>850</v>
      </c>
    </row>
    <row r="8558" spans="1:11" x14ac:dyDescent="0.15">
      <c r="A8558" s="15">
        <v>1976</v>
      </c>
      <c r="B8558" s="16">
        <v>12</v>
      </c>
      <c r="C8558" s="15">
        <v>10</v>
      </c>
      <c r="D8558" s="17">
        <v>4100000</v>
      </c>
      <c r="E8558" s="18">
        <f t="shared" si="133"/>
        <v>4100</v>
      </c>
      <c r="F8558" s="19">
        <v>2.9244479999999999</v>
      </c>
      <c r="G8558" s="19">
        <v>11.990235939</v>
      </c>
      <c r="H8558" s="20">
        <v>70.755521873000006</v>
      </c>
      <c r="I8558" s="15">
        <f>IF(H8558&lt;=Rmax_Summary!$B$40,1,0)</f>
        <v>0</v>
      </c>
      <c r="J8558" s="15">
        <v>3</v>
      </c>
      <c r="K8558" s="21" t="s">
        <v>850</v>
      </c>
    </row>
    <row r="8559" spans="1:11" x14ac:dyDescent="0.15">
      <c r="A8559" s="15">
        <v>1981</v>
      </c>
      <c r="B8559" s="16">
        <v>12</v>
      </c>
      <c r="C8559" s="15">
        <v>10</v>
      </c>
      <c r="D8559" s="17">
        <v>4200000</v>
      </c>
      <c r="E8559" s="18">
        <f t="shared" si="133"/>
        <v>4200</v>
      </c>
      <c r="F8559" s="19">
        <v>2.8548680000000002</v>
      </c>
      <c r="G8559" s="19">
        <v>11.990444877</v>
      </c>
      <c r="H8559" s="20">
        <v>71.451321699999994</v>
      </c>
      <c r="I8559" s="15">
        <f>IF(H8559&lt;=Rmax_Summary!$B$40,1,0)</f>
        <v>0</v>
      </c>
      <c r="J8559" s="15">
        <v>3</v>
      </c>
      <c r="K8559" s="21" t="s">
        <v>850</v>
      </c>
    </row>
    <row r="8560" spans="1:11" x14ac:dyDescent="0.15">
      <c r="A8560" s="15">
        <v>1986</v>
      </c>
      <c r="B8560" s="16">
        <v>12</v>
      </c>
      <c r="C8560" s="15">
        <v>10</v>
      </c>
      <c r="D8560" s="17">
        <v>4300000</v>
      </c>
      <c r="E8560" s="18">
        <f t="shared" si="133"/>
        <v>4300</v>
      </c>
      <c r="F8560" s="19">
        <v>2.7885219999999999</v>
      </c>
      <c r="G8560" s="19">
        <v>11.990644102999999</v>
      </c>
      <c r="H8560" s="20">
        <v>72.114781029</v>
      </c>
      <c r="I8560" s="15">
        <f>IF(H8560&lt;=Rmax_Summary!$B$40,1,0)</f>
        <v>0</v>
      </c>
      <c r="J8560" s="15">
        <v>3</v>
      </c>
      <c r="K8560" s="21" t="s">
        <v>850</v>
      </c>
    </row>
    <row r="8561" spans="1:11" x14ac:dyDescent="0.15">
      <c r="A8561" s="15">
        <v>1991</v>
      </c>
      <c r="B8561" s="16">
        <v>12</v>
      </c>
      <c r="C8561" s="15">
        <v>10</v>
      </c>
      <c r="D8561" s="17">
        <v>4400000</v>
      </c>
      <c r="E8561" s="18">
        <f t="shared" si="133"/>
        <v>4400</v>
      </c>
      <c r="F8561" s="19">
        <v>2.72519</v>
      </c>
      <c r="G8561" s="19">
        <v>11.990834279</v>
      </c>
      <c r="H8561" s="20">
        <v>72.748103119000007</v>
      </c>
      <c r="I8561" s="15">
        <f>IF(H8561&lt;=Rmax_Summary!$B$40,1,0)</f>
        <v>0</v>
      </c>
      <c r="J8561" s="15">
        <v>3</v>
      </c>
      <c r="K8561" s="21" t="s">
        <v>850</v>
      </c>
    </row>
    <row r="8562" spans="1:11" x14ac:dyDescent="0.15">
      <c r="A8562" s="15">
        <v>1996</v>
      </c>
      <c r="B8562" s="16">
        <v>12</v>
      </c>
      <c r="C8562" s="15">
        <v>10</v>
      </c>
      <c r="D8562" s="17">
        <v>4500000</v>
      </c>
      <c r="E8562" s="18">
        <f t="shared" si="133"/>
        <v>4500</v>
      </c>
      <c r="F8562" s="19">
        <v>2.6646700000000001</v>
      </c>
      <c r="G8562" s="19">
        <v>11.991016009000001</v>
      </c>
      <c r="H8562" s="20">
        <v>73.353297948000005</v>
      </c>
      <c r="I8562" s="15">
        <f>IF(H8562&lt;=Rmax_Summary!$B$40,1,0)</f>
        <v>0</v>
      </c>
      <c r="J8562" s="15">
        <v>3</v>
      </c>
      <c r="K8562" s="21" t="s">
        <v>850</v>
      </c>
    </row>
    <row r="8563" spans="1:11" x14ac:dyDescent="0.15">
      <c r="A8563" s="15">
        <v>2001</v>
      </c>
      <c r="B8563" s="16">
        <v>12</v>
      </c>
      <c r="C8563" s="15">
        <v>10</v>
      </c>
      <c r="D8563" s="17">
        <v>4600000</v>
      </c>
      <c r="E8563" s="18">
        <f t="shared" si="133"/>
        <v>4600</v>
      </c>
      <c r="F8563" s="19">
        <v>2.6067800000000001</v>
      </c>
      <c r="G8563" s="19">
        <v>11.991189843000001</v>
      </c>
      <c r="H8563" s="20">
        <v>73.932195870000001</v>
      </c>
      <c r="I8563" s="15">
        <f>IF(H8563&lt;=Rmax_Summary!$B$40,1,0)</f>
        <v>0</v>
      </c>
      <c r="J8563" s="15">
        <v>3</v>
      </c>
      <c r="K8563" s="21" t="s">
        <v>850</v>
      </c>
    </row>
    <row r="8564" spans="1:11" x14ac:dyDescent="0.15">
      <c r="A8564" s="15">
        <v>2006</v>
      </c>
      <c r="B8564" s="16">
        <v>12</v>
      </c>
      <c r="C8564" s="15">
        <v>10</v>
      </c>
      <c r="D8564" s="17">
        <v>4700000</v>
      </c>
      <c r="E8564" s="18">
        <f t="shared" si="133"/>
        <v>4700</v>
      </c>
      <c r="F8564" s="19">
        <v>2.5513520000000001</v>
      </c>
      <c r="G8564" s="19">
        <v>11.991356284</v>
      </c>
      <c r="H8564" s="20">
        <v>74.486476049000004</v>
      </c>
      <c r="I8564" s="15">
        <f>IF(H8564&lt;=Rmax_Summary!$B$40,1,0)</f>
        <v>0</v>
      </c>
      <c r="J8564" s="15">
        <v>3</v>
      </c>
      <c r="K8564" s="21" t="s">
        <v>850</v>
      </c>
    </row>
    <row r="8565" spans="1:11" x14ac:dyDescent="0.15">
      <c r="A8565" s="15">
        <v>2011</v>
      </c>
      <c r="B8565" s="16">
        <v>12</v>
      </c>
      <c r="C8565" s="15">
        <v>10</v>
      </c>
      <c r="D8565" s="17">
        <v>4800000</v>
      </c>
      <c r="E8565" s="18">
        <f t="shared" si="133"/>
        <v>4800</v>
      </c>
      <c r="F8565" s="19">
        <v>2.4982319999999998</v>
      </c>
      <c r="G8565" s="19">
        <v>11.991515794</v>
      </c>
      <c r="H8565" s="20">
        <v>75.017675525000001</v>
      </c>
      <c r="I8565" s="15">
        <f>IF(H8565&lt;=Rmax_Summary!$B$40,1,0)</f>
        <v>0</v>
      </c>
      <c r="J8565" s="15">
        <v>3</v>
      </c>
      <c r="K8565" s="21" t="s">
        <v>850</v>
      </c>
    </row>
    <row r="8566" spans="1:11" x14ac:dyDescent="0.15">
      <c r="A8566" s="15">
        <v>2016</v>
      </c>
      <c r="B8566" s="16">
        <v>12</v>
      </c>
      <c r="C8566" s="15">
        <v>10</v>
      </c>
      <c r="D8566" s="17">
        <v>4900000</v>
      </c>
      <c r="E8566" s="18">
        <f t="shared" si="133"/>
        <v>4900</v>
      </c>
      <c r="F8566" s="19">
        <v>2.447279</v>
      </c>
      <c r="G8566" s="19">
        <v>11.991668797999999</v>
      </c>
      <c r="H8566" s="20">
        <v>75.527206288000002</v>
      </c>
      <c r="I8566" s="15">
        <f>IF(H8566&lt;=Rmax_Summary!$B$40,1,0)</f>
        <v>0</v>
      </c>
      <c r="J8566" s="15">
        <v>3</v>
      </c>
      <c r="K8566" s="21" t="s">
        <v>850</v>
      </c>
    </row>
    <row r="8567" spans="1:11" x14ac:dyDescent="0.15">
      <c r="A8567" s="15">
        <v>2021</v>
      </c>
      <c r="B8567" s="16">
        <v>12</v>
      </c>
      <c r="C8567" s="15">
        <v>10</v>
      </c>
      <c r="D8567" s="17">
        <v>5000000</v>
      </c>
      <c r="E8567" s="18">
        <f t="shared" si="133"/>
        <v>5000</v>
      </c>
      <c r="F8567" s="19">
        <v>2.3983629999999998</v>
      </c>
      <c r="G8567" s="19">
        <v>11.991815685000001</v>
      </c>
      <c r="H8567" s="20">
        <v>76.016368920000005</v>
      </c>
      <c r="I8567" s="15">
        <f>IF(H8567&lt;=Rmax_Summary!$B$40,1,0)</f>
        <v>0</v>
      </c>
      <c r="J8567" s="15">
        <v>3</v>
      </c>
      <c r="K8567" s="21" t="s">
        <v>850</v>
      </c>
    </row>
    <row r="8568" spans="1:11" x14ac:dyDescent="0.15">
      <c r="A8568" s="15">
        <v>2026</v>
      </c>
      <c r="B8568" s="16">
        <v>12</v>
      </c>
      <c r="C8568" s="15">
        <v>10</v>
      </c>
      <c r="D8568" s="17">
        <v>5100000</v>
      </c>
      <c r="E8568" s="18">
        <f t="shared" si="133"/>
        <v>5100</v>
      </c>
      <c r="F8568" s="19">
        <v>2.3513639999999998</v>
      </c>
      <c r="G8568" s="19">
        <v>11.991956815</v>
      </c>
      <c r="H8568" s="20">
        <v>76.486359402000005</v>
      </c>
      <c r="I8568" s="15">
        <f>IF(H8568&lt;=Rmax_Summary!$B$40,1,0)</f>
        <v>0</v>
      </c>
      <c r="J8568" s="15">
        <v>3</v>
      </c>
      <c r="K8568" s="21" t="s">
        <v>850</v>
      </c>
    </row>
    <row r="8569" spans="1:11" x14ac:dyDescent="0.15">
      <c r="A8569" s="15">
        <v>2031</v>
      </c>
      <c r="B8569" s="16">
        <v>12</v>
      </c>
      <c r="C8569" s="15">
        <v>10</v>
      </c>
      <c r="D8569" s="17">
        <v>5200000</v>
      </c>
      <c r="E8569" s="18">
        <f t="shared" si="133"/>
        <v>5200</v>
      </c>
      <c r="F8569" s="19">
        <v>2.3061720000000001</v>
      </c>
      <c r="G8569" s="19">
        <v>11.992092521</v>
      </c>
      <c r="H8569" s="20">
        <v>76.938282770000001</v>
      </c>
      <c r="I8569" s="15">
        <f>IF(H8569&lt;=Rmax_Summary!$B$40,1,0)</f>
        <v>0</v>
      </c>
      <c r="J8569" s="15">
        <v>3</v>
      </c>
      <c r="K8569" s="21" t="s">
        <v>850</v>
      </c>
    </row>
    <row r="8570" spans="1:11" x14ac:dyDescent="0.15">
      <c r="A8570" s="15">
        <v>2036</v>
      </c>
      <c r="B8570" s="16">
        <v>12</v>
      </c>
      <c r="C8570" s="15">
        <v>10</v>
      </c>
      <c r="D8570" s="17">
        <v>5300000</v>
      </c>
      <c r="E8570" s="18">
        <f t="shared" si="133"/>
        <v>5300</v>
      </c>
      <c r="F8570" s="19">
        <v>2.2626840000000001</v>
      </c>
      <c r="G8570" s="19">
        <v>11.992223107999999</v>
      </c>
      <c r="H8570" s="20">
        <v>77.373164484</v>
      </c>
      <c r="I8570" s="15">
        <f>IF(H8570&lt;=Rmax_Summary!$B$40,1,0)</f>
        <v>0</v>
      </c>
      <c r="J8570" s="15">
        <v>3</v>
      </c>
      <c r="K8570" s="21" t="s">
        <v>850</v>
      </c>
    </row>
    <row r="8571" spans="1:11" x14ac:dyDescent="0.15">
      <c r="A8571" s="15">
        <v>2041</v>
      </c>
      <c r="B8571" s="16">
        <v>12</v>
      </c>
      <c r="C8571" s="15">
        <v>10</v>
      </c>
      <c r="D8571" s="17">
        <v>5400000</v>
      </c>
      <c r="E8571" s="18">
        <f t="shared" si="133"/>
        <v>5400</v>
      </c>
      <c r="F8571" s="19">
        <v>2.2208049999999999</v>
      </c>
      <c r="G8571" s="19">
        <v>11.992348862</v>
      </c>
      <c r="H8571" s="20">
        <v>77.791945865000002</v>
      </c>
      <c r="I8571" s="15">
        <f>IF(H8571&lt;=Rmax_Summary!$B$40,1,0)</f>
        <v>0</v>
      </c>
      <c r="J8571" s="15">
        <v>3</v>
      </c>
      <c r="K8571" s="21" t="s">
        <v>850</v>
      </c>
    </row>
    <row r="8572" spans="1:11" x14ac:dyDescent="0.15">
      <c r="A8572" s="15">
        <v>2046</v>
      </c>
      <c r="B8572" s="16">
        <v>12</v>
      </c>
      <c r="C8572" s="15">
        <v>10</v>
      </c>
      <c r="D8572" s="17">
        <v>5500000</v>
      </c>
      <c r="E8572" s="18">
        <f t="shared" si="133"/>
        <v>5500</v>
      </c>
      <c r="F8572" s="19">
        <v>2.1804489999999999</v>
      </c>
      <c r="G8572" s="19">
        <v>11.992470043999999</v>
      </c>
      <c r="H8572" s="20">
        <v>78.195509130999994</v>
      </c>
      <c r="I8572" s="15">
        <f>IF(H8572&lt;=Rmax_Summary!$B$40,1,0)</f>
        <v>0</v>
      </c>
      <c r="J8572" s="15">
        <v>3</v>
      </c>
      <c r="K8572" s="21" t="s">
        <v>850</v>
      </c>
    </row>
    <row r="8573" spans="1:11" x14ac:dyDescent="0.15">
      <c r="A8573" s="15">
        <v>2051</v>
      </c>
      <c r="B8573" s="16">
        <v>12</v>
      </c>
      <c r="C8573" s="15">
        <v>10</v>
      </c>
      <c r="D8573" s="17">
        <v>5600000</v>
      </c>
      <c r="E8573" s="18">
        <f t="shared" si="133"/>
        <v>5600</v>
      </c>
      <c r="F8573" s="19">
        <v>2.1415329999999999</v>
      </c>
      <c r="G8573" s="19">
        <v>11.992586901999999</v>
      </c>
      <c r="H8573" s="20">
        <v>78.584667132999996</v>
      </c>
      <c r="I8573" s="15">
        <f>IF(H8573&lt;=Rmax_Summary!$B$40,1,0)</f>
        <v>0</v>
      </c>
      <c r="J8573" s="15">
        <v>3</v>
      </c>
      <c r="K8573" s="21" t="s">
        <v>850</v>
      </c>
    </row>
    <row r="8574" spans="1:11" x14ac:dyDescent="0.15">
      <c r="A8574" s="15">
        <v>2056</v>
      </c>
      <c r="B8574" s="16">
        <v>12</v>
      </c>
      <c r="C8574" s="15">
        <v>10</v>
      </c>
      <c r="D8574" s="17">
        <v>5700000</v>
      </c>
      <c r="E8574" s="18">
        <f t="shared" si="133"/>
        <v>5700</v>
      </c>
      <c r="F8574" s="19">
        <v>2.1039819999999998</v>
      </c>
      <c r="G8574" s="19">
        <v>11.992699662</v>
      </c>
      <c r="H8574" s="20">
        <v>78.960175892999999</v>
      </c>
      <c r="I8574" s="15">
        <f>IF(H8574&lt;=Rmax_Summary!$B$40,1,0)</f>
        <v>0</v>
      </c>
      <c r="J8574" s="15">
        <v>3</v>
      </c>
      <c r="K8574" s="21" t="s">
        <v>850</v>
      </c>
    </row>
    <row r="8575" spans="1:11" x14ac:dyDescent="0.15">
      <c r="A8575" s="15">
        <v>2061</v>
      </c>
      <c r="B8575" s="16">
        <v>12</v>
      </c>
      <c r="C8575" s="15">
        <v>10</v>
      </c>
      <c r="D8575" s="17">
        <v>5800000</v>
      </c>
      <c r="E8575" s="18">
        <f t="shared" si="133"/>
        <v>5800</v>
      </c>
      <c r="F8575" s="19">
        <v>2.067726</v>
      </c>
      <c r="G8575" s="19">
        <v>11.992808534</v>
      </c>
      <c r="H8575" s="20">
        <v>79.322743684000002</v>
      </c>
      <c r="I8575" s="15">
        <f>IF(H8575&lt;=Rmax_Summary!$B$40,1,0)</f>
        <v>0</v>
      </c>
      <c r="J8575" s="15">
        <v>3</v>
      </c>
      <c r="K8575" s="21" t="s">
        <v>850</v>
      </c>
    </row>
    <row r="8576" spans="1:11" x14ac:dyDescent="0.15">
      <c r="A8576" s="15">
        <v>2066</v>
      </c>
      <c r="B8576" s="16">
        <v>12</v>
      </c>
      <c r="C8576" s="15">
        <v>10</v>
      </c>
      <c r="D8576" s="17">
        <v>5900000</v>
      </c>
      <c r="E8576" s="18">
        <f t="shared" si="133"/>
        <v>5900</v>
      </c>
      <c r="F8576" s="19">
        <v>2.0326970000000002</v>
      </c>
      <c r="G8576" s="19">
        <v>11.992913719000001</v>
      </c>
      <c r="H8576" s="20">
        <v>79.673026821999997</v>
      </c>
      <c r="I8576" s="15">
        <f>IF(H8576&lt;=Rmax_Summary!$B$40,1,0)</f>
        <v>0</v>
      </c>
      <c r="J8576" s="15">
        <v>3</v>
      </c>
      <c r="K8576" s="21" t="s">
        <v>850</v>
      </c>
    </row>
    <row r="8577" spans="1:11" x14ac:dyDescent="0.15">
      <c r="A8577" s="15">
        <v>2071</v>
      </c>
      <c r="B8577" s="16">
        <v>12</v>
      </c>
      <c r="C8577" s="15">
        <v>10</v>
      </c>
      <c r="D8577" s="17">
        <v>6000000</v>
      </c>
      <c r="E8577" s="18">
        <f t="shared" si="133"/>
        <v>6000</v>
      </c>
      <c r="F8577" s="19">
        <v>1.9988360000000001</v>
      </c>
      <c r="G8577" s="19">
        <v>11.993015398000001</v>
      </c>
      <c r="H8577" s="20">
        <v>80.011640446000001</v>
      </c>
      <c r="I8577" s="15">
        <f>IF(H8577&lt;=Rmax_Summary!$B$40,1,0)</f>
        <v>0</v>
      </c>
      <c r="J8577" s="15">
        <v>3</v>
      </c>
      <c r="K8577" s="21" t="s">
        <v>850</v>
      </c>
    </row>
    <row r="8578" spans="1:11" x14ac:dyDescent="0.15">
      <c r="A8578" s="15">
        <v>2076</v>
      </c>
      <c r="B8578" s="16">
        <v>12</v>
      </c>
      <c r="C8578" s="15">
        <v>10</v>
      </c>
      <c r="D8578" s="17">
        <v>6100000</v>
      </c>
      <c r="E8578" s="18">
        <f t="shared" ref="E8578:E8641" si="134">D8578/1000</f>
        <v>6100</v>
      </c>
      <c r="F8578" s="19">
        <v>1.9660839999999999</v>
      </c>
      <c r="G8578" s="19">
        <v>11.993113746000001</v>
      </c>
      <c r="H8578" s="20">
        <v>80.339158584000003</v>
      </c>
      <c r="I8578" s="15">
        <f>IF(H8578&lt;=Rmax_Summary!$B$40,1,0)</f>
        <v>0</v>
      </c>
      <c r="J8578" s="15">
        <v>3</v>
      </c>
      <c r="K8578" s="21" t="s">
        <v>850</v>
      </c>
    </row>
    <row r="8579" spans="1:11" x14ac:dyDescent="0.15">
      <c r="A8579" s="15">
        <v>2081</v>
      </c>
      <c r="B8579" s="16">
        <v>12</v>
      </c>
      <c r="C8579" s="15">
        <v>10</v>
      </c>
      <c r="D8579" s="17">
        <v>6200000</v>
      </c>
      <c r="E8579" s="18">
        <f t="shared" si="134"/>
        <v>6200</v>
      </c>
      <c r="F8579" s="19">
        <v>1.934388</v>
      </c>
      <c r="G8579" s="19">
        <v>11.993208922999999</v>
      </c>
      <c r="H8579" s="20">
        <v>80.656115212000003</v>
      </c>
      <c r="I8579" s="15">
        <f>IF(H8579&lt;=Rmax_Summary!$B$40,1,0)</f>
        <v>0</v>
      </c>
      <c r="J8579" s="15">
        <v>3</v>
      </c>
      <c r="K8579" s="21" t="s">
        <v>850</v>
      </c>
    </row>
    <row r="8580" spans="1:11" x14ac:dyDescent="0.15">
      <c r="A8580" s="15">
        <v>2086</v>
      </c>
      <c r="B8580" s="16">
        <v>12</v>
      </c>
      <c r="C8580" s="15">
        <v>10</v>
      </c>
      <c r="D8580" s="17">
        <v>6300000</v>
      </c>
      <c r="E8580" s="18">
        <f t="shared" si="134"/>
        <v>6300</v>
      </c>
      <c r="F8580" s="19">
        <v>1.903699</v>
      </c>
      <c r="G8580" s="19">
        <v>11.99330108</v>
      </c>
      <c r="H8580" s="20">
        <v>80.963014536000003</v>
      </c>
      <c r="I8580" s="15">
        <f>IF(H8580&lt;=Rmax_Summary!$B$40,1,0)</f>
        <v>0</v>
      </c>
      <c r="J8580" s="15">
        <v>3</v>
      </c>
      <c r="K8580" s="21" t="s">
        <v>850</v>
      </c>
    </row>
    <row r="8581" spans="1:11" x14ac:dyDescent="0.15">
      <c r="A8581" s="15">
        <v>2091</v>
      </c>
      <c r="B8581" s="16">
        <v>12</v>
      </c>
      <c r="C8581" s="15">
        <v>10</v>
      </c>
      <c r="D8581" s="17">
        <v>6400000</v>
      </c>
      <c r="E8581" s="18">
        <f t="shared" si="134"/>
        <v>6400</v>
      </c>
      <c r="F8581" s="19">
        <v>1.8739669999999999</v>
      </c>
      <c r="G8581" s="19">
        <v>11.993390356999999</v>
      </c>
      <c r="H8581" s="20">
        <v>81.260327786999994</v>
      </c>
      <c r="I8581" s="15">
        <f>IF(H8581&lt;=Rmax_Summary!$B$40,1,0)</f>
        <v>0</v>
      </c>
      <c r="J8581" s="15">
        <v>3</v>
      </c>
      <c r="K8581" s="21" t="s">
        <v>850</v>
      </c>
    </row>
    <row r="8582" spans="1:11" x14ac:dyDescent="0.15">
      <c r="A8582" s="15">
        <v>2096</v>
      </c>
      <c r="B8582" s="16">
        <v>12</v>
      </c>
      <c r="C8582" s="15">
        <v>10</v>
      </c>
      <c r="D8582" s="17">
        <v>6500000</v>
      </c>
      <c r="E8582" s="18">
        <f t="shared" si="134"/>
        <v>6500</v>
      </c>
      <c r="F8582" s="19">
        <v>1.8451500000000001</v>
      </c>
      <c r="G8582" s="19">
        <v>11.99347689</v>
      </c>
      <c r="H8582" s="20">
        <v>81.548497202999997</v>
      </c>
      <c r="I8582" s="15">
        <f>IF(H8582&lt;=Rmax_Summary!$B$40,1,0)</f>
        <v>0</v>
      </c>
      <c r="J8582" s="15">
        <v>3</v>
      </c>
      <c r="K8582" s="21" t="s">
        <v>850</v>
      </c>
    </row>
    <row r="8583" spans="1:11" x14ac:dyDescent="0.15">
      <c r="A8583" s="15">
        <v>2101</v>
      </c>
      <c r="B8583" s="16">
        <v>12</v>
      </c>
      <c r="C8583" s="15">
        <v>10</v>
      </c>
      <c r="D8583" s="17">
        <v>6600000</v>
      </c>
      <c r="E8583" s="18">
        <f t="shared" si="134"/>
        <v>6600</v>
      </c>
      <c r="F8583" s="19">
        <v>1.8172060000000001</v>
      </c>
      <c r="G8583" s="19">
        <v>11.993560801999999</v>
      </c>
      <c r="H8583" s="20">
        <v>81.827937743999996</v>
      </c>
      <c r="I8583" s="15">
        <f>IF(H8583&lt;=Rmax_Summary!$B$40,1,0)</f>
        <v>0</v>
      </c>
      <c r="J8583" s="15">
        <v>3</v>
      </c>
      <c r="K8583" s="21" t="s">
        <v>850</v>
      </c>
    </row>
    <row r="8584" spans="1:11" x14ac:dyDescent="0.15">
      <c r="A8584" s="15">
        <v>2106</v>
      </c>
      <c r="B8584" s="16">
        <v>12</v>
      </c>
      <c r="C8584" s="15">
        <v>10</v>
      </c>
      <c r="D8584" s="17">
        <v>6700000</v>
      </c>
      <c r="E8584" s="18">
        <f t="shared" si="134"/>
        <v>6700</v>
      </c>
      <c r="F8584" s="19">
        <v>1.7900959999999999</v>
      </c>
      <c r="G8584" s="19">
        <v>11.993642209000001</v>
      </c>
      <c r="H8584" s="20">
        <v>82.099041063000001</v>
      </c>
      <c r="I8584" s="15">
        <f>IF(H8584&lt;=Rmax_Summary!$B$40,1,0)</f>
        <v>0</v>
      </c>
      <c r="J8584" s="15">
        <v>3</v>
      </c>
      <c r="K8584" s="21" t="s">
        <v>850</v>
      </c>
    </row>
    <row r="8585" spans="1:11" x14ac:dyDescent="0.15">
      <c r="A8585" s="15">
        <v>2111</v>
      </c>
      <c r="B8585" s="16">
        <v>12</v>
      </c>
      <c r="C8585" s="15">
        <v>10</v>
      </c>
      <c r="D8585" s="17">
        <v>6800000</v>
      </c>
      <c r="E8585" s="18">
        <f t="shared" si="134"/>
        <v>6800</v>
      </c>
      <c r="F8585" s="19">
        <v>1.7637830000000001</v>
      </c>
      <c r="G8585" s="19">
        <v>11.993721224</v>
      </c>
      <c r="H8585" s="20">
        <v>82.362174933000006</v>
      </c>
      <c r="I8585" s="15">
        <f>IF(H8585&lt;=Rmax_Summary!$B$40,1,0)</f>
        <v>0</v>
      </c>
      <c r="J8585" s="15">
        <v>3</v>
      </c>
      <c r="K8585" s="21" t="s">
        <v>850</v>
      </c>
    </row>
    <row r="8586" spans="1:11" x14ac:dyDescent="0.15">
      <c r="A8586" s="15">
        <v>2116</v>
      </c>
      <c r="B8586" s="16">
        <v>12</v>
      </c>
      <c r="C8586" s="15">
        <v>10</v>
      </c>
      <c r="D8586" s="17">
        <v>6900000</v>
      </c>
      <c r="E8586" s="18">
        <f t="shared" si="134"/>
        <v>6900</v>
      </c>
      <c r="F8586" s="19">
        <v>1.738232</v>
      </c>
      <c r="G8586" s="19">
        <v>11.993797947999999</v>
      </c>
      <c r="H8586" s="20">
        <v>82.617683827999997</v>
      </c>
      <c r="I8586" s="15">
        <f>IF(H8586&lt;=Rmax_Summary!$B$40,1,0)</f>
        <v>0</v>
      </c>
      <c r="J8586" s="15">
        <v>3</v>
      </c>
      <c r="K8586" s="21" t="s">
        <v>850</v>
      </c>
    </row>
    <row r="8587" spans="1:11" x14ac:dyDescent="0.15">
      <c r="A8587" s="15">
        <v>2121</v>
      </c>
      <c r="B8587" s="16">
        <v>12</v>
      </c>
      <c r="C8587" s="15">
        <v>10</v>
      </c>
      <c r="D8587" s="17">
        <v>7000000</v>
      </c>
      <c r="E8587" s="18">
        <f t="shared" si="134"/>
        <v>7000</v>
      </c>
      <c r="F8587" s="19">
        <v>1.7134100000000001</v>
      </c>
      <c r="G8587" s="19">
        <v>11.993872483000001</v>
      </c>
      <c r="H8587" s="20">
        <v>82.865896298999999</v>
      </c>
      <c r="I8587" s="15">
        <f>IF(H8587&lt;=Rmax_Summary!$B$40,1,0)</f>
        <v>0</v>
      </c>
      <c r="J8587" s="15">
        <v>3</v>
      </c>
      <c r="K8587" s="21" t="s">
        <v>850</v>
      </c>
    </row>
    <row r="8588" spans="1:11" x14ac:dyDescent="0.15">
      <c r="A8588" s="15">
        <v>2126</v>
      </c>
      <c r="B8588" s="16">
        <v>12</v>
      </c>
      <c r="C8588" s="15">
        <v>10</v>
      </c>
      <c r="D8588" s="17">
        <v>7100000</v>
      </c>
      <c r="E8588" s="18">
        <f t="shared" si="134"/>
        <v>7100</v>
      </c>
      <c r="F8588" s="19">
        <v>1.6892879999999999</v>
      </c>
      <c r="G8588" s="19">
        <v>11.993944919</v>
      </c>
      <c r="H8588" s="20">
        <v>83.107119873000002</v>
      </c>
      <c r="I8588" s="15">
        <f>IF(H8588&lt;=Rmax_Summary!$B$40,1,0)</f>
        <v>0</v>
      </c>
      <c r="J8588" s="15">
        <v>3</v>
      </c>
      <c r="K8588" s="21" t="s">
        <v>850</v>
      </c>
    </row>
    <row r="8589" spans="1:11" x14ac:dyDescent="0.15">
      <c r="A8589" s="15">
        <v>2131</v>
      </c>
      <c r="B8589" s="16">
        <v>12</v>
      </c>
      <c r="C8589" s="15">
        <v>10</v>
      </c>
      <c r="D8589" s="17">
        <v>7200000</v>
      </c>
      <c r="E8589" s="18">
        <f t="shared" si="134"/>
        <v>7200</v>
      </c>
      <c r="F8589" s="19">
        <v>1.665835</v>
      </c>
      <c r="G8589" s="19">
        <v>11.994015342000001</v>
      </c>
      <c r="H8589" s="20">
        <v>83.341645588999995</v>
      </c>
      <c r="I8589" s="15">
        <f>IF(H8589&lt;=Rmax_Summary!$B$40,1,0)</f>
        <v>0</v>
      </c>
      <c r="J8589" s="15">
        <v>3</v>
      </c>
      <c r="K8589" s="21" t="s">
        <v>850</v>
      </c>
    </row>
    <row r="8590" spans="1:11" x14ac:dyDescent="0.15">
      <c r="A8590" s="15">
        <v>2136</v>
      </c>
      <c r="B8590" s="16">
        <v>12</v>
      </c>
      <c r="C8590" s="15">
        <v>10</v>
      </c>
      <c r="D8590" s="17">
        <v>7300000</v>
      </c>
      <c r="E8590" s="18">
        <f t="shared" si="134"/>
        <v>7300</v>
      </c>
      <c r="F8590" s="19">
        <v>1.643025</v>
      </c>
      <c r="G8590" s="19">
        <v>11.994083837</v>
      </c>
      <c r="H8590" s="20">
        <v>83.569747996999993</v>
      </c>
      <c r="I8590" s="15">
        <f>IF(H8590&lt;=Rmax_Summary!$B$40,1,0)</f>
        <v>0</v>
      </c>
      <c r="J8590" s="15">
        <v>3</v>
      </c>
      <c r="K8590" s="21" t="s">
        <v>850</v>
      </c>
    </row>
    <row r="8591" spans="1:11" x14ac:dyDescent="0.15">
      <c r="A8591" s="15">
        <v>2141</v>
      </c>
      <c r="B8591" s="16">
        <v>12</v>
      </c>
      <c r="C8591" s="15">
        <v>10</v>
      </c>
      <c r="D8591" s="17">
        <v>7400000</v>
      </c>
      <c r="E8591" s="18">
        <f t="shared" si="134"/>
        <v>7400</v>
      </c>
      <c r="F8591" s="19">
        <v>1.6208309999999999</v>
      </c>
      <c r="G8591" s="19">
        <v>11.994150482</v>
      </c>
      <c r="H8591" s="20">
        <v>83.791688578000006</v>
      </c>
      <c r="I8591" s="15">
        <f>IF(H8591&lt;=Rmax_Summary!$B$40,1,0)</f>
        <v>0</v>
      </c>
      <c r="J8591" s="15">
        <v>3</v>
      </c>
      <c r="K8591" s="21" t="s">
        <v>850</v>
      </c>
    </row>
    <row r="8592" spans="1:11" x14ac:dyDescent="0.15">
      <c r="A8592" s="15">
        <v>2146</v>
      </c>
      <c r="B8592" s="16">
        <v>12</v>
      </c>
      <c r="C8592" s="15">
        <v>10</v>
      </c>
      <c r="D8592" s="17">
        <v>7500000</v>
      </c>
      <c r="E8592" s="18">
        <f t="shared" si="134"/>
        <v>7500</v>
      </c>
      <c r="F8592" s="19">
        <v>1.599229</v>
      </c>
      <c r="G8592" s="19">
        <v>11.994215350999999</v>
      </c>
      <c r="H8592" s="20">
        <v>84.007712896000001</v>
      </c>
      <c r="I8592" s="15">
        <f>IF(H8592&lt;=Rmax_Summary!$B$40,1,0)</f>
        <v>0</v>
      </c>
      <c r="J8592" s="15">
        <v>3</v>
      </c>
      <c r="K8592" s="21" t="s">
        <v>850</v>
      </c>
    </row>
    <row r="8593" spans="1:11" x14ac:dyDescent="0.15">
      <c r="A8593" s="15">
        <v>2151</v>
      </c>
      <c r="B8593" s="16">
        <v>12</v>
      </c>
      <c r="C8593" s="15">
        <v>10</v>
      </c>
      <c r="D8593" s="17">
        <v>7600000</v>
      </c>
      <c r="E8593" s="18">
        <f t="shared" si="134"/>
        <v>7600</v>
      </c>
      <c r="F8593" s="19">
        <v>1.578195</v>
      </c>
      <c r="G8593" s="19">
        <v>11.994278513999999</v>
      </c>
      <c r="H8593" s="20">
        <v>84.218054577000004</v>
      </c>
      <c r="I8593" s="15">
        <f>IF(H8593&lt;=Rmax_Summary!$B$40,1,0)</f>
        <v>0</v>
      </c>
      <c r="J8593" s="15">
        <v>3</v>
      </c>
      <c r="K8593" s="21" t="s">
        <v>850</v>
      </c>
    </row>
    <row r="8594" spans="1:11" x14ac:dyDescent="0.15">
      <c r="A8594" s="15">
        <v>2156</v>
      </c>
      <c r="B8594" s="16">
        <v>12</v>
      </c>
      <c r="C8594" s="15">
        <v>10</v>
      </c>
      <c r="D8594" s="17">
        <v>7700000</v>
      </c>
      <c r="E8594" s="18">
        <f t="shared" si="134"/>
        <v>7700</v>
      </c>
      <c r="F8594" s="19">
        <v>1.557707</v>
      </c>
      <c r="G8594" s="19">
        <v>11.994340035</v>
      </c>
      <c r="H8594" s="20">
        <v>84.422934744000003</v>
      </c>
      <c r="I8594" s="15">
        <f>IF(H8594&lt;=Rmax_Summary!$B$40,1,0)</f>
        <v>0</v>
      </c>
      <c r="J8594" s="15">
        <v>3</v>
      </c>
      <c r="K8594" s="21" t="s">
        <v>850</v>
      </c>
    </row>
    <row r="8595" spans="1:11" x14ac:dyDescent="0.15">
      <c r="A8595" s="15">
        <v>2161</v>
      </c>
      <c r="B8595" s="16">
        <v>12</v>
      </c>
      <c r="C8595" s="15">
        <v>10</v>
      </c>
      <c r="D8595" s="17">
        <v>7800000</v>
      </c>
      <c r="E8595" s="18">
        <f t="shared" si="134"/>
        <v>7800</v>
      </c>
      <c r="F8595" s="19">
        <v>1.537744</v>
      </c>
      <c r="G8595" s="19">
        <v>11.994399980000001</v>
      </c>
      <c r="H8595" s="20">
        <v>84.622563714999998</v>
      </c>
      <c r="I8595" s="15">
        <f>IF(H8595&lt;=Rmax_Summary!$B$40,1,0)</f>
        <v>0</v>
      </c>
      <c r="J8595" s="15">
        <v>3</v>
      </c>
      <c r="K8595" s="21" t="s">
        <v>850</v>
      </c>
    </row>
    <row r="8596" spans="1:11" x14ac:dyDescent="0.15">
      <c r="A8596" s="15">
        <v>2166</v>
      </c>
      <c r="B8596" s="16">
        <v>12</v>
      </c>
      <c r="C8596" s="15">
        <v>10</v>
      </c>
      <c r="D8596" s="17">
        <v>7900000</v>
      </c>
      <c r="E8596" s="18">
        <f t="shared" si="134"/>
        <v>7900</v>
      </c>
      <c r="F8596" s="19">
        <v>1.518286</v>
      </c>
      <c r="G8596" s="19">
        <v>11.994458407</v>
      </c>
      <c r="H8596" s="20">
        <v>84.817141014000001</v>
      </c>
      <c r="I8596" s="15">
        <f>IF(H8596&lt;=Rmax_Summary!$B$40,1,0)</f>
        <v>0</v>
      </c>
      <c r="J8596" s="15">
        <v>3</v>
      </c>
      <c r="K8596" s="21" t="s">
        <v>850</v>
      </c>
    </row>
    <row r="8597" spans="1:11" x14ac:dyDescent="0.15">
      <c r="A8597" s="15">
        <v>2171</v>
      </c>
      <c r="B8597" s="16">
        <v>12</v>
      </c>
      <c r="C8597" s="15">
        <v>10</v>
      </c>
      <c r="D8597" s="17">
        <v>8000000</v>
      </c>
      <c r="E8597" s="18">
        <f t="shared" si="134"/>
        <v>8000</v>
      </c>
      <c r="F8597" s="19">
        <v>1.499314</v>
      </c>
      <c r="G8597" s="19">
        <v>11.994515376000001</v>
      </c>
      <c r="H8597" s="20">
        <v>85.006855923000003</v>
      </c>
      <c r="I8597" s="15">
        <f>IF(H8597&lt;=Rmax_Summary!$B$40,1,0)</f>
        <v>0</v>
      </c>
      <c r="J8597" s="15">
        <v>3</v>
      </c>
      <c r="K8597" s="21" t="s">
        <v>850</v>
      </c>
    </row>
    <row r="8598" spans="1:11" x14ac:dyDescent="0.15">
      <c r="A8598" s="15">
        <v>2176</v>
      </c>
      <c r="B8598" s="16">
        <v>12</v>
      </c>
      <c r="C8598" s="15">
        <v>10</v>
      </c>
      <c r="D8598" s="17">
        <v>8100000</v>
      </c>
      <c r="E8598" s="18">
        <f t="shared" si="134"/>
        <v>8100</v>
      </c>
      <c r="F8598" s="19">
        <v>1.4808110000000001</v>
      </c>
      <c r="G8598" s="19">
        <v>11.994570938000001</v>
      </c>
      <c r="H8598" s="20">
        <v>85.191887503000004</v>
      </c>
      <c r="I8598" s="15">
        <f>IF(H8598&lt;=Rmax_Summary!$B$40,1,0)</f>
        <v>0</v>
      </c>
      <c r="J8598" s="15">
        <v>3</v>
      </c>
      <c r="K8598" s="21" t="s">
        <v>850</v>
      </c>
    </row>
    <row r="8599" spans="1:11" x14ac:dyDescent="0.15">
      <c r="A8599" s="15">
        <v>2181</v>
      </c>
      <c r="B8599" s="16">
        <v>12</v>
      </c>
      <c r="C8599" s="15">
        <v>10</v>
      </c>
      <c r="D8599" s="17">
        <v>8200000</v>
      </c>
      <c r="E8599" s="18">
        <f t="shared" si="134"/>
        <v>8200</v>
      </c>
      <c r="F8599" s="19">
        <v>1.4627589999999999</v>
      </c>
      <c r="G8599" s="19">
        <v>11.994625146000001</v>
      </c>
      <c r="H8599" s="20">
        <v>85.372408558999993</v>
      </c>
      <c r="I8599" s="15">
        <f>IF(H8599&lt;=Rmax_Summary!$B$40,1,0)</f>
        <v>0</v>
      </c>
      <c r="J8599" s="15">
        <v>3</v>
      </c>
      <c r="K8599" s="21" t="s">
        <v>850</v>
      </c>
    </row>
    <row r="8600" spans="1:11" x14ac:dyDescent="0.15">
      <c r="A8600" s="15">
        <v>2186</v>
      </c>
      <c r="B8600" s="16">
        <v>12</v>
      </c>
      <c r="C8600" s="15">
        <v>10</v>
      </c>
      <c r="D8600" s="17">
        <v>8300000</v>
      </c>
      <c r="E8600" s="18">
        <f t="shared" si="134"/>
        <v>8300</v>
      </c>
      <c r="F8600" s="19">
        <v>1.4451419999999999</v>
      </c>
      <c r="G8600" s="19">
        <v>11.994678047000001</v>
      </c>
      <c r="H8600" s="20">
        <v>85.548581092999996</v>
      </c>
      <c r="I8600" s="15">
        <f>IF(H8600&lt;=Rmax_Summary!$B$40,1,0)</f>
        <v>0</v>
      </c>
      <c r="J8600" s="15">
        <v>3</v>
      </c>
      <c r="K8600" s="21" t="s">
        <v>850</v>
      </c>
    </row>
    <row r="8601" spans="1:11" x14ac:dyDescent="0.15">
      <c r="A8601" s="15">
        <v>2191</v>
      </c>
      <c r="B8601" s="16">
        <v>12</v>
      </c>
      <c r="C8601" s="15">
        <v>10</v>
      </c>
      <c r="D8601" s="17">
        <v>8400000</v>
      </c>
      <c r="E8601" s="18">
        <f t="shared" si="134"/>
        <v>8400</v>
      </c>
      <c r="F8601" s="19">
        <v>1.4279440000000001</v>
      </c>
      <c r="G8601" s="19">
        <v>11.994729689</v>
      </c>
      <c r="H8601" s="20">
        <v>85.720559721000001</v>
      </c>
      <c r="I8601" s="15">
        <f>IF(H8601&lt;=Rmax_Summary!$B$40,1,0)</f>
        <v>0</v>
      </c>
      <c r="J8601" s="15">
        <v>3</v>
      </c>
      <c r="K8601" s="21" t="s">
        <v>850</v>
      </c>
    </row>
    <row r="8602" spans="1:11" x14ac:dyDescent="0.15">
      <c r="A8602" s="15">
        <v>2196</v>
      </c>
      <c r="B8602" s="16">
        <v>12</v>
      </c>
      <c r="C8602" s="15">
        <v>10</v>
      </c>
      <c r="D8602" s="17">
        <v>8500000</v>
      </c>
      <c r="E8602" s="18">
        <f t="shared" si="134"/>
        <v>8500</v>
      </c>
      <c r="F8602" s="19">
        <v>1.411151</v>
      </c>
      <c r="G8602" s="19">
        <v>11.994780116999999</v>
      </c>
      <c r="H8602" s="20">
        <v>85.888493939</v>
      </c>
      <c r="I8602" s="15">
        <f>IF(H8602&lt;=Rmax_Summary!$B$40,1,0)</f>
        <v>0</v>
      </c>
      <c r="J8602" s="15">
        <v>3</v>
      </c>
      <c r="K8602" s="21" t="s">
        <v>850</v>
      </c>
    </row>
    <row r="8603" spans="1:11" x14ac:dyDescent="0.15">
      <c r="A8603" s="15">
        <v>2201</v>
      </c>
      <c r="B8603" s="16">
        <v>12</v>
      </c>
      <c r="C8603" s="15">
        <v>10</v>
      </c>
      <c r="D8603" s="17">
        <v>8600000</v>
      </c>
      <c r="E8603" s="18">
        <f t="shared" si="134"/>
        <v>8600</v>
      </c>
      <c r="F8603" s="19">
        <v>1.3947480000000001</v>
      </c>
      <c r="G8603" s="19">
        <v>11.994829371</v>
      </c>
      <c r="H8603" s="20">
        <v>86.052524151</v>
      </c>
      <c r="I8603" s="15">
        <f>IF(H8603&lt;=Rmax_Summary!$B$40,1,0)</f>
        <v>0</v>
      </c>
      <c r="J8603" s="15">
        <v>3</v>
      </c>
      <c r="K8603" s="21" t="s">
        <v>850</v>
      </c>
    </row>
    <row r="8604" spans="1:11" x14ac:dyDescent="0.15">
      <c r="A8604" s="15">
        <v>2206</v>
      </c>
      <c r="B8604" s="16">
        <v>12</v>
      </c>
      <c r="C8604" s="15">
        <v>10</v>
      </c>
      <c r="D8604" s="17">
        <v>8700000</v>
      </c>
      <c r="E8604" s="18">
        <f t="shared" si="134"/>
        <v>8700</v>
      </c>
      <c r="F8604" s="19">
        <v>1.378722</v>
      </c>
      <c r="G8604" s="19">
        <v>11.994877495000001</v>
      </c>
      <c r="H8604" s="20">
        <v>86.212784506999995</v>
      </c>
      <c r="I8604" s="15">
        <f>IF(H8604&lt;=Rmax_Summary!$B$40,1,0)</f>
        <v>0</v>
      </c>
      <c r="J8604" s="15">
        <v>3</v>
      </c>
      <c r="K8604" s="21" t="s">
        <v>850</v>
      </c>
    </row>
    <row r="8605" spans="1:11" x14ac:dyDescent="0.15">
      <c r="A8605" s="15">
        <v>2211</v>
      </c>
      <c r="B8605" s="16">
        <v>12</v>
      </c>
      <c r="C8605" s="15">
        <v>10</v>
      </c>
      <c r="D8605" s="17">
        <v>8800000</v>
      </c>
      <c r="E8605" s="18">
        <f t="shared" si="134"/>
        <v>8800</v>
      </c>
      <c r="F8605" s="19">
        <v>1.3630599999999999</v>
      </c>
      <c r="G8605" s="19">
        <v>11.994924526</v>
      </c>
      <c r="H8605" s="20">
        <v>86.369404040999996</v>
      </c>
      <c r="I8605" s="15">
        <f>IF(H8605&lt;=Rmax_Summary!$B$40,1,0)</f>
        <v>0</v>
      </c>
      <c r="J8605" s="15">
        <v>3</v>
      </c>
      <c r="K8605" s="21" t="s">
        <v>850</v>
      </c>
    </row>
    <row r="8606" spans="1:11" x14ac:dyDescent="0.15">
      <c r="A8606" s="15">
        <v>2216</v>
      </c>
      <c r="B8606" s="16">
        <v>12</v>
      </c>
      <c r="C8606" s="15">
        <v>10</v>
      </c>
      <c r="D8606" s="17">
        <v>8900000</v>
      </c>
      <c r="E8606" s="18">
        <f t="shared" si="134"/>
        <v>8900</v>
      </c>
      <c r="F8606" s="19">
        <v>1.34775</v>
      </c>
      <c r="G8606" s="19">
        <v>11.994970500000001</v>
      </c>
      <c r="H8606" s="20">
        <v>86.522504968999996</v>
      </c>
      <c r="I8606" s="15">
        <f>IF(H8606&lt;=Rmax_Summary!$B$40,1,0)</f>
        <v>0</v>
      </c>
      <c r="J8606" s="15">
        <v>3</v>
      </c>
      <c r="K8606" s="21" t="s">
        <v>850</v>
      </c>
    </row>
    <row r="8607" spans="1:11" x14ac:dyDescent="0.15">
      <c r="A8607" s="15">
        <v>2221</v>
      </c>
      <c r="B8607" s="16">
        <v>12</v>
      </c>
      <c r="C8607" s="15">
        <v>10</v>
      </c>
      <c r="D8607" s="17">
        <v>9000000</v>
      </c>
      <c r="E8607" s="18">
        <f t="shared" si="134"/>
        <v>9000</v>
      </c>
      <c r="F8607" s="19">
        <v>1.3327800000000001</v>
      </c>
      <c r="G8607" s="19">
        <v>11.995015452000001</v>
      </c>
      <c r="H8607" s="20">
        <v>86.672204953999994</v>
      </c>
      <c r="I8607" s="15">
        <f>IF(H8607&lt;=Rmax_Summary!$B$40,1,0)</f>
        <v>0</v>
      </c>
      <c r="J8607" s="15">
        <v>3</v>
      </c>
      <c r="K8607" s="21" t="s">
        <v>850</v>
      </c>
    </row>
    <row r="8608" spans="1:11" x14ac:dyDescent="0.15">
      <c r="A8608" s="15">
        <v>2226</v>
      </c>
      <c r="B8608" s="16">
        <v>12</v>
      </c>
      <c r="C8608" s="15">
        <v>10</v>
      </c>
      <c r="D8608" s="17">
        <v>9100000</v>
      </c>
      <c r="E8608" s="18">
        <f t="shared" si="134"/>
        <v>9100</v>
      </c>
      <c r="F8608" s="19">
        <v>1.318138</v>
      </c>
      <c r="G8608" s="19">
        <v>11.995059417</v>
      </c>
      <c r="H8608" s="20">
        <v>86.818615979</v>
      </c>
      <c r="I8608" s="15">
        <f>IF(H8608&lt;=Rmax_Summary!$B$40,1,0)</f>
        <v>0</v>
      </c>
      <c r="J8608" s="15">
        <v>3</v>
      </c>
      <c r="K8608" s="21" t="s">
        <v>850</v>
      </c>
    </row>
    <row r="8609" spans="1:11" x14ac:dyDescent="0.15">
      <c r="A8609" s="15">
        <v>2231</v>
      </c>
      <c r="B8609" s="16">
        <v>12</v>
      </c>
      <c r="C8609" s="15">
        <v>10</v>
      </c>
      <c r="D8609" s="17">
        <v>9200000</v>
      </c>
      <c r="E8609" s="18">
        <f t="shared" si="134"/>
        <v>9200</v>
      </c>
      <c r="F8609" s="19">
        <v>1.3038160000000001</v>
      </c>
      <c r="G8609" s="19">
        <v>11.995102426000001</v>
      </c>
      <c r="H8609" s="20">
        <v>86.961844911</v>
      </c>
      <c r="I8609" s="15">
        <f>IF(H8609&lt;=Rmax_Summary!$B$40,1,0)</f>
        <v>0</v>
      </c>
      <c r="J8609" s="15">
        <v>3</v>
      </c>
      <c r="K8609" s="21" t="s">
        <v>850</v>
      </c>
    </row>
    <row r="8610" spans="1:11" x14ac:dyDescent="0.15">
      <c r="A8610" s="15">
        <v>2236</v>
      </c>
      <c r="B8610" s="16">
        <v>12</v>
      </c>
      <c r="C8610" s="15">
        <v>10</v>
      </c>
      <c r="D8610" s="17">
        <v>9300000</v>
      </c>
      <c r="E8610" s="18">
        <f t="shared" si="134"/>
        <v>9300</v>
      </c>
      <c r="F8610" s="19">
        <v>1.2898000000000001</v>
      </c>
      <c r="G8610" s="19">
        <v>11.995144509999999</v>
      </c>
      <c r="H8610" s="20">
        <v>87.101995203000001</v>
      </c>
      <c r="I8610" s="15">
        <f>IF(H8610&lt;=Rmax_Summary!$B$40,1,0)</f>
        <v>0</v>
      </c>
      <c r="J8610" s="15">
        <v>3</v>
      </c>
      <c r="K8610" s="21" t="s">
        <v>850</v>
      </c>
    </row>
    <row r="8611" spans="1:11" x14ac:dyDescent="0.15">
      <c r="A8611" s="15">
        <v>2241</v>
      </c>
      <c r="B8611" s="16">
        <v>12</v>
      </c>
      <c r="C8611" s="15">
        <v>10</v>
      </c>
      <c r="D8611" s="17">
        <v>9400000</v>
      </c>
      <c r="E8611" s="18">
        <f t="shared" si="134"/>
        <v>9400</v>
      </c>
      <c r="F8611" s="19">
        <v>1.276084</v>
      </c>
      <c r="G8611" s="19">
        <v>11.995185699</v>
      </c>
      <c r="H8611" s="20">
        <v>87.239164626000004</v>
      </c>
      <c r="I8611" s="15">
        <f>IF(H8611&lt;=Rmax_Summary!$B$40,1,0)</f>
        <v>0</v>
      </c>
      <c r="J8611" s="15">
        <v>3</v>
      </c>
      <c r="K8611" s="21" t="s">
        <v>850</v>
      </c>
    </row>
    <row r="8612" spans="1:11" x14ac:dyDescent="0.15">
      <c r="A8612" s="15">
        <v>2246</v>
      </c>
      <c r="B8612" s="16">
        <v>12</v>
      </c>
      <c r="C8612" s="15">
        <v>10</v>
      </c>
      <c r="D8612" s="17">
        <v>9500000</v>
      </c>
      <c r="E8612" s="18">
        <f t="shared" si="134"/>
        <v>9500</v>
      </c>
      <c r="F8612" s="19">
        <v>1.2626550000000001</v>
      </c>
      <c r="G8612" s="19">
        <v>11.995226021000001</v>
      </c>
      <c r="H8612" s="20">
        <v>87.373446403000003</v>
      </c>
      <c r="I8612" s="15">
        <f>IF(H8612&lt;=Rmax_Summary!$B$40,1,0)</f>
        <v>0</v>
      </c>
      <c r="J8612" s="15">
        <v>3</v>
      </c>
      <c r="K8612" s="21" t="s">
        <v>850</v>
      </c>
    </row>
    <row r="8613" spans="1:11" x14ac:dyDescent="0.15">
      <c r="A8613" s="15">
        <v>2251</v>
      </c>
      <c r="B8613" s="16">
        <v>12</v>
      </c>
      <c r="C8613" s="15">
        <v>10</v>
      </c>
      <c r="D8613" s="17">
        <v>9600000</v>
      </c>
      <c r="E8613" s="18">
        <f t="shared" si="134"/>
        <v>9600</v>
      </c>
      <c r="F8613" s="19">
        <v>1.2495069999999999</v>
      </c>
      <c r="G8613" s="19">
        <v>11.995265504000001</v>
      </c>
      <c r="H8613" s="20">
        <v>87.504931482999993</v>
      </c>
      <c r="I8613" s="15">
        <f>IF(H8613&lt;=Rmax_Summary!$B$40,1,0)</f>
        <v>0</v>
      </c>
      <c r="J8613" s="15">
        <v>3</v>
      </c>
      <c r="K8613" s="21" t="s">
        <v>850</v>
      </c>
    </row>
    <row r="8614" spans="1:11" x14ac:dyDescent="0.15">
      <c r="A8614" s="15">
        <v>2256</v>
      </c>
      <c r="B8614" s="16">
        <v>12</v>
      </c>
      <c r="C8614" s="15">
        <v>10</v>
      </c>
      <c r="D8614" s="17">
        <v>9700000</v>
      </c>
      <c r="E8614" s="18">
        <f t="shared" si="134"/>
        <v>9700</v>
      </c>
      <c r="F8614" s="19">
        <v>1.236629</v>
      </c>
      <c r="G8614" s="19">
        <v>11.995304173999999</v>
      </c>
      <c r="H8614" s="20">
        <v>87.633706837000005</v>
      </c>
      <c r="I8614" s="15">
        <f>IF(H8614&lt;=Rmax_Summary!$B$40,1,0)</f>
        <v>0</v>
      </c>
      <c r="J8614" s="15">
        <v>3</v>
      </c>
      <c r="K8614" s="21" t="s">
        <v>850</v>
      </c>
    </row>
    <row r="8615" spans="1:11" x14ac:dyDescent="0.15">
      <c r="A8615" s="15">
        <v>2261</v>
      </c>
      <c r="B8615" s="16">
        <v>12</v>
      </c>
      <c r="C8615" s="15">
        <v>10</v>
      </c>
      <c r="D8615" s="17">
        <v>9800000</v>
      </c>
      <c r="E8615" s="18">
        <f t="shared" si="134"/>
        <v>9800</v>
      </c>
      <c r="F8615" s="19">
        <v>1.2240150000000001</v>
      </c>
      <c r="G8615" s="19">
        <v>11.995342054</v>
      </c>
      <c r="H8615" s="20">
        <v>87.759854888999996</v>
      </c>
      <c r="I8615" s="15">
        <f>IF(H8615&lt;=Rmax_Summary!$B$40,1,0)</f>
        <v>0</v>
      </c>
      <c r="J8615" s="15">
        <v>3</v>
      </c>
      <c r="K8615" s="21" t="s">
        <v>850</v>
      </c>
    </row>
    <row r="8616" spans="1:11" x14ac:dyDescent="0.15">
      <c r="A8616" s="15">
        <v>2266</v>
      </c>
      <c r="B8616" s="16">
        <v>12</v>
      </c>
      <c r="C8616" s="15">
        <v>10</v>
      </c>
      <c r="D8616" s="17">
        <v>9900000</v>
      </c>
      <c r="E8616" s="18">
        <f t="shared" si="134"/>
        <v>9900</v>
      </c>
      <c r="F8616" s="19">
        <v>1.211654</v>
      </c>
      <c r="G8616" s="19">
        <v>11.99537917</v>
      </c>
      <c r="H8616" s="20">
        <v>87.883455218999998</v>
      </c>
      <c r="I8616" s="15">
        <f>IF(H8616&lt;=Rmax_Summary!$B$40,1,0)</f>
        <v>0</v>
      </c>
      <c r="J8616" s="15">
        <v>3</v>
      </c>
      <c r="K8616" s="21" t="s">
        <v>850</v>
      </c>
    </row>
    <row r="8617" spans="1:11" x14ac:dyDescent="0.15">
      <c r="A8617" s="15">
        <v>2271</v>
      </c>
      <c r="B8617" s="16">
        <v>12</v>
      </c>
      <c r="C8617" s="15">
        <v>10</v>
      </c>
      <c r="D8617" s="17">
        <v>10000000</v>
      </c>
      <c r="E8617" s="18">
        <f t="shared" si="134"/>
        <v>10000</v>
      </c>
      <c r="F8617" s="19">
        <v>1.1995420000000001</v>
      </c>
      <c r="G8617" s="19">
        <v>11.995415543</v>
      </c>
      <c r="H8617" s="20">
        <v>88.004584563999998</v>
      </c>
      <c r="I8617" s="15">
        <f>IF(H8617&lt;=Rmax_Summary!$B$40,1,0)</f>
        <v>0</v>
      </c>
      <c r="J8617" s="15">
        <v>3</v>
      </c>
      <c r="K8617" s="21" t="s">
        <v>850</v>
      </c>
    </row>
    <row r="8618" spans="1:11" x14ac:dyDescent="0.15">
      <c r="A8618" s="15">
        <v>3822</v>
      </c>
      <c r="B8618" s="16">
        <v>12</v>
      </c>
      <c r="C8618" s="15">
        <v>20</v>
      </c>
      <c r="D8618" s="17">
        <v>10000</v>
      </c>
      <c r="E8618" s="18">
        <f t="shared" si="134"/>
        <v>10</v>
      </c>
      <c r="F8618" s="19">
        <v>19.863243000000001</v>
      </c>
      <c r="G8618" s="19">
        <v>0.198632434</v>
      </c>
      <c r="H8618" s="20">
        <v>0.683786212</v>
      </c>
      <c r="I8618" s="15">
        <f>IF(H8618&lt;=Rmax_Summary!$B$40,1,0)</f>
        <v>1</v>
      </c>
      <c r="J8618" s="15">
        <v>1</v>
      </c>
      <c r="K8618" s="21" t="s">
        <v>846</v>
      </c>
    </row>
    <row r="8619" spans="1:11" x14ac:dyDescent="0.15">
      <c r="A8619" s="15">
        <v>3827</v>
      </c>
      <c r="B8619" s="16">
        <v>12</v>
      </c>
      <c r="C8619" s="15">
        <v>20</v>
      </c>
      <c r="D8619" s="17">
        <v>11000</v>
      </c>
      <c r="E8619" s="18">
        <f t="shared" si="134"/>
        <v>11</v>
      </c>
      <c r="F8619" s="19">
        <v>19.863225</v>
      </c>
      <c r="G8619" s="19">
        <v>0.21849548199999999</v>
      </c>
      <c r="H8619" s="20">
        <v>0.68387749399999997</v>
      </c>
      <c r="I8619" s="15">
        <f>IF(H8619&lt;=Rmax_Summary!$B$40,1,0)</f>
        <v>1</v>
      </c>
      <c r="J8619" s="15">
        <v>1</v>
      </c>
      <c r="K8619" s="21" t="s">
        <v>846</v>
      </c>
    </row>
    <row r="8620" spans="1:11" x14ac:dyDescent="0.15">
      <c r="A8620" s="15">
        <v>3832</v>
      </c>
      <c r="B8620" s="16">
        <v>12</v>
      </c>
      <c r="C8620" s="15">
        <v>20</v>
      </c>
      <c r="D8620" s="17">
        <v>12000</v>
      </c>
      <c r="E8620" s="18">
        <f t="shared" si="134"/>
        <v>12</v>
      </c>
      <c r="F8620" s="19">
        <v>19.863206000000002</v>
      </c>
      <c r="G8620" s="19">
        <v>0.23835842600000001</v>
      </c>
      <c r="H8620" s="20">
        <v>0.68396926700000005</v>
      </c>
      <c r="I8620" s="15">
        <f>IF(H8620&lt;=Rmax_Summary!$B$40,1,0)</f>
        <v>1</v>
      </c>
      <c r="J8620" s="15">
        <v>1</v>
      </c>
      <c r="K8620" s="21" t="s">
        <v>846</v>
      </c>
    </row>
    <row r="8621" spans="1:11" x14ac:dyDescent="0.15">
      <c r="A8621" s="15">
        <v>3837</v>
      </c>
      <c r="B8621" s="16">
        <v>12</v>
      </c>
      <c r="C8621" s="15">
        <v>20</v>
      </c>
      <c r="D8621" s="17">
        <v>13000</v>
      </c>
      <c r="E8621" s="18">
        <f t="shared" si="134"/>
        <v>13</v>
      </c>
      <c r="F8621" s="19">
        <v>19.863188000000001</v>
      </c>
      <c r="G8621" s="19">
        <v>0.25822142999999997</v>
      </c>
      <c r="H8621" s="20">
        <v>0.68406135800000001</v>
      </c>
      <c r="I8621" s="15">
        <f>IF(H8621&lt;=Rmax_Summary!$B$40,1,0)</f>
        <v>1</v>
      </c>
      <c r="J8621" s="15">
        <v>1</v>
      </c>
      <c r="K8621" s="21" t="s">
        <v>846</v>
      </c>
    </row>
    <row r="8622" spans="1:11" x14ac:dyDescent="0.15">
      <c r="A8622" s="15">
        <v>3842</v>
      </c>
      <c r="B8622" s="16">
        <v>12</v>
      </c>
      <c r="C8622" s="15">
        <v>20</v>
      </c>
      <c r="D8622" s="17">
        <v>14000</v>
      </c>
      <c r="E8622" s="18">
        <f t="shared" si="134"/>
        <v>14</v>
      </c>
      <c r="F8622" s="19">
        <v>19.863168999999999</v>
      </c>
      <c r="G8622" s="19">
        <v>0.27808437800000002</v>
      </c>
      <c r="H8622" s="20">
        <v>0.68415376500000002</v>
      </c>
      <c r="I8622" s="15">
        <f>IF(H8622&lt;=Rmax_Summary!$B$40,1,0)</f>
        <v>1</v>
      </c>
      <c r="J8622" s="15">
        <v>1</v>
      </c>
      <c r="K8622" s="21" t="s">
        <v>846</v>
      </c>
    </row>
    <row r="8623" spans="1:11" x14ac:dyDescent="0.15">
      <c r="A8623" s="15">
        <v>3847</v>
      </c>
      <c r="B8623" s="16">
        <v>12</v>
      </c>
      <c r="C8623" s="15">
        <v>20</v>
      </c>
      <c r="D8623" s="17">
        <v>15000</v>
      </c>
      <c r="E8623" s="18">
        <f t="shared" si="134"/>
        <v>15</v>
      </c>
      <c r="F8623" s="19">
        <v>19.863150999999998</v>
      </c>
      <c r="G8623" s="19">
        <v>0.29794722899999998</v>
      </c>
      <c r="H8623" s="20">
        <v>0.68424613599999995</v>
      </c>
      <c r="I8623" s="15">
        <f>IF(H8623&lt;=Rmax_Summary!$B$40,1,0)</f>
        <v>1</v>
      </c>
      <c r="J8623" s="15">
        <v>1</v>
      </c>
      <c r="K8623" s="21" t="s">
        <v>846</v>
      </c>
    </row>
    <row r="8624" spans="1:11" x14ac:dyDescent="0.15">
      <c r="A8624" s="15">
        <v>3852</v>
      </c>
      <c r="B8624" s="16">
        <v>12</v>
      </c>
      <c r="C8624" s="15">
        <v>20</v>
      </c>
      <c r="D8624" s="17">
        <v>16000</v>
      </c>
      <c r="E8624" s="18">
        <f t="shared" si="134"/>
        <v>16</v>
      </c>
      <c r="F8624" s="19">
        <v>19.863132</v>
      </c>
      <c r="G8624" s="19">
        <v>0.31781012400000003</v>
      </c>
      <c r="H8624" s="20">
        <v>0.68433807599999996</v>
      </c>
      <c r="I8624" s="15">
        <f>IF(H8624&lt;=Rmax_Summary!$B$40,1,0)</f>
        <v>1</v>
      </c>
      <c r="J8624" s="15">
        <v>1</v>
      </c>
      <c r="K8624" s="21" t="s">
        <v>846</v>
      </c>
    </row>
    <row r="8625" spans="1:11" x14ac:dyDescent="0.15">
      <c r="A8625" s="15">
        <v>3857</v>
      </c>
      <c r="B8625" s="16">
        <v>12</v>
      </c>
      <c r="C8625" s="15">
        <v>20</v>
      </c>
      <c r="D8625" s="17">
        <v>17000</v>
      </c>
      <c r="E8625" s="18">
        <f t="shared" si="134"/>
        <v>17</v>
      </c>
      <c r="F8625" s="19">
        <v>19.863113999999999</v>
      </c>
      <c r="G8625" s="19">
        <v>0.33767292199999999</v>
      </c>
      <c r="H8625" s="20">
        <v>0.68443090100000004</v>
      </c>
      <c r="I8625" s="15">
        <f>IF(H8625&lt;=Rmax_Summary!$B$40,1,0)</f>
        <v>1</v>
      </c>
      <c r="J8625" s="15">
        <v>1</v>
      </c>
      <c r="K8625" s="21" t="s">
        <v>846</v>
      </c>
    </row>
    <row r="8626" spans="1:11" x14ac:dyDescent="0.15">
      <c r="A8626" s="15">
        <v>3862</v>
      </c>
      <c r="B8626" s="16">
        <v>12</v>
      </c>
      <c r="C8626" s="15">
        <v>20</v>
      </c>
      <c r="D8626" s="17">
        <v>18000</v>
      </c>
      <c r="E8626" s="18">
        <f t="shared" si="134"/>
        <v>18</v>
      </c>
      <c r="F8626" s="19">
        <v>19.863095000000001</v>
      </c>
      <c r="G8626" s="19">
        <v>0.35753573199999999</v>
      </c>
      <c r="H8626" s="20">
        <v>0.684523832</v>
      </c>
      <c r="I8626" s="15">
        <f>IF(H8626&lt;=Rmax_Summary!$B$40,1,0)</f>
        <v>1</v>
      </c>
      <c r="J8626" s="15">
        <v>1</v>
      </c>
      <c r="K8626" s="21" t="s">
        <v>846</v>
      </c>
    </row>
    <row r="8627" spans="1:11" x14ac:dyDescent="0.15">
      <c r="A8627" s="15">
        <v>3867</v>
      </c>
      <c r="B8627" s="16">
        <v>12</v>
      </c>
      <c r="C8627" s="15">
        <v>20</v>
      </c>
      <c r="D8627" s="17">
        <v>19000</v>
      </c>
      <c r="E8627" s="18">
        <f t="shared" si="134"/>
        <v>19</v>
      </c>
      <c r="F8627" s="19">
        <v>19.863077000000001</v>
      </c>
      <c r="G8627" s="19">
        <v>0.37739845700000002</v>
      </c>
      <c r="H8627" s="20">
        <v>0.68461708399999999</v>
      </c>
      <c r="I8627" s="15">
        <f>IF(H8627&lt;=Rmax_Summary!$B$40,1,0)</f>
        <v>1</v>
      </c>
      <c r="J8627" s="15">
        <v>1</v>
      </c>
      <c r="K8627" s="21" t="s">
        <v>846</v>
      </c>
    </row>
    <row r="8628" spans="1:11" x14ac:dyDescent="0.15">
      <c r="A8628" s="15">
        <v>3872</v>
      </c>
      <c r="B8628" s="16">
        <v>12</v>
      </c>
      <c r="C8628" s="15">
        <v>20</v>
      </c>
      <c r="D8628" s="17">
        <v>20000</v>
      </c>
      <c r="E8628" s="18">
        <f t="shared" si="134"/>
        <v>20</v>
      </c>
      <c r="F8628" s="19">
        <v>19.863057999999999</v>
      </c>
      <c r="G8628" s="19">
        <v>0.39726118399999999</v>
      </c>
      <c r="H8628" s="20">
        <v>0.68471007399999995</v>
      </c>
      <c r="I8628" s="15">
        <f>IF(H8628&lt;=Rmax_Summary!$B$40,1,0)</f>
        <v>1</v>
      </c>
      <c r="J8628" s="15">
        <v>1</v>
      </c>
      <c r="K8628" s="21" t="s">
        <v>846</v>
      </c>
    </row>
    <row r="8629" spans="1:11" x14ac:dyDescent="0.15">
      <c r="A8629" s="15">
        <v>3877</v>
      </c>
      <c r="B8629" s="16">
        <v>12</v>
      </c>
      <c r="C8629" s="15">
        <v>20</v>
      </c>
      <c r="D8629" s="17">
        <v>21000</v>
      </c>
      <c r="E8629" s="18">
        <f t="shared" si="134"/>
        <v>21</v>
      </c>
      <c r="F8629" s="19">
        <v>19.863039000000001</v>
      </c>
      <c r="G8629" s="19">
        <v>0.41712381799999998</v>
      </c>
      <c r="H8629" s="20">
        <v>0.68480335199999998</v>
      </c>
      <c r="I8629" s="15">
        <f>IF(H8629&lt;=Rmax_Summary!$B$40,1,0)</f>
        <v>1</v>
      </c>
      <c r="J8629" s="15">
        <v>1</v>
      </c>
      <c r="K8629" s="21" t="s">
        <v>846</v>
      </c>
    </row>
    <row r="8630" spans="1:11" x14ac:dyDescent="0.15">
      <c r="A8630" s="15">
        <v>3882</v>
      </c>
      <c r="B8630" s="16">
        <v>12</v>
      </c>
      <c r="C8630" s="15">
        <v>20</v>
      </c>
      <c r="D8630" s="17">
        <v>22000</v>
      </c>
      <c r="E8630" s="18">
        <f t="shared" si="134"/>
        <v>22</v>
      </c>
      <c r="F8630" s="19">
        <v>19.863021</v>
      </c>
      <c r="G8630" s="19">
        <v>0.436986441</v>
      </c>
      <c r="H8630" s="20">
        <v>0.68489666800000004</v>
      </c>
      <c r="I8630" s="15">
        <f>IF(H8630&lt;=Rmax_Summary!$B$40,1,0)</f>
        <v>1</v>
      </c>
      <c r="J8630" s="15">
        <v>1</v>
      </c>
      <c r="K8630" s="21" t="s">
        <v>846</v>
      </c>
    </row>
    <row r="8631" spans="1:11" x14ac:dyDescent="0.15">
      <c r="A8631" s="15">
        <v>3887</v>
      </c>
      <c r="B8631" s="16">
        <v>12</v>
      </c>
      <c r="C8631" s="15">
        <v>20</v>
      </c>
      <c r="D8631" s="17">
        <v>23000</v>
      </c>
      <c r="E8631" s="18">
        <f t="shared" si="134"/>
        <v>23</v>
      </c>
      <c r="F8631" s="19">
        <v>19.863002000000002</v>
      </c>
      <c r="G8631" s="19">
        <v>0.45684901</v>
      </c>
      <c r="H8631" s="20">
        <v>0.68499025099999999</v>
      </c>
      <c r="I8631" s="15">
        <f>IF(H8631&lt;=Rmax_Summary!$B$40,1,0)</f>
        <v>1</v>
      </c>
      <c r="J8631" s="15">
        <v>1</v>
      </c>
      <c r="K8631" s="21" t="s">
        <v>846</v>
      </c>
    </row>
    <row r="8632" spans="1:11" x14ac:dyDescent="0.15">
      <c r="A8632" s="15">
        <v>3892</v>
      </c>
      <c r="B8632" s="16">
        <v>12</v>
      </c>
      <c r="C8632" s="15">
        <v>20</v>
      </c>
      <c r="D8632" s="17">
        <v>24000</v>
      </c>
      <c r="E8632" s="18">
        <f t="shared" si="134"/>
        <v>24</v>
      </c>
      <c r="F8632" s="19">
        <v>19.862983</v>
      </c>
      <c r="G8632" s="19">
        <v>0.47671162299999997</v>
      </c>
      <c r="H8632" s="20">
        <v>0.68508389599999997</v>
      </c>
      <c r="I8632" s="15">
        <f>IF(H8632&lt;=Rmax_Summary!$B$40,1,0)</f>
        <v>1</v>
      </c>
      <c r="J8632" s="15">
        <v>1</v>
      </c>
      <c r="K8632" s="21" t="s">
        <v>846</v>
      </c>
    </row>
    <row r="8633" spans="1:11" x14ac:dyDescent="0.15">
      <c r="A8633" s="15">
        <v>3897</v>
      </c>
      <c r="B8633" s="16">
        <v>12</v>
      </c>
      <c r="C8633" s="15">
        <v>20</v>
      </c>
      <c r="D8633" s="17">
        <v>25000</v>
      </c>
      <c r="E8633" s="18">
        <f t="shared" si="134"/>
        <v>25</v>
      </c>
      <c r="F8633" s="19">
        <v>19.862964999999999</v>
      </c>
      <c r="G8633" s="19">
        <v>0.49657413700000003</v>
      </c>
      <c r="H8633" s="20">
        <v>0.68517741899999995</v>
      </c>
      <c r="I8633" s="15">
        <f>IF(H8633&lt;=Rmax_Summary!$B$40,1,0)</f>
        <v>1</v>
      </c>
      <c r="J8633" s="15">
        <v>1</v>
      </c>
      <c r="K8633" s="21" t="s">
        <v>846</v>
      </c>
    </row>
    <row r="8634" spans="1:11" x14ac:dyDescent="0.15">
      <c r="A8634" s="15">
        <v>3902</v>
      </c>
      <c r="B8634" s="16">
        <v>12</v>
      </c>
      <c r="C8634" s="15">
        <v>20</v>
      </c>
      <c r="D8634" s="17">
        <v>26000</v>
      </c>
      <c r="E8634" s="18">
        <f t="shared" si="134"/>
        <v>26</v>
      </c>
      <c r="F8634" s="19">
        <v>19.862946000000001</v>
      </c>
      <c r="G8634" s="19">
        <v>0.51643656599999999</v>
      </c>
      <c r="H8634" s="20">
        <v>0.68527163300000005</v>
      </c>
      <c r="I8634" s="15">
        <f>IF(H8634&lt;=Rmax_Summary!$B$40,1,0)</f>
        <v>1</v>
      </c>
      <c r="J8634" s="15">
        <v>1</v>
      </c>
      <c r="K8634" s="21" t="s">
        <v>846</v>
      </c>
    </row>
    <row r="8635" spans="1:11" x14ac:dyDescent="0.15">
      <c r="A8635" s="15">
        <v>3907</v>
      </c>
      <c r="B8635" s="16">
        <v>12</v>
      </c>
      <c r="C8635" s="15">
        <v>20</v>
      </c>
      <c r="D8635" s="17">
        <v>27000</v>
      </c>
      <c r="E8635" s="18">
        <f t="shared" si="134"/>
        <v>27</v>
      </c>
      <c r="F8635" s="19">
        <v>19.862926999999999</v>
      </c>
      <c r="G8635" s="19">
        <v>0.53629901599999996</v>
      </c>
      <c r="H8635" s="20">
        <v>0.68536593899999998</v>
      </c>
      <c r="I8635" s="15">
        <f>IF(H8635&lt;=Rmax_Summary!$B$40,1,0)</f>
        <v>1</v>
      </c>
      <c r="J8635" s="15">
        <v>1</v>
      </c>
      <c r="K8635" s="21" t="s">
        <v>846</v>
      </c>
    </row>
    <row r="8636" spans="1:11" x14ac:dyDescent="0.15">
      <c r="A8636" s="15">
        <v>3912</v>
      </c>
      <c r="B8636" s="16">
        <v>12</v>
      </c>
      <c r="C8636" s="15">
        <v>20</v>
      </c>
      <c r="D8636" s="17">
        <v>28000</v>
      </c>
      <c r="E8636" s="18">
        <f t="shared" si="134"/>
        <v>28</v>
      </c>
      <c r="F8636" s="19">
        <v>19.862908000000001</v>
      </c>
      <c r="G8636" s="19">
        <v>0.55616142000000002</v>
      </c>
      <c r="H8636" s="20">
        <v>0.685460124</v>
      </c>
      <c r="I8636" s="15">
        <f>IF(H8636&lt;=Rmax_Summary!$B$40,1,0)</f>
        <v>1</v>
      </c>
      <c r="J8636" s="15">
        <v>1</v>
      </c>
      <c r="K8636" s="21" t="s">
        <v>846</v>
      </c>
    </row>
    <row r="8637" spans="1:11" x14ac:dyDescent="0.15">
      <c r="A8637" s="15">
        <v>3917</v>
      </c>
      <c r="B8637" s="16">
        <v>12</v>
      </c>
      <c r="C8637" s="15">
        <v>20</v>
      </c>
      <c r="D8637" s="17">
        <v>29000</v>
      </c>
      <c r="E8637" s="18">
        <f t="shared" si="134"/>
        <v>29</v>
      </c>
      <c r="F8637" s="19">
        <v>19.862888999999999</v>
      </c>
      <c r="G8637" s="19">
        <v>0.57602375500000003</v>
      </c>
      <c r="H8637" s="20">
        <v>0.68555512799999996</v>
      </c>
      <c r="I8637" s="15">
        <f>IF(H8637&lt;=Rmax_Summary!$B$40,1,0)</f>
        <v>1</v>
      </c>
      <c r="J8637" s="15">
        <v>1</v>
      </c>
      <c r="K8637" s="21" t="s">
        <v>846</v>
      </c>
    </row>
    <row r="8638" spans="1:11" x14ac:dyDescent="0.15">
      <c r="A8638" s="15">
        <v>3922</v>
      </c>
      <c r="B8638" s="16">
        <v>12</v>
      </c>
      <c r="C8638" s="15">
        <v>20</v>
      </c>
      <c r="D8638" s="17">
        <v>30000</v>
      </c>
      <c r="E8638" s="18">
        <f t="shared" si="134"/>
        <v>30</v>
      </c>
      <c r="F8638" s="19">
        <v>19.862870000000001</v>
      </c>
      <c r="G8638" s="19">
        <v>0.59588608200000004</v>
      </c>
      <c r="H8638" s="20">
        <v>0.68564934799999999</v>
      </c>
      <c r="I8638" s="15">
        <f>IF(H8638&lt;=Rmax_Summary!$B$40,1,0)</f>
        <v>1</v>
      </c>
      <c r="J8638" s="15">
        <v>1</v>
      </c>
      <c r="K8638" s="21" t="s">
        <v>846</v>
      </c>
    </row>
    <row r="8639" spans="1:11" x14ac:dyDescent="0.15">
      <c r="A8639" s="15">
        <v>3927</v>
      </c>
      <c r="B8639" s="16">
        <v>12</v>
      </c>
      <c r="C8639" s="15">
        <v>20</v>
      </c>
      <c r="D8639" s="17">
        <v>31000</v>
      </c>
      <c r="E8639" s="18">
        <f t="shared" si="134"/>
        <v>31</v>
      </c>
      <c r="F8639" s="19">
        <v>19.862850999999999</v>
      </c>
      <c r="G8639" s="19">
        <v>0.61574837100000002</v>
      </c>
      <c r="H8639" s="20">
        <v>0.68574402599999995</v>
      </c>
      <c r="I8639" s="15">
        <f>IF(H8639&lt;=Rmax_Summary!$B$40,1,0)</f>
        <v>1</v>
      </c>
      <c r="J8639" s="15">
        <v>1</v>
      </c>
      <c r="K8639" s="21" t="s">
        <v>846</v>
      </c>
    </row>
    <row r="8640" spans="1:11" x14ac:dyDescent="0.15">
      <c r="A8640" s="15">
        <v>3932</v>
      </c>
      <c r="B8640" s="16">
        <v>12</v>
      </c>
      <c r="C8640" s="15">
        <v>20</v>
      </c>
      <c r="D8640" s="17">
        <v>32000</v>
      </c>
      <c r="E8640" s="18">
        <f t="shared" si="134"/>
        <v>32</v>
      </c>
      <c r="F8640" s="19">
        <v>19.862832000000001</v>
      </c>
      <c r="G8640" s="19">
        <v>0.63561063399999995</v>
      </c>
      <c r="H8640" s="20">
        <v>0.68583899500000001</v>
      </c>
      <c r="I8640" s="15">
        <f>IF(H8640&lt;=Rmax_Summary!$B$40,1,0)</f>
        <v>1</v>
      </c>
      <c r="J8640" s="15">
        <v>1</v>
      </c>
      <c r="K8640" s="21" t="s">
        <v>846</v>
      </c>
    </row>
    <row r="8641" spans="1:11" x14ac:dyDescent="0.15">
      <c r="A8641" s="15">
        <v>3937</v>
      </c>
      <c r="B8641" s="16">
        <v>12</v>
      </c>
      <c r="C8641" s="15">
        <v>20</v>
      </c>
      <c r="D8641" s="17">
        <v>33000</v>
      </c>
      <c r="E8641" s="18">
        <f t="shared" si="134"/>
        <v>33</v>
      </c>
      <c r="F8641" s="19">
        <v>19.862812999999999</v>
      </c>
      <c r="G8641" s="19">
        <v>0.65547286599999999</v>
      </c>
      <c r="H8641" s="20">
        <v>0.685934249</v>
      </c>
      <c r="I8641" s="15">
        <f>IF(H8641&lt;=Rmax_Summary!$B$40,1,0)</f>
        <v>1</v>
      </c>
      <c r="J8641" s="15">
        <v>1</v>
      </c>
      <c r="K8641" s="21" t="s">
        <v>846</v>
      </c>
    </row>
    <row r="8642" spans="1:11" x14ac:dyDescent="0.15">
      <c r="A8642" s="15">
        <v>3942</v>
      </c>
      <c r="B8642" s="16">
        <v>12</v>
      </c>
      <c r="C8642" s="15">
        <v>20</v>
      </c>
      <c r="D8642" s="17">
        <v>34000</v>
      </c>
      <c r="E8642" s="18">
        <f t="shared" ref="E8642:E8705" si="135">D8642/1000</f>
        <v>34</v>
      </c>
      <c r="F8642" s="19">
        <v>19.862794000000001</v>
      </c>
      <c r="G8642" s="19">
        <v>0.67533502000000001</v>
      </c>
      <c r="H8642" s="20">
        <v>0.68602935799999998</v>
      </c>
      <c r="I8642" s="15">
        <f>IF(H8642&lt;=Rmax_Summary!$B$40,1,0)</f>
        <v>1</v>
      </c>
      <c r="J8642" s="15">
        <v>1</v>
      </c>
      <c r="K8642" s="21" t="s">
        <v>846</v>
      </c>
    </row>
    <row r="8643" spans="1:11" x14ac:dyDescent="0.15">
      <c r="A8643" s="15">
        <v>3947</v>
      </c>
      <c r="B8643" s="16">
        <v>12</v>
      </c>
      <c r="C8643" s="15">
        <v>20</v>
      </c>
      <c r="D8643" s="17">
        <v>35000</v>
      </c>
      <c r="E8643" s="18">
        <f t="shared" si="135"/>
        <v>35</v>
      </c>
      <c r="F8643" s="19">
        <v>19.862774999999999</v>
      </c>
      <c r="G8643" s="19">
        <v>0.69519716499999995</v>
      </c>
      <c r="H8643" s="20">
        <v>0.68612467899999996</v>
      </c>
      <c r="I8643" s="15">
        <f>IF(H8643&lt;=Rmax_Summary!$B$40,1,0)</f>
        <v>1</v>
      </c>
      <c r="J8643" s="15">
        <v>1</v>
      </c>
      <c r="K8643" s="21" t="s">
        <v>846</v>
      </c>
    </row>
    <row r="8644" spans="1:11" x14ac:dyDescent="0.15">
      <c r="A8644" s="15">
        <v>3952</v>
      </c>
      <c r="B8644" s="16">
        <v>12</v>
      </c>
      <c r="C8644" s="15">
        <v>20</v>
      </c>
      <c r="D8644" s="17">
        <v>36000</v>
      </c>
      <c r="E8644" s="18">
        <f t="shared" si="135"/>
        <v>36</v>
      </c>
      <c r="F8644" s="19">
        <v>19.862756000000001</v>
      </c>
      <c r="G8644" s="19">
        <v>0.71505922099999997</v>
      </c>
      <c r="H8644" s="20">
        <v>0.68621995499999999</v>
      </c>
      <c r="I8644" s="15">
        <f>IF(H8644&lt;=Rmax_Summary!$B$40,1,0)</f>
        <v>1</v>
      </c>
      <c r="J8644" s="15">
        <v>1</v>
      </c>
      <c r="K8644" s="21" t="s">
        <v>846</v>
      </c>
    </row>
    <row r="8645" spans="1:11" x14ac:dyDescent="0.15">
      <c r="A8645" s="15">
        <v>3957</v>
      </c>
      <c r="B8645" s="16">
        <v>12</v>
      </c>
      <c r="C8645" s="15">
        <v>20</v>
      </c>
      <c r="D8645" s="17">
        <v>37000</v>
      </c>
      <c r="E8645" s="18">
        <f t="shared" si="135"/>
        <v>37</v>
      </c>
      <c r="F8645" s="19">
        <v>19.862736999999999</v>
      </c>
      <c r="G8645" s="19">
        <v>0.73492130600000005</v>
      </c>
      <c r="H8645" s="20">
        <v>0.68631615700000004</v>
      </c>
      <c r="I8645" s="15">
        <f>IF(H8645&lt;=Rmax_Summary!$B$40,1,0)</f>
        <v>1</v>
      </c>
      <c r="J8645" s="15">
        <v>1</v>
      </c>
      <c r="K8645" s="21" t="s">
        <v>846</v>
      </c>
    </row>
    <row r="8646" spans="1:11" x14ac:dyDescent="0.15">
      <c r="A8646" s="15">
        <v>3962</v>
      </c>
      <c r="B8646" s="16">
        <v>12</v>
      </c>
      <c r="C8646" s="15">
        <v>20</v>
      </c>
      <c r="D8646" s="17">
        <v>38000</v>
      </c>
      <c r="E8646" s="18">
        <f t="shared" si="135"/>
        <v>38</v>
      </c>
      <c r="F8646" s="19">
        <v>19.862718000000001</v>
      </c>
      <c r="G8646" s="19">
        <v>0.75478329300000002</v>
      </c>
      <c r="H8646" s="20">
        <v>0.68641163500000002</v>
      </c>
      <c r="I8646" s="15">
        <f>IF(H8646&lt;=Rmax_Summary!$B$40,1,0)</f>
        <v>1</v>
      </c>
      <c r="J8646" s="15">
        <v>1</v>
      </c>
      <c r="K8646" s="21" t="s">
        <v>846</v>
      </c>
    </row>
    <row r="8647" spans="1:11" x14ac:dyDescent="0.15">
      <c r="A8647" s="15">
        <v>3967</v>
      </c>
      <c r="B8647" s="16">
        <v>12</v>
      </c>
      <c r="C8647" s="15">
        <v>20</v>
      </c>
      <c r="D8647" s="17">
        <v>39000</v>
      </c>
      <c r="E8647" s="18">
        <f t="shared" si="135"/>
        <v>39</v>
      </c>
      <c r="F8647" s="19">
        <v>19.862698000000002</v>
      </c>
      <c r="G8647" s="19">
        <v>0.77464522800000002</v>
      </c>
      <c r="H8647" s="20">
        <v>0.68650841100000004</v>
      </c>
      <c r="I8647" s="15">
        <f>IF(H8647&lt;=Rmax_Summary!$B$40,1,0)</f>
        <v>1</v>
      </c>
      <c r="J8647" s="15">
        <v>1</v>
      </c>
      <c r="K8647" s="21" t="s">
        <v>846</v>
      </c>
    </row>
    <row r="8648" spans="1:11" x14ac:dyDescent="0.15">
      <c r="A8648" s="15">
        <v>3972</v>
      </c>
      <c r="B8648" s="16">
        <v>12</v>
      </c>
      <c r="C8648" s="15">
        <v>20</v>
      </c>
      <c r="D8648" s="17">
        <v>40000</v>
      </c>
      <c r="E8648" s="18">
        <f t="shared" si="135"/>
        <v>40</v>
      </c>
      <c r="F8648" s="19">
        <v>19.862679</v>
      </c>
      <c r="G8648" s="19">
        <v>0.79450714099999997</v>
      </c>
      <c r="H8648" s="20">
        <v>0.68660411700000001</v>
      </c>
      <c r="I8648" s="15">
        <f>IF(H8648&lt;=Rmax_Summary!$B$40,1,0)</f>
        <v>1</v>
      </c>
      <c r="J8648" s="15">
        <v>1</v>
      </c>
      <c r="K8648" s="21" t="s">
        <v>846</v>
      </c>
    </row>
    <row r="8649" spans="1:11" x14ac:dyDescent="0.15">
      <c r="A8649" s="15">
        <v>3977</v>
      </c>
      <c r="B8649" s="16">
        <v>12</v>
      </c>
      <c r="C8649" s="15">
        <v>20</v>
      </c>
      <c r="D8649" s="17">
        <v>41000</v>
      </c>
      <c r="E8649" s="18">
        <f t="shared" si="135"/>
        <v>41</v>
      </c>
      <c r="F8649" s="19">
        <v>19.862660000000002</v>
      </c>
      <c r="G8649" s="19">
        <v>0.81436908200000002</v>
      </c>
      <c r="H8649" s="20">
        <v>0.68670079900000003</v>
      </c>
      <c r="I8649" s="15">
        <f>IF(H8649&lt;=Rmax_Summary!$B$40,1,0)</f>
        <v>1</v>
      </c>
      <c r="J8649" s="15">
        <v>1</v>
      </c>
      <c r="K8649" s="21" t="s">
        <v>846</v>
      </c>
    </row>
    <row r="8650" spans="1:11" x14ac:dyDescent="0.15">
      <c r="A8650" s="15">
        <v>3982</v>
      </c>
      <c r="B8650" s="16">
        <v>12</v>
      </c>
      <c r="C8650" s="15">
        <v>20</v>
      </c>
      <c r="D8650" s="17">
        <v>42000</v>
      </c>
      <c r="E8650" s="18">
        <f t="shared" si="135"/>
        <v>42</v>
      </c>
      <c r="F8650" s="19">
        <v>19.862641</v>
      </c>
      <c r="G8650" s="19">
        <v>0.83423089900000003</v>
      </c>
      <c r="H8650" s="20">
        <v>0.68679726699999999</v>
      </c>
      <c r="I8650" s="15">
        <f>IF(H8650&lt;=Rmax_Summary!$B$40,1,0)</f>
        <v>1</v>
      </c>
      <c r="J8650" s="15">
        <v>1</v>
      </c>
      <c r="K8650" s="21" t="s">
        <v>846</v>
      </c>
    </row>
    <row r="8651" spans="1:11" x14ac:dyDescent="0.15">
      <c r="A8651" s="15">
        <v>3987</v>
      </c>
      <c r="B8651" s="16">
        <v>12</v>
      </c>
      <c r="C8651" s="15">
        <v>20</v>
      </c>
      <c r="D8651" s="17">
        <v>43000</v>
      </c>
      <c r="E8651" s="18">
        <f t="shared" si="135"/>
        <v>43</v>
      </c>
      <c r="F8651" s="19">
        <v>19.862621000000001</v>
      </c>
      <c r="G8651" s="19">
        <v>0.85409271600000003</v>
      </c>
      <c r="H8651" s="20">
        <v>0.68689374999999997</v>
      </c>
      <c r="I8651" s="15">
        <f>IF(H8651&lt;=Rmax_Summary!$B$40,1,0)</f>
        <v>1</v>
      </c>
      <c r="J8651" s="15">
        <v>1</v>
      </c>
      <c r="K8651" s="21" t="s">
        <v>846</v>
      </c>
    </row>
    <row r="8652" spans="1:11" x14ac:dyDescent="0.15">
      <c r="A8652" s="15">
        <v>3992</v>
      </c>
      <c r="B8652" s="16">
        <v>12</v>
      </c>
      <c r="C8652" s="15">
        <v>20</v>
      </c>
      <c r="D8652" s="17">
        <v>44000</v>
      </c>
      <c r="E8652" s="18">
        <f t="shared" si="135"/>
        <v>44</v>
      </c>
      <c r="F8652" s="19">
        <v>19.862601999999999</v>
      </c>
      <c r="G8652" s="19">
        <v>0.87395449999999997</v>
      </c>
      <c r="H8652" s="20">
        <v>0.68699063000000005</v>
      </c>
      <c r="I8652" s="15">
        <f>IF(H8652&lt;=Rmax_Summary!$B$40,1,0)</f>
        <v>1</v>
      </c>
      <c r="J8652" s="15">
        <v>1</v>
      </c>
      <c r="K8652" s="21" t="s">
        <v>846</v>
      </c>
    </row>
    <row r="8653" spans="1:11" x14ac:dyDescent="0.15">
      <c r="A8653" s="15">
        <v>3997</v>
      </c>
      <c r="B8653" s="16">
        <v>12</v>
      </c>
      <c r="C8653" s="15">
        <v>20</v>
      </c>
      <c r="D8653" s="17">
        <v>45000</v>
      </c>
      <c r="E8653" s="18">
        <f t="shared" si="135"/>
        <v>45</v>
      </c>
      <c r="F8653" s="19">
        <v>19.862582</v>
      </c>
      <c r="G8653" s="19">
        <v>0.89381619800000001</v>
      </c>
      <c r="H8653" s="20">
        <v>0.68708750900000004</v>
      </c>
      <c r="I8653" s="15">
        <f>IF(H8653&lt;=Rmax_Summary!$B$40,1,0)</f>
        <v>1</v>
      </c>
      <c r="J8653" s="15">
        <v>1</v>
      </c>
      <c r="K8653" s="21" t="s">
        <v>846</v>
      </c>
    </row>
    <row r="8654" spans="1:11" x14ac:dyDescent="0.15">
      <c r="A8654" s="15">
        <v>4002</v>
      </c>
      <c r="B8654" s="16">
        <v>12</v>
      </c>
      <c r="C8654" s="15">
        <v>20</v>
      </c>
      <c r="D8654" s="17">
        <v>46000</v>
      </c>
      <c r="E8654" s="18">
        <f t="shared" si="135"/>
        <v>46</v>
      </c>
      <c r="F8654" s="19">
        <v>19.862563000000002</v>
      </c>
      <c r="G8654" s="19">
        <v>0.91367790900000001</v>
      </c>
      <c r="H8654" s="20">
        <v>0.68718482700000005</v>
      </c>
      <c r="I8654" s="15">
        <f>IF(H8654&lt;=Rmax_Summary!$B$40,1,0)</f>
        <v>1</v>
      </c>
      <c r="J8654" s="15">
        <v>1</v>
      </c>
      <c r="K8654" s="21" t="s">
        <v>846</v>
      </c>
    </row>
    <row r="8655" spans="1:11" x14ac:dyDescent="0.15">
      <c r="A8655" s="15">
        <v>4007</v>
      </c>
      <c r="B8655" s="16">
        <v>12</v>
      </c>
      <c r="C8655" s="15">
        <v>20</v>
      </c>
      <c r="D8655" s="17">
        <v>47000</v>
      </c>
      <c r="E8655" s="18">
        <f t="shared" si="135"/>
        <v>47</v>
      </c>
      <c r="F8655" s="19">
        <v>19.862544</v>
      </c>
      <c r="G8655" s="19">
        <v>0.93353955700000002</v>
      </c>
      <c r="H8655" s="20">
        <v>0.68728199000000001</v>
      </c>
      <c r="I8655" s="15">
        <f>IF(H8655&lt;=Rmax_Summary!$B$40,1,0)</f>
        <v>1</v>
      </c>
      <c r="J8655" s="15">
        <v>1</v>
      </c>
      <c r="K8655" s="21" t="s">
        <v>846</v>
      </c>
    </row>
    <row r="8656" spans="1:11" x14ac:dyDescent="0.15">
      <c r="A8656" s="15">
        <v>4012</v>
      </c>
      <c r="B8656" s="16">
        <v>12</v>
      </c>
      <c r="C8656" s="15">
        <v>20</v>
      </c>
      <c r="D8656" s="17">
        <v>48000</v>
      </c>
      <c r="E8656" s="18">
        <f t="shared" si="135"/>
        <v>48</v>
      </c>
      <c r="F8656" s="19">
        <v>19.862524000000001</v>
      </c>
      <c r="G8656" s="19">
        <v>0.95340115400000003</v>
      </c>
      <c r="H8656" s="20">
        <v>0.68737976199999995</v>
      </c>
      <c r="I8656" s="15">
        <f>IF(H8656&lt;=Rmax_Summary!$B$40,1,0)</f>
        <v>1</v>
      </c>
      <c r="J8656" s="15">
        <v>1</v>
      </c>
      <c r="K8656" s="21" t="s">
        <v>846</v>
      </c>
    </row>
    <row r="8657" spans="1:11" x14ac:dyDescent="0.15">
      <c r="A8657" s="15">
        <v>4017</v>
      </c>
      <c r="B8657" s="16">
        <v>12</v>
      </c>
      <c r="C8657" s="15">
        <v>20</v>
      </c>
      <c r="D8657" s="17">
        <v>49000</v>
      </c>
      <c r="E8657" s="18">
        <f t="shared" si="135"/>
        <v>49</v>
      </c>
      <c r="F8657" s="19">
        <v>19.862504999999999</v>
      </c>
      <c r="G8657" s="19">
        <v>0.97326270400000003</v>
      </c>
      <c r="H8657" s="20">
        <v>0.68747744</v>
      </c>
      <c r="I8657" s="15">
        <f>IF(H8657&lt;=Rmax_Summary!$B$40,1,0)</f>
        <v>1</v>
      </c>
      <c r="J8657" s="15">
        <v>1</v>
      </c>
      <c r="K8657" s="21" t="s">
        <v>846</v>
      </c>
    </row>
    <row r="8658" spans="1:11" x14ac:dyDescent="0.15">
      <c r="A8658" s="15">
        <v>4022</v>
      </c>
      <c r="B8658" s="16">
        <v>12</v>
      </c>
      <c r="C8658" s="15">
        <v>20</v>
      </c>
      <c r="D8658" s="17">
        <v>50000</v>
      </c>
      <c r="E8658" s="18">
        <f t="shared" si="135"/>
        <v>50</v>
      </c>
      <c r="F8658" s="19">
        <v>19.862485</v>
      </c>
      <c r="G8658" s="19">
        <v>0.99312424700000002</v>
      </c>
      <c r="H8658" s="20">
        <v>0.68757521200000005</v>
      </c>
      <c r="I8658" s="15">
        <f>IF(H8658&lt;=Rmax_Summary!$B$40,1,0)</f>
        <v>1</v>
      </c>
      <c r="J8658" s="15">
        <v>1</v>
      </c>
      <c r="K8658" s="21" t="s">
        <v>846</v>
      </c>
    </row>
    <row r="8659" spans="1:11" x14ac:dyDescent="0.15">
      <c r="A8659" s="15">
        <v>4027</v>
      </c>
      <c r="B8659" s="16">
        <v>12</v>
      </c>
      <c r="C8659" s="15">
        <v>20</v>
      </c>
      <c r="D8659" s="17">
        <v>51000</v>
      </c>
      <c r="E8659" s="18">
        <f t="shared" si="135"/>
        <v>51</v>
      </c>
      <c r="F8659" s="19">
        <v>19.862465</v>
      </c>
      <c r="G8659" s="19">
        <v>1.0129857410000001</v>
      </c>
      <c r="H8659" s="20">
        <v>0.68767355600000002</v>
      </c>
      <c r="I8659" s="15">
        <f>IF(H8659&lt;=Rmax_Summary!$B$40,1,0)</f>
        <v>1</v>
      </c>
      <c r="J8659" s="15">
        <v>1</v>
      </c>
      <c r="K8659" s="21" t="s">
        <v>846</v>
      </c>
    </row>
    <row r="8660" spans="1:11" x14ac:dyDescent="0.15">
      <c r="A8660" s="15">
        <v>4032</v>
      </c>
      <c r="B8660" s="16">
        <v>12</v>
      </c>
      <c r="C8660" s="15">
        <v>20</v>
      </c>
      <c r="D8660" s="17">
        <v>52000</v>
      </c>
      <c r="E8660" s="18">
        <f t="shared" si="135"/>
        <v>52</v>
      </c>
      <c r="F8660" s="19">
        <v>19.862445999999998</v>
      </c>
      <c r="G8660" s="19">
        <v>1.0328472040000001</v>
      </c>
      <c r="H8660" s="20">
        <v>0.687771138</v>
      </c>
      <c r="I8660" s="15">
        <f>IF(H8660&lt;=Rmax_Summary!$B$40,1,0)</f>
        <v>1</v>
      </c>
      <c r="J8660" s="15">
        <v>1</v>
      </c>
      <c r="K8660" s="21" t="s">
        <v>846</v>
      </c>
    </row>
    <row r="8661" spans="1:11" x14ac:dyDescent="0.15">
      <c r="A8661" s="15">
        <v>4037</v>
      </c>
      <c r="B8661" s="16">
        <v>12</v>
      </c>
      <c r="C8661" s="15">
        <v>20</v>
      </c>
      <c r="D8661" s="17">
        <v>53000</v>
      </c>
      <c r="E8661" s="18">
        <f t="shared" si="135"/>
        <v>53</v>
      </c>
      <c r="F8661" s="19">
        <v>19.862425999999999</v>
      </c>
      <c r="G8661" s="19">
        <v>1.0527085819999999</v>
      </c>
      <c r="H8661" s="20">
        <v>0.68786983000000002</v>
      </c>
      <c r="I8661" s="15">
        <f>IF(H8661&lt;=Rmax_Summary!$B$40,1,0)</f>
        <v>1</v>
      </c>
      <c r="J8661" s="15">
        <v>1</v>
      </c>
      <c r="K8661" s="21" t="s">
        <v>846</v>
      </c>
    </row>
    <row r="8662" spans="1:11" x14ac:dyDescent="0.15">
      <c r="A8662" s="15">
        <v>4042</v>
      </c>
      <c r="B8662" s="16">
        <v>12</v>
      </c>
      <c r="C8662" s="15">
        <v>20</v>
      </c>
      <c r="D8662" s="17">
        <v>54000</v>
      </c>
      <c r="E8662" s="18">
        <f t="shared" si="135"/>
        <v>54</v>
      </c>
      <c r="F8662" s="19">
        <v>19.862406</v>
      </c>
      <c r="G8662" s="19">
        <v>1.0725699049999999</v>
      </c>
      <c r="H8662" s="20">
        <v>0.68796821100000005</v>
      </c>
      <c r="I8662" s="15">
        <f>IF(H8662&lt;=Rmax_Summary!$B$40,1,0)</f>
        <v>1</v>
      </c>
      <c r="J8662" s="15">
        <v>1</v>
      </c>
      <c r="K8662" s="21" t="s">
        <v>846</v>
      </c>
    </row>
    <row r="8663" spans="1:11" x14ac:dyDescent="0.15">
      <c r="A8663" s="15">
        <v>4047</v>
      </c>
      <c r="B8663" s="16">
        <v>12</v>
      </c>
      <c r="C8663" s="15">
        <v>20</v>
      </c>
      <c r="D8663" s="17">
        <v>55000</v>
      </c>
      <c r="E8663" s="18">
        <f t="shared" si="135"/>
        <v>55</v>
      </c>
      <c r="F8663" s="19">
        <v>19.862386999999998</v>
      </c>
      <c r="G8663" s="19">
        <v>1.092431283</v>
      </c>
      <c r="H8663" s="20">
        <v>0.68806727599999995</v>
      </c>
      <c r="I8663" s="15">
        <f>IF(H8663&lt;=Rmax_Summary!$B$40,1,0)</f>
        <v>1</v>
      </c>
      <c r="J8663" s="15">
        <v>1</v>
      </c>
      <c r="K8663" s="21" t="s">
        <v>846</v>
      </c>
    </row>
    <row r="8664" spans="1:11" x14ac:dyDescent="0.15">
      <c r="A8664" s="15">
        <v>4052</v>
      </c>
      <c r="B8664" s="16">
        <v>12</v>
      </c>
      <c r="C8664" s="15">
        <v>20</v>
      </c>
      <c r="D8664" s="17">
        <v>56000</v>
      </c>
      <c r="E8664" s="18">
        <f t="shared" si="135"/>
        <v>56</v>
      </c>
      <c r="F8664" s="19">
        <v>19.862366999999999</v>
      </c>
      <c r="G8664" s="19">
        <v>1.112292531</v>
      </c>
      <c r="H8664" s="20">
        <v>0.68816631100000003</v>
      </c>
      <c r="I8664" s="15">
        <f>IF(H8664&lt;=Rmax_Summary!$B$40,1,0)</f>
        <v>1</v>
      </c>
      <c r="J8664" s="15">
        <v>1</v>
      </c>
      <c r="K8664" s="21" t="s">
        <v>846</v>
      </c>
    </row>
    <row r="8665" spans="1:11" x14ac:dyDescent="0.15">
      <c r="A8665" s="15">
        <v>4057</v>
      </c>
      <c r="B8665" s="16">
        <v>12</v>
      </c>
      <c r="C8665" s="15">
        <v>20</v>
      </c>
      <c r="D8665" s="17">
        <v>57000</v>
      </c>
      <c r="E8665" s="18">
        <f t="shared" si="135"/>
        <v>57</v>
      </c>
      <c r="F8665" s="19">
        <v>19.862347</v>
      </c>
      <c r="G8665" s="19">
        <v>1.1321538010000001</v>
      </c>
      <c r="H8665" s="20">
        <v>0.68826511000000001</v>
      </c>
      <c r="I8665" s="15">
        <f>IF(H8665&lt;=Rmax_Summary!$B$40,1,0)</f>
        <v>1</v>
      </c>
      <c r="J8665" s="15">
        <v>1</v>
      </c>
      <c r="K8665" s="21" t="s">
        <v>846</v>
      </c>
    </row>
    <row r="8666" spans="1:11" x14ac:dyDescent="0.15">
      <c r="A8666" s="15">
        <v>4062</v>
      </c>
      <c r="B8666" s="16">
        <v>12</v>
      </c>
      <c r="C8666" s="15">
        <v>20</v>
      </c>
      <c r="D8666" s="17">
        <v>58000</v>
      </c>
      <c r="E8666" s="18">
        <f t="shared" si="135"/>
        <v>58</v>
      </c>
      <c r="F8666" s="19">
        <v>19.862327000000001</v>
      </c>
      <c r="G8666" s="19">
        <v>1.152014965</v>
      </c>
      <c r="H8666" s="20">
        <v>0.68836419699999996</v>
      </c>
      <c r="I8666" s="15">
        <f>IF(H8666&lt;=Rmax_Summary!$B$40,1,0)</f>
        <v>1</v>
      </c>
      <c r="J8666" s="15">
        <v>1</v>
      </c>
      <c r="K8666" s="21" t="s">
        <v>846</v>
      </c>
    </row>
    <row r="8667" spans="1:11" x14ac:dyDescent="0.15">
      <c r="A8667" s="15">
        <v>4067</v>
      </c>
      <c r="B8667" s="16">
        <v>12</v>
      </c>
      <c r="C8667" s="15">
        <v>20</v>
      </c>
      <c r="D8667" s="17">
        <v>59000</v>
      </c>
      <c r="E8667" s="18">
        <f t="shared" si="135"/>
        <v>59</v>
      </c>
      <c r="F8667" s="19">
        <v>19.862307000000001</v>
      </c>
      <c r="G8667" s="19">
        <v>1.1718761639999999</v>
      </c>
      <c r="H8667" s="20">
        <v>0.68846391100000004</v>
      </c>
      <c r="I8667" s="15">
        <f>IF(H8667&lt;=Rmax_Summary!$B$40,1,0)</f>
        <v>1</v>
      </c>
      <c r="J8667" s="15">
        <v>1</v>
      </c>
      <c r="K8667" s="21" t="s">
        <v>846</v>
      </c>
    </row>
    <row r="8668" spans="1:11" x14ac:dyDescent="0.15">
      <c r="A8668" s="15">
        <v>4072</v>
      </c>
      <c r="B8668" s="16">
        <v>12</v>
      </c>
      <c r="C8668" s="15">
        <v>20</v>
      </c>
      <c r="D8668" s="17">
        <v>60000</v>
      </c>
      <c r="E8668" s="18">
        <f t="shared" si="135"/>
        <v>60</v>
      </c>
      <c r="F8668" s="19">
        <v>19.862286999999998</v>
      </c>
      <c r="G8668" s="19">
        <v>1.1917372530000001</v>
      </c>
      <c r="H8668" s="20">
        <v>0.68856308099999997</v>
      </c>
      <c r="I8668" s="15">
        <f>IF(H8668&lt;=Rmax_Summary!$B$40,1,0)</f>
        <v>1</v>
      </c>
      <c r="J8668" s="15">
        <v>1</v>
      </c>
      <c r="K8668" s="21" t="s">
        <v>846</v>
      </c>
    </row>
    <row r="8669" spans="1:11" x14ac:dyDescent="0.15">
      <c r="A8669" s="15">
        <v>4077</v>
      </c>
      <c r="B8669" s="16">
        <v>12</v>
      </c>
      <c r="C8669" s="15">
        <v>20</v>
      </c>
      <c r="D8669" s="17">
        <v>61000</v>
      </c>
      <c r="E8669" s="18">
        <f t="shared" si="135"/>
        <v>61</v>
      </c>
      <c r="F8669" s="19">
        <v>19.862266999999999</v>
      </c>
      <c r="G8669" s="19">
        <v>1.2115983050000001</v>
      </c>
      <c r="H8669" s="20">
        <v>0.68866274400000005</v>
      </c>
      <c r="I8669" s="15">
        <f>IF(H8669&lt;=Rmax_Summary!$B$40,1,0)</f>
        <v>1</v>
      </c>
      <c r="J8669" s="15">
        <v>1</v>
      </c>
      <c r="K8669" s="21" t="s">
        <v>846</v>
      </c>
    </row>
    <row r="8670" spans="1:11" x14ac:dyDescent="0.15">
      <c r="A8670" s="15">
        <v>4082</v>
      </c>
      <c r="B8670" s="16">
        <v>12</v>
      </c>
      <c r="C8670" s="15">
        <v>20</v>
      </c>
      <c r="D8670" s="17">
        <v>62000</v>
      </c>
      <c r="E8670" s="18">
        <f t="shared" si="135"/>
        <v>62</v>
      </c>
      <c r="F8670" s="19">
        <v>19.862247</v>
      </c>
      <c r="G8670" s="19">
        <v>1.2314593149999999</v>
      </c>
      <c r="H8670" s="20">
        <v>0.68876285299999995</v>
      </c>
      <c r="I8670" s="15">
        <f>IF(H8670&lt;=Rmax_Summary!$B$40,1,0)</f>
        <v>1</v>
      </c>
      <c r="J8670" s="15">
        <v>1</v>
      </c>
      <c r="K8670" s="21" t="s">
        <v>846</v>
      </c>
    </row>
    <row r="8671" spans="1:11" x14ac:dyDescent="0.15">
      <c r="A8671" s="15">
        <v>4087</v>
      </c>
      <c r="B8671" s="16">
        <v>12</v>
      </c>
      <c r="C8671" s="15">
        <v>20</v>
      </c>
      <c r="D8671" s="17">
        <v>63000</v>
      </c>
      <c r="E8671" s="18">
        <f t="shared" si="135"/>
        <v>63</v>
      </c>
      <c r="F8671" s="19">
        <v>19.862227000000001</v>
      </c>
      <c r="G8671" s="19">
        <v>1.251320341</v>
      </c>
      <c r="H8671" s="20">
        <v>0.68886254499999999</v>
      </c>
      <c r="I8671" s="15">
        <f>IF(H8671&lt;=Rmax_Summary!$B$40,1,0)</f>
        <v>1</v>
      </c>
      <c r="J8671" s="15">
        <v>1</v>
      </c>
      <c r="K8671" s="21" t="s">
        <v>846</v>
      </c>
    </row>
    <row r="8672" spans="1:11" x14ac:dyDescent="0.15">
      <c r="A8672" s="15">
        <v>4092</v>
      </c>
      <c r="B8672" s="16">
        <v>12</v>
      </c>
      <c r="C8672" s="15">
        <v>20</v>
      </c>
      <c r="D8672" s="17">
        <v>64000</v>
      </c>
      <c r="E8672" s="18">
        <f t="shared" si="135"/>
        <v>64</v>
      </c>
      <c r="F8672" s="19">
        <v>19.862207000000001</v>
      </c>
      <c r="G8672" s="19">
        <v>1.271181262</v>
      </c>
      <c r="H8672" s="20">
        <v>0.68896324600000003</v>
      </c>
      <c r="I8672" s="15">
        <f>IF(H8672&lt;=Rmax_Summary!$B$40,1,0)</f>
        <v>1</v>
      </c>
      <c r="J8672" s="15">
        <v>1</v>
      </c>
      <c r="K8672" s="21" t="s">
        <v>846</v>
      </c>
    </row>
    <row r="8673" spans="1:11" x14ac:dyDescent="0.15">
      <c r="A8673" s="15">
        <v>4097</v>
      </c>
      <c r="B8673" s="16">
        <v>12</v>
      </c>
      <c r="C8673" s="15">
        <v>20</v>
      </c>
      <c r="D8673" s="17">
        <v>65000</v>
      </c>
      <c r="E8673" s="18">
        <f t="shared" si="135"/>
        <v>65</v>
      </c>
      <c r="F8673" s="19">
        <v>19.862186999999999</v>
      </c>
      <c r="G8673" s="19">
        <v>1.291042172</v>
      </c>
      <c r="H8673" s="20">
        <v>0.689063019</v>
      </c>
      <c r="I8673" s="15">
        <f>IF(H8673&lt;=Rmax_Summary!$B$40,1,0)</f>
        <v>1</v>
      </c>
      <c r="J8673" s="15">
        <v>1</v>
      </c>
      <c r="K8673" s="21" t="s">
        <v>846</v>
      </c>
    </row>
    <row r="8674" spans="1:11" x14ac:dyDescent="0.15">
      <c r="A8674" s="15">
        <v>4102</v>
      </c>
      <c r="B8674" s="16">
        <v>12</v>
      </c>
      <c r="C8674" s="15">
        <v>20</v>
      </c>
      <c r="D8674" s="17">
        <v>66000</v>
      </c>
      <c r="E8674" s="18">
        <f t="shared" si="135"/>
        <v>66</v>
      </c>
      <c r="F8674" s="19">
        <v>19.862166999999999</v>
      </c>
      <c r="G8674" s="19">
        <v>1.310903022</v>
      </c>
      <c r="H8674" s="20">
        <v>0.68916356099999998</v>
      </c>
      <c r="I8674" s="15">
        <f>IF(H8674&lt;=Rmax_Summary!$B$40,1,0)</f>
        <v>1</v>
      </c>
      <c r="J8674" s="15">
        <v>1</v>
      </c>
      <c r="K8674" s="21" t="s">
        <v>846</v>
      </c>
    </row>
    <row r="8675" spans="1:11" x14ac:dyDescent="0.15">
      <c r="A8675" s="15">
        <v>4107</v>
      </c>
      <c r="B8675" s="16">
        <v>12</v>
      </c>
      <c r="C8675" s="15">
        <v>20</v>
      </c>
      <c r="D8675" s="17">
        <v>67000</v>
      </c>
      <c r="E8675" s="18">
        <f t="shared" si="135"/>
        <v>67</v>
      </c>
      <c r="F8675" s="19">
        <v>19.862147</v>
      </c>
      <c r="G8675" s="19">
        <v>1.330763838</v>
      </c>
      <c r="H8675" s="20">
        <v>0.68926502499999998</v>
      </c>
      <c r="I8675" s="15">
        <f>IF(H8675&lt;=Rmax_Summary!$B$40,1,0)</f>
        <v>1</v>
      </c>
      <c r="J8675" s="15">
        <v>1</v>
      </c>
      <c r="K8675" s="21" t="s">
        <v>846</v>
      </c>
    </row>
    <row r="8676" spans="1:11" x14ac:dyDescent="0.15">
      <c r="A8676" s="15">
        <v>4112</v>
      </c>
      <c r="B8676" s="16">
        <v>12</v>
      </c>
      <c r="C8676" s="15">
        <v>20</v>
      </c>
      <c r="D8676" s="17">
        <v>68000</v>
      </c>
      <c r="E8676" s="18">
        <f t="shared" si="135"/>
        <v>68</v>
      </c>
      <c r="F8676" s="19">
        <v>19.862127000000001</v>
      </c>
      <c r="G8676" s="19">
        <v>1.3506246129999999</v>
      </c>
      <c r="H8676" s="20">
        <v>0.68936588700000001</v>
      </c>
      <c r="I8676" s="15">
        <f>IF(H8676&lt;=Rmax_Summary!$B$40,1,0)</f>
        <v>1</v>
      </c>
      <c r="J8676" s="15">
        <v>1</v>
      </c>
      <c r="K8676" s="21" t="s">
        <v>846</v>
      </c>
    </row>
    <row r="8677" spans="1:11" x14ac:dyDescent="0.15">
      <c r="A8677" s="15">
        <v>4117</v>
      </c>
      <c r="B8677" s="16">
        <v>12</v>
      </c>
      <c r="C8677" s="15">
        <v>20</v>
      </c>
      <c r="D8677" s="17">
        <v>69000</v>
      </c>
      <c r="E8677" s="18">
        <f t="shared" si="135"/>
        <v>69</v>
      </c>
      <c r="F8677" s="19">
        <v>19.862107000000002</v>
      </c>
      <c r="G8677" s="19">
        <v>1.3704853859999999</v>
      </c>
      <c r="H8677" s="20">
        <v>0.68946677499999998</v>
      </c>
      <c r="I8677" s="15">
        <f>IF(H8677&lt;=Rmax_Summary!$B$40,1,0)</f>
        <v>1</v>
      </c>
      <c r="J8677" s="15">
        <v>1</v>
      </c>
      <c r="K8677" s="21" t="s">
        <v>846</v>
      </c>
    </row>
    <row r="8678" spans="1:11" x14ac:dyDescent="0.15">
      <c r="A8678" s="15">
        <v>4122</v>
      </c>
      <c r="B8678" s="16">
        <v>12</v>
      </c>
      <c r="C8678" s="15">
        <v>20</v>
      </c>
      <c r="D8678" s="17">
        <v>70000</v>
      </c>
      <c r="E8678" s="18">
        <f t="shared" si="135"/>
        <v>70</v>
      </c>
      <c r="F8678" s="19">
        <v>19.862086000000001</v>
      </c>
      <c r="G8678" s="19">
        <v>1.390346028</v>
      </c>
      <c r="H8678" s="20">
        <v>0.68956833799999995</v>
      </c>
      <c r="I8678" s="15">
        <f>IF(H8678&lt;=Rmax_Summary!$B$40,1,0)</f>
        <v>1</v>
      </c>
      <c r="J8678" s="15">
        <v>1</v>
      </c>
      <c r="K8678" s="21" t="s">
        <v>846</v>
      </c>
    </row>
    <row r="8679" spans="1:11" x14ac:dyDescent="0.15">
      <c r="A8679" s="15">
        <v>4127</v>
      </c>
      <c r="B8679" s="16">
        <v>12</v>
      </c>
      <c r="C8679" s="15">
        <v>20</v>
      </c>
      <c r="D8679" s="17">
        <v>71000</v>
      </c>
      <c r="E8679" s="18">
        <f t="shared" si="135"/>
        <v>71</v>
      </c>
      <c r="F8679" s="19">
        <v>19.862065999999999</v>
      </c>
      <c r="G8679" s="19">
        <v>1.410206675</v>
      </c>
      <c r="H8679" s="20">
        <v>0.68966949499999997</v>
      </c>
      <c r="I8679" s="15">
        <f>IF(H8679&lt;=Rmax_Summary!$B$40,1,0)</f>
        <v>1</v>
      </c>
      <c r="J8679" s="15">
        <v>1</v>
      </c>
      <c r="K8679" s="21" t="s">
        <v>846</v>
      </c>
    </row>
    <row r="8680" spans="1:11" x14ac:dyDescent="0.15">
      <c r="A8680" s="15">
        <v>4132</v>
      </c>
      <c r="B8680" s="16">
        <v>12</v>
      </c>
      <c r="C8680" s="15">
        <v>20</v>
      </c>
      <c r="D8680" s="17">
        <v>72000</v>
      </c>
      <c r="E8680" s="18">
        <f t="shared" si="135"/>
        <v>72</v>
      </c>
      <c r="F8680" s="19">
        <v>19.862045999999999</v>
      </c>
      <c r="G8680" s="19">
        <v>1.4300673180000001</v>
      </c>
      <c r="H8680" s="20">
        <v>0.68977123600000001</v>
      </c>
      <c r="I8680" s="15">
        <f>IF(H8680&lt;=Rmax_Summary!$B$40,1,0)</f>
        <v>1</v>
      </c>
      <c r="J8680" s="15">
        <v>1</v>
      </c>
      <c r="K8680" s="21" t="s">
        <v>846</v>
      </c>
    </row>
    <row r="8681" spans="1:11" x14ac:dyDescent="0.15">
      <c r="A8681" s="15">
        <v>4137</v>
      </c>
      <c r="B8681" s="16">
        <v>12</v>
      </c>
      <c r="C8681" s="15">
        <v>20</v>
      </c>
      <c r="D8681" s="17">
        <v>73000</v>
      </c>
      <c r="E8681" s="18">
        <f t="shared" si="135"/>
        <v>73</v>
      </c>
      <c r="F8681" s="19">
        <v>19.862024999999999</v>
      </c>
      <c r="G8681" s="19">
        <v>1.4499278659999999</v>
      </c>
      <c r="H8681" s="20">
        <v>0.68987323899999997</v>
      </c>
      <c r="I8681" s="15">
        <f>IF(H8681&lt;=Rmax_Summary!$B$40,1,0)</f>
        <v>1</v>
      </c>
      <c r="J8681" s="15">
        <v>1</v>
      </c>
      <c r="K8681" s="21" t="s">
        <v>846</v>
      </c>
    </row>
    <row r="8682" spans="1:11" x14ac:dyDescent="0.15">
      <c r="A8682" s="15">
        <v>4142</v>
      </c>
      <c r="B8682" s="16">
        <v>12</v>
      </c>
      <c r="C8682" s="15">
        <v>20</v>
      </c>
      <c r="D8682" s="17">
        <v>74000</v>
      </c>
      <c r="E8682" s="18">
        <f t="shared" si="135"/>
        <v>74</v>
      </c>
      <c r="F8682" s="19">
        <v>19.862005</v>
      </c>
      <c r="G8682" s="19">
        <v>1.4697883629999999</v>
      </c>
      <c r="H8682" s="20">
        <v>0.68997516400000003</v>
      </c>
      <c r="I8682" s="15">
        <f>IF(H8682&lt;=Rmax_Summary!$B$40,1,0)</f>
        <v>1</v>
      </c>
      <c r="J8682" s="15">
        <v>1</v>
      </c>
      <c r="K8682" s="21" t="s">
        <v>846</v>
      </c>
    </row>
    <row r="8683" spans="1:11" x14ac:dyDescent="0.15">
      <c r="A8683" s="15">
        <v>4147</v>
      </c>
      <c r="B8683" s="16">
        <v>12</v>
      </c>
      <c r="C8683" s="15">
        <v>20</v>
      </c>
      <c r="D8683" s="17">
        <v>75000</v>
      </c>
      <c r="E8683" s="18">
        <f t="shared" si="135"/>
        <v>75</v>
      </c>
      <c r="F8683" s="19">
        <v>19.861985000000001</v>
      </c>
      <c r="G8683" s="19">
        <v>1.4896488649999999</v>
      </c>
      <c r="H8683" s="20">
        <v>0.69007718900000004</v>
      </c>
      <c r="I8683" s="15">
        <f>IF(H8683&lt;=Rmax_Summary!$B$40,1,0)</f>
        <v>1</v>
      </c>
      <c r="J8683" s="15">
        <v>1</v>
      </c>
      <c r="K8683" s="21" t="s">
        <v>846</v>
      </c>
    </row>
    <row r="8684" spans="1:11" x14ac:dyDescent="0.15">
      <c r="A8684" s="15">
        <v>4152</v>
      </c>
      <c r="B8684" s="16">
        <v>12</v>
      </c>
      <c r="C8684" s="15">
        <v>20</v>
      </c>
      <c r="D8684" s="17">
        <v>76000</v>
      </c>
      <c r="E8684" s="18">
        <f t="shared" si="135"/>
        <v>76</v>
      </c>
      <c r="F8684" s="19">
        <v>19.861964</v>
      </c>
      <c r="G8684" s="19">
        <v>1.5095092729999999</v>
      </c>
      <c r="H8684" s="20">
        <v>0.69017965999999997</v>
      </c>
      <c r="I8684" s="15">
        <f>IF(H8684&lt;=Rmax_Summary!$B$40,1,0)</f>
        <v>1</v>
      </c>
      <c r="J8684" s="15">
        <v>1</v>
      </c>
      <c r="K8684" s="21" t="s">
        <v>846</v>
      </c>
    </row>
    <row r="8685" spans="1:11" x14ac:dyDescent="0.15">
      <c r="A8685" s="15">
        <v>4157</v>
      </c>
      <c r="B8685" s="16">
        <v>12</v>
      </c>
      <c r="C8685" s="15">
        <v>20</v>
      </c>
      <c r="D8685" s="17">
        <v>77000</v>
      </c>
      <c r="E8685" s="18">
        <f t="shared" si="135"/>
        <v>77</v>
      </c>
      <c r="F8685" s="19">
        <v>19.861944000000001</v>
      </c>
      <c r="G8685" s="19">
        <v>1.52936962</v>
      </c>
      <c r="H8685" s="20">
        <v>0.690282442</v>
      </c>
      <c r="I8685" s="15">
        <f>IF(H8685&lt;=Rmax_Summary!$B$40,1,0)</f>
        <v>1</v>
      </c>
      <c r="J8685" s="15">
        <v>1</v>
      </c>
      <c r="K8685" s="21" t="s">
        <v>846</v>
      </c>
    </row>
    <row r="8686" spans="1:11" x14ac:dyDescent="0.15">
      <c r="A8686" s="15">
        <v>4162</v>
      </c>
      <c r="B8686" s="16">
        <v>12</v>
      </c>
      <c r="C8686" s="15">
        <v>20</v>
      </c>
      <c r="D8686" s="17">
        <v>78000</v>
      </c>
      <c r="E8686" s="18">
        <f t="shared" si="135"/>
        <v>78</v>
      </c>
      <c r="F8686" s="19">
        <v>19.861923000000001</v>
      </c>
      <c r="G8686" s="19">
        <v>1.549230018</v>
      </c>
      <c r="H8686" s="20">
        <v>0.69038545299999998</v>
      </c>
      <c r="I8686" s="15">
        <f>IF(H8686&lt;=Rmax_Summary!$B$40,1,0)</f>
        <v>1</v>
      </c>
      <c r="J8686" s="15">
        <v>1</v>
      </c>
      <c r="K8686" s="21" t="s">
        <v>846</v>
      </c>
    </row>
    <row r="8687" spans="1:11" x14ac:dyDescent="0.15">
      <c r="A8687" s="15">
        <v>4167</v>
      </c>
      <c r="B8687" s="16">
        <v>12</v>
      </c>
      <c r="C8687" s="15">
        <v>20</v>
      </c>
      <c r="D8687" s="17">
        <v>79000</v>
      </c>
      <c r="E8687" s="18">
        <f t="shared" si="135"/>
        <v>79</v>
      </c>
      <c r="F8687" s="19">
        <v>19.861902000000001</v>
      </c>
      <c r="G8687" s="19">
        <v>1.5690902849999999</v>
      </c>
      <c r="H8687" s="20">
        <v>0.69048804699999999</v>
      </c>
      <c r="I8687" s="15">
        <f>IF(H8687&lt;=Rmax_Summary!$B$40,1,0)</f>
        <v>1</v>
      </c>
      <c r="J8687" s="15">
        <v>1</v>
      </c>
      <c r="K8687" s="21" t="s">
        <v>846</v>
      </c>
    </row>
    <row r="8688" spans="1:11" x14ac:dyDescent="0.15">
      <c r="A8688" s="15">
        <v>4172</v>
      </c>
      <c r="B8688" s="16">
        <v>12</v>
      </c>
      <c r="C8688" s="15">
        <v>20</v>
      </c>
      <c r="D8688" s="17">
        <v>80000</v>
      </c>
      <c r="E8688" s="18">
        <f t="shared" si="135"/>
        <v>80</v>
      </c>
      <c r="F8688" s="19">
        <v>19.861882000000001</v>
      </c>
      <c r="G8688" s="19">
        <v>1.588950555</v>
      </c>
      <c r="H8688" s="20">
        <v>0.69059134099999997</v>
      </c>
      <c r="I8688" s="15">
        <f>IF(H8688&lt;=Rmax_Summary!$B$40,1,0)</f>
        <v>1</v>
      </c>
      <c r="J8688" s="15">
        <v>1</v>
      </c>
      <c r="K8688" s="21" t="s">
        <v>846</v>
      </c>
    </row>
    <row r="8689" spans="1:11" x14ac:dyDescent="0.15">
      <c r="A8689" s="15">
        <v>4177</v>
      </c>
      <c r="B8689" s="16">
        <v>12</v>
      </c>
      <c r="C8689" s="15">
        <v>20</v>
      </c>
      <c r="D8689" s="17">
        <v>81000</v>
      </c>
      <c r="E8689" s="18">
        <f t="shared" si="135"/>
        <v>81</v>
      </c>
      <c r="F8689" s="19">
        <v>19.861861000000001</v>
      </c>
      <c r="G8689" s="19">
        <v>1.6088107389999999</v>
      </c>
      <c r="H8689" s="20">
        <v>0.69069465299999999</v>
      </c>
      <c r="I8689" s="15">
        <f>IF(H8689&lt;=Rmax_Summary!$B$40,1,0)</f>
        <v>1</v>
      </c>
      <c r="J8689" s="15">
        <v>1</v>
      </c>
      <c r="K8689" s="21" t="s">
        <v>846</v>
      </c>
    </row>
    <row r="8690" spans="1:11" x14ac:dyDescent="0.15">
      <c r="A8690" s="15">
        <v>4182</v>
      </c>
      <c r="B8690" s="16">
        <v>12</v>
      </c>
      <c r="C8690" s="15">
        <v>20</v>
      </c>
      <c r="D8690" s="17">
        <v>82000</v>
      </c>
      <c r="E8690" s="18">
        <f t="shared" si="135"/>
        <v>82</v>
      </c>
      <c r="F8690" s="19">
        <v>19.861840000000001</v>
      </c>
      <c r="G8690" s="19">
        <v>1.628670904</v>
      </c>
      <c r="H8690" s="20">
        <v>0.69079805000000005</v>
      </c>
      <c r="I8690" s="15">
        <f>IF(H8690&lt;=Rmax_Summary!$B$40,1,0)</f>
        <v>1</v>
      </c>
      <c r="J8690" s="15">
        <v>1</v>
      </c>
      <c r="K8690" s="21" t="s">
        <v>846</v>
      </c>
    </row>
    <row r="8691" spans="1:11" x14ac:dyDescent="0.15">
      <c r="A8691" s="15">
        <v>4187</v>
      </c>
      <c r="B8691" s="16">
        <v>12</v>
      </c>
      <c r="C8691" s="15">
        <v>20</v>
      </c>
      <c r="D8691" s="17">
        <v>83000</v>
      </c>
      <c r="E8691" s="18">
        <f t="shared" si="135"/>
        <v>83</v>
      </c>
      <c r="F8691" s="19">
        <v>19.861820000000002</v>
      </c>
      <c r="G8691" s="19">
        <v>1.648531043</v>
      </c>
      <c r="H8691" s="20">
        <v>0.69090169999999995</v>
      </c>
      <c r="I8691" s="15">
        <f>IF(H8691&lt;=Rmax_Summary!$B$40,1,0)</f>
        <v>1</v>
      </c>
      <c r="J8691" s="15">
        <v>1</v>
      </c>
      <c r="K8691" s="21" t="s">
        <v>846</v>
      </c>
    </row>
    <row r="8692" spans="1:11" x14ac:dyDescent="0.15">
      <c r="A8692" s="15">
        <v>4192</v>
      </c>
      <c r="B8692" s="16">
        <v>12</v>
      </c>
      <c r="C8692" s="15">
        <v>20</v>
      </c>
      <c r="D8692" s="17">
        <v>84000</v>
      </c>
      <c r="E8692" s="18">
        <f t="shared" si="135"/>
        <v>84</v>
      </c>
      <c r="F8692" s="19">
        <v>19.861799000000001</v>
      </c>
      <c r="G8692" s="19">
        <v>1.668391105</v>
      </c>
      <c r="H8692" s="20">
        <v>0.69100554700000005</v>
      </c>
      <c r="I8692" s="15">
        <f>IF(H8692&lt;=Rmax_Summary!$B$40,1,0)</f>
        <v>1</v>
      </c>
      <c r="J8692" s="15">
        <v>1</v>
      </c>
      <c r="K8692" s="21" t="s">
        <v>846</v>
      </c>
    </row>
    <row r="8693" spans="1:11" x14ac:dyDescent="0.15">
      <c r="A8693" s="15">
        <v>4197</v>
      </c>
      <c r="B8693" s="16">
        <v>12</v>
      </c>
      <c r="C8693" s="15">
        <v>20</v>
      </c>
      <c r="D8693" s="17">
        <v>85000</v>
      </c>
      <c r="E8693" s="18">
        <f t="shared" si="135"/>
        <v>85</v>
      </c>
      <c r="F8693" s="19">
        <v>19.861778000000001</v>
      </c>
      <c r="G8693" s="19">
        <v>1.6882511179999999</v>
      </c>
      <c r="H8693" s="20">
        <v>0.69110941000000004</v>
      </c>
      <c r="I8693" s="15">
        <f>IF(H8693&lt;=Rmax_Summary!$B$40,1,0)</f>
        <v>1</v>
      </c>
      <c r="J8693" s="15">
        <v>1</v>
      </c>
      <c r="K8693" s="21" t="s">
        <v>846</v>
      </c>
    </row>
    <row r="8694" spans="1:11" x14ac:dyDescent="0.15">
      <c r="A8694" s="15">
        <v>4202</v>
      </c>
      <c r="B8694" s="16">
        <v>12</v>
      </c>
      <c r="C8694" s="15">
        <v>20</v>
      </c>
      <c r="D8694" s="17">
        <v>86000</v>
      </c>
      <c r="E8694" s="18">
        <f t="shared" si="135"/>
        <v>86</v>
      </c>
      <c r="F8694" s="19">
        <v>19.861757000000001</v>
      </c>
      <c r="G8694" s="19">
        <v>1.708111108</v>
      </c>
      <c r="H8694" s="20">
        <v>0.69121402399999998</v>
      </c>
      <c r="I8694" s="15">
        <f>IF(H8694&lt;=Rmax_Summary!$B$40,1,0)</f>
        <v>1</v>
      </c>
      <c r="J8694" s="15">
        <v>1</v>
      </c>
      <c r="K8694" s="21" t="s">
        <v>846</v>
      </c>
    </row>
    <row r="8695" spans="1:11" x14ac:dyDescent="0.15">
      <c r="A8695" s="15">
        <v>4207</v>
      </c>
      <c r="B8695" s="16">
        <v>12</v>
      </c>
      <c r="C8695" s="15">
        <v>20</v>
      </c>
      <c r="D8695" s="17">
        <v>87000</v>
      </c>
      <c r="E8695" s="18">
        <f t="shared" si="135"/>
        <v>87</v>
      </c>
      <c r="F8695" s="19">
        <v>19.861736000000001</v>
      </c>
      <c r="G8695" s="19">
        <v>1.7279710939999999</v>
      </c>
      <c r="H8695" s="20">
        <v>0.69131848600000001</v>
      </c>
      <c r="I8695" s="15">
        <f>IF(H8695&lt;=Rmax_Summary!$B$40,1,0)</f>
        <v>1</v>
      </c>
      <c r="J8695" s="15">
        <v>1</v>
      </c>
      <c r="K8695" s="21" t="s">
        <v>846</v>
      </c>
    </row>
    <row r="8696" spans="1:11" x14ac:dyDescent="0.15">
      <c r="A8696" s="15">
        <v>4212</v>
      </c>
      <c r="B8696" s="16">
        <v>12</v>
      </c>
      <c r="C8696" s="15">
        <v>20</v>
      </c>
      <c r="D8696" s="17">
        <v>88000</v>
      </c>
      <c r="E8696" s="18">
        <f t="shared" si="135"/>
        <v>88</v>
      </c>
      <c r="F8696" s="19">
        <v>19.861715</v>
      </c>
      <c r="G8696" s="19">
        <v>1.747830963</v>
      </c>
      <c r="H8696" s="20">
        <v>0.69142301399999995</v>
      </c>
      <c r="I8696" s="15">
        <f>IF(H8696&lt;=Rmax_Summary!$B$40,1,0)</f>
        <v>1</v>
      </c>
      <c r="J8696" s="15">
        <v>1</v>
      </c>
      <c r="K8696" s="21" t="s">
        <v>846</v>
      </c>
    </row>
    <row r="8697" spans="1:11" x14ac:dyDescent="0.15">
      <c r="A8697" s="15">
        <v>4217</v>
      </c>
      <c r="B8697" s="16">
        <v>12</v>
      </c>
      <c r="C8697" s="15">
        <v>20</v>
      </c>
      <c r="D8697" s="17">
        <v>89000</v>
      </c>
      <c r="E8697" s="18">
        <f t="shared" si="135"/>
        <v>89</v>
      </c>
      <c r="F8697" s="19">
        <v>19.861694</v>
      </c>
      <c r="G8697" s="19">
        <v>1.767690832</v>
      </c>
      <c r="H8697" s="20">
        <v>0.69152812799999996</v>
      </c>
      <c r="I8697" s="15">
        <f>IF(H8697&lt;=Rmax_Summary!$B$40,1,0)</f>
        <v>1</v>
      </c>
      <c r="J8697" s="15">
        <v>1</v>
      </c>
      <c r="K8697" s="21" t="s">
        <v>846</v>
      </c>
    </row>
    <row r="8698" spans="1:11" x14ac:dyDescent="0.15">
      <c r="A8698" s="15">
        <v>4222</v>
      </c>
      <c r="B8698" s="16">
        <v>12</v>
      </c>
      <c r="C8698" s="15">
        <v>20</v>
      </c>
      <c r="D8698" s="17">
        <v>90000</v>
      </c>
      <c r="E8698" s="18">
        <f t="shared" si="135"/>
        <v>90</v>
      </c>
      <c r="F8698" s="19">
        <v>19.861673</v>
      </c>
      <c r="G8698" s="19">
        <v>1.7875506160000001</v>
      </c>
      <c r="H8698" s="20">
        <v>0.69163259399999999</v>
      </c>
      <c r="I8698" s="15">
        <f>IF(H8698&lt;=Rmax_Summary!$B$40,1,0)</f>
        <v>1</v>
      </c>
      <c r="J8698" s="15">
        <v>1</v>
      </c>
      <c r="K8698" s="21" t="s">
        <v>846</v>
      </c>
    </row>
    <row r="8699" spans="1:11" x14ac:dyDescent="0.15">
      <c r="A8699" s="15">
        <v>4227</v>
      </c>
      <c r="B8699" s="16">
        <v>12</v>
      </c>
      <c r="C8699" s="15">
        <v>20</v>
      </c>
      <c r="D8699" s="17">
        <v>91000</v>
      </c>
      <c r="E8699" s="18">
        <f t="shared" si="135"/>
        <v>91</v>
      </c>
      <c r="F8699" s="19">
        <v>19.861651999999999</v>
      </c>
      <c r="G8699" s="19">
        <v>1.8074104040000001</v>
      </c>
      <c r="H8699" s="20">
        <v>0.69173778200000002</v>
      </c>
      <c r="I8699" s="15">
        <f>IF(H8699&lt;=Rmax_Summary!$B$40,1,0)</f>
        <v>1</v>
      </c>
      <c r="J8699" s="15">
        <v>1</v>
      </c>
      <c r="K8699" s="21" t="s">
        <v>846</v>
      </c>
    </row>
    <row r="8700" spans="1:11" x14ac:dyDescent="0.15">
      <c r="A8700" s="15">
        <v>4232</v>
      </c>
      <c r="B8700" s="16">
        <v>12</v>
      </c>
      <c r="C8700" s="15">
        <v>20</v>
      </c>
      <c r="D8700" s="17">
        <v>92000</v>
      </c>
      <c r="E8700" s="18">
        <f t="shared" si="135"/>
        <v>92</v>
      </c>
      <c r="F8700" s="19">
        <v>19.861630999999999</v>
      </c>
      <c r="G8700" s="19">
        <v>1.8272700749999999</v>
      </c>
      <c r="H8700" s="20">
        <v>0.69184334199999997</v>
      </c>
      <c r="I8700" s="15">
        <f>IF(H8700&lt;=Rmax_Summary!$B$40,1,0)</f>
        <v>1</v>
      </c>
      <c r="J8700" s="15">
        <v>1</v>
      </c>
      <c r="K8700" s="21" t="s">
        <v>846</v>
      </c>
    </row>
    <row r="8701" spans="1:11" x14ac:dyDescent="0.15">
      <c r="A8701" s="15">
        <v>4237</v>
      </c>
      <c r="B8701" s="16">
        <v>12</v>
      </c>
      <c r="C8701" s="15">
        <v>20</v>
      </c>
      <c r="D8701" s="17">
        <v>93000</v>
      </c>
      <c r="E8701" s="18">
        <f t="shared" si="135"/>
        <v>93</v>
      </c>
      <c r="F8701" s="19">
        <v>19.861609999999999</v>
      </c>
      <c r="G8701" s="19">
        <v>1.8471297179999999</v>
      </c>
      <c r="H8701" s="20">
        <v>0.69194887100000002</v>
      </c>
      <c r="I8701" s="15">
        <f>IF(H8701&lt;=Rmax_Summary!$B$40,1,0)</f>
        <v>1</v>
      </c>
      <c r="J8701" s="15">
        <v>1</v>
      </c>
      <c r="K8701" s="21" t="s">
        <v>846</v>
      </c>
    </row>
    <row r="8702" spans="1:11" x14ac:dyDescent="0.15">
      <c r="A8702" s="15">
        <v>4242</v>
      </c>
      <c r="B8702" s="16">
        <v>12</v>
      </c>
      <c r="C8702" s="15">
        <v>20</v>
      </c>
      <c r="D8702" s="17">
        <v>94000</v>
      </c>
      <c r="E8702" s="18">
        <f t="shared" si="135"/>
        <v>94</v>
      </c>
      <c r="F8702" s="19">
        <v>19.861588999999999</v>
      </c>
      <c r="G8702" s="19">
        <v>1.866989354</v>
      </c>
      <c r="H8702" s="20">
        <v>0.69205467300000001</v>
      </c>
      <c r="I8702" s="15">
        <f>IF(H8702&lt;=Rmax_Summary!$B$40,1,0)</f>
        <v>1</v>
      </c>
      <c r="J8702" s="15">
        <v>1</v>
      </c>
      <c r="K8702" s="21" t="s">
        <v>846</v>
      </c>
    </row>
    <row r="8703" spans="1:11" x14ac:dyDescent="0.15">
      <c r="A8703" s="15">
        <v>4247</v>
      </c>
      <c r="B8703" s="16">
        <v>12</v>
      </c>
      <c r="C8703" s="15">
        <v>20</v>
      </c>
      <c r="D8703" s="17">
        <v>95000</v>
      </c>
      <c r="E8703" s="18">
        <f t="shared" si="135"/>
        <v>95</v>
      </c>
      <c r="F8703" s="19">
        <v>19.861567999999998</v>
      </c>
      <c r="G8703" s="19">
        <v>1.886848925</v>
      </c>
      <c r="H8703" s="20">
        <v>0.69216104099999998</v>
      </c>
      <c r="I8703" s="15">
        <f>IF(H8703&lt;=Rmax_Summary!$B$40,1,0)</f>
        <v>1</v>
      </c>
      <c r="J8703" s="15">
        <v>1</v>
      </c>
      <c r="K8703" s="21" t="s">
        <v>846</v>
      </c>
    </row>
    <row r="8704" spans="1:11" x14ac:dyDescent="0.15">
      <c r="A8704" s="15">
        <v>4252</v>
      </c>
      <c r="B8704" s="16">
        <v>12</v>
      </c>
      <c r="C8704" s="15">
        <v>20</v>
      </c>
      <c r="D8704" s="17">
        <v>96000</v>
      </c>
      <c r="E8704" s="18">
        <f t="shared" si="135"/>
        <v>96</v>
      </c>
      <c r="F8704" s="19">
        <v>19.861547000000002</v>
      </c>
      <c r="G8704" s="19">
        <v>1.9067084809999999</v>
      </c>
      <c r="H8704" s="20">
        <v>0.69226690000000002</v>
      </c>
      <c r="I8704" s="15">
        <f>IF(H8704&lt;=Rmax_Summary!$B$40,1,0)</f>
        <v>1</v>
      </c>
      <c r="J8704" s="15">
        <v>1</v>
      </c>
      <c r="K8704" s="21" t="s">
        <v>846</v>
      </c>
    </row>
    <row r="8705" spans="1:11" x14ac:dyDescent="0.15">
      <c r="A8705" s="15">
        <v>4257</v>
      </c>
      <c r="B8705" s="16">
        <v>12</v>
      </c>
      <c r="C8705" s="15">
        <v>20</v>
      </c>
      <c r="D8705" s="17">
        <v>97000</v>
      </c>
      <c r="E8705" s="18">
        <f t="shared" si="135"/>
        <v>97</v>
      </c>
      <c r="F8705" s="19">
        <v>19.861525</v>
      </c>
      <c r="G8705" s="19">
        <v>1.926567924</v>
      </c>
      <c r="H8705" s="20">
        <v>0.69237341799999996</v>
      </c>
      <c r="I8705" s="15">
        <f>IF(H8705&lt;=Rmax_Summary!$B$40,1,0)</f>
        <v>1</v>
      </c>
      <c r="J8705" s="15">
        <v>1</v>
      </c>
      <c r="K8705" s="21" t="s">
        <v>846</v>
      </c>
    </row>
    <row r="8706" spans="1:11" x14ac:dyDescent="0.15">
      <c r="A8706" s="15">
        <v>4262</v>
      </c>
      <c r="B8706" s="16">
        <v>12</v>
      </c>
      <c r="C8706" s="15">
        <v>20</v>
      </c>
      <c r="D8706" s="17">
        <v>98000</v>
      </c>
      <c r="E8706" s="18">
        <f t="shared" ref="E8706:E8769" si="136">D8706/1000</f>
        <v>98</v>
      </c>
      <c r="F8706" s="19">
        <v>19.861504</v>
      </c>
      <c r="G8706" s="19">
        <v>1.9464273889999999</v>
      </c>
      <c r="H8706" s="20">
        <v>0.69247962799999996</v>
      </c>
      <c r="I8706" s="15">
        <f>IF(H8706&lt;=Rmax_Summary!$B$40,1,0)</f>
        <v>1</v>
      </c>
      <c r="J8706" s="15">
        <v>1</v>
      </c>
      <c r="K8706" s="21" t="s">
        <v>846</v>
      </c>
    </row>
    <row r="8707" spans="1:11" x14ac:dyDescent="0.15">
      <c r="A8707" s="15">
        <v>4267</v>
      </c>
      <c r="B8707" s="16">
        <v>12</v>
      </c>
      <c r="C8707" s="15">
        <v>20</v>
      </c>
      <c r="D8707" s="17">
        <v>99000</v>
      </c>
      <c r="E8707" s="18">
        <f t="shared" si="136"/>
        <v>99</v>
      </c>
      <c r="F8707" s="19">
        <v>19.861483</v>
      </c>
      <c r="G8707" s="19">
        <v>1.9662867449999999</v>
      </c>
      <c r="H8707" s="20">
        <v>0.69258665500000005</v>
      </c>
      <c r="I8707" s="15">
        <f>IF(H8707&lt;=Rmax_Summary!$B$40,1,0)</f>
        <v>1</v>
      </c>
      <c r="J8707" s="15">
        <v>1</v>
      </c>
      <c r="K8707" s="21" t="s">
        <v>846</v>
      </c>
    </row>
    <row r="8708" spans="1:11" x14ac:dyDescent="0.15">
      <c r="A8708" s="15">
        <v>4272</v>
      </c>
      <c r="B8708" s="16">
        <v>12</v>
      </c>
      <c r="C8708" s="15">
        <v>20</v>
      </c>
      <c r="D8708" s="17">
        <v>100000</v>
      </c>
      <c r="E8708" s="18">
        <f t="shared" si="136"/>
        <v>100</v>
      </c>
      <c r="F8708" s="19">
        <v>19.861460999999998</v>
      </c>
      <c r="G8708" s="19">
        <v>1.9861461149999999</v>
      </c>
      <c r="H8708" s="20">
        <v>0.69269358599999997</v>
      </c>
      <c r="I8708" s="15">
        <f>IF(H8708&lt;=Rmax_Summary!$B$40,1,0)</f>
        <v>1</v>
      </c>
      <c r="J8708" s="15">
        <v>1</v>
      </c>
      <c r="K8708" s="21" t="s">
        <v>846</v>
      </c>
    </row>
    <row r="8709" spans="1:11" x14ac:dyDescent="0.15">
      <c r="A8709" s="15">
        <v>4277</v>
      </c>
      <c r="B8709" s="16">
        <v>12</v>
      </c>
      <c r="C8709" s="15">
        <v>20</v>
      </c>
      <c r="D8709" s="17">
        <v>101000</v>
      </c>
      <c r="E8709" s="18">
        <f t="shared" si="136"/>
        <v>101</v>
      </c>
      <c r="F8709" s="19">
        <v>19.861440000000002</v>
      </c>
      <c r="G8709" s="19">
        <v>2.0060054140000001</v>
      </c>
      <c r="H8709" s="20">
        <v>0.69280088399999995</v>
      </c>
      <c r="I8709" s="15">
        <f>IF(H8709&lt;=Rmax_Summary!$B$40,1,0)</f>
        <v>1</v>
      </c>
      <c r="J8709" s="15">
        <v>1</v>
      </c>
      <c r="K8709" s="21" t="s">
        <v>846</v>
      </c>
    </row>
    <row r="8710" spans="1:11" x14ac:dyDescent="0.15">
      <c r="A8710" s="15">
        <v>4282</v>
      </c>
      <c r="B8710" s="16">
        <v>12</v>
      </c>
      <c r="C8710" s="15">
        <v>20</v>
      </c>
      <c r="D8710" s="17">
        <v>102000</v>
      </c>
      <c r="E8710" s="18">
        <f t="shared" si="136"/>
        <v>102</v>
      </c>
      <c r="F8710" s="19">
        <v>19.861418</v>
      </c>
      <c r="G8710" s="19">
        <v>2.0258646850000002</v>
      </c>
      <c r="H8710" s="20">
        <v>0.69290859400000004</v>
      </c>
      <c r="I8710" s="15">
        <f>IF(H8710&lt;=Rmax_Summary!$B$40,1,0)</f>
        <v>1</v>
      </c>
      <c r="J8710" s="15">
        <v>1</v>
      </c>
      <c r="K8710" s="21" t="s">
        <v>846</v>
      </c>
    </row>
    <row r="8711" spans="1:11" x14ac:dyDescent="0.15">
      <c r="A8711" s="15">
        <v>4287</v>
      </c>
      <c r="B8711" s="16">
        <v>12</v>
      </c>
      <c r="C8711" s="15">
        <v>20</v>
      </c>
      <c r="D8711" s="17">
        <v>103000</v>
      </c>
      <c r="E8711" s="18">
        <f t="shared" si="136"/>
        <v>103</v>
      </c>
      <c r="F8711" s="19">
        <v>19.861397</v>
      </c>
      <c r="G8711" s="19">
        <v>2.0457238740000001</v>
      </c>
      <c r="H8711" s="20">
        <v>0.693015406</v>
      </c>
      <c r="I8711" s="15">
        <f>IF(H8711&lt;=Rmax_Summary!$B$40,1,0)</f>
        <v>1</v>
      </c>
      <c r="J8711" s="15">
        <v>1</v>
      </c>
      <c r="K8711" s="21" t="s">
        <v>846</v>
      </c>
    </row>
    <row r="8712" spans="1:11" x14ac:dyDescent="0.15">
      <c r="A8712" s="15">
        <v>4292</v>
      </c>
      <c r="B8712" s="16">
        <v>12</v>
      </c>
      <c r="C8712" s="15">
        <v>20</v>
      </c>
      <c r="D8712" s="17">
        <v>104000</v>
      </c>
      <c r="E8712" s="18">
        <f t="shared" si="136"/>
        <v>104</v>
      </c>
      <c r="F8712" s="19">
        <v>19.861374999999999</v>
      </c>
      <c r="G8712" s="19">
        <v>2.0655830559999999</v>
      </c>
      <c r="H8712" s="20">
        <v>0.69312342599999999</v>
      </c>
      <c r="I8712" s="15">
        <f>IF(H8712&lt;=Rmax_Summary!$B$40,1,0)</f>
        <v>1</v>
      </c>
      <c r="J8712" s="15">
        <v>1</v>
      </c>
      <c r="K8712" s="21" t="s">
        <v>846</v>
      </c>
    </row>
    <row r="8713" spans="1:11" x14ac:dyDescent="0.15">
      <c r="A8713" s="15">
        <v>4297</v>
      </c>
      <c r="B8713" s="16">
        <v>12</v>
      </c>
      <c r="C8713" s="15">
        <v>20</v>
      </c>
      <c r="D8713" s="17">
        <v>105000</v>
      </c>
      <c r="E8713" s="18">
        <f t="shared" si="136"/>
        <v>105</v>
      </c>
      <c r="F8713" s="19">
        <v>19.861353999999999</v>
      </c>
      <c r="G8713" s="19">
        <v>2.0854421109999999</v>
      </c>
      <c r="H8713" s="20">
        <v>0.69323148000000001</v>
      </c>
      <c r="I8713" s="15">
        <f>IF(H8713&lt;=Rmax_Summary!$B$40,1,0)</f>
        <v>1</v>
      </c>
      <c r="J8713" s="15">
        <v>1</v>
      </c>
      <c r="K8713" s="21" t="s">
        <v>846</v>
      </c>
    </row>
    <row r="8714" spans="1:11" x14ac:dyDescent="0.15">
      <c r="A8714" s="15">
        <v>4302</v>
      </c>
      <c r="B8714" s="16">
        <v>12</v>
      </c>
      <c r="C8714" s="15">
        <v>20</v>
      </c>
      <c r="D8714" s="17">
        <v>106000</v>
      </c>
      <c r="E8714" s="18">
        <f t="shared" si="136"/>
        <v>106</v>
      </c>
      <c r="F8714" s="19">
        <v>19.861332000000001</v>
      </c>
      <c r="G8714" s="19">
        <v>2.105301216</v>
      </c>
      <c r="H8714" s="20">
        <v>0.69333937700000003</v>
      </c>
      <c r="I8714" s="15">
        <f>IF(H8714&lt;=Rmax_Summary!$B$40,1,0)</f>
        <v>1</v>
      </c>
      <c r="J8714" s="15">
        <v>1</v>
      </c>
      <c r="K8714" s="21" t="s">
        <v>846</v>
      </c>
    </row>
    <row r="8715" spans="1:11" x14ac:dyDescent="0.15">
      <c r="A8715" s="15">
        <v>4307</v>
      </c>
      <c r="B8715" s="16">
        <v>12</v>
      </c>
      <c r="C8715" s="15">
        <v>20</v>
      </c>
      <c r="D8715" s="17">
        <v>107000</v>
      </c>
      <c r="E8715" s="18">
        <f t="shared" si="136"/>
        <v>107</v>
      </c>
      <c r="F8715" s="19">
        <v>19.86131</v>
      </c>
      <c r="G8715" s="19">
        <v>2.125160224</v>
      </c>
      <c r="H8715" s="20">
        <v>0.69344766199999996</v>
      </c>
      <c r="I8715" s="15">
        <f>IF(H8715&lt;=Rmax_Summary!$B$40,1,0)</f>
        <v>1</v>
      </c>
      <c r="J8715" s="15">
        <v>1</v>
      </c>
      <c r="K8715" s="21" t="s">
        <v>846</v>
      </c>
    </row>
    <row r="8716" spans="1:11" x14ac:dyDescent="0.15">
      <c r="A8716" s="15">
        <v>4312</v>
      </c>
      <c r="B8716" s="16">
        <v>12</v>
      </c>
      <c r="C8716" s="15">
        <v>20</v>
      </c>
      <c r="D8716" s="17">
        <v>108000</v>
      </c>
      <c r="E8716" s="18">
        <f t="shared" si="136"/>
        <v>108</v>
      </c>
      <c r="F8716" s="19">
        <v>19.861288999999999</v>
      </c>
      <c r="G8716" s="19">
        <v>2.1450191639999998</v>
      </c>
      <c r="H8716" s="20">
        <v>0.69355650599999996</v>
      </c>
      <c r="I8716" s="15">
        <f>IF(H8716&lt;=Rmax_Summary!$B$40,1,0)</f>
        <v>1</v>
      </c>
      <c r="J8716" s="15">
        <v>1</v>
      </c>
      <c r="K8716" s="21" t="s">
        <v>846</v>
      </c>
    </row>
    <row r="8717" spans="1:11" x14ac:dyDescent="0.15">
      <c r="A8717" s="15">
        <v>4317</v>
      </c>
      <c r="B8717" s="16">
        <v>12</v>
      </c>
      <c r="C8717" s="15">
        <v>20</v>
      </c>
      <c r="D8717" s="17">
        <v>109000</v>
      </c>
      <c r="E8717" s="18">
        <f t="shared" si="136"/>
        <v>109</v>
      </c>
      <c r="F8717" s="19">
        <v>19.861267000000002</v>
      </c>
      <c r="G8717" s="19">
        <v>2.1648781119999998</v>
      </c>
      <c r="H8717" s="20">
        <v>0.69366532400000003</v>
      </c>
      <c r="I8717" s="15">
        <f>IF(H8717&lt;=Rmax_Summary!$B$40,1,0)</f>
        <v>1</v>
      </c>
      <c r="J8717" s="15">
        <v>1</v>
      </c>
      <c r="K8717" s="21" t="s">
        <v>846</v>
      </c>
    </row>
    <row r="8718" spans="1:11" x14ac:dyDescent="0.15">
      <c r="A8718" s="15">
        <v>4322</v>
      </c>
      <c r="B8718" s="16">
        <v>12</v>
      </c>
      <c r="C8718" s="15">
        <v>20</v>
      </c>
      <c r="D8718" s="17">
        <v>110000</v>
      </c>
      <c r="E8718" s="18">
        <f t="shared" si="136"/>
        <v>110</v>
      </c>
      <c r="F8718" s="19">
        <v>19.861245</v>
      </c>
      <c r="G8718" s="19">
        <v>2.1847369900000002</v>
      </c>
      <c r="H8718" s="20">
        <v>0.69377419200000001</v>
      </c>
      <c r="I8718" s="15">
        <f>IF(H8718&lt;=Rmax_Summary!$B$40,1,0)</f>
        <v>1</v>
      </c>
      <c r="J8718" s="15">
        <v>1</v>
      </c>
      <c r="K8718" s="21" t="s">
        <v>846</v>
      </c>
    </row>
    <row r="8719" spans="1:11" x14ac:dyDescent="0.15">
      <c r="A8719" s="15">
        <v>4327</v>
      </c>
      <c r="B8719" s="16">
        <v>12</v>
      </c>
      <c r="C8719" s="15">
        <v>20</v>
      </c>
      <c r="D8719" s="17">
        <v>111000</v>
      </c>
      <c r="E8719" s="18">
        <f t="shared" si="136"/>
        <v>111</v>
      </c>
      <c r="F8719" s="19">
        <v>19.861222999999999</v>
      </c>
      <c r="G8719" s="19">
        <v>2.2045957509999998</v>
      </c>
      <c r="H8719" s="20">
        <v>0.69388326</v>
      </c>
      <c r="I8719" s="15">
        <f>IF(H8719&lt;=Rmax_Summary!$B$40,1,0)</f>
        <v>1</v>
      </c>
      <c r="J8719" s="15">
        <v>1</v>
      </c>
      <c r="K8719" s="21" t="s">
        <v>846</v>
      </c>
    </row>
    <row r="8720" spans="1:11" x14ac:dyDescent="0.15">
      <c r="A8720" s="15">
        <v>4332</v>
      </c>
      <c r="B8720" s="16">
        <v>12</v>
      </c>
      <c r="C8720" s="15">
        <v>20</v>
      </c>
      <c r="D8720" s="17">
        <v>112000</v>
      </c>
      <c r="E8720" s="18">
        <f t="shared" si="136"/>
        <v>112</v>
      </c>
      <c r="F8720" s="19">
        <v>19.861201000000001</v>
      </c>
      <c r="G8720" s="19">
        <v>2.2244545699999998</v>
      </c>
      <c r="H8720" s="20">
        <v>0.69399311200000002</v>
      </c>
      <c r="I8720" s="15">
        <f>IF(H8720&lt;=Rmax_Summary!$B$40,1,0)</f>
        <v>1</v>
      </c>
      <c r="J8720" s="15">
        <v>1</v>
      </c>
      <c r="K8720" s="21" t="s">
        <v>846</v>
      </c>
    </row>
    <row r="8721" spans="1:11" x14ac:dyDescent="0.15">
      <c r="A8721" s="15">
        <v>4337</v>
      </c>
      <c r="B8721" s="16">
        <v>12</v>
      </c>
      <c r="C8721" s="15">
        <v>20</v>
      </c>
      <c r="D8721" s="17">
        <v>113000</v>
      </c>
      <c r="E8721" s="18">
        <f t="shared" si="136"/>
        <v>113</v>
      </c>
      <c r="F8721" s="19">
        <v>19.861180000000001</v>
      </c>
      <c r="G8721" s="19">
        <v>2.2443133</v>
      </c>
      <c r="H8721" s="20">
        <v>0.69410208600000001</v>
      </c>
      <c r="I8721" s="15">
        <f>IF(H8721&lt;=Rmax_Summary!$B$40,1,0)</f>
        <v>1</v>
      </c>
      <c r="J8721" s="15">
        <v>1</v>
      </c>
      <c r="K8721" s="21" t="s">
        <v>846</v>
      </c>
    </row>
    <row r="8722" spans="1:11" x14ac:dyDescent="0.15">
      <c r="A8722" s="15">
        <v>4342</v>
      </c>
      <c r="B8722" s="16">
        <v>12</v>
      </c>
      <c r="C8722" s="15">
        <v>20</v>
      </c>
      <c r="D8722" s="17">
        <v>114000</v>
      </c>
      <c r="E8722" s="18">
        <f t="shared" si="136"/>
        <v>114</v>
      </c>
      <c r="F8722" s="19">
        <v>19.861158</v>
      </c>
      <c r="G8722" s="19">
        <v>2.2641719920000001</v>
      </c>
      <c r="H8722" s="20">
        <v>0.69421220400000005</v>
      </c>
      <c r="I8722" s="15">
        <f>IF(H8722&lt;=Rmax_Summary!$B$40,1,0)</f>
        <v>1</v>
      </c>
      <c r="J8722" s="15">
        <v>1</v>
      </c>
      <c r="K8722" s="21" t="s">
        <v>846</v>
      </c>
    </row>
    <row r="8723" spans="1:11" x14ac:dyDescent="0.15">
      <c r="A8723" s="15">
        <v>4347</v>
      </c>
      <c r="B8723" s="16">
        <v>12</v>
      </c>
      <c r="C8723" s="15">
        <v>20</v>
      </c>
      <c r="D8723" s="17">
        <v>115000</v>
      </c>
      <c r="E8723" s="18">
        <f t="shared" si="136"/>
        <v>115</v>
      </c>
      <c r="F8723" s="19">
        <v>19.861135999999998</v>
      </c>
      <c r="G8723" s="19">
        <v>2.2840305669999998</v>
      </c>
      <c r="H8723" s="20">
        <v>0.69432243199999999</v>
      </c>
      <c r="I8723" s="15">
        <f>IF(H8723&lt;=Rmax_Summary!$B$40,1,0)</f>
        <v>1</v>
      </c>
      <c r="J8723" s="15">
        <v>1</v>
      </c>
      <c r="K8723" s="21" t="s">
        <v>846</v>
      </c>
    </row>
    <row r="8724" spans="1:11" x14ac:dyDescent="0.15">
      <c r="A8724" s="15">
        <v>4352</v>
      </c>
      <c r="B8724" s="16">
        <v>12</v>
      </c>
      <c r="C8724" s="15">
        <v>20</v>
      </c>
      <c r="D8724" s="17">
        <v>116000</v>
      </c>
      <c r="E8724" s="18">
        <f t="shared" si="136"/>
        <v>116</v>
      </c>
      <c r="F8724" s="19">
        <v>19.861114000000001</v>
      </c>
      <c r="G8724" s="19">
        <v>2.3038891509999999</v>
      </c>
      <c r="H8724" s="20">
        <v>0.69443233100000001</v>
      </c>
      <c r="I8724" s="15">
        <f>IF(H8724&lt;=Rmax_Summary!$B$40,1,0)</f>
        <v>1</v>
      </c>
      <c r="J8724" s="15">
        <v>1</v>
      </c>
      <c r="K8724" s="21" t="s">
        <v>846</v>
      </c>
    </row>
    <row r="8725" spans="1:11" x14ac:dyDescent="0.15">
      <c r="A8725" s="15">
        <v>4357</v>
      </c>
      <c r="B8725" s="16">
        <v>12</v>
      </c>
      <c r="C8725" s="15">
        <v>20</v>
      </c>
      <c r="D8725" s="17">
        <v>117000</v>
      </c>
      <c r="E8725" s="18">
        <f t="shared" si="136"/>
        <v>117</v>
      </c>
      <c r="F8725" s="19">
        <v>19.861090999999998</v>
      </c>
      <c r="G8725" s="19">
        <v>2.323747671</v>
      </c>
      <c r="H8725" s="20">
        <v>0.69454305100000002</v>
      </c>
      <c r="I8725" s="15">
        <f>IF(H8725&lt;=Rmax_Summary!$B$40,1,0)</f>
        <v>1</v>
      </c>
      <c r="J8725" s="15">
        <v>1</v>
      </c>
      <c r="K8725" s="21" t="s">
        <v>846</v>
      </c>
    </row>
    <row r="8726" spans="1:11" x14ac:dyDescent="0.15">
      <c r="A8726" s="15">
        <v>4362</v>
      </c>
      <c r="B8726" s="16">
        <v>12</v>
      </c>
      <c r="C8726" s="15">
        <v>20</v>
      </c>
      <c r="D8726" s="17">
        <v>118000</v>
      </c>
      <c r="E8726" s="18">
        <f t="shared" si="136"/>
        <v>118</v>
      </c>
      <c r="F8726" s="19">
        <v>19.861069000000001</v>
      </c>
      <c r="G8726" s="19">
        <v>2.343606179</v>
      </c>
      <c r="H8726" s="20">
        <v>0.69465369499999996</v>
      </c>
      <c r="I8726" s="15">
        <f>IF(H8726&lt;=Rmax_Summary!$B$40,1,0)</f>
        <v>1</v>
      </c>
      <c r="J8726" s="15">
        <v>1</v>
      </c>
      <c r="K8726" s="21" t="s">
        <v>846</v>
      </c>
    </row>
    <row r="8727" spans="1:11" x14ac:dyDescent="0.15">
      <c r="A8727" s="15">
        <v>4367</v>
      </c>
      <c r="B8727" s="16">
        <v>12</v>
      </c>
      <c r="C8727" s="15">
        <v>20</v>
      </c>
      <c r="D8727" s="17">
        <v>119000</v>
      </c>
      <c r="E8727" s="18">
        <f t="shared" si="136"/>
        <v>119</v>
      </c>
      <c r="F8727" s="19">
        <v>19.861046999999999</v>
      </c>
      <c r="G8727" s="19">
        <v>2.3634645989999998</v>
      </c>
      <c r="H8727" s="20">
        <v>0.69476464500000001</v>
      </c>
      <c r="I8727" s="15">
        <f>IF(H8727&lt;=Rmax_Summary!$B$40,1,0)</f>
        <v>1</v>
      </c>
      <c r="J8727" s="15">
        <v>1</v>
      </c>
      <c r="K8727" s="21" t="s">
        <v>846</v>
      </c>
    </row>
    <row r="8728" spans="1:11" x14ac:dyDescent="0.15">
      <c r="A8728" s="15">
        <v>4372</v>
      </c>
      <c r="B8728" s="16">
        <v>12</v>
      </c>
      <c r="C8728" s="15">
        <v>20</v>
      </c>
      <c r="D8728" s="17">
        <v>120000</v>
      </c>
      <c r="E8728" s="18">
        <f t="shared" si="136"/>
        <v>120</v>
      </c>
      <c r="F8728" s="19">
        <v>19.861025000000001</v>
      </c>
      <c r="G8728" s="19">
        <v>2.3833229999999999</v>
      </c>
      <c r="H8728" s="20">
        <v>0.69487599499999997</v>
      </c>
      <c r="I8728" s="15">
        <f>IF(H8728&lt;=Rmax_Summary!$B$40,1,0)</f>
        <v>1</v>
      </c>
      <c r="J8728" s="15">
        <v>1</v>
      </c>
      <c r="K8728" s="21" t="s">
        <v>846</v>
      </c>
    </row>
    <row r="8729" spans="1:11" x14ac:dyDescent="0.15">
      <c r="A8729" s="15">
        <v>4377</v>
      </c>
      <c r="B8729" s="16">
        <v>12</v>
      </c>
      <c r="C8729" s="15">
        <v>20</v>
      </c>
      <c r="D8729" s="17">
        <v>121000</v>
      </c>
      <c r="E8729" s="18">
        <f t="shared" si="136"/>
        <v>121</v>
      </c>
      <c r="F8729" s="19">
        <v>19.861003</v>
      </c>
      <c r="G8729" s="19">
        <v>2.4031813199999998</v>
      </c>
      <c r="H8729" s="20">
        <v>0.69498737099999996</v>
      </c>
      <c r="I8729" s="15">
        <f>IF(H8729&lt;=Rmax_Summary!$B$40,1,0)</f>
        <v>1</v>
      </c>
      <c r="J8729" s="15">
        <v>1</v>
      </c>
      <c r="K8729" s="21" t="s">
        <v>846</v>
      </c>
    </row>
    <row r="8730" spans="1:11" x14ac:dyDescent="0.15">
      <c r="A8730" s="15">
        <v>4382</v>
      </c>
      <c r="B8730" s="16">
        <v>12</v>
      </c>
      <c r="C8730" s="15">
        <v>20</v>
      </c>
      <c r="D8730" s="17">
        <v>122000</v>
      </c>
      <c r="E8730" s="18">
        <f t="shared" si="136"/>
        <v>122</v>
      </c>
      <c r="F8730" s="19">
        <v>19.860980000000001</v>
      </c>
      <c r="G8730" s="19">
        <v>2.4230395809999998</v>
      </c>
      <c r="H8730" s="20">
        <v>0.69509869400000002</v>
      </c>
      <c r="I8730" s="15">
        <f>IF(H8730&lt;=Rmax_Summary!$B$40,1,0)</f>
        <v>1</v>
      </c>
      <c r="J8730" s="15">
        <v>1</v>
      </c>
      <c r="K8730" s="21" t="s">
        <v>846</v>
      </c>
    </row>
    <row r="8731" spans="1:11" x14ac:dyDescent="0.15">
      <c r="A8731" s="15">
        <v>4387</v>
      </c>
      <c r="B8731" s="16">
        <v>12</v>
      </c>
      <c r="C8731" s="15">
        <v>20</v>
      </c>
      <c r="D8731" s="17">
        <v>123000</v>
      </c>
      <c r="E8731" s="18">
        <f t="shared" si="136"/>
        <v>123</v>
      </c>
      <c r="F8731" s="19">
        <v>19.860958</v>
      </c>
      <c r="G8731" s="19">
        <v>2.442897812</v>
      </c>
      <c r="H8731" s="20">
        <v>0.69521039399999995</v>
      </c>
      <c r="I8731" s="15">
        <f>IF(H8731&lt;=Rmax_Summary!$B$40,1,0)</f>
        <v>1</v>
      </c>
      <c r="J8731" s="15">
        <v>1</v>
      </c>
      <c r="K8731" s="21" t="s">
        <v>846</v>
      </c>
    </row>
    <row r="8732" spans="1:11" x14ac:dyDescent="0.15">
      <c r="A8732" s="15">
        <v>4392</v>
      </c>
      <c r="B8732" s="16">
        <v>12</v>
      </c>
      <c r="C8732" s="15">
        <v>20</v>
      </c>
      <c r="D8732" s="17">
        <v>124000</v>
      </c>
      <c r="E8732" s="18">
        <f t="shared" si="136"/>
        <v>124</v>
      </c>
      <c r="F8732" s="19">
        <v>19.860935999999999</v>
      </c>
      <c r="G8732" s="19">
        <v>2.462756014</v>
      </c>
      <c r="H8732" s="20">
        <v>0.69532224300000001</v>
      </c>
      <c r="I8732" s="15">
        <f>IF(H8732&lt;=Rmax_Summary!$B$40,1,0)</f>
        <v>1</v>
      </c>
      <c r="J8732" s="15">
        <v>1</v>
      </c>
      <c r="K8732" s="21" t="s">
        <v>846</v>
      </c>
    </row>
    <row r="8733" spans="1:11" x14ac:dyDescent="0.15">
      <c r="A8733" s="15">
        <v>4397</v>
      </c>
      <c r="B8733" s="16">
        <v>12</v>
      </c>
      <c r="C8733" s="15">
        <v>20</v>
      </c>
      <c r="D8733" s="17">
        <v>125000</v>
      </c>
      <c r="E8733" s="18">
        <f t="shared" si="136"/>
        <v>125</v>
      </c>
      <c r="F8733" s="19">
        <v>19.860913</v>
      </c>
      <c r="G8733" s="19">
        <v>2.4826141480000001</v>
      </c>
      <c r="H8733" s="20">
        <v>0.69543455499999995</v>
      </c>
      <c r="I8733" s="15">
        <f>IF(H8733&lt;=Rmax_Summary!$B$40,1,0)</f>
        <v>1</v>
      </c>
      <c r="J8733" s="15">
        <v>1</v>
      </c>
      <c r="K8733" s="21" t="s">
        <v>846</v>
      </c>
    </row>
    <row r="8734" spans="1:11" x14ac:dyDescent="0.15">
      <c r="A8734" s="15">
        <v>4402</v>
      </c>
      <c r="B8734" s="16">
        <v>12</v>
      </c>
      <c r="C8734" s="15">
        <v>20</v>
      </c>
      <c r="D8734" s="17">
        <v>126000</v>
      </c>
      <c r="E8734" s="18">
        <f t="shared" si="136"/>
        <v>126</v>
      </c>
      <c r="F8734" s="19">
        <v>19.860890999999999</v>
      </c>
      <c r="G8734" s="19">
        <v>2.5024722000000001</v>
      </c>
      <c r="H8734" s="20">
        <v>0.69554678299999995</v>
      </c>
      <c r="I8734" s="15">
        <f>IF(H8734&lt;=Rmax_Summary!$B$40,1,0)</f>
        <v>1</v>
      </c>
      <c r="J8734" s="15">
        <v>1</v>
      </c>
      <c r="K8734" s="21" t="s">
        <v>846</v>
      </c>
    </row>
    <row r="8735" spans="1:11" x14ac:dyDescent="0.15">
      <c r="A8735" s="15">
        <v>4407</v>
      </c>
      <c r="B8735" s="16">
        <v>12</v>
      </c>
      <c r="C8735" s="15">
        <v>20</v>
      </c>
      <c r="D8735" s="17">
        <v>127000</v>
      </c>
      <c r="E8735" s="18">
        <f t="shared" si="136"/>
        <v>127</v>
      </c>
      <c r="F8735" s="19">
        <v>19.860868</v>
      </c>
      <c r="G8735" s="19">
        <v>2.5223302250000001</v>
      </c>
      <c r="H8735" s="20">
        <v>0.69565960400000004</v>
      </c>
      <c r="I8735" s="15">
        <f>IF(H8735&lt;=Rmax_Summary!$B$40,1,0)</f>
        <v>1</v>
      </c>
      <c r="J8735" s="15">
        <v>1</v>
      </c>
      <c r="K8735" s="21" t="s">
        <v>846</v>
      </c>
    </row>
    <row r="8736" spans="1:11" x14ac:dyDescent="0.15">
      <c r="A8736" s="15">
        <v>4412</v>
      </c>
      <c r="B8736" s="16">
        <v>12</v>
      </c>
      <c r="C8736" s="15">
        <v>20</v>
      </c>
      <c r="D8736" s="17">
        <v>128000</v>
      </c>
      <c r="E8736" s="18">
        <f t="shared" si="136"/>
        <v>128</v>
      </c>
      <c r="F8736" s="19">
        <v>19.860845999999999</v>
      </c>
      <c r="G8736" s="19">
        <v>2.542188227</v>
      </c>
      <c r="H8736" s="20">
        <v>0.695772163</v>
      </c>
      <c r="I8736" s="15">
        <f>IF(H8736&lt;=Rmax_Summary!$B$40,1,0)</f>
        <v>1</v>
      </c>
      <c r="J8736" s="15">
        <v>1</v>
      </c>
      <c r="K8736" s="21" t="s">
        <v>846</v>
      </c>
    </row>
    <row r="8737" spans="1:11" x14ac:dyDescent="0.15">
      <c r="A8737" s="15">
        <v>4417</v>
      </c>
      <c r="B8737" s="16">
        <v>12</v>
      </c>
      <c r="C8737" s="15">
        <v>20</v>
      </c>
      <c r="D8737" s="17">
        <v>129000</v>
      </c>
      <c r="E8737" s="18">
        <f t="shared" si="136"/>
        <v>129</v>
      </c>
      <c r="F8737" s="19">
        <v>19.860823</v>
      </c>
      <c r="G8737" s="19">
        <v>2.562046177</v>
      </c>
      <c r="H8737" s="20">
        <v>0.69588564200000003</v>
      </c>
      <c r="I8737" s="15">
        <f>IF(H8737&lt;=Rmax_Summary!$B$40,1,0)</f>
        <v>1</v>
      </c>
      <c r="J8737" s="15">
        <v>1</v>
      </c>
      <c r="K8737" s="21" t="s">
        <v>846</v>
      </c>
    </row>
    <row r="8738" spans="1:11" x14ac:dyDescent="0.15">
      <c r="A8738" s="15">
        <v>4422</v>
      </c>
      <c r="B8738" s="16">
        <v>12</v>
      </c>
      <c r="C8738" s="15">
        <v>20</v>
      </c>
      <c r="D8738" s="17">
        <v>130000</v>
      </c>
      <c r="E8738" s="18">
        <f t="shared" si="136"/>
        <v>130</v>
      </c>
      <c r="F8738" s="19">
        <v>19.860800000000001</v>
      </c>
      <c r="G8738" s="19">
        <v>2.5819040389999999</v>
      </c>
      <c r="H8738" s="20">
        <v>0.69599862700000004</v>
      </c>
      <c r="I8738" s="15">
        <f>IF(H8738&lt;=Rmax_Summary!$B$40,1,0)</f>
        <v>1</v>
      </c>
      <c r="J8738" s="15">
        <v>1</v>
      </c>
      <c r="K8738" s="21" t="s">
        <v>846</v>
      </c>
    </row>
    <row r="8739" spans="1:11" x14ac:dyDescent="0.15">
      <c r="A8739" s="15">
        <v>4427</v>
      </c>
      <c r="B8739" s="16">
        <v>12</v>
      </c>
      <c r="C8739" s="15">
        <v>20</v>
      </c>
      <c r="D8739" s="17">
        <v>131000</v>
      </c>
      <c r="E8739" s="18">
        <f t="shared" si="136"/>
        <v>131</v>
      </c>
      <c r="F8739" s="19">
        <v>19.860778</v>
      </c>
      <c r="G8739" s="19">
        <v>2.6017618769999999</v>
      </c>
      <c r="H8739" s="20">
        <v>0.69611226999999998</v>
      </c>
      <c r="I8739" s="15">
        <f>IF(H8739&lt;=Rmax_Summary!$B$40,1,0)</f>
        <v>1</v>
      </c>
      <c r="J8739" s="15">
        <v>1</v>
      </c>
      <c r="K8739" s="21" t="s">
        <v>846</v>
      </c>
    </row>
    <row r="8740" spans="1:11" x14ac:dyDescent="0.15">
      <c r="A8740" s="15">
        <v>4432</v>
      </c>
      <c r="B8740" s="16">
        <v>12</v>
      </c>
      <c r="C8740" s="15">
        <v>20</v>
      </c>
      <c r="D8740" s="17">
        <v>132000</v>
      </c>
      <c r="E8740" s="18">
        <f t="shared" si="136"/>
        <v>132</v>
      </c>
      <c r="F8740" s="19">
        <v>19.860755000000001</v>
      </c>
      <c r="G8740" s="19">
        <v>2.6216196429999998</v>
      </c>
      <c r="H8740" s="20">
        <v>0.69622623299999997</v>
      </c>
      <c r="I8740" s="15">
        <f>IF(H8740&lt;=Rmax_Summary!$B$40,1,0)</f>
        <v>1</v>
      </c>
      <c r="J8740" s="15">
        <v>1</v>
      </c>
      <c r="K8740" s="21" t="s">
        <v>846</v>
      </c>
    </row>
    <row r="8741" spans="1:11" x14ac:dyDescent="0.15">
      <c r="A8741" s="15">
        <v>4437</v>
      </c>
      <c r="B8741" s="16">
        <v>12</v>
      </c>
      <c r="C8741" s="15">
        <v>20</v>
      </c>
      <c r="D8741" s="17">
        <v>133000</v>
      </c>
      <c r="E8741" s="18">
        <f t="shared" si="136"/>
        <v>133</v>
      </c>
      <c r="F8741" s="19">
        <v>19.860731999999999</v>
      </c>
      <c r="G8741" s="19">
        <v>2.6414773519999999</v>
      </c>
      <c r="H8741" s="20">
        <v>0.696339759</v>
      </c>
      <c r="I8741" s="15">
        <f>IF(H8741&lt;=Rmax_Summary!$B$40,1,0)</f>
        <v>1</v>
      </c>
      <c r="J8741" s="15">
        <v>1</v>
      </c>
      <c r="K8741" s="21" t="s">
        <v>846</v>
      </c>
    </row>
    <row r="8742" spans="1:11" x14ac:dyDescent="0.15">
      <c r="A8742" s="15">
        <v>4442</v>
      </c>
      <c r="B8742" s="16">
        <v>12</v>
      </c>
      <c r="C8742" s="15">
        <v>20</v>
      </c>
      <c r="D8742" s="17">
        <v>134000</v>
      </c>
      <c r="E8742" s="18">
        <f t="shared" si="136"/>
        <v>134</v>
      </c>
      <c r="F8742" s="19">
        <v>19.860709</v>
      </c>
      <c r="G8742" s="19">
        <v>2.6613350119999999</v>
      </c>
      <c r="H8742" s="20">
        <v>0.696453981</v>
      </c>
      <c r="I8742" s="15">
        <f>IF(H8742&lt;=Rmax_Summary!$B$40,1,0)</f>
        <v>1</v>
      </c>
      <c r="J8742" s="15">
        <v>1</v>
      </c>
      <c r="K8742" s="21" t="s">
        <v>846</v>
      </c>
    </row>
    <row r="8743" spans="1:11" x14ac:dyDescent="0.15">
      <c r="A8743" s="15">
        <v>4447</v>
      </c>
      <c r="B8743" s="16">
        <v>12</v>
      </c>
      <c r="C8743" s="15">
        <v>20</v>
      </c>
      <c r="D8743" s="17">
        <v>135000</v>
      </c>
      <c r="E8743" s="18">
        <f t="shared" si="136"/>
        <v>135</v>
      </c>
      <c r="F8743" s="19">
        <v>19.860686000000001</v>
      </c>
      <c r="G8743" s="19">
        <v>2.6811926169999998</v>
      </c>
      <c r="H8743" s="20">
        <v>0.69656909600000005</v>
      </c>
      <c r="I8743" s="15">
        <f>IF(H8743&lt;=Rmax_Summary!$B$40,1,0)</f>
        <v>1</v>
      </c>
      <c r="J8743" s="15">
        <v>1</v>
      </c>
      <c r="K8743" s="21" t="s">
        <v>846</v>
      </c>
    </row>
    <row r="8744" spans="1:11" x14ac:dyDescent="0.15">
      <c r="A8744" s="15">
        <v>4452</v>
      </c>
      <c r="B8744" s="16">
        <v>12</v>
      </c>
      <c r="C8744" s="15">
        <v>20</v>
      </c>
      <c r="D8744" s="17">
        <v>136000</v>
      </c>
      <c r="E8744" s="18">
        <f t="shared" si="136"/>
        <v>136</v>
      </c>
      <c r="F8744" s="19">
        <v>19.860662999999999</v>
      </c>
      <c r="G8744" s="19">
        <v>2.7010501649999998</v>
      </c>
      <c r="H8744" s="20">
        <v>0.69668349100000004</v>
      </c>
      <c r="I8744" s="15">
        <f>IF(H8744&lt;=Rmax_Summary!$B$40,1,0)</f>
        <v>1</v>
      </c>
      <c r="J8744" s="15">
        <v>1</v>
      </c>
      <c r="K8744" s="21" t="s">
        <v>846</v>
      </c>
    </row>
    <row r="8745" spans="1:11" x14ac:dyDescent="0.15">
      <c r="A8745" s="15">
        <v>4457</v>
      </c>
      <c r="B8745" s="16">
        <v>12</v>
      </c>
      <c r="C8745" s="15">
        <v>20</v>
      </c>
      <c r="D8745" s="17">
        <v>137000</v>
      </c>
      <c r="E8745" s="18">
        <f t="shared" si="136"/>
        <v>137</v>
      </c>
      <c r="F8745" s="19">
        <v>19.86064</v>
      </c>
      <c r="G8745" s="19">
        <v>2.720907762</v>
      </c>
      <c r="H8745" s="20">
        <v>0.696797789</v>
      </c>
      <c r="I8745" s="15">
        <f>IF(H8745&lt;=Rmax_Summary!$B$40,1,0)</f>
        <v>1</v>
      </c>
      <c r="J8745" s="15">
        <v>1</v>
      </c>
      <c r="K8745" s="21" t="s">
        <v>846</v>
      </c>
    </row>
    <row r="8746" spans="1:11" x14ac:dyDescent="0.15">
      <c r="A8746" s="15">
        <v>4462</v>
      </c>
      <c r="B8746" s="16">
        <v>12</v>
      </c>
      <c r="C8746" s="15">
        <v>20</v>
      </c>
      <c r="D8746" s="17">
        <v>138000</v>
      </c>
      <c r="E8746" s="18">
        <f t="shared" si="136"/>
        <v>138</v>
      </c>
      <c r="F8746" s="19">
        <v>19.860617000000001</v>
      </c>
      <c r="G8746" s="19">
        <v>2.740765192</v>
      </c>
      <c r="H8746" s="20">
        <v>0.69691333200000005</v>
      </c>
      <c r="I8746" s="15">
        <f>IF(H8746&lt;=Rmax_Summary!$B$40,1,0)</f>
        <v>1</v>
      </c>
      <c r="J8746" s="15">
        <v>1</v>
      </c>
      <c r="K8746" s="21" t="s">
        <v>846</v>
      </c>
    </row>
    <row r="8747" spans="1:11" x14ac:dyDescent="0.15">
      <c r="A8747" s="15">
        <v>4467</v>
      </c>
      <c r="B8747" s="16">
        <v>12</v>
      </c>
      <c r="C8747" s="15">
        <v>20</v>
      </c>
      <c r="D8747" s="17">
        <v>139000</v>
      </c>
      <c r="E8747" s="18">
        <f t="shared" si="136"/>
        <v>139</v>
      </c>
      <c r="F8747" s="19">
        <v>19.860593999999999</v>
      </c>
      <c r="G8747" s="19">
        <v>2.7606225860000002</v>
      </c>
      <c r="H8747" s="20">
        <v>0.69702853099999995</v>
      </c>
      <c r="I8747" s="15">
        <f>IF(H8747&lt;=Rmax_Summary!$B$40,1,0)</f>
        <v>1</v>
      </c>
      <c r="J8747" s="15">
        <v>1</v>
      </c>
      <c r="K8747" s="21" t="s">
        <v>846</v>
      </c>
    </row>
    <row r="8748" spans="1:11" x14ac:dyDescent="0.15">
      <c r="A8748" s="15">
        <v>4472</v>
      </c>
      <c r="B8748" s="16">
        <v>12</v>
      </c>
      <c r="C8748" s="15">
        <v>20</v>
      </c>
      <c r="D8748" s="17">
        <v>140000</v>
      </c>
      <c r="E8748" s="18">
        <f t="shared" si="136"/>
        <v>140</v>
      </c>
      <c r="F8748" s="19">
        <v>19.860571</v>
      </c>
      <c r="G8748" s="19">
        <v>2.7804799579999999</v>
      </c>
      <c r="H8748" s="20">
        <v>0.69714405800000001</v>
      </c>
      <c r="I8748" s="15">
        <f>IF(H8748&lt;=Rmax_Summary!$B$40,1,0)</f>
        <v>1</v>
      </c>
      <c r="J8748" s="15">
        <v>1</v>
      </c>
      <c r="K8748" s="21" t="s">
        <v>846</v>
      </c>
    </row>
    <row r="8749" spans="1:11" x14ac:dyDescent="0.15">
      <c r="A8749" s="15">
        <v>4477</v>
      </c>
      <c r="B8749" s="16">
        <v>12</v>
      </c>
      <c r="C8749" s="15">
        <v>20</v>
      </c>
      <c r="D8749" s="17">
        <v>141000</v>
      </c>
      <c r="E8749" s="18">
        <f t="shared" si="136"/>
        <v>141</v>
      </c>
      <c r="F8749" s="19">
        <v>19.860548000000001</v>
      </c>
      <c r="G8749" s="19">
        <v>2.8003372629999999</v>
      </c>
      <c r="H8749" s="20">
        <v>0.69725980600000004</v>
      </c>
      <c r="I8749" s="15">
        <f>IF(H8749&lt;=Rmax_Summary!$B$40,1,0)</f>
        <v>1</v>
      </c>
      <c r="J8749" s="15">
        <v>1</v>
      </c>
      <c r="K8749" s="21" t="s">
        <v>846</v>
      </c>
    </row>
    <row r="8750" spans="1:11" x14ac:dyDescent="0.15">
      <c r="A8750" s="15">
        <v>4482</v>
      </c>
      <c r="B8750" s="16">
        <v>12</v>
      </c>
      <c r="C8750" s="15">
        <v>20</v>
      </c>
      <c r="D8750" s="17">
        <v>142000</v>
      </c>
      <c r="E8750" s="18">
        <f t="shared" si="136"/>
        <v>142</v>
      </c>
      <c r="F8750" s="19">
        <v>19.860524999999999</v>
      </c>
      <c r="G8750" s="19">
        <v>2.8201945140000002</v>
      </c>
      <c r="H8750" s="20">
        <v>0.69737574000000002</v>
      </c>
      <c r="I8750" s="15">
        <f>IF(H8750&lt;=Rmax_Summary!$B$40,1,0)</f>
        <v>1</v>
      </c>
      <c r="J8750" s="15">
        <v>1</v>
      </c>
      <c r="K8750" s="21" t="s">
        <v>846</v>
      </c>
    </row>
    <row r="8751" spans="1:11" x14ac:dyDescent="0.15">
      <c r="A8751" s="15">
        <v>4487</v>
      </c>
      <c r="B8751" s="16">
        <v>12</v>
      </c>
      <c r="C8751" s="15">
        <v>20</v>
      </c>
      <c r="D8751" s="17">
        <v>143000</v>
      </c>
      <c r="E8751" s="18">
        <f t="shared" si="136"/>
        <v>143</v>
      </c>
      <c r="F8751" s="19">
        <v>19.860502</v>
      </c>
      <c r="G8751" s="19">
        <v>2.840051688</v>
      </c>
      <c r="H8751" s="20">
        <v>0.69749233300000002</v>
      </c>
      <c r="I8751" s="15">
        <f>IF(H8751&lt;=Rmax_Summary!$B$40,1,0)</f>
        <v>1</v>
      </c>
      <c r="J8751" s="15">
        <v>1</v>
      </c>
      <c r="K8751" s="21" t="s">
        <v>846</v>
      </c>
    </row>
    <row r="8752" spans="1:11" x14ac:dyDescent="0.15">
      <c r="A8752" s="15">
        <v>4492</v>
      </c>
      <c r="B8752" s="16">
        <v>12</v>
      </c>
      <c r="C8752" s="15">
        <v>20</v>
      </c>
      <c r="D8752" s="17">
        <v>144000</v>
      </c>
      <c r="E8752" s="18">
        <f t="shared" si="136"/>
        <v>144</v>
      </c>
      <c r="F8752" s="19">
        <v>19.860478000000001</v>
      </c>
      <c r="G8752" s="19">
        <v>2.8599088340000001</v>
      </c>
      <c r="H8752" s="20">
        <v>0.69760875300000003</v>
      </c>
      <c r="I8752" s="15">
        <f>IF(H8752&lt;=Rmax_Summary!$B$40,1,0)</f>
        <v>1</v>
      </c>
      <c r="J8752" s="15">
        <v>1</v>
      </c>
      <c r="K8752" s="21" t="s">
        <v>846</v>
      </c>
    </row>
    <row r="8753" spans="1:11" x14ac:dyDescent="0.15">
      <c r="A8753" s="15">
        <v>4497</v>
      </c>
      <c r="B8753" s="16">
        <v>12</v>
      </c>
      <c r="C8753" s="15">
        <v>20</v>
      </c>
      <c r="D8753" s="17">
        <v>145000</v>
      </c>
      <c r="E8753" s="18">
        <f t="shared" si="136"/>
        <v>145</v>
      </c>
      <c r="F8753" s="19">
        <v>19.860455000000002</v>
      </c>
      <c r="G8753" s="19">
        <v>2.8797659530000002</v>
      </c>
      <c r="H8753" s="20">
        <v>0.69772537800000001</v>
      </c>
      <c r="I8753" s="15">
        <f>IF(H8753&lt;=Rmax_Summary!$B$40,1,0)</f>
        <v>1</v>
      </c>
      <c r="J8753" s="15">
        <v>1</v>
      </c>
      <c r="K8753" s="21" t="s">
        <v>846</v>
      </c>
    </row>
    <row r="8754" spans="1:11" x14ac:dyDescent="0.15">
      <c r="A8754" s="15">
        <v>4502</v>
      </c>
      <c r="B8754" s="16">
        <v>12</v>
      </c>
      <c r="C8754" s="15">
        <v>20</v>
      </c>
      <c r="D8754" s="17">
        <v>146000</v>
      </c>
      <c r="E8754" s="18">
        <f t="shared" si="136"/>
        <v>146</v>
      </c>
      <c r="F8754" s="19">
        <v>19.860430999999998</v>
      </c>
      <c r="G8754" s="19">
        <v>2.8996229919999998</v>
      </c>
      <c r="H8754" s="20">
        <v>0.69784274899999998</v>
      </c>
      <c r="I8754" s="15">
        <f>IF(H8754&lt;=Rmax_Summary!$B$40,1,0)</f>
        <v>1</v>
      </c>
      <c r="J8754" s="15">
        <v>1</v>
      </c>
      <c r="K8754" s="21" t="s">
        <v>846</v>
      </c>
    </row>
    <row r="8755" spans="1:11" x14ac:dyDescent="0.15">
      <c r="A8755" s="15">
        <v>4507</v>
      </c>
      <c r="B8755" s="16">
        <v>12</v>
      </c>
      <c r="C8755" s="15">
        <v>20</v>
      </c>
      <c r="D8755" s="17">
        <v>147000</v>
      </c>
      <c r="E8755" s="18">
        <f t="shared" si="136"/>
        <v>147</v>
      </c>
      <c r="F8755" s="19">
        <v>19.860408</v>
      </c>
      <c r="G8755" s="19">
        <v>2.9194799759999999</v>
      </c>
      <c r="H8755" s="20">
        <v>0.69795962600000006</v>
      </c>
      <c r="I8755" s="15">
        <f>IF(H8755&lt;=Rmax_Summary!$B$40,1,0)</f>
        <v>1</v>
      </c>
      <c r="J8755" s="15">
        <v>1</v>
      </c>
      <c r="K8755" s="21" t="s">
        <v>846</v>
      </c>
    </row>
    <row r="8756" spans="1:11" x14ac:dyDescent="0.15">
      <c r="A8756" s="15">
        <v>4512</v>
      </c>
      <c r="B8756" s="16">
        <v>12</v>
      </c>
      <c r="C8756" s="15">
        <v>20</v>
      </c>
      <c r="D8756" s="17">
        <v>148000</v>
      </c>
      <c r="E8756" s="18">
        <f t="shared" si="136"/>
        <v>148</v>
      </c>
      <c r="F8756" s="19">
        <v>19.860385000000001</v>
      </c>
      <c r="G8756" s="19">
        <v>2.9393368940000002</v>
      </c>
      <c r="H8756" s="20">
        <v>0.69807726199999998</v>
      </c>
      <c r="I8756" s="15">
        <f>IF(H8756&lt;=Rmax_Summary!$B$40,1,0)</f>
        <v>1</v>
      </c>
      <c r="J8756" s="15">
        <v>1</v>
      </c>
      <c r="K8756" s="21" t="s">
        <v>846</v>
      </c>
    </row>
    <row r="8757" spans="1:11" x14ac:dyDescent="0.15">
      <c r="A8757" s="15">
        <v>4517</v>
      </c>
      <c r="B8757" s="16">
        <v>12</v>
      </c>
      <c r="C8757" s="15">
        <v>20</v>
      </c>
      <c r="D8757" s="17">
        <v>149000</v>
      </c>
      <c r="E8757" s="18">
        <f t="shared" si="136"/>
        <v>149</v>
      </c>
      <c r="F8757" s="19">
        <v>19.860361000000001</v>
      </c>
      <c r="G8757" s="19">
        <v>2.9591937540000002</v>
      </c>
      <c r="H8757" s="20">
        <v>0.69819481900000002</v>
      </c>
      <c r="I8757" s="15">
        <f>IF(H8757&lt;=Rmax_Summary!$B$40,1,0)</f>
        <v>1</v>
      </c>
      <c r="J8757" s="15">
        <v>1</v>
      </c>
      <c r="K8757" s="21" t="s">
        <v>846</v>
      </c>
    </row>
    <row r="8758" spans="1:11" x14ac:dyDescent="0.15">
      <c r="A8758" s="15">
        <v>4522</v>
      </c>
      <c r="B8758" s="16">
        <v>12</v>
      </c>
      <c r="C8758" s="15">
        <v>20</v>
      </c>
      <c r="D8758" s="17">
        <v>150000</v>
      </c>
      <c r="E8758" s="18">
        <f t="shared" si="136"/>
        <v>150</v>
      </c>
      <c r="F8758" s="19">
        <v>19.860337000000001</v>
      </c>
      <c r="G8758" s="19">
        <v>2.9790506040000002</v>
      </c>
      <c r="H8758" s="20">
        <v>0.69831289299999999</v>
      </c>
      <c r="I8758" s="15">
        <f>IF(H8758&lt;=Rmax_Summary!$B$40,1,0)</f>
        <v>1</v>
      </c>
      <c r="J8758" s="15">
        <v>1</v>
      </c>
      <c r="K8758" s="21" t="s">
        <v>846</v>
      </c>
    </row>
    <row r="8759" spans="1:11" x14ac:dyDescent="0.15">
      <c r="A8759" s="15">
        <v>4527</v>
      </c>
      <c r="B8759" s="16">
        <v>12</v>
      </c>
      <c r="C8759" s="15">
        <v>20</v>
      </c>
      <c r="D8759" s="17">
        <v>151000</v>
      </c>
      <c r="E8759" s="18">
        <f t="shared" si="136"/>
        <v>151</v>
      </c>
      <c r="F8759" s="19">
        <v>19.860313999999999</v>
      </c>
      <c r="G8759" s="19">
        <v>2.9989074040000001</v>
      </c>
      <c r="H8759" s="20">
        <v>0.69843110799999997</v>
      </c>
      <c r="I8759" s="15">
        <f>IF(H8759&lt;=Rmax_Summary!$B$40,1,0)</f>
        <v>1</v>
      </c>
      <c r="J8759" s="15">
        <v>1</v>
      </c>
      <c r="K8759" s="21" t="s">
        <v>846</v>
      </c>
    </row>
    <row r="8760" spans="1:11" x14ac:dyDescent="0.15">
      <c r="A8760" s="15">
        <v>4532</v>
      </c>
      <c r="B8760" s="16">
        <v>12</v>
      </c>
      <c r="C8760" s="15">
        <v>20</v>
      </c>
      <c r="D8760" s="17">
        <v>152000</v>
      </c>
      <c r="E8760" s="18">
        <f t="shared" si="136"/>
        <v>152</v>
      </c>
      <c r="F8760" s="19">
        <v>19.860289999999999</v>
      </c>
      <c r="G8760" s="19">
        <v>3.0187641379999999</v>
      </c>
      <c r="H8760" s="20">
        <v>0.69854952100000001</v>
      </c>
      <c r="I8760" s="15">
        <f>IF(H8760&lt;=Rmax_Summary!$B$40,1,0)</f>
        <v>1</v>
      </c>
      <c r="J8760" s="15">
        <v>1</v>
      </c>
      <c r="K8760" s="21" t="s">
        <v>846</v>
      </c>
    </row>
    <row r="8761" spans="1:11" x14ac:dyDescent="0.15">
      <c r="A8761" s="15">
        <v>4537</v>
      </c>
      <c r="B8761" s="16">
        <v>12</v>
      </c>
      <c r="C8761" s="15">
        <v>20</v>
      </c>
      <c r="D8761" s="17">
        <v>153000</v>
      </c>
      <c r="E8761" s="18">
        <f t="shared" si="136"/>
        <v>153</v>
      </c>
      <c r="F8761" s="19">
        <v>19.860265999999999</v>
      </c>
      <c r="G8761" s="19">
        <v>3.038620753</v>
      </c>
      <c r="H8761" s="20">
        <v>0.69866827799999998</v>
      </c>
      <c r="I8761" s="15">
        <f>IF(H8761&lt;=Rmax_Summary!$B$40,1,0)</f>
        <v>1</v>
      </c>
      <c r="J8761" s="15">
        <v>1</v>
      </c>
      <c r="K8761" s="21" t="s">
        <v>846</v>
      </c>
    </row>
    <row r="8762" spans="1:11" x14ac:dyDescent="0.15">
      <c r="A8762" s="15">
        <v>4542</v>
      </c>
      <c r="B8762" s="16">
        <v>12</v>
      </c>
      <c r="C8762" s="15">
        <v>20</v>
      </c>
      <c r="D8762" s="17">
        <v>154000</v>
      </c>
      <c r="E8762" s="18">
        <f t="shared" si="136"/>
        <v>154</v>
      </c>
      <c r="F8762" s="19">
        <v>19.860243000000001</v>
      </c>
      <c r="G8762" s="19">
        <v>3.0584773689999998</v>
      </c>
      <c r="H8762" s="20">
        <v>0.69878711199999999</v>
      </c>
      <c r="I8762" s="15">
        <f>IF(H8762&lt;=Rmax_Summary!$B$40,1,0)</f>
        <v>1</v>
      </c>
      <c r="J8762" s="15">
        <v>1</v>
      </c>
      <c r="K8762" s="21" t="s">
        <v>846</v>
      </c>
    </row>
    <row r="8763" spans="1:11" x14ac:dyDescent="0.15">
      <c r="A8763" s="15">
        <v>4547</v>
      </c>
      <c r="B8763" s="16">
        <v>12</v>
      </c>
      <c r="C8763" s="15">
        <v>20</v>
      </c>
      <c r="D8763" s="17">
        <v>155000</v>
      </c>
      <c r="E8763" s="18">
        <f t="shared" si="136"/>
        <v>155</v>
      </c>
      <c r="F8763" s="19">
        <v>19.860219000000001</v>
      </c>
      <c r="G8763" s="19">
        <v>3.0783339070000002</v>
      </c>
      <c r="H8763" s="20">
        <v>0.69890620400000003</v>
      </c>
      <c r="I8763" s="15">
        <f>IF(H8763&lt;=Rmax_Summary!$B$40,1,0)</f>
        <v>1</v>
      </c>
      <c r="J8763" s="15">
        <v>1</v>
      </c>
      <c r="K8763" s="21" t="s">
        <v>846</v>
      </c>
    </row>
    <row r="8764" spans="1:11" x14ac:dyDescent="0.15">
      <c r="A8764" s="15">
        <v>4552</v>
      </c>
      <c r="B8764" s="16">
        <v>12</v>
      </c>
      <c r="C8764" s="15">
        <v>20</v>
      </c>
      <c r="D8764" s="17">
        <v>156000</v>
      </c>
      <c r="E8764" s="18">
        <f t="shared" si="136"/>
        <v>156</v>
      </c>
      <c r="F8764" s="19">
        <v>19.860195000000001</v>
      </c>
      <c r="G8764" s="19">
        <v>3.0981903879999999</v>
      </c>
      <c r="H8764" s="20">
        <v>0.69902571000000002</v>
      </c>
      <c r="I8764" s="15">
        <f>IF(H8764&lt;=Rmax_Summary!$B$40,1,0)</f>
        <v>1</v>
      </c>
      <c r="J8764" s="15">
        <v>1</v>
      </c>
      <c r="K8764" s="21" t="s">
        <v>846</v>
      </c>
    </row>
    <row r="8765" spans="1:11" x14ac:dyDescent="0.15">
      <c r="A8765" s="15">
        <v>4557</v>
      </c>
      <c r="B8765" s="16">
        <v>12</v>
      </c>
      <c r="C8765" s="15">
        <v>20</v>
      </c>
      <c r="D8765" s="17">
        <v>157000</v>
      </c>
      <c r="E8765" s="18">
        <f t="shared" si="136"/>
        <v>157</v>
      </c>
      <c r="F8765" s="19">
        <v>19.860171000000001</v>
      </c>
      <c r="G8765" s="19">
        <v>3.1180468480000001</v>
      </c>
      <c r="H8765" s="20">
        <v>0.69914563100000005</v>
      </c>
      <c r="I8765" s="15">
        <f>IF(H8765&lt;=Rmax_Summary!$B$40,1,0)</f>
        <v>1</v>
      </c>
      <c r="J8765" s="15">
        <v>1</v>
      </c>
      <c r="K8765" s="21" t="s">
        <v>846</v>
      </c>
    </row>
    <row r="8766" spans="1:11" x14ac:dyDescent="0.15">
      <c r="A8766" s="15">
        <v>4562</v>
      </c>
      <c r="B8766" s="16">
        <v>12</v>
      </c>
      <c r="C8766" s="15">
        <v>20</v>
      </c>
      <c r="D8766" s="17">
        <v>158000</v>
      </c>
      <c r="E8766" s="18">
        <f t="shared" si="136"/>
        <v>158</v>
      </c>
      <c r="F8766" s="19">
        <v>19.860147000000001</v>
      </c>
      <c r="G8766" s="19">
        <v>3.1379032499999999</v>
      </c>
      <c r="H8766" s="20">
        <v>0.69926519399999998</v>
      </c>
      <c r="I8766" s="15">
        <f>IF(H8766&lt;=Rmax_Summary!$B$40,1,0)</f>
        <v>1</v>
      </c>
      <c r="J8766" s="15">
        <v>1</v>
      </c>
      <c r="K8766" s="21" t="s">
        <v>846</v>
      </c>
    </row>
    <row r="8767" spans="1:11" x14ac:dyDescent="0.15">
      <c r="A8767" s="15">
        <v>4567</v>
      </c>
      <c r="B8767" s="16">
        <v>12</v>
      </c>
      <c r="C8767" s="15">
        <v>20</v>
      </c>
      <c r="D8767" s="17">
        <v>159000</v>
      </c>
      <c r="E8767" s="18">
        <f t="shared" si="136"/>
        <v>159</v>
      </c>
      <c r="F8767" s="19">
        <v>19.860123000000002</v>
      </c>
      <c r="G8767" s="19">
        <v>3.1577595249999999</v>
      </c>
      <c r="H8767" s="20">
        <v>0.69938590899999997</v>
      </c>
      <c r="I8767" s="15">
        <f>IF(H8767&lt;=Rmax_Summary!$B$40,1,0)</f>
        <v>1</v>
      </c>
      <c r="J8767" s="15">
        <v>1</v>
      </c>
      <c r="K8767" s="21" t="s">
        <v>846</v>
      </c>
    </row>
    <row r="8768" spans="1:11" x14ac:dyDescent="0.15">
      <c r="A8768" s="15">
        <v>4572</v>
      </c>
      <c r="B8768" s="16">
        <v>12</v>
      </c>
      <c r="C8768" s="15">
        <v>20</v>
      </c>
      <c r="D8768" s="17">
        <v>160000</v>
      </c>
      <c r="E8768" s="18">
        <f t="shared" si="136"/>
        <v>160</v>
      </c>
      <c r="F8768" s="19">
        <v>19.860099000000002</v>
      </c>
      <c r="G8768" s="19">
        <v>3.1776157939999998</v>
      </c>
      <c r="H8768" s="20">
        <v>0.69950618099999995</v>
      </c>
      <c r="I8768" s="15">
        <f>IF(H8768&lt;=Rmax_Summary!$B$40,1,0)</f>
        <v>1</v>
      </c>
      <c r="J8768" s="15">
        <v>1</v>
      </c>
      <c r="K8768" s="21" t="s">
        <v>846</v>
      </c>
    </row>
    <row r="8769" spans="1:11" x14ac:dyDescent="0.15">
      <c r="A8769" s="15">
        <v>4577</v>
      </c>
      <c r="B8769" s="16">
        <v>12</v>
      </c>
      <c r="C8769" s="15">
        <v>20</v>
      </c>
      <c r="D8769" s="17">
        <v>161000</v>
      </c>
      <c r="E8769" s="18">
        <f t="shared" si="136"/>
        <v>161</v>
      </c>
      <c r="F8769" s="19">
        <v>19.860074999999998</v>
      </c>
      <c r="G8769" s="19">
        <v>3.197472018</v>
      </c>
      <c r="H8769" s="20">
        <v>0.69962650400000004</v>
      </c>
      <c r="I8769" s="15">
        <f>IF(H8769&lt;=Rmax_Summary!$B$40,1,0)</f>
        <v>1</v>
      </c>
      <c r="J8769" s="15">
        <v>1</v>
      </c>
      <c r="K8769" s="21" t="s">
        <v>846</v>
      </c>
    </row>
    <row r="8770" spans="1:11" x14ac:dyDescent="0.15">
      <c r="A8770" s="15">
        <v>4582</v>
      </c>
      <c r="B8770" s="16">
        <v>12</v>
      </c>
      <c r="C8770" s="15">
        <v>20</v>
      </c>
      <c r="D8770" s="17">
        <v>162000</v>
      </c>
      <c r="E8770" s="18">
        <f t="shared" ref="E8770:E8833" si="137">D8770/1000</f>
        <v>162</v>
      </c>
      <c r="F8770" s="19">
        <v>19.860050000000001</v>
      </c>
      <c r="G8770" s="19">
        <v>3.217328185</v>
      </c>
      <c r="H8770" s="20">
        <v>0.69974776100000002</v>
      </c>
      <c r="I8770" s="15">
        <f>IF(H8770&lt;=Rmax_Summary!$B$40,1,0)</f>
        <v>1</v>
      </c>
      <c r="J8770" s="15">
        <v>1</v>
      </c>
      <c r="K8770" s="21" t="s">
        <v>846</v>
      </c>
    </row>
    <row r="8771" spans="1:11" x14ac:dyDescent="0.15">
      <c r="A8771" s="15">
        <v>4587</v>
      </c>
      <c r="B8771" s="16">
        <v>12</v>
      </c>
      <c r="C8771" s="15">
        <v>20</v>
      </c>
      <c r="D8771" s="17">
        <v>163000</v>
      </c>
      <c r="E8771" s="18">
        <f t="shared" si="137"/>
        <v>163</v>
      </c>
      <c r="F8771" s="19">
        <v>19.860026000000001</v>
      </c>
      <c r="G8771" s="19">
        <v>3.2371843130000002</v>
      </c>
      <c r="H8771" s="20">
        <v>0.69986852600000005</v>
      </c>
      <c r="I8771" s="15">
        <f>IF(H8771&lt;=Rmax_Summary!$B$40,1,0)</f>
        <v>1</v>
      </c>
      <c r="J8771" s="15">
        <v>1</v>
      </c>
      <c r="K8771" s="21" t="s">
        <v>846</v>
      </c>
    </row>
    <row r="8772" spans="1:11" x14ac:dyDescent="0.15">
      <c r="A8772" s="15">
        <v>4592</v>
      </c>
      <c r="B8772" s="16">
        <v>12</v>
      </c>
      <c r="C8772" s="15">
        <v>20</v>
      </c>
      <c r="D8772" s="17">
        <v>164000</v>
      </c>
      <c r="E8772" s="18">
        <f t="shared" si="137"/>
        <v>164</v>
      </c>
      <c r="F8772" s="19">
        <v>19.860002000000001</v>
      </c>
      <c r="G8772" s="19">
        <v>3.2570403319999999</v>
      </c>
      <c r="H8772" s="20">
        <v>0.69998986500000004</v>
      </c>
      <c r="I8772" s="15">
        <f>IF(H8772&lt;=Rmax_Summary!$B$40,1,0)</f>
        <v>1</v>
      </c>
      <c r="J8772" s="15">
        <v>1</v>
      </c>
      <c r="K8772" s="21" t="s">
        <v>846</v>
      </c>
    </row>
    <row r="8773" spans="1:11" x14ac:dyDescent="0.15">
      <c r="A8773" s="15">
        <v>4597</v>
      </c>
      <c r="B8773" s="16">
        <v>12</v>
      </c>
      <c r="C8773" s="15">
        <v>20</v>
      </c>
      <c r="D8773" s="17">
        <v>165000</v>
      </c>
      <c r="E8773" s="18">
        <f t="shared" si="137"/>
        <v>165</v>
      </c>
      <c r="F8773" s="19">
        <v>19.859978000000002</v>
      </c>
      <c r="G8773" s="19">
        <v>3.2768963040000001</v>
      </c>
      <c r="H8773" s="20">
        <v>0.700111916</v>
      </c>
      <c r="I8773" s="15">
        <f>IF(H8773&lt;=Rmax_Summary!$B$40,1,0)</f>
        <v>1</v>
      </c>
      <c r="J8773" s="15">
        <v>1</v>
      </c>
      <c r="K8773" s="21" t="s">
        <v>846</v>
      </c>
    </row>
    <row r="8774" spans="1:11" x14ac:dyDescent="0.15">
      <c r="A8774" s="15">
        <v>4602</v>
      </c>
      <c r="B8774" s="16">
        <v>12</v>
      </c>
      <c r="C8774" s="15">
        <v>20</v>
      </c>
      <c r="D8774" s="17">
        <v>166000</v>
      </c>
      <c r="E8774" s="18">
        <f t="shared" si="137"/>
        <v>166</v>
      </c>
      <c r="F8774" s="19">
        <v>19.859953000000001</v>
      </c>
      <c r="G8774" s="19">
        <v>3.296752272</v>
      </c>
      <c r="H8774" s="20">
        <v>0.70023405999999999</v>
      </c>
      <c r="I8774" s="15">
        <f>IF(H8774&lt;=Rmax_Summary!$B$40,1,0)</f>
        <v>1</v>
      </c>
      <c r="J8774" s="15">
        <v>1</v>
      </c>
      <c r="K8774" s="21" t="s">
        <v>846</v>
      </c>
    </row>
    <row r="8775" spans="1:11" x14ac:dyDescent="0.15">
      <c r="A8775" s="15">
        <v>4607</v>
      </c>
      <c r="B8775" s="16">
        <v>12</v>
      </c>
      <c r="C8775" s="15">
        <v>20</v>
      </c>
      <c r="D8775" s="17">
        <v>167000</v>
      </c>
      <c r="E8775" s="18">
        <f t="shared" si="137"/>
        <v>167</v>
      </c>
      <c r="F8775" s="19">
        <v>19.859929000000001</v>
      </c>
      <c r="G8775" s="19">
        <v>3.3166080899999999</v>
      </c>
      <c r="H8775" s="20">
        <v>0.70035586000000005</v>
      </c>
      <c r="I8775" s="15">
        <f>IF(H8775&lt;=Rmax_Summary!$B$40,1,0)</f>
        <v>1</v>
      </c>
      <c r="J8775" s="15">
        <v>1</v>
      </c>
      <c r="K8775" s="21" t="s">
        <v>846</v>
      </c>
    </row>
    <row r="8776" spans="1:11" x14ac:dyDescent="0.15">
      <c r="A8776" s="15">
        <v>4612</v>
      </c>
      <c r="B8776" s="16">
        <v>12</v>
      </c>
      <c r="C8776" s="15">
        <v>20</v>
      </c>
      <c r="D8776" s="17">
        <v>168000</v>
      </c>
      <c r="E8776" s="18">
        <f t="shared" si="137"/>
        <v>168</v>
      </c>
      <c r="F8776" s="19">
        <v>19.859904</v>
      </c>
      <c r="G8776" s="19">
        <v>3.3364639340000002</v>
      </c>
      <c r="H8776" s="20">
        <v>0.70047861099999997</v>
      </c>
      <c r="I8776" s="15">
        <f>IF(H8776&lt;=Rmax_Summary!$B$40,1,0)</f>
        <v>1</v>
      </c>
      <c r="J8776" s="15">
        <v>1</v>
      </c>
      <c r="K8776" s="21" t="s">
        <v>846</v>
      </c>
    </row>
    <row r="8777" spans="1:11" x14ac:dyDescent="0.15">
      <c r="A8777" s="15">
        <v>4617</v>
      </c>
      <c r="B8777" s="16">
        <v>12</v>
      </c>
      <c r="C8777" s="15">
        <v>20</v>
      </c>
      <c r="D8777" s="17">
        <v>169000</v>
      </c>
      <c r="E8777" s="18">
        <f t="shared" si="137"/>
        <v>169</v>
      </c>
      <c r="F8777" s="19">
        <v>19.85988</v>
      </c>
      <c r="G8777" s="19">
        <v>3.3563196930000001</v>
      </c>
      <c r="H8777" s="20">
        <v>0.70060118500000002</v>
      </c>
      <c r="I8777" s="15">
        <f>IF(H8777&lt;=Rmax_Summary!$B$40,1,0)</f>
        <v>1</v>
      </c>
      <c r="J8777" s="15">
        <v>1</v>
      </c>
      <c r="K8777" s="21" t="s">
        <v>846</v>
      </c>
    </row>
    <row r="8778" spans="1:11" x14ac:dyDescent="0.15">
      <c r="A8778" s="15">
        <v>4622</v>
      </c>
      <c r="B8778" s="16">
        <v>12</v>
      </c>
      <c r="C8778" s="15">
        <v>20</v>
      </c>
      <c r="D8778" s="17">
        <v>170000</v>
      </c>
      <c r="E8778" s="18">
        <f t="shared" si="137"/>
        <v>170</v>
      </c>
      <c r="F8778" s="19">
        <v>19.859855</v>
      </c>
      <c r="G8778" s="19">
        <v>3.3761754000000002</v>
      </c>
      <c r="H8778" s="20">
        <v>0.70072434400000005</v>
      </c>
      <c r="I8778" s="15">
        <f>IF(H8778&lt;=Rmax_Summary!$B$40,1,0)</f>
        <v>1</v>
      </c>
      <c r="J8778" s="15">
        <v>1</v>
      </c>
      <c r="K8778" s="21" t="s">
        <v>846</v>
      </c>
    </row>
    <row r="8779" spans="1:11" x14ac:dyDescent="0.15">
      <c r="A8779" s="15">
        <v>4627</v>
      </c>
      <c r="B8779" s="16">
        <v>12</v>
      </c>
      <c r="C8779" s="15">
        <v>20</v>
      </c>
      <c r="D8779" s="17">
        <v>171000</v>
      </c>
      <c r="E8779" s="18">
        <f t="shared" si="137"/>
        <v>171</v>
      </c>
      <c r="F8779" s="19">
        <v>19.859831</v>
      </c>
      <c r="G8779" s="19">
        <v>3.3960310580000002</v>
      </c>
      <c r="H8779" s="20">
        <v>0.70084732000000005</v>
      </c>
      <c r="I8779" s="15">
        <f>IF(H8779&lt;=Rmax_Summary!$B$40,1,0)</f>
        <v>1</v>
      </c>
      <c r="J8779" s="15">
        <v>1</v>
      </c>
      <c r="K8779" s="21" t="s">
        <v>846</v>
      </c>
    </row>
    <row r="8780" spans="1:11" x14ac:dyDescent="0.15">
      <c r="A8780" s="15">
        <v>4632</v>
      </c>
      <c r="B8780" s="16">
        <v>12</v>
      </c>
      <c r="C8780" s="15">
        <v>20</v>
      </c>
      <c r="D8780" s="17">
        <v>172000</v>
      </c>
      <c r="E8780" s="18">
        <f t="shared" si="137"/>
        <v>172</v>
      </c>
      <c r="F8780" s="19">
        <v>19.859805999999999</v>
      </c>
      <c r="G8780" s="19">
        <v>3.41588658</v>
      </c>
      <c r="H8780" s="20">
        <v>0.70097099299999999</v>
      </c>
      <c r="I8780" s="15">
        <f>IF(H8780&lt;=Rmax_Summary!$B$40,1,0)</f>
        <v>1</v>
      </c>
      <c r="J8780" s="15">
        <v>1</v>
      </c>
      <c r="K8780" s="21" t="s">
        <v>846</v>
      </c>
    </row>
    <row r="8781" spans="1:11" x14ac:dyDescent="0.15">
      <c r="A8781" s="15">
        <v>4637</v>
      </c>
      <c r="B8781" s="16">
        <v>12</v>
      </c>
      <c r="C8781" s="15">
        <v>20</v>
      </c>
      <c r="D8781" s="17">
        <v>173000</v>
      </c>
      <c r="E8781" s="18">
        <f t="shared" si="137"/>
        <v>173</v>
      </c>
      <c r="F8781" s="19">
        <v>19.859781000000002</v>
      </c>
      <c r="G8781" s="19">
        <v>3.4357421339999998</v>
      </c>
      <c r="H8781" s="20">
        <v>0.70109485599999999</v>
      </c>
      <c r="I8781" s="15">
        <f>IF(H8781&lt;=Rmax_Summary!$B$40,1,0)</f>
        <v>1</v>
      </c>
      <c r="J8781" s="15">
        <v>1</v>
      </c>
      <c r="K8781" s="21" t="s">
        <v>846</v>
      </c>
    </row>
    <row r="8782" spans="1:11" x14ac:dyDescent="0.15">
      <c r="A8782" s="15">
        <v>4642</v>
      </c>
      <c r="B8782" s="16">
        <v>12</v>
      </c>
      <c r="C8782" s="15">
        <v>20</v>
      </c>
      <c r="D8782" s="17">
        <v>174000</v>
      </c>
      <c r="E8782" s="18">
        <f t="shared" si="137"/>
        <v>174</v>
      </c>
      <c r="F8782" s="19">
        <v>19.859756000000001</v>
      </c>
      <c r="G8782" s="19">
        <v>3.4555975989999999</v>
      </c>
      <c r="H8782" s="20">
        <v>0.70121872299999999</v>
      </c>
      <c r="I8782" s="15">
        <f>IF(H8782&lt;=Rmax_Summary!$B$40,1,0)</f>
        <v>1</v>
      </c>
      <c r="J8782" s="15">
        <v>1</v>
      </c>
      <c r="K8782" s="21" t="s">
        <v>846</v>
      </c>
    </row>
    <row r="8783" spans="1:11" x14ac:dyDescent="0.15">
      <c r="A8783" s="15">
        <v>4647</v>
      </c>
      <c r="B8783" s="16">
        <v>12</v>
      </c>
      <c r="C8783" s="15">
        <v>20</v>
      </c>
      <c r="D8783" s="17">
        <v>175000</v>
      </c>
      <c r="E8783" s="18">
        <f t="shared" si="137"/>
        <v>175</v>
      </c>
      <c r="F8783" s="19">
        <v>19.859731</v>
      </c>
      <c r="G8783" s="19">
        <v>3.4754529750000001</v>
      </c>
      <c r="H8783" s="20">
        <v>0.701343245</v>
      </c>
      <c r="I8783" s="15">
        <f>IF(H8783&lt;=Rmax_Summary!$B$40,1,0)</f>
        <v>1</v>
      </c>
      <c r="J8783" s="15">
        <v>1</v>
      </c>
      <c r="K8783" s="21" t="s">
        <v>846</v>
      </c>
    </row>
    <row r="8784" spans="1:11" x14ac:dyDescent="0.15">
      <c r="A8784" s="15">
        <v>4652</v>
      </c>
      <c r="B8784" s="16">
        <v>12</v>
      </c>
      <c r="C8784" s="15">
        <v>20</v>
      </c>
      <c r="D8784" s="17">
        <v>176000</v>
      </c>
      <c r="E8784" s="18">
        <f t="shared" si="137"/>
        <v>176</v>
      </c>
      <c r="F8784" s="19">
        <v>19.859705999999999</v>
      </c>
      <c r="G8784" s="19">
        <v>3.4953083340000002</v>
      </c>
      <c r="H8784" s="20">
        <v>0.70146772199999996</v>
      </c>
      <c r="I8784" s="15">
        <f>IF(H8784&lt;=Rmax_Summary!$B$40,1,0)</f>
        <v>1</v>
      </c>
      <c r="J8784" s="15">
        <v>1</v>
      </c>
      <c r="K8784" s="21" t="s">
        <v>846</v>
      </c>
    </row>
    <row r="8785" spans="1:11" x14ac:dyDescent="0.15">
      <c r="A8785" s="15">
        <v>4657</v>
      </c>
      <c r="B8785" s="16">
        <v>12</v>
      </c>
      <c r="C8785" s="15">
        <v>20</v>
      </c>
      <c r="D8785" s="17">
        <v>177000</v>
      </c>
      <c r="E8785" s="18">
        <f t="shared" si="137"/>
        <v>177</v>
      </c>
      <c r="F8785" s="19">
        <v>19.859681999999999</v>
      </c>
      <c r="G8785" s="19">
        <v>3.5151635969999999</v>
      </c>
      <c r="H8785" s="20">
        <v>0.70159237900000004</v>
      </c>
      <c r="I8785" s="15">
        <f>IF(H8785&lt;=Rmax_Summary!$B$40,1,0)</f>
        <v>1</v>
      </c>
      <c r="J8785" s="15">
        <v>1</v>
      </c>
      <c r="K8785" s="21" t="s">
        <v>846</v>
      </c>
    </row>
    <row r="8786" spans="1:11" x14ac:dyDescent="0.15">
      <c r="A8786" s="15">
        <v>4662</v>
      </c>
      <c r="B8786" s="16">
        <v>12</v>
      </c>
      <c r="C8786" s="15">
        <v>20</v>
      </c>
      <c r="D8786" s="17">
        <v>178000</v>
      </c>
      <c r="E8786" s="18">
        <f t="shared" si="137"/>
        <v>178</v>
      </c>
      <c r="F8786" s="19">
        <v>19.859656000000001</v>
      </c>
      <c r="G8786" s="19">
        <v>3.5350188669999998</v>
      </c>
      <c r="H8786" s="20">
        <v>0.70171784299999995</v>
      </c>
      <c r="I8786" s="15">
        <f>IF(H8786&lt;=Rmax_Summary!$B$40,1,0)</f>
        <v>1</v>
      </c>
      <c r="J8786" s="15">
        <v>1</v>
      </c>
      <c r="K8786" s="21" t="s">
        <v>846</v>
      </c>
    </row>
    <row r="8787" spans="1:11" x14ac:dyDescent="0.15">
      <c r="A8787" s="15">
        <v>4667</v>
      </c>
      <c r="B8787" s="16">
        <v>12</v>
      </c>
      <c r="C8787" s="15">
        <v>20</v>
      </c>
      <c r="D8787" s="17">
        <v>179000</v>
      </c>
      <c r="E8787" s="18">
        <f t="shared" si="137"/>
        <v>179</v>
      </c>
      <c r="F8787" s="19">
        <v>19.859631</v>
      </c>
      <c r="G8787" s="19">
        <v>3.5548740080000001</v>
      </c>
      <c r="H8787" s="20">
        <v>0.70184367700000005</v>
      </c>
      <c r="I8787" s="15">
        <f>IF(H8787&lt;=Rmax_Summary!$B$40,1,0)</f>
        <v>1</v>
      </c>
      <c r="J8787" s="15">
        <v>1</v>
      </c>
      <c r="K8787" s="21" t="s">
        <v>846</v>
      </c>
    </row>
    <row r="8788" spans="1:11" x14ac:dyDescent="0.15">
      <c r="A8788" s="15">
        <v>4672</v>
      </c>
      <c r="B8788" s="16">
        <v>12</v>
      </c>
      <c r="C8788" s="15">
        <v>20</v>
      </c>
      <c r="D8788" s="17">
        <v>180000</v>
      </c>
      <c r="E8788" s="18">
        <f t="shared" si="137"/>
        <v>180</v>
      </c>
      <c r="F8788" s="19">
        <v>19.859605999999999</v>
      </c>
      <c r="G8788" s="19">
        <v>3.574729101</v>
      </c>
      <c r="H8788" s="20">
        <v>0.701968747</v>
      </c>
      <c r="I8788" s="15">
        <f>IF(H8788&lt;=Rmax_Summary!$B$40,1,0)</f>
        <v>1</v>
      </c>
      <c r="J8788" s="15">
        <v>1</v>
      </c>
      <c r="K8788" s="21" t="s">
        <v>846</v>
      </c>
    </row>
    <row r="8789" spans="1:11" x14ac:dyDescent="0.15">
      <c r="A8789" s="15">
        <v>4677</v>
      </c>
      <c r="B8789" s="16">
        <v>12</v>
      </c>
      <c r="C8789" s="15">
        <v>20</v>
      </c>
      <c r="D8789" s="17">
        <v>181000</v>
      </c>
      <c r="E8789" s="18">
        <f t="shared" si="137"/>
        <v>181</v>
      </c>
      <c r="F8789" s="19">
        <v>19.859580999999999</v>
      </c>
      <c r="G8789" s="19">
        <v>3.594584153</v>
      </c>
      <c r="H8789" s="20">
        <v>0.70209521900000005</v>
      </c>
      <c r="I8789" s="15">
        <f>IF(H8789&lt;=Rmax_Summary!$B$40,1,0)</f>
        <v>1</v>
      </c>
      <c r="J8789" s="15">
        <v>1</v>
      </c>
      <c r="K8789" s="21" t="s">
        <v>846</v>
      </c>
    </row>
    <row r="8790" spans="1:11" x14ac:dyDescent="0.15">
      <c r="A8790" s="15">
        <v>4682</v>
      </c>
      <c r="B8790" s="16">
        <v>12</v>
      </c>
      <c r="C8790" s="15">
        <v>20</v>
      </c>
      <c r="D8790" s="17">
        <v>182000</v>
      </c>
      <c r="E8790" s="18">
        <f t="shared" si="137"/>
        <v>182</v>
      </c>
      <c r="F8790" s="19">
        <v>19.859556000000001</v>
      </c>
      <c r="G8790" s="19">
        <v>3.6144391900000001</v>
      </c>
      <c r="H8790" s="20">
        <v>0.70222103199999997</v>
      </c>
      <c r="I8790" s="15">
        <f>IF(H8790&lt;=Rmax_Summary!$B$40,1,0)</f>
        <v>1</v>
      </c>
      <c r="J8790" s="15">
        <v>1</v>
      </c>
      <c r="K8790" s="21" t="s">
        <v>846</v>
      </c>
    </row>
    <row r="8791" spans="1:11" x14ac:dyDescent="0.15">
      <c r="A8791" s="15">
        <v>4687</v>
      </c>
      <c r="B8791" s="16">
        <v>12</v>
      </c>
      <c r="C8791" s="15">
        <v>20</v>
      </c>
      <c r="D8791" s="17">
        <v>183000</v>
      </c>
      <c r="E8791" s="18">
        <f t="shared" si="137"/>
        <v>183</v>
      </c>
      <c r="F8791" s="19">
        <v>19.859529999999999</v>
      </c>
      <c r="G8791" s="19">
        <v>3.6342940609999999</v>
      </c>
      <c r="H8791" s="20">
        <v>0.70234757999999997</v>
      </c>
      <c r="I8791" s="15">
        <f>IF(H8791&lt;=Rmax_Summary!$B$40,1,0)</f>
        <v>1</v>
      </c>
      <c r="J8791" s="15">
        <v>1</v>
      </c>
      <c r="K8791" s="21" t="s">
        <v>846</v>
      </c>
    </row>
    <row r="8792" spans="1:11" x14ac:dyDescent="0.15">
      <c r="A8792" s="15">
        <v>4692</v>
      </c>
      <c r="B8792" s="16">
        <v>12</v>
      </c>
      <c r="C8792" s="15">
        <v>20</v>
      </c>
      <c r="D8792" s="17">
        <v>184000</v>
      </c>
      <c r="E8792" s="18">
        <f t="shared" si="137"/>
        <v>184</v>
      </c>
      <c r="F8792" s="19">
        <v>19.859504999999999</v>
      </c>
      <c r="G8792" s="19">
        <v>3.6541489729999999</v>
      </c>
      <c r="H8792" s="20">
        <v>0.70247457400000002</v>
      </c>
      <c r="I8792" s="15">
        <f>IF(H8792&lt;=Rmax_Summary!$B$40,1,0)</f>
        <v>1</v>
      </c>
      <c r="J8792" s="15">
        <v>1</v>
      </c>
      <c r="K8792" s="21" t="s">
        <v>846</v>
      </c>
    </row>
    <row r="8793" spans="1:11" x14ac:dyDescent="0.15">
      <c r="A8793" s="15">
        <v>4697</v>
      </c>
      <c r="B8793" s="16">
        <v>12</v>
      </c>
      <c r="C8793" s="15">
        <v>20</v>
      </c>
      <c r="D8793" s="17">
        <v>185000</v>
      </c>
      <c r="E8793" s="18">
        <f t="shared" si="137"/>
        <v>185</v>
      </c>
      <c r="F8793" s="19">
        <v>19.859480000000001</v>
      </c>
      <c r="G8793" s="19">
        <v>3.6740037249999999</v>
      </c>
      <c r="H8793" s="20">
        <v>0.70260145600000001</v>
      </c>
      <c r="I8793" s="15">
        <f>IF(H8793&lt;=Rmax_Summary!$B$40,1,0)</f>
        <v>1</v>
      </c>
      <c r="J8793" s="15">
        <v>1</v>
      </c>
      <c r="K8793" s="21" t="s">
        <v>846</v>
      </c>
    </row>
    <row r="8794" spans="1:11" x14ac:dyDescent="0.15">
      <c r="A8794" s="15">
        <v>4702</v>
      </c>
      <c r="B8794" s="16">
        <v>12</v>
      </c>
      <c r="C8794" s="15">
        <v>20</v>
      </c>
      <c r="D8794" s="17">
        <v>186000</v>
      </c>
      <c r="E8794" s="18">
        <f t="shared" si="137"/>
        <v>186</v>
      </c>
      <c r="F8794" s="19">
        <v>19.859453999999999</v>
      </c>
      <c r="G8794" s="19">
        <v>3.69385846</v>
      </c>
      <c r="H8794" s="20">
        <v>0.70272886700000003</v>
      </c>
      <c r="I8794" s="15">
        <f>IF(H8794&lt;=Rmax_Summary!$B$40,1,0)</f>
        <v>1</v>
      </c>
      <c r="J8794" s="15">
        <v>1</v>
      </c>
      <c r="K8794" s="21" t="s">
        <v>846</v>
      </c>
    </row>
    <row r="8795" spans="1:11" x14ac:dyDescent="0.15">
      <c r="A8795" s="15">
        <v>4707</v>
      </c>
      <c r="B8795" s="16">
        <v>12</v>
      </c>
      <c r="C8795" s="15">
        <v>20</v>
      </c>
      <c r="D8795" s="17">
        <v>187000</v>
      </c>
      <c r="E8795" s="18">
        <f t="shared" si="137"/>
        <v>187</v>
      </c>
      <c r="F8795" s="19">
        <v>19.859428999999999</v>
      </c>
      <c r="G8795" s="19">
        <v>3.7137131609999998</v>
      </c>
      <c r="H8795" s="20">
        <v>0.702856551</v>
      </c>
      <c r="I8795" s="15">
        <f>IF(H8795&lt;=Rmax_Summary!$B$40,1,0)</f>
        <v>1</v>
      </c>
      <c r="J8795" s="15">
        <v>1</v>
      </c>
      <c r="K8795" s="21" t="s">
        <v>846</v>
      </c>
    </row>
    <row r="8796" spans="1:11" x14ac:dyDescent="0.15">
      <c r="A8796" s="15">
        <v>4712</v>
      </c>
      <c r="B8796" s="16">
        <v>12</v>
      </c>
      <c r="C8796" s="15">
        <v>20</v>
      </c>
      <c r="D8796" s="17">
        <v>188000</v>
      </c>
      <c r="E8796" s="18">
        <f t="shared" si="137"/>
        <v>188</v>
      </c>
      <c r="F8796" s="19">
        <v>19.859403</v>
      </c>
      <c r="G8796" s="19">
        <v>3.7335677770000002</v>
      </c>
      <c r="H8796" s="20">
        <v>0.70298466999999998</v>
      </c>
      <c r="I8796" s="15">
        <f>IF(H8796&lt;=Rmax_Summary!$B$40,1,0)</f>
        <v>1</v>
      </c>
      <c r="J8796" s="15">
        <v>1</v>
      </c>
      <c r="K8796" s="21" t="s">
        <v>846</v>
      </c>
    </row>
    <row r="8797" spans="1:11" x14ac:dyDescent="0.15">
      <c r="A8797" s="15">
        <v>4717</v>
      </c>
      <c r="B8797" s="16">
        <v>12</v>
      </c>
      <c r="C8797" s="15">
        <v>20</v>
      </c>
      <c r="D8797" s="17">
        <v>189000</v>
      </c>
      <c r="E8797" s="18">
        <f t="shared" si="137"/>
        <v>189</v>
      </c>
      <c r="F8797" s="19">
        <v>19.859376999999999</v>
      </c>
      <c r="G8797" s="19">
        <v>3.7534223359999999</v>
      </c>
      <c r="H8797" s="20">
        <v>0.70311258200000004</v>
      </c>
      <c r="I8797" s="15">
        <f>IF(H8797&lt;=Rmax_Summary!$B$40,1,0)</f>
        <v>1</v>
      </c>
      <c r="J8797" s="15">
        <v>1</v>
      </c>
      <c r="K8797" s="21" t="s">
        <v>846</v>
      </c>
    </row>
    <row r="8798" spans="1:11" x14ac:dyDescent="0.15">
      <c r="A8798" s="15">
        <v>4722</v>
      </c>
      <c r="B8798" s="16">
        <v>12</v>
      </c>
      <c r="C8798" s="15">
        <v>20</v>
      </c>
      <c r="D8798" s="17">
        <v>190000</v>
      </c>
      <c r="E8798" s="18">
        <f t="shared" si="137"/>
        <v>190</v>
      </c>
      <c r="F8798" s="19">
        <v>19.859352000000001</v>
      </c>
      <c r="G8798" s="19">
        <v>3.7732768270000001</v>
      </c>
      <c r="H8798" s="20">
        <v>0.70324144099999997</v>
      </c>
      <c r="I8798" s="15">
        <f>IF(H8798&lt;=Rmax_Summary!$B$40,1,0)</f>
        <v>1</v>
      </c>
      <c r="J8798" s="15">
        <v>1</v>
      </c>
      <c r="K8798" s="21" t="s">
        <v>846</v>
      </c>
    </row>
    <row r="8799" spans="1:11" x14ac:dyDescent="0.15">
      <c r="A8799" s="15">
        <v>4727</v>
      </c>
      <c r="B8799" s="16">
        <v>12</v>
      </c>
      <c r="C8799" s="15">
        <v>20</v>
      </c>
      <c r="D8799" s="17">
        <v>191000</v>
      </c>
      <c r="E8799" s="18">
        <f t="shared" si="137"/>
        <v>191</v>
      </c>
      <c r="F8799" s="19">
        <v>19.859325999999999</v>
      </c>
      <c r="G8799" s="19">
        <v>3.7931312789999998</v>
      </c>
      <c r="H8799" s="20">
        <v>0.70336987200000001</v>
      </c>
      <c r="I8799" s="15">
        <f>IF(H8799&lt;=Rmax_Summary!$B$40,1,0)</f>
        <v>1</v>
      </c>
      <c r="J8799" s="15">
        <v>1</v>
      </c>
      <c r="K8799" s="21" t="s">
        <v>846</v>
      </c>
    </row>
    <row r="8800" spans="1:11" x14ac:dyDescent="0.15">
      <c r="A8800" s="15">
        <v>4732</v>
      </c>
      <c r="B8800" s="16">
        <v>12</v>
      </c>
      <c r="C8800" s="15">
        <v>20</v>
      </c>
      <c r="D8800" s="17">
        <v>192000</v>
      </c>
      <c r="E8800" s="18">
        <f t="shared" si="137"/>
        <v>192</v>
      </c>
      <c r="F8800" s="19">
        <v>19.859300000000001</v>
      </c>
      <c r="G8800" s="19">
        <v>3.8129856329999998</v>
      </c>
      <c r="H8800" s="20">
        <v>0.70349923999999997</v>
      </c>
      <c r="I8800" s="15">
        <f>IF(H8800&lt;=Rmax_Summary!$B$40,1,0)</f>
        <v>1</v>
      </c>
      <c r="J8800" s="15">
        <v>1</v>
      </c>
      <c r="K8800" s="21" t="s">
        <v>846</v>
      </c>
    </row>
    <row r="8801" spans="1:11" x14ac:dyDescent="0.15">
      <c r="A8801" s="15">
        <v>4737</v>
      </c>
      <c r="B8801" s="16">
        <v>12</v>
      </c>
      <c r="C8801" s="15">
        <v>20</v>
      </c>
      <c r="D8801" s="17">
        <v>193000</v>
      </c>
      <c r="E8801" s="18">
        <f t="shared" si="137"/>
        <v>193</v>
      </c>
      <c r="F8801" s="19">
        <v>19.859273999999999</v>
      </c>
      <c r="G8801" s="19">
        <v>3.832839908</v>
      </c>
      <c r="H8801" s="20">
        <v>0.70362825900000003</v>
      </c>
      <c r="I8801" s="15">
        <f>IF(H8801&lt;=Rmax_Summary!$B$40,1,0)</f>
        <v>1</v>
      </c>
      <c r="J8801" s="15">
        <v>1</v>
      </c>
      <c r="K8801" s="21" t="s">
        <v>846</v>
      </c>
    </row>
    <row r="8802" spans="1:11" x14ac:dyDescent="0.15">
      <c r="A8802" s="15">
        <v>4742</v>
      </c>
      <c r="B8802" s="16">
        <v>12</v>
      </c>
      <c r="C8802" s="15">
        <v>20</v>
      </c>
      <c r="D8802" s="17">
        <v>194000</v>
      </c>
      <c r="E8802" s="18">
        <f t="shared" si="137"/>
        <v>194</v>
      </c>
      <c r="F8802" s="19">
        <v>19.859248000000001</v>
      </c>
      <c r="G8802" s="19">
        <v>3.8526941560000001</v>
      </c>
      <c r="H8802" s="20">
        <v>0.703758145</v>
      </c>
      <c r="I8802" s="15">
        <f>IF(H8802&lt;=Rmax_Summary!$B$40,1,0)</f>
        <v>1</v>
      </c>
      <c r="J8802" s="15">
        <v>1</v>
      </c>
      <c r="K8802" s="21" t="s">
        <v>846</v>
      </c>
    </row>
    <row r="8803" spans="1:11" x14ac:dyDescent="0.15">
      <c r="A8803" s="15">
        <v>4747</v>
      </c>
      <c r="B8803" s="16">
        <v>12</v>
      </c>
      <c r="C8803" s="15">
        <v>20</v>
      </c>
      <c r="D8803" s="17">
        <v>195000</v>
      </c>
      <c r="E8803" s="18">
        <f t="shared" si="137"/>
        <v>195</v>
      </c>
      <c r="F8803" s="19">
        <v>19.859221999999999</v>
      </c>
      <c r="G8803" s="19">
        <v>3.8725483650000001</v>
      </c>
      <c r="H8803" s="20">
        <v>0.70388811600000001</v>
      </c>
      <c r="I8803" s="15">
        <f>IF(H8803&lt;=Rmax_Summary!$B$40,1,0)</f>
        <v>1</v>
      </c>
      <c r="J8803" s="15">
        <v>1</v>
      </c>
      <c r="K8803" s="21" t="s">
        <v>846</v>
      </c>
    </row>
    <row r="8804" spans="1:11" x14ac:dyDescent="0.15">
      <c r="A8804" s="15">
        <v>4752</v>
      </c>
      <c r="B8804" s="16">
        <v>12</v>
      </c>
      <c r="C8804" s="15">
        <v>20</v>
      </c>
      <c r="D8804" s="17">
        <v>196000</v>
      </c>
      <c r="E8804" s="18">
        <f t="shared" si="137"/>
        <v>196</v>
      </c>
      <c r="F8804" s="19">
        <v>19.859196000000001</v>
      </c>
      <c r="G8804" s="19">
        <v>3.8924024909999999</v>
      </c>
      <c r="H8804" s="20">
        <v>0.70401846700000004</v>
      </c>
      <c r="I8804" s="15">
        <f>IF(H8804&lt;=Rmax_Summary!$B$40,1,0)</f>
        <v>1</v>
      </c>
      <c r="J8804" s="15">
        <v>1</v>
      </c>
      <c r="K8804" s="21" t="s">
        <v>846</v>
      </c>
    </row>
    <row r="8805" spans="1:11" x14ac:dyDescent="0.15">
      <c r="A8805" s="15">
        <v>4757</v>
      </c>
      <c r="B8805" s="16">
        <v>12</v>
      </c>
      <c r="C8805" s="15">
        <v>20</v>
      </c>
      <c r="D8805" s="17">
        <v>197000</v>
      </c>
      <c r="E8805" s="18">
        <f t="shared" si="137"/>
        <v>197</v>
      </c>
      <c r="F8805" s="19">
        <v>19.859169999999999</v>
      </c>
      <c r="G8805" s="19">
        <v>3.9122565659999999</v>
      </c>
      <c r="H8805" s="20">
        <v>0.70414909699999995</v>
      </c>
      <c r="I8805" s="15">
        <f>IF(H8805&lt;=Rmax_Summary!$B$40,1,0)</f>
        <v>1</v>
      </c>
      <c r="J8805" s="15">
        <v>1</v>
      </c>
      <c r="K8805" s="21" t="s">
        <v>846</v>
      </c>
    </row>
    <row r="8806" spans="1:11" x14ac:dyDescent="0.15">
      <c r="A8806" s="15">
        <v>4762</v>
      </c>
      <c r="B8806" s="16">
        <v>12</v>
      </c>
      <c r="C8806" s="15">
        <v>20</v>
      </c>
      <c r="D8806" s="17">
        <v>198000</v>
      </c>
      <c r="E8806" s="18">
        <f t="shared" si="137"/>
        <v>198</v>
      </c>
      <c r="F8806" s="19">
        <v>19.859144000000001</v>
      </c>
      <c r="G8806" s="19">
        <v>3.932110518</v>
      </c>
      <c r="H8806" s="20">
        <v>0.70427962799999999</v>
      </c>
      <c r="I8806" s="15">
        <f>IF(H8806&lt;=Rmax_Summary!$B$40,1,0)</f>
        <v>1</v>
      </c>
      <c r="J8806" s="15">
        <v>1</v>
      </c>
      <c r="K8806" s="21" t="s">
        <v>846</v>
      </c>
    </row>
    <row r="8807" spans="1:11" x14ac:dyDescent="0.15">
      <c r="A8807" s="15">
        <v>4767</v>
      </c>
      <c r="B8807" s="16">
        <v>12</v>
      </c>
      <c r="C8807" s="15">
        <v>20</v>
      </c>
      <c r="D8807" s="17">
        <v>199000</v>
      </c>
      <c r="E8807" s="18">
        <f t="shared" si="137"/>
        <v>199</v>
      </c>
      <c r="F8807" s="19">
        <v>19.859117999999999</v>
      </c>
      <c r="G8807" s="19">
        <v>3.9519644610000002</v>
      </c>
      <c r="H8807" s="20">
        <v>0.70441079600000001</v>
      </c>
      <c r="I8807" s="15">
        <f>IF(H8807&lt;=Rmax_Summary!$B$40,1,0)</f>
        <v>1</v>
      </c>
      <c r="J8807" s="15">
        <v>1</v>
      </c>
      <c r="K8807" s="21" t="s">
        <v>846</v>
      </c>
    </row>
    <row r="8808" spans="1:11" x14ac:dyDescent="0.15">
      <c r="A8808" s="15">
        <v>4772</v>
      </c>
      <c r="B8808" s="16">
        <v>12</v>
      </c>
      <c r="C8808" s="15">
        <v>20</v>
      </c>
      <c r="D8808" s="17">
        <v>200000</v>
      </c>
      <c r="E8808" s="18">
        <f t="shared" si="137"/>
        <v>200</v>
      </c>
      <c r="F8808" s="19">
        <v>19.859092</v>
      </c>
      <c r="G8808" s="19">
        <v>3.9718182870000001</v>
      </c>
      <c r="H8808" s="20">
        <v>0.70454198800000001</v>
      </c>
      <c r="I8808" s="15">
        <f>IF(H8808&lt;=Rmax_Summary!$B$40,1,0)</f>
        <v>1</v>
      </c>
      <c r="J8808" s="15">
        <v>1</v>
      </c>
      <c r="K8808" s="21" t="s">
        <v>846</v>
      </c>
    </row>
    <row r="8809" spans="1:11" x14ac:dyDescent="0.15">
      <c r="A8809" s="15">
        <v>1627</v>
      </c>
      <c r="B8809" s="16">
        <v>12</v>
      </c>
      <c r="C8809" s="15">
        <v>20</v>
      </c>
      <c r="D8809" s="17">
        <v>210000</v>
      </c>
      <c r="E8809" s="18">
        <f t="shared" si="137"/>
        <v>210</v>
      </c>
      <c r="F8809" s="19">
        <v>19.858825</v>
      </c>
      <c r="G8809" s="19">
        <v>4.1703533119999996</v>
      </c>
      <c r="H8809" s="20">
        <v>0.70587359100000002</v>
      </c>
      <c r="I8809" s="15">
        <f>IF(H8809&lt;=Rmax_Summary!$B$40,1,0)</f>
        <v>1</v>
      </c>
      <c r="J8809" s="15">
        <v>2</v>
      </c>
      <c r="K8809" s="21" t="s">
        <v>847</v>
      </c>
    </row>
    <row r="8810" spans="1:11" x14ac:dyDescent="0.15">
      <c r="A8810" s="15">
        <v>1632</v>
      </c>
      <c r="B8810" s="16">
        <v>12</v>
      </c>
      <c r="C8810" s="15">
        <v>20</v>
      </c>
      <c r="D8810" s="17">
        <v>220000</v>
      </c>
      <c r="E8810" s="18">
        <f t="shared" si="137"/>
        <v>220</v>
      </c>
      <c r="F8810" s="19">
        <v>19.858553000000001</v>
      </c>
      <c r="G8810" s="19">
        <v>4.3688816109999999</v>
      </c>
      <c r="H8810" s="20">
        <v>0.70723641900000001</v>
      </c>
      <c r="I8810" s="15">
        <f>IF(H8810&lt;=Rmax_Summary!$B$40,1,0)</f>
        <v>1</v>
      </c>
      <c r="J8810" s="15">
        <v>2</v>
      </c>
      <c r="K8810" s="21" t="s">
        <v>847</v>
      </c>
    </row>
    <row r="8811" spans="1:11" x14ac:dyDescent="0.15">
      <c r="A8811" s="15">
        <v>1637</v>
      </c>
      <c r="B8811" s="16">
        <v>12</v>
      </c>
      <c r="C8811" s="15">
        <v>20</v>
      </c>
      <c r="D8811" s="17">
        <v>230000</v>
      </c>
      <c r="E8811" s="18">
        <f t="shared" si="137"/>
        <v>230</v>
      </c>
      <c r="F8811" s="19">
        <v>19.858274000000002</v>
      </c>
      <c r="G8811" s="19">
        <v>4.5674029169999999</v>
      </c>
      <c r="H8811" s="20">
        <v>0.70863210700000001</v>
      </c>
      <c r="I8811" s="15">
        <f>IF(H8811&lt;=Rmax_Summary!$B$40,1,0)</f>
        <v>1</v>
      </c>
      <c r="J8811" s="15">
        <v>2</v>
      </c>
      <c r="K8811" s="21" t="s">
        <v>847</v>
      </c>
    </row>
    <row r="8812" spans="1:11" x14ac:dyDescent="0.15">
      <c r="A8812" s="15">
        <v>1642</v>
      </c>
      <c r="B8812" s="16">
        <v>12</v>
      </c>
      <c r="C8812" s="15">
        <v>20</v>
      </c>
      <c r="D8812" s="17">
        <v>240000</v>
      </c>
      <c r="E8812" s="18">
        <f t="shared" si="137"/>
        <v>240</v>
      </c>
      <c r="F8812" s="19">
        <v>19.857987000000001</v>
      </c>
      <c r="G8812" s="19">
        <v>4.7659169820000002</v>
      </c>
      <c r="H8812" s="20">
        <v>0.710063102</v>
      </c>
      <c r="I8812" s="15">
        <f>IF(H8812&lt;=Rmax_Summary!$B$40,1,0)</f>
        <v>1</v>
      </c>
      <c r="J8812" s="15">
        <v>2</v>
      </c>
      <c r="K8812" s="21" t="s">
        <v>847</v>
      </c>
    </row>
    <row r="8813" spans="1:11" x14ac:dyDescent="0.15">
      <c r="A8813" s="15">
        <v>1647</v>
      </c>
      <c r="B8813" s="16">
        <v>12</v>
      </c>
      <c r="C8813" s="15">
        <v>20</v>
      </c>
      <c r="D8813" s="17">
        <v>250000</v>
      </c>
      <c r="E8813" s="18">
        <f t="shared" si="137"/>
        <v>250</v>
      </c>
      <c r="F8813" s="19">
        <v>19.857693999999999</v>
      </c>
      <c r="G8813" s="19">
        <v>4.964423494</v>
      </c>
      <c r="H8813" s="20">
        <v>0.71152999800000005</v>
      </c>
      <c r="I8813" s="15">
        <f>IF(H8813&lt;=Rmax_Summary!$B$40,1,0)</f>
        <v>1</v>
      </c>
      <c r="J8813" s="15">
        <v>2</v>
      </c>
      <c r="K8813" s="21" t="s">
        <v>847</v>
      </c>
    </row>
    <row r="8814" spans="1:11" x14ac:dyDescent="0.15">
      <c r="A8814" s="15">
        <v>1652</v>
      </c>
      <c r="B8814" s="16">
        <v>12</v>
      </c>
      <c r="C8814" s="15">
        <v>20</v>
      </c>
      <c r="D8814" s="17">
        <v>260000</v>
      </c>
      <c r="E8814" s="18">
        <f t="shared" si="137"/>
        <v>260</v>
      </c>
      <c r="F8814" s="19">
        <v>19.857392999999998</v>
      </c>
      <c r="G8814" s="19">
        <v>5.1629221220000003</v>
      </c>
      <c r="H8814" s="20">
        <v>0.71303595600000003</v>
      </c>
      <c r="I8814" s="15">
        <f>IF(H8814&lt;=Rmax_Summary!$B$40,1,0)</f>
        <v>1</v>
      </c>
      <c r="J8814" s="15">
        <v>2</v>
      </c>
      <c r="K8814" s="21" t="s">
        <v>847</v>
      </c>
    </row>
    <row r="8815" spans="1:11" x14ac:dyDescent="0.15">
      <c r="A8815" s="15">
        <v>1657</v>
      </c>
      <c r="B8815" s="16">
        <v>12</v>
      </c>
      <c r="C8815" s="15">
        <v>20</v>
      </c>
      <c r="D8815" s="17">
        <v>270000</v>
      </c>
      <c r="E8815" s="18">
        <f t="shared" si="137"/>
        <v>270</v>
      </c>
      <c r="F8815" s="19">
        <v>19.857084</v>
      </c>
      <c r="G8815" s="19">
        <v>5.3614125750000001</v>
      </c>
      <c r="H8815" s="20">
        <v>0.714581719</v>
      </c>
      <c r="I8815" s="15">
        <f>IF(H8815&lt;=Rmax_Summary!$B$40,1,0)</f>
        <v>1</v>
      </c>
      <c r="J8815" s="15">
        <v>2</v>
      </c>
      <c r="K8815" s="21" t="s">
        <v>847</v>
      </c>
    </row>
    <row r="8816" spans="1:11" x14ac:dyDescent="0.15">
      <c r="A8816" s="15">
        <v>1662</v>
      </c>
      <c r="B8816" s="16">
        <v>12</v>
      </c>
      <c r="C8816" s="15">
        <v>20</v>
      </c>
      <c r="D8816" s="17">
        <v>280000</v>
      </c>
      <c r="E8816" s="18">
        <f t="shared" si="137"/>
        <v>280</v>
      </c>
      <c r="F8816" s="19">
        <v>19.856766</v>
      </c>
      <c r="G8816" s="19">
        <v>5.5598944320000001</v>
      </c>
      <c r="H8816" s="20">
        <v>0.71617079299999997</v>
      </c>
      <c r="I8816" s="15">
        <f>IF(H8816&lt;=Rmax_Summary!$B$40,1,0)</f>
        <v>1</v>
      </c>
      <c r="J8816" s="15">
        <v>2</v>
      </c>
      <c r="K8816" s="21" t="s">
        <v>847</v>
      </c>
    </row>
    <row r="8817" spans="1:11" x14ac:dyDescent="0.15">
      <c r="A8817" s="15">
        <v>1667</v>
      </c>
      <c r="B8817" s="16">
        <v>12</v>
      </c>
      <c r="C8817" s="15">
        <v>20</v>
      </c>
      <c r="D8817" s="17">
        <v>290000</v>
      </c>
      <c r="E8817" s="18">
        <f t="shared" si="137"/>
        <v>290</v>
      </c>
      <c r="F8817" s="19">
        <v>19.856439000000002</v>
      </c>
      <c r="G8817" s="19">
        <v>5.7583673480000002</v>
      </c>
      <c r="H8817" s="20">
        <v>0.71780459799999996</v>
      </c>
      <c r="I8817" s="15">
        <f>IF(H8817&lt;=Rmax_Summary!$B$40,1,0)</f>
        <v>1</v>
      </c>
      <c r="J8817" s="15">
        <v>2</v>
      </c>
      <c r="K8817" s="21" t="s">
        <v>847</v>
      </c>
    </row>
    <row r="8818" spans="1:11" x14ac:dyDescent="0.15">
      <c r="A8818" s="15">
        <v>1672</v>
      </c>
      <c r="B8818" s="16">
        <v>12</v>
      </c>
      <c r="C8818" s="15">
        <v>20</v>
      </c>
      <c r="D8818" s="17">
        <v>300000</v>
      </c>
      <c r="E8818" s="18">
        <f t="shared" si="137"/>
        <v>300</v>
      </c>
      <c r="F8818" s="19">
        <v>19.856103000000001</v>
      </c>
      <c r="G8818" s="19">
        <v>5.9568308329999997</v>
      </c>
      <c r="H8818" s="20">
        <v>0.71948634899999997</v>
      </c>
      <c r="I8818" s="15">
        <f>IF(H8818&lt;=Rmax_Summary!$B$40,1,0)</f>
        <v>1</v>
      </c>
      <c r="J8818" s="15">
        <v>2</v>
      </c>
      <c r="K8818" s="21" t="s">
        <v>847</v>
      </c>
    </row>
    <row r="8819" spans="1:11" x14ac:dyDescent="0.15">
      <c r="A8819" s="15">
        <v>1677</v>
      </c>
      <c r="B8819" s="16">
        <v>12</v>
      </c>
      <c r="C8819" s="15">
        <v>20</v>
      </c>
      <c r="D8819" s="17">
        <v>310000</v>
      </c>
      <c r="E8819" s="18">
        <f t="shared" si="137"/>
        <v>310</v>
      </c>
      <c r="F8819" s="19">
        <v>19.855756</v>
      </c>
      <c r="G8819" s="19">
        <v>6.1552844479999997</v>
      </c>
      <c r="H8819" s="20">
        <v>0.72121896500000005</v>
      </c>
      <c r="I8819" s="15">
        <f>IF(H8819&lt;=Rmax_Summary!$B$40,1,0)</f>
        <v>1</v>
      </c>
      <c r="J8819" s="15">
        <v>2</v>
      </c>
      <c r="K8819" s="21" t="s">
        <v>847</v>
      </c>
    </row>
    <row r="8820" spans="1:11" x14ac:dyDescent="0.15">
      <c r="A8820" s="15">
        <v>1682</v>
      </c>
      <c r="B8820" s="16">
        <v>12</v>
      </c>
      <c r="C8820" s="15">
        <v>20</v>
      </c>
      <c r="D8820" s="17">
        <v>320000</v>
      </c>
      <c r="E8820" s="18">
        <f t="shared" si="137"/>
        <v>320</v>
      </c>
      <c r="F8820" s="19">
        <v>19.855398999999998</v>
      </c>
      <c r="G8820" s="19">
        <v>6.3537276929999997</v>
      </c>
      <c r="H8820" s="20">
        <v>0.723004902</v>
      </c>
      <c r="I8820" s="15">
        <f>IF(H8820&lt;=Rmax_Summary!$B$40,1,0)</f>
        <v>1</v>
      </c>
      <c r="J8820" s="15">
        <v>2</v>
      </c>
      <c r="K8820" s="21" t="s">
        <v>847</v>
      </c>
    </row>
    <row r="8821" spans="1:11" x14ac:dyDescent="0.15">
      <c r="A8821" s="15">
        <v>1687</v>
      </c>
      <c r="B8821" s="16">
        <v>12</v>
      </c>
      <c r="C8821" s="15">
        <v>20</v>
      </c>
      <c r="D8821" s="17">
        <v>330000</v>
      </c>
      <c r="E8821" s="18">
        <f t="shared" si="137"/>
        <v>330</v>
      </c>
      <c r="F8821" s="19">
        <v>19.855029999999999</v>
      </c>
      <c r="G8821" s="19">
        <v>6.5521600119999999</v>
      </c>
      <c r="H8821" s="20">
        <v>0.72484846400000003</v>
      </c>
      <c r="I8821" s="15">
        <f>IF(H8821&lt;=Rmax_Summary!$B$40,1,0)</f>
        <v>1</v>
      </c>
      <c r="J8821" s="15">
        <v>2</v>
      </c>
      <c r="K8821" s="21" t="s">
        <v>847</v>
      </c>
    </row>
    <row r="8822" spans="1:11" x14ac:dyDescent="0.15">
      <c r="A8822" s="15">
        <v>1692</v>
      </c>
      <c r="B8822" s="16">
        <v>12</v>
      </c>
      <c r="C8822" s="15">
        <v>20</v>
      </c>
      <c r="D8822" s="17">
        <v>340000</v>
      </c>
      <c r="E8822" s="18">
        <f t="shared" si="137"/>
        <v>340</v>
      </c>
      <c r="F8822" s="19">
        <v>19.854648999999998</v>
      </c>
      <c r="G8822" s="19">
        <v>6.7505808209999998</v>
      </c>
      <c r="H8822" s="20">
        <v>0.72675257800000004</v>
      </c>
      <c r="I8822" s="15">
        <f>IF(H8822&lt;=Rmax_Summary!$B$40,1,0)</f>
        <v>1</v>
      </c>
      <c r="J8822" s="15">
        <v>2</v>
      </c>
      <c r="K8822" s="21" t="s">
        <v>847</v>
      </c>
    </row>
    <row r="8823" spans="1:11" x14ac:dyDescent="0.15">
      <c r="A8823" s="15">
        <v>1697</v>
      </c>
      <c r="B8823" s="16">
        <v>12</v>
      </c>
      <c r="C8823" s="15">
        <v>20</v>
      </c>
      <c r="D8823" s="17">
        <v>350000</v>
      </c>
      <c r="E8823" s="18">
        <f t="shared" si="137"/>
        <v>350</v>
      </c>
      <c r="F8823" s="19">
        <v>19.854255999999999</v>
      </c>
      <c r="G8823" s="19">
        <v>6.9489894420000002</v>
      </c>
      <c r="H8823" s="20">
        <v>0.72872210400000004</v>
      </c>
      <c r="I8823" s="15">
        <f>IF(H8823&lt;=Rmax_Summary!$B$40,1,0)</f>
        <v>1</v>
      </c>
      <c r="J8823" s="15">
        <v>2</v>
      </c>
      <c r="K8823" s="21" t="s">
        <v>847</v>
      </c>
    </row>
    <row r="8824" spans="1:11" x14ac:dyDescent="0.15">
      <c r="A8824" s="15">
        <v>1702</v>
      </c>
      <c r="B8824" s="16">
        <v>12</v>
      </c>
      <c r="C8824" s="15">
        <v>20</v>
      </c>
      <c r="D8824" s="17">
        <v>360000</v>
      </c>
      <c r="E8824" s="18">
        <f t="shared" si="137"/>
        <v>360</v>
      </c>
      <c r="F8824" s="19">
        <v>19.853847999999999</v>
      </c>
      <c r="G8824" s="19">
        <v>7.1473851489999998</v>
      </c>
      <c r="H8824" s="20">
        <v>0.73076176500000001</v>
      </c>
      <c r="I8824" s="15">
        <f>IF(H8824&lt;=Rmax_Summary!$B$40,1,0)</f>
        <v>1</v>
      </c>
      <c r="J8824" s="15">
        <v>2</v>
      </c>
      <c r="K8824" s="21" t="s">
        <v>847</v>
      </c>
    </row>
    <row r="8825" spans="1:11" x14ac:dyDescent="0.15">
      <c r="A8825" s="15">
        <v>1707</v>
      </c>
      <c r="B8825" s="16">
        <v>12</v>
      </c>
      <c r="C8825" s="15">
        <v>20</v>
      </c>
      <c r="D8825" s="17">
        <v>370000</v>
      </c>
      <c r="E8825" s="18">
        <f t="shared" si="137"/>
        <v>370</v>
      </c>
      <c r="F8825" s="19">
        <v>19.853425000000001</v>
      </c>
      <c r="G8825" s="19">
        <v>7.3457671869999999</v>
      </c>
      <c r="H8825" s="20">
        <v>0.73287629200000004</v>
      </c>
      <c r="I8825" s="15">
        <f>IF(H8825&lt;=Rmax_Summary!$B$40,1,0)</f>
        <v>1</v>
      </c>
      <c r="J8825" s="15">
        <v>2</v>
      </c>
      <c r="K8825" s="21" t="s">
        <v>847</v>
      </c>
    </row>
    <row r="8826" spans="1:11" x14ac:dyDescent="0.15">
      <c r="A8826" s="15">
        <v>1712</v>
      </c>
      <c r="B8826" s="16">
        <v>12</v>
      </c>
      <c r="C8826" s="15">
        <v>20</v>
      </c>
      <c r="D8826" s="17">
        <v>380000</v>
      </c>
      <c r="E8826" s="18">
        <f t="shared" si="137"/>
        <v>380</v>
      </c>
      <c r="F8826" s="19">
        <v>19.852986000000001</v>
      </c>
      <c r="G8826" s="19">
        <v>7.544134616</v>
      </c>
      <c r="H8826" s="20">
        <v>0.73507087800000004</v>
      </c>
      <c r="I8826" s="15">
        <f>IF(H8826&lt;=Rmax_Summary!$B$40,1,0)</f>
        <v>1</v>
      </c>
      <c r="J8826" s="15">
        <v>2</v>
      </c>
      <c r="K8826" s="21" t="s">
        <v>847</v>
      </c>
    </row>
    <row r="8827" spans="1:11" x14ac:dyDescent="0.15">
      <c r="A8827" s="15">
        <v>1717</v>
      </c>
      <c r="B8827" s="16">
        <v>12</v>
      </c>
      <c r="C8827" s="15">
        <v>20</v>
      </c>
      <c r="D8827" s="17">
        <v>390000</v>
      </c>
      <c r="E8827" s="18">
        <f t="shared" si="137"/>
        <v>390</v>
      </c>
      <c r="F8827" s="19">
        <v>19.852529000000001</v>
      </c>
      <c r="G8827" s="19">
        <v>7.7424865079999998</v>
      </c>
      <c r="H8827" s="20">
        <v>0.73735276699999996</v>
      </c>
      <c r="I8827" s="15">
        <f>IF(H8827&lt;=Rmax_Summary!$B$40,1,0)</f>
        <v>1</v>
      </c>
      <c r="J8827" s="15">
        <v>2</v>
      </c>
      <c r="K8827" s="21" t="s">
        <v>847</v>
      </c>
    </row>
    <row r="8828" spans="1:11" x14ac:dyDescent="0.15">
      <c r="A8828" s="15">
        <v>1722</v>
      </c>
      <c r="B8828" s="16">
        <v>12</v>
      </c>
      <c r="C8828" s="15">
        <v>20</v>
      </c>
      <c r="D8828" s="17">
        <v>400000</v>
      </c>
      <c r="E8828" s="18">
        <f t="shared" si="137"/>
        <v>400</v>
      </c>
      <c r="F8828" s="19">
        <v>19.852053999999999</v>
      </c>
      <c r="G8828" s="19">
        <v>7.9408217150000002</v>
      </c>
      <c r="H8828" s="20">
        <v>0.73972849600000001</v>
      </c>
      <c r="I8828" s="15">
        <f>IF(H8828&lt;=Rmax_Summary!$B$40,1,0)</f>
        <v>1</v>
      </c>
      <c r="J8828" s="15">
        <v>2</v>
      </c>
      <c r="K8828" s="21" t="s">
        <v>847</v>
      </c>
    </row>
    <row r="8829" spans="1:11" x14ac:dyDescent="0.15">
      <c r="A8829" s="15">
        <v>1727</v>
      </c>
      <c r="B8829" s="16">
        <v>12</v>
      </c>
      <c r="C8829" s="15">
        <v>20</v>
      </c>
      <c r="D8829" s="17">
        <v>410000</v>
      </c>
      <c r="E8829" s="18">
        <f t="shared" si="137"/>
        <v>410</v>
      </c>
      <c r="F8829" s="19">
        <v>19.851559000000002</v>
      </c>
      <c r="G8829" s="19">
        <v>8.1391390640000001</v>
      </c>
      <c r="H8829" s="20">
        <v>0.74220637599999995</v>
      </c>
      <c r="I8829" s="15">
        <f>IF(H8829&lt;=Rmax_Summary!$B$40,1,0)</f>
        <v>1</v>
      </c>
      <c r="J8829" s="15">
        <v>2</v>
      </c>
      <c r="K8829" s="21" t="s">
        <v>847</v>
      </c>
    </row>
    <row r="8830" spans="1:11" x14ac:dyDescent="0.15">
      <c r="A8830" s="15">
        <v>1732</v>
      </c>
      <c r="B8830" s="16">
        <v>12</v>
      </c>
      <c r="C8830" s="15">
        <v>20</v>
      </c>
      <c r="D8830" s="17">
        <v>420000</v>
      </c>
      <c r="E8830" s="18">
        <f t="shared" si="137"/>
        <v>420</v>
      </c>
      <c r="F8830" s="19">
        <v>19.851040999999999</v>
      </c>
      <c r="G8830" s="19">
        <v>8.3374371469999993</v>
      </c>
      <c r="H8830" s="20">
        <v>0.744795502</v>
      </c>
      <c r="I8830" s="15">
        <f>IF(H8830&lt;=Rmax_Summary!$B$40,1,0)</f>
        <v>1</v>
      </c>
      <c r="J8830" s="15">
        <v>2</v>
      </c>
      <c r="K8830" s="21" t="s">
        <v>847</v>
      </c>
    </row>
    <row r="8831" spans="1:11" x14ac:dyDescent="0.15">
      <c r="A8831" s="15">
        <v>1737</v>
      </c>
      <c r="B8831" s="16">
        <v>12</v>
      </c>
      <c r="C8831" s="15">
        <v>20</v>
      </c>
      <c r="D8831" s="17">
        <v>430000</v>
      </c>
      <c r="E8831" s="18">
        <f t="shared" si="137"/>
        <v>430</v>
      </c>
      <c r="F8831" s="19">
        <v>19.850498999999999</v>
      </c>
      <c r="G8831" s="19">
        <v>8.5357143870000005</v>
      </c>
      <c r="H8831" s="20">
        <v>0.74750732799999997</v>
      </c>
      <c r="I8831" s="15">
        <f>IF(H8831&lt;=Rmax_Summary!$B$40,1,0)</f>
        <v>1</v>
      </c>
      <c r="J8831" s="15">
        <v>2</v>
      </c>
      <c r="K8831" s="21" t="s">
        <v>847</v>
      </c>
    </row>
    <row r="8832" spans="1:11" x14ac:dyDescent="0.15">
      <c r="A8832" s="15">
        <v>1742</v>
      </c>
      <c r="B8832" s="16">
        <v>12</v>
      </c>
      <c r="C8832" s="15">
        <v>20</v>
      </c>
      <c r="D8832" s="17">
        <v>440000</v>
      </c>
      <c r="E8832" s="18">
        <f t="shared" si="137"/>
        <v>440</v>
      </c>
      <c r="F8832" s="19">
        <v>19.849930000000001</v>
      </c>
      <c r="G8832" s="19">
        <v>8.7339690050000005</v>
      </c>
      <c r="H8832" s="20">
        <v>0.75035231599999996</v>
      </c>
      <c r="I8832" s="15">
        <f>IF(H8832&lt;=Rmax_Summary!$B$40,1,0)</f>
        <v>1</v>
      </c>
      <c r="J8832" s="15">
        <v>2</v>
      </c>
      <c r="K8832" s="21" t="s">
        <v>847</v>
      </c>
    </row>
    <row r="8833" spans="1:11" x14ac:dyDescent="0.15">
      <c r="A8833" s="15">
        <v>1747</v>
      </c>
      <c r="B8833" s="16">
        <v>12</v>
      </c>
      <c r="C8833" s="15">
        <v>20</v>
      </c>
      <c r="D8833" s="17">
        <v>450000</v>
      </c>
      <c r="E8833" s="18">
        <f t="shared" si="137"/>
        <v>450</v>
      </c>
      <c r="F8833" s="19">
        <v>19.849330999999999</v>
      </c>
      <c r="G8833" s="19">
        <v>8.9321989540000004</v>
      </c>
      <c r="H8833" s="20">
        <v>0.75334484800000001</v>
      </c>
      <c r="I8833" s="15">
        <f>IF(H8833&lt;=Rmax_Summary!$B$40,1,0)</f>
        <v>1</v>
      </c>
      <c r="J8833" s="15">
        <v>2</v>
      </c>
      <c r="K8833" s="21" t="s">
        <v>847</v>
      </c>
    </row>
    <row r="8834" spans="1:11" x14ac:dyDescent="0.15">
      <c r="A8834" s="15">
        <v>1752</v>
      </c>
      <c r="B8834" s="16">
        <v>12</v>
      </c>
      <c r="C8834" s="15">
        <v>20</v>
      </c>
      <c r="D8834" s="17">
        <v>460000</v>
      </c>
      <c r="E8834" s="18">
        <f t="shared" ref="E8834:E8897" si="138">D8834/1000</f>
        <v>460</v>
      </c>
      <c r="F8834" s="19">
        <v>19.848700000000001</v>
      </c>
      <c r="G8834" s="19">
        <v>9.1304018589999991</v>
      </c>
      <c r="H8834" s="20">
        <v>0.75650154199999997</v>
      </c>
      <c r="I8834" s="15">
        <f>IF(H8834&lt;=Rmax_Summary!$B$40,1,0)</f>
        <v>1</v>
      </c>
      <c r="J8834" s="15">
        <v>2</v>
      </c>
      <c r="K8834" s="21" t="s">
        <v>847</v>
      </c>
    </row>
    <row r="8835" spans="1:11" x14ac:dyDescent="0.15">
      <c r="A8835" s="15">
        <v>1757</v>
      </c>
      <c r="B8835" s="16">
        <v>12</v>
      </c>
      <c r="C8835" s="15">
        <v>20</v>
      </c>
      <c r="D8835" s="17">
        <v>470000</v>
      </c>
      <c r="E8835" s="18">
        <f t="shared" si="138"/>
        <v>470</v>
      </c>
      <c r="F8835" s="19">
        <v>19.848032</v>
      </c>
      <c r="G8835" s="19">
        <v>9.3285749330000005</v>
      </c>
      <c r="H8835" s="20">
        <v>0.759841031</v>
      </c>
      <c r="I8835" s="15">
        <f>IF(H8835&lt;=Rmax_Summary!$B$40,1,0)</f>
        <v>1</v>
      </c>
      <c r="J8835" s="15">
        <v>2</v>
      </c>
      <c r="K8835" s="21" t="s">
        <v>847</v>
      </c>
    </row>
    <row r="8836" spans="1:11" x14ac:dyDescent="0.15">
      <c r="A8836" s="15">
        <v>1762</v>
      </c>
      <c r="B8836" s="16">
        <v>12</v>
      </c>
      <c r="C8836" s="15">
        <v>20</v>
      </c>
      <c r="D8836" s="17">
        <v>480000</v>
      </c>
      <c r="E8836" s="18">
        <f t="shared" si="138"/>
        <v>480</v>
      </c>
      <c r="F8836" s="19">
        <v>19.847322999999999</v>
      </c>
      <c r="G8836" s="19">
        <v>9.5267149250000003</v>
      </c>
      <c r="H8836" s="20">
        <v>0.76338648799999997</v>
      </c>
      <c r="I8836" s="15">
        <f>IF(H8836&lt;=Rmax_Summary!$B$40,1,0)</f>
        <v>1</v>
      </c>
      <c r="J8836" s="15">
        <v>2</v>
      </c>
      <c r="K8836" s="21" t="s">
        <v>847</v>
      </c>
    </row>
    <row r="8837" spans="1:11" x14ac:dyDescent="0.15">
      <c r="A8837" s="15">
        <v>1767</v>
      </c>
      <c r="B8837" s="16">
        <v>12</v>
      </c>
      <c r="C8837" s="15">
        <v>20</v>
      </c>
      <c r="D8837" s="17">
        <v>490000</v>
      </c>
      <c r="E8837" s="18">
        <f t="shared" si="138"/>
        <v>490</v>
      </c>
      <c r="F8837" s="19">
        <v>19.846567</v>
      </c>
      <c r="G8837" s="19">
        <v>9.7248179480000001</v>
      </c>
      <c r="H8837" s="20">
        <v>0.76716376399999997</v>
      </c>
      <c r="I8837" s="15">
        <f>IF(H8837&lt;=Rmax_Summary!$B$40,1,0)</f>
        <v>1</v>
      </c>
      <c r="J8837" s="15">
        <v>2</v>
      </c>
      <c r="K8837" s="21" t="s">
        <v>847</v>
      </c>
    </row>
    <row r="8838" spans="1:11" x14ac:dyDescent="0.15">
      <c r="A8838" s="15">
        <v>1772</v>
      </c>
      <c r="B8838" s="16">
        <v>12</v>
      </c>
      <c r="C8838" s="15">
        <v>20</v>
      </c>
      <c r="D8838" s="17">
        <v>500000</v>
      </c>
      <c r="E8838" s="18">
        <f t="shared" si="138"/>
        <v>500</v>
      </c>
      <c r="F8838" s="19">
        <v>19.845759000000001</v>
      </c>
      <c r="G8838" s="19">
        <v>9.9228793280000005</v>
      </c>
      <c r="H8838" s="20">
        <v>0.77120683400000001</v>
      </c>
      <c r="I8838" s="15">
        <f>IF(H8838&lt;=Rmax_Summary!$B$40,1,0)</f>
        <v>1</v>
      </c>
      <c r="J8838" s="15">
        <v>2</v>
      </c>
      <c r="K8838" s="21" t="s">
        <v>847</v>
      </c>
    </row>
    <row r="8839" spans="1:11" x14ac:dyDescent="0.15">
      <c r="A8839" s="15">
        <v>1777</v>
      </c>
      <c r="B8839" s="16">
        <v>12</v>
      </c>
      <c r="C8839" s="15">
        <v>20</v>
      </c>
      <c r="D8839" s="17">
        <v>510000</v>
      </c>
      <c r="E8839" s="18">
        <f t="shared" si="138"/>
        <v>510</v>
      </c>
      <c r="F8839" s="19">
        <v>19.844888999999998</v>
      </c>
      <c r="G8839" s="19">
        <v>10.120893281000001</v>
      </c>
      <c r="H8839" s="20">
        <v>0.77555602400000001</v>
      </c>
      <c r="I8839" s="15">
        <f>IF(H8839&lt;=Rmax_Summary!$B$40,1,0)</f>
        <v>1</v>
      </c>
      <c r="J8839" s="15">
        <v>2</v>
      </c>
      <c r="K8839" s="21" t="s">
        <v>847</v>
      </c>
    </row>
    <row r="8840" spans="1:11" x14ac:dyDescent="0.15">
      <c r="A8840" s="15">
        <v>1782</v>
      </c>
      <c r="B8840" s="16">
        <v>12</v>
      </c>
      <c r="C8840" s="15">
        <v>20</v>
      </c>
      <c r="D8840" s="17">
        <v>520000</v>
      </c>
      <c r="E8840" s="18">
        <f t="shared" si="138"/>
        <v>520</v>
      </c>
      <c r="F8840" s="19">
        <v>19.843947</v>
      </c>
      <c r="G8840" s="19">
        <v>10.318852658000001</v>
      </c>
      <c r="H8840" s="20">
        <v>0.78026289800000004</v>
      </c>
      <c r="I8840" s="15">
        <f>IF(H8840&lt;=Rmax_Summary!$B$40,1,0)</f>
        <v>1</v>
      </c>
      <c r="J8840" s="15">
        <v>2</v>
      </c>
      <c r="K8840" s="21" t="s">
        <v>847</v>
      </c>
    </row>
    <row r="8841" spans="1:11" x14ac:dyDescent="0.15">
      <c r="A8841" s="15">
        <v>1787</v>
      </c>
      <c r="B8841" s="16">
        <v>12</v>
      </c>
      <c r="C8841" s="15">
        <v>20</v>
      </c>
      <c r="D8841" s="17">
        <v>530000</v>
      </c>
      <c r="E8841" s="18">
        <f t="shared" si="138"/>
        <v>530</v>
      </c>
      <c r="F8841" s="19">
        <v>19.842921</v>
      </c>
      <c r="G8841" s="19">
        <v>10.516748286</v>
      </c>
      <c r="H8841" s="20">
        <v>0.78539349000000003</v>
      </c>
      <c r="I8841" s="15">
        <f>IF(H8841&lt;=Rmax_Summary!$B$40,1,0)</f>
        <v>1</v>
      </c>
      <c r="J8841" s="15">
        <v>2</v>
      </c>
      <c r="K8841" s="21" t="s">
        <v>847</v>
      </c>
    </row>
    <row r="8842" spans="1:11" x14ac:dyDescent="0.15">
      <c r="A8842" s="15">
        <v>1792</v>
      </c>
      <c r="B8842" s="16">
        <v>12</v>
      </c>
      <c r="C8842" s="15">
        <v>20</v>
      </c>
      <c r="D8842" s="17">
        <v>540000</v>
      </c>
      <c r="E8842" s="18">
        <f t="shared" si="138"/>
        <v>540</v>
      </c>
      <c r="F8842" s="19">
        <v>19.841792999999999</v>
      </c>
      <c r="G8842" s="19">
        <v>10.714568042</v>
      </c>
      <c r="H8842" s="20">
        <v>0.79103665199999995</v>
      </c>
      <c r="I8842" s="15">
        <f>IF(H8842&lt;=Rmax_Summary!$B$40,1,0)</f>
        <v>1</v>
      </c>
      <c r="J8842" s="15">
        <v>2</v>
      </c>
      <c r="K8842" s="21" t="s">
        <v>847</v>
      </c>
    </row>
    <row r="8843" spans="1:11" x14ac:dyDescent="0.15">
      <c r="A8843" s="15">
        <v>1797</v>
      </c>
      <c r="B8843" s="16">
        <v>12</v>
      </c>
      <c r="C8843" s="15">
        <v>20</v>
      </c>
      <c r="D8843" s="17">
        <v>550000</v>
      </c>
      <c r="E8843" s="18">
        <f t="shared" si="138"/>
        <v>550</v>
      </c>
      <c r="F8843" s="19">
        <v>19.840537000000001</v>
      </c>
      <c r="G8843" s="19">
        <v>10.912295125</v>
      </c>
      <c r="H8843" s="20">
        <v>0.79731710499999997</v>
      </c>
      <c r="I8843" s="15">
        <f>IF(H8843&lt;=Rmax_Summary!$B$40,1,0)</f>
        <v>1</v>
      </c>
      <c r="J8843" s="15">
        <v>2</v>
      </c>
      <c r="K8843" s="21" t="s">
        <v>847</v>
      </c>
    </row>
    <row r="8844" spans="1:11" x14ac:dyDescent="0.15">
      <c r="A8844" s="15">
        <v>1802</v>
      </c>
      <c r="B8844" s="16">
        <v>12</v>
      </c>
      <c r="C8844" s="15">
        <v>20</v>
      </c>
      <c r="D8844" s="17">
        <v>560000</v>
      </c>
      <c r="E8844" s="18">
        <f t="shared" si="138"/>
        <v>560</v>
      </c>
      <c r="F8844" s="19">
        <v>19.839115</v>
      </c>
      <c r="G8844" s="19">
        <v>11.109904449</v>
      </c>
      <c r="H8844" s="20">
        <v>0.80442417600000005</v>
      </c>
      <c r="I8844" s="15">
        <f>IF(H8844&lt;=Rmax_Summary!$B$40,1,0)</f>
        <v>1</v>
      </c>
      <c r="J8844" s="15">
        <v>2</v>
      </c>
      <c r="K8844" s="21" t="s">
        <v>847</v>
      </c>
    </row>
    <row r="8845" spans="1:11" x14ac:dyDescent="0.15">
      <c r="A8845" s="15">
        <v>1807</v>
      </c>
      <c r="B8845" s="16">
        <v>12</v>
      </c>
      <c r="C8845" s="15">
        <v>20</v>
      </c>
      <c r="D8845" s="17">
        <v>570000</v>
      </c>
      <c r="E8845" s="18">
        <f t="shared" si="138"/>
        <v>570</v>
      </c>
      <c r="F8845" s="19">
        <v>19.837461000000001</v>
      </c>
      <c r="G8845" s="19">
        <v>11.307353039000001</v>
      </c>
      <c r="H8845" s="20">
        <v>0.81269267700000003</v>
      </c>
      <c r="I8845" s="15">
        <f>IF(H8845&lt;=Rmax_Summary!$B$40,1,0)</f>
        <v>1</v>
      </c>
      <c r="J8845" s="15">
        <v>2</v>
      </c>
      <c r="K8845" s="21" t="s">
        <v>847</v>
      </c>
    </row>
    <row r="8846" spans="1:11" x14ac:dyDescent="0.15">
      <c r="A8846" s="15">
        <v>1812</v>
      </c>
      <c r="B8846" s="16">
        <v>12</v>
      </c>
      <c r="C8846" s="15">
        <v>20</v>
      </c>
      <c r="D8846" s="17">
        <v>580000</v>
      </c>
      <c r="E8846" s="18">
        <f t="shared" si="138"/>
        <v>580</v>
      </c>
      <c r="F8846" s="19">
        <v>19.835422999999999</v>
      </c>
      <c r="G8846" s="19">
        <v>11.504545140999999</v>
      </c>
      <c r="H8846" s="20">
        <v>0.82288725200000001</v>
      </c>
      <c r="I8846" s="15">
        <f>IF(H8846&lt;=Rmax_Summary!$B$40,1,0)</f>
        <v>1</v>
      </c>
      <c r="J8846" s="15">
        <v>2</v>
      </c>
      <c r="K8846" s="21" t="s">
        <v>847</v>
      </c>
    </row>
    <row r="8847" spans="1:11" x14ac:dyDescent="0.15">
      <c r="A8847" s="15">
        <v>1817</v>
      </c>
      <c r="B8847" s="16">
        <v>12</v>
      </c>
      <c r="C8847" s="15">
        <v>20</v>
      </c>
      <c r="D8847" s="17">
        <v>590000</v>
      </c>
      <c r="E8847" s="18">
        <f t="shared" si="138"/>
        <v>590</v>
      </c>
      <c r="F8847" s="19">
        <v>19.832397</v>
      </c>
      <c r="G8847" s="19">
        <v>11.701114146</v>
      </c>
      <c r="H8847" s="20">
        <v>0.83801541400000001</v>
      </c>
      <c r="I8847" s="15">
        <f>IF(H8847&lt;=Rmax_Summary!$B$40,1,0)</f>
        <v>1</v>
      </c>
      <c r="J8847" s="15">
        <v>2</v>
      </c>
      <c r="K8847" s="21" t="s">
        <v>847</v>
      </c>
    </row>
    <row r="8848" spans="1:11" x14ac:dyDescent="0.15">
      <c r="A8848" s="15">
        <v>1822</v>
      </c>
      <c r="B8848" s="16">
        <v>12</v>
      </c>
      <c r="C8848" s="15">
        <v>20</v>
      </c>
      <c r="D8848" s="17">
        <v>600000</v>
      </c>
      <c r="E8848" s="18">
        <f t="shared" si="138"/>
        <v>600</v>
      </c>
      <c r="F8848" s="19">
        <v>19.819513000000001</v>
      </c>
      <c r="G8848" s="19">
        <v>11.891707855</v>
      </c>
      <c r="H8848" s="20">
        <v>0.90243437699999995</v>
      </c>
      <c r="I8848" s="15">
        <f>IF(H8848&lt;=Rmax_Summary!$B$40,1,0)</f>
        <v>1</v>
      </c>
      <c r="J8848" s="15">
        <v>2</v>
      </c>
      <c r="K8848" s="21" t="s">
        <v>847</v>
      </c>
    </row>
    <row r="8849" spans="1:11" x14ac:dyDescent="0.15">
      <c r="A8849" s="15">
        <v>2</v>
      </c>
      <c r="B8849" s="16">
        <v>12</v>
      </c>
      <c r="C8849" s="15">
        <v>20</v>
      </c>
      <c r="D8849" s="17">
        <v>601000</v>
      </c>
      <c r="E8849" s="18">
        <f t="shared" si="138"/>
        <v>601</v>
      </c>
      <c r="F8849" s="19">
        <v>19.813685</v>
      </c>
      <c r="G8849" s="19">
        <v>11.908024976</v>
      </c>
      <c r="H8849" s="20">
        <v>0.93157255000000005</v>
      </c>
      <c r="I8849" s="15">
        <f>IF(H8849&lt;=Rmax_Summary!$B$40,1,0)</f>
        <v>1</v>
      </c>
      <c r="J8849" s="15">
        <v>4</v>
      </c>
      <c r="K8849" s="21" t="s">
        <v>852</v>
      </c>
    </row>
    <row r="8850" spans="1:11" x14ac:dyDescent="0.15">
      <c r="A8850" s="15">
        <v>3</v>
      </c>
      <c r="B8850" s="16">
        <v>12</v>
      </c>
      <c r="C8850" s="15">
        <v>20</v>
      </c>
      <c r="D8850" s="17">
        <v>602000</v>
      </c>
      <c r="E8850" s="18">
        <f t="shared" si="138"/>
        <v>602</v>
      </c>
      <c r="F8850" s="19">
        <v>19.803749</v>
      </c>
      <c r="G8850" s="19">
        <v>11.92185692</v>
      </c>
      <c r="H8850" s="20">
        <v>0.98125478499999996</v>
      </c>
      <c r="I8850" s="15">
        <f>IF(H8850&lt;=Rmax_Summary!$B$40,1,0)</f>
        <v>1</v>
      </c>
      <c r="J8850" s="15">
        <v>4</v>
      </c>
      <c r="K8850" s="21" t="s">
        <v>852</v>
      </c>
    </row>
    <row r="8851" spans="1:11" x14ac:dyDescent="0.15">
      <c r="A8851" s="15">
        <v>2</v>
      </c>
      <c r="B8851" s="16">
        <v>12</v>
      </c>
      <c r="C8851" s="15">
        <v>20</v>
      </c>
      <c r="D8851" s="17">
        <v>602100</v>
      </c>
      <c r="E8851" s="18">
        <f t="shared" si="138"/>
        <v>602.1</v>
      </c>
      <c r="F8851" s="19">
        <v>19.802430999999999</v>
      </c>
      <c r="G8851" s="19">
        <v>11.923043717000001</v>
      </c>
      <c r="H8851" s="20">
        <v>0.98784483199999995</v>
      </c>
      <c r="I8851" s="15">
        <f>IF(H8851&lt;=Rmax_Summary!$B$40,1,0)</f>
        <v>1</v>
      </c>
      <c r="J8851" s="15">
        <v>5</v>
      </c>
      <c r="K8851" s="21" t="s">
        <v>851</v>
      </c>
    </row>
    <row r="8852" spans="1:11" x14ac:dyDescent="0.15">
      <c r="A8852" s="15">
        <v>3</v>
      </c>
      <c r="B8852" s="16">
        <v>12</v>
      </c>
      <c r="C8852" s="15">
        <v>20</v>
      </c>
      <c r="D8852" s="17">
        <v>602200</v>
      </c>
      <c r="E8852" s="18">
        <f t="shared" si="138"/>
        <v>602.20000000000005</v>
      </c>
      <c r="F8852" s="19">
        <v>19.801044000000001</v>
      </c>
      <c r="G8852" s="19">
        <v>11.924188463</v>
      </c>
      <c r="H8852" s="20">
        <v>0.994781943</v>
      </c>
      <c r="I8852" s="15">
        <f>IF(H8852&lt;=Rmax_Summary!$B$40,1,0)</f>
        <v>1</v>
      </c>
      <c r="J8852" s="15">
        <v>5</v>
      </c>
      <c r="K8852" s="21" t="s">
        <v>851</v>
      </c>
    </row>
    <row r="8853" spans="1:11" x14ac:dyDescent="0.15">
      <c r="A8853" s="15">
        <v>2</v>
      </c>
      <c r="B8853" s="16">
        <v>12</v>
      </c>
      <c r="C8853" s="15">
        <v>20</v>
      </c>
      <c r="D8853" s="17">
        <v>602210</v>
      </c>
      <c r="E8853" s="18">
        <f t="shared" si="138"/>
        <v>602.21</v>
      </c>
      <c r="F8853" s="19">
        <v>19.800901</v>
      </c>
      <c r="G8853" s="19">
        <v>11.924300572</v>
      </c>
      <c r="H8853" s="20">
        <v>0.99549522300000004</v>
      </c>
      <c r="I8853" s="15">
        <f>IF(H8853&lt;=Rmax_Summary!$B$40,1,0)</f>
        <v>1</v>
      </c>
      <c r="J8853" s="15">
        <v>6</v>
      </c>
      <c r="K8853" s="21" t="s">
        <v>848</v>
      </c>
    </row>
    <row r="8854" spans="1:11" x14ac:dyDescent="0.15">
      <c r="A8854" s="15">
        <v>3</v>
      </c>
      <c r="B8854" s="16">
        <v>12</v>
      </c>
      <c r="C8854" s="15">
        <v>20</v>
      </c>
      <c r="D8854" s="17">
        <v>602220</v>
      </c>
      <c r="E8854" s="18">
        <f t="shared" si="138"/>
        <v>602.22</v>
      </c>
      <c r="F8854" s="19">
        <v>19.800757999999998</v>
      </c>
      <c r="G8854" s="19">
        <v>11.924412245999999</v>
      </c>
      <c r="H8854" s="20">
        <v>0.99621171100000006</v>
      </c>
      <c r="I8854" s="15">
        <f>IF(H8854&lt;=Rmax_Summary!$B$40,1,0)</f>
        <v>1</v>
      </c>
      <c r="J8854" s="15">
        <v>6</v>
      </c>
      <c r="K8854" s="21" t="s">
        <v>848</v>
      </c>
    </row>
    <row r="8855" spans="1:11" x14ac:dyDescent="0.15">
      <c r="A8855" s="15">
        <v>4</v>
      </c>
      <c r="B8855" s="16">
        <v>12</v>
      </c>
      <c r="C8855" s="15">
        <v>20</v>
      </c>
      <c r="D8855" s="17">
        <v>602230</v>
      </c>
      <c r="E8855" s="18">
        <f t="shared" si="138"/>
        <v>602.23</v>
      </c>
      <c r="F8855" s="19">
        <v>19.800612999999998</v>
      </c>
      <c r="G8855" s="19">
        <v>11.924523483</v>
      </c>
      <c r="H8855" s="20">
        <v>0.99693250700000002</v>
      </c>
      <c r="I8855" s="15">
        <f>IF(H8855&lt;=Rmax_Summary!$B$40,1,0)</f>
        <v>1</v>
      </c>
      <c r="J8855" s="15">
        <v>6</v>
      </c>
      <c r="K8855" s="21" t="s">
        <v>848</v>
      </c>
    </row>
    <row r="8856" spans="1:11" x14ac:dyDescent="0.15">
      <c r="A8856" s="15">
        <v>5</v>
      </c>
      <c r="B8856" s="16">
        <v>12</v>
      </c>
      <c r="C8856" s="15">
        <v>20</v>
      </c>
      <c r="D8856" s="17">
        <v>602240</v>
      </c>
      <c r="E8856" s="18">
        <f t="shared" si="138"/>
        <v>602.24</v>
      </c>
      <c r="F8856" s="19">
        <v>19.800469</v>
      </c>
      <c r="G8856" s="19">
        <v>11.924634283</v>
      </c>
      <c r="H8856" s="20">
        <v>0.99765649499999998</v>
      </c>
      <c r="I8856" s="15">
        <f>IF(H8856&lt;=Rmax_Summary!$B$40,1,0)</f>
        <v>1</v>
      </c>
      <c r="J8856" s="15">
        <v>6</v>
      </c>
      <c r="K8856" s="21" t="s">
        <v>848</v>
      </c>
    </row>
    <row r="8857" spans="1:11" x14ac:dyDescent="0.15">
      <c r="A8857" s="15">
        <v>6</v>
      </c>
      <c r="B8857" s="16">
        <v>12</v>
      </c>
      <c r="C8857" s="15">
        <v>20</v>
      </c>
      <c r="D8857" s="17">
        <v>602250</v>
      </c>
      <c r="E8857" s="18">
        <f t="shared" si="138"/>
        <v>602.25</v>
      </c>
      <c r="F8857" s="19">
        <v>19.800322999999999</v>
      </c>
      <c r="G8857" s="19">
        <v>11.924744643</v>
      </c>
      <c r="H8857" s="20">
        <v>0.99838387100000003</v>
      </c>
      <c r="I8857" s="15">
        <f>IF(H8857&lt;=Rmax_Summary!$B$40,1,0)</f>
        <v>1</v>
      </c>
      <c r="J8857" s="15">
        <v>6</v>
      </c>
      <c r="K8857" s="21" t="s">
        <v>848</v>
      </c>
    </row>
    <row r="8858" spans="1:11" x14ac:dyDescent="0.15">
      <c r="A8858" s="15">
        <v>7</v>
      </c>
      <c r="B8858" s="16">
        <v>12</v>
      </c>
      <c r="C8858" s="15">
        <v>20</v>
      </c>
      <c r="D8858" s="17">
        <v>602260</v>
      </c>
      <c r="E8858" s="18">
        <f t="shared" si="138"/>
        <v>602.26</v>
      </c>
      <c r="F8858" s="19">
        <v>19.800177000000001</v>
      </c>
      <c r="G8858" s="19">
        <v>11.924854563</v>
      </c>
      <c r="H8858" s="20">
        <v>0.99911521299999995</v>
      </c>
      <c r="I8858" s="15">
        <f>IF(H8858&lt;=Rmax_Summary!$B$40,1,0)</f>
        <v>1</v>
      </c>
      <c r="J8858" s="15">
        <v>6</v>
      </c>
      <c r="K8858" s="21" t="s">
        <v>848</v>
      </c>
    </row>
    <row r="8859" spans="1:11" x14ac:dyDescent="0.15">
      <c r="A8859" s="15">
        <v>8</v>
      </c>
      <c r="B8859" s="16">
        <v>12</v>
      </c>
      <c r="C8859" s="15">
        <v>20</v>
      </c>
      <c r="D8859" s="17">
        <v>602270</v>
      </c>
      <c r="E8859" s="18">
        <f t="shared" si="138"/>
        <v>602.27</v>
      </c>
      <c r="F8859" s="19">
        <v>19.80003</v>
      </c>
      <c r="G8859" s="19">
        <v>11.924964041999999</v>
      </c>
      <c r="H8859" s="20">
        <v>0.99985044700000003</v>
      </c>
      <c r="I8859" s="15">
        <f>IF(H8859&lt;=Rmax_Summary!$B$40,1,0)</f>
        <v>1</v>
      </c>
      <c r="J8859" s="15">
        <v>6</v>
      </c>
      <c r="K8859" s="21" t="s">
        <v>848</v>
      </c>
    </row>
    <row r="8860" spans="1:11" x14ac:dyDescent="0.15">
      <c r="A8860" s="15">
        <v>2</v>
      </c>
      <c r="B8860" s="16">
        <v>12</v>
      </c>
      <c r="C8860" s="15">
        <v>20</v>
      </c>
      <c r="D8860" s="17">
        <v>602271</v>
      </c>
      <c r="E8860" s="18">
        <f t="shared" si="138"/>
        <v>602.27099999999996</v>
      </c>
      <c r="F8860" s="19">
        <v>19.800014999999998</v>
      </c>
      <c r="G8860" s="19">
        <v>11.924974965000001</v>
      </c>
      <c r="H8860" s="20">
        <v>0.99992386300000002</v>
      </c>
      <c r="I8860" s="15">
        <f>IF(H8860&lt;=Rmax_Summary!$B$40,1,0)</f>
        <v>1</v>
      </c>
      <c r="J8860" s="15">
        <v>7</v>
      </c>
      <c r="K8860" s="21" t="s">
        <v>849</v>
      </c>
    </row>
    <row r="8861" spans="1:11" x14ac:dyDescent="0.15">
      <c r="A8861" s="15">
        <v>3</v>
      </c>
      <c r="B8861" s="16">
        <v>12</v>
      </c>
      <c r="C8861" s="15">
        <v>20</v>
      </c>
      <c r="D8861" s="17">
        <v>602272</v>
      </c>
      <c r="E8861" s="18">
        <f t="shared" si="138"/>
        <v>602.27200000000005</v>
      </c>
      <c r="F8861" s="19">
        <v>19.800001000000002</v>
      </c>
      <c r="G8861" s="19">
        <v>11.924985884</v>
      </c>
      <c r="H8861" s="20">
        <v>0.99999738699999996</v>
      </c>
      <c r="I8861" s="15">
        <f>IF(H8861&lt;=Rmax_Summary!$B$40,1,0)</f>
        <v>1</v>
      </c>
      <c r="J8861" s="15">
        <v>7</v>
      </c>
      <c r="K8861" s="21" t="s">
        <v>849</v>
      </c>
    </row>
    <row r="8862" spans="1:11" x14ac:dyDescent="0.15">
      <c r="A8862" s="15">
        <v>4</v>
      </c>
      <c r="B8862" s="16">
        <v>12</v>
      </c>
      <c r="C8862" s="15">
        <v>20</v>
      </c>
      <c r="D8862" s="17">
        <v>602273</v>
      </c>
      <c r="E8862" s="18">
        <f t="shared" si="138"/>
        <v>602.27300000000002</v>
      </c>
      <c r="F8862" s="19">
        <v>19.799986000000001</v>
      </c>
      <c r="G8862" s="19">
        <v>11.924996799000001</v>
      </c>
      <c r="H8862" s="20">
        <v>1.000070848</v>
      </c>
      <c r="I8862" s="15">
        <f>IF(H8862&lt;=Rmax_Summary!$B$40,1,0)</f>
        <v>1</v>
      </c>
      <c r="J8862" s="15">
        <v>7</v>
      </c>
      <c r="K8862" s="21" t="s">
        <v>849</v>
      </c>
    </row>
    <row r="8863" spans="1:11" x14ac:dyDescent="0.15">
      <c r="A8863" s="15">
        <v>5</v>
      </c>
      <c r="B8863" s="16">
        <v>12</v>
      </c>
      <c r="C8863" s="15">
        <v>20</v>
      </c>
      <c r="D8863" s="17">
        <v>602274</v>
      </c>
      <c r="E8863" s="18">
        <f t="shared" si="138"/>
        <v>602.274</v>
      </c>
      <c r="F8863" s="19">
        <v>19.799970999999999</v>
      </c>
      <c r="G8863" s="19">
        <v>11.925007709000001</v>
      </c>
      <c r="H8863" s="20">
        <v>1.000145104</v>
      </c>
      <c r="I8863" s="15">
        <f>IF(H8863&lt;=Rmax_Summary!$B$40,1,0)</f>
        <v>1</v>
      </c>
      <c r="J8863" s="15">
        <v>7</v>
      </c>
      <c r="K8863" s="21" t="s">
        <v>849</v>
      </c>
    </row>
    <row r="8864" spans="1:11" x14ac:dyDescent="0.15">
      <c r="A8864" s="15">
        <v>6</v>
      </c>
      <c r="B8864" s="16">
        <v>12</v>
      </c>
      <c r="C8864" s="15">
        <v>20</v>
      </c>
      <c r="D8864" s="17">
        <v>602275</v>
      </c>
      <c r="E8864" s="18">
        <f t="shared" si="138"/>
        <v>602.27499999999998</v>
      </c>
      <c r="F8864" s="19">
        <v>19.799956000000002</v>
      </c>
      <c r="G8864" s="19">
        <v>11.925018615000001</v>
      </c>
      <c r="H8864" s="20">
        <v>1.0002189640000001</v>
      </c>
      <c r="I8864" s="15">
        <f>IF(H8864&lt;=Rmax_Summary!$B$40,1,0)</f>
        <v>1</v>
      </c>
      <c r="J8864" s="15">
        <v>7</v>
      </c>
      <c r="K8864" s="21" t="s">
        <v>849</v>
      </c>
    </row>
    <row r="8865" spans="1:11" x14ac:dyDescent="0.15">
      <c r="A8865" s="15">
        <v>7</v>
      </c>
      <c r="B8865" s="16">
        <v>12</v>
      </c>
      <c r="C8865" s="15">
        <v>20</v>
      </c>
      <c r="D8865" s="17">
        <v>602276</v>
      </c>
      <c r="E8865" s="18">
        <f t="shared" si="138"/>
        <v>602.27599999999995</v>
      </c>
      <c r="F8865" s="19">
        <v>19.799941</v>
      </c>
      <c r="G8865" s="19">
        <v>11.925029516</v>
      </c>
      <c r="H8865" s="20">
        <v>1.000292824</v>
      </c>
      <c r="I8865" s="15">
        <f>IF(H8865&lt;=Rmax_Summary!$B$40,1,0)</f>
        <v>1</v>
      </c>
      <c r="J8865" s="15">
        <v>7</v>
      </c>
      <c r="K8865" s="21" t="s">
        <v>849</v>
      </c>
    </row>
    <row r="8866" spans="1:11" x14ac:dyDescent="0.15">
      <c r="A8866" s="15">
        <v>8</v>
      </c>
      <c r="B8866" s="16">
        <v>12</v>
      </c>
      <c r="C8866" s="15">
        <v>20</v>
      </c>
      <c r="D8866" s="17">
        <v>602277</v>
      </c>
      <c r="E8866" s="18">
        <f t="shared" si="138"/>
        <v>602.27700000000004</v>
      </c>
      <c r="F8866" s="19">
        <v>19.799927</v>
      </c>
      <c r="G8866" s="19">
        <v>11.925040413</v>
      </c>
      <c r="H8866" s="20">
        <v>1.0003669509999999</v>
      </c>
      <c r="I8866" s="15">
        <f>IF(H8866&lt;=Rmax_Summary!$B$40,1,0)</f>
        <v>1</v>
      </c>
      <c r="J8866" s="15">
        <v>7</v>
      </c>
      <c r="K8866" s="21" t="s">
        <v>849</v>
      </c>
    </row>
    <row r="8867" spans="1:11" x14ac:dyDescent="0.15">
      <c r="A8867" s="15">
        <v>9</v>
      </c>
      <c r="B8867" s="16">
        <v>12</v>
      </c>
      <c r="C8867" s="15">
        <v>20</v>
      </c>
      <c r="D8867" s="17">
        <v>602278</v>
      </c>
      <c r="E8867" s="18">
        <f t="shared" si="138"/>
        <v>602.27800000000002</v>
      </c>
      <c r="F8867" s="19">
        <v>19.799911999999999</v>
      </c>
      <c r="G8867" s="19">
        <v>11.925051306</v>
      </c>
      <c r="H8867" s="20">
        <v>1.0004410779999999</v>
      </c>
      <c r="I8867" s="15">
        <f>IF(H8867&lt;=Rmax_Summary!$B$40,1,0)</f>
        <v>1</v>
      </c>
      <c r="J8867" s="15">
        <v>7</v>
      </c>
      <c r="K8867" s="21" t="s">
        <v>849</v>
      </c>
    </row>
    <row r="8868" spans="1:11" x14ac:dyDescent="0.15">
      <c r="A8868" s="15">
        <v>10</v>
      </c>
      <c r="B8868" s="16">
        <v>12</v>
      </c>
      <c r="C8868" s="15">
        <v>20</v>
      </c>
      <c r="D8868" s="17">
        <v>602279</v>
      </c>
      <c r="E8868" s="18">
        <f t="shared" si="138"/>
        <v>602.279</v>
      </c>
      <c r="F8868" s="19">
        <v>19.799897000000001</v>
      </c>
      <c r="G8868" s="19">
        <v>11.925062194000001</v>
      </c>
      <c r="H8868" s="20">
        <v>1.000514627</v>
      </c>
      <c r="I8868" s="15">
        <f>IF(H8868&lt;=Rmax_Summary!$B$40,1,0)</f>
        <v>1</v>
      </c>
      <c r="J8868" s="15">
        <v>7</v>
      </c>
      <c r="K8868" s="21" t="s">
        <v>849</v>
      </c>
    </row>
    <row r="8869" spans="1:11" x14ac:dyDescent="0.15">
      <c r="A8869" s="15">
        <v>9</v>
      </c>
      <c r="B8869" s="16">
        <v>12</v>
      </c>
      <c r="C8869" s="15">
        <v>20</v>
      </c>
      <c r="D8869" s="17">
        <v>602280</v>
      </c>
      <c r="E8869" s="18">
        <f t="shared" si="138"/>
        <v>602.28</v>
      </c>
      <c r="F8869" s="19">
        <v>19.799882</v>
      </c>
      <c r="G8869" s="19">
        <v>11.925073078</v>
      </c>
      <c r="H8869" s="20">
        <v>1.0005887979999999</v>
      </c>
      <c r="I8869" s="15">
        <f>IF(H8869&lt;=Rmax_Summary!$B$40,1,0)</f>
        <v>1</v>
      </c>
      <c r="J8869" s="15">
        <v>6</v>
      </c>
      <c r="K8869" s="21" t="s">
        <v>848</v>
      </c>
    </row>
    <row r="8870" spans="1:11" x14ac:dyDescent="0.15">
      <c r="A8870" s="15">
        <v>10</v>
      </c>
      <c r="B8870" s="16">
        <v>12</v>
      </c>
      <c r="C8870" s="15">
        <v>20</v>
      </c>
      <c r="D8870" s="17">
        <v>602290</v>
      </c>
      <c r="E8870" s="18">
        <f t="shared" si="138"/>
        <v>602.29</v>
      </c>
      <c r="F8870" s="19">
        <v>19.799734000000001</v>
      </c>
      <c r="G8870" s="19">
        <v>11.925181670000001</v>
      </c>
      <c r="H8870" s="20">
        <v>1.0013311389999999</v>
      </c>
      <c r="I8870" s="15">
        <f>IF(H8870&lt;=Rmax_Summary!$B$40,1,0)</f>
        <v>1</v>
      </c>
      <c r="J8870" s="15">
        <v>6</v>
      </c>
      <c r="K8870" s="21" t="s">
        <v>848</v>
      </c>
    </row>
    <row r="8871" spans="1:11" x14ac:dyDescent="0.15">
      <c r="A8871" s="15">
        <v>4</v>
      </c>
      <c r="B8871" s="16">
        <v>12</v>
      </c>
      <c r="C8871" s="15">
        <v>20</v>
      </c>
      <c r="D8871" s="17">
        <v>602300</v>
      </c>
      <c r="E8871" s="18">
        <f t="shared" si="138"/>
        <v>602.29999999999995</v>
      </c>
      <c r="F8871" s="19">
        <v>19.799585</v>
      </c>
      <c r="G8871" s="19">
        <v>11.925289818</v>
      </c>
      <c r="H8871" s="20">
        <v>1.002076784</v>
      </c>
      <c r="I8871" s="15">
        <f>IF(H8871&lt;=Rmax_Summary!$B$40,1,0)</f>
        <v>1</v>
      </c>
      <c r="J8871" s="15">
        <v>5</v>
      </c>
      <c r="K8871" s="21" t="s">
        <v>851</v>
      </c>
    </row>
    <row r="8872" spans="1:11" x14ac:dyDescent="0.15">
      <c r="A8872" s="15">
        <v>5</v>
      </c>
      <c r="B8872" s="16">
        <v>12</v>
      </c>
      <c r="C8872" s="15">
        <v>20</v>
      </c>
      <c r="D8872" s="17">
        <v>602400</v>
      </c>
      <c r="E8872" s="18">
        <f t="shared" si="138"/>
        <v>602.4</v>
      </c>
      <c r="F8872" s="19">
        <v>19.798051999999998</v>
      </c>
      <c r="G8872" s="19">
        <v>11.926346582000001</v>
      </c>
      <c r="H8872" s="20">
        <v>1.009739516</v>
      </c>
      <c r="I8872" s="15">
        <f>IF(H8872&lt;=Rmax_Summary!$B$40,1,0)</f>
        <v>1</v>
      </c>
      <c r="J8872" s="15">
        <v>5</v>
      </c>
      <c r="K8872" s="21" t="s">
        <v>851</v>
      </c>
    </row>
    <row r="8873" spans="1:11" x14ac:dyDescent="0.15">
      <c r="A8873" s="15">
        <v>6</v>
      </c>
      <c r="B8873" s="16">
        <v>12</v>
      </c>
      <c r="C8873" s="15">
        <v>20</v>
      </c>
      <c r="D8873" s="17">
        <v>602500</v>
      </c>
      <c r="E8873" s="18">
        <f t="shared" si="138"/>
        <v>602.5</v>
      </c>
      <c r="F8873" s="19">
        <v>19.796444000000001</v>
      </c>
      <c r="G8873" s="19">
        <v>11.927357728</v>
      </c>
      <c r="H8873" s="20">
        <v>1.0177781699999999</v>
      </c>
      <c r="I8873" s="15">
        <f>IF(H8873&lt;=Rmax_Summary!$B$40,1,0)</f>
        <v>1</v>
      </c>
      <c r="J8873" s="15">
        <v>5</v>
      </c>
      <c r="K8873" s="21" t="s">
        <v>851</v>
      </c>
    </row>
    <row r="8874" spans="1:11" x14ac:dyDescent="0.15">
      <c r="A8874" s="15">
        <v>7</v>
      </c>
      <c r="B8874" s="16">
        <v>12</v>
      </c>
      <c r="C8874" s="15">
        <v>20</v>
      </c>
      <c r="D8874" s="17">
        <v>602600</v>
      </c>
      <c r="E8874" s="18">
        <f t="shared" si="138"/>
        <v>602.6</v>
      </c>
      <c r="F8874" s="19">
        <v>19.79476</v>
      </c>
      <c r="G8874" s="19">
        <v>11.928322416</v>
      </c>
      <c r="H8874" s="20">
        <v>1.0261996330000001</v>
      </c>
      <c r="I8874" s="15">
        <f>IF(H8874&lt;=Rmax_Summary!$B$40,1,0)</f>
        <v>1</v>
      </c>
      <c r="J8874" s="15">
        <v>5</v>
      </c>
      <c r="K8874" s="21" t="s">
        <v>851</v>
      </c>
    </row>
    <row r="8875" spans="1:11" x14ac:dyDescent="0.15">
      <c r="A8875" s="15">
        <v>8</v>
      </c>
      <c r="B8875" s="16">
        <v>12</v>
      </c>
      <c r="C8875" s="15">
        <v>20</v>
      </c>
      <c r="D8875" s="17">
        <v>602700</v>
      </c>
      <c r="E8875" s="18">
        <f t="shared" si="138"/>
        <v>602.70000000000005</v>
      </c>
      <c r="F8875" s="19">
        <v>19.792998000000001</v>
      </c>
      <c r="G8875" s="19">
        <v>11.929240019</v>
      </c>
      <c r="H8875" s="20">
        <v>1.035008709</v>
      </c>
      <c r="I8875" s="15">
        <f>IF(H8875&lt;=Rmax_Summary!$B$40,1,0)</f>
        <v>1</v>
      </c>
      <c r="J8875" s="15">
        <v>5</v>
      </c>
      <c r="K8875" s="21" t="s">
        <v>851</v>
      </c>
    </row>
    <row r="8876" spans="1:11" x14ac:dyDescent="0.15">
      <c r="A8876" s="15">
        <v>9</v>
      </c>
      <c r="B8876" s="16">
        <v>12</v>
      </c>
      <c r="C8876" s="15">
        <v>20</v>
      </c>
      <c r="D8876" s="17">
        <v>602800</v>
      </c>
      <c r="E8876" s="18">
        <f t="shared" si="138"/>
        <v>602.79999999999995</v>
      </c>
      <c r="F8876" s="19">
        <v>19.791157999999999</v>
      </c>
      <c r="G8876" s="19">
        <v>11.930110139</v>
      </c>
      <c r="H8876" s="20">
        <v>1.044209342</v>
      </c>
      <c r="I8876" s="15">
        <f>IF(H8876&lt;=Rmax_Summary!$B$40,1,0)</f>
        <v>1</v>
      </c>
      <c r="J8876" s="15">
        <v>5</v>
      </c>
      <c r="K8876" s="21" t="s">
        <v>851</v>
      </c>
    </row>
    <row r="8877" spans="1:11" x14ac:dyDescent="0.15">
      <c r="A8877" s="15">
        <v>10</v>
      </c>
      <c r="B8877" s="16">
        <v>12</v>
      </c>
      <c r="C8877" s="15">
        <v>20</v>
      </c>
      <c r="D8877" s="17">
        <v>602900</v>
      </c>
      <c r="E8877" s="18">
        <f t="shared" si="138"/>
        <v>602.9</v>
      </c>
      <c r="F8877" s="19">
        <v>19.789239999999999</v>
      </c>
      <c r="G8877" s="19">
        <v>11.930932619</v>
      </c>
      <c r="H8877" s="20">
        <v>1.0538016189999999</v>
      </c>
      <c r="I8877" s="15">
        <f>IF(H8877&lt;=Rmax_Summary!$B$40,1,0)</f>
        <v>1</v>
      </c>
      <c r="J8877" s="15">
        <v>5</v>
      </c>
      <c r="K8877" s="21" t="s">
        <v>851</v>
      </c>
    </row>
    <row r="8878" spans="1:11" x14ac:dyDescent="0.15">
      <c r="A8878" s="15">
        <v>4</v>
      </c>
      <c r="B8878" s="16">
        <v>12</v>
      </c>
      <c r="C8878" s="15">
        <v>20</v>
      </c>
      <c r="D8878" s="17">
        <v>603000</v>
      </c>
      <c r="E8878" s="18">
        <f t="shared" si="138"/>
        <v>603</v>
      </c>
      <c r="F8878" s="19">
        <v>19.787243</v>
      </c>
      <c r="G8878" s="19">
        <v>11.931707553000001</v>
      </c>
      <c r="H8878" s="20">
        <v>1.0637846449999999</v>
      </c>
      <c r="I8878" s="15">
        <f>IF(H8878&lt;=Rmax_Summary!$B$40,1,0)</f>
        <v>1</v>
      </c>
      <c r="J8878" s="15">
        <v>4</v>
      </c>
      <c r="K8878" s="21" t="s">
        <v>852</v>
      </c>
    </row>
    <row r="8879" spans="1:11" x14ac:dyDescent="0.15">
      <c r="A8879" s="15">
        <v>5</v>
      </c>
      <c r="B8879" s="16">
        <v>12</v>
      </c>
      <c r="C8879" s="15">
        <v>20</v>
      </c>
      <c r="D8879" s="17">
        <v>604000</v>
      </c>
      <c r="E8879" s="18">
        <f t="shared" si="138"/>
        <v>604</v>
      </c>
      <c r="F8879" s="19">
        <v>19.763301999999999</v>
      </c>
      <c r="G8879" s="19">
        <v>11.937034462</v>
      </c>
      <c r="H8879" s="20">
        <v>1.183489373</v>
      </c>
      <c r="I8879" s="15">
        <f>IF(H8879&lt;=Rmax_Summary!$B$40,1,0)</f>
        <v>1</v>
      </c>
      <c r="J8879" s="15">
        <v>4</v>
      </c>
      <c r="K8879" s="21" t="s">
        <v>852</v>
      </c>
    </row>
    <row r="8880" spans="1:11" x14ac:dyDescent="0.15">
      <c r="A8880" s="15">
        <v>6</v>
      </c>
      <c r="B8880" s="16">
        <v>12</v>
      </c>
      <c r="C8880" s="15">
        <v>20</v>
      </c>
      <c r="D8880" s="17">
        <v>605000</v>
      </c>
      <c r="E8880" s="18">
        <f t="shared" si="138"/>
        <v>605</v>
      </c>
      <c r="F8880" s="19">
        <v>19.734134000000001</v>
      </c>
      <c r="G8880" s="19">
        <v>11.939151043000001</v>
      </c>
      <c r="H8880" s="20">
        <v>1.329329894</v>
      </c>
      <c r="I8880" s="15">
        <f>IF(H8880&lt;=Rmax_Summary!$B$40,1,0)</f>
        <v>1</v>
      </c>
      <c r="J8880" s="15">
        <v>4</v>
      </c>
      <c r="K8880" s="21" t="s">
        <v>852</v>
      </c>
    </row>
    <row r="8881" spans="1:11" x14ac:dyDescent="0.15">
      <c r="A8881" s="15">
        <v>7</v>
      </c>
      <c r="B8881" s="16">
        <v>12</v>
      </c>
      <c r="C8881" s="15">
        <v>20</v>
      </c>
      <c r="D8881" s="17">
        <v>606000</v>
      </c>
      <c r="E8881" s="18">
        <f t="shared" si="138"/>
        <v>606</v>
      </c>
      <c r="F8881" s="19">
        <v>19.702665</v>
      </c>
      <c r="G8881" s="19">
        <v>11.939814749</v>
      </c>
      <c r="H8881" s="20">
        <v>1.4866769449999999</v>
      </c>
      <c r="I8881" s="15">
        <f>IF(H8881&lt;=Rmax_Summary!$B$40,1,0)</f>
        <v>1</v>
      </c>
      <c r="J8881" s="15">
        <v>4</v>
      </c>
      <c r="K8881" s="21" t="s">
        <v>852</v>
      </c>
    </row>
    <row r="8882" spans="1:11" x14ac:dyDescent="0.15">
      <c r="A8882" s="15">
        <v>2</v>
      </c>
      <c r="B8882" s="16">
        <v>12</v>
      </c>
      <c r="C8882" s="15">
        <v>20</v>
      </c>
      <c r="D8882" s="17">
        <v>606010</v>
      </c>
      <c r="E8882" s="18">
        <f t="shared" si="138"/>
        <v>606.01</v>
      </c>
      <c r="F8882" s="19">
        <v>19.702345000000001</v>
      </c>
      <c r="G8882" s="19">
        <v>11.939818057</v>
      </c>
      <c r="H8882" s="20">
        <v>1.4882753849999999</v>
      </c>
      <c r="I8882" s="15">
        <f>IF(H8882&lt;=Rmax_Summary!$B$40,1,0)</f>
        <v>1</v>
      </c>
      <c r="J8882" s="15">
        <v>9</v>
      </c>
      <c r="K8882" s="21" t="s">
        <v>849</v>
      </c>
    </row>
    <row r="8883" spans="1:11" x14ac:dyDescent="0.15">
      <c r="A8883" s="15">
        <v>3</v>
      </c>
      <c r="B8883" s="16">
        <v>12</v>
      </c>
      <c r="C8883" s="15">
        <v>20</v>
      </c>
      <c r="D8883" s="17">
        <v>606020</v>
      </c>
      <c r="E8883" s="18">
        <f t="shared" si="138"/>
        <v>606.02</v>
      </c>
      <c r="F8883" s="19">
        <v>19.702024999999999</v>
      </c>
      <c r="G8883" s="19">
        <v>11.939821324</v>
      </c>
      <c r="H8883" s="20">
        <v>1.4898739839999999</v>
      </c>
      <c r="I8883" s="15">
        <f>IF(H8883&lt;=Rmax_Summary!$B$40,1,0)</f>
        <v>1</v>
      </c>
      <c r="J8883" s="15">
        <v>9</v>
      </c>
      <c r="K8883" s="21" t="s">
        <v>849</v>
      </c>
    </row>
    <row r="8884" spans="1:11" x14ac:dyDescent="0.15">
      <c r="A8884" s="15">
        <v>4</v>
      </c>
      <c r="B8884" s="16">
        <v>12</v>
      </c>
      <c r="C8884" s="15">
        <v>20</v>
      </c>
      <c r="D8884" s="17">
        <v>606030</v>
      </c>
      <c r="E8884" s="18">
        <f t="shared" si="138"/>
        <v>606.03</v>
      </c>
      <c r="F8884" s="19">
        <v>19.701705</v>
      </c>
      <c r="G8884" s="19">
        <v>11.939824549000001</v>
      </c>
      <c r="H8884" s="20">
        <v>1.491473067</v>
      </c>
      <c r="I8884" s="15">
        <f>IF(H8884&lt;=Rmax_Summary!$B$40,1,0)</f>
        <v>1</v>
      </c>
      <c r="J8884" s="15">
        <v>9</v>
      </c>
      <c r="K8884" s="21" t="s">
        <v>849</v>
      </c>
    </row>
    <row r="8885" spans="1:11" x14ac:dyDescent="0.15">
      <c r="A8885" s="15">
        <v>5</v>
      </c>
      <c r="B8885" s="16">
        <v>12</v>
      </c>
      <c r="C8885" s="15">
        <v>20</v>
      </c>
      <c r="D8885" s="17">
        <v>606040</v>
      </c>
      <c r="E8885" s="18">
        <f t="shared" si="138"/>
        <v>606.04</v>
      </c>
      <c r="F8885" s="19">
        <v>19.701385999999999</v>
      </c>
      <c r="G8885" s="19">
        <v>11.939827735</v>
      </c>
      <c r="H8885" s="20">
        <v>1.4930720660000001</v>
      </c>
      <c r="I8885" s="15">
        <f>IF(H8885&lt;=Rmax_Summary!$B$40,1,0)</f>
        <v>1</v>
      </c>
      <c r="J8885" s="15">
        <v>9</v>
      </c>
      <c r="K8885" s="21" t="s">
        <v>849</v>
      </c>
    </row>
    <row r="8886" spans="1:11" x14ac:dyDescent="0.15">
      <c r="A8886" s="15">
        <v>6</v>
      </c>
      <c r="B8886" s="16">
        <v>12</v>
      </c>
      <c r="C8886" s="15">
        <v>20</v>
      </c>
      <c r="D8886" s="17">
        <v>606050</v>
      </c>
      <c r="E8886" s="18">
        <f t="shared" si="138"/>
        <v>606.04999999999995</v>
      </c>
      <c r="F8886" s="19">
        <v>19.701066000000001</v>
      </c>
      <c r="G8886" s="19">
        <v>11.939830881000001</v>
      </c>
      <c r="H8886" s="20">
        <v>1.4946713309999999</v>
      </c>
      <c r="I8886" s="15">
        <f>IF(H8886&lt;=Rmax_Summary!$B$40,1,0)</f>
        <v>1</v>
      </c>
      <c r="J8886" s="15">
        <v>9</v>
      </c>
      <c r="K8886" s="21" t="s">
        <v>849</v>
      </c>
    </row>
    <row r="8887" spans="1:11" x14ac:dyDescent="0.15">
      <c r="A8887" s="15">
        <v>7</v>
      </c>
      <c r="B8887" s="16">
        <v>12</v>
      </c>
      <c r="C8887" s="15">
        <v>20</v>
      </c>
      <c r="D8887" s="17">
        <v>606060</v>
      </c>
      <c r="E8887" s="18">
        <f t="shared" si="138"/>
        <v>606.05999999999995</v>
      </c>
      <c r="F8887" s="19">
        <v>19.700745999999999</v>
      </c>
      <c r="G8887" s="19">
        <v>11.939833988</v>
      </c>
      <c r="H8887" s="20">
        <v>1.4962712629999999</v>
      </c>
      <c r="I8887" s="15">
        <f>IF(H8887&lt;=Rmax_Summary!$B$40,1,0)</f>
        <v>1</v>
      </c>
      <c r="J8887" s="15">
        <v>9</v>
      </c>
      <c r="K8887" s="21" t="s">
        <v>849</v>
      </c>
    </row>
    <row r="8888" spans="1:11" x14ac:dyDescent="0.15">
      <c r="A8888" s="15">
        <v>8</v>
      </c>
      <c r="B8888" s="16">
        <v>12</v>
      </c>
      <c r="C8888" s="15">
        <v>20</v>
      </c>
      <c r="D8888" s="17">
        <v>606070</v>
      </c>
      <c r="E8888" s="18">
        <f t="shared" si="138"/>
        <v>606.07000000000005</v>
      </c>
      <c r="F8888" s="19">
        <v>19.700426</v>
      </c>
      <c r="G8888" s="19">
        <v>11.939837055</v>
      </c>
      <c r="H8888" s="20">
        <v>1.497870662</v>
      </c>
      <c r="I8888" s="15">
        <f>IF(H8888&lt;=Rmax_Summary!$B$40,1,0)</f>
        <v>1</v>
      </c>
      <c r="J8888" s="15">
        <v>9</v>
      </c>
      <c r="K8888" s="21" t="s">
        <v>849</v>
      </c>
    </row>
    <row r="8889" spans="1:11" x14ac:dyDescent="0.15">
      <c r="A8889" s="15">
        <v>9</v>
      </c>
      <c r="B8889" s="16">
        <v>12</v>
      </c>
      <c r="C8889" s="15">
        <v>20</v>
      </c>
      <c r="D8889" s="17">
        <v>606080</v>
      </c>
      <c r="E8889" s="18">
        <f t="shared" si="138"/>
        <v>606.08000000000004</v>
      </c>
      <c r="F8889" s="19">
        <v>19.700106000000002</v>
      </c>
      <c r="G8889" s="19">
        <v>11.939840086</v>
      </c>
      <c r="H8889" s="20">
        <v>1.499471416</v>
      </c>
      <c r="I8889" s="15">
        <f>IF(H8889&lt;=Rmax_Summary!$B$40,1,0)</f>
        <v>1</v>
      </c>
      <c r="J8889" s="15">
        <v>9</v>
      </c>
      <c r="K8889" s="21" t="s">
        <v>849</v>
      </c>
    </row>
    <row r="8890" spans="1:11" x14ac:dyDescent="0.15">
      <c r="A8890" s="15">
        <v>2</v>
      </c>
      <c r="B8890" s="16">
        <v>12</v>
      </c>
      <c r="C8890" s="15">
        <v>20</v>
      </c>
      <c r="D8890" s="17">
        <v>606081</v>
      </c>
      <c r="E8890" s="18">
        <f t="shared" si="138"/>
        <v>606.08100000000002</v>
      </c>
      <c r="F8890" s="19">
        <v>19.700074000000001</v>
      </c>
      <c r="G8890" s="19">
        <v>11.939840386</v>
      </c>
      <c r="H8890" s="20">
        <v>1.499631363</v>
      </c>
      <c r="I8890" s="15">
        <f>IF(H8890&lt;=Rmax_Summary!$B$40,1,0)</f>
        <v>1</v>
      </c>
      <c r="J8890" s="15">
        <v>10</v>
      </c>
      <c r="K8890" s="21" t="s">
        <v>849</v>
      </c>
    </row>
    <row r="8891" spans="1:11" x14ac:dyDescent="0.15">
      <c r="A8891" s="15">
        <v>3</v>
      </c>
      <c r="B8891" s="16">
        <v>12</v>
      </c>
      <c r="C8891" s="15">
        <v>20</v>
      </c>
      <c r="D8891" s="17">
        <v>606082</v>
      </c>
      <c r="E8891" s="18">
        <f t="shared" si="138"/>
        <v>606.08199999999999</v>
      </c>
      <c r="F8891" s="19">
        <v>19.700042</v>
      </c>
      <c r="G8891" s="19">
        <v>11.939840687</v>
      </c>
      <c r="H8891" s="20">
        <v>1.4997914729999999</v>
      </c>
      <c r="I8891" s="15">
        <f>IF(H8891&lt;=Rmax_Summary!$B$40,1,0)</f>
        <v>1</v>
      </c>
      <c r="J8891" s="15">
        <v>10</v>
      </c>
      <c r="K8891" s="21" t="s">
        <v>849</v>
      </c>
    </row>
    <row r="8892" spans="1:11" x14ac:dyDescent="0.15">
      <c r="A8892" s="15">
        <v>4</v>
      </c>
      <c r="B8892" s="16">
        <v>12</v>
      </c>
      <c r="C8892" s="15">
        <v>20</v>
      </c>
      <c r="D8892" s="17">
        <v>606083</v>
      </c>
      <c r="E8892" s="18">
        <f t="shared" si="138"/>
        <v>606.08299999999997</v>
      </c>
      <c r="F8892" s="19">
        <v>19.700009999999999</v>
      </c>
      <c r="G8892" s="19">
        <v>11.939840987</v>
      </c>
      <c r="H8892" s="20">
        <v>1.499951625</v>
      </c>
      <c r="I8892" s="15">
        <f>IF(H8892&lt;=Rmax_Summary!$B$40,1,0)</f>
        <v>1</v>
      </c>
      <c r="J8892" s="15">
        <v>10</v>
      </c>
      <c r="K8892" s="21" t="s">
        <v>849</v>
      </c>
    </row>
    <row r="8893" spans="1:11" x14ac:dyDescent="0.15">
      <c r="A8893" s="15">
        <v>5</v>
      </c>
      <c r="B8893" s="16">
        <v>12</v>
      </c>
      <c r="C8893" s="15">
        <v>20</v>
      </c>
      <c r="D8893" s="17">
        <v>606084</v>
      </c>
      <c r="E8893" s="18">
        <f t="shared" si="138"/>
        <v>606.08399999999995</v>
      </c>
      <c r="F8893" s="19">
        <v>19.699978000000002</v>
      </c>
      <c r="G8893" s="19">
        <v>11.939841287</v>
      </c>
      <c r="H8893" s="20">
        <v>1.500111776</v>
      </c>
      <c r="I8893" s="15">
        <f>IF(H8893&lt;=Rmax_Summary!$B$40,1,0)</f>
        <v>0</v>
      </c>
      <c r="J8893" s="15">
        <v>10</v>
      </c>
      <c r="K8893" s="21" t="s">
        <v>849</v>
      </c>
    </row>
    <row r="8894" spans="1:11" x14ac:dyDescent="0.15">
      <c r="A8894" s="15">
        <v>6</v>
      </c>
      <c r="B8894" s="16">
        <v>12</v>
      </c>
      <c r="C8894" s="15">
        <v>20</v>
      </c>
      <c r="D8894" s="17">
        <v>606085</v>
      </c>
      <c r="E8894" s="18">
        <f t="shared" si="138"/>
        <v>606.08500000000004</v>
      </c>
      <c r="F8894" s="19">
        <v>19.699946000000001</v>
      </c>
      <c r="G8894" s="19">
        <v>11.939841586</v>
      </c>
      <c r="H8894" s="20">
        <v>1.500271648</v>
      </c>
      <c r="I8894" s="15">
        <f>IF(H8894&lt;=Rmax_Summary!$B$40,1,0)</f>
        <v>0</v>
      </c>
      <c r="J8894" s="15">
        <v>10</v>
      </c>
      <c r="K8894" s="21" t="s">
        <v>849</v>
      </c>
    </row>
    <row r="8895" spans="1:11" x14ac:dyDescent="0.15">
      <c r="A8895" s="15">
        <v>7</v>
      </c>
      <c r="B8895" s="16">
        <v>12</v>
      </c>
      <c r="C8895" s="15">
        <v>20</v>
      </c>
      <c r="D8895" s="17">
        <v>606086</v>
      </c>
      <c r="E8895" s="18">
        <f t="shared" si="138"/>
        <v>606.08600000000001</v>
      </c>
      <c r="F8895" s="19">
        <v>19.699914</v>
      </c>
      <c r="G8895" s="19">
        <v>11.939841885</v>
      </c>
      <c r="H8895" s="20">
        <v>1.500431267</v>
      </c>
      <c r="I8895" s="15">
        <f>IF(H8895&lt;=Rmax_Summary!$B$40,1,0)</f>
        <v>0</v>
      </c>
      <c r="J8895" s="15">
        <v>10</v>
      </c>
      <c r="K8895" s="21" t="s">
        <v>849</v>
      </c>
    </row>
    <row r="8896" spans="1:11" x14ac:dyDescent="0.15">
      <c r="A8896" s="15">
        <v>8</v>
      </c>
      <c r="B8896" s="16">
        <v>12</v>
      </c>
      <c r="C8896" s="15">
        <v>20</v>
      </c>
      <c r="D8896" s="17">
        <v>606087</v>
      </c>
      <c r="E8896" s="18">
        <f t="shared" si="138"/>
        <v>606.08699999999999</v>
      </c>
      <c r="F8896" s="19">
        <v>19.699881999999999</v>
      </c>
      <c r="G8896" s="19">
        <v>11.939842184</v>
      </c>
      <c r="H8896" s="20">
        <v>1.5005917019999999</v>
      </c>
      <c r="I8896" s="15">
        <f>IF(H8896&lt;=Rmax_Summary!$B$40,1,0)</f>
        <v>0</v>
      </c>
      <c r="J8896" s="15">
        <v>10</v>
      </c>
      <c r="K8896" s="21" t="s">
        <v>849</v>
      </c>
    </row>
    <row r="8897" spans="1:11" x14ac:dyDescent="0.15">
      <c r="A8897" s="15">
        <v>9</v>
      </c>
      <c r="B8897" s="16">
        <v>12</v>
      </c>
      <c r="C8897" s="15">
        <v>20</v>
      </c>
      <c r="D8897" s="17">
        <v>606088</v>
      </c>
      <c r="E8897" s="18">
        <f t="shared" si="138"/>
        <v>606.08799999999997</v>
      </c>
      <c r="F8897" s="19">
        <v>19.699850000000001</v>
      </c>
      <c r="G8897" s="19">
        <v>11.939842482</v>
      </c>
      <c r="H8897" s="20">
        <v>1.5007516789999999</v>
      </c>
      <c r="I8897" s="15">
        <f>IF(H8897&lt;=Rmax_Summary!$B$40,1,0)</f>
        <v>0</v>
      </c>
      <c r="J8897" s="15">
        <v>10</v>
      </c>
      <c r="K8897" s="21" t="s">
        <v>849</v>
      </c>
    </row>
    <row r="8898" spans="1:11" x14ac:dyDescent="0.15">
      <c r="A8898" s="15">
        <v>10</v>
      </c>
      <c r="B8898" s="16">
        <v>12</v>
      </c>
      <c r="C8898" s="15">
        <v>20</v>
      </c>
      <c r="D8898" s="17">
        <v>606089</v>
      </c>
      <c r="E8898" s="18">
        <f t="shared" ref="E8898:E8961" si="139">D8898/1000</f>
        <v>606.08900000000006</v>
      </c>
      <c r="F8898" s="19">
        <v>19.699818</v>
      </c>
      <c r="G8898" s="19">
        <v>11.939842779999999</v>
      </c>
      <c r="H8898" s="20">
        <v>1.50091223</v>
      </c>
      <c r="I8898" s="15">
        <f>IF(H8898&lt;=Rmax_Summary!$B$40,1,0)</f>
        <v>0</v>
      </c>
      <c r="J8898" s="15">
        <v>10</v>
      </c>
      <c r="K8898" s="21" t="s">
        <v>849</v>
      </c>
    </row>
    <row r="8899" spans="1:11" x14ac:dyDescent="0.15">
      <c r="A8899" s="15">
        <v>10</v>
      </c>
      <c r="B8899" s="16">
        <v>12</v>
      </c>
      <c r="C8899" s="15">
        <v>20</v>
      </c>
      <c r="D8899" s="17">
        <v>606090</v>
      </c>
      <c r="E8899" s="18">
        <f t="shared" si="139"/>
        <v>606.09</v>
      </c>
      <c r="F8899" s="19">
        <v>19.699786</v>
      </c>
      <c r="G8899" s="19">
        <v>11.939843078000001</v>
      </c>
      <c r="H8899" s="20">
        <v>1.5010716710000001</v>
      </c>
      <c r="I8899" s="15">
        <f>IF(H8899&lt;=Rmax_Summary!$B$40,1,0)</f>
        <v>0</v>
      </c>
      <c r="J8899" s="15">
        <v>9</v>
      </c>
      <c r="K8899" s="21" t="s">
        <v>849</v>
      </c>
    </row>
    <row r="8900" spans="1:11" x14ac:dyDescent="0.15">
      <c r="A8900" s="15">
        <v>2</v>
      </c>
      <c r="B8900" s="16">
        <v>12</v>
      </c>
      <c r="C8900" s="15">
        <v>20</v>
      </c>
      <c r="D8900" s="17">
        <v>606100</v>
      </c>
      <c r="E8900" s="18">
        <f t="shared" si="139"/>
        <v>606.1</v>
      </c>
      <c r="F8900" s="19">
        <v>19.699465</v>
      </c>
      <c r="G8900" s="19">
        <v>11.939846033</v>
      </c>
      <c r="H8900" s="20">
        <v>1.502672843</v>
      </c>
      <c r="I8900" s="15">
        <f>IF(H8900&lt;=Rmax_Summary!$B$40,1,0)</f>
        <v>0</v>
      </c>
      <c r="J8900" s="15">
        <v>8</v>
      </c>
      <c r="K8900" s="21" t="s">
        <v>848</v>
      </c>
    </row>
    <row r="8901" spans="1:11" x14ac:dyDescent="0.15">
      <c r="A8901" s="15">
        <v>3</v>
      </c>
      <c r="B8901" s="16">
        <v>12</v>
      </c>
      <c r="C8901" s="15">
        <v>20</v>
      </c>
      <c r="D8901" s="17">
        <v>606200</v>
      </c>
      <c r="E8901" s="18">
        <f t="shared" si="139"/>
        <v>606.20000000000005</v>
      </c>
      <c r="F8901" s="19">
        <v>19.696261</v>
      </c>
      <c r="G8901" s="19">
        <v>11.939873649000001</v>
      </c>
      <c r="H8901" s="20">
        <v>1.5186928980000001</v>
      </c>
      <c r="I8901" s="15">
        <f>IF(H8901&lt;=Rmax_Summary!$B$40,1,0)</f>
        <v>0</v>
      </c>
      <c r="J8901" s="15">
        <v>8</v>
      </c>
      <c r="K8901" s="21" t="s">
        <v>848</v>
      </c>
    </row>
    <row r="8902" spans="1:11" x14ac:dyDescent="0.15">
      <c r="A8902" s="15">
        <v>4</v>
      </c>
      <c r="B8902" s="16">
        <v>12</v>
      </c>
      <c r="C8902" s="15">
        <v>20</v>
      </c>
      <c r="D8902" s="17">
        <v>606300</v>
      </c>
      <c r="E8902" s="18">
        <f t="shared" si="139"/>
        <v>606.29999999999995</v>
      </c>
      <c r="F8902" s="19">
        <v>19.693052999999999</v>
      </c>
      <c r="G8902" s="19">
        <v>11.939898053</v>
      </c>
      <c r="H8902" s="20">
        <v>1.534734695</v>
      </c>
      <c r="I8902" s="15">
        <f>IF(H8902&lt;=Rmax_Summary!$B$40,1,0)</f>
        <v>0</v>
      </c>
      <c r="J8902" s="15">
        <v>8</v>
      </c>
      <c r="K8902" s="21" t="s">
        <v>848</v>
      </c>
    </row>
    <row r="8903" spans="1:11" x14ac:dyDescent="0.15">
      <c r="A8903" s="15">
        <v>5</v>
      </c>
      <c r="B8903" s="16">
        <v>12</v>
      </c>
      <c r="C8903" s="15">
        <v>20</v>
      </c>
      <c r="D8903" s="17">
        <v>606400</v>
      </c>
      <c r="E8903" s="18">
        <f t="shared" si="139"/>
        <v>606.4</v>
      </c>
      <c r="F8903" s="19">
        <v>19.689841000000001</v>
      </c>
      <c r="G8903" s="19">
        <v>11.939919649</v>
      </c>
      <c r="H8903" s="20">
        <v>1.5507942050000001</v>
      </c>
      <c r="I8903" s="15">
        <f>IF(H8903&lt;=Rmax_Summary!$B$40,1,0)</f>
        <v>0</v>
      </c>
      <c r="J8903" s="15">
        <v>8</v>
      </c>
      <c r="K8903" s="21" t="s">
        <v>848</v>
      </c>
    </row>
    <row r="8904" spans="1:11" x14ac:dyDescent="0.15">
      <c r="A8904" s="15">
        <v>6</v>
      </c>
      <c r="B8904" s="16">
        <v>12</v>
      </c>
      <c r="C8904" s="15">
        <v>20</v>
      </c>
      <c r="D8904" s="17">
        <v>606500</v>
      </c>
      <c r="E8904" s="18">
        <f t="shared" si="139"/>
        <v>606.5</v>
      </c>
      <c r="F8904" s="19">
        <v>19.686626</v>
      </c>
      <c r="G8904" s="19">
        <v>11.939938790999999</v>
      </c>
      <c r="H8904" s="20">
        <v>1.5668686190000001</v>
      </c>
      <c r="I8904" s="15">
        <f>IF(H8904&lt;=Rmax_Summary!$B$40,1,0)</f>
        <v>0</v>
      </c>
      <c r="J8904" s="15">
        <v>8</v>
      </c>
      <c r="K8904" s="21" t="s">
        <v>848</v>
      </c>
    </row>
    <row r="8905" spans="1:11" x14ac:dyDescent="0.15">
      <c r="A8905" s="15">
        <v>7</v>
      </c>
      <c r="B8905" s="16">
        <v>12</v>
      </c>
      <c r="C8905" s="15">
        <v>20</v>
      </c>
      <c r="D8905" s="17">
        <v>606600</v>
      </c>
      <c r="E8905" s="18">
        <f t="shared" si="139"/>
        <v>606.6</v>
      </c>
      <c r="F8905" s="19">
        <v>19.683409000000001</v>
      </c>
      <c r="G8905" s="19">
        <v>11.939955791999999</v>
      </c>
      <c r="H8905" s="20">
        <v>1.5829559790000001</v>
      </c>
      <c r="I8905" s="15">
        <f>IF(H8905&lt;=Rmax_Summary!$B$40,1,0)</f>
        <v>0</v>
      </c>
      <c r="J8905" s="15">
        <v>8</v>
      </c>
      <c r="K8905" s="21" t="s">
        <v>848</v>
      </c>
    </row>
    <row r="8906" spans="1:11" x14ac:dyDescent="0.15">
      <c r="A8906" s="15">
        <v>8</v>
      </c>
      <c r="B8906" s="16">
        <v>12</v>
      </c>
      <c r="C8906" s="15">
        <v>20</v>
      </c>
      <c r="D8906" s="17">
        <v>606700</v>
      </c>
      <c r="E8906" s="18">
        <f t="shared" si="139"/>
        <v>606.70000000000005</v>
      </c>
      <c r="F8906" s="19">
        <v>19.680188999999999</v>
      </c>
      <c r="G8906" s="19">
        <v>11.939970926000001</v>
      </c>
      <c r="H8906" s="20">
        <v>1.5990528079999999</v>
      </c>
      <c r="I8906" s="15">
        <f>IF(H8906&lt;=Rmax_Summary!$B$40,1,0)</f>
        <v>0</v>
      </c>
      <c r="J8906" s="15">
        <v>8</v>
      </c>
      <c r="K8906" s="21" t="s">
        <v>848</v>
      </c>
    </row>
    <row r="8907" spans="1:11" x14ac:dyDescent="0.15">
      <c r="A8907" s="15">
        <v>9</v>
      </c>
      <c r="B8907" s="16">
        <v>12</v>
      </c>
      <c r="C8907" s="15">
        <v>20</v>
      </c>
      <c r="D8907" s="17">
        <v>606800</v>
      </c>
      <c r="E8907" s="18">
        <f t="shared" si="139"/>
        <v>606.79999999999995</v>
      </c>
      <c r="F8907" s="19">
        <v>19.676967999999999</v>
      </c>
      <c r="G8907" s="19">
        <v>11.939984430000001</v>
      </c>
      <c r="H8907" s="20">
        <v>1.615157986</v>
      </c>
      <c r="I8907" s="15">
        <f>IF(H8907&lt;=Rmax_Summary!$B$40,1,0)</f>
        <v>0</v>
      </c>
      <c r="J8907" s="15">
        <v>8</v>
      </c>
      <c r="K8907" s="21" t="s">
        <v>848</v>
      </c>
    </row>
    <row r="8908" spans="1:11" x14ac:dyDescent="0.15">
      <c r="A8908" s="15">
        <v>10</v>
      </c>
      <c r="B8908" s="16">
        <v>12</v>
      </c>
      <c r="C8908" s="15">
        <v>20</v>
      </c>
      <c r="D8908" s="17">
        <v>606900</v>
      </c>
      <c r="E8908" s="18">
        <f t="shared" si="139"/>
        <v>606.9</v>
      </c>
      <c r="F8908" s="19">
        <v>19.673746000000001</v>
      </c>
      <c r="G8908" s="19">
        <v>11.939996515000001</v>
      </c>
      <c r="H8908" s="20">
        <v>1.6312693359999999</v>
      </c>
      <c r="I8908" s="15">
        <f>IF(H8908&lt;=Rmax_Summary!$B$40,1,0)</f>
        <v>0</v>
      </c>
      <c r="J8908" s="15">
        <v>8</v>
      </c>
      <c r="K8908" s="21" t="s">
        <v>848</v>
      </c>
    </row>
    <row r="8909" spans="1:11" x14ac:dyDescent="0.15">
      <c r="A8909" s="15">
        <v>8</v>
      </c>
      <c r="B8909" s="16">
        <v>12</v>
      </c>
      <c r="C8909" s="15">
        <v>20</v>
      </c>
      <c r="D8909" s="17">
        <v>607000</v>
      </c>
      <c r="E8909" s="18">
        <f t="shared" si="139"/>
        <v>607</v>
      </c>
      <c r="F8909" s="19">
        <v>19.670522999999999</v>
      </c>
      <c r="G8909" s="19">
        <v>11.940007360999999</v>
      </c>
      <c r="H8909" s="20">
        <v>1.647385906</v>
      </c>
      <c r="I8909" s="15">
        <f>IF(H8909&lt;=Rmax_Summary!$B$40,1,0)</f>
        <v>0</v>
      </c>
      <c r="J8909" s="15">
        <v>4</v>
      </c>
      <c r="K8909" s="21" t="s">
        <v>852</v>
      </c>
    </row>
    <row r="8910" spans="1:11" x14ac:dyDescent="0.15">
      <c r="A8910" s="15">
        <v>9</v>
      </c>
      <c r="B8910" s="16">
        <v>12</v>
      </c>
      <c r="C8910" s="15">
        <v>20</v>
      </c>
      <c r="D8910" s="17">
        <v>608000</v>
      </c>
      <c r="E8910" s="18">
        <f t="shared" si="139"/>
        <v>608</v>
      </c>
      <c r="F8910" s="19">
        <v>19.638280000000002</v>
      </c>
      <c r="G8910" s="19">
        <v>11.940074108999999</v>
      </c>
      <c r="H8910" s="20">
        <v>1.8086011040000001</v>
      </c>
      <c r="I8910" s="15">
        <f>IF(H8910&lt;=Rmax_Summary!$B$40,1,0)</f>
        <v>0</v>
      </c>
      <c r="J8910" s="15">
        <v>4</v>
      </c>
      <c r="K8910" s="21" t="s">
        <v>852</v>
      </c>
    </row>
    <row r="8911" spans="1:11" x14ac:dyDescent="0.15">
      <c r="A8911" s="15">
        <v>10</v>
      </c>
      <c r="B8911" s="16">
        <v>12</v>
      </c>
      <c r="C8911" s="15">
        <v>20</v>
      </c>
      <c r="D8911" s="17">
        <v>609000</v>
      </c>
      <c r="E8911" s="18">
        <f t="shared" si="139"/>
        <v>609</v>
      </c>
      <c r="F8911" s="19">
        <v>19.606106</v>
      </c>
      <c r="G8911" s="19">
        <v>11.940118301</v>
      </c>
      <c r="H8911" s="20">
        <v>1.9694720729999999</v>
      </c>
      <c r="I8911" s="15">
        <f>IF(H8911&lt;=Rmax_Summary!$B$40,1,0)</f>
        <v>0</v>
      </c>
      <c r="J8911" s="15">
        <v>4</v>
      </c>
      <c r="K8911" s="21" t="s">
        <v>852</v>
      </c>
    </row>
    <row r="8912" spans="1:11" x14ac:dyDescent="0.15">
      <c r="A8912" s="15">
        <v>1827</v>
      </c>
      <c r="B8912" s="16">
        <v>12</v>
      </c>
      <c r="C8912" s="15">
        <v>20</v>
      </c>
      <c r="D8912" s="17">
        <v>610000</v>
      </c>
      <c r="E8912" s="18">
        <f t="shared" si="139"/>
        <v>610</v>
      </c>
      <c r="F8912" s="19">
        <v>19.574102</v>
      </c>
      <c r="G8912" s="19">
        <v>11.940202212000001</v>
      </c>
      <c r="H8912" s="20">
        <v>2.1294901610000001</v>
      </c>
      <c r="I8912" s="15">
        <f>IF(H8912&lt;=Rmax_Summary!$B$40,1,0)</f>
        <v>0</v>
      </c>
      <c r="J8912" s="15">
        <v>2</v>
      </c>
      <c r="K8912" s="21" t="s">
        <v>847</v>
      </c>
    </row>
    <row r="8913" spans="1:11" x14ac:dyDescent="0.15">
      <c r="A8913" s="15">
        <v>1832</v>
      </c>
      <c r="B8913" s="16">
        <v>12</v>
      </c>
      <c r="C8913" s="15">
        <v>20</v>
      </c>
      <c r="D8913" s="17">
        <v>620000</v>
      </c>
      <c r="E8913" s="18">
        <f t="shared" si="139"/>
        <v>620</v>
      </c>
      <c r="F8913" s="19">
        <v>19.259971</v>
      </c>
      <c r="G8913" s="19">
        <v>11.941182131</v>
      </c>
      <c r="H8913" s="20">
        <v>3.7001452960000001</v>
      </c>
      <c r="I8913" s="15">
        <f>IF(H8913&lt;=Rmax_Summary!$B$40,1,0)</f>
        <v>0</v>
      </c>
      <c r="J8913" s="15">
        <v>2</v>
      </c>
      <c r="K8913" s="21" t="s">
        <v>847</v>
      </c>
    </row>
    <row r="8914" spans="1:11" x14ac:dyDescent="0.15">
      <c r="A8914" s="15">
        <v>1837</v>
      </c>
      <c r="B8914" s="16">
        <v>12</v>
      </c>
      <c r="C8914" s="15">
        <v>20</v>
      </c>
      <c r="D8914" s="17">
        <v>630000</v>
      </c>
      <c r="E8914" s="18">
        <f t="shared" si="139"/>
        <v>630</v>
      </c>
      <c r="F8914" s="19">
        <v>18.955708000000001</v>
      </c>
      <c r="G8914" s="19">
        <v>11.942095814</v>
      </c>
      <c r="H8914" s="20">
        <v>5.2214616359999999</v>
      </c>
      <c r="I8914" s="15">
        <f>IF(H8914&lt;=Rmax_Summary!$B$40,1,0)</f>
        <v>0</v>
      </c>
      <c r="J8914" s="15">
        <v>2</v>
      </c>
      <c r="K8914" s="21" t="s">
        <v>847</v>
      </c>
    </row>
    <row r="8915" spans="1:11" x14ac:dyDescent="0.15">
      <c r="A8915" s="15">
        <v>1842</v>
      </c>
      <c r="B8915" s="16">
        <v>12</v>
      </c>
      <c r="C8915" s="15">
        <v>20</v>
      </c>
      <c r="D8915" s="17">
        <v>640000</v>
      </c>
      <c r="E8915" s="18">
        <f t="shared" si="139"/>
        <v>640</v>
      </c>
      <c r="F8915" s="19">
        <v>18.660907999999999</v>
      </c>
      <c r="G8915" s="19">
        <v>11.942981079999999</v>
      </c>
      <c r="H8915" s="20">
        <v>6.6954615080000002</v>
      </c>
      <c r="I8915" s="15">
        <f>IF(H8915&lt;=Rmax_Summary!$B$40,1,0)</f>
        <v>0</v>
      </c>
      <c r="J8915" s="15">
        <v>2</v>
      </c>
      <c r="K8915" s="21" t="s">
        <v>847</v>
      </c>
    </row>
    <row r="8916" spans="1:11" x14ac:dyDescent="0.15">
      <c r="A8916" s="15">
        <v>1847</v>
      </c>
      <c r="B8916" s="16">
        <v>12</v>
      </c>
      <c r="C8916" s="15">
        <v>20</v>
      </c>
      <c r="D8916" s="17">
        <v>650000</v>
      </c>
      <c r="E8916" s="18">
        <f t="shared" si="139"/>
        <v>650</v>
      </c>
      <c r="F8916" s="19">
        <v>18.375136999999999</v>
      </c>
      <c r="G8916" s="19">
        <v>11.943839232</v>
      </c>
      <c r="H8916" s="20">
        <v>8.1243140609999998</v>
      </c>
      <c r="I8916" s="15">
        <f>IF(H8916&lt;=Rmax_Summary!$B$40,1,0)</f>
        <v>0</v>
      </c>
      <c r="J8916" s="15">
        <v>2</v>
      </c>
      <c r="K8916" s="21" t="s">
        <v>847</v>
      </c>
    </row>
    <row r="8917" spans="1:11" x14ac:dyDescent="0.15">
      <c r="A8917" s="15">
        <v>1852</v>
      </c>
      <c r="B8917" s="16">
        <v>12</v>
      </c>
      <c r="C8917" s="15">
        <v>20</v>
      </c>
      <c r="D8917" s="17">
        <v>660000</v>
      </c>
      <c r="E8917" s="18">
        <f t="shared" si="139"/>
        <v>660</v>
      </c>
      <c r="F8917" s="19">
        <v>18.097987</v>
      </c>
      <c r="G8917" s="19">
        <v>11.944671497</v>
      </c>
      <c r="H8917" s="20">
        <v>9.5100656610000005</v>
      </c>
      <c r="I8917" s="15">
        <f>IF(H8917&lt;=Rmax_Summary!$B$40,1,0)</f>
        <v>0</v>
      </c>
      <c r="J8917" s="15">
        <v>2</v>
      </c>
      <c r="K8917" s="21" t="s">
        <v>847</v>
      </c>
    </row>
    <row r="8918" spans="1:11" x14ac:dyDescent="0.15">
      <c r="A8918" s="15">
        <v>1857</v>
      </c>
      <c r="B8918" s="16">
        <v>12</v>
      </c>
      <c r="C8918" s="15">
        <v>20</v>
      </c>
      <c r="D8918" s="17">
        <v>670000</v>
      </c>
      <c r="E8918" s="18">
        <f t="shared" si="139"/>
        <v>670</v>
      </c>
      <c r="F8918" s="19">
        <v>17.829073000000001</v>
      </c>
      <c r="G8918" s="19">
        <v>11.945479028999999</v>
      </c>
      <c r="H8918" s="20">
        <v>10.85463534</v>
      </c>
      <c r="I8918" s="15">
        <f>IF(H8918&lt;=Rmax_Summary!$B$40,1,0)</f>
        <v>0</v>
      </c>
      <c r="J8918" s="15">
        <v>2</v>
      </c>
      <c r="K8918" s="21" t="s">
        <v>847</v>
      </c>
    </row>
    <row r="8919" spans="1:11" x14ac:dyDescent="0.15">
      <c r="A8919" s="15">
        <v>1862</v>
      </c>
      <c r="B8919" s="16">
        <v>12</v>
      </c>
      <c r="C8919" s="15">
        <v>20</v>
      </c>
      <c r="D8919" s="17">
        <v>680000</v>
      </c>
      <c r="E8919" s="18">
        <f t="shared" si="139"/>
        <v>680</v>
      </c>
      <c r="F8919" s="19">
        <v>17.568033</v>
      </c>
      <c r="G8919" s="19">
        <v>11.946262915</v>
      </c>
      <c r="H8919" s="20">
        <v>12.159832997000001</v>
      </c>
      <c r="I8919" s="15">
        <f>IF(H8919&lt;=Rmax_Summary!$B$40,1,0)</f>
        <v>0</v>
      </c>
      <c r="J8919" s="15">
        <v>2</v>
      </c>
      <c r="K8919" s="21" t="s">
        <v>847</v>
      </c>
    </row>
    <row r="8920" spans="1:11" x14ac:dyDescent="0.15">
      <c r="A8920" s="15">
        <v>1867</v>
      </c>
      <c r="B8920" s="16">
        <v>12</v>
      </c>
      <c r="C8920" s="15">
        <v>20</v>
      </c>
      <c r="D8920" s="17">
        <v>690000</v>
      </c>
      <c r="E8920" s="18">
        <f t="shared" si="139"/>
        <v>690</v>
      </c>
      <c r="F8920" s="19">
        <v>17.314527999999999</v>
      </c>
      <c r="G8920" s="19">
        <v>11.947024175999999</v>
      </c>
      <c r="H8920" s="20">
        <v>13.427359384000001</v>
      </c>
      <c r="I8920" s="15">
        <f>IF(H8920&lt;=Rmax_Summary!$B$40,1,0)</f>
        <v>0</v>
      </c>
      <c r="J8920" s="15">
        <v>2</v>
      </c>
      <c r="K8920" s="21" t="s">
        <v>847</v>
      </c>
    </row>
    <row r="8921" spans="1:11" x14ac:dyDescent="0.15">
      <c r="A8921" s="15">
        <v>1872</v>
      </c>
      <c r="B8921" s="16">
        <v>12</v>
      </c>
      <c r="C8921" s="15">
        <v>20</v>
      </c>
      <c r="D8921" s="17">
        <v>700000</v>
      </c>
      <c r="E8921" s="18">
        <f t="shared" si="139"/>
        <v>700</v>
      </c>
      <c r="F8921" s="19">
        <v>17.068234</v>
      </c>
      <c r="G8921" s="19">
        <v>11.947763780000001</v>
      </c>
      <c r="H8921" s="20">
        <v>14.658828857</v>
      </c>
      <c r="I8921" s="15">
        <f>IF(H8921&lt;=Rmax_Summary!$B$40,1,0)</f>
        <v>0</v>
      </c>
      <c r="J8921" s="15">
        <v>2</v>
      </c>
      <c r="K8921" s="21" t="s">
        <v>847</v>
      </c>
    </row>
    <row r="8922" spans="1:11" x14ac:dyDescent="0.15">
      <c r="A8922" s="15">
        <v>1877</v>
      </c>
      <c r="B8922" s="16">
        <v>12</v>
      </c>
      <c r="C8922" s="15">
        <v>20</v>
      </c>
      <c r="D8922" s="17">
        <v>710000</v>
      </c>
      <c r="E8922" s="18">
        <f t="shared" si="139"/>
        <v>710</v>
      </c>
      <c r="F8922" s="19">
        <v>16.828849000000002</v>
      </c>
      <c r="G8922" s="19">
        <v>11.948482638</v>
      </c>
      <c r="H8922" s="20">
        <v>15.855755716000001</v>
      </c>
      <c r="I8922" s="15">
        <f>IF(H8922&lt;=Rmax_Summary!$B$40,1,0)</f>
        <v>0</v>
      </c>
      <c r="J8922" s="15">
        <v>2</v>
      </c>
      <c r="K8922" s="21" t="s">
        <v>847</v>
      </c>
    </row>
    <row r="8923" spans="1:11" x14ac:dyDescent="0.15">
      <c r="A8923" s="15">
        <v>1882</v>
      </c>
      <c r="B8923" s="16">
        <v>12</v>
      </c>
      <c r="C8923" s="15">
        <v>20</v>
      </c>
      <c r="D8923" s="17">
        <v>720000</v>
      </c>
      <c r="E8923" s="18">
        <f t="shared" si="139"/>
        <v>720</v>
      </c>
      <c r="F8923" s="19">
        <v>16.596086</v>
      </c>
      <c r="G8923" s="19">
        <v>11.949181609</v>
      </c>
      <c r="H8923" s="20">
        <v>17.019572426</v>
      </c>
      <c r="I8923" s="15">
        <f>IF(H8923&lt;=Rmax_Summary!$B$40,1,0)</f>
        <v>0</v>
      </c>
      <c r="J8923" s="15">
        <v>2</v>
      </c>
      <c r="K8923" s="21" t="s">
        <v>847</v>
      </c>
    </row>
    <row r="8924" spans="1:11" x14ac:dyDescent="0.15">
      <c r="A8924" s="15">
        <v>1887</v>
      </c>
      <c r="B8924" s="16">
        <v>12</v>
      </c>
      <c r="C8924" s="15">
        <v>20</v>
      </c>
      <c r="D8924" s="17">
        <v>730000</v>
      </c>
      <c r="E8924" s="18">
        <f t="shared" si="139"/>
        <v>730</v>
      </c>
      <c r="F8924" s="19">
        <v>16.369672999999999</v>
      </c>
      <c r="G8924" s="19">
        <v>11.949861509</v>
      </c>
      <c r="H8924" s="20">
        <v>18.151634120000001</v>
      </c>
      <c r="I8924" s="15">
        <f>IF(H8924&lt;=Rmax_Summary!$B$40,1,0)</f>
        <v>0</v>
      </c>
      <c r="J8924" s="15">
        <v>2</v>
      </c>
      <c r="K8924" s="21" t="s">
        <v>847</v>
      </c>
    </row>
    <row r="8925" spans="1:11" x14ac:dyDescent="0.15">
      <c r="A8925" s="15">
        <v>1892</v>
      </c>
      <c r="B8925" s="16">
        <v>12</v>
      </c>
      <c r="C8925" s="15">
        <v>20</v>
      </c>
      <c r="D8925" s="17">
        <v>740000</v>
      </c>
      <c r="E8925" s="18">
        <f t="shared" si="139"/>
        <v>740</v>
      </c>
      <c r="F8925" s="19">
        <v>16.149355</v>
      </c>
      <c r="G8925" s="19">
        <v>11.950523107</v>
      </c>
      <c r="H8925" s="20">
        <v>19.253223197000001</v>
      </c>
      <c r="I8925" s="15">
        <f>IF(H8925&lt;=Rmax_Summary!$B$40,1,0)</f>
        <v>0</v>
      </c>
      <c r="J8925" s="15">
        <v>2</v>
      </c>
      <c r="K8925" s="21" t="s">
        <v>847</v>
      </c>
    </row>
    <row r="8926" spans="1:11" x14ac:dyDescent="0.15">
      <c r="A8926" s="15">
        <v>1897</v>
      </c>
      <c r="B8926" s="16">
        <v>12</v>
      </c>
      <c r="C8926" s="15">
        <v>20</v>
      </c>
      <c r="D8926" s="17">
        <v>750000</v>
      </c>
      <c r="E8926" s="18">
        <f t="shared" si="139"/>
        <v>750</v>
      </c>
      <c r="F8926" s="19">
        <v>15.934889</v>
      </c>
      <c r="G8926" s="19">
        <v>11.951167133</v>
      </c>
      <c r="H8926" s="20">
        <v>20.32555383</v>
      </c>
      <c r="I8926" s="15">
        <f>IF(H8926&lt;=Rmax_Summary!$B$40,1,0)</f>
        <v>0</v>
      </c>
      <c r="J8926" s="15">
        <v>2</v>
      </c>
      <c r="K8926" s="21" t="s">
        <v>847</v>
      </c>
    </row>
    <row r="8927" spans="1:11" x14ac:dyDescent="0.15">
      <c r="A8927" s="15">
        <v>1902</v>
      </c>
      <c r="B8927" s="16">
        <v>12</v>
      </c>
      <c r="C8927" s="15">
        <v>20</v>
      </c>
      <c r="D8927" s="17">
        <v>760000</v>
      </c>
      <c r="E8927" s="18">
        <f t="shared" si="139"/>
        <v>760</v>
      </c>
      <c r="F8927" s="19">
        <v>15.726044999999999</v>
      </c>
      <c r="G8927" s="19">
        <v>11.951794276999999</v>
      </c>
      <c r="H8927" s="20">
        <v>21.369776535</v>
      </c>
      <c r="I8927" s="15">
        <f>IF(H8927&lt;=Rmax_Summary!$B$40,1,0)</f>
        <v>0</v>
      </c>
      <c r="J8927" s="15">
        <v>2</v>
      </c>
      <c r="K8927" s="21" t="s">
        <v>847</v>
      </c>
    </row>
    <row r="8928" spans="1:11" x14ac:dyDescent="0.15">
      <c r="A8928" s="15">
        <v>1907</v>
      </c>
      <c r="B8928" s="16">
        <v>12</v>
      </c>
      <c r="C8928" s="15">
        <v>20</v>
      </c>
      <c r="D8928" s="17">
        <v>770000</v>
      </c>
      <c r="E8928" s="18">
        <f t="shared" si="139"/>
        <v>770</v>
      </c>
      <c r="F8928" s="19">
        <v>15.522603999999999</v>
      </c>
      <c r="G8928" s="19">
        <v>11.952405195000001</v>
      </c>
      <c r="H8928" s="20">
        <v>22.386978142</v>
      </c>
      <c r="I8928" s="15">
        <f>IF(H8928&lt;=Rmax_Summary!$B$40,1,0)</f>
        <v>0</v>
      </c>
      <c r="J8928" s="15">
        <v>2</v>
      </c>
      <c r="K8928" s="21" t="s">
        <v>847</v>
      </c>
    </row>
    <row r="8929" spans="1:11" x14ac:dyDescent="0.15">
      <c r="A8929" s="15">
        <v>1912</v>
      </c>
      <c r="B8929" s="16">
        <v>12</v>
      </c>
      <c r="C8929" s="15">
        <v>20</v>
      </c>
      <c r="D8929" s="17">
        <v>780000</v>
      </c>
      <c r="E8929" s="18">
        <f t="shared" si="139"/>
        <v>780</v>
      </c>
      <c r="F8929" s="19">
        <v>15.32436</v>
      </c>
      <c r="G8929" s="19">
        <v>11.953000508000001</v>
      </c>
      <c r="H8929" s="20">
        <v>23.378200037999999</v>
      </c>
      <c r="I8929" s="15">
        <f>IF(H8929&lt;=Rmax_Summary!$B$40,1,0)</f>
        <v>0</v>
      </c>
      <c r="J8929" s="15">
        <v>2</v>
      </c>
      <c r="K8929" s="21" t="s">
        <v>847</v>
      </c>
    </row>
    <row r="8930" spans="1:11" x14ac:dyDescent="0.15">
      <c r="A8930" s="15">
        <v>1917</v>
      </c>
      <c r="B8930" s="16">
        <v>12</v>
      </c>
      <c r="C8930" s="15">
        <v>20</v>
      </c>
      <c r="D8930" s="17">
        <v>790000</v>
      </c>
      <c r="E8930" s="18">
        <f t="shared" si="139"/>
        <v>790</v>
      </c>
      <c r="F8930" s="19">
        <v>15.131114999999999</v>
      </c>
      <c r="G8930" s="19">
        <v>11.953580806</v>
      </c>
      <c r="H8930" s="20">
        <v>24.344426748</v>
      </c>
      <c r="I8930" s="15">
        <f>IF(H8930&lt;=Rmax_Summary!$B$40,1,0)</f>
        <v>0</v>
      </c>
      <c r="J8930" s="15">
        <v>2</v>
      </c>
      <c r="K8930" s="21" t="s">
        <v>847</v>
      </c>
    </row>
    <row r="8931" spans="1:11" x14ac:dyDescent="0.15">
      <c r="A8931" s="15">
        <v>1922</v>
      </c>
      <c r="B8931" s="16">
        <v>12</v>
      </c>
      <c r="C8931" s="15">
        <v>20</v>
      </c>
      <c r="D8931" s="17">
        <v>800000</v>
      </c>
      <c r="E8931" s="18">
        <f t="shared" si="139"/>
        <v>800</v>
      </c>
      <c r="F8931" s="19">
        <v>14.942683000000001</v>
      </c>
      <c r="G8931" s="19">
        <v>11.954146652</v>
      </c>
      <c r="H8931" s="20">
        <v>25.286583674999999</v>
      </c>
      <c r="I8931" s="15">
        <f>IF(H8931&lt;=Rmax_Summary!$B$40,1,0)</f>
        <v>0</v>
      </c>
      <c r="J8931" s="15">
        <v>2</v>
      </c>
      <c r="K8931" s="21" t="s">
        <v>847</v>
      </c>
    </row>
    <row r="8932" spans="1:11" x14ac:dyDescent="0.15">
      <c r="A8932" s="15">
        <v>1927</v>
      </c>
      <c r="B8932" s="16">
        <v>12</v>
      </c>
      <c r="C8932" s="15">
        <v>20</v>
      </c>
      <c r="D8932" s="17">
        <v>810000</v>
      </c>
      <c r="E8932" s="18">
        <f t="shared" si="139"/>
        <v>810</v>
      </c>
      <c r="F8932" s="19">
        <v>14.758887</v>
      </c>
      <c r="G8932" s="19">
        <v>11.954698578</v>
      </c>
      <c r="H8932" s="20">
        <v>26.205564407000001</v>
      </c>
      <c r="I8932" s="15">
        <f>IF(H8932&lt;=Rmax_Summary!$B$40,1,0)</f>
        <v>0</v>
      </c>
      <c r="J8932" s="15">
        <v>2</v>
      </c>
      <c r="K8932" s="21" t="s">
        <v>847</v>
      </c>
    </row>
    <row r="8933" spans="1:11" x14ac:dyDescent="0.15">
      <c r="A8933" s="15">
        <v>1932</v>
      </c>
      <c r="B8933" s="16">
        <v>12</v>
      </c>
      <c r="C8933" s="15">
        <v>20</v>
      </c>
      <c r="D8933" s="17">
        <v>820000</v>
      </c>
      <c r="E8933" s="18">
        <f t="shared" si="139"/>
        <v>820</v>
      </c>
      <c r="F8933" s="19">
        <v>14.579558</v>
      </c>
      <c r="G8933" s="19">
        <v>11.955237088000001</v>
      </c>
      <c r="H8933" s="20">
        <v>27.102212496</v>
      </c>
      <c r="I8933" s="15">
        <f>IF(H8933&lt;=Rmax_Summary!$B$40,1,0)</f>
        <v>0</v>
      </c>
      <c r="J8933" s="15">
        <v>2</v>
      </c>
      <c r="K8933" s="21" t="s">
        <v>847</v>
      </c>
    </row>
    <row r="8934" spans="1:11" x14ac:dyDescent="0.15">
      <c r="A8934" s="15">
        <v>1937</v>
      </c>
      <c r="B8934" s="16">
        <v>12</v>
      </c>
      <c r="C8934" s="15">
        <v>20</v>
      </c>
      <c r="D8934" s="17">
        <v>830000</v>
      </c>
      <c r="E8934" s="18">
        <f t="shared" si="139"/>
        <v>830</v>
      </c>
      <c r="F8934" s="19">
        <v>14.404533000000001</v>
      </c>
      <c r="G8934" s="19">
        <v>11.955762671</v>
      </c>
      <c r="H8934" s="20">
        <v>27.977335118999999</v>
      </c>
      <c r="I8934" s="15">
        <f>IF(H8934&lt;=Rmax_Summary!$B$40,1,0)</f>
        <v>0</v>
      </c>
      <c r="J8934" s="15">
        <v>2</v>
      </c>
      <c r="K8934" s="21" t="s">
        <v>847</v>
      </c>
    </row>
    <row r="8935" spans="1:11" x14ac:dyDescent="0.15">
      <c r="A8935" s="15">
        <v>1942</v>
      </c>
      <c r="B8935" s="16">
        <v>12</v>
      </c>
      <c r="C8935" s="15">
        <v>20</v>
      </c>
      <c r="D8935" s="17">
        <v>840000</v>
      </c>
      <c r="E8935" s="18">
        <f t="shared" si="139"/>
        <v>840</v>
      </c>
      <c r="F8935" s="19">
        <v>14.233662000000001</v>
      </c>
      <c r="G8935" s="19">
        <v>11.956275784000001</v>
      </c>
      <c r="H8935" s="20">
        <v>28.831691704000001</v>
      </c>
      <c r="I8935" s="15">
        <f>IF(H8935&lt;=Rmax_Summary!$B$40,1,0)</f>
        <v>0</v>
      </c>
      <c r="J8935" s="15">
        <v>2</v>
      </c>
      <c r="K8935" s="21" t="s">
        <v>847</v>
      </c>
    </row>
    <row r="8936" spans="1:11" x14ac:dyDescent="0.15">
      <c r="A8936" s="15">
        <v>1947</v>
      </c>
      <c r="B8936" s="16">
        <v>12</v>
      </c>
      <c r="C8936" s="15">
        <v>20</v>
      </c>
      <c r="D8936" s="17">
        <v>850000</v>
      </c>
      <c r="E8936" s="18">
        <f t="shared" si="139"/>
        <v>850</v>
      </c>
      <c r="F8936" s="19">
        <v>14.066796</v>
      </c>
      <c r="G8936" s="19">
        <v>11.956776867</v>
      </c>
      <c r="H8936" s="20">
        <v>29.666018938000001</v>
      </c>
      <c r="I8936" s="15">
        <f>IF(H8936&lt;=Rmax_Summary!$B$40,1,0)</f>
        <v>0</v>
      </c>
      <c r="J8936" s="15">
        <v>2</v>
      </c>
      <c r="K8936" s="21" t="s">
        <v>847</v>
      </c>
    </row>
    <row r="8937" spans="1:11" x14ac:dyDescent="0.15">
      <c r="A8937" s="15">
        <v>1952</v>
      </c>
      <c r="B8937" s="16">
        <v>12</v>
      </c>
      <c r="C8937" s="15">
        <v>20</v>
      </c>
      <c r="D8937" s="17">
        <v>860000</v>
      </c>
      <c r="E8937" s="18">
        <f t="shared" si="139"/>
        <v>860</v>
      </c>
      <c r="F8937" s="19">
        <v>13.903798</v>
      </c>
      <c r="G8937" s="19">
        <v>11.957266335</v>
      </c>
      <c r="H8937" s="20">
        <v>30.481010324</v>
      </c>
      <c r="I8937" s="15">
        <f>IF(H8937&lt;=Rmax_Summary!$B$40,1,0)</f>
        <v>0</v>
      </c>
      <c r="J8937" s="15">
        <v>2</v>
      </c>
      <c r="K8937" s="21" t="s">
        <v>847</v>
      </c>
    </row>
    <row r="8938" spans="1:11" x14ac:dyDescent="0.15">
      <c r="A8938" s="15">
        <v>1957</v>
      </c>
      <c r="B8938" s="16">
        <v>12</v>
      </c>
      <c r="C8938" s="15">
        <v>20</v>
      </c>
      <c r="D8938" s="17">
        <v>870000</v>
      </c>
      <c r="E8938" s="18">
        <f t="shared" si="139"/>
        <v>870</v>
      </c>
      <c r="F8938" s="19">
        <v>13.744534</v>
      </c>
      <c r="G8938" s="19">
        <v>11.957744591000001</v>
      </c>
      <c r="H8938" s="20">
        <v>31.277329778999999</v>
      </c>
      <c r="I8938" s="15">
        <f>IF(H8938&lt;=Rmax_Summary!$B$40,1,0)</f>
        <v>0</v>
      </c>
      <c r="J8938" s="15">
        <v>2</v>
      </c>
      <c r="K8938" s="21" t="s">
        <v>847</v>
      </c>
    </row>
    <row r="8939" spans="1:11" x14ac:dyDescent="0.15">
      <c r="A8939" s="15">
        <v>1962</v>
      </c>
      <c r="B8939" s="16">
        <v>12</v>
      </c>
      <c r="C8939" s="15">
        <v>20</v>
      </c>
      <c r="D8939" s="17">
        <v>880000</v>
      </c>
      <c r="E8939" s="18">
        <f t="shared" si="139"/>
        <v>880</v>
      </c>
      <c r="F8939" s="19">
        <v>13.588877</v>
      </c>
      <c r="G8939" s="19">
        <v>11.958212014000001</v>
      </c>
      <c r="H8939" s="20">
        <v>32.055613954999998</v>
      </c>
      <c r="I8939" s="15">
        <f>IF(H8939&lt;=Rmax_Summary!$B$40,1,0)</f>
        <v>0</v>
      </c>
      <c r="J8939" s="15">
        <v>2</v>
      </c>
      <c r="K8939" s="21" t="s">
        <v>847</v>
      </c>
    </row>
    <row r="8940" spans="1:11" x14ac:dyDescent="0.15">
      <c r="A8940" s="15">
        <v>1967</v>
      </c>
      <c r="B8940" s="16">
        <v>12</v>
      </c>
      <c r="C8940" s="15">
        <v>20</v>
      </c>
      <c r="D8940" s="17">
        <v>890000</v>
      </c>
      <c r="E8940" s="18">
        <f t="shared" si="139"/>
        <v>890</v>
      </c>
      <c r="F8940" s="19">
        <v>13.436705999999999</v>
      </c>
      <c r="G8940" s="19">
        <v>11.958668968</v>
      </c>
      <c r="H8940" s="20">
        <v>32.816467666000001</v>
      </c>
      <c r="I8940" s="15">
        <f>IF(H8940&lt;=Rmax_Summary!$B$40,1,0)</f>
        <v>0</v>
      </c>
      <c r="J8940" s="15">
        <v>2</v>
      </c>
      <c r="K8940" s="21" t="s">
        <v>847</v>
      </c>
    </row>
    <row r="8941" spans="1:11" x14ac:dyDescent="0.15">
      <c r="A8941" s="15">
        <v>1972</v>
      </c>
      <c r="B8941" s="16">
        <v>12</v>
      </c>
      <c r="C8941" s="15">
        <v>20</v>
      </c>
      <c r="D8941" s="17">
        <v>900000</v>
      </c>
      <c r="E8941" s="18">
        <f t="shared" si="139"/>
        <v>900</v>
      </c>
      <c r="F8941" s="19">
        <v>13.287907000000001</v>
      </c>
      <c r="G8941" s="19">
        <v>11.959115803</v>
      </c>
      <c r="H8941" s="20">
        <v>33.560466157999997</v>
      </c>
      <c r="I8941" s="15">
        <f>IF(H8941&lt;=Rmax_Summary!$B$40,1,0)</f>
        <v>0</v>
      </c>
      <c r="J8941" s="15">
        <v>2</v>
      </c>
      <c r="K8941" s="21" t="s">
        <v>847</v>
      </c>
    </row>
    <row r="8942" spans="1:11" x14ac:dyDescent="0.15">
      <c r="A8942" s="15">
        <v>1977</v>
      </c>
      <c r="B8942" s="16">
        <v>12</v>
      </c>
      <c r="C8942" s="15">
        <v>20</v>
      </c>
      <c r="D8942" s="17">
        <v>910000</v>
      </c>
      <c r="E8942" s="18">
        <f t="shared" si="139"/>
        <v>910</v>
      </c>
      <c r="F8942" s="19">
        <v>13.142366000000001</v>
      </c>
      <c r="G8942" s="19">
        <v>11.959552846999999</v>
      </c>
      <c r="H8942" s="20">
        <v>34.288171062000004</v>
      </c>
      <c r="I8942" s="15">
        <f>IF(H8942&lt;=Rmax_Summary!$B$40,1,0)</f>
        <v>0</v>
      </c>
      <c r="J8942" s="15">
        <v>2</v>
      </c>
      <c r="K8942" s="21" t="s">
        <v>847</v>
      </c>
    </row>
    <row r="8943" spans="1:11" x14ac:dyDescent="0.15">
      <c r="A8943" s="15">
        <v>1982</v>
      </c>
      <c r="B8943" s="16">
        <v>12</v>
      </c>
      <c r="C8943" s="15">
        <v>20</v>
      </c>
      <c r="D8943" s="17">
        <v>920000</v>
      </c>
      <c r="E8943" s="18">
        <f t="shared" si="139"/>
        <v>920</v>
      </c>
      <c r="F8943" s="19">
        <v>12.999978</v>
      </c>
      <c r="G8943" s="19">
        <v>11.959980421999999</v>
      </c>
      <c r="H8943" s="20">
        <v>35.000107597000003</v>
      </c>
      <c r="I8943" s="15">
        <f>IF(H8943&lt;=Rmax_Summary!$B$40,1,0)</f>
        <v>0</v>
      </c>
      <c r="J8943" s="15">
        <v>2</v>
      </c>
      <c r="K8943" s="21" t="s">
        <v>847</v>
      </c>
    </row>
    <row r="8944" spans="1:11" x14ac:dyDescent="0.15">
      <c r="A8944" s="15">
        <v>1987</v>
      </c>
      <c r="B8944" s="16">
        <v>12</v>
      </c>
      <c r="C8944" s="15">
        <v>20</v>
      </c>
      <c r="D8944" s="17">
        <v>930000</v>
      </c>
      <c r="E8944" s="18">
        <f t="shared" si="139"/>
        <v>930</v>
      </c>
      <c r="F8944" s="19">
        <v>12.860644000000001</v>
      </c>
      <c r="G8944" s="19">
        <v>11.960398830999999</v>
      </c>
      <c r="H8944" s="20">
        <v>35.696780539000002</v>
      </c>
      <c r="I8944" s="15">
        <f>IF(H8944&lt;=Rmax_Summary!$B$40,1,0)</f>
        <v>0</v>
      </c>
      <c r="J8944" s="15">
        <v>2</v>
      </c>
      <c r="K8944" s="21" t="s">
        <v>847</v>
      </c>
    </row>
    <row r="8945" spans="1:11" x14ac:dyDescent="0.15">
      <c r="A8945" s="15">
        <v>1992</v>
      </c>
      <c r="B8945" s="16">
        <v>12</v>
      </c>
      <c r="C8945" s="15">
        <v>20</v>
      </c>
      <c r="D8945" s="17">
        <v>940000</v>
      </c>
      <c r="E8945" s="18">
        <f t="shared" si="139"/>
        <v>940</v>
      </c>
      <c r="F8945" s="19">
        <v>12.724264</v>
      </c>
      <c r="G8945" s="19">
        <v>11.960808366</v>
      </c>
      <c r="H8945" s="20">
        <v>36.378678741000002</v>
      </c>
      <c r="I8945" s="15">
        <f>IF(H8945&lt;=Rmax_Summary!$B$40,1,0)</f>
        <v>0</v>
      </c>
      <c r="J8945" s="15">
        <v>2</v>
      </c>
      <c r="K8945" s="21" t="s">
        <v>847</v>
      </c>
    </row>
    <row r="8946" spans="1:11" x14ac:dyDescent="0.15">
      <c r="A8946" s="15">
        <v>1997</v>
      </c>
      <c r="B8946" s="16">
        <v>12</v>
      </c>
      <c r="C8946" s="15">
        <v>20</v>
      </c>
      <c r="D8946" s="17">
        <v>950000</v>
      </c>
      <c r="E8946" s="18">
        <f t="shared" si="139"/>
        <v>950</v>
      </c>
      <c r="F8946" s="19">
        <v>12.590747</v>
      </c>
      <c r="G8946" s="19">
        <v>11.961209307000001</v>
      </c>
      <c r="H8946" s="20">
        <v>37.046266037999999</v>
      </c>
      <c r="I8946" s="15">
        <f>IF(H8946&lt;=Rmax_Summary!$B$40,1,0)</f>
        <v>0</v>
      </c>
      <c r="J8946" s="15">
        <v>2</v>
      </c>
      <c r="K8946" s="21" t="s">
        <v>847</v>
      </c>
    </row>
    <row r="8947" spans="1:11" x14ac:dyDescent="0.15">
      <c r="A8947" s="15">
        <v>2002</v>
      </c>
      <c r="B8947" s="16">
        <v>12</v>
      </c>
      <c r="C8947" s="15">
        <v>20</v>
      </c>
      <c r="D8947" s="17">
        <v>960000</v>
      </c>
      <c r="E8947" s="18">
        <f t="shared" si="139"/>
        <v>960</v>
      </c>
      <c r="F8947" s="19">
        <v>12.460001999999999</v>
      </c>
      <c r="G8947" s="19">
        <v>11.961601919</v>
      </c>
      <c r="H8947" s="20">
        <v>37.699989361</v>
      </c>
      <c r="I8947" s="15">
        <f>IF(H8947&lt;=Rmax_Summary!$B$40,1,0)</f>
        <v>0</v>
      </c>
      <c r="J8947" s="15">
        <v>2</v>
      </c>
      <c r="K8947" s="21" t="s">
        <v>847</v>
      </c>
    </row>
    <row r="8948" spans="1:11" x14ac:dyDescent="0.15">
      <c r="A8948" s="15">
        <v>2007</v>
      </c>
      <c r="B8948" s="16">
        <v>12</v>
      </c>
      <c r="C8948" s="15">
        <v>20</v>
      </c>
      <c r="D8948" s="17">
        <v>970000</v>
      </c>
      <c r="E8948" s="18">
        <f t="shared" si="139"/>
        <v>970</v>
      </c>
      <c r="F8948" s="19">
        <v>12.331944999999999</v>
      </c>
      <c r="G8948" s="19">
        <v>11.961986463000001</v>
      </c>
      <c r="H8948" s="20">
        <v>38.340274639</v>
      </c>
      <c r="I8948" s="15">
        <f>IF(H8948&lt;=Rmax_Summary!$B$40,1,0)</f>
        <v>0</v>
      </c>
      <c r="J8948" s="15">
        <v>2</v>
      </c>
      <c r="K8948" s="21" t="s">
        <v>847</v>
      </c>
    </row>
    <row r="8949" spans="1:11" x14ac:dyDescent="0.15">
      <c r="A8949" s="15">
        <v>2012</v>
      </c>
      <c r="B8949" s="16">
        <v>12</v>
      </c>
      <c r="C8949" s="15">
        <v>20</v>
      </c>
      <c r="D8949" s="17">
        <v>980000</v>
      </c>
      <c r="E8949" s="18">
        <f t="shared" si="139"/>
        <v>980</v>
      </c>
      <c r="F8949" s="19">
        <v>12.206493</v>
      </c>
      <c r="G8949" s="19">
        <v>11.962363183000001</v>
      </c>
      <c r="H8949" s="20">
        <v>38.96753494</v>
      </c>
      <c r="I8949" s="15">
        <f>IF(H8949&lt;=Rmax_Summary!$B$40,1,0)</f>
        <v>0</v>
      </c>
      <c r="J8949" s="15">
        <v>2</v>
      </c>
      <c r="K8949" s="21" t="s">
        <v>847</v>
      </c>
    </row>
    <row r="8950" spans="1:11" x14ac:dyDescent="0.15">
      <c r="A8950" s="15">
        <v>2017</v>
      </c>
      <c r="B8950" s="16">
        <v>12</v>
      </c>
      <c r="C8950" s="15">
        <v>20</v>
      </c>
      <c r="D8950" s="17">
        <v>990000</v>
      </c>
      <c r="E8950" s="18">
        <f t="shared" si="139"/>
        <v>990</v>
      </c>
      <c r="F8950" s="19">
        <v>12.083568</v>
      </c>
      <c r="G8950" s="19">
        <v>11.962732313</v>
      </c>
      <c r="H8950" s="20">
        <v>39.582157821999999</v>
      </c>
      <c r="I8950" s="15">
        <f>IF(H8950&lt;=Rmax_Summary!$B$40,1,0)</f>
        <v>0</v>
      </c>
      <c r="J8950" s="15">
        <v>2</v>
      </c>
      <c r="K8950" s="21" t="s">
        <v>847</v>
      </c>
    </row>
    <row r="8951" spans="1:11" x14ac:dyDescent="0.15">
      <c r="A8951" s="15">
        <v>2022</v>
      </c>
      <c r="B8951" s="16">
        <v>12</v>
      </c>
      <c r="C8951" s="15">
        <v>20</v>
      </c>
      <c r="D8951" s="17">
        <v>1000000</v>
      </c>
      <c r="E8951" s="18">
        <f t="shared" si="139"/>
        <v>1000</v>
      </c>
      <c r="F8951" s="19">
        <v>11.963094</v>
      </c>
      <c r="G8951" s="19">
        <v>11.963094084</v>
      </c>
      <c r="H8951" s="20">
        <v>40.184527533999997</v>
      </c>
      <c r="I8951" s="15">
        <f>IF(H8951&lt;=Rmax_Summary!$B$40,1,0)</f>
        <v>0</v>
      </c>
      <c r="J8951" s="15">
        <v>2</v>
      </c>
      <c r="K8951" s="21" t="s">
        <v>847</v>
      </c>
    </row>
    <row r="8952" spans="1:11" x14ac:dyDescent="0.15">
      <c r="A8952" s="15">
        <v>1827</v>
      </c>
      <c r="B8952" s="16">
        <v>12</v>
      </c>
      <c r="C8952" s="15">
        <v>20</v>
      </c>
      <c r="D8952" s="17">
        <v>1100000</v>
      </c>
      <c r="E8952" s="18">
        <f t="shared" si="139"/>
        <v>1100</v>
      </c>
      <c r="F8952" s="19">
        <v>10.878501</v>
      </c>
      <c r="G8952" s="19">
        <v>11.966351002</v>
      </c>
      <c r="H8952" s="20">
        <v>45.607496560999998</v>
      </c>
      <c r="I8952" s="15">
        <f>IF(H8952&lt;=Rmax_Summary!$B$40,1,0)</f>
        <v>0</v>
      </c>
      <c r="J8952" s="15">
        <v>3</v>
      </c>
      <c r="K8952" s="21" t="s">
        <v>850</v>
      </c>
    </row>
    <row r="8953" spans="1:11" x14ac:dyDescent="0.15">
      <c r="A8953" s="15">
        <v>1832</v>
      </c>
      <c r="B8953" s="16">
        <v>12</v>
      </c>
      <c r="C8953" s="15">
        <v>20</v>
      </c>
      <c r="D8953" s="17">
        <v>1200000</v>
      </c>
      <c r="E8953" s="18">
        <f t="shared" si="139"/>
        <v>1200</v>
      </c>
      <c r="F8953" s="19">
        <v>9.9742219999999993</v>
      </c>
      <c r="G8953" s="19">
        <v>11.96906645</v>
      </c>
      <c r="H8953" s="20">
        <v>50.128890304999999</v>
      </c>
      <c r="I8953" s="15">
        <f>IF(H8953&lt;=Rmax_Summary!$B$40,1,0)</f>
        <v>0</v>
      </c>
      <c r="J8953" s="15">
        <v>3</v>
      </c>
      <c r="K8953" s="21" t="s">
        <v>850</v>
      </c>
    </row>
    <row r="8954" spans="1:11" x14ac:dyDescent="0.15">
      <c r="A8954" s="15">
        <v>1837</v>
      </c>
      <c r="B8954" s="16">
        <v>12</v>
      </c>
      <c r="C8954" s="15">
        <v>20</v>
      </c>
      <c r="D8954" s="17">
        <v>1300000</v>
      </c>
      <c r="E8954" s="18">
        <f t="shared" si="139"/>
        <v>1300</v>
      </c>
      <c r="F8954" s="19">
        <v>9.2087420000000009</v>
      </c>
      <c r="G8954" s="19">
        <v>11.971365094999999</v>
      </c>
      <c r="H8954" s="20">
        <v>53.956289572999999</v>
      </c>
      <c r="I8954" s="15">
        <f>IF(H8954&lt;=Rmax_Summary!$B$40,1,0)</f>
        <v>0</v>
      </c>
      <c r="J8954" s="15">
        <v>3</v>
      </c>
      <c r="K8954" s="21" t="s">
        <v>850</v>
      </c>
    </row>
    <row r="8955" spans="1:11" x14ac:dyDescent="0.15">
      <c r="A8955" s="15">
        <v>1842</v>
      </c>
      <c r="B8955" s="16">
        <v>12</v>
      </c>
      <c r="C8955" s="15">
        <v>20</v>
      </c>
      <c r="D8955" s="17">
        <v>1400000</v>
      </c>
      <c r="E8955" s="18">
        <f t="shared" si="139"/>
        <v>1400</v>
      </c>
      <c r="F8955" s="19">
        <v>8.5523830000000007</v>
      </c>
      <c r="G8955" s="19">
        <v>11.973336062</v>
      </c>
      <c r="H8955" s="20">
        <v>57.238085241999997</v>
      </c>
      <c r="I8955" s="15">
        <f>IF(H8955&lt;=Rmax_Summary!$B$40,1,0)</f>
        <v>0</v>
      </c>
      <c r="J8955" s="15">
        <v>3</v>
      </c>
      <c r="K8955" s="21" t="s">
        <v>850</v>
      </c>
    </row>
    <row r="8956" spans="1:11" x14ac:dyDescent="0.15">
      <c r="A8956" s="15">
        <v>1847</v>
      </c>
      <c r="B8956" s="16">
        <v>12</v>
      </c>
      <c r="C8956" s="15">
        <v>20</v>
      </c>
      <c r="D8956" s="17">
        <v>1500000</v>
      </c>
      <c r="E8956" s="18">
        <f t="shared" si="139"/>
        <v>1500</v>
      </c>
      <c r="F8956" s="19">
        <v>7.9833629999999998</v>
      </c>
      <c r="G8956" s="19">
        <v>11.975044755000001</v>
      </c>
      <c r="H8956" s="20">
        <v>60.083184762000002</v>
      </c>
      <c r="I8956" s="15">
        <f>IF(H8956&lt;=Rmax_Summary!$B$40,1,0)</f>
        <v>0</v>
      </c>
      <c r="J8956" s="15">
        <v>3</v>
      </c>
      <c r="K8956" s="21" t="s">
        <v>850</v>
      </c>
    </row>
    <row r="8957" spans="1:11" x14ac:dyDescent="0.15">
      <c r="A8957" s="15">
        <v>1852</v>
      </c>
      <c r="B8957" s="16">
        <v>12</v>
      </c>
      <c r="C8957" s="15">
        <v>20</v>
      </c>
      <c r="D8957" s="17">
        <v>1600000</v>
      </c>
      <c r="E8957" s="18">
        <f t="shared" si="139"/>
        <v>1600</v>
      </c>
      <c r="F8957" s="19">
        <v>7.4853379999999996</v>
      </c>
      <c r="G8957" s="19">
        <v>11.97654026</v>
      </c>
      <c r="H8957" s="20">
        <v>62.573311906000001</v>
      </c>
      <c r="I8957" s="15">
        <f>IF(H8957&lt;=Rmax_Summary!$B$40,1,0)</f>
        <v>0</v>
      </c>
      <c r="J8957" s="15">
        <v>3</v>
      </c>
      <c r="K8957" s="21" t="s">
        <v>850</v>
      </c>
    </row>
    <row r="8958" spans="1:11" x14ac:dyDescent="0.15">
      <c r="A8958" s="15">
        <v>1857</v>
      </c>
      <c r="B8958" s="16">
        <v>12</v>
      </c>
      <c r="C8958" s="15">
        <v>20</v>
      </c>
      <c r="D8958" s="17">
        <v>1700000</v>
      </c>
      <c r="E8958" s="18">
        <f t="shared" si="139"/>
        <v>1700</v>
      </c>
      <c r="F8958" s="19">
        <v>7.0457999999999998</v>
      </c>
      <c r="G8958" s="19">
        <v>11.977860132</v>
      </c>
      <c r="H8958" s="20">
        <v>64.771000125</v>
      </c>
      <c r="I8958" s="15">
        <f>IF(H8958&lt;=Rmax_Summary!$B$40,1,0)</f>
        <v>0</v>
      </c>
      <c r="J8958" s="15">
        <v>3</v>
      </c>
      <c r="K8958" s="21" t="s">
        <v>850</v>
      </c>
    </row>
    <row r="8959" spans="1:11" x14ac:dyDescent="0.15">
      <c r="A8959" s="15">
        <v>1862</v>
      </c>
      <c r="B8959" s="16">
        <v>12</v>
      </c>
      <c r="C8959" s="15">
        <v>20</v>
      </c>
      <c r="D8959" s="17">
        <v>1800000</v>
      </c>
      <c r="E8959" s="18">
        <f t="shared" si="139"/>
        <v>1800</v>
      </c>
      <c r="F8959" s="19">
        <v>6.6550190000000002</v>
      </c>
      <c r="G8959" s="19">
        <v>11.979033597000001</v>
      </c>
      <c r="H8959" s="20">
        <v>66.724907379000001</v>
      </c>
      <c r="I8959" s="15">
        <f>IF(H8959&lt;=Rmax_Summary!$B$40,1,0)</f>
        <v>0</v>
      </c>
      <c r="J8959" s="15">
        <v>3</v>
      </c>
      <c r="K8959" s="21" t="s">
        <v>850</v>
      </c>
    </row>
    <row r="8960" spans="1:11" x14ac:dyDescent="0.15">
      <c r="A8960" s="15">
        <v>1867</v>
      </c>
      <c r="B8960" s="16">
        <v>12</v>
      </c>
      <c r="C8960" s="15">
        <v>20</v>
      </c>
      <c r="D8960" s="17">
        <v>1900000</v>
      </c>
      <c r="E8960" s="18">
        <f t="shared" si="139"/>
        <v>1900</v>
      </c>
      <c r="F8960" s="19">
        <v>6.305307</v>
      </c>
      <c r="G8960" s="19">
        <v>11.980083731000001</v>
      </c>
      <c r="H8960" s="20">
        <v>68.473464379000006</v>
      </c>
      <c r="I8960" s="15">
        <f>IF(H8960&lt;=Rmax_Summary!$B$40,1,0)</f>
        <v>0</v>
      </c>
      <c r="J8960" s="15">
        <v>3</v>
      </c>
      <c r="K8960" s="21" t="s">
        <v>850</v>
      </c>
    </row>
    <row r="8961" spans="1:11" x14ac:dyDescent="0.15">
      <c r="A8961" s="15">
        <v>1872</v>
      </c>
      <c r="B8961" s="16">
        <v>12</v>
      </c>
      <c r="C8961" s="15">
        <v>20</v>
      </c>
      <c r="D8961" s="17">
        <v>2000000</v>
      </c>
      <c r="E8961" s="18">
        <f t="shared" si="139"/>
        <v>2000</v>
      </c>
      <c r="F8961" s="19">
        <v>5.9905140000000001</v>
      </c>
      <c r="G8961" s="19">
        <v>11.981029009</v>
      </c>
      <c r="H8961" s="20">
        <v>70.047427951000003</v>
      </c>
      <c r="I8961" s="15">
        <f>IF(H8961&lt;=Rmax_Summary!$B$40,1,0)</f>
        <v>0</v>
      </c>
      <c r="J8961" s="15">
        <v>3</v>
      </c>
      <c r="K8961" s="21" t="s">
        <v>850</v>
      </c>
    </row>
    <row r="8962" spans="1:11" x14ac:dyDescent="0.15">
      <c r="A8962" s="15">
        <v>1877</v>
      </c>
      <c r="B8962" s="16">
        <v>12</v>
      </c>
      <c r="C8962" s="15">
        <v>20</v>
      </c>
      <c r="D8962" s="17">
        <v>2100000</v>
      </c>
      <c r="E8962" s="18">
        <f t="shared" ref="E8962:E9025" si="140">D8962/1000</f>
        <v>2100</v>
      </c>
      <c r="F8962" s="19">
        <v>5.7056589999999998</v>
      </c>
      <c r="G8962" s="19">
        <v>11.981884388999999</v>
      </c>
      <c r="H8962" s="20">
        <v>71.471704609</v>
      </c>
      <c r="I8962" s="15">
        <f>IF(H8962&lt;=Rmax_Summary!$B$40,1,0)</f>
        <v>0</v>
      </c>
      <c r="J8962" s="15">
        <v>3</v>
      </c>
      <c r="K8962" s="21" t="s">
        <v>850</v>
      </c>
    </row>
    <row r="8963" spans="1:11" x14ac:dyDescent="0.15">
      <c r="A8963" s="15">
        <v>1882</v>
      </c>
      <c r="B8963" s="16">
        <v>12</v>
      </c>
      <c r="C8963" s="15">
        <v>20</v>
      </c>
      <c r="D8963" s="17">
        <v>2200000</v>
      </c>
      <c r="E8963" s="18">
        <f t="shared" si="140"/>
        <v>2200</v>
      </c>
      <c r="F8963" s="19">
        <v>5.4466650000000003</v>
      </c>
      <c r="G8963" s="19">
        <v>11.982662112</v>
      </c>
      <c r="H8963" s="20">
        <v>72.766677272999999</v>
      </c>
      <c r="I8963" s="15">
        <f>IF(H8963&lt;=Rmax_Summary!$B$40,1,0)</f>
        <v>0</v>
      </c>
      <c r="J8963" s="15">
        <v>3</v>
      </c>
      <c r="K8963" s="21" t="s">
        <v>850</v>
      </c>
    </row>
    <row r="8964" spans="1:11" x14ac:dyDescent="0.15">
      <c r="A8964" s="15">
        <v>1887</v>
      </c>
      <c r="B8964" s="16">
        <v>12</v>
      </c>
      <c r="C8964" s="15">
        <v>20</v>
      </c>
      <c r="D8964" s="17">
        <v>2300000</v>
      </c>
      <c r="E8964" s="18">
        <f t="shared" si="140"/>
        <v>2300</v>
      </c>
      <c r="F8964" s="19">
        <v>5.2101620000000004</v>
      </c>
      <c r="G8964" s="19">
        <v>11.983372294</v>
      </c>
      <c r="H8964" s="20">
        <v>73.949190916999996</v>
      </c>
      <c r="I8964" s="15">
        <f>IF(H8964&lt;=Rmax_Summary!$B$40,1,0)</f>
        <v>0</v>
      </c>
      <c r="J8964" s="15">
        <v>3</v>
      </c>
      <c r="K8964" s="21" t="s">
        <v>850</v>
      </c>
    </row>
    <row r="8965" spans="1:11" x14ac:dyDescent="0.15">
      <c r="A8965" s="15">
        <v>1892</v>
      </c>
      <c r="B8965" s="16">
        <v>12</v>
      </c>
      <c r="C8965" s="15">
        <v>20</v>
      </c>
      <c r="D8965" s="17">
        <v>2400000</v>
      </c>
      <c r="E8965" s="18">
        <f t="shared" si="140"/>
        <v>2400</v>
      </c>
      <c r="F8965" s="19">
        <v>4.9933430000000003</v>
      </c>
      <c r="G8965" s="19">
        <v>11.984023368000001</v>
      </c>
      <c r="H8965" s="20">
        <v>75.033284727999998</v>
      </c>
      <c r="I8965" s="15">
        <f>IF(H8965&lt;=Rmax_Summary!$B$40,1,0)</f>
        <v>0</v>
      </c>
      <c r="J8965" s="15">
        <v>3</v>
      </c>
      <c r="K8965" s="21" t="s">
        <v>850</v>
      </c>
    </row>
    <row r="8966" spans="1:11" x14ac:dyDescent="0.15">
      <c r="A8966" s="15">
        <v>1897</v>
      </c>
      <c r="B8966" s="16">
        <v>12</v>
      </c>
      <c r="C8966" s="15">
        <v>20</v>
      </c>
      <c r="D8966" s="17">
        <v>2500000</v>
      </c>
      <c r="E8966" s="18">
        <f t="shared" si="140"/>
        <v>2500</v>
      </c>
      <c r="F8966" s="19">
        <v>4.7938489999999998</v>
      </c>
      <c r="G8966" s="19">
        <v>11.984622420000001</v>
      </c>
      <c r="H8966" s="20">
        <v>76.030755987999996</v>
      </c>
      <c r="I8966" s="15">
        <f>IF(H8966&lt;=Rmax_Summary!$B$40,1,0)</f>
        <v>0</v>
      </c>
      <c r="J8966" s="15">
        <v>3</v>
      </c>
      <c r="K8966" s="21" t="s">
        <v>850</v>
      </c>
    </row>
    <row r="8967" spans="1:11" x14ac:dyDescent="0.15">
      <c r="A8967" s="15">
        <v>1902</v>
      </c>
      <c r="B8967" s="16">
        <v>12</v>
      </c>
      <c r="C8967" s="15">
        <v>20</v>
      </c>
      <c r="D8967" s="17">
        <v>2600000</v>
      </c>
      <c r="E8967" s="18">
        <f t="shared" si="140"/>
        <v>2600</v>
      </c>
      <c r="F8967" s="19">
        <v>4.6096830000000004</v>
      </c>
      <c r="G8967" s="19">
        <v>11.985175442999999</v>
      </c>
      <c r="H8967" s="20">
        <v>76.951585266999999</v>
      </c>
      <c r="I8967" s="15">
        <f>IF(H8967&lt;=Rmax_Summary!$B$40,1,0)</f>
        <v>0</v>
      </c>
      <c r="J8967" s="15">
        <v>3</v>
      </c>
      <c r="K8967" s="21" t="s">
        <v>850</v>
      </c>
    </row>
    <row r="8968" spans="1:11" x14ac:dyDescent="0.15">
      <c r="A8968" s="15">
        <v>1907</v>
      </c>
      <c r="B8968" s="16">
        <v>12</v>
      </c>
      <c r="C8968" s="15">
        <v>20</v>
      </c>
      <c r="D8968" s="17">
        <v>2700000</v>
      </c>
      <c r="E8968" s="18">
        <f t="shared" si="140"/>
        <v>2700</v>
      </c>
      <c r="F8968" s="19">
        <v>4.4391439999999998</v>
      </c>
      <c r="G8968" s="19">
        <v>11.985687548</v>
      </c>
      <c r="H8968" s="20">
        <v>77.804282022999999</v>
      </c>
      <c r="I8968" s="15">
        <f>IF(H8968&lt;=Rmax_Summary!$B$40,1,0)</f>
        <v>0</v>
      </c>
      <c r="J8968" s="15">
        <v>3</v>
      </c>
      <c r="K8968" s="21" t="s">
        <v>850</v>
      </c>
    </row>
    <row r="8969" spans="1:11" x14ac:dyDescent="0.15">
      <c r="A8969" s="15">
        <v>1912</v>
      </c>
      <c r="B8969" s="16">
        <v>12</v>
      </c>
      <c r="C8969" s="15">
        <v>20</v>
      </c>
      <c r="D8969" s="17">
        <v>2800000</v>
      </c>
      <c r="E8969" s="18">
        <f t="shared" si="140"/>
        <v>2800</v>
      </c>
      <c r="F8969" s="19">
        <v>4.2807729999999999</v>
      </c>
      <c r="G8969" s="19">
        <v>11.986163111</v>
      </c>
      <c r="H8969" s="20">
        <v>78.596136997000002</v>
      </c>
      <c r="I8969" s="15">
        <f>IF(H8969&lt;=Rmax_Summary!$B$40,1,0)</f>
        <v>0</v>
      </c>
      <c r="J8969" s="15">
        <v>3</v>
      </c>
      <c r="K8969" s="21" t="s">
        <v>850</v>
      </c>
    </row>
    <row r="8970" spans="1:11" x14ac:dyDescent="0.15">
      <c r="A8970" s="15">
        <v>1917</v>
      </c>
      <c r="B8970" s="16">
        <v>12</v>
      </c>
      <c r="C8970" s="15">
        <v>20</v>
      </c>
      <c r="D8970" s="17">
        <v>2900000</v>
      </c>
      <c r="E8970" s="18">
        <f t="shared" si="140"/>
        <v>2900</v>
      </c>
      <c r="F8970" s="19">
        <v>4.1333120000000001</v>
      </c>
      <c r="G8970" s="19">
        <v>11.98660591</v>
      </c>
      <c r="H8970" s="20">
        <v>79.333438204999993</v>
      </c>
      <c r="I8970" s="15">
        <f>IF(H8970&lt;=Rmax_Summary!$B$40,1,0)</f>
        <v>0</v>
      </c>
      <c r="J8970" s="15">
        <v>3</v>
      </c>
      <c r="K8970" s="21" t="s">
        <v>850</v>
      </c>
    </row>
    <row r="8971" spans="1:11" x14ac:dyDescent="0.15">
      <c r="A8971" s="15">
        <v>1922</v>
      </c>
      <c r="B8971" s="16">
        <v>12</v>
      </c>
      <c r="C8971" s="15">
        <v>20</v>
      </c>
      <c r="D8971" s="17">
        <v>3000000</v>
      </c>
      <c r="E8971" s="18">
        <f t="shared" si="140"/>
        <v>3000</v>
      </c>
      <c r="F8971" s="19">
        <v>3.995673</v>
      </c>
      <c r="G8971" s="19">
        <v>11.987019220000001</v>
      </c>
      <c r="H8971" s="20">
        <v>80.021634655</v>
      </c>
      <c r="I8971" s="15">
        <f>IF(H8971&lt;=Rmax_Summary!$B$40,1,0)</f>
        <v>0</v>
      </c>
      <c r="J8971" s="15">
        <v>3</v>
      </c>
      <c r="K8971" s="21" t="s">
        <v>850</v>
      </c>
    </row>
    <row r="8972" spans="1:11" x14ac:dyDescent="0.15">
      <c r="A8972" s="15">
        <v>1927</v>
      </c>
      <c r="B8972" s="16">
        <v>12</v>
      </c>
      <c r="C8972" s="15">
        <v>20</v>
      </c>
      <c r="D8972" s="17">
        <v>3100000</v>
      </c>
      <c r="E8972" s="18">
        <f t="shared" si="140"/>
        <v>3100</v>
      </c>
      <c r="F8972" s="19">
        <v>3.866905</v>
      </c>
      <c r="G8972" s="19">
        <v>11.987405889</v>
      </c>
      <c r="H8972" s="20">
        <v>80.665475049999998</v>
      </c>
      <c r="I8972" s="15">
        <f>IF(H8972&lt;=Rmax_Summary!$B$40,1,0)</f>
        <v>0</v>
      </c>
      <c r="J8972" s="15">
        <v>3</v>
      </c>
      <c r="K8972" s="21" t="s">
        <v>850</v>
      </c>
    </row>
    <row r="8973" spans="1:11" x14ac:dyDescent="0.15">
      <c r="A8973" s="15">
        <v>1932</v>
      </c>
      <c r="B8973" s="16">
        <v>12</v>
      </c>
      <c r="C8973" s="15">
        <v>20</v>
      </c>
      <c r="D8973" s="17">
        <v>3200000</v>
      </c>
      <c r="E8973" s="18">
        <f t="shared" si="140"/>
        <v>3200</v>
      </c>
      <c r="F8973" s="19">
        <v>3.746178</v>
      </c>
      <c r="G8973" s="19">
        <v>11.987768415</v>
      </c>
      <c r="H8973" s="20">
        <v>81.269111800000005</v>
      </c>
      <c r="I8973" s="15">
        <f>IF(H8973&lt;=Rmax_Summary!$B$40,1,0)</f>
        <v>0</v>
      </c>
      <c r="J8973" s="15">
        <v>3</v>
      </c>
      <c r="K8973" s="21" t="s">
        <v>850</v>
      </c>
    </row>
    <row r="8974" spans="1:11" x14ac:dyDescent="0.15">
      <c r="A8974" s="15">
        <v>1937</v>
      </c>
      <c r="B8974" s="16">
        <v>12</v>
      </c>
      <c r="C8974" s="15">
        <v>20</v>
      </c>
      <c r="D8974" s="17">
        <v>3300000</v>
      </c>
      <c r="E8974" s="18">
        <f t="shared" si="140"/>
        <v>3300</v>
      </c>
      <c r="F8974" s="19">
        <v>3.6327600000000002</v>
      </c>
      <c r="G8974" s="19">
        <v>11.988108991000001</v>
      </c>
      <c r="H8974" s="20">
        <v>81.836198229000004</v>
      </c>
      <c r="I8974" s="15">
        <f>IF(H8974&lt;=Rmax_Summary!$B$40,1,0)</f>
        <v>0</v>
      </c>
      <c r="J8974" s="15">
        <v>3</v>
      </c>
      <c r="K8974" s="21" t="s">
        <v>850</v>
      </c>
    </row>
    <row r="8975" spans="1:11" x14ac:dyDescent="0.15">
      <c r="A8975" s="15">
        <v>1942</v>
      </c>
      <c r="B8975" s="16">
        <v>12</v>
      </c>
      <c r="C8975" s="15">
        <v>20</v>
      </c>
      <c r="D8975" s="17">
        <v>3400000</v>
      </c>
      <c r="E8975" s="18">
        <f t="shared" si="140"/>
        <v>3400</v>
      </c>
      <c r="F8975" s="19">
        <v>3.5260090000000002</v>
      </c>
      <c r="G8975" s="19">
        <v>11.988429546000001</v>
      </c>
      <c r="H8975" s="20">
        <v>82.36995623</v>
      </c>
      <c r="I8975" s="15">
        <f>IF(H8975&lt;=Rmax_Summary!$B$40,1,0)</f>
        <v>0</v>
      </c>
      <c r="J8975" s="15">
        <v>3</v>
      </c>
      <c r="K8975" s="21" t="s">
        <v>850</v>
      </c>
    </row>
    <row r="8976" spans="1:11" x14ac:dyDescent="0.15">
      <c r="A8976" s="15">
        <v>1947</v>
      </c>
      <c r="B8976" s="16">
        <v>12</v>
      </c>
      <c r="C8976" s="15">
        <v>20</v>
      </c>
      <c r="D8976" s="17">
        <v>3500000</v>
      </c>
      <c r="E8976" s="18">
        <f t="shared" si="140"/>
        <v>3500</v>
      </c>
      <c r="F8976" s="19">
        <v>3.4253520000000002</v>
      </c>
      <c r="G8976" s="19">
        <v>11.988731804</v>
      </c>
      <c r="H8976" s="20">
        <v>82.873240468999995</v>
      </c>
      <c r="I8976" s="15">
        <f>IF(H8976&lt;=Rmax_Summary!$B$40,1,0)</f>
        <v>0</v>
      </c>
      <c r="J8976" s="15">
        <v>3</v>
      </c>
      <c r="K8976" s="21" t="s">
        <v>850</v>
      </c>
    </row>
    <row r="8977" spans="1:11" x14ac:dyDescent="0.15">
      <c r="A8977" s="15">
        <v>1952</v>
      </c>
      <c r="B8977" s="16">
        <v>12</v>
      </c>
      <c r="C8977" s="15">
        <v>20</v>
      </c>
      <c r="D8977" s="17">
        <v>3600000</v>
      </c>
      <c r="E8977" s="18">
        <f t="shared" si="140"/>
        <v>3600</v>
      </c>
      <c r="F8977" s="19">
        <v>3.3302830000000001</v>
      </c>
      <c r="G8977" s="19">
        <v>11.989017282000001</v>
      </c>
      <c r="H8977" s="20">
        <v>83.348586737999995</v>
      </c>
      <c r="I8977" s="15">
        <f>IF(H8977&lt;=Rmax_Summary!$B$40,1,0)</f>
        <v>0</v>
      </c>
      <c r="J8977" s="15">
        <v>3</v>
      </c>
      <c r="K8977" s="21" t="s">
        <v>850</v>
      </c>
    </row>
    <row r="8978" spans="1:11" x14ac:dyDescent="0.15">
      <c r="A8978" s="15">
        <v>1957</v>
      </c>
      <c r="B8978" s="16">
        <v>12</v>
      </c>
      <c r="C8978" s="15">
        <v>20</v>
      </c>
      <c r="D8978" s="17">
        <v>3700000</v>
      </c>
      <c r="E8978" s="18">
        <f t="shared" si="140"/>
        <v>3700</v>
      </c>
      <c r="F8978" s="19">
        <v>3.240348</v>
      </c>
      <c r="G8978" s="19">
        <v>11.989287341000001</v>
      </c>
      <c r="H8978" s="20">
        <v>83.798260247000002</v>
      </c>
      <c r="I8978" s="15">
        <f>IF(H8978&lt;=Rmax_Summary!$B$40,1,0)</f>
        <v>0</v>
      </c>
      <c r="J8978" s="15">
        <v>3</v>
      </c>
      <c r="K8978" s="21" t="s">
        <v>850</v>
      </c>
    </row>
    <row r="8979" spans="1:11" x14ac:dyDescent="0.15">
      <c r="A8979" s="15">
        <v>1962</v>
      </c>
      <c r="B8979" s="16">
        <v>12</v>
      </c>
      <c r="C8979" s="15">
        <v>20</v>
      </c>
      <c r="D8979" s="17">
        <v>3800000</v>
      </c>
      <c r="E8979" s="18">
        <f t="shared" si="140"/>
        <v>3800</v>
      </c>
      <c r="F8979" s="19">
        <v>3.1551429999999998</v>
      </c>
      <c r="G8979" s="19">
        <v>11.9895432</v>
      </c>
      <c r="H8979" s="20">
        <v>84.224285183999996</v>
      </c>
      <c r="I8979" s="15">
        <f>IF(H8979&lt;=Rmax_Summary!$B$40,1,0)</f>
        <v>0</v>
      </c>
      <c r="J8979" s="15">
        <v>3</v>
      </c>
      <c r="K8979" s="21" t="s">
        <v>850</v>
      </c>
    </row>
    <row r="8980" spans="1:11" x14ac:dyDescent="0.15">
      <c r="A8980" s="15">
        <v>1967</v>
      </c>
      <c r="B8980" s="16">
        <v>12</v>
      </c>
      <c r="C8980" s="15">
        <v>20</v>
      </c>
      <c r="D8980" s="17">
        <v>3900000</v>
      </c>
      <c r="E8980" s="18">
        <f t="shared" si="140"/>
        <v>3900</v>
      </c>
      <c r="F8980" s="19">
        <v>3.0743040000000001</v>
      </c>
      <c r="G8980" s="19">
        <v>11.989785943999999</v>
      </c>
      <c r="H8980" s="20">
        <v>84.628479409999997</v>
      </c>
      <c r="I8980" s="15">
        <f>IF(H8980&lt;=Rmax_Summary!$B$40,1,0)</f>
        <v>0</v>
      </c>
      <c r="J8980" s="15">
        <v>3</v>
      </c>
      <c r="K8980" s="21" t="s">
        <v>850</v>
      </c>
    </row>
    <row r="8981" spans="1:11" x14ac:dyDescent="0.15">
      <c r="A8981" s="15">
        <v>1972</v>
      </c>
      <c r="B8981" s="16">
        <v>12</v>
      </c>
      <c r="C8981" s="15">
        <v>20</v>
      </c>
      <c r="D8981" s="17">
        <v>4000000</v>
      </c>
      <c r="E8981" s="18">
        <f t="shared" si="140"/>
        <v>4000</v>
      </c>
      <c r="F8981" s="19">
        <v>2.9975040000000002</v>
      </c>
      <c r="G8981" s="19">
        <v>11.990016560999999</v>
      </c>
      <c r="H8981" s="20">
        <v>85.012478923000003</v>
      </c>
      <c r="I8981" s="15">
        <f>IF(H8981&lt;=Rmax_Summary!$B$40,1,0)</f>
        <v>0</v>
      </c>
      <c r="J8981" s="15">
        <v>3</v>
      </c>
      <c r="K8981" s="21" t="s">
        <v>850</v>
      </c>
    </row>
    <row r="8982" spans="1:11" x14ac:dyDescent="0.15">
      <c r="A8982" s="15">
        <v>1977</v>
      </c>
      <c r="B8982" s="16">
        <v>12</v>
      </c>
      <c r="C8982" s="15">
        <v>20</v>
      </c>
      <c r="D8982" s="17">
        <v>4100000</v>
      </c>
      <c r="E8982" s="18">
        <f t="shared" si="140"/>
        <v>4100</v>
      </c>
      <c r="F8982" s="19">
        <v>2.9244479999999999</v>
      </c>
      <c r="G8982" s="19">
        <v>11.99023594</v>
      </c>
      <c r="H8982" s="20">
        <v>85.377760933999994</v>
      </c>
      <c r="I8982" s="15">
        <f>IF(H8982&lt;=Rmax_Summary!$B$40,1,0)</f>
        <v>0</v>
      </c>
      <c r="J8982" s="15">
        <v>3</v>
      </c>
      <c r="K8982" s="21" t="s">
        <v>850</v>
      </c>
    </row>
    <row r="8983" spans="1:11" x14ac:dyDescent="0.15">
      <c r="A8983" s="15">
        <v>1982</v>
      </c>
      <c r="B8983" s="16">
        <v>12</v>
      </c>
      <c r="C8983" s="15">
        <v>20</v>
      </c>
      <c r="D8983" s="17">
        <v>4200000</v>
      </c>
      <c r="E8983" s="18">
        <f t="shared" si="140"/>
        <v>4200</v>
      </c>
      <c r="F8983" s="19">
        <v>2.8548680000000002</v>
      </c>
      <c r="G8983" s="19">
        <v>11.990444875</v>
      </c>
      <c r="H8983" s="20">
        <v>85.725660848999993</v>
      </c>
      <c r="I8983" s="15">
        <f>IF(H8983&lt;=Rmax_Summary!$B$40,1,0)</f>
        <v>0</v>
      </c>
      <c r="J8983" s="15">
        <v>3</v>
      </c>
      <c r="K8983" s="21" t="s">
        <v>850</v>
      </c>
    </row>
    <row r="8984" spans="1:11" x14ac:dyDescent="0.15">
      <c r="A8984" s="15">
        <v>1987</v>
      </c>
      <c r="B8984" s="16">
        <v>12</v>
      </c>
      <c r="C8984" s="15">
        <v>20</v>
      </c>
      <c r="D8984" s="17">
        <v>4300000</v>
      </c>
      <c r="E8984" s="18">
        <f t="shared" si="140"/>
        <v>4300</v>
      </c>
      <c r="F8984" s="19">
        <v>2.7885219999999999</v>
      </c>
      <c r="G8984" s="19">
        <v>11.990644100000001</v>
      </c>
      <c r="H8984" s="20">
        <v>86.057391034999995</v>
      </c>
      <c r="I8984" s="15">
        <f>IF(H8984&lt;=Rmax_Summary!$B$40,1,0)</f>
        <v>0</v>
      </c>
      <c r="J8984" s="15">
        <v>3</v>
      </c>
      <c r="K8984" s="21" t="s">
        <v>850</v>
      </c>
    </row>
    <row r="8985" spans="1:11" x14ac:dyDescent="0.15">
      <c r="A8985" s="15">
        <v>1992</v>
      </c>
      <c r="B8985" s="16">
        <v>12</v>
      </c>
      <c r="C8985" s="15">
        <v>20</v>
      </c>
      <c r="D8985" s="17">
        <v>4400000</v>
      </c>
      <c r="E8985" s="18">
        <f t="shared" si="140"/>
        <v>4400</v>
      </c>
      <c r="F8985" s="19">
        <v>2.72519</v>
      </c>
      <c r="G8985" s="19">
        <v>11.990834276999999</v>
      </c>
      <c r="H8985" s="20">
        <v>86.374051559999998</v>
      </c>
      <c r="I8985" s="15">
        <f>IF(H8985&lt;=Rmax_Summary!$B$40,1,0)</f>
        <v>0</v>
      </c>
      <c r="J8985" s="15">
        <v>3</v>
      </c>
      <c r="K8985" s="21" t="s">
        <v>850</v>
      </c>
    </row>
    <row r="8986" spans="1:11" x14ac:dyDescent="0.15">
      <c r="A8986" s="15">
        <v>1997</v>
      </c>
      <c r="B8986" s="16">
        <v>12</v>
      </c>
      <c r="C8986" s="15">
        <v>20</v>
      </c>
      <c r="D8986" s="17">
        <v>4500000</v>
      </c>
      <c r="E8986" s="18">
        <f t="shared" si="140"/>
        <v>4500</v>
      </c>
      <c r="F8986" s="19">
        <v>2.6646700000000001</v>
      </c>
      <c r="G8986" s="19">
        <v>11.991016009999999</v>
      </c>
      <c r="H8986" s="20">
        <v>86.676648971000006</v>
      </c>
      <c r="I8986" s="15">
        <f>IF(H8986&lt;=Rmax_Summary!$B$40,1,0)</f>
        <v>0</v>
      </c>
      <c r="J8986" s="15">
        <v>3</v>
      </c>
      <c r="K8986" s="21" t="s">
        <v>850</v>
      </c>
    </row>
    <row r="8987" spans="1:11" x14ac:dyDescent="0.15">
      <c r="A8987" s="15">
        <v>2002</v>
      </c>
      <c r="B8987" s="16">
        <v>12</v>
      </c>
      <c r="C8987" s="15">
        <v>20</v>
      </c>
      <c r="D8987" s="17">
        <v>4600000</v>
      </c>
      <c r="E8987" s="18">
        <f t="shared" si="140"/>
        <v>4600</v>
      </c>
      <c r="F8987" s="19">
        <v>2.6067800000000001</v>
      </c>
      <c r="G8987" s="19">
        <v>11.991189841000001</v>
      </c>
      <c r="H8987" s="20">
        <v>86.966098504000001</v>
      </c>
      <c r="I8987" s="15">
        <f>IF(H8987&lt;=Rmax_Summary!$B$40,1,0)</f>
        <v>0</v>
      </c>
      <c r="J8987" s="15">
        <v>3</v>
      </c>
      <c r="K8987" s="21" t="s">
        <v>850</v>
      </c>
    </row>
    <row r="8988" spans="1:11" x14ac:dyDescent="0.15">
      <c r="A8988" s="15">
        <v>2007</v>
      </c>
      <c r="B8988" s="16">
        <v>12</v>
      </c>
      <c r="C8988" s="15">
        <v>20</v>
      </c>
      <c r="D8988" s="17">
        <v>4700000</v>
      </c>
      <c r="E8988" s="18">
        <f t="shared" si="140"/>
        <v>4700</v>
      </c>
      <c r="F8988" s="19">
        <v>2.5513520000000001</v>
      </c>
      <c r="G8988" s="19">
        <v>11.991356281</v>
      </c>
      <c r="H8988" s="20">
        <v>87.243238026</v>
      </c>
      <c r="I8988" s="15">
        <f>IF(H8988&lt;=Rmax_Summary!$B$40,1,0)</f>
        <v>0</v>
      </c>
      <c r="J8988" s="15">
        <v>3</v>
      </c>
      <c r="K8988" s="21" t="s">
        <v>850</v>
      </c>
    </row>
    <row r="8989" spans="1:11" x14ac:dyDescent="0.15">
      <c r="A8989" s="15">
        <v>2012</v>
      </c>
      <c r="B8989" s="16">
        <v>12</v>
      </c>
      <c r="C8989" s="15">
        <v>20</v>
      </c>
      <c r="D8989" s="17">
        <v>4800000</v>
      </c>
      <c r="E8989" s="18">
        <f t="shared" si="140"/>
        <v>4800</v>
      </c>
      <c r="F8989" s="19">
        <v>2.4982319999999998</v>
      </c>
      <c r="G8989" s="19">
        <v>11.991515793</v>
      </c>
      <c r="H8989" s="20">
        <v>87.508837760999995</v>
      </c>
      <c r="I8989" s="15">
        <f>IF(H8989&lt;=Rmax_Summary!$B$40,1,0)</f>
        <v>0</v>
      </c>
      <c r="J8989" s="15">
        <v>3</v>
      </c>
      <c r="K8989" s="21" t="s">
        <v>850</v>
      </c>
    </row>
    <row r="8990" spans="1:11" x14ac:dyDescent="0.15">
      <c r="A8990" s="15">
        <v>2017</v>
      </c>
      <c r="B8990" s="16">
        <v>12</v>
      </c>
      <c r="C8990" s="15">
        <v>20</v>
      </c>
      <c r="D8990" s="17">
        <v>4900000</v>
      </c>
      <c r="E8990" s="18">
        <f t="shared" si="140"/>
        <v>4900</v>
      </c>
      <c r="F8990" s="19">
        <v>2.447279</v>
      </c>
      <c r="G8990" s="19">
        <v>11.991668797000001</v>
      </c>
      <c r="H8990" s="20">
        <v>87.763603712999995</v>
      </c>
      <c r="I8990" s="15">
        <f>IF(H8990&lt;=Rmax_Summary!$B$40,1,0)</f>
        <v>0</v>
      </c>
      <c r="J8990" s="15">
        <v>3</v>
      </c>
      <c r="K8990" s="21" t="s">
        <v>850</v>
      </c>
    </row>
    <row r="8991" spans="1:11" x14ac:dyDescent="0.15">
      <c r="A8991" s="15">
        <v>2022</v>
      </c>
      <c r="B8991" s="16">
        <v>12</v>
      </c>
      <c r="C8991" s="15">
        <v>20</v>
      </c>
      <c r="D8991" s="17">
        <v>5000000</v>
      </c>
      <c r="E8991" s="18">
        <f t="shared" si="140"/>
        <v>5000</v>
      </c>
      <c r="F8991" s="19">
        <v>2.3983629999999998</v>
      </c>
      <c r="G8991" s="19">
        <v>11.991815684000001</v>
      </c>
      <c r="H8991" s="20">
        <v>88.008184459000006</v>
      </c>
      <c r="I8991" s="15">
        <f>IF(H8991&lt;=Rmax_Summary!$B$40,1,0)</f>
        <v>0</v>
      </c>
      <c r="J8991" s="15">
        <v>3</v>
      </c>
      <c r="K8991" s="21" t="s">
        <v>850</v>
      </c>
    </row>
    <row r="8992" spans="1:11" x14ac:dyDescent="0.15">
      <c r="A8992" s="15">
        <v>2027</v>
      </c>
      <c r="B8992" s="16">
        <v>12</v>
      </c>
      <c r="C8992" s="15">
        <v>20</v>
      </c>
      <c r="D8992" s="17">
        <v>5100000</v>
      </c>
      <c r="E8992" s="18">
        <f t="shared" si="140"/>
        <v>5100</v>
      </c>
      <c r="F8992" s="19">
        <v>2.3513639999999998</v>
      </c>
      <c r="G8992" s="19">
        <v>11.991956814</v>
      </c>
      <c r="H8992" s="20">
        <v>88.243179699999999</v>
      </c>
      <c r="I8992" s="15">
        <f>IF(H8992&lt;=Rmax_Summary!$B$40,1,0)</f>
        <v>0</v>
      </c>
      <c r="J8992" s="15">
        <v>3</v>
      </c>
      <c r="K8992" s="21" t="s">
        <v>850</v>
      </c>
    </row>
    <row r="8993" spans="1:11" x14ac:dyDescent="0.15">
      <c r="A8993" s="15">
        <v>2032</v>
      </c>
      <c r="B8993" s="16">
        <v>12</v>
      </c>
      <c r="C8993" s="15">
        <v>20</v>
      </c>
      <c r="D8993" s="17">
        <v>5200000</v>
      </c>
      <c r="E8993" s="18">
        <f t="shared" si="140"/>
        <v>5200</v>
      </c>
      <c r="F8993" s="19">
        <v>2.3061720000000001</v>
      </c>
      <c r="G8993" s="19">
        <v>11.992092519</v>
      </c>
      <c r="H8993" s="20">
        <v>88.469141386000004</v>
      </c>
      <c r="I8993" s="15">
        <f>IF(H8993&lt;=Rmax_Summary!$B$40,1,0)</f>
        <v>0</v>
      </c>
      <c r="J8993" s="15">
        <v>3</v>
      </c>
      <c r="K8993" s="21" t="s">
        <v>850</v>
      </c>
    </row>
    <row r="8994" spans="1:11" x14ac:dyDescent="0.15">
      <c r="A8994" s="15">
        <v>2037</v>
      </c>
      <c r="B8994" s="16">
        <v>12</v>
      </c>
      <c r="C8994" s="15">
        <v>20</v>
      </c>
      <c r="D8994" s="17">
        <v>5300000</v>
      </c>
      <c r="E8994" s="18">
        <f t="shared" si="140"/>
        <v>5300</v>
      </c>
      <c r="F8994" s="19">
        <v>2.2626840000000001</v>
      </c>
      <c r="G8994" s="19">
        <v>11.992223105000001</v>
      </c>
      <c r="H8994" s="20">
        <v>88.686581674999999</v>
      </c>
      <c r="I8994" s="15">
        <f>IF(H8994&lt;=Rmax_Summary!$B$40,1,0)</f>
        <v>0</v>
      </c>
      <c r="J8994" s="15">
        <v>3</v>
      </c>
      <c r="K8994" s="21" t="s">
        <v>850</v>
      </c>
    </row>
    <row r="8995" spans="1:11" x14ac:dyDescent="0.15">
      <c r="A8995" s="15">
        <v>2042</v>
      </c>
      <c r="B8995" s="16">
        <v>12</v>
      </c>
      <c r="C8995" s="15">
        <v>20</v>
      </c>
      <c r="D8995" s="17">
        <v>5400000</v>
      </c>
      <c r="E8995" s="18">
        <f t="shared" si="140"/>
        <v>5400</v>
      </c>
      <c r="F8995" s="19">
        <v>2.2208049999999999</v>
      </c>
      <c r="G8995" s="19">
        <v>11.99234886</v>
      </c>
      <c r="H8995" s="20">
        <v>88.895973502000004</v>
      </c>
      <c r="I8995" s="15">
        <f>IF(H8995&lt;=Rmax_Summary!$B$40,1,0)</f>
        <v>0</v>
      </c>
      <c r="J8995" s="15">
        <v>3</v>
      </c>
      <c r="K8995" s="21" t="s">
        <v>850</v>
      </c>
    </row>
    <row r="8996" spans="1:11" x14ac:dyDescent="0.15">
      <c r="A8996" s="15">
        <v>2047</v>
      </c>
      <c r="B8996" s="16">
        <v>12</v>
      </c>
      <c r="C8996" s="15">
        <v>20</v>
      </c>
      <c r="D8996" s="17">
        <v>5500000</v>
      </c>
      <c r="E8996" s="18">
        <f t="shared" si="140"/>
        <v>5500</v>
      </c>
      <c r="F8996" s="19">
        <v>2.1804489999999999</v>
      </c>
      <c r="G8996" s="19">
        <v>11.992470043000001</v>
      </c>
      <c r="H8996" s="20">
        <v>89.097754565000002</v>
      </c>
      <c r="I8996" s="15">
        <f>IF(H8996&lt;=Rmax_Summary!$B$40,1,0)</f>
        <v>0</v>
      </c>
      <c r="J8996" s="15">
        <v>3</v>
      </c>
      <c r="K8996" s="21" t="s">
        <v>850</v>
      </c>
    </row>
    <row r="8997" spans="1:11" x14ac:dyDescent="0.15">
      <c r="A8997" s="15">
        <v>2052</v>
      </c>
      <c r="B8997" s="16">
        <v>12</v>
      </c>
      <c r="C8997" s="15">
        <v>20</v>
      </c>
      <c r="D8997" s="17">
        <v>5600000</v>
      </c>
      <c r="E8997" s="18">
        <f t="shared" si="140"/>
        <v>5600</v>
      </c>
      <c r="F8997" s="19">
        <v>2.1415329999999999</v>
      </c>
      <c r="G8997" s="19">
        <v>11.992586899999999</v>
      </c>
      <c r="H8997" s="20">
        <v>89.292333567</v>
      </c>
      <c r="I8997" s="15">
        <f>IF(H8997&lt;=Rmax_Summary!$B$40,1,0)</f>
        <v>0</v>
      </c>
      <c r="J8997" s="15">
        <v>3</v>
      </c>
      <c r="K8997" s="21" t="s">
        <v>850</v>
      </c>
    </row>
    <row r="8998" spans="1:11" x14ac:dyDescent="0.15">
      <c r="A8998" s="15">
        <v>2057</v>
      </c>
      <c r="B8998" s="16">
        <v>12</v>
      </c>
      <c r="C8998" s="15">
        <v>20</v>
      </c>
      <c r="D8998" s="17">
        <v>5700000</v>
      </c>
      <c r="E8998" s="18">
        <f t="shared" si="140"/>
        <v>5700</v>
      </c>
      <c r="F8998" s="19">
        <v>2.1039819999999998</v>
      </c>
      <c r="G8998" s="19">
        <v>11.992699661</v>
      </c>
      <c r="H8998" s="20">
        <v>89.480087947000001</v>
      </c>
      <c r="I8998" s="15">
        <f>IF(H8998&lt;=Rmax_Summary!$B$40,1,0)</f>
        <v>0</v>
      </c>
      <c r="J8998" s="15">
        <v>3</v>
      </c>
      <c r="K8998" s="21" t="s">
        <v>850</v>
      </c>
    </row>
    <row r="8999" spans="1:11" x14ac:dyDescent="0.15">
      <c r="A8999" s="15">
        <v>2062</v>
      </c>
      <c r="B8999" s="16">
        <v>12</v>
      </c>
      <c r="C8999" s="15">
        <v>20</v>
      </c>
      <c r="D8999" s="17">
        <v>5800000</v>
      </c>
      <c r="E8999" s="18">
        <f t="shared" si="140"/>
        <v>5800</v>
      </c>
      <c r="F8999" s="19">
        <v>2.067726</v>
      </c>
      <c r="G8999" s="19">
        <v>11.992808534</v>
      </c>
      <c r="H8999" s="20">
        <v>89.661371840000001</v>
      </c>
      <c r="I8999" s="15">
        <f>IF(H8999&lt;=Rmax_Summary!$B$40,1,0)</f>
        <v>0</v>
      </c>
      <c r="J8999" s="15">
        <v>3</v>
      </c>
      <c r="K8999" s="21" t="s">
        <v>850</v>
      </c>
    </row>
    <row r="9000" spans="1:11" x14ac:dyDescent="0.15">
      <c r="A9000" s="15">
        <v>2067</v>
      </c>
      <c r="B9000" s="16">
        <v>12</v>
      </c>
      <c r="C9000" s="15">
        <v>20</v>
      </c>
      <c r="D9000" s="17">
        <v>5900000</v>
      </c>
      <c r="E9000" s="18">
        <f t="shared" si="140"/>
        <v>5900</v>
      </c>
      <c r="F9000" s="19">
        <v>2.0326970000000002</v>
      </c>
      <c r="G9000" s="19">
        <v>11.992913717</v>
      </c>
      <c r="H9000" s="20">
        <v>89.836513804999996</v>
      </c>
      <c r="I9000" s="15">
        <f>IF(H9000&lt;=Rmax_Summary!$B$40,1,0)</f>
        <v>0</v>
      </c>
      <c r="J9000" s="15">
        <v>3</v>
      </c>
      <c r="K9000" s="21" t="s">
        <v>850</v>
      </c>
    </row>
    <row r="9001" spans="1:11" x14ac:dyDescent="0.15">
      <c r="A9001" s="15">
        <v>2072</v>
      </c>
      <c r="B9001" s="16">
        <v>12</v>
      </c>
      <c r="C9001" s="15">
        <v>20</v>
      </c>
      <c r="D9001" s="17">
        <v>6000000</v>
      </c>
      <c r="E9001" s="18">
        <f t="shared" si="140"/>
        <v>6000</v>
      </c>
      <c r="F9001" s="19">
        <v>1.9988360000000001</v>
      </c>
      <c r="G9001" s="19">
        <v>11.993015397000001</v>
      </c>
      <c r="H9001" s="20">
        <v>90.005820223000001</v>
      </c>
      <c r="I9001" s="15">
        <f>IF(H9001&lt;=Rmax_Summary!$B$40,1,0)</f>
        <v>0</v>
      </c>
      <c r="J9001" s="15">
        <v>3</v>
      </c>
      <c r="K9001" s="21" t="s">
        <v>850</v>
      </c>
    </row>
    <row r="9002" spans="1:11" x14ac:dyDescent="0.15">
      <c r="A9002" s="15">
        <v>2077</v>
      </c>
      <c r="B9002" s="16">
        <v>12</v>
      </c>
      <c r="C9002" s="15">
        <v>20</v>
      </c>
      <c r="D9002" s="17">
        <v>6100000</v>
      </c>
      <c r="E9002" s="18">
        <f t="shared" si="140"/>
        <v>6100</v>
      </c>
      <c r="F9002" s="19">
        <v>1.9660839999999999</v>
      </c>
      <c r="G9002" s="19">
        <v>11.993113744</v>
      </c>
      <c r="H9002" s="20">
        <v>90.169579291999995</v>
      </c>
      <c r="I9002" s="15">
        <f>IF(H9002&lt;=Rmax_Summary!$B$40,1,0)</f>
        <v>0</v>
      </c>
      <c r="J9002" s="15">
        <v>3</v>
      </c>
      <c r="K9002" s="21" t="s">
        <v>850</v>
      </c>
    </row>
    <row r="9003" spans="1:11" x14ac:dyDescent="0.15">
      <c r="A9003" s="15">
        <v>2082</v>
      </c>
      <c r="B9003" s="16">
        <v>12</v>
      </c>
      <c r="C9003" s="15">
        <v>20</v>
      </c>
      <c r="D9003" s="17">
        <v>6200000</v>
      </c>
      <c r="E9003" s="18">
        <f t="shared" si="140"/>
        <v>6200</v>
      </c>
      <c r="F9003" s="19">
        <v>1.9343889999999999</v>
      </c>
      <c r="G9003" s="19">
        <v>11.993208922000001</v>
      </c>
      <c r="H9003" s="20">
        <v>90.328057037999997</v>
      </c>
      <c r="I9003" s="15">
        <f>IF(H9003&lt;=Rmax_Summary!$B$40,1,0)</f>
        <v>0</v>
      </c>
      <c r="J9003" s="15">
        <v>3</v>
      </c>
      <c r="K9003" s="21" t="s">
        <v>850</v>
      </c>
    </row>
    <row r="9004" spans="1:11" x14ac:dyDescent="0.15">
      <c r="A9004" s="15">
        <v>2087</v>
      </c>
      <c r="B9004" s="16">
        <v>12</v>
      </c>
      <c r="C9004" s="15">
        <v>20</v>
      </c>
      <c r="D9004" s="17">
        <v>6300000</v>
      </c>
      <c r="E9004" s="18">
        <f t="shared" si="140"/>
        <v>6300</v>
      </c>
      <c r="F9004" s="19">
        <v>1.903699</v>
      </c>
      <c r="G9004" s="19">
        <v>11.993301079</v>
      </c>
      <c r="H9004" s="20">
        <v>90.481507268000001</v>
      </c>
      <c r="I9004" s="15">
        <f>IF(H9004&lt;=Rmax_Summary!$B$40,1,0)</f>
        <v>0</v>
      </c>
      <c r="J9004" s="15">
        <v>3</v>
      </c>
      <c r="K9004" s="21" t="s">
        <v>850</v>
      </c>
    </row>
    <row r="9005" spans="1:11" x14ac:dyDescent="0.15">
      <c r="A9005" s="15">
        <v>2092</v>
      </c>
      <c r="B9005" s="16">
        <v>12</v>
      </c>
      <c r="C9005" s="15">
        <v>20</v>
      </c>
      <c r="D9005" s="17">
        <v>6400000</v>
      </c>
      <c r="E9005" s="18">
        <f t="shared" si="140"/>
        <v>6400</v>
      </c>
      <c r="F9005" s="19">
        <v>1.8739669999999999</v>
      </c>
      <c r="G9005" s="19">
        <v>11.993390356000001</v>
      </c>
      <c r="H9005" s="20">
        <v>90.630163608999993</v>
      </c>
      <c r="I9005" s="15">
        <f>IF(H9005&lt;=Rmax_Summary!$B$40,1,0)</f>
        <v>0</v>
      </c>
      <c r="J9005" s="15">
        <v>3</v>
      </c>
      <c r="K9005" s="21" t="s">
        <v>850</v>
      </c>
    </row>
    <row r="9006" spans="1:11" x14ac:dyDescent="0.15">
      <c r="A9006" s="15">
        <v>2097</v>
      </c>
      <c r="B9006" s="16">
        <v>12</v>
      </c>
      <c r="C9006" s="15">
        <v>20</v>
      </c>
      <c r="D9006" s="17">
        <v>6500000</v>
      </c>
      <c r="E9006" s="18">
        <f t="shared" si="140"/>
        <v>6500</v>
      </c>
      <c r="F9006" s="19">
        <v>1.8451500000000001</v>
      </c>
      <c r="G9006" s="19">
        <v>11.993476889</v>
      </c>
      <c r="H9006" s="20">
        <v>90.774248317000001</v>
      </c>
      <c r="I9006" s="15">
        <f>IF(H9006&lt;=Rmax_Summary!$B$40,1,0)</f>
        <v>0</v>
      </c>
      <c r="J9006" s="15">
        <v>3</v>
      </c>
      <c r="K9006" s="21" t="s">
        <v>850</v>
      </c>
    </row>
    <row r="9007" spans="1:11" x14ac:dyDescent="0.15">
      <c r="A9007" s="15">
        <v>2102</v>
      </c>
      <c r="B9007" s="16">
        <v>12</v>
      </c>
      <c r="C9007" s="15">
        <v>20</v>
      </c>
      <c r="D9007" s="17">
        <v>6600000</v>
      </c>
      <c r="E9007" s="18">
        <f t="shared" si="140"/>
        <v>6600</v>
      </c>
      <c r="F9007" s="19">
        <v>1.8172060000000001</v>
      </c>
      <c r="G9007" s="19">
        <v>11.993560799999999</v>
      </c>
      <c r="H9007" s="20">
        <v>90.913969155999993</v>
      </c>
      <c r="I9007" s="15">
        <f>IF(H9007&lt;=Rmax_Summary!$B$40,1,0)</f>
        <v>0</v>
      </c>
      <c r="J9007" s="15">
        <v>3</v>
      </c>
      <c r="K9007" s="21" t="s">
        <v>850</v>
      </c>
    </row>
    <row r="9008" spans="1:11" x14ac:dyDescent="0.15">
      <c r="A9008" s="15">
        <v>2107</v>
      </c>
      <c r="B9008" s="16">
        <v>12</v>
      </c>
      <c r="C9008" s="15">
        <v>20</v>
      </c>
      <c r="D9008" s="17">
        <v>6700000</v>
      </c>
      <c r="E9008" s="18">
        <f t="shared" si="140"/>
        <v>6700</v>
      </c>
      <c r="F9008" s="19">
        <v>1.7900959999999999</v>
      </c>
      <c r="G9008" s="19">
        <v>11.993642208000001</v>
      </c>
      <c r="H9008" s="20">
        <v>91.049520530999999</v>
      </c>
      <c r="I9008" s="15">
        <f>IF(H9008&lt;=Rmax_Summary!$B$40,1,0)</f>
        <v>0</v>
      </c>
      <c r="J9008" s="15">
        <v>3</v>
      </c>
      <c r="K9008" s="21" t="s">
        <v>850</v>
      </c>
    </row>
    <row r="9009" spans="1:11" x14ac:dyDescent="0.15">
      <c r="A9009" s="15">
        <v>2112</v>
      </c>
      <c r="B9009" s="16">
        <v>12</v>
      </c>
      <c r="C9009" s="15">
        <v>20</v>
      </c>
      <c r="D9009" s="17">
        <v>6800000</v>
      </c>
      <c r="E9009" s="18">
        <f t="shared" si="140"/>
        <v>6800</v>
      </c>
      <c r="F9009" s="19">
        <v>1.7637830000000001</v>
      </c>
      <c r="G9009" s="19">
        <v>11.993721222</v>
      </c>
      <c r="H9009" s="20">
        <v>91.181087465999994</v>
      </c>
      <c r="I9009" s="15">
        <f>IF(H9009&lt;=Rmax_Summary!$B$40,1,0)</f>
        <v>0</v>
      </c>
      <c r="J9009" s="15">
        <v>3</v>
      </c>
      <c r="K9009" s="21" t="s">
        <v>850</v>
      </c>
    </row>
    <row r="9010" spans="1:11" x14ac:dyDescent="0.15">
      <c r="A9010" s="15">
        <v>2117</v>
      </c>
      <c r="B9010" s="16">
        <v>12</v>
      </c>
      <c r="C9010" s="15">
        <v>20</v>
      </c>
      <c r="D9010" s="17">
        <v>6900000</v>
      </c>
      <c r="E9010" s="18">
        <f t="shared" si="140"/>
        <v>6900</v>
      </c>
      <c r="F9010" s="19">
        <v>1.738232</v>
      </c>
      <c r="G9010" s="19">
        <v>11.993797946999999</v>
      </c>
      <c r="H9010" s="20">
        <v>91.308841913999998</v>
      </c>
      <c r="I9010" s="15">
        <f>IF(H9010&lt;=Rmax_Summary!$B$40,1,0)</f>
        <v>0</v>
      </c>
      <c r="J9010" s="15">
        <v>3</v>
      </c>
      <c r="K9010" s="21" t="s">
        <v>850</v>
      </c>
    </row>
    <row r="9011" spans="1:11" x14ac:dyDescent="0.15">
      <c r="A9011" s="15">
        <v>2122</v>
      </c>
      <c r="B9011" s="16">
        <v>12</v>
      </c>
      <c r="C9011" s="15">
        <v>20</v>
      </c>
      <c r="D9011" s="17">
        <v>7000000</v>
      </c>
      <c r="E9011" s="18">
        <f t="shared" si="140"/>
        <v>7000</v>
      </c>
      <c r="F9011" s="19">
        <v>1.7134100000000001</v>
      </c>
      <c r="G9011" s="19">
        <v>11.993872481</v>
      </c>
      <c r="H9011" s="20">
        <v>91.432948150000001</v>
      </c>
      <c r="I9011" s="15">
        <f>IF(H9011&lt;=Rmax_Summary!$B$40,1,0)</f>
        <v>0</v>
      </c>
      <c r="J9011" s="15">
        <v>3</v>
      </c>
      <c r="K9011" s="21" t="s">
        <v>850</v>
      </c>
    </row>
    <row r="9012" spans="1:11" x14ac:dyDescent="0.15">
      <c r="A9012" s="15">
        <v>2127</v>
      </c>
      <c r="B9012" s="16">
        <v>12</v>
      </c>
      <c r="C9012" s="15">
        <v>20</v>
      </c>
      <c r="D9012" s="17">
        <v>7100000</v>
      </c>
      <c r="E9012" s="18">
        <f t="shared" si="140"/>
        <v>7100</v>
      </c>
      <c r="F9012" s="19">
        <v>1.6892879999999999</v>
      </c>
      <c r="G9012" s="19">
        <v>11.993944917</v>
      </c>
      <c r="H9012" s="20">
        <v>91.553559937000003</v>
      </c>
      <c r="I9012" s="15">
        <f>IF(H9012&lt;=Rmax_Summary!$B$40,1,0)</f>
        <v>0</v>
      </c>
      <c r="J9012" s="15">
        <v>3</v>
      </c>
      <c r="K9012" s="21" t="s">
        <v>850</v>
      </c>
    </row>
    <row r="9013" spans="1:11" x14ac:dyDescent="0.15">
      <c r="A9013" s="15">
        <v>2132</v>
      </c>
      <c r="B9013" s="16">
        <v>12</v>
      </c>
      <c r="C9013" s="15">
        <v>20</v>
      </c>
      <c r="D9013" s="17">
        <v>7200000</v>
      </c>
      <c r="E9013" s="18">
        <f t="shared" si="140"/>
        <v>7200</v>
      </c>
      <c r="F9013" s="19">
        <v>1.665835</v>
      </c>
      <c r="G9013" s="19">
        <v>11.994015339000001</v>
      </c>
      <c r="H9013" s="20">
        <v>91.670822795000007</v>
      </c>
      <c r="I9013" s="15">
        <f>IF(H9013&lt;=Rmax_Summary!$B$40,1,0)</f>
        <v>0</v>
      </c>
      <c r="J9013" s="15">
        <v>3</v>
      </c>
      <c r="K9013" s="21" t="s">
        <v>850</v>
      </c>
    </row>
    <row r="9014" spans="1:11" x14ac:dyDescent="0.15">
      <c r="A9014" s="15">
        <v>2137</v>
      </c>
      <c r="B9014" s="16">
        <v>12</v>
      </c>
      <c r="C9014" s="15">
        <v>20</v>
      </c>
      <c r="D9014" s="17">
        <v>7300000</v>
      </c>
      <c r="E9014" s="18">
        <f t="shared" si="140"/>
        <v>7300</v>
      </c>
      <c r="F9014" s="19">
        <v>1.643025</v>
      </c>
      <c r="G9014" s="19">
        <v>11.994083834</v>
      </c>
      <c r="H9014" s="20">
        <v>91.784873998999998</v>
      </c>
      <c r="I9014" s="15">
        <f>IF(H9014&lt;=Rmax_Summary!$B$40,1,0)</f>
        <v>0</v>
      </c>
      <c r="J9014" s="15">
        <v>3</v>
      </c>
      <c r="K9014" s="21" t="s">
        <v>850</v>
      </c>
    </row>
    <row r="9015" spans="1:11" x14ac:dyDescent="0.15">
      <c r="A9015" s="15">
        <v>2142</v>
      </c>
      <c r="B9015" s="16">
        <v>12</v>
      </c>
      <c r="C9015" s="15">
        <v>20</v>
      </c>
      <c r="D9015" s="17">
        <v>7400000</v>
      </c>
      <c r="E9015" s="18">
        <f t="shared" si="140"/>
        <v>7400</v>
      </c>
      <c r="F9015" s="19">
        <v>1.6208309999999999</v>
      </c>
      <c r="G9015" s="19">
        <v>11.99415048</v>
      </c>
      <c r="H9015" s="20">
        <v>91.895844289999999</v>
      </c>
      <c r="I9015" s="15">
        <f>IF(H9015&lt;=Rmax_Summary!$B$40,1,0)</f>
        <v>0</v>
      </c>
      <c r="J9015" s="15">
        <v>3</v>
      </c>
      <c r="K9015" s="21" t="s">
        <v>850</v>
      </c>
    </row>
    <row r="9016" spans="1:11" x14ac:dyDescent="0.15">
      <c r="A9016" s="15">
        <v>2147</v>
      </c>
      <c r="B9016" s="16">
        <v>12</v>
      </c>
      <c r="C9016" s="15">
        <v>20</v>
      </c>
      <c r="D9016" s="17">
        <v>7500000</v>
      </c>
      <c r="E9016" s="18">
        <f t="shared" si="140"/>
        <v>7500</v>
      </c>
      <c r="F9016" s="19">
        <v>1.599229</v>
      </c>
      <c r="G9016" s="19">
        <v>11.994215349999999</v>
      </c>
      <c r="H9016" s="20">
        <v>92.003856447999993</v>
      </c>
      <c r="I9016" s="15">
        <f>IF(H9016&lt;=Rmax_Summary!$B$40,1,0)</f>
        <v>0</v>
      </c>
      <c r="J9016" s="15">
        <v>3</v>
      </c>
      <c r="K9016" s="21" t="s">
        <v>850</v>
      </c>
    </row>
    <row r="9017" spans="1:11" x14ac:dyDescent="0.15">
      <c r="A9017" s="15">
        <v>2152</v>
      </c>
      <c r="B9017" s="16">
        <v>12</v>
      </c>
      <c r="C9017" s="15">
        <v>20</v>
      </c>
      <c r="D9017" s="17">
        <v>7600000</v>
      </c>
      <c r="E9017" s="18">
        <f t="shared" si="140"/>
        <v>7600</v>
      </c>
      <c r="F9017" s="19">
        <v>1.578195</v>
      </c>
      <c r="G9017" s="19">
        <v>11.994278510999999</v>
      </c>
      <c r="H9017" s="20">
        <v>92.109027288999997</v>
      </c>
      <c r="I9017" s="15">
        <f>IF(H9017&lt;=Rmax_Summary!$B$40,1,0)</f>
        <v>0</v>
      </c>
      <c r="J9017" s="15">
        <v>3</v>
      </c>
      <c r="K9017" s="21" t="s">
        <v>850</v>
      </c>
    </row>
    <row r="9018" spans="1:11" x14ac:dyDescent="0.15">
      <c r="A9018" s="15">
        <v>2157</v>
      </c>
      <c r="B9018" s="16">
        <v>12</v>
      </c>
      <c r="C9018" s="15">
        <v>20</v>
      </c>
      <c r="D9018" s="17">
        <v>7700000</v>
      </c>
      <c r="E9018" s="18">
        <f t="shared" si="140"/>
        <v>7700</v>
      </c>
      <c r="F9018" s="19">
        <v>1.557706</v>
      </c>
      <c r="G9018" s="19">
        <v>11.994340034</v>
      </c>
      <c r="H9018" s="20">
        <v>92.211467657</v>
      </c>
      <c r="I9018" s="15">
        <f>IF(H9018&lt;=Rmax_Summary!$B$40,1,0)</f>
        <v>0</v>
      </c>
      <c r="J9018" s="15">
        <v>3</v>
      </c>
      <c r="K9018" s="21" t="s">
        <v>850</v>
      </c>
    </row>
    <row r="9019" spans="1:11" x14ac:dyDescent="0.15">
      <c r="A9019" s="15">
        <v>2162</v>
      </c>
      <c r="B9019" s="16">
        <v>12</v>
      </c>
      <c r="C9019" s="15">
        <v>20</v>
      </c>
      <c r="D9019" s="17">
        <v>7800000</v>
      </c>
      <c r="E9019" s="18">
        <f t="shared" si="140"/>
        <v>7800</v>
      </c>
      <c r="F9019" s="19">
        <v>1.537744</v>
      </c>
      <c r="G9019" s="19">
        <v>11.994399979000001</v>
      </c>
      <c r="H9019" s="20">
        <v>92.311281858000001</v>
      </c>
      <c r="I9019" s="15">
        <f>IF(H9019&lt;=Rmax_Summary!$B$40,1,0)</f>
        <v>0</v>
      </c>
      <c r="J9019" s="15">
        <v>3</v>
      </c>
      <c r="K9019" s="21" t="s">
        <v>850</v>
      </c>
    </row>
    <row r="9020" spans="1:11" x14ac:dyDescent="0.15">
      <c r="A9020" s="15">
        <v>2167</v>
      </c>
      <c r="B9020" s="16">
        <v>12</v>
      </c>
      <c r="C9020" s="15">
        <v>20</v>
      </c>
      <c r="D9020" s="17">
        <v>7900000</v>
      </c>
      <c r="E9020" s="18">
        <f t="shared" si="140"/>
        <v>7900</v>
      </c>
      <c r="F9020" s="19">
        <v>1.518286</v>
      </c>
      <c r="G9020" s="19">
        <v>11.994458407</v>
      </c>
      <c r="H9020" s="20">
        <v>92.408570506000004</v>
      </c>
      <c r="I9020" s="15">
        <f>IF(H9020&lt;=Rmax_Summary!$B$40,1,0)</f>
        <v>0</v>
      </c>
      <c r="J9020" s="15">
        <v>3</v>
      </c>
      <c r="K9020" s="21" t="s">
        <v>850</v>
      </c>
    </row>
    <row r="9021" spans="1:11" x14ac:dyDescent="0.15">
      <c r="A9021" s="15">
        <v>2172</v>
      </c>
      <c r="B9021" s="16">
        <v>12</v>
      </c>
      <c r="C9021" s="15">
        <v>20</v>
      </c>
      <c r="D9021" s="17">
        <v>8000000</v>
      </c>
      <c r="E9021" s="18">
        <f t="shared" si="140"/>
        <v>8000</v>
      </c>
      <c r="F9021" s="19">
        <v>1.499314</v>
      </c>
      <c r="G9021" s="19">
        <v>11.994515375000001</v>
      </c>
      <c r="H9021" s="20">
        <v>92.503427961</v>
      </c>
      <c r="I9021" s="15">
        <f>IF(H9021&lt;=Rmax_Summary!$B$40,1,0)</f>
        <v>0</v>
      </c>
      <c r="J9021" s="15">
        <v>3</v>
      </c>
      <c r="K9021" s="21" t="s">
        <v>850</v>
      </c>
    </row>
    <row r="9022" spans="1:11" x14ac:dyDescent="0.15">
      <c r="A9022" s="15">
        <v>2177</v>
      </c>
      <c r="B9022" s="16">
        <v>12</v>
      </c>
      <c r="C9022" s="15">
        <v>20</v>
      </c>
      <c r="D9022" s="17">
        <v>8100000</v>
      </c>
      <c r="E9022" s="18">
        <f t="shared" si="140"/>
        <v>8100</v>
      </c>
      <c r="F9022" s="19">
        <v>1.4808110000000001</v>
      </c>
      <c r="G9022" s="19">
        <v>11.994570937000001</v>
      </c>
      <c r="H9022" s="20">
        <v>92.595943751999997</v>
      </c>
      <c r="I9022" s="15">
        <f>IF(H9022&lt;=Rmax_Summary!$B$40,1,0)</f>
        <v>0</v>
      </c>
      <c r="J9022" s="15">
        <v>3</v>
      </c>
      <c r="K9022" s="21" t="s">
        <v>850</v>
      </c>
    </row>
    <row r="9023" spans="1:11" x14ac:dyDescent="0.15">
      <c r="A9023" s="15">
        <v>2182</v>
      </c>
      <c r="B9023" s="16">
        <v>12</v>
      </c>
      <c r="C9023" s="15">
        <v>20</v>
      </c>
      <c r="D9023" s="17">
        <v>8200000</v>
      </c>
      <c r="E9023" s="18">
        <f t="shared" si="140"/>
        <v>8200</v>
      </c>
      <c r="F9023" s="19">
        <v>1.4627589999999999</v>
      </c>
      <c r="G9023" s="19">
        <v>11.994625144</v>
      </c>
      <c r="H9023" s="20">
        <v>92.686203996000003</v>
      </c>
      <c r="I9023" s="15">
        <f>IF(H9023&lt;=Rmax_Summary!$B$40,1,0)</f>
        <v>0</v>
      </c>
      <c r="J9023" s="15">
        <v>3</v>
      </c>
      <c r="K9023" s="21" t="s">
        <v>850</v>
      </c>
    </row>
    <row r="9024" spans="1:11" x14ac:dyDescent="0.15">
      <c r="A9024" s="15">
        <v>2187</v>
      </c>
      <c r="B9024" s="16">
        <v>12</v>
      </c>
      <c r="C9024" s="15">
        <v>20</v>
      </c>
      <c r="D9024" s="17">
        <v>8300000</v>
      </c>
      <c r="E9024" s="18">
        <f t="shared" si="140"/>
        <v>8300</v>
      </c>
      <c r="F9024" s="19">
        <v>1.4451419999999999</v>
      </c>
      <c r="G9024" s="19">
        <v>11.994678046000001</v>
      </c>
      <c r="H9024" s="20">
        <v>92.774290262999997</v>
      </c>
      <c r="I9024" s="15">
        <f>IF(H9024&lt;=Rmax_Summary!$B$40,1,0)</f>
        <v>0</v>
      </c>
      <c r="J9024" s="15">
        <v>3</v>
      </c>
      <c r="K9024" s="21" t="s">
        <v>850</v>
      </c>
    </row>
    <row r="9025" spans="1:11" x14ac:dyDescent="0.15">
      <c r="A9025" s="15">
        <v>2192</v>
      </c>
      <c r="B9025" s="16">
        <v>12</v>
      </c>
      <c r="C9025" s="15">
        <v>20</v>
      </c>
      <c r="D9025" s="17">
        <v>8400000</v>
      </c>
      <c r="E9025" s="18">
        <f t="shared" si="140"/>
        <v>8400</v>
      </c>
      <c r="F9025" s="19">
        <v>1.4279440000000001</v>
      </c>
      <c r="G9025" s="19">
        <v>11.994729688</v>
      </c>
      <c r="H9025" s="20">
        <v>92.860279860999995</v>
      </c>
      <c r="I9025" s="15">
        <f>IF(H9025&lt;=Rmax_Summary!$B$40,1,0)</f>
        <v>0</v>
      </c>
      <c r="J9025" s="15">
        <v>3</v>
      </c>
      <c r="K9025" s="21" t="s">
        <v>850</v>
      </c>
    </row>
    <row r="9026" spans="1:11" x14ac:dyDescent="0.15">
      <c r="A9026" s="15">
        <v>2197</v>
      </c>
      <c r="B9026" s="16">
        <v>12</v>
      </c>
      <c r="C9026" s="15">
        <v>20</v>
      </c>
      <c r="D9026" s="17">
        <v>8500000</v>
      </c>
      <c r="E9026" s="18">
        <f t="shared" ref="E9026:E9089" si="141">D9026/1000</f>
        <v>8500</v>
      </c>
      <c r="F9026" s="19">
        <v>1.411151</v>
      </c>
      <c r="G9026" s="19">
        <v>11.994780114999999</v>
      </c>
      <c r="H9026" s="20">
        <v>92.944246969000005</v>
      </c>
      <c r="I9026" s="15">
        <f>IF(H9026&lt;=Rmax_Summary!$B$40,1,0)</f>
        <v>0</v>
      </c>
      <c r="J9026" s="15">
        <v>3</v>
      </c>
      <c r="K9026" s="21" t="s">
        <v>850</v>
      </c>
    </row>
    <row r="9027" spans="1:11" x14ac:dyDescent="0.15">
      <c r="A9027" s="15">
        <v>2202</v>
      </c>
      <c r="B9027" s="16">
        <v>12</v>
      </c>
      <c r="C9027" s="15">
        <v>20</v>
      </c>
      <c r="D9027" s="17">
        <v>8600000</v>
      </c>
      <c r="E9027" s="18">
        <f t="shared" si="141"/>
        <v>8600</v>
      </c>
      <c r="F9027" s="19">
        <v>1.3947480000000001</v>
      </c>
      <c r="G9027" s="19">
        <v>11.994829371</v>
      </c>
      <c r="H9027" s="20">
        <v>93.026261790999996</v>
      </c>
      <c r="I9027" s="15">
        <f>IF(H9027&lt;=Rmax_Summary!$B$40,1,0)</f>
        <v>0</v>
      </c>
      <c r="J9027" s="15">
        <v>3</v>
      </c>
      <c r="K9027" s="21" t="s">
        <v>850</v>
      </c>
    </row>
    <row r="9028" spans="1:11" x14ac:dyDescent="0.15">
      <c r="A9028" s="15">
        <v>2207</v>
      </c>
      <c r="B9028" s="16">
        <v>12</v>
      </c>
      <c r="C9028" s="15">
        <v>20</v>
      </c>
      <c r="D9028" s="17">
        <v>8700000</v>
      </c>
      <c r="E9028" s="18">
        <f t="shared" si="141"/>
        <v>8700</v>
      </c>
      <c r="F9028" s="19">
        <v>1.378722</v>
      </c>
      <c r="G9028" s="19">
        <v>11.994877494000001</v>
      </c>
      <c r="H9028" s="20">
        <v>93.106392252999996</v>
      </c>
      <c r="I9028" s="15">
        <f>IF(H9028&lt;=Rmax_Summary!$B$40,1,0)</f>
        <v>0</v>
      </c>
      <c r="J9028" s="15">
        <v>3</v>
      </c>
      <c r="K9028" s="21" t="s">
        <v>850</v>
      </c>
    </row>
    <row r="9029" spans="1:11" x14ac:dyDescent="0.15">
      <c r="A9029" s="15">
        <v>2212</v>
      </c>
      <c r="B9029" s="16">
        <v>12</v>
      </c>
      <c r="C9029" s="15">
        <v>20</v>
      </c>
      <c r="D9029" s="17">
        <v>8800000</v>
      </c>
      <c r="E9029" s="18">
        <f t="shared" si="141"/>
        <v>8800</v>
      </c>
      <c r="F9029" s="19">
        <v>1.3630599999999999</v>
      </c>
      <c r="G9029" s="19">
        <v>11.994924523</v>
      </c>
      <c r="H9029" s="20">
        <v>93.184702021000007</v>
      </c>
      <c r="I9029" s="15">
        <f>IF(H9029&lt;=Rmax_Summary!$B$40,1,0)</f>
        <v>0</v>
      </c>
      <c r="J9029" s="15">
        <v>3</v>
      </c>
      <c r="K9029" s="21" t="s">
        <v>850</v>
      </c>
    </row>
    <row r="9030" spans="1:11" x14ac:dyDescent="0.15">
      <c r="A9030" s="15">
        <v>2217</v>
      </c>
      <c r="B9030" s="16">
        <v>12</v>
      </c>
      <c r="C9030" s="15">
        <v>20</v>
      </c>
      <c r="D9030" s="17">
        <v>8900000</v>
      </c>
      <c r="E9030" s="18">
        <f t="shared" si="141"/>
        <v>8900</v>
      </c>
      <c r="F9030" s="19">
        <v>1.34775</v>
      </c>
      <c r="G9030" s="19">
        <v>11.994970498000001</v>
      </c>
      <c r="H9030" s="20">
        <v>93.261252483999996</v>
      </c>
      <c r="I9030" s="15">
        <f>IF(H9030&lt;=Rmax_Summary!$B$40,1,0)</f>
        <v>0</v>
      </c>
      <c r="J9030" s="15">
        <v>3</v>
      </c>
      <c r="K9030" s="21" t="s">
        <v>850</v>
      </c>
    </row>
    <row r="9031" spans="1:11" x14ac:dyDescent="0.15">
      <c r="A9031" s="15">
        <v>2222</v>
      </c>
      <c r="B9031" s="16">
        <v>12</v>
      </c>
      <c r="C9031" s="15">
        <v>20</v>
      </c>
      <c r="D9031" s="17">
        <v>9000000</v>
      </c>
      <c r="E9031" s="18">
        <f t="shared" si="141"/>
        <v>9000</v>
      </c>
      <c r="F9031" s="19">
        <v>1.3327800000000001</v>
      </c>
      <c r="G9031" s="19">
        <v>11.99501545</v>
      </c>
      <c r="H9031" s="20">
        <v>93.336102476999997</v>
      </c>
      <c r="I9031" s="15">
        <f>IF(H9031&lt;=Rmax_Summary!$B$40,1,0)</f>
        <v>0</v>
      </c>
      <c r="J9031" s="15">
        <v>3</v>
      </c>
      <c r="K9031" s="21" t="s">
        <v>850</v>
      </c>
    </row>
    <row r="9032" spans="1:11" x14ac:dyDescent="0.15">
      <c r="A9032" s="15">
        <v>2227</v>
      </c>
      <c r="B9032" s="16">
        <v>12</v>
      </c>
      <c r="C9032" s="15">
        <v>20</v>
      </c>
      <c r="D9032" s="17">
        <v>9100000</v>
      </c>
      <c r="E9032" s="18">
        <f t="shared" si="141"/>
        <v>9100</v>
      </c>
      <c r="F9032" s="19">
        <v>1.318138</v>
      </c>
      <c r="G9032" s="19">
        <v>11.995059415</v>
      </c>
      <c r="H9032" s="20">
        <v>93.409307990000002</v>
      </c>
      <c r="I9032" s="15">
        <f>IF(H9032&lt;=Rmax_Summary!$B$40,1,0)</f>
        <v>0</v>
      </c>
      <c r="J9032" s="15">
        <v>3</v>
      </c>
      <c r="K9032" s="21" t="s">
        <v>850</v>
      </c>
    </row>
    <row r="9033" spans="1:11" x14ac:dyDescent="0.15">
      <c r="A9033" s="15">
        <v>2232</v>
      </c>
      <c r="B9033" s="16">
        <v>12</v>
      </c>
      <c r="C9033" s="15">
        <v>20</v>
      </c>
      <c r="D9033" s="17">
        <v>9200000</v>
      </c>
      <c r="E9033" s="18">
        <f t="shared" si="141"/>
        <v>9200</v>
      </c>
      <c r="F9033" s="19">
        <v>1.3038160000000001</v>
      </c>
      <c r="G9033" s="19">
        <v>11.995102424000001</v>
      </c>
      <c r="H9033" s="20">
        <v>93.480922456000002</v>
      </c>
      <c r="I9033" s="15">
        <f>IF(H9033&lt;=Rmax_Summary!$B$40,1,0)</f>
        <v>0</v>
      </c>
      <c r="J9033" s="15">
        <v>3</v>
      </c>
      <c r="K9033" s="21" t="s">
        <v>850</v>
      </c>
    </row>
    <row r="9034" spans="1:11" x14ac:dyDescent="0.15">
      <c r="A9034" s="15">
        <v>2237</v>
      </c>
      <c r="B9034" s="16">
        <v>12</v>
      </c>
      <c r="C9034" s="15">
        <v>20</v>
      </c>
      <c r="D9034" s="17">
        <v>9300000</v>
      </c>
      <c r="E9034" s="18">
        <f t="shared" si="141"/>
        <v>9300</v>
      </c>
      <c r="F9034" s="19">
        <v>1.2898000000000001</v>
      </c>
      <c r="G9034" s="19">
        <v>11.995144507999999</v>
      </c>
      <c r="H9034" s="20">
        <v>93.550997601000006</v>
      </c>
      <c r="I9034" s="15">
        <f>IF(H9034&lt;=Rmax_Summary!$B$40,1,0)</f>
        <v>0</v>
      </c>
      <c r="J9034" s="15">
        <v>3</v>
      </c>
      <c r="K9034" s="21" t="s">
        <v>850</v>
      </c>
    </row>
    <row r="9035" spans="1:11" x14ac:dyDescent="0.15">
      <c r="A9035" s="15">
        <v>2242</v>
      </c>
      <c r="B9035" s="16">
        <v>12</v>
      </c>
      <c r="C9035" s="15">
        <v>20</v>
      </c>
      <c r="D9035" s="17">
        <v>9400000</v>
      </c>
      <c r="E9035" s="18">
        <f t="shared" si="141"/>
        <v>9400</v>
      </c>
      <c r="F9035" s="19">
        <v>1.276084</v>
      </c>
      <c r="G9035" s="19">
        <v>11.995185698</v>
      </c>
      <c r="H9035" s="20">
        <v>93.619582029</v>
      </c>
      <c r="I9035" s="15">
        <f>IF(H9035&lt;=Rmax_Summary!$B$40,1,0)</f>
        <v>0</v>
      </c>
      <c r="J9035" s="15">
        <v>3</v>
      </c>
      <c r="K9035" s="21" t="s">
        <v>850</v>
      </c>
    </row>
    <row r="9036" spans="1:11" x14ac:dyDescent="0.15">
      <c r="A9036" s="15">
        <v>2247</v>
      </c>
      <c r="B9036" s="16">
        <v>12</v>
      </c>
      <c r="C9036" s="15">
        <v>20</v>
      </c>
      <c r="D9036" s="17">
        <v>9500000</v>
      </c>
      <c r="E9036" s="18">
        <f t="shared" si="141"/>
        <v>9500</v>
      </c>
      <c r="F9036" s="19">
        <v>1.2626550000000001</v>
      </c>
      <c r="G9036" s="19">
        <v>11.99522602</v>
      </c>
      <c r="H9036" s="20">
        <v>93.686723201999996</v>
      </c>
      <c r="I9036" s="15">
        <f>IF(H9036&lt;=Rmax_Summary!$B$40,1,0)</f>
        <v>0</v>
      </c>
      <c r="J9036" s="15">
        <v>3</v>
      </c>
      <c r="K9036" s="21" t="s">
        <v>850</v>
      </c>
    </row>
    <row r="9037" spans="1:11" x14ac:dyDescent="0.15">
      <c r="A9037" s="15">
        <v>2252</v>
      </c>
      <c r="B9037" s="16">
        <v>12</v>
      </c>
      <c r="C9037" s="15">
        <v>20</v>
      </c>
      <c r="D9037" s="17">
        <v>9600000</v>
      </c>
      <c r="E9037" s="18">
        <f t="shared" si="141"/>
        <v>9600</v>
      </c>
      <c r="F9037" s="19">
        <v>1.2495069999999999</v>
      </c>
      <c r="G9037" s="19">
        <v>11.995265503000001</v>
      </c>
      <c r="H9037" s="20">
        <v>93.752466025999993</v>
      </c>
      <c r="I9037" s="15">
        <f>IF(H9037&lt;=Rmax_Summary!$B$40,1,0)</f>
        <v>0</v>
      </c>
      <c r="J9037" s="15">
        <v>3</v>
      </c>
      <c r="K9037" s="21" t="s">
        <v>850</v>
      </c>
    </row>
    <row r="9038" spans="1:11" x14ac:dyDescent="0.15">
      <c r="A9038" s="15">
        <v>2257</v>
      </c>
      <c r="B9038" s="16">
        <v>12</v>
      </c>
      <c r="C9038" s="15">
        <v>20</v>
      </c>
      <c r="D9038" s="17">
        <v>9700000</v>
      </c>
      <c r="E9038" s="18">
        <f t="shared" si="141"/>
        <v>9700</v>
      </c>
      <c r="F9038" s="19">
        <v>1.236629</v>
      </c>
      <c r="G9038" s="19">
        <v>11.995304172000001</v>
      </c>
      <c r="H9038" s="20">
        <v>93.816853418999997</v>
      </c>
      <c r="I9038" s="15">
        <f>IF(H9038&lt;=Rmax_Summary!$B$40,1,0)</f>
        <v>0</v>
      </c>
      <c r="J9038" s="15">
        <v>3</v>
      </c>
      <c r="K9038" s="21" t="s">
        <v>850</v>
      </c>
    </row>
    <row r="9039" spans="1:11" x14ac:dyDescent="0.15">
      <c r="A9039" s="15">
        <v>2262</v>
      </c>
      <c r="B9039" s="16">
        <v>12</v>
      </c>
      <c r="C9039" s="15">
        <v>20</v>
      </c>
      <c r="D9039" s="17">
        <v>9800000</v>
      </c>
      <c r="E9039" s="18">
        <f t="shared" si="141"/>
        <v>9800</v>
      </c>
      <c r="F9039" s="19">
        <v>1.2240150000000001</v>
      </c>
      <c r="G9039" s="19">
        <v>11.995342052</v>
      </c>
      <c r="H9039" s="20">
        <v>93.879927445000007</v>
      </c>
      <c r="I9039" s="15">
        <f>IF(H9039&lt;=Rmax_Summary!$B$40,1,0)</f>
        <v>0</v>
      </c>
      <c r="J9039" s="15">
        <v>3</v>
      </c>
      <c r="K9039" s="21" t="s">
        <v>850</v>
      </c>
    </row>
    <row r="9040" spans="1:11" x14ac:dyDescent="0.15">
      <c r="A9040" s="15">
        <v>2267</v>
      </c>
      <c r="B9040" s="16">
        <v>12</v>
      </c>
      <c r="C9040" s="15">
        <v>20</v>
      </c>
      <c r="D9040" s="17">
        <v>9900000</v>
      </c>
      <c r="E9040" s="18">
        <f t="shared" si="141"/>
        <v>9900</v>
      </c>
      <c r="F9040" s="19">
        <v>1.211654</v>
      </c>
      <c r="G9040" s="19">
        <v>11.995379167999999</v>
      </c>
      <c r="H9040" s="20">
        <v>93.941727610000001</v>
      </c>
      <c r="I9040" s="15">
        <f>IF(H9040&lt;=Rmax_Summary!$B$40,1,0)</f>
        <v>0</v>
      </c>
      <c r="J9040" s="15">
        <v>3</v>
      </c>
      <c r="K9040" s="21" t="s">
        <v>850</v>
      </c>
    </row>
    <row r="9041" spans="1:11" x14ac:dyDescent="0.15">
      <c r="A9041" s="15">
        <v>2272</v>
      </c>
      <c r="B9041" s="16">
        <v>12</v>
      </c>
      <c r="C9041" s="15">
        <v>20</v>
      </c>
      <c r="D9041" s="17">
        <v>10000000</v>
      </c>
      <c r="E9041" s="18">
        <f t="shared" si="141"/>
        <v>10000</v>
      </c>
      <c r="F9041" s="19">
        <v>1.1995420000000001</v>
      </c>
      <c r="G9041" s="19">
        <v>11.995415541</v>
      </c>
      <c r="H9041" s="20">
        <v>94.002292283000003</v>
      </c>
      <c r="I9041" s="15">
        <f>IF(H9041&lt;=Rmax_Summary!$B$40,1,0)</f>
        <v>0</v>
      </c>
      <c r="J9041" s="15">
        <v>3</v>
      </c>
      <c r="K9041" s="21" t="s">
        <v>850</v>
      </c>
    </row>
    <row r="9042" spans="1:11" x14ac:dyDescent="0.15">
      <c r="A9042" s="15">
        <v>3823</v>
      </c>
      <c r="B9042" s="16">
        <v>12</v>
      </c>
      <c r="C9042" s="15">
        <v>50</v>
      </c>
      <c r="D9042" s="17">
        <v>10000</v>
      </c>
      <c r="E9042" s="18">
        <f t="shared" si="141"/>
        <v>10</v>
      </c>
      <c r="F9042" s="19">
        <v>49.821122000000003</v>
      </c>
      <c r="G9042" s="19">
        <v>0.49821123099999998</v>
      </c>
      <c r="H9042" s="20">
        <v>0.35775681500000001</v>
      </c>
      <c r="I9042" s="15">
        <f>IF(H9042&lt;=Rmax_Summary!$B$40,1,0)</f>
        <v>1</v>
      </c>
      <c r="J9042" s="15">
        <v>1</v>
      </c>
      <c r="K9042" s="21" t="s">
        <v>846</v>
      </c>
    </row>
    <row r="9043" spans="1:11" x14ac:dyDescent="0.15">
      <c r="A9043" s="15">
        <v>3828</v>
      </c>
      <c r="B9043" s="16">
        <v>12</v>
      </c>
      <c r="C9043" s="15">
        <v>50</v>
      </c>
      <c r="D9043" s="17">
        <v>11000</v>
      </c>
      <c r="E9043" s="18">
        <f t="shared" si="141"/>
        <v>11</v>
      </c>
      <c r="F9043" s="19">
        <v>49.821074000000003</v>
      </c>
      <c r="G9043" s="19">
        <v>0.54803178399999997</v>
      </c>
      <c r="H9043" s="20">
        <v>0.35785260800000002</v>
      </c>
      <c r="I9043" s="15">
        <f>IF(H9043&lt;=Rmax_Summary!$B$40,1,0)</f>
        <v>1</v>
      </c>
      <c r="J9043" s="15">
        <v>1</v>
      </c>
      <c r="K9043" s="21" t="s">
        <v>846</v>
      </c>
    </row>
    <row r="9044" spans="1:11" x14ac:dyDescent="0.15">
      <c r="A9044" s="15">
        <v>3833</v>
      </c>
      <c r="B9044" s="16">
        <v>12</v>
      </c>
      <c r="C9044" s="15">
        <v>50</v>
      </c>
      <c r="D9044" s="17">
        <v>12000</v>
      </c>
      <c r="E9044" s="18">
        <f t="shared" si="141"/>
        <v>12</v>
      </c>
      <c r="F9044" s="19">
        <v>49.821024999999999</v>
      </c>
      <c r="G9044" s="19">
        <v>0.59785232700000002</v>
      </c>
      <c r="H9044" s="20">
        <v>0.35794923200000001</v>
      </c>
      <c r="I9044" s="15">
        <f>IF(H9044&lt;=Rmax_Summary!$B$40,1,0)</f>
        <v>1</v>
      </c>
      <c r="J9044" s="15">
        <v>1</v>
      </c>
      <c r="K9044" s="21" t="s">
        <v>846</v>
      </c>
    </row>
    <row r="9045" spans="1:11" x14ac:dyDescent="0.15">
      <c r="A9045" s="15">
        <v>3838</v>
      </c>
      <c r="B9045" s="16">
        <v>12</v>
      </c>
      <c r="C9045" s="15">
        <v>50</v>
      </c>
      <c r="D9045" s="17">
        <v>13000</v>
      </c>
      <c r="E9045" s="18">
        <f t="shared" si="141"/>
        <v>13</v>
      </c>
      <c r="F9045" s="19">
        <v>49.820976999999999</v>
      </c>
      <c r="G9045" s="19">
        <v>0.64767270399999999</v>
      </c>
      <c r="H9045" s="20">
        <v>0.35804622600000002</v>
      </c>
      <c r="I9045" s="15">
        <f>IF(H9045&lt;=Rmax_Summary!$B$40,1,0)</f>
        <v>1</v>
      </c>
      <c r="J9045" s="15">
        <v>1</v>
      </c>
      <c r="K9045" s="21" t="s">
        <v>846</v>
      </c>
    </row>
    <row r="9046" spans="1:11" x14ac:dyDescent="0.15">
      <c r="A9046" s="15">
        <v>3843</v>
      </c>
      <c r="B9046" s="16">
        <v>12</v>
      </c>
      <c r="C9046" s="15">
        <v>50</v>
      </c>
      <c r="D9046" s="17">
        <v>14000</v>
      </c>
      <c r="E9046" s="18">
        <f t="shared" si="141"/>
        <v>14</v>
      </c>
      <c r="F9046" s="19">
        <v>49.820928000000002</v>
      </c>
      <c r="G9046" s="19">
        <v>0.69749297600000004</v>
      </c>
      <c r="H9046" s="20">
        <v>0.35814385199999998</v>
      </c>
      <c r="I9046" s="15">
        <f>IF(H9046&lt;=Rmax_Summary!$B$40,1,0)</f>
        <v>1</v>
      </c>
      <c r="J9046" s="15">
        <v>1</v>
      </c>
      <c r="K9046" s="21" t="s">
        <v>846</v>
      </c>
    </row>
    <row r="9047" spans="1:11" x14ac:dyDescent="0.15">
      <c r="A9047" s="15">
        <v>3848</v>
      </c>
      <c r="B9047" s="16">
        <v>12</v>
      </c>
      <c r="C9047" s="15">
        <v>50</v>
      </c>
      <c r="D9047" s="17">
        <v>15000</v>
      </c>
      <c r="E9047" s="18">
        <f t="shared" si="141"/>
        <v>15</v>
      </c>
      <c r="F9047" s="19">
        <v>49.820878999999998</v>
      </c>
      <c r="G9047" s="19">
        <v>0.74731321399999995</v>
      </c>
      <c r="H9047" s="20">
        <v>0.358241592</v>
      </c>
      <c r="I9047" s="15">
        <f>IF(H9047&lt;=Rmax_Summary!$B$40,1,0)</f>
        <v>1</v>
      </c>
      <c r="J9047" s="15">
        <v>1</v>
      </c>
      <c r="K9047" s="21" t="s">
        <v>846</v>
      </c>
    </row>
    <row r="9048" spans="1:11" x14ac:dyDescent="0.15">
      <c r="A9048" s="15">
        <v>3853</v>
      </c>
      <c r="B9048" s="16">
        <v>12</v>
      </c>
      <c r="C9048" s="15">
        <v>50</v>
      </c>
      <c r="D9048" s="17">
        <v>16000</v>
      </c>
      <c r="E9048" s="18">
        <f t="shared" si="141"/>
        <v>16</v>
      </c>
      <c r="F9048" s="19">
        <v>49.820830000000001</v>
      </c>
      <c r="G9048" s="19">
        <v>0.79713331600000004</v>
      </c>
      <c r="H9048" s="20">
        <v>0.35833979599999999</v>
      </c>
      <c r="I9048" s="15">
        <f>IF(H9048&lt;=Rmax_Summary!$B$40,1,0)</f>
        <v>1</v>
      </c>
      <c r="J9048" s="15">
        <v>1</v>
      </c>
      <c r="K9048" s="21" t="s">
        <v>846</v>
      </c>
    </row>
    <row r="9049" spans="1:11" x14ac:dyDescent="0.15">
      <c r="A9049" s="15">
        <v>3858</v>
      </c>
      <c r="B9049" s="16">
        <v>12</v>
      </c>
      <c r="C9049" s="15">
        <v>50</v>
      </c>
      <c r="D9049" s="17">
        <v>17000</v>
      </c>
      <c r="E9049" s="18">
        <f t="shared" si="141"/>
        <v>17</v>
      </c>
      <c r="F9049" s="19">
        <v>49.820780999999997</v>
      </c>
      <c r="G9049" s="19">
        <v>0.846953285</v>
      </c>
      <c r="H9049" s="20">
        <v>0.35843855000000002</v>
      </c>
      <c r="I9049" s="15">
        <f>IF(H9049&lt;=Rmax_Summary!$B$40,1,0)</f>
        <v>1</v>
      </c>
      <c r="J9049" s="15">
        <v>1</v>
      </c>
      <c r="K9049" s="21" t="s">
        <v>846</v>
      </c>
    </row>
    <row r="9050" spans="1:11" x14ac:dyDescent="0.15">
      <c r="A9050" s="15">
        <v>3863</v>
      </c>
      <c r="B9050" s="16">
        <v>12</v>
      </c>
      <c r="C9050" s="15">
        <v>50</v>
      </c>
      <c r="D9050" s="17">
        <v>18000</v>
      </c>
      <c r="E9050" s="18">
        <f t="shared" si="141"/>
        <v>18</v>
      </c>
      <c r="F9050" s="19">
        <v>49.820731000000002</v>
      </c>
      <c r="G9050" s="19">
        <v>0.89677316699999998</v>
      </c>
      <c r="H9050" s="20">
        <v>0.35853737200000002</v>
      </c>
      <c r="I9050" s="15">
        <f>IF(H9050&lt;=Rmax_Summary!$B$40,1,0)</f>
        <v>1</v>
      </c>
      <c r="J9050" s="15">
        <v>1</v>
      </c>
      <c r="K9050" s="21" t="s">
        <v>846</v>
      </c>
    </row>
    <row r="9051" spans="1:11" x14ac:dyDescent="0.15">
      <c r="A9051" s="15">
        <v>3868</v>
      </c>
      <c r="B9051" s="16">
        <v>12</v>
      </c>
      <c r="C9051" s="15">
        <v>50</v>
      </c>
      <c r="D9051" s="17">
        <v>19000</v>
      </c>
      <c r="E9051" s="18">
        <f t="shared" si="141"/>
        <v>19</v>
      </c>
      <c r="F9051" s="19">
        <v>49.820681999999998</v>
      </c>
      <c r="G9051" s="19">
        <v>0.94659296900000001</v>
      </c>
      <c r="H9051" s="20">
        <v>0.35863673200000001</v>
      </c>
      <c r="I9051" s="15">
        <f>IF(H9051&lt;=Rmax_Summary!$B$40,1,0)</f>
        <v>1</v>
      </c>
      <c r="J9051" s="15">
        <v>1</v>
      </c>
      <c r="K9051" s="21" t="s">
        <v>846</v>
      </c>
    </row>
    <row r="9052" spans="1:11" x14ac:dyDescent="0.15">
      <c r="A9052" s="15">
        <v>3873</v>
      </c>
      <c r="B9052" s="16">
        <v>12</v>
      </c>
      <c r="C9052" s="15">
        <v>50</v>
      </c>
      <c r="D9052" s="17">
        <v>20000</v>
      </c>
      <c r="E9052" s="18">
        <f t="shared" si="141"/>
        <v>20</v>
      </c>
      <c r="F9052" s="19">
        <v>49.820632000000003</v>
      </c>
      <c r="G9052" s="19">
        <v>0.99641265599999995</v>
      </c>
      <c r="H9052" s="20">
        <v>0.35873683899999997</v>
      </c>
      <c r="I9052" s="15">
        <f>IF(H9052&lt;=Rmax_Summary!$B$40,1,0)</f>
        <v>1</v>
      </c>
      <c r="J9052" s="15">
        <v>1</v>
      </c>
      <c r="K9052" s="21" t="s">
        <v>846</v>
      </c>
    </row>
    <row r="9053" spans="1:11" x14ac:dyDescent="0.15">
      <c r="A9053" s="15">
        <v>3878</v>
      </c>
      <c r="B9053" s="16">
        <v>12</v>
      </c>
      <c r="C9053" s="15">
        <v>50</v>
      </c>
      <c r="D9053" s="17">
        <v>21000</v>
      </c>
      <c r="E9053" s="18">
        <f t="shared" si="141"/>
        <v>21</v>
      </c>
      <c r="F9053" s="19">
        <v>49.820580999999997</v>
      </c>
      <c r="G9053" s="19">
        <v>1.046232222</v>
      </c>
      <c r="H9053" s="20">
        <v>0.35883712600000001</v>
      </c>
      <c r="I9053" s="15">
        <f>IF(H9053&lt;=Rmax_Summary!$B$40,1,0)</f>
        <v>1</v>
      </c>
      <c r="J9053" s="15">
        <v>1</v>
      </c>
      <c r="K9053" s="21" t="s">
        <v>846</v>
      </c>
    </row>
    <row r="9054" spans="1:11" x14ac:dyDescent="0.15">
      <c r="A9054" s="15">
        <v>3883</v>
      </c>
      <c r="B9054" s="16">
        <v>12</v>
      </c>
      <c r="C9054" s="15">
        <v>50</v>
      </c>
      <c r="D9054" s="17">
        <v>22000</v>
      </c>
      <c r="E9054" s="18">
        <f t="shared" si="141"/>
        <v>22</v>
      </c>
      <c r="F9054" s="19">
        <v>49.820531000000003</v>
      </c>
      <c r="G9054" s="19">
        <v>1.0960516890000001</v>
      </c>
      <c r="H9054" s="20">
        <v>0.35893834000000002</v>
      </c>
      <c r="I9054" s="15">
        <f>IF(H9054&lt;=Rmax_Summary!$B$40,1,0)</f>
        <v>1</v>
      </c>
      <c r="J9054" s="15">
        <v>1</v>
      </c>
      <c r="K9054" s="21" t="s">
        <v>846</v>
      </c>
    </row>
    <row r="9055" spans="1:11" x14ac:dyDescent="0.15">
      <c r="A9055" s="15">
        <v>3888</v>
      </c>
      <c r="B9055" s="16">
        <v>12</v>
      </c>
      <c r="C9055" s="15">
        <v>50</v>
      </c>
      <c r="D9055" s="17">
        <v>23000</v>
      </c>
      <c r="E9055" s="18">
        <f t="shared" si="141"/>
        <v>23</v>
      </c>
      <c r="F9055" s="19">
        <v>49.820480000000003</v>
      </c>
      <c r="G9055" s="19">
        <v>1.1458710649999999</v>
      </c>
      <c r="H9055" s="20">
        <v>0.35903940899999998</v>
      </c>
      <c r="I9055" s="15">
        <f>IF(H9055&lt;=Rmax_Summary!$B$40,1,0)</f>
        <v>1</v>
      </c>
      <c r="J9055" s="15">
        <v>1</v>
      </c>
      <c r="K9055" s="21" t="s">
        <v>846</v>
      </c>
    </row>
    <row r="9056" spans="1:11" x14ac:dyDescent="0.15">
      <c r="A9056" s="15">
        <v>3893</v>
      </c>
      <c r="B9056" s="16">
        <v>12</v>
      </c>
      <c r="C9056" s="15">
        <v>50</v>
      </c>
      <c r="D9056" s="17">
        <v>24000</v>
      </c>
      <c r="E9056" s="18">
        <f t="shared" si="141"/>
        <v>24</v>
      </c>
      <c r="F9056" s="19">
        <v>49.820430000000002</v>
      </c>
      <c r="G9056" s="19">
        <v>1.195690293</v>
      </c>
      <c r="H9056" s="20">
        <v>0.35914074800000001</v>
      </c>
      <c r="I9056" s="15">
        <f>IF(H9056&lt;=Rmax_Summary!$B$40,1,0)</f>
        <v>1</v>
      </c>
      <c r="J9056" s="15">
        <v>1</v>
      </c>
      <c r="K9056" s="21" t="s">
        <v>846</v>
      </c>
    </row>
    <row r="9057" spans="1:11" x14ac:dyDescent="0.15">
      <c r="A9057" s="15">
        <v>3898</v>
      </c>
      <c r="B9057" s="16">
        <v>12</v>
      </c>
      <c r="C9057" s="15">
        <v>50</v>
      </c>
      <c r="D9057" s="17">
        <v>25000</v>
      </c>
      <c r="E9057" s="18">
        <f t="shared" si="141"/>
        <v>25</v>
      </c>
      <c r="F9057" s="19">
        <v>49.820379000000003</v>
      </c>
      <c r="G9057" s="19">
        <v>1.2455094630000001</v>
      </c>
      <c r="H9057" s="20">
        <v>0.35924271800000002</v>
      </c>
      <c r="I9057" s="15">
        <f>IF(H9057&lt;=Rmax_Summary!$B$40,1,0)</f>
        <v>1</v>
      </c>
      <c r="J9057" s="15">
        <v>1</v>
      </c>
      <c r="K9057" s="21" t="s">
        <v>846</v>
      </c>
    </row>
    <row r="9058" spans="1:11" x14ac:dyDescent="0.15">
      <c r="A9058" s="15">
        <v>3903</v>
      </c>
      <c r="B9058" s="16">
        <v>12</v>
      </c>
      <c r="C9058" s="15">
        <v>50</v>
      </c>
      <c r="D9058" s="17">
        <v>26000</v>
      </c>
      <c r="E9058" s="18">
        <f t="shared" si="141"/>
        <v>26</v>
      </c>
      <c r="F9058" s="19">
        <v>49.820326999999999</v>
      </c>
      <c r="G9058" s="19">
        <v>1.2953284819999999</v>
      </c>
      <c r="H9058" s="20">
        <v>0.35934545800000001</v>
      </c>
      <c r="I9058" s="15">
        <f>IF(H9058&lt;=Rmax_Summary!$B$40,1,0)</f>
        <v>1</v>
      </c>
      <c r="J9058" s="15">
        <v>1</v>
      </c>
      <c r="K9058" s="21" t="s">
        <v>846</v>
      </c>
    </row>
    <row r="9059" spans="1:11" x14ac:dyDescent="0.15">
      <c r="A9059" s="15">
        <v>3908</v>
      </c>
      <c r="B9059" s="16">
        <v>12</v>
      </c>
      <c r="C9059" s="15">
        <v>50</v>
      </c>
      <c r="D9059" s="17">
        <v>27000</v>
      </c>
      <c r="E9059" s="18">
        <f t="shared" si="141"/>
        <v>27</v>
      </c>
      <c r="F9059" s="19">
        <v>49.820276</v>
      </c>
      <c r="G9059" s="19">
        <v>1.345147407</v>
      </c>
      <c r="H9059" s="20">
        <v>0.35944836499999999</v>
      </c>
      <c r="I9059" s="15">
        <f>IF(H9059&lt;=Rmax_Summary!$B$40,1,0)</f>
        <v>1</v>
      </c>
      <c r="J9059" s="15">
        <v>1</v>
      </c>
      <c r="K9059" s="21" t="s">
        <v>846</v>
      </c>
    </row>
    <row r="9060" spans="1:11" x14ac:dyDescent="0.15">
      <c r="A9060" s="15">
        <v>3913</v>
      </c>
      <c r="B9060" s="16">
        <v>12</v>
      </c>
      <c r="C9060" s="15">
        <v>50</v>
      </c>
      <c r="D9060" s="17">
        <v>28000</v>
      </c>
      <c r="E9060" s="18">
        <f t="shared" si="141"/>
        <v>28</v>
      </c>
      <c r="F9060" s="19">
        <v>49.820224000000003</v>
      </c>
      <c r="G9060" s="19">
        <v>1.3949662599999999</v>
      </c>
      <c r="H9060" s="20">
        <v>0.35955199900000001</v>
      </c>
      <c r="I9060" s="15">
        <f>IF(H9060&lt;=Rmax_Summary!$B$40,1,0)</f>
        <v>1</v>
      </c>
      <c r="J9060" s="15">
        <v>1</v>
      </c>
      <c r="K9060" s="21" t="s">
        <v>846</v>
      </c>
    </row>
    <row r="9061" spans="1:11" x14ac:dyDescent="0.15">
      <c r="A9061" s="15">
        <v>3918</v>
      </c>
      <c r="B9061" s="16">
        <v>12</v>
      </c>
      <c r="C9061" s="15">
        <v>50</v>
      </c>
      <c r="D9061" s="17">
        <v>29000</v>
      </c>
      <c r="E9061" s="18">
        <f t="shared" si="141"/>
        <v>29</v>
      </c>
      <c r="F9061" s="19">
        <v>49.820171999999999</v>
      </c>
      <c r="G9061" s="19">
        <v>1.444785024</v>
      </c>
      <c r="H9061" s="20">
        <v>0.35965585900000002</v>
      </c>
      <c r="I9061" s="15">
        <f>IF(H9061&lt;=Rmax_Summary!$B$40,1,0)</f>
        <v>1</v>
      </c>
      <c r="J9061" s="15">
        <v>1</v>
      </c>
      <c r="K9061" s="21" t="s">
        <v>846</v>
      </c>
    </row>
    <row r="9062" spans="1:11" x14ac:dyDescent="0.15">
      <c r="A9062" s="15">
        <v>3923</v>
      </c>
      <c r="B9062" s="16">
        <v>12</v>
      </c>
      <c r="C9062" s="15">
        <v>50</v>
      </c>
      <c r="D9062" s="17">
        <v>30000</v>
      </c>
      <c r="E9062" s="18">
        <f t="shared" si="141"/>
        <v>30</v>
      </c>
      <c r="F9062" s="19">
        <v>49.820120000000003</v>
      </c>
      <c r="G9062" s="19">
        <v>1.494603634</v>
      </c>
      <c r="H9062" s="20">
        <v>0.35976037199999999</v>
      </c>
      <c r="I9062" s="15">
        <f>IF(H9062&lt;=Rmax_Summary!$B$40,1,0)</f>
        <v>1</v>
      </c>
      <c r="J9062" s="15">
        <v>1</v>
      </c>
      <c r="K9062" s="21" t="s">
        <v>846</v>
      </c>
    </row>
    <row r="9063" spans="1:11" x14ac:dyDescent="0.15">
      <c r="A9063" s="15">
        <v>3928</v>
      </c>
      <c r="B9063" s="16">
        <v>12</v>
      </c>
      <c r="C9063" s="15">
        <v>50</v>
      </c>
      <c r="D9063" s="17">
        <v>31000</v>
      </c>
      <c r="E9063" s="18">
        <f t="shared" si="141"/>
        <v>31</v>
      </c>
      <c r="F9063" s="19">
        <v>49.820067000000002</v>
      </c>
      <c r="G9063" s="19">
        <v>1.5444220740000001</v>
      </c>
      <c r="H9063" s="20">
        <v>0.35986521500000002</v>
      </c>
      <c r="I9063" s="15">
        <f>IF(H9063&lt;=Rmax_Summary!$B$40,1,0)</f>
        <v>1</v>
      </c>
      <c r="J9063" s="15">
        <v>1</v>
      </c>
      <c r="K9063" s="21" t="s">
        <v>846</v>
      </c>
    </row>
    <row r="9064" spans="1:11" x14ac:dyDescent="0.15">
      <c r="A9064" s="15">
        <v>3933</v>
      </c>
      <c r="B9064" s="16">
        <v>12</v>
      </c>
      <c r="C9064" s="15">
        <v>50</v>
      </c>
      <c r="D9064" s="17">
        <v>32000</v>
      </c>
      <c r="E9064" s="18">
        <f t="shared" si="141"/>
        <v>32</v>
      </c>
      <c r="F9064" s="19">
        <v>49.820014999999998</v>
      </c>
      <c r="G9064" s="19">
        <v>1.594240484</v>
      </c>
      <c r="H9064" s="20">
        <v>0.35997051899999999</v>
      </c>
      <c r="I9064" s="15">
        <f>IF(H9064&lt;=Rmax_Summary!$B$40,1,0)</f>
        <v>1</v>
      </c>
      <c r="J9064" s="15">
        <v>1</v>
      </c>
      <c r="K9064" s="21" t="s">
        <v>846</v>
      </c>
    </row>
    <row r="9065" spans="1:11" x14ac:dyDescent="0.15">
      <c r="A9065" s="15">
        <v>3938</v>
      </c>
      <c r="B9065" s="16">
        <v>12</v>
      </c>
      <c r="C9065" s="15">
        <v>50</v>
      </c>
      <c r="D9065" s="17">
        <v>33000</v>
      </c>
      <c r="E9065" s="18">
        <f t="shared" si="141"/>
        <v>33</v>
      </c>
      <c r="F9065" s="19">
        <v>49.819961999999997</v>
      </c>
      <c r="G9065" s="19">
        <v>1.6440587499999999</v>
      </c>
      <c r="H9065" s="20">
        <v>0.36007649800000002</v>
      </c>
      <c r="I9065" s="15">
        <f>IF(H9065&lt;=Rmax_Summary!$B$40,1,0)</f>
        <v>1</v>
      </c>
      <c r="J9065" s="15">
        <v>1</v>
      </c>
      <c r="K9065" s="21" t="s">
        <v>846</v>
      </c>
    </row>
    <row r="9066" spans="1:11" x14ac:dyDescent="0.15">
      <c r="A9066" s="15">
        <v>3943</v>
      </c>
      <c r="B9066" s="16">
        <v>12</v>
      </c>
      <c r="C9066" s="15">
        <v>50</v>
      </c>
      <c r="D9066" s="17">
        <v>34000</v>
      </c>
      <c r="E9066" s="18">
        <f t="shared" si="141"/>
        <v>34</v>
      </c>
      <c r="F9066" s="19">
        <v>49.819909000000003</v>
      </c>
      <c r="G9066" s="19">
        <v>1.693876878</v>
      </c>
      <c r="H9066" s="20">
        <v>0.36018278100000001</v>
      </c>
      <c r="I9066" s="15">
        <f>IF(H9066&lt;=Rmax_Summary!$B$40,1,0)</f>
        <v>1</v>
      </c>
      <c r="J9066" s="15">
        <v>1</v>
      </c>
      <c r="K9066" s="21" t="s">
        <v>846</v>
      </c>
    </row>
    <row r="9067" spans="1:11" x14ac:dyDescent="0.15">
      <c r="A9067" s="15">
        <v>3948</v>
      </c>
      <c r="B9067" s="16">
        <v>12</v>
      </c>
      <c r="C9067" s="15">
        <v>50</v>
      </c>
      <c r="D9067" s="17">
        <v>35000</v>
      </c>
      <c r="E9067" s="18">
        <f t="shared" si="141"/>
        <v>35</v>
      </c>
      <c r="F9067" s="19">
        <v>49.819854999999997</v>
      </c>
      <c r="G9067" s="19">
        <v>1.743694971</v>
      </c>
      <c r="H9067" s="20">
        <v>0.360289625</v>
      </c>
      <c r="I9067" s="15">
        <f>IF(H9067&lt;=Rmax_Summary!$B$40,1,0)</f>
        <v>1</v>
      </c>
      <c r="J9067" s="15">
        <v>1</v>
      </c>
      <c r="K9067" s="21" t="s">
        <v>846</v>
      </c>
    </row>
    <row r="9068" spans="1:11" x14ac:dyDescent="0.15">
      <c r="A9068" s="15">
        <v>3953</v>
      </c>
      <c r="B9068" s="16">
        <v>12</v>
      </c>
      <c r="C9068" s="15">
        <v>50</v>
      </c>
      <c r="D9068" s="17">
        <v>36000</v>
      </c>
      <c r="E9068" s="18">
        <f t="shared" si="141"/>
        <v>36</v>
      </c>
      <c r="F9068" s="19">
        <v>49.819802000000003</v>
      </c>
      <c r="G9068" s="19">
        <v>1.7935128709999999</v>
      </c>
      <c r="H9068" s="20">
        <v>0.36039692899999998</v>
      </c>
      <c r="I9068" s="15">
        <f>IF(H9068&lt;=Rmax_Summary!$B$40,1,0)</f>
        <v>1</v>
      </c>
      <c r="J9068" s="15">
        <v>1</v>
      </c>
      <c r="K9068" s="21" t="s">
        <v>846</v>
      </c>
    </row>
    <row r="9069" spans="1:11" x14ac:dyDescent="0.15">
      <c r="A9069" s="15">
        <v>3958</v>
      </c>
      <c r="B9069" s="16">
        <v>12</v>
      </c>
      <c r="C9069" s="15">
        <v>50</v>
      </c>
      <c r="D9069" s="17">
        <v>37000</v>
      </c>
      <c r="E9069" s="18">
        <f t="shared" si="141"/>
        <v>37</v>
      </c>
      <c r="F9069" s="19">
        <v>49.819747999999997</v>
      </c>
      <c r="G9069" s="19">
        <v>1.8433306759999999</v>
      </c>
      <c r="H9069" s="20">
        <v>0.36050462300000002</v>
      </c>
      <c r="I9069" s="15">
        <f>IF(H9069&lt;=Rmax_Summary!$B$40,1,0)</f>
        <v>1</v>
      </c>
      <c r="J9069" s="15">
        <v>1</v>
      </c>
      <c r="K9069" s="21" t="s">
        <v>846</v>
      </c>
    </row>
    <row r="9070" spans="1:11" x14ac:dyDescent="0.15">
      <c r="A9070" s="15">
        <v>3963</v>
      </c>
      <c r="B9070" s="16">
        <v>12</v>
      </c>
      <c r="C9070" s="15">
        <v>50</v>
      </c>
      <c r="D9070" s="17">
        <v>38000</v>
      </c>
      <c r="E9070" s="18">
        <f t="shared" si="141"/>
        <v>38</v>
      </c>
      <c r="F9070" s="19">
        <v>49.819693999999998</v>
      </c>
      <c r="G9070" s="19">
        <v>1.893148351</v>
      </c>
      <c r="H9070" s="20">
        <v>0.36061290299999998</v>
      </c>
      <c r="I9070" s="15">
        <f>IF(H9070&lt;=Rmax_Summary!$B$40,1,0)</f>
        <v>1</v>
      </c>
      <c r="J9070" s="15">
        <v>1</v>
      </c>
      <c r="K9070" s="21" t="s">
        <v>846</v>
      </c>
    </row>
    <row r="9071" spans="1:11" x14ac:dyDescent="0.15">
      <c r="A9071" s="15">
        <v>3968</v>
      </c>
      <c r="B9071" s="16">
        <v>12</v>
      </c>
      <c r="C9071" s="15">
        <v>50</v>
      </c>
      <c r="D9071" s="17">
        <v>39000</v>
      </c>
      <c r="E9071" s="18">
        <f t="shared" si="141"/>
        <v>39</v>
      </c>
      <c r="F9071" s="19">
        <v>49.819639000000002</v>
      </c>
      <c r="G9071" s="19">
        <v>1.942965936</v>
      </c>
      <c r="H9071" s="20">
        <v>0.36072189199999999</v>
      </c>
      <c r="I9071" s="15">
        <f>IF(H9071&lt;=Rmax_Summary!$B$40,1,0)</f>
        <v>1</v>
      </c>
      <c r="J9071" s="15">
        <v>1</v>
      </c>
      <c r="K9071" s="21" t="s">
        <v>846</v>
      </c>
    </row>
    <row r="9072" spans="1:11" x14ac:dyDescent="0.15">
      <c r="A9072" s="15">
        <v>3973</v>
      </c>
      <c r="B9072" s="16">
        <v>12</v>
      </c>
      <c r="C9072" s="15">
        <v>50</v>
      </c>
      <c r="D9072" s="17">
        <v>40000</v>
      </c>
      <c r="E9072" s="18">
        <f t="shared" si="141"/>
        <v>40</v>
      </c>
      <c r="F9072" s="19">
        <v>49.819583999999999</v>
      </c>
      <c r="G9072" s="19">
        <v>1.9927833559999999</v>
      </c>
      <c r="H9072" s="20">
        <v>0.360831285</v>
      </c>
      <c r="I9072" s="15">
        <f>IF(H9072&lt;=Rmax_Summary!$B$40,1,0)</f>
        <v>1</v>
      </c>
      <c r="J9072" s="15">
        <v>1</v>
      </c>
      <c r="K9072" s="21" t="s">
        <v>846</v>
      </c>
    </row>
    <row r="9073" spans="1:11" x14ac:dyDescent="0.15">
      <c r="A9073" s="15">
        <v>3978</v>
      </c>
      <c r="B9073" s="16">
        <v>12</v>
      </c>
      <c r="C9073" s="15">
        <v>50</v>
      </c>
      <c r="D9073" s="17">
        <v>41000</v>
      </c>
      <c r="E9073" s="18">
        <f t="shared" si="141"/>
        <v>41</v>
      </c>
      <c r="F9073" s="19">
        <v>49.819529000000003</v>
      </c>
      <c r="G9073" s="19">
        <v>2.042600733</v>
      </c>
      <c r="H9073" s="20">
        <v>0.360941016</v>
      </c>
      <c r="I9073" s="15">
        <f>IF(H9073&lt;=Rmax_Summary!$B$40,1,0)</f>
        <v>1</v>
      </c>
      <c r="J9073" s="15">
        <v>1</v>
      </c>
      <c r="K9073" s="21" t="s">
        <v>846</v>
      </c>
    </row>
    <row r="9074" spans="1:11" x14ac:dyDescent="0.15">
      <c r="A9074" s="15">
        <v>3983</v>
      </c>
      <c r="B9074" s="16">
        <v>12</v>
      </c>
      <c r="C9074" s="15">
        <v>50</v>
      </c>
      <c r="D9074" s="17">
        <v>42000</v>
      </c>
      <c r="E9074" s="18">
        <f t="shared" si="141"/>
        <v>42</v>
      </c>
      <c r="F9074" s="19">
        <v>49.819474</v>
      </c>
      <c r="G9074" s="19">
        <v>2.0924179390000002</v>
      </c>
      <c r="H9074" s="20">
        <v>0.361051609</v>
      </c>
      <c r="I9074" s="15">
        <f>IF(H9074&lt;=Rmax_Summary!$B$40,1,0)</f>
        <v>1</v>
      </c>
      <c r="J9074" s="15">
        <v>1</v>
      </c>
      <c r="K9074" s="21" t="s">
        <v>846</v>
      </c>
    </row>
    <row r="9075" spans="1:11" x14ac:dyDescent="0.15">
      <c r="A9075" s="15">
        <v>3988</v>
      </c>
      <c r="B9075" s="16">
        <v>12</v>
      </c>
      <c r="C9075" s="15">
        <v>50</v>
      </c>
      <c r="D9075" s="17">
        <v>43000</v>
      </c>
      <c r="E9075" s="18">
        <f t="shared" si="141"/>
        <v>43</v>
      </c>
      <c r="F9075" s="19">
        <v>49.819419000000003</v>
      </c>
      <c r="G9075" s="19">
        <v>2.1422349829999998</v>
      </c>
      <c r="H9075" s="20">
        <v>0.36116234600000002</v>
      </c>
      <c r="I9075" s="15">
        <f>IF(H9075&lt;=Rmax_Summary!$B$40,1,0)</f>
        <v>1</v>
      </c>
      <c r="J9075" s="15">
        <v>1</v>
      </c>
      <c r="K9075" s="21" t="s">
        <v>846</v>
      </c>
    </row>
    <row r="9076" spans="1:11" x14ac:dyDescent="0.15">
      <c r="A9076" s="15">
        <v>3993</v>
      </c>
      <c r="B9076" s="16">
        <v>12</v>
      </c>
      <c r="C9076" s="15">
        <v>50</v>
      </c>
      <c r="D9076" s="17">
        <v>44000</v>
      </c>
      <c r="E9076" s="18">
        <f t="shared" si="141"/>
        <v>44</v>
      </c>
      <c r="F9076" s="19">
        <v>49.819363000000003</v>
      </c>
      <c r="G9076" s="19">
        <v>2.192051964</v>
      </c>
      <c r="H9076" s="20">
        <v>0.36127374499999998</v>
      </c>
      <c r="I9076" s="15">
        <f>IF(H9076&lt;=Rmax_Summary!$B$40,1,0)</f>
        <v>1</v>
      </c>
      <c r="J9076" s="15">
        <v>1</v>
      </c>
      <c r="K9076" s="21" t="s">
        <v>846</v>
      </c>
    </row>
    <row r="9077" spans="1:11" x14ac:dyDescent="0.15">
      <c r="A9077" s="15">
        <v>3998</v>
      </c>
      <c r="B9077" s="16">
        <v>12</v>
      </c>
      <c r="C9077" s="15">
        <v>50</v>
      </c>
      <c r="D9077" s="17">
        <v>45000</v>
      </c>
      <c r="E9077" s="18">
        <f t="shared" si="141"/>
        <v>45</v>
      </c>
      <c r="F9077" s="19">
        <v>49.819307000000002</v>
      </c>
      <c r="G9077" s="19">
        <v>2.2418688279999999</v>
      </c>
      <c r="H9077" s="20">
        <v>0.36138593400000002</v>
      </c>
      <c r="I9077" s="15">
        <f>IF(H9077&lt;=Rmax_Summary!$B$40,1,0)</f>
        <v>1</v>
      </c>
      <c r="J9077" s="15">
        <v>1</v>
      </c>
      <c r="K9077" s="21" t="s">
        <v>846</v>
      </c>
    </row>
    <row r="9078" spans="1:11" x14ac:dyDescent="0.15">
      <c r="A9078" s="15">
        <v>4003</v>
      </c>
      <c r="B9078" s="16">
        <v>12</v>
      </c>
      <c r="C9078" s="15">
        <v>50</v>
      </c>
      <c r="D9078" s="17">
        <v>46000</v>
      </c>
      <c r="E9078" s="18">
        <f t="shared" si="141"/>
        <v>46</v>
      </c>
      <c r="F9078" s="19">
        <v>49.819251000000001</v>
      </c>
      <c r="G9078" s="19">
        <v>2.2916855310000002</v>
      </c>
      <c r="H9078" s="20">
        <v>0.36149859299999998</v>
      </c>
      <c r="I9078" s="15">
        <f>IF(H9078&lt;=Rmax_Summary!$B$40,1,0)</f>
        <v>1</v>
      </c>
      <c r="J9078" s="15">
        <v>1</v>
      </c>
      <c r="K9078" s="21" t="s">
        <v>846</v>
      </c>
    </row>
    <row r="9079" spans="1:11" x14ac:dyDescent="0.15">
      <c r="A9079" s="15">
        <v>4008</v>
      </c>
      <c r="B9079" s="16">
        <v>12</v>
      </c>
      <c r="C9079" s="15">
        <v>50</v>
      </c>
      <c r="D9079" s="17">
        <v>47000</v>
      </c>
      <c r="E9079" s="18">
        <f t="shared" si="141"/>
        <v>47</v>
      </c>
      <c r="F9079" s="19">
        <v>49.819194000000003</v>
      </c>
      <c r="G9079" s="19">
        <v>2.3415021459999998</v>
      </c>
      <c r="H9079" s="20">
        <v>0.36161133499999998</v>
      </c>
      <c r="I9079" s="15">
        <f>IF(H9079&lt;=Rmax_Summary!$B$40,1,0)</f>
        <v>1</v>
      </c>
      <c r="J9079" s="15">
        <v>1</v>
      </c>
      <c r="K9079" s="21" t="s">
        <v>846</v>
      </c>
    </row>
    <row r="9080" spans="1:11" x14ac:dyDescent="0.15">
      <c r="A9080" s="15">
        <v>4013</v>
      </c>
      <c r="B9080" s="16">
        <v>12</v>
      </c>
      <c r="C9080" s="15">
        <v>50</v>
      </c>
      <c r="D9080" s="17">
        <v>48000</v>
      </c>
      <c r="E9080" s="18">
        <f t="shared" si="141"/>
        <v>48</v>
      </c>
      <c r="F9080" s="19">
        <v>49.819136999999998</v>
      </c>
      <c r="G9080" s="19">
        <v>2.3913185779999999</v>
      </c>
      <c r="H9080" s="20">
        <v>0.36172512400000001</v>
      </c>
      <c r="I9080" s="15">
        <f>IF(H9080&lt;=Rmax_Summary!$B$40,1,0)</f>
        <v>1</v>
      </c>
      <c r="J9080" s="15">
        <v>1</v>
      </c>
      <c r="K9080" s="21" t="s">
        <v>846</v>
      </c>
    </row>
    <row r="9081" spans="1:11" x14ac:dyDescent="0.15">
      <c r="A9081" s="15">
        <v>4018</v>
      </c>
      <c r="B9081" s="16">
        <v>12</v>
      </c>
      <c r="C9081" s="15">
        <v>50</v>
      </c>
      <c r="D9081" s="17">
        <v>49000</v>
      </c>
      <c r="E9081" s="18">
        <f t="shared" si="141"/>
        <v>49</v>
      </c>
      <c r="F9081" s="19">
        <v>49.81908</v>
      </c>
      <c r="G9081" s="19">
        <v>2.4411348990000001</v>
      </c>
      <c r="H9081" s="20">
        <v>0.36183946500000003</v>
      </c>
      <c r="I9081" s="15">
        <f>IF(H9081&lt;=Rmax_Summary!$B$40,1,0)</f>
        <v>1</v>
      </c>
      <c r="J9081" s="15">
        <v>1</v>
      </c>
      <c r="K9081" s="21" t="s">
        <v>846</v>
      </c>
    </row>
    <row r="9082" spans="1:11" x14ac:dyDescent="0.15">
      <c r="A9082" s="15">
        <v>4023</v>
      </c>
      <c r="B9082" s="16">
        <v>12</v>
      </c>
      <c r="C9082" s="15">
        <v>50</v>
      </c>
      <c r="D9082" s="17">
        <v>50000</v>
      </c>
      <c r="E9082" s="18">
        <f t="shared" si="141"/>
        <v>50</v>
      </c>
      <c r="F9082" s="19">
        <v>49.819023000000001</v>
      </c>
      <c r="G9082" s="19">
        <v>2.4909511709999999</v>
      </c>
      <c r="H9082" s="20">
        <v>0.36195414100000001</v>
      </c>
      <c r="I9082" s="15">
        <f>IF(H9082&lt;=Rmax_Summary!$B$40,1,0)</f>
        <v>1</v>
      </c>
      <c r="J9082" s="15">
        <v>1</v>
      </c>
      <c r="K9082" s="21" t="s">
        <v>846</v>
      </c>
    </row>
    <row r="9083" spans="1:11" x14ac:dyDescent="0.15">
      <c r="A9083" s="15">
        <v>4028</v>
      </c>
      <c r="B9083" s="16">
        <v>12</v>
      </c>
      <c r="C9083" s="15">
        <v>50</v>
      </c>
      <c r="D9083" s="17">
        <v>51000</v>
      </c>
      <c r="E9083" s="18">
        <f t="shared" si="141"/>
        <v>51</v>
      </c>
      <c r="F9083" s="19">
        <v>49.818964999999999</v>
      </c>
      <c r="G9083" s="19">
        <v>2.5407672429999999</v>
      </c>
      <c r="H9083" s="20">
        <v>0.36206980999999999</v>
      </c>
      <c r="I9083" s="15">
        <f>IF(H9083&lt;=Rmax_Summary!$B$40,1,0)</f>
        <v>1</v>
      </c>
      <c r="J9083" s="15">
        <v>1</v>
      </c>
      <c r="K9083" s="21" t="s">
        <v>846</v>
      </c>
    </row>
    <row r="9084" spans="1:11" x14ac:dyDescent="0.15">
      <c r="A9084" s="15">
        <v>4033</v>
      </c>
      <c r="B9084" s="16">
        <v>12</v>
      </c>
      <c r="C9084" s="15">
        <v>50</v>
      </c>
      <c r="D9084" s="17">
        <v>52000</v>
      </c>
      <c r="E9084" s="18">
        <f t="shared" si="141"/>
        <v>52</v>
      </c>
      <c r="F9084" s="19">
        <v>49.818907000000003</v>
      </c>
      <c r="G9084" s="19">
        <v>2.5905831369999999</v>
      </c>
      <c r="H9084" s="20">
        <v>0.36218552199999998</v>
      </c>
      <c r="I9084" s="15">
        <f>IF(H9084&lt;=Rmax_Summary!$B$40,1,0)</f>
        <v>1</v>
      </c>
      <c r="J9084" s="15">
        <v>1</v>
      </c>
      <c r="K9084" s="21" t="s">
        <v>846</v>
      </c>
    </row>
    <row r="9085" spans="1:11" x14ac:dyDescent="0.15">
      <c r="A9085" s="15">
        <v>4038</v>
      </c>
      <c r="B9085" s="16">
        <v>12</v>
      </c>
      <c r="C9085" s="15">
        <v>50</v>
      </c>
      <c r="D9085" s="17">
        <v>53000</v>
      </c>
      <c r="E9085" s="18">
        <f t="shared" si="141"/>
        <v>53</v>
      </c>
      <c r="F9085" s="19">
        <v>49.818849</v>
      </c>
      <c r="G9085" s="19">
        <v>2.6403990300000002</v>
      </c>
      <c r="H9085" s="20">
        <v>0.36230204500000002</v>
      </c>
      <c r="I9085" s="15">
        <f>IF(H9085&lt;=Rmax_Summary!$B$40,1,0)</f>
        <v>1</v>
      </c>
      <c r="J9085" s="15">
        <v>1</v>
      </c>
      <c r="K9085" s="21" t="s">
        <v>846</v>
      </c>
    </row>
    <row r="9086" spans="1:11" x14ac:dyDescent="0.15">
      <c r="A9086" s="15">
        <v>4043</v>
      </c>
      <c r="B9086" s="16">
        <v>12</v>
      </c>
      <c r="C9086" s="15">
        <v>50</v>
      </c>
      <c r="D9086" s="17">
        <v>54000</v>
      </c>
      <c r="E9086" s="18">
        <f t="shared" si="141"/>
        <v>54</v>
      </c>
      <c r="F9086" s="19">
        <v>49.81879</v>
      </c>
      <c r="G9086" s="19">
        <v>2.6902146920000001</v>
      </c>
      <c r="H9086" s="20">
        <v>0.36241907499999998</v>
      </c>
      <c r="I9086" s="15">
        <f>IF(H9086&lt;=Rmax_Summary!$B$40,1,0)</f>
        <v>1</v>
      </c>
      <c r="J9086" s="15">
        <v>1</v>
      </c>
      <c r="K9086" s="21" t="s">
        <v>846</v>
      </c>
    </row>
    <row r="9087" spans="1:11" x14ac:dyDescent="0.15">
      <c r="A9087" s="15">
        <v>4048</v>
      </c>
      <c r="B9087" s="16">
        <v>12</v>
      </c>
      <c r="C9087" s="15">
        <v>50</v>
      </c>
      <c r="D9087" s="17">
        <v>55000</v>
      </c>
      <c r="E9087" s="18">
        <f t="shared" si="141"/>
        <v>55</v>
      </c>
      <c r="F9087" s="19">
        <v>49.818731</v>
      </c>
      <c r="G9087" s="19">
        <v>2.7400302270000001</v>
      </c>
      <c r="H9087" s="20">
        <v>0.36253700100000003</v>
      </c>
      <c r="I9087" s="15">
        <f>IF(H9087&lt;=Rmax_Summary!$B$40,1,0)</f>
        <v>1</v>
      </c>
      <c r="J9087" s="15">
        <v>1</v>
      </c>
      <c r="K9087" s="21" t="s">
        <v>846</v>
      </c>
    </row>
    <row r="9088" spans="1:11" x14ac:dyDescent="0.15">
      <c r="A9088" s="15">
        <v>4053</v>
      </c>
      <c r="B9088" s="16">
        <v>12</v>
      </c>
      <c r="C9088" s="15">
        <v>50</v>
      </c>
      <c r="D9088" s="17">
        <v>56000</v>
      </c>
      <c r="E9088" s="18">
        <f t="shared" si="141"/>
        <v>56</v>
      </c>
      <c r="F9088" s="19">
        <v>49.818671999999999</v>
      </c>
      <c r="G9088" s="19">
        <v>2.7898456290000002</v>
      </c>
      <c r="H9088" s="20">
        <v>0.36265513700000002</v>
      </c>
      <c r="I9088" s="15">
        <f>IF(H9088&lt;=Rmax_Summary!$B$40,1,0)</f>
        <v>1</v>
      </c>
      <c r="J9088" s="15">
        <v>1</v>
      </c>
      <c r="K9088" s="21" t="s">
        <v>846</v>
      </c>
    </row>
    <row r="9089" spans="1:11" x14ac:dyDescent="0.15">
      <c r="A9089" s="15">
        <v>4058</v>
      </c>
      <c r="B9089" s="16">
        <v>12</v>
      </c>
      <c r="C9089" s="15">
        <v>50</v>
      </c>
      <c r="D9089" s="17">
        <v>57000</v>
      </c>
      <c r="E9089" s="18">
        <f t="shared" si="141"/>
        <v>57</v>
      </c>
      <c r="F9089" s="19">
        <v>49.818612999999999</v>
      </c>
      <c r="G9089" s="19">
        <v>2.839660914</v>
      </c>
      <c r="H9089" s="20">
        <v>0.36277403400000002</v>
      </c>
      <c r="I9089" s="15">
        <f>IF(H9089&lt;=Rmax_Summary!$B$40,1,0)</f>
        <v>1</v>
      </c>
      <c r="J9089" s="15">
        <v>1</v>
      </c>
      <c r="K9089" s="21" t="s">
        <v>846</v>
      </c>
    </row>
    <row r="9090" spans="1:11" x14ac:dyDescent="0.15">
      <c r="A9090" s="15">
        <v>4063</v>
      </c>
      <c r="B9090" s="16">
        <v>12</v>
      </c>
      <c r="C9090" s="15">
        <v>50</v>
      </c>
      <c r="D9090" s="17">
        <v>58000</v>
      </c>
      <c r="E9090" s="18">
        <f t="shared" ref="E9090:E9153" si="142">D9090/1000</f>
        <v>58</v>
      </c>
      <c r="F9090" s="19">
        <v>49.818553000000001</v>
      </c>
      <c r="G9090" s="19">
        <v>2.8894760970000002</v>
      </c>
      <c r="H9090" s="20">
        <v>0.36289344000000001</v>
      </c>
      <c r="I9090" s="15">
        <f>IF(H9090&lt;=Rmax_Summary!$B$40,1,0)</f>
        <v>1</v>
      </c>
      <c r="J9090" s="15">
        <v>1</v>
      </c>
      <c r="K9090" s="21" t="s">
        <v>846</v>
      </c>
    </row>
    <row r="9091" spans="1:11" x14ac:dyDescent="0.15">
      <c r="A9091" s="15">
        <v>4068</v>
      </c>
      <c r="B9091" s="16">
        <v>12</v>
      </c>
      <c r="C9091" s="15">
        <v>50</v>
      </c>
      <c r="D9091" s="17">
        <v>59000</v>
      </c>
      <c r="E9091" s="18">
        <f t="shared" si="142"/>
        <v>59</v>
      </c>
      <c r="F9091" s="19">
        <v>49.818492999999997</v>
      </c>
      <c r="G9091" s="19">
        <v>2.9392910880000001</v>
      </c>
      <c r="H9091" s="20">
        <v>0.36301371199999999</v>
      </c>
      <c r="I9091" s="15">
        <f>IF(H9091&lt;=Rmax_Summary!$B$40,1,0)</f>
        <v>1</v>
      </c>
      <c r="J9091" s="15">
        <v>1</v>
      </c>
      <c r="K9091" s="21" t="s">
        <v>846</v>
      </c>
    </row>
    <row r="9092" spans="1:11" x14ac:dyDescent="0.15">
      <c r="A9092" s="15">
        <v>4073</v>
      </c>
      <c r="B9092" s="16">
        <v>12</v>
      </c>
      <c r="C9092" s="15">
        <v>50</v>
      </c>
      <c r="D9092" s="17">
        <v>60000</v>
      </c>
      <c r="E9092" s="18">
        <f t="shared" si="142"/>
        <v>60</v>
      </c>
      <c r="F9092" s="19">
        <v>49.818432999999999</v>
      </c>
      <c r="G9092" s="19">
        <v>2.989105951</v>
      </c>
      <c r="H9092" s="20">
        <v>0.363134185</v>
      </c>
      <c r="I9092" s="15">
        <f>IF(H9092&lt;=Rmax_Summary!$B$40,1,0)</f>
        <v>1</v>
      </c>
      <c r="J9092" s="15">
        <v>1</v>
      </c>
      <c r="K9092" s="21" t="s">
        <v>846</v>
      </c>
    </row>
    <row r="9093" spans="1:11" x14ac:dyDescent="0.15">
      <c r="A9093" s="15">
        <v>4078</v>
      </c>
      <c r="B9093" s="16">
        <v>12</v>
      </c>
      <c r="C9093" s="15">
        <v>50</v>
      </c>
      <c r="D9093" s="17">
        <v>61000</v>
      </c>
      <c r="E9093" s="18">
        <f t="shared" si="142"/>
        <v>61</v>
      </c>
      <c r="F9093" s="19">
        <v>49.818371999999997</v>
      </c>
      <c r="G9093" s="19">
        <v>3.0389206990000002</v>
      </c>
      <c r="H9093" s="20">
        <v>0.363256201</v>
      </c>
      <c r="I9093" s="15">
        <f>IF(H9093&lt;=Rmax_Summary!$B$40,1,0)</f>
        <v>1</v>
      </c>
      <c r="J9093" s="15">
        <v>1</v>
      </c>
      <c r="K9093" s="21" t="s">
        <v>846</v>
      </c>
    </row>
    <row r="9094" spans="1:11" x14ac:dyDescent="0.15">
      <c r="A9094" s="15">
        <v>4083</v>
      </c>
      <c r="B9094" s="16">
        <v>12</v>
      </c>
      <c r="C9094" s="15">
        <v>50</v>
      </c>
      <c r="D9094" s="17">
        <v>62000</v>
      </c>
      <c r="E9094" s="18">
        <f t="shared" si="142"/>
        <v>62</v>
      </c>
      <c r="F9094" s="19">
        <v>49.818311000000001</v>
      </c>
      <c r="G9094" s="19">
        <v>3.0887353050000002</v>
      </c>
      <c r="H9094" s="20">
        <v>0.36337792299999999</v>
      </c>
      <c r="I9094" s="15">
        <f>IF(H9094&lt;=Rmax_Summary!$B$40,1,0)</f>
        <v>1</v>
      </c>
      <c r="J9094" s="15">
        <v>1</v>
      </c>
      <c r="K9094" s="21" t="s">
        <v>846</v>
      </c>
    </row>
    <row r="9095" spans="1:11" x14ac:dyDescent="0.15">
      <c r="A9095" s="15">
        <v>4088</v>
      </c>
      <c r="B9095" s="16">
        <v>12</v>
      </c>
      <c r="C9095" s="15">
        <v>50</v>
      </c>
      <c r="D9095" s="17">
        <v>63000</v>
      </c>
      <c r="E9095" s="18">
        <f t="shared" si="142"/>
        <v>63</v>
      </c>
      <c r="F9095" s="19">
        <v>49.818249999999999</v>
      </c>
      <c r="G9095" s="19">
        <v>3.138549732</v>
      </c>
      <c r="H9095" s="20">
        <v>0.36350068800000002</v>
      </c>
      <c r="I9095" s="15">
        <f>IF(H9095&lt;=Rmax_Summary!$B$40,1,0)</f>
        <v>1</v>
      </c>
      <c r="J9095" s="15">
        <v>1</v>
      </c>
      <c r="K9095" s="21" t="s">
        <v>846</v>
      </c>
    </row>
    <row r="9096" spans="1:11" x14ac:dyDescent="0.15">
      <c r="A9096" s="15">
        <v>4093</v>
      </c>
      <c r="B9096" s="16">
        <v>12</v>
      </c>
      <c r="C9096" s="15">
        <v>50</v>
      </c>
      <c r="D9096" s="17">
        <v>64000</v>
      </c>
      <c r="E9096" s="18">
        <f t="shared" si="142"/>
        <v>64</v>
      </c>
      <c r="F9096" s="19">
        <v>49.818187999999999</v>
      </c>
      <c r="G9096" s="19">
        <v>3.1883640359999998</v>
      </c>
      <c r="H9096" s="20">
        <v>0.36362394300000001</v>
      </c>
      <c r="I9096" s="15">
        <f>IF(H9096&lt;=Rmax_Summary!$B$40,1,0)</f>
        <v>1</v>
      </c>
      <c r="J9096" s="15">
        <v>1</v>
      </c>
      <c r="K9096" s="21" t="s">
        <v>846</v>
      </c>
    </row>
    <row r="9097" spans="1:11" x14ac:dyDescent="0.15">
      <c r="A9097" s="15">
        <v>4098</v>
      </c>
      <c r="B9097" s="16">
        <v>12</v>
      </c>
      <c r="C9097" s="15">
        <v>50</v>
      </c>
      <c r="D9097" s="17">
        <v>65000</v>
      </c>
      <c r="E9097" s="18">
        <f t="shared" si="142"/>
        <v>65</v>
      </c>
      <c r="F9097" s="19">
        <v>49.818125999999999</v>
      </c>
      <c r="G9097" s="19">
        <v>3.2381782069999998</v>
      </c>
      <c r="H9097" s="20">
        <v>0.36374787200000003</v>
      </c>
      <c r="I9097" s="15">
        <f>IF(H9097&lt;=Rmax_Summary!$B$40,1,0)</f>
        <v>1</v>
      </c>
      <c r="J9097" s="15">
        <v>1</v>
      </c>
      <c r="K9097" s="21" t="s">
        <v>846</v>
      </c>
    </row>
    <row r="9098" spans="1:11" x14ac:dyDescent="0.15">
      <c r="A9098" s="15">
        <v>4103</v>
      </c>
      <c r="B9098" s="16">
        <v>12</v>
      </c>
      <c r="C9098" s="15">
        <v>50</v>
      </c>
      <c r="D9098" s="17">
        <v>66000</v>
      </c>
      <c r="E9098" s="18">
        <f t="shared" si="142"/>
        <v>66</v>
      </c>
      <c r="F9098" s="19">
        <v>49.818064</v>
      </c>
      <c r="G9098" s="19">
        <v>3.2879922509999999</v>
      </c>
      <c r="H9098" s="20">
        <v>0.36387260300000002</v>
      </c>
      <c r="I9098" s="15">
        <f>IF(H9098&lt;=Rmax_Summary!$B$40,1,0)</f>
        <v>1</v>
      </c>
      <c r="J9098" s="15">
        <v>1</v>
      </c>
      <c r="K9098" s="21" t="s">
        <v>846</v>
      </c>
    </row>
    <row r="9099" spans="1:11" x14ac:dyDescent="0.15">
      <c r="A9099" s="15">
        <v>4108</v>
      </c>
      <c r="B9099" s="16">
        <v>12</v>
      </c>
      <c r="C9099" s="15">
        <v>50</v>
      </c>
      <c r="D9099" s="17">
        <v>67000</v>
      </c>
      <c r="E9099" s="18">
        <f t="shared" si="142"/>
        <v>67</v>
      </c>
      <c r="F9099" s="19">
        <v>49.818001000000002</v>
      </c>
      <c r="G9099" s="19">
        <v>3.337806059</v>
      </c>
      <c r="H9099" s="20">
        <v>0.36399814200000002</v>
      </c>
      <c r="I9099" s="15">
        <f>IF(H9099&lt;=Rmax_Summary!$B$40,1,0)</f>
        <v>1</v>
      </c>
      <c r="J9099" s="15">
        <v>1</v>
      </c>
      <c r="K9099" s="21" t="s">
        <v>846</v>
      </c>
    </row>
    <row r="9100" spans="1:11" x14ac:dyDescent="0.15">
      <c r="A9100" s="15">
        <v>4113</v>
      </c>
      <c r="B9100" s="16">
        <v>12</v>
      </c>
      <c r="C9100" s="15">
        <v>50</v>
      </c>
      <c r="D9100" s="17">
        <v>68000</v>
      </c>
      <c r="E9100" s="18">
        <f t="shared" si="142"/>
        <v>68</v>
      </c>
      <c r="F9100" s="19">
        <v>49.817937999999998</v>
      </c>
      <c r="G9100" s="19">
        <v>3.3876198080000002</v>
      </c>
      <c r="H9100" s="20">
        <v>0.36412427200000003</v>
      </c>
      <c r="I9100" s="15">
        <f>IF(H9100&lt;=Rmax_Summary!$B$40,1,0)</f>
        <v>1</v>
      </c>
      <c r="J9100" s="15">
        <v>1</v>
      </c>
      <c r="K9100" s="21" t="s">
        <v>846</v>
      </c>
    </row>
    <row r="9101" spans="1:11" x14ac:dyDescent="0.15">
      <c r="A9101" s="15">
        <v>4118</v>
      </c>
      <c r="B9101" s="16">
        <v>12</v>
      </c>
      <c r="C9101" s="15">
        <v>50</v>
      </c>
      <c r="D9101" s="17">
        <v>69000</v>
      </c>
      <c r="E9101" s="18">
        <f t="shared" si="142"/>
        <v>69</v>
      </c>
      <c r="F9101" s="19">
        <v>49.817875000000001</v>
      </c>
      <c r="G9101" s="19">
        <v>3.4374333529999999</v>
      </c>
      <c r="H9101" s="20">
        <v>0.36425073000000002</v>
      </c>
      <c r="I9101" s="15">
        <f>IF(H9101&lt;=Rmax_Summary!$B$40,1,0)</f>
        <v>1</v>
      </c>
      <c r="J9101" s="15">
        <v>1</v>
      </c>
      <c r="K9101" s="21" t="s">
        <v>846</v>
      </c>
    </row>
    <row r="9102" spans="1:11" x14ac:dyDescent="0.15">
      <c r="A9102" s="15">
        <v>4123</v>
      </c>
      <c r="B9102" s="16">
        <v>12</v>
      </c>
      <c r="C9102" s="15">
        <v>50</v>
      </c>
      <c r="D9102" s="17">
        <v>70000</v>
      </c>
      <c r="E9102" s="18">
        <f t="shared" si="142"/>
        <v>70</v>
      </c>
      <c r="F9102" s="19">
        <v>49.817810999999999</v>
      </c>
      <c r="G9102" s="19">
        <v>3.4872467629999999</v>
      </c>
      <c r="H9102" s="20">
        <v>0.36437812200000003</v>
      </c>
      <c r="I9102" s="15">
        <f>IF(H9102&lt;=Rmax_Summary!$B$40,1,0)</f>
        <v>1</v>
      </c>
      <c r="J9102" s="15">
        <v>1</v>
      </c>
      <c r="K9102" s="21" t="s">
        <v>846</v>
      </c>
    </row>
    <row r="9103" spans="1:11" x14ac:dyDescent="0.15">
      <c r="A9103" s="15">
        <v>4128</v>
      </c>
      <c r="B9103" s="16">
        <v>12</v>
      </c>
      <c r="C9103" s="15">
        <v>50</v>
      </c>
      <c r="D9103" s="17">
        <v>71000</v>
      </c>
      <c r="E9103" s="18">
        <f t="shared" si="142"/>
        <v>71</v>
      </c>
      <c r="F9103" s="19">
        <v>49.817746999999997</v>
      </c>
      <c r="G9103" s="19">
        <v>3.5370600310000002</v>
      </c>
      <c r="H9103" s="20">
        <v>0.36450619400000001</v>
      </c>
      <c r="I9103" s="15">
        <f>IF(H9103&lt;=Rmax_Summary!$B$40,1,0)</f>
        <v>1</v>
      </c>
      <c r="J9103" s="15">
        <v>1</v>
      </c>
      <c r="K9103" s="21" t="s">
        <v>846</v>
      </c>
    </row>
    <row r="9104" spans="1:11" x14ac:dyDescent="0.15">
      <c r="A9104" s="15">
        <v>4133</v>
      </c>
      <c r="B9104" s="16">
        <v>12</v>
      </c>
      <c r="C9104" s="15">
        <v>50</v>
      </c>
      <c r="D9104" s="17">
        <v>72000</v>
      </c>
      <c r="E9104" s="18">
        <f t="shared" si="142"/>
        <v>72</v>
      </c>
      <c r="F9104" s="19">
        <v>49.817683000000002</v>
      </c>
      <c r="G9104" s="19">
        <v>3.5868731359999999</v>
      </c>
      <c r="H9104" s="20">
        <v>0.36463487100000003</v>
      </c>
      <c r="I9104" s="15">
        <f>IF(H9104&lt;=Rmax_Summary!$B$40,1,0)</f>
        <v>1</v>
      </c>
      <c r="J9104" s="15">
        <v>1</v>
      </c>
      <c r="K9104" s="21" t="s">
        <v>846</v>
      </c>
    </row>
    <row r="9105" spans="1:11" x14ac:dyDescent="0.15">
      <c r="A9105" s="15">
        <v>4138</v>
      </c>
      <c r="B9105" s="16">
        <v>12</v>
      </c>
      <c r="C9105" s="15">
        <v>50</v>
      </c>
      <c r="D9105" s="17">
        <v>73000</v>
      </c>
      <c r="E9105" s="18">
        <f t="shared" si="142"/>
        <v>73</v>
      </c>
      <c r="F9105" s="19">
        <v>49.817618000000003</v>
      </c>
      <c r="G9105" s="19">
        <v>3.6366860980000002</v>
      </c>
      <c r="H9105" s="20">
        <v>0.36476460599999999</v>
      </c>
      <c r="I9105" s="15">
        <f>IF(H9105&lt;=Rmax_Summary!$B$40,1,0)</f>
        <v>1</v>
      </c>
      <c r="J9105" s="15">
        <v>1</v>
      </c>
      <c r="K9105" s="21" t="s">
        <v>846</v>
      </c>
    </row>
    <row r="9106" spans="1:11" x14ac:dyDescent="0.15">
      <c r="A9106" s="15">
        <v>4143</v>
      </c>
      <c r="B9106" s="16">
        <v>12</v>
      </c>
      <c r="C9106" s="15">
        <v>50</v>
      </c>
      <c r="D9106" s="17">
        <v>74000</v>
      </c>
      <c r="E9106" s="18">
        <f t="shared" si="142"/>
        <v>74</v>
      </c>
      <c r="F9106" s="19">
        <v>49.817551999999999</v>
      </c>
      <c r="G9106" s="19">
        <v>3.686498871</v>
      </c>
      <c r="H9106" s="20">
        <v>0.36489502099999999</v>
      </c>
      <c r="I9106" s="15">
        <f>IF(H9106&lt;=Rmax_Summary!$B$40,1,0)</f>
        <v>1</v>
      </c>
      <c r="J9106" s="15">
        <v>1</v>
      </c>
      <c r="K9106" s="21" t="s">
        <v>846</v>
      </c>
    </row>
    <row r="9107" spans="1:11" x14ac:dyDescent="0.15">
      <c r="A9107" s="15">
        <v>4148</v>
      </c>
      <c r="B9107" s="16">
        <v>12</v>
      </c>
      <c r="C9107" s="15">
        <v>50</v>
      </c>
      <c r="D9107" s="17">
        <v>75000</v>
      </c>
      <c r="E9107" s="18">
        <f t="shared" si="142"/>
        <v>75</v>
      </c>
      <c r="F9107" s="19">
        <v>49.817487</v>
      </c>
      <c r="G9107" s="19">
        <v>3.7363115150000001</v>
      </c>
      <c r="H9107" s="20">
        <v>0.36502604399999999</v>
      </c>
      <c r="I9107" s="15">
        <f>IF(H9107&lt;=Rmax_Summary!$B$40,1,0)</f>
        <v>1</v>
      </c>
      <c r="J9107" s="15">
        <v>1</v>
      </c>
      <c r="K9107" s="21" t="s">
        <v>846</v>
      </c>
    </row>
    <row r="9108" spans="1:11" x14ac:dyDescent="0.15">
      <c r="A9108" s="15">
        <v>4153</v>
      </c>
      <c r="B9108" s="16">
        <v>12</v>
      </c>
      <c r="C9108" s="15">
        <v>50</v>
      </c>
      <c r="D9108" s="17">
        <v>76000</v>
      </c>
      <c r="E9108" s="18">
        <f t="shared" si="142"/>
        <v>76</v>
      </c>
      <c r="F9108" s="19">
        <v>49.817421000000003</v>
      </c>
      <c r="G9108" s="19">
        <v>3.7861240070000002</v>
      </c>
      <c r="H9108" s="20">
        <v>0.365157817</v>
      </c>
      <c r="I9108" s="15">
        <f>IF(H9108&lt;=Rmax_Summary!$B$40,1,0)</f>
        <v>1</v>
      </c>
      <c r="J9108" s="15">
        <v>1</v>
      </c>
      <c r="K9108" s="21" t="s">
        <v>846</v>
      </c>
    </row>
    <row r="9109" spans="1:11" x14ac:dyDescent="0.15">
      <c r="A9109" s="15">
        <v>4158</v>
      </c>
      <c r="B9109" s="16">
        <v>12</v>
      </c>
      <c r="C9109" s="15">
        <v>50</v>
      </c>
      <c r="D9109" s="17">
        <v>77000</v>
      </c>
      <c r="E9109" s="18">
        <f t="shared" si="142"/>
        <v>77</v>
      </c>
      <c r="F9109" s="19">
        <v>49.817354999999999</v>
      </c>
      <c r="G9109" s="19">
        <v>3.8359363200000001</v>
      </c>
      <c r="H9109" s="20">
        <v>0.36529026599999997</v>
      </c>
      <c r="I9109" s="15">
        <f>IF(H9109&lt;=Rmax_Summary!$B$40,1,0)</f>
        <v>1</v>
      </c>
      <c r="J9109" s="15">
        <v>1</v>
      </c>
      <c r="K9109" s="21" t="s">
        <v>846</v>
      </c>
    </row>
    <row r="9110" spans="1:11" x14ac:dyDescent="0.15">
      <c r="A9110" s="15">
        <v>4163</v>
      </c>
      <c r="B9110" s="16">
        <v>12</v>
      </c>
      <c r="C9110" s="15">
        <v>50</v>
      </c>
      <c r="D9110" s="17">
        <v>78000</v>
      </c>
      <c r="E9110" s="18">
        <f t="shared" si="142"/>
        <v>78</v>
      </c>
      <c r="F9110" s="19">
        <v>49.817287999999998</v>
      </c>
      <c r="G9110" s="19">
        <v>3.8857484850000001</v>
      </c>
      <c r="H9110" s="20">
        <v>0.36542340400000001</v>
      </c>
      <c r="I9110" s="15">
        <f>IF(H9110&lt;=Rmax_Summary!$B$40,1,0)</f>
        <v>1</v>
      </c>
      <c r="J9110" s="15">
        <v>1</v>
      </c>
      <c r="K9110" s="21" t="s">
        <v>846</v>
      </c>
    </row>
    <row r="9111" spans="1:11" x14ac:dyDescent="0.15">
      <c r="A9111" s="15">
        <v>4168</v>
      </c>
      <c r="B9111" s="16">
        <v>12</v>
      </c>
      <c r="C9111" s="15">
        <v>50</v>
      </c>
      <c r="D9111" s="17">
        <v>79000</v>
      </c>
      <c r="E9111" s="18">
        <f t="shared" si="142"/>
        <v>79</v>
      </c>
      <c r="F9111" s="19">
        <v>49.817221000000004</v>
      </c>
      <c r="G9111" s="19">
        <v>3.935560465</v>
      </c>
      <c r="H9111" s="20">
        <v>0.36555760599999998</v>
      </c>
      <c r="I9111" s="15">
        <f>IF(H9111&lt;=Rmax_Summary!$B$40,1,0)</f>
        <v>1</v>
      </c>
      <c r="J9111" s="15">
        <v>1</v>
      </c>
      <c r="K9111" s="21" t="s">
        <v>846</v>
      </c>
    </row>
    <row r="9112" spans="1:11" x14ac:dyDescent="0.15">
      <c r="A9112" s="15">
        <v>4173</v>
      </c>
      <c r="B9112" s="16">
        <v>12</v>
      </c>
      <c r="C9112" s="15">
        <v>50</v>
      </c>
      <c r="D9112" s="17">
        <v>80000</v>
      </c>
      <c r="E9112" s="18">
        <f t="shared" si="142"/>
        <v>80</v>
      </c>
      <c r="F9112" s="19">
        <v>49.817154000000002</v>
      </c>
      <c r="G9112" s="19">
        <v>3.9853722810000001</v>
      </c>
      <c r="H9112" s="20">
        <v>0.36569254800000001</v>
      </c>
      <c r="I9112" s="15">
        <f>IF(H9112&lt;=Rmax_Summary!$B$40,1,0)</f>
        <v>1</v>
      </c>
      <c r="J9112" s="15">
        <v>1</v>
      </c>
      <c r="K9112" s="21" t="s">
        <v>846</v>
      </c>
    </row>
    <row r="9113" spans="1:11" x14ac:dyDescent="0.15">
      <c r="A9113" s="15">
        <v>4178</v>
      </c>
      <c r="B9113" s="16">
        <v>12</v>
      </c>
      <c r="C9113" s="15">
        <v>50</v>
      </c>
      <c r="D9113" s="17">
        <v>81000</v>
      </c>
      <c r="E9113" s="18">
        <f t="shared" si="142"/>
        <v>81</v>
      </c>
      <c r="F9113" s="19">
        <v>49.817086000000003</v>
      </c>
      <c r="G9113" s="19">
        <v>4.0351839610000004</v>
      </c>
      <c r="H9113" s="20">
        <v>0.36582825699999999</v>
      </c>
      <c r="I9113" s="15">
        <f>IF(H9113&lt;=Rmax_Summary!$B$40,1,0)</f>
        <v>1</v>
      </c>
      <c r="J9113" s="15">
        <v>1</v>
      </c>
      <c r="K9113" s="21" t="s">
        <v>846</v>
      </c>
    </row>
    <row r="9114" spans="1:11" x14ac:dyDescent="0.15">
      <c r="A9114" s="15">
        <v>4183</v>
      </c>
      <c r="B9114" s="16">
        <v>12</v>
      </c>
      <c r="C9114" s="15">
        <v>50</v>
      </c>
      <c r="D9114" s="17">
        <v>82000</v>
      </c>
      <c r="E9114" s="18">
        <f t="shared" si="142"/>
        <v>82</v>
      </c>
      <c r="F9114" s="19">
        <v>49.817017999999997</v>
      </c>
      <c r="G9114" s="19">
        <v>4.0849954500000001</v>
      </c>
      <c r="H9114" s="20">
        <v>0.36596458799999998</v>
      </c>
      <c r="I9114" s="15">
        <f>IF(H9114&lt;=Rmax_Summary!$B$40,1,0)</f>
        <v>1</v>
      </c>
      <c r="J9114" s="15">
        <v>1</v>
      </c>
      <c r="K9114" s="21" t="s">
        <v>846</v>
      </c>
    </row>
    <row r="9115" spans="1:11" x14ac:dyDescent="0.15">
      <c r="A9115" s="15">
        <v>4188</v>
      </c>
      <c r="B9115" s="16">
        <v>12</v>
      </c>
      <c r="C9115" s="15">
        <v>50</v>
      </c>
      <c r="D9115" s="17">
        <v>83000</v>
      </c>
      <c r="E9115" s="18">
        <f t="shared" si="142"/>
        <v>83</v>
      </c>
      <c r="F9115" s="19">
        <v>49.816949000000001</v>
      </c>
      <c r="G9115" s="19">
        <v>4.1348067720000001</v>
      </c>
      <c r="H9115" s="20">
        <v>0.36610181800000002</v>
      </c>
      <c r="I9115" s="15">
        <f>IF(H9115&lt;=Rmax_Summary!$B$40,1,0)</f>
        <v>1</v>
      </c>
      <c r="J9115" s="15">
        <v>1</v>
      </c>
      <c r="K9115" s="21" t="s">
        <v>846</v>
      </c>
    </row>
    <row r="9116" spans="1:11" x14ac:dyDescent="0.15">
      <c r="A9116" s="15">
        <v>4193</v>
      </c>
      <c r="B9116" s="16">
        <v>12</v>
      </c>
      <c r="C9116" s="15">
        <v>50</v>
      </c>
      <c r="D9116" s="17">
        <v>84000</v>
      </c>
      <c r="E9116" s="18">
        <f t="shared" si="142"/>
        <v>84</v>
      </c>
      <c r="F9116" s="19">
        <v>49.816879999999998</v>
      </c>
      <c r="G9116" s="19">
        <v>4.184617941</v>
      </c>
      <c r="H9116" s="20">
        <v>0.36623967299999999</v>
      </c>
      <c r="I9116" s="15">
        <f>IF(H9116&lt;=Rmax_Summary!$B$40,1,0)</f>
        <v>1</v>
      </c>
      <c r="J9116" s="15">
        <v>1</v>
      </c>
      <c r="K9116" s="21" t="s">
        <v>846</v>
      </c>
    </row>
    <row r="9117" spans="1:11" x14ac:dyDescent="0.15">
      <c r="A9117" s="15">
        <v>4198</v>
      </c>
      <c r="B9117" s="16">
        <v>12</v>
      </c>
      <c r="C9117" s="15">
        <v>50</v>
      </c>
      <c r="D9117" s="17">
        <v>85000</v>
      </c>
      <c r="E9117" s="18">
        <f t="shared" si="142"/>
        <v>85</v>
      </c>
      <c r="F9117" s="19">
        <v>49.816811000000001</v>
      </c>
      <c r="G9117" s="19">
        <v>4.2344289049999997</v>
      </c>
      <c r="H9117" s="20">
        <v>0.36637893199999999</v>
      </c>
      <c r="I9117" s="15">
        <f>IF(H9117&lt;=Rmax_Summary!$B$40,1,0)</f>
        <v>1</v>
      </c>
      <c r="J9117" s="15">
        <v>1</v>
      </c>
      <c r="K9117" s="21" t="s">
        <v>846</v>
      </c>
    </row>
    <row r="9118" spans="1:11" x14ac:dyDescent="0.15">
      <c r="A9118" s="15">
        <v>4203</v>
      </c>
      <c r="B9118" s="16">
        <v>12</v>
      </c>
      <c r="C9118" s="15">
        <v>50</v>
      </c>
      <c r="D9118" s="17">
        <v>86000</v>
      </c>
      <c r="E9118" s="18">
        <f t="shared" si="142"/>
        <v>86</v>
      </c>
      <c r="F9118" s="19">
        <v>49.816741</v>
      </c>
      <c r="G9118" s="19">
        <v>4.2842397050000001</v>
      </c>
      <c r="H9118" s="20">
        <v>0.36651821699999998</v>
      </c>
      <c r="I9118" s="15">
        <f>IF(H9118&lt;=Rmax_Summary!$B$40,1,0)</f>
        <v>1</v>
      </c>
      <c r="J9118" s="15">
        <v>1</v>
      </c>
      <c r="K9118" s="21" t="s">
        <v>846</v>
      </c>
    </row>
    <row r="9119" spans="1:11" x14ac:dyDescent="0.15">
      <c r="A9119" s="15">
        <v>4208</v>
      </c>
      <c r="B9119" s="16">
        <v>12</v>
      </c>
      <c r="C9119" s="15">
        <v>50</v>
      </c>
      <c r="D9119" s="17">
        <v>87000</v>
      </c>
      <c r="E9119" s="18">
        <f t="shared" si="142"/>
        <v>87</v>
      </c>
      <c r="F9119" s="19">
        <v>49.816670000000002</v>
      </c>
      <c r="G9119" s="19">
        <v>4.3340503259999998</v>
      </c>
      <c r="H9119" s="20">
        <v>0.366659022</v>
      </c>
      <c r="I9119" s="15">
        <f>IF(H9119&lt;=Rmax_Summary!$B$40,1,0)</f>
        <v>1</v>
      </c>
      <c r="J9119" s="15">
        <v>1</v>
      </c>
      <c r="K9119" s="21" t="s">
        <v>846</v>
      </c>
    </row>
    <row r="9120" spans="1:11" x14ac:dyDescent="0.15">
      <c r="A9120" s="15">
        <v>4213</v>
      </c>
      <c r="B9120" s="16">
        <v>12</v>
      </c>
      <c r="C9120" s="15">
        <v>50</v>
      </c>
      <c r="D9120" s="17">
        <v>88000</v>
      </c>
      <c r="E9120" s="18">
        <f t="shared" si="142"/>
        <v>88</v>
      </c>
      <c r="F9120" s="19">
        <v>49.816600000000001</v>
      </c>
      <c r="G9120" s="19">
        <v>4.383860769</v>
      </c>
      <c r="H9120" s="20">
        <v>0.36680039199999998</v>
      </c>
      <c r="I9120" s="15">
        <f>IF(H9120&lt;=Rmax_Summary!$B$40,1,0)</f>
        <v>1</v>
      </c>
      <c r="J9120" s="15">
        <v>1</v>
      </c>
      <c r="K9120" s="21" t="s">
        <v>846</v>
      </c>
    </row>
    <row r="9121" spans="1:11" x14ac:dyDescent="0.15">
      <c r="A9121" s="15">
        <v>4218</v>
      </c>
      <c r="B9121" s="16">
        <v>12</v>
      </c>
      <c r="C9121" s="15">
        <v>50</v>
      </c>
      <c r="D9121" s="17">
        <v>89000</v>
      </c>
      <c r="E9121" s="18">
        <f t="shared" si="142"/>
        <v>89</v>
      </c>
      <c r="F9121" s="19">
        <v>49.816527999999998</v>
      </c>
      <c r="G9121" s="19">
        <v>4.4336710630000002</v>
      </c>
      <c r="H9121" s="20">
        <v>0.36694300499999999</v>
      </c>
      <c r="I9121" s="15">
        <f>IF(H9121&lt;=Rmax_Summary!$B$40,1,0)</f>
        <v>1</v>
      </c>
      <c r="J9121" s="15">
        <v>1</v>
      </c>
      <c r="K9121" s="21" t="s">
        <v>846</v>
      </c>
    </row>
    <row r="9122" spans="1:11" x14ac:dyDescent="0.15">
      <c r="A9122" s="15">
        <v>4223</v>
      </c>
      <c r="B9122" s="16">
        <v>12</v>
      </c>
      <c r="C9122" s="15">
        <v>50</v>
      </c>
      <c r="D9122" s="17">
        <v>90000</v>
      </c>
      <c r="E9122" s="18">
        <f t="shared" si="142"/>
        <v>90</v>
      </c>
      <c r="F9122" s="19">
        <v>49.816457</v>
      </c>
      <c r="G9122" s="19">
        <v>4.4834811239999999</v>
      </c>
      <c r="H9122" s="20">
        <v>0.36708570099999999</v>
      </c>
      <c r="I9122" s="15">
        <f>IF(H9122&lt;=Rmax_Summary!$B$40,1,0)</f>
        <v>1</v>
      </c>
      <c r="J9122" s="15">
        <v>1</v>
      </c>
      <c r="K9122" s="21" t="s">
        <v>846</v>
      </c>
    </row>
    <row r="9123" spans="1:11" x14ac:dyDescent="0.15">
      <c r="A9123" s="15">
        <v>4228</v>
      </c>
      <c r="B9123" s="16">
        <v>12</v>
      </c>
      <c r="C9123" s="15">
        <v>50</v>
      </c>
      <c r="D9123" s="17">
        <v>91000</v>
      </c>
      <c r="E9123" s="18">
        <f t="shared" si="142"/>
        <v>91</v>
      </c>
      <c r="F9123" s="19">
        <v>49.816384999999997</v>
      </c>
      <c r="G9123" s="19">
        <v>4.5332910420000001</v>
      </c>
      <c r="H9123" s="20">
        <v>0.36723001799999999</v>
      </c>
      <c r="I9123" s="15">
        <f>IF(H9123&lt;=Rmax_Summary!$B$40,1,0)</f>
        <v>1</v>
      </c>
      <c r="J9123" s="15">
        <v>1</v>
      </c>
      <c r="K9123" s="21" t="s">
        <v>846</v>
      </c>
    </row>
    <row r="9124" spans="1:11" x14ac:dyDescent="0.15">
      <c r="A9124" s="15">
        <v>4233</v>
      </c>
      <c r="B9124" s="16">
        <v>12</v>
      </c>
      <c r="C9124" s="15">
        <v>50</v>
      </c>
      <c r="D9124" s="17">
        <v>92000</v>
      </c>
      <c r="E9124" s="18">
        <f t="shared" si="142"/>
        <v>92</v>
      </c>
      <c r="F9124" s="19">
        <v>49.816313000000001</v>
      </c>
      <c r="G9124" s="19">
        <v>4.5831007479999997</v>
      </c>
      <c r="H9124" s="20">
        <v>0.36737486800000002</v>
      </c>
      <c r="I9124" s="15">
        <f>IF(H9124&lt;=Rmax_Summary!$B$40,1,0)</f>
        <v>1</v>
      </c>
      <c r="J9124" s="15">
        <v>1</v>
      </c>
      <c r="K9124" s="21" t="s">
        <v>846</v>
      </c>
    </row>
    <row r="9125" spans="1:11" x14ac:dyDescent="0.15">
      <c r="A9125" s="15">
        <v>4238</v>
      </c>
      <c r="B9125" s="16">
        <v>12</v>
      </c>
      <c r="C9125" s="15">
        <v>50</v>
      </c>
      <c r="D9125" s="17">
        <v>93000</v>
      </c>
      <c r="E9125" s="18">
        <f t="shared" si="142"/>
        <v>93</v>
      </c>
      <c r="F9125" s="19">
        <v>49.816240000000001</v>
      </c>
      <c r="G9125" s="19">
        <v>4.632910302</v>
      </c>
      <c r="H9125" s="20">
        <v>0.36752076900000002</v>
      </c>
      <c r="I9125" s="15">
        <f>IF(H9125&lt;=Rmax_Summary!$B$40,1,0)</f>
        <v>1</v>
      </c>
      <c r="J9125" s="15">
        <v>1</v>
      </c>
      <c r="K9125" s="21" t="s">
        <v>846</v>
      </c>
    </row>
    <row r="9126" spans="1:11" x14ac:dyDescent="0.15">
      <c r="A9126" s="15">
        <v>4243</v>
      </c>
      <c r="B9126" s="16">
        <v>12</v>
      </c>
      <c r="C9126" s="15">
        <v>50</v>
      </c>
      <c r="D9126" s="17">
        <v>94000</v>
      </c>
      <c r="E9126" s="18">
        <f t="shared" si="142"/>
        <v>94</v>
      </c>
      <c r="F9126" s="19">
        <v>49.816166000000003</v>
      </c>
      <c r="G9126" s="19">
        <v>4.682719606</v>
      </c>
      <c r="H9126" s="20">
        <v>0.36766780500000001</v>
      </c>
      <c r="I9126" s="15">
        <f>IF(H9126&lt;=Rmax_Summary!$B$40,1,0)</f>
        <v>1</v>
      </c>
      <c r="J9126" s="15">
        <v>1</v>
      </c>
      <c r="K9126" s="21" t="s">
        <v>846</v>
      </c>
    </row>
    <row r="9127" spans="1:11" x14ac:dyDescent="0.15">
      <c r="A9127" s="15">
        <v>4248</v>
      </c>
      <c r="B9127" s="16">
        <v>12</v>
      </c>
      <c r="C9127" s="15">
        <v>50</v>
      </c>
      <c r="D9127" s="17">
        <v>95000</v>
      </c>
      <c r="E9127" s="18">
        <f t="shared" si="142"/>
        <v>95</v>
      </c>
      <c r="F9127" s="19">
        <v>49.816091999999998</v>
      </c>
      <c r="G9127" s="19">
        <v>4.732528769</v>
      </c>
      <c r="H9127" s="20">
        <v>0.36781522900000002</v>
      </c>
      <c r="I9127" s="15">
        <f>IF(H9127&lt;=Rmax_Summary!$B$40,1,0)</f>
        <v>1</v>
      </c>
      <c r="J9127" s="15">
        <v>1</v>
      </c>
      <c r="K9127" s="21" t="s">
        <v>846</v>
      </c>
    </row>
    <row r="9128" spans="1:11" x14ac:dyDescent="0.15">
      <c r="A9128" s="15">
        <v>4253</v>
      </c>
      <c r="B9128" s="16">
        <v>12</v>
      </c>
      <c r="C9128" s="15">
        <v>50</v>
      </c>
      <c r="D9128" s="17">
        <v>96000</v>
      </c>
      <c r="E9128" s="18">
        <f t="shared" si="142"/>
        <v>96</v>
      </c>
      <c r="F9128" s="19">
        <v>49.816018</v>
      </c>
      <c r="G9128" s="19">
        <v>4.7823377340000004</v>
      </c>
      <c r="H9128" s="20">
        <v>0.36796405999999998</v>
      </c>
      <c r="I9128" s="15">
        <f>IF(H9128&lt;=Rmax_Summary!$B$40,1,0)</f>
        <v>1</v>
      </c>
      <c r="J9128" s="15">
        <v>1</v>
      </c>
      <c r="K9128" s="21" t="s">
        <v>846</v>
      </c>
    </row>
    <row r="9129" spans="1:11" x14ac:dyDescent="0.15">
      <c r="A9129" s="15">
        <v>4258</v>
      </c>
      <c r="B9129" s="16">
        <v>12</v>
      </c>
      <c r="C9129" s="15">
        <v>50</v>
      </c>
      <c r="D9129" s="17">
        <v>97000</v>
      </c>
      <c r="E9129" s="18">
        <f t="shared" si="142"/>
        <v>97</v>
      </c>
      <c r="F9129" s="19">
        <v>49.815942999999997</v>
      </c>
      <c r="G9129" s="19">
        <v>4.8321464939999998</v>
      </c>
      <c r="H9129" s="20">
        <v>0.36811369300000002</v>
      </c>
      <c r="I9129" s="15">
        <f>IF(H9129&lt;=Rmax_Summary!$B$40,1,0)</f>
        <v>1</v>
      </c>
      <c r="J9129" s="15">
        <v>1</v>
      </c>
      <c r="K9129" s="21" t="s">
        <v>846</v>
      </c>
    </row>
    <row r="9130" spans="1:11" x14ac:dyDescent="0.15">
      <c r="A9130" s="15">
        <v>4263</v>
      </c>
      <c r="B9130" s="16">
        <v>12</v>
      </c>
      <c r="C9130" s="15">
        <v>50</v>
      </c>
      <c r="D9130" s="17">
        <v>98000</v>
      </c>
      <c r="E9130" s="18">
        <f t="shared" si="142"/>
        <v>98</v>
      </c>
      <c r="F9130" s="19">
        <v>49.815868000000002</v>
      </c>
      <c r="G9130" s="19">
        <v>4.881955059</v>
      </c>
      <c r="H9130" s="20">
        <v>0.36826420399999998</v>
      </c>
      <c r="I9130" s="15">
        <f>IF(H9130&lt;=Rmax_Summary!$B$40,1,0)</f>
        <v>1</v>
      </c>
      <c r="J9130" s="15">
        <v>1</v>
      </c>
      <c r="K9130" s="21" t="s">
        <v>846</v>
      </c>
    </row>
    <row r="9131" spans="1:11" x14ac:dyDescent="0.15">
      <c r="A9131" s="15">
        <v>4268</v>
      </c>
      <c r="B9131" s="16">
        <v>12</v>
      </c>
      <c r="C9131" s="15">
        <v>50</v>
      </c>
      <c r="D9131" s="17">
        <v>99000</v>
      </c>
      <c r="E9131" s="18">
        <f t="shared" si="142"/>
        <v>99</v>
      </c>
      <c r="F9131" s="19">
        <v>49.815792000000002</v>
      </c>
      <c r="G9131" s="19">
        <v>4.9317633949999999</v>
      </c>
      <c r="H9131" s="20">
        <v>0.36841570200000001</v>
      </c>
      <c r="I9131" s="15">
        <f>IF(H9131&lt;=Rmax_Summary!$B$40,1,0)</f>
        <v>1</v>
      </c>
      <c r="J9131" s="15">
        <v>1</v>
      </c>
      <c r="K9131" s="21" t="s">
        <v>846</v>
      </c>
    </row>
    <row r="9132" spans="1:11" x14ac:dyDescent="0.15">
      <c r="A9132" s="15">
        <v>4273</v>
      </c>
      <c r="B9132" s="16">
        <v>12</v>
      </c>
      <c r="C9132" s="15">
        <v>50</v>
      </c>
      <c r="D9132" s="17">
        <v>100000</v>
      </c>
      <c r="E9132" s="18">
        <f t="shared" si="142"/>
        <v>100</v>
      </c>
      <c r="F9132" s="19">
        <v>49.815716000000002</v>
      </c>
      <c r="G9132" s="19">
        <v>4.9815715679999997</v>
      </c>
      <c r="H9132" s="20">
        <v>0.36856858799999997</v>
      </c>
      <c r="I9132" s="15">
        <f>IF(H9132&lt;=Rmax_Summary!$B$40,1,0)</f>
        <v>1</v>
      </c>
      <c r="J9132" s="15">
        <v>1</v>
      </c>
      <c r="K9132" s="21" t="s">
        <v>846</v>
      </c>
    </row>
    <row r="9133" spans="1:11" x14ac:dyDescent="0.15">
      <c r="A9133" s="15">
        <v>4278</v>
      </c>
      <c r="B9133" s="16">
        <v>12</v>
      </c>
      <c r="C9133" s="15">
        <v>50</v>
      </c>
      <c r="D9133" s="17">
        <v>101000</v>
      </c>
      <c r="E9133" s="18">
        <f t="shared" si="142"/>
        <v>101</v>
      </c>
      <c r="F9133" s="19">
        <v>49.815638999999997</v>
      </c>
      <c r="G9133" s="19">
        <v>5.0313795429999999</v>
      </c>
      <c r="H9133" s="20">
        <v>0.36872206000000002</v>
      </c>
      <c r="I9133" s="15">
        <f>IF(H9133&lt;=Rmax_Summary!$B$40,1,0)</f>
        <v>1</v>
      </c>
      <c r="J9133" s="15">
        <v>1</v>
      </c>
      <c r="K9133" s="21" t="s">
        <v>846</v>
      </c>
    </row>
    <row r="9134" spans="1:11" x14ac:dyDescent="0.15">
      <c r="A9134" s="15">
        <v>4283</v>
      </c>
      <c r="B9134" s="16">
        <v>12</v>
      </c>
      <c r="C9134" s="15">
        <v>50</v>
      </c>
      <c r="D9134" s="17">
        <v>102000</v>
      </c>
      <c r="E9134" s="18">
        <f t="shared" si="142"/>
        <v>102</v>
      </c>
      <c r="F9134" s="19">
        <v>49.815562</v>
      </c>
      <c r="G9134" s="19">
        <v>5.081187291</v>
      </c>
      <c r="H9134" s="20">
        <v>0.368876863</v>
      </c>
      <c r="I9134" s="15">
        <f>IF(H9134&lt;=Rmax_Summary!$B$40,1,0)</f>
        <v>1</v>
      </c>
      <c r="J9134" s="15">
        <v>1</v>
      </c>
      <c r="K9134" s="21" t="s">
        <v>846</v>
      </c>
    </row>
    <row r="9135" spans="1:11" x14ac:dyDescent="0.15">
      <c r="A9135" s="15">
        <v>4288</v>
      </c>
      <c r="B9135" s="16">
        <v>12</v>
      </c>
      <c r="C9135" s="15">
        <v>50</v>
      </c>
      <c r="D9135" s="17">
        <v>103000</v>
      </c>
      <c r="E9135" s="18">
        <f t="shared" si="142"/>
        <v>103</v>
      </c>
      <c r="F9135" s="19">
        <v>49.815483999999998</v>
      </c>
      <c r="G9135" s="19">
        <v>5.1309948309999998</v>
      </c>
      <c r="H9135" s="20">
        <v>0.36903254499999999</v>
      </c>
      <c r="I9135" s="15">
        <f>IF(H9135&lt;=Rmax_Summary!$B$40,1,0)</f>
        <v>1</v>
      </c>
      <c r="J9135" s="15">
        <v>1</v>
      </c>
      <c r="K9135" s="21" t="s">
        <v>846</v>
      </c>
    </row>
    <row r="9136" spans="1:11" x14ac:dyDescent="0.15">
      <c r="A9136" s="15">
        <v>4293</v>
      </c>
      <c r="B9136" s="16">
        <v>12</v>
      </c>
      <c r="C9136" s="15">
        <v>50</v>
      </c>
      <c r="D9136" s="17">
        <v>104000</v>
      </c>
      <c r="E9136" s="18">
        <f t="shared" si="142"/>
        <v>104</v>
      </c>
      <c r="F9136" s="19">
        <v>49.815404999999998</v>
      </c>
      <c r="G9136" s="19">
        <v>5.1808021699999998</v>
      </c>
      <c r="H9136" s="20">
        <v>0.369189141</v>
      </c>
      <c r="I9136" s="15">
        <f>IF(H9136&lt;=Rmax_Summary!$B$40,1,0)</f>
        <v>1</v>
      </c>
      <c r="J9136" s="15">
        <v>1</v>
      </c>
      <c r="K9136" s="21" t="s">
        <v>846</v>
      </c>
    </row>
    <row r="9137" spans="1:11" x14ac:dyDescent="0.15">
      <c r="A9137" s="15">
        <v>4298</v>
      </c>
      <c r="B9137" s="16">
        <v>12</v>
      </c>
      <c r="C9137" s="15">
        <v>50</v>
      </c>
      <c r="D9137" s="17">
        <v>105000</v>
      </c>
      <c r="E9137" s="18">
        <f t="shared" si="142"/>
        <v>105</v>
      </c>
      <c r="F9137" s="19">
        <v>49.815327000000003</v>
      </c>
      <c r="G9137" s="19">
        <v>5.2306092629999998</v>
      </c>
      <c r="H9137" s="20">
        <v>0.36934699799999998</v>
      </c>
      <c r="I9137" s="15">
        <f>IF(H9137&lt;=Rmax_Summary!$B$40,1,0)</f>
        <v>1</v>
      </c>
      <c r="J9137" s="15">
        <v>1</v>
      </c>
      <c r="K9137" s="21" t="s">
        <v>846</v>
      </c>
    </row>
    <row r="9138" spans="1:11" x14ac:dyDescent="0.15">
      <c r="A9138" s="15">
        <v>4303</v>
      </c>
      <c r="B9138" s="16">
        <v>12</v>
      </c>
      <c r="C9138" s="15">
        <v>50</v>
      </c>
      <c r="D9138" s="17">
        <v>106000</v>
      </c>
      <c r="E9138" s="18">
        <f t="shared" si="142"/>
        <v>106</v>
      </c>
      <c r="F9138" s="19">
        <v>49.815246999999999</v>
      </c>
      <c r="G9138" s="19">
        <v>5.2804161870000001</v>
      </c>
      <c r="H9138" s="20">
        <v>0.36950583399999998</v>
      </c>
      <c r="I9138" s="15">
        <f>IF(H9138&lt;=Rmax_Summary!$B$40,1,0)</f>
        <v>1</v>
      </c>
      <c r="J9138" s="15">
        <v>1</v>
      </c>
      <c r="K9138" s="21" t="s">
        <v>846</v>
      </c>
    </row>
    <row r="9139" spans="1:11" x14ac:dyDescent="0.15">
      <c r="A9139" s="15">
        <v>4308</v>
      </c>
      <c r="B9139" s="16">
        <v>12</v>
      </c>
      <c r="C9139" s="15">
        <v>50</v>
      </c>
      <c r="D9139" s="17">
        <v>107000</v>
      </c>
      <c r="E9139" s="18">
        <f t="shared" si="142"/>
        <v>107</v>
      </c>
      <c r="F9139" s="19">
        <v>49.815167000000002</v>
      </c>
      <c r="G9139" s="19">
        <v>5.330222891</v>
      </c>
      <c r="H9139" s="20">
        <v>0.36966594400000002</v>
      </c>
      <c r="I9139" s="15">
        <f>IF(H9139&lt;=Rmax_Summary!$B$40,1,0)</f>
        <v>1</v>
      </c>
      <c r="J9139" s="15">
        <v>1</v>
      </c>
      <c r="K9139" s="21" t="s">
        <v>846</v>
      </c>
    </row>
    <row r="9140" spans="1:11" x14ac:dyDescent="0.15">
      <c r="A9140" s="15">
        <v>4313</v>
      </c>
      <c r="B9140" s="16">
        <v>12</v>
      </c>
      <c r="C9140" s="15">
        <v>50</v>
      </c>
      <c r="D9140" s="17">
        <v>108000</v>
      </c>
      <c r="E9140" s="18">
        <f t="shared" si="142"/>
        <v>108</v>
      </c>
      <c r="F9140" s="19">
        <v>49.815086999999998</v>
      </c>
      <c r="G9140" s="19">
        <v>5.3800293290000001</v>
      </c>
      <c r="H9140" s="20">
        <v>0.36982675399999998</v>
      </c>
      <c r="I9140" s="15">
        <f>IF(H9140&lt;=Rmax_Summary!$B$40,1,0)</f>
        <v>1</v>
      </c>
      <c r="J9140" s="15">
        <v>1</v>
      </c>
      <c r="K9140" s="21" t="s">
        <v>846</v>
      </c>
    </row>
    <row r="9141" spans="1:11" x14ac:dyDescent="0.15">
      <c r="A9141" s="15">
        <v>4318</v>
      </c>
      <c r="B9141" s="16">
        <v>12</v>
      </c>
      <c r="C9141" s="15">
        <v>50</v>
      </c>
      <c r="D9141" s="17">
        <v>109000</v>
      </c>
      <c r="E9141" s="18">
        <f t="shared" si="142"/>
        <v>109</v>
      </c>
      <c r="F9141" s="19">
        <v>49.815004999999999</v>
      </c>
      <c r="G9141" s="19">
        <v>5.4298355840000001</v>
      </c>
      <c r="H9141" s="20">
        <v>0.36998901299999998</v>
      </c>
      <c r="I9141" s="15">
        <f>IF(H9141&lt;=Rmax_Summary!$B$40,1,0)</f>
        <v>1</v>
      </c>
      <c r="J9141" s="15">
        <v>1</v>
      </c>
      <c r="K9141" s="21" t="s">
        <v>846</v>
      </c>
    </row>
    <row r="9142" spans="1:11" x14ac:dyDescent="0.15">
      <c r="A9142" s="15">
        <v>4323</v>
      </c>
      <c r="B9142" s="16">
        <v>12</v>
      </c>
      <c r="C9142" s="15">
        <v>50</v>
      </c>
      <c r="D9142" s="17">
        <v>110000</v>
      </c>
      <c r="E9142" s="18">
        <f t="shared" si="142"/>
        <v>110</v>
      </c>
      <c r="F9142" s="19">
        <v>49.814923999999998</v>
      </c>
      <c r="G9142" s="19">
        <v>5.4796415989999998</v>
      </c>
      <c r="H9142" s="20">
        <v>0.370152553</v>
      </c>
      <c r="I9142" s="15">
        <f>IF(H9142&lt;=Rmax_Summary!$B$40,1,0)</f>
        <v>1</v>
      </c>
      <c r="J9142" s="15">
        <v>1</v>
      </c>
      <c r="K9142" s="21" t="s">
        <v>846</v>
      </c>
    </row>
    <row r="9143" spans="1:11" x14ac:dyDescent="0.15">
      <c r="A9143" s="15">
        <v>4328</v>
      </c>
      <c r="B9143" s="16">
        <v>12</v>
      </c>
      <c r="C9143" s="15">
        <v>50</v>
      </c>
      <c r="D9143" s="17">
        <v>111000</v>
      </c>
      <c r="E9143" s="18">
        <f t="shared" si="142"/>
        <v>111</v>
      </c>
      <c r="F9143" s="19">
        <v>49.814841999999999</v>
      </c>
      <c r="G9143" s="19">
        <v>5.529447405</v>
      </c>
      <c r="H9143" s="20">
        <v>0.37031695100000001</v>
      </c>
      <c r="I9143" s="15">
        <f>IF(H9143&lt;=Rmax_Summary!$B$40,1,0)</f>
        <v>1</v>
      </c>
      <c r="J9143" s="15">
        <v>1</v>
      </c>
      <c r="K9143" s="21" t="s">
        <v>846</v>
      </c>
    </row>
    <row r="9144" spans="1:11" x14ac:dyDescent="0.15">
      <c r="A9144" s="15">
        <v>4333</v>
      </c>
      <c r="B9144" s="16">
        <v>12</v>
      </c>
      <c r="C9144" s="15">
        <v>50</v>
      </c>
      <c r="D9144" s="17">
        <v>112000</v>
      </c>
      <c r="E9144" s="18">
        <f t="shared" si="142"/>
        <v>112</v>
      </c>
      <c r="F9144" s="19">
        <v>49.814759000000002</v>
      </c>
      <c r="G9144" s="19">
        <v>5.5792529850000001</v>
      </c>
      <c r="H9144" s="20">
        <v>0.37048254400000002</v>
      </c>
      <c r="I9144" s="15">
        <f>IF(H9144&lt;=Rmax_Summary!$B$40,1,0)</f>
        <v>1</v>
      </c>
      <c r="J9144" s="15">
        <v>1</v>
      </c>
      <c r="K9144" s="21" t="s">
        <v>846</v>
      </c>
    </row>
    <row r="9145" spans="1:11" x14ac:dyDescent="0.15">
      <c r="A9145" s="15">
        <v>4338</v>
      </c>
      <c r="B9145" s="16">
        <v>12</v>
      </c>
      <c r="C9145" s="15">
        <v>50</v>
      </c>
      <c r="D9145" s="17">
        <v>113000</v>
      </c>
      <c r="E9145" s="18">
        <f t="shared" si="142"/>
        <v>113</v>
      </c>
      <c r="F9145" s="19">
        <v>49.814675000000001</v>
      </c>
      <c r="G9145" s="19">
        <v>5.6290582990000004</v>
      </c>
      <c r="H9145" s="20">
        <v>0.37064947199999998</v>
      </c>
      <c r="I9145" s="15">
        <f>IF(H9145&lt;=Rmax_Summary!$B$40,1,0)</f>
        <v>1</v>
      </c>
      <c r="J9145" s="15">
        <v>1</v>
      </c>
      <c r="K9145" s="21" t="s">
        <v>846</v>
      </c>
    </row>
    <row r="9146" spans="1:11" x14ac:dyDescent="0.15">
      <c r="A9146" s="15">
        <v>4343</v>
      </c>
      <c r="B9146" s="16">
        <v>12</v>
      </c>
      <c r="C9146" s="15">
        <v>50</v>
      </c>
      <c r="D9146" s="17">
        <v>114000</v>
      </c>
      <c r="E9146" s="18">
        <f t="shared" si="142"/>
        <v>114</v>
      </c>
      <c r="F9146" s="19">
        <v>49.814591</v>
      </c>
      <c r="G9146" s="19">
        <v>5.6788634</v>
      </c>
      <c r="H9146" s="20">
        <v>0.37081748399999998</v>
      </c>
      <c r="I9146" s="15">
        <f>IF(H9146&lt;=Rmax_Summary!$B$40,1,0)</f>
        <v>1</v>
      </c>
      <c r="J9146" s="15">
        <v>1</v>
      </c>
      <c r="K9146" s="21" t="s">
        <v>846</v>
      </c>
    </row>
    <row r="9147" spans="1:11" x14ac:dyDescent="0.15">
      <c r="A9147" s="15">
        <v>4348</v>
      </c>
      <c r="B9147" s="16">
        <v>12</v>
      </c>
      <c r="C9147" s="15">
        <v>50</v>
      </c>
      <c r="D9147" s="17">
        <v>115000</v>
      </c>
      <c r="E9147" s="18">
        <f t="shared" si="142"/>
        <v>115</v>
      </c>
      <c r="F9147" s="19">
        <v>49.814506999999999</v>
      </c>
      <c r="G9147" s="19">
        <v>5.7286682520000003</v>
      </c>
      <c r="H9147" s="20">
        <v>0.37098695300000001</v>
      </c>
      <c r="I9147" s="15">
        <f>IF(H9147&lt;=Rmax_Summary!$B$40,1,0)</f>
        <v>1</v>
      </c>
      <c r="J9147" s="15">
        <v>1</v>
      </c>
      <c r="K9147" s="21" t="s">
        <v>846</v>
      </c>
    </row>
    <row r="9148" spans="1:11" x14ac:dyDescent="0.15">
      <c r="A9148" s="15">
        <v>4353</v>
      </c>
      <c r="B9148" s="16">
        <v>12</v>
      </c>
      <c r="C9148" s="15">
        <v>50</v>
      </c>
      <c r="D9148" s="17">
        <v>116000</v>
      </c>
      <c r="E9148" s="18">
        <f t="shared" si="142"/>
        <v>116</v>
      </c>
      <c r="F9148" s="19">
        <v>49.814421000000003</v>
      </c>
      <c r="G9148" s="19">
        <v>5.7784728510000001</v>
      </c>
      <c r="H9148" s="20">
        <v>0.37115742600000001</v>
      </c>
      <c r="I9148" s="15">
        <f>IF(H9148&lt;=Rmax_Summary!$B$40,1,0)</f>
        <v>1</v>
      </c>
      <c r="J9148" s="15">
        <v>1</v>
      </c>
      <c r="K9148" s="21" t="s">
        <v>846</v>
      </c>
    </row>
    <row r="9149" spans="1:11" x14ac:dyDescent="0.15">
      <c r="A9149" s="15">
        <v>4358</v>
      </c>
      <c r="B9149" s="16">
        <v>12</v>
      </c>
      <c r="C9149" s="15">
        <v>50</v>
      </c>
      <c r="D9149" s="17">
        <v>117000</v>
      </c>
      <c r="E9149" s="18">
        <f t="shared" si="142"/>
        <v>117</v>
      </c>
      <c r="F9149" s="19">
        <v>49.814335</v>
      </c>
      <c r="G9149" s="19">
        <v>5.828277237</v>
      </c>
      <c r="H9149" s="20">
        <v>0.37132922099999999</v>
      </c>
      <c r="I9149" s="15">
        <f>IF(H9149&lt;=Rmax_Summary!$B$40,1,0)</f>
        <v>1</v>
      </c>
      <c r="J9149" s="15">
        <v>1</v>
      </c>
      <c r="K9149" s="21" t="s">
        <v>846</v>
      </c>
    </row>
    <row r="9150" spans="1:11" x14ac:dyDescent="0.15">
      <c r="A9150" s="15">
        <v>4363</v>
      </c>
      <c r="B9150" s="16">
        <v>12</v>
      </c>
      <c r="C9150" s="15">
        <v>50</v>
      </c>
      <c r="D9150" s="17">
        <v>118000</v>
      </c>
      <c r="E9150" s="18">
        <f t="shared" si="142"/>
        <v>118</v>
      </c>
      <c r="F9150" s="19">
        <v>49.814248999999997</v>
      </c>
      <c r="G9150" s="19">
        <v>5.8780813649999999</v>
      </c>
      <c r="H9150" s="20">
        <v>0.37150245999999998</v>
      </c>
      <c r="I9150" s="15">
        <f>IF(H9150&lt;=Rmax_Summary!$B$40,1,0)</f>
        <v>1</v>
      </c>
      <c r="J9150" s="15">
        <v>1</v>
      </c>
      <c r="K9150" s="21" t="s">
        <v>846</v>
      </c>
    </row>
    <row r="9151" spans="1:11" x14ac:dyDescent="0.15">
      <c r="A9151" s="15">
        <v>4368</v>
      </c>
      <c r="B9151" s="16">
        <v>12</v>
      </c>
      <c r="C9151" s="15">
        <v>50</v>
      </c>
      <c r="D9151" s="17">
        <v>119000</v>
      </c>
      <c r="E9151" s="18">
        <f t="shared" si="142"/>
        <v>119</v>
      </c>
      <c r="F9151" s="19">
        <v>49.814162000000003</v>
      </c>
      <c r="G9151" s="19">
        <v>5.9278852339999997</v>
      </c>
      <c r="H9151" s="20">
        <v>0.371676858</v>
      </c>
      <c r="I9151" s="15">
        <f>IF(H9151&lt;=Rmax_Summary!$B$40,1,0)</f>
        <v>1</v>
      </c>
      <c r="J9151" s="15">
        <v>1</v>
      </c>
      <c r="K9151" s="21" t="s">
        <v>846</v>
      </c>
    </row>
    <row r="9152" spans="1:11" x14ac:dyDescent="0.15">
      <c r="A9152" s="15">
        <v>4373</v>
      </c>
      <c r="B9152" s="16">
        <v>12</v>
      </c>
      <c r="C9152" s="15">
        <v>50</v>
      </c>
      <c r="D9152" s="17">
        <v>120000</v>
      </c>
      <c r="E9152" s="18">
        <f t="shared" si="142"/>
        <v>120</v>
      </c>
      <c r="F9152" s="19">
        <v>49.814073999999998</v>
      </c>
      <c r="G9152" s="19">
        <v>5.9776888369999996</v>
      </c>
      <c r="H9152" s="20">
        <v>0.37185283600000002</v>
      </c>
      <c r="I9152" s="15">
        <f>IF(H9152&lt;=Rmax_Summary!$B$40,1,0)</f>
        <v>1</v>
      </c>
      <c r="J9152" s="15">
        <v>1</v>
      </c>
      <c r="K9152" s="21" t="s">
        <v>846</v>
      </c>
    </row>
    <row r="9153" spans="1:11" x14ac:dyDescent="0.15">
      <c r="A9153" s="15">
        <v>4378</v>
      </c>
      <c r="B9153" s="16">
        <v>12</v>
      </c>
      <c r="C9153" s="15">
        <v>50</v>
      </c>
      <c r="D9153" s="17">
        <v>121000</v>
      </c>
      <c r="E9153" s="18">
        <f t="shared" si="142"/>
        <v>121</v>
      </c>
      <c r="F9153" s="19">
        <v>49.813985000000002</v>
      </c>
      <c r="G9153" s="19">
        <v>6.027492198</v>
      </c>
      <c r="H9153" s="20">
        <v>0.37202973299999997</v>
      </c>
      <c r="I9153" s="15">
        <f>IF(H9153&lt;=Rmax_Summary!$B$40,1,0)</f>
        <v>1</v>
      </c>
      <c r="J9153" s="15">
        <v>1</v>
      </c>
      <c r="K9153" s="21" t="s">
        <v>846</v>
      </c>
    </row>
    <row r="9154" spans="1:11" x14ac:dyDescent="0.15">
      <c r="A9154" s="15">
        <v>4383</v>
      </c>
      <c r="B9154" s="16">
        <v>12</v>
      </c>
      <c r="C9154" s="15">
        <v>50</v>
      </c>
      <c r="D9154" s="17">
        <v>122000</v>
      </c>
      <c r="E9154" s="18">
        <f t="shared" ref="E9154:E9217" si="143">D9154/1000</f>
        <v>122</v>
      </c>
      <c r="F9154" s="19">
        <v>49.813896</v>
      </c>
      <c r="G9154" s="19">
        <v>6.077295297</v>
      </c>
      <c r="H9154" s="20">
        <v>0.372207911</v>
      </c>
      <c r="I9154" s="15">
        <f>IF(H9154&lt;=Rmax_Summary!$B$40,1,0)</f>
        <v>1</v>
      </c>
      <c r="J9154" s="15">
        <v>1</v>
      </c>
      <c r="K9154" s="21" t="s">
        <v>846</v>
      </c>
    </row>
    <row r="9155" spans="1:11" x14ac:dyDescent="0.15">
      <c r="A9155" s="15">
        <v>4388</v>
      </c>
      <c r="B9155" s="16">
        <v>12</v>
      </c>
      <c r="C9155" s="15">
        <v>50</v>
      </c>
      <c r="D9155" s="17">
        <v>123000</v>
      </c>
      <c r="E9155" s="18">
        <f t="shared" si="143"/>
        <v>123</v>
      </c>
      <c r="F9155" s="19">
        <v>49.813806</v>
      </c>
      <c r="G9155" s="19">
        <v>6.1270981320000004</v>
      </c>
      <c r="H9155" s="20">
        <v>0.37238775099999999</v>
      </c>
      <c r="I9155" s="15">
        <f>IF(H9155&lt;=Rmax_Summary!$B$40,1,0)</f>
        <v>1</v>
      </c>
      <c r="J9155" s="15">
        <v>1</v>
      </c>
      <c r="K9155" s="21" t="s">
        <v>846</v>
      </c>
    </row>
    <row r="9156" spans="1:11" x14ac:dyDescent="0.15">
      <c r="A9156" s="15">
        <v>4393</v>
      </c>
      <c r="B9156" s="16">
        <v>12</v>
      </c>
      <c r="C9156" s="15">
        <v>50</v>
      </c>
      <c r="D9156" s="17">
        <v>124000</v>
      </c>
      <c r="E9156" s="18">
        <f t="shared" si="143"/>
        <v>124</v>
      </c>
      <c r="F9156" s="19">
        <v>49.813715999999999</v>
      </c>
      <c r="G9156" s="19">
        <v>6.176900721</v>
      </c>
      <c r="H9156" s="20">
        <v>0.37256889900000001</v>
      </c>
      <c r="I9156" s="15">
        <f>IF(H9156&lt;=Rmax_Summary!$B$40,1,0)</f>
        <v>1</v>
      </c>
      <c r="J9156" s="15">
        <v>1</v>
      </c>
      <c r="K9156" s="21" t="s">
        <v>846</v>
      </c>
    </row>
    <row r="9157" spans="1:11" x14ac:dyDescent="0.15">
      <c r="A9157" s="15">
        <v>4398</v>
      </c>
      <c r="B9157" s="16">
        <v>12</v>
      </c>
      <c r="C9157" s="15">
        <v>50</v>
      </c>
      <c r="D9157" s="17">
        <v>125000</v>
      </c>
      <c r="E9157" s="18">
        <f t="shared" si="143"/>
        <v>125</v>
      </c>
      <c r="F9157" s="19">
        <v>49.813623999999997</v>
      </c>
      <c r="G9157" s="19">
        <v>6.2267030310000004</v>
      </c>
      <c r="H9157" s="20">
        <v>0.37275164599999999</v>
      </c>
      <c r="I9157" s="15">
        <f>IF(H9157&lt;=Rmax_Summary!$B$40,1,0)</f>
        <v>1</v>
      </c>
      <c r="J9157" s="15">
        <v>1</v>
      </c>
      <c r="K9157" s="21" t="s">
        <v>846</v>
      </c>
    </row>
    <row r="9158" spans="1:11" x14ac:dyDescent="0.15">
      <c r="A9158" s="15">
        <v>4403</v>
      </c>
      <c r="B9158" s="16">
        <v>12</v>
      </c>
      <c r="C9158" s="15">
        <v>50</v>
      </c>
      <c r="D9158" s="17">
        <v>126000</v>
      </c>
      <c r="E9158" s="18">
        <f t="shared" si="143"/>
        <v>126</v>
      </c>
      <c r="F9158" s="19">
        <v>49.813532000000002</v>
      </c>
      <c r="G9158" s="19">
        <v>6.27650504</v>
      </c>
      <c r="H9158" s="20">
        <v>0.37293548999999998</v>
      </c>
      <c r="I9158" s="15">
        <f>IF(H9158&lt;=Rmax_Summary!$B$40,1,0)</f>
        <v>1</v>
      </c>
      <c r="J9158" s="15">
        <v>1</v>
      </c>
      <c r="K9158" s="21" t="s">
        <v>846</v>
      </c>
    </row>
    <row r="9159" spans="1:11" x14ac:dyDescent="0.15">
      <c r="A9159" s="15">
        <v>4408</v>
      </c>
      <c r="B9159" s="16">
        <v>12</v>
      </c>
      <c r="C9159" s="15">
        <v>50</v>
      </c>
      <c r="D9159" s="17">
        <v>127000</v>
      </c>
      <c r="E9159" s="18">
        <f t="shared" si="143"/>
        <v>127</v>
      </c>
      <c r="F9159" s="19">
        <v>49.813439000000002</v>
      </c>
      <c r="G9159" s="19">
        <v>6.3263067959999999</v>
      </c>
      <c r="H9159" s="20">
        <v>0.37312144000000003</v>
      </c>
      <c r="I9159" s="15">
        <f>IF(H9159&lt;=Rmax_Summary!$B$40,1,0)</f>
        <v>1</v>
      </c>
      <c r="J9159" s="15">
        <v>1</v>
      </c>
      <c r="K9159" s="21" t="s">
        <v>846</v>
      </c>
    </row>
    <row r="9160" spans="1:11" x14ac:dyDescent="0.15">
      <c r="A9160" s="15">
        <v>4413</v>
      </c>
      <c r="B9160" s="16">
        <v>12</v>
      </c>
      <c r="C9160" s="15">
        <v>50</v>
      </c>
      <c r="D9160" s="17">
        <v>128000</v>
      </c>
      <c r="E9160" s="18">
        <f t="shared" si="143"/>
        <v>128</v>
      </c>
      <c r="F9160" s="19">
        <v>49.813346000000003</v>
      </c>
      <c r="G9160" s="19">
        <v>6.376108254</v>
      </c>
      <c r="H9160" s="20">
        <v>0.373308325</v>
      </c>
      <c r="I9160" s="15">
        <f>IF(H9160&lt;=Rmax_Summary!$B$40,1,0)</f>
        <v>1</v>
      </c>
      <c r="J9160" s="15">
        <v>1</v>
      </c>
      <c r="K9160" s="21" t="s">
        <v>846</v>
      </c>
    </row>
    <row r="9161" spans="1:11" x14ac:dyDescent="0.15">
      <c r="A9161" s="15">
        <v>4418</v>
      </c>
      <c r="B9161" s="16">
        <v>12</v>
      </c>
      <c r="C9161" s="15">
        <v>50</v>
      </c>
      <c r="D9161" s="17">
        <v>129000</v>
      </c>
      <c r="E9161" s="18">
        <f t="shared" si="143"/>
        <v>129</v>
      </c>
      <c r="F9161" s="19">
        <v>49.813251000000001</v>
      </c>
      <c r="G9161" s="19">
        <v>6.4259094579999996</v>
      </c>
      <c r="H9161" s="20">
        <v>0.37349711600000002</v>
      </c>
      <c r="I9161" s="15">
        <f>IF(H9161&lt;=Rmax_Summary!$B$40,1,0)</f>
        <v>1</v>
      </c>
      <c r="J9161" s="15">
        <v>1</v>
      </c>
      <c r="K9161" s="21" t="s">
        <v>846</v>
      </c>
    </row>
    <row r="9162" spans="1:11" x14ac:dyDescent="0.15">
      <c r="A9162" s="15">
        <v>4423</v>
      </c>
      <c r="B9162" s="16">
        <v>12</v>
      </c>
      <c r="C9162" s="15">
        <v>50</v>
      </c>
      <c r="D9162" s="17">
        <v>130000</v>
      </c>
      <c r="E9162" s="18">
        <f t="shared" si="143"/>
        <v>130</v>
      </c>
      <c r="F9162" s="19">
        <v>49.813156999999997</v>
      </c>
      <c r="G9162" s="19">
        <v>6.4757103330000003</v>
      </c>
      <c r="H9162" s="20">
        <v>0.373686992</v>
      </c>
      <c r="I9162" s="15">
        <f>IF(H9162&lt;=Rmax_Summary!$B$40,1,0)</f>
        <v>1</v>
      </c>
      <c r="J9162" s="15">
        <v>1</v>
      </c>
      <c r="K9162" s="21" t="s">
        <v>846</v>
      </c>
    </row>
    <row r="9163" spans="1:11" x14ac:dyDescent="0.15">
      <c r="A9163" s="15">
        <v>4428</v>
      </c>
      <c r="B9163" s="16">
        <v>12</v>
      </c>
      <c r="C9163" s="15">
        <v>50</v>
      </c>
      <c r="D9163" s="17">
        <v>131000</v>
      </c>
      <c r="E9163" s="18">
        <f t="shared" si="143"/>
        <v>131</v>
      </c>
      <c r="F9163" s="19">
        <v>49.813060999999998</v>
      </c>
      <c r="G9163" s="19">
        <v>6.5255109439999996</v>
      </c>
      <c r="H9163" s="20">
        <v>0.37387886199999998</v>
      </c>
      <c r="I9163" s="15">
        <f>IF(H9163&lt;=Rmax_Summary!$B$40,1,0)</f>
        <v>1</v>
      </c>
      <c r="J9163" s="15">
        <v>1</v>
      </c>
      <c r="K9163" s="21" t="s">
        <v>846</v>
      </c>
    </row>
    <row r="9164" spans="1:11" x14ac:dyDescent="0.15">
      <c r="A9164" s="15">
        <v>4433</v>
      </c>
      <c r="B9164" s="16">
        <v>12</v>
      </c>
      <c r="C9164" s="15">
        <v>50</v>
      </c>
      <c r="D9164" s="17">
        <v>132000</v>
      </c>
      <c r="E9164" s="18">
        <f t="shared" si="143"/>
        <v>132</v>
      </c>
      <c r="F9164" s="19">
        <v>49.812964000000001</v>
      </c>
      <c r="G9164" s="19">
        <v>6.5753112590000002</v>
      </c>
      <c r="H9164" s="20">
        <v>0.37407197199999997</v>
      </c>
      <c r="I9164" s="15">
        <f>IF(H9164&lt;=Rmax_Summary!$B$40,1,0)</f>
        <v>1</v>
      </c>
      <c r="J9164" s="15">
        <v>1</v>
      </c>
      <c r="K9164" s="21" t="s">
        <v>846</v>
      </c>
    </row>
    <row r="9165" spans="1:11" x14ac:dyDescent="0.15">
      <c r="A9165" s="15">
        <v>4438</v>
      </c>
      <c r="B9165" s="16">
        <v>12</v>
      </c>
      <c r="C9165" s="15">
        <v>50</v>
      </c>
      <c r="D9165" s="17">
        <v>133000</v>
      </c>
      <c r="E9165" s="18">
        <f t="shared" si="143"/>
        <v>133</v>
      </c>
      <c r="F9165" s="19">
        <v>49.812866</v>
      </c>
      <c r="G9165" s="19">
        <v>6.6251112579999996</v>
      </c>
      <c r="H9165" s="20">
        <v>0.37426710099999999</v>
      </c>
      <c r="I9165" s="15">
        <f>IF(H9165&lt;=Rmax_Summary!$B$40,1,0)</f>
        <v>1</v>
      </c>
      <c r="J9165" s="15">
        <v>1</v>
      </c>
      <c r="K9165" s="21" t="s">
        <v>846</v>
      </c>
    </row>
    <row r="9166" spans="1:11" x14ac:dyDescent="0.15">
      <c r="A9166" s="15">
        <v>4443</v>
      </c>
      <c r="B9166" s="16">
        <v>12</v>
      </c>
      <c r="C9166" s="15">
        <v>50</v>
      </c>
      <c r="D9166" s="17">
        <v>134000</v>
      </c>
      <c r="E9166" s="18">
        <f t="shared" si="143"/>
        <v>134</v>
      </c>
      <c r="F9166" s="19">
        <v>49.812767999999998</v>
      </c>
      <c r="G9166" s="19">
        <v>6.6749109349999998</v>
      </c>
      <c r="H9166" s="20">
        <v>0.37446364399999998</v>
      </c>
      <c r="I9166" s="15">
        <f>IF(H9166&lt;=Rmax_Summary!$B$40,1,0)</f>
        <v>1</v>
      </c>
      <c r="J9166" s="15">
        <v>1</v>
      </c>
      <c r="K9166" s="21" t="s">
        <v>846</v>
      </c>
    </row>
    <row r="9167" spans="1:11" x14ac:dyDescent="0.15">
      <c r="A9167" s="15">
        <v>4448</v>
      </c>
      <c r="B9167" s="16">
        <v>12</v>
      </c>
      <c r="C9167" s="15">
        <v>50</v>
      </c>
      <c r="D9167" s="17">
        <v>135000</v>
      </c>
      <c r="E9167" s="18">
        <f t="shared" si="143"/>
        <v>135</v>
      </c>
      <c r="F9167" s="19">
        <v>49.812669</v>
      </c>
      <c r="G9167" s="19">
        <v>6.724710333</v>
      </c>
      <c r="H9167" s="20">
        <v>0.374661672</v>
      </c>
      <c r="I9167" s="15">
        <f>IF(H9167&lt;=Rmax_Summary!$B$40,1,0)</f>
        <v>1</v>
      </c>
      <c r="J9167" s="15">
        <v>1</v>
      </c>
      <c r="K9167" s="21" t="s">
        <v>846</v>
      </c>
    </row>
    <row r="9168" spans="1:11" x14ac:dyDescent="0.15">
      <c r="A9168" s="15">
        <v>4453</v>
      </c>
      <c r="B9168" s="16">
        <v>12</v>
      </c>
      <c r="C9168" s="15">
        <v>50</v>
      </c>
      <c r="D9168" s="17">
        <v>136000</v>
      </c>
      <c r="E9168" s="18">
        <f t="shared" si="143"/>
        <v>136</v>
      </c>
      <c r="F9168" s="19">
        <v>49.812569000000003</v>
      </c>
      <c r="G9168" s="19">
        <v>6.7745094239999997</v>
      </c>
      <c r="H9168" s="20">
        <v>0.37486176599999999</v>
      </c>
      <c r="I9168" s="15">
        <f>IF(H9168&lt;=Rmax_Summary!$B$40,1,0)</f>
        <v>1</v>
      </c>
      <c r="J9168" s="15">
        <v>1</v>
      </c>
      <c r="K9168" s="21" t="s">
        <v>846</v>
      </c>
    </row>
    <row r="9169" spans="1:11" x14ac:dyDescent="0.15">
      <c r="A9169" s="15">
        <v>4458</v>
      </c>
      <c r="B9169" s="16">
        <v>12</v>
      </c>
      <c r="C9169" s="15">
        <v>50</v>
      </c>
      <c r="D9169" s="17">
        <v>137000</v>
      </c>
      <c r="E9169" s="18">
        <f t="shared" si="143"/>
        <v>137</v>
      </c>
      <c r="F9169" s="19">
        <v>49.812468000000003</v>
      </c>
      <c r="G9169" s="19">
        <v>6.8243081759999997</v>
      </c>
      <c r="H9169" s="20">
        <v>0.37506336299999998</v>
      </c>
      <c r="I9169" s="15">
        <f>IF(H9169&lt;=Rmax_Summary!$B$40,1,0)</f>
        <v>1</v>
      </c>
      <c r="J9169" s="15">
        <v>1</v>
      </c>
      <c r="K9169" s="21" t="s">
        <v>846</v>
      </c>
    </row>
    <row r="9170" spans="1:11" x14ac:dyDescent="0.15">
      <c r="A9170" s="15">
        <v>4463</v>
      </c>
      <c r="B9170" s="16">
        <v>12</v>
      </c>
      <c r="C9170" s="15">
        <v>50</v>
      </c>
      <c r="D9170" s="17">
        <v>138000</v>
      </c>
      <c r="E9170" s="18">
        <f t="shared" si="143"/>
        <v>138</v>
      </c>
      <c r="F9170" s="19">
        <v>49.812367000000002</v>
      </c>
      <c r="G9170" s="19">
        <v>6.8741065890000002</v>
      </c>
      <c r="H9170" s="20">
        <v>0.37526654500000001</v>
      </c>
      <c r="I9170" s="15">
        <f>IF(H9170&lt;=Rmax_Summary!$B$40,1,0)</f>
        <v>1</v>
      </c>
      <c r="J9170" s="15">
        <v>1</v>
      </c>
      <c r="K9170" s="21" t="s">
        <v>846</v>
      </c>
    </row>
    <row r="9171" spans="1:11" x14ac:dyDescent="0.15">
      <c r="A9171" s="15">
        <v>4468</v>
      </c>
      <c r="B9171" s="16">
        <v>12</v>
      </c>
      <c r="C9171" s="15">
        <v>50</v>
      </c>
      <c r="D9171" s="17">
        <v>139000</v>
      </c>
      <c r="E9171" s="18">
        <f t="shared" si="143"/>
        <v>139</v>
      </c>
      <c r="F9171" s="19">
        <v>49.812263999999999</v>
      </c>
      <c r="G9171" s="19">
        <v>6.9239047019999997</v>
      </c>
      <c r="H9171" s="20">
        <v>0.37547190499999999</v>
      </c>
      <c r="I9171" s="15">
        <f>IF(H9171&lt;=Rmax_Summary!$B$40,1,0)</f>
        <v>1</v>
      </c>
      <c r="J9171" s="15">
        <v>1</v>
      </c>
      <c r="K9171" s="21" t="s">
        <v>846</v>
      </c>
    </row>
    <row r="9172" spans="1:11" x14ac:dyDescent="0.15">
      <c r="A9172" s="15">
        <v>4473</v>
      </c>
      <c r="B9172" s="16">
        <v>12</v>
      </c>
      <c r="C9172" s="15">
        <v>50</v>
      </c>
      <c r="D9172" s="17">
        <v>140000</v>
      </c>
      <c r="E9172" s="18">
        <f t="shared" si="143"/>
        <v>140</v>
      </c>
      <c r="F9172" s="19">
        <v>49.812161000000003</v>
      </c>
      <c r="G9172" s="19">
        <v>6.9737024700000001</v>
      </c>
      <c r="H9172" s="20">
        <v>0.37567865</v>
      </c>
      <c r="I9172" s="15">
        <f>IF(H9172&lt;=Rmax_Summary!$B$40,1,0)</f>
        <v>1</v>
      </c>
      <c r="J9172" s="15">
        <v>1</v>
      </c>
      <c r="K9172" s="21" t="s">
        <v>846</v>
      </c>
    </row>
    <row r="9173" spans="1:11" x14ac:dyDescent="0.15">
      <c r="A9173" s="15">
        <v>4478</v>
      </c>
      <c r="B9173" s="16">
        <v>12</v>
      </c>
      <c r="C9173" s="15">
        <v>50</v>
      </c>
      <c r="D9173" s="17">
        <v>141000</v>
      </c>
      <c r="E9173" s="18">
        <f t="shared" si="143"/>
        <v>141</v>
      </c>
      <c r="F9173" s="19">
        <v>49.812055999999998</v>
      </c>
      <c r="G9173" s="19">
        <v>7.0234999050000004</v>
      </c>
      <c r="H9173" s="20">
        <v>0.37588783999999997</v>
      </c>
      <c r="I9173" s="15">
        <f>IF(H9173&lt;=Rmax_Summary!$B$40,1,0)</f>
        <v>1</v>
      </c>
      <c r="J9173" s="15">
        <v>1</v>
      </c>
      <c r="K9173" s="21" t="s">
        <v>846</v>
      </c>
    </row>
    <row r="9174" spans="1:11" x14ac:dyDescent="0.15">
      <c r="A9174" s="15">
        <v>4483</v>
      </c>
      <c r="B9174" s="16">
        <v>12</v>
      </c>
      <c r="C9174" s="15">
        <v>50</v>
      </c>
      <c r="D9174" s="17">
        <v>142000</v>
      </c>
      <c r="E9174" s="18">
        <f t="shared" si="143"/>
        <v>142</v>
      </c>
      <c r="F9174" s="19">
        <v>49.811951000000001</v>
      </c>
      <c r="G9174" s="19">
        <v>7.0732970269999997</v>
      </c>
      <c r="H9174" s="20">
        <v>0.376098561</v>
      </c>
      <c r="I9174" s="15">
        <f>IF(H9174&lt;=Rmax_Summary!$B$40,1,0)</f>
        <v>1</v>
      </c>
      <c r="J9174" s="15">
        <v>1</v>
      </c>
      <c r="K9174" s="21" t="s">
        <v>846</v>
      </c>
    </row>
    <row r="9175" spans="1:11" x14ac:dyDescent="0.15">
      <c r="A9175" s="15">
        <v>4488</v>
      </c>
      <c r="B9175" s="16">
        <v>12</v>
      </c>
      <c r="C9175" s="15">
        <v>50</v>
      </c>
      <c r="D9175" s="17">
        <v>143000</v>
      </c>
      <c r="E9175" s="18">
        <f t="shared" si="143"/>
        <v>143</v>
      </c>
      <c r="F9175" s="19">
        <v>49.811844000000001</v>
      </c>
      <c r="G9175" s="19">
        <v>7.1230937269999997</v>
      </c>
      <c r="H9175" s="20">
        <v>0.37631129800000002</v>
      </c>
      <c r="I9175" s="15">
        <f>IF(H9175&lt;=Rmax_Summary!$B$40,1,0)</f>
        <v>1</v>
      </c>
      <c r="J9175" s="15">
        <v>1</v>
      </c>
      <c r="K9175" s="21" t="s">
        <v>846</v>
      </c>
    </row>
    <row r="9176" spans="1:11" x14ac:dyDescent="0.15">
      <c r="A9176" s="15">
        <v>4493</v>
      </c>
      <c r="B9176" s="16">
        <v>12</v>
      </c>
      <c r="C9176" s="15">
        <v>50</v>
      </c>
      <c r="D9176" s="17">
        <v>144000</v>
      </c>
      <c r="E9176" s="18">
        <f t="shared" si="143"/>
        <v>144</v>
      </c>
      <c r="F9176" s="19">
        <v>49.811737000000001</v>
      </c>
      <c r="G9176" s="19">
        <v>7.1728901330000001</v>
      </c>
      <c r="H9176" s="20">
        <v>0.37652577599999998</v>
      </c>
      <c r="I9176" s="15">
        <f>IF(H9176&lt;=Rmax_Summary!$B$40,1,0)</f>
        <v>1</v>
      </c>
      <c r="J9176" s="15">
        <v>1</v>
      </c>
      <c r="K9176" s="21" t="s">
        <v>846</v>
      </c>
    </row>
    <row r="9177" spans="1:11" x14ac:dyDescent="0.15">
      <c r="A9177" s="15">
        <v>4498</v>
      </c>
      <c r="B9177" s="16">
        <v>12</v>
      </c>
      <c r="C9177" s="15">
        <v>50</v>
      </c>
      <c r="D9177" s="17">
        <v>145000</v>
      </c>
      <c r="E9177" s="18">
        <f t="shared" si="143"/>
        <v>145</v>
      </c>
      <c r="F9177" s="19">
        <v>49.811629000000003</v>
      </c>
      <c r="G9177" s="19">
        <v>7.2226861610000004</v>
      </c>
      <c r="H9177" s="20">
        <v>0.37674262800000002</v>
      </c>
      <c r="I9177" s="15">
        <f>IF(H9177&lt;=Rmax_Summary!$B$40,1,0)</f>
        <v>1</v>
      </c>
      <c r="J9177" s="15">
        <v>1</v>
      </c>
      <c r="K9177" s="21" t="s">
        <v>846</v>
      </c>
    </row>
    <row r="9178" spans="1:11" x14ac:dyDescent="0.15">
      <c r="A9178" s="15">
        <v>4503</v>
      </c>
      <c r="B9178" s="16">
        <v>12</v>
      </c>
      <c r="C9178" s="15">
        <v>50</v>
      </c>
      <c r="D9178" s="17">
        <v>146000</v>
      </c>
      <c r="E9178" s="18">
        <f t="shared" si="143"/>
        <v>146</v>
      </c>
      <c r="F9178" s="19">
        <v>49.811518999999997</v>
      </c>
      <c r="G9178" s="19">
        <v>7.272481806</v>
      </c>
      <c r="H9178" s="20">
        <v>0.37696144399999998</v>
      </c>
      <c r="I9178" s="15">
        <f>IF(H9178&lt;=Rmax_Summary!$B$40,1,0)</f>
        <v>1</v>
      </c>
      <c r="J9178" s="15">
        <v>1</v>
      </c>
      <c r="K9178" s="21" t="s">
        <v>846</v>
      </c>
    </row>
    <row r="9179" spans="1:11" x14ac:dyDescent="0.15">
      <c r="A9179" s="15">
        <v>4508</v>
      </c>
      <c r="B9179" s="16">
        <v>12</v>
      </c>
      <c r="C9179" s="15">
        <v>50</v>
      </c>
      <c r="D9179" s="17">
        <v>147000</v>
      </c>
      <c r="E9179" s="18">
        <f t="shared" si="143"/>
        <v>147</v>
      </c>
      <c r="F9179" s="19">
        <v>49.811408999999998</v>
      </c>
      <c r="G9179" s="19">
        <v>7.322277111</v>
      </c>
      <c r="H9179" s="20">
        <v>0.377182409</v>
      </c>
      <c r="I9179" s="15">
        <f>IF(H9179&lt;=Rmax_Summary!$B$40,1,0)</f>
        <v>1</v>
      </c>
      <c r="J9179" s="15">
        <v>1</v>
      </c>
      <c r="K9179" s="21" t="s">
        <v>846</v>
      </c>
    </row>
    <row r="9180" spans="1:11" x14ac:dyDescent="0.15">
      <c r="A9180" s="15">
        <v>4513</v>
      </c>
      <c r="B9180" s="16">
        <v>12</v>
      </c>
      <c r="C9180" s="15">
        <v>50</v>
      </c>
      <c r="D9180" s="17">
        <v>148000</v>
      </c>
      <c r="E9180" s="18">
        <f t="shared" si="143"/>
        <v>148</v>
      </c>
      <c r="F9180" s="19">
        <v>49.811298000000001</v>
      </c>
      <c r="G9180" s="19">
        <v>7.3720720249999996</v>
      </c>
      <c r="H9180" s="20">
        <v>0.37740487099999998</v>
      </c>
      <c r="I9180" s="15">
        <f>IF(H9180&lt;=Rmax_Summary!$B$40,1,0)</f>
        <v>1</v>
      </c>
      <c r="J9180" s="15">
        <v>1</v>
      </c>
      <c r="K9180" s="21" t="s">
        <v>846</v>
      </c>
    </row>
    <row r="9181" spans="1:11" x14ac:dyDescent="0.15">
      <c r="A9181" s="15">
        <v>4518</v>
      </c>
      <c r="B9181" s="16">
        <v>12</v>
      </c>
      <c r="C9181" s="15">
        <v>50</v>
      </c>
      <c r="D9181" s="17">
        <v>149000</v>
      </c>
      <c r="E9181" s="18">
        <f t="shared" si="143"/>
        <v>149</v>
      </c>
      <c r="F9181" s="19">
        <v>49.811185000000002</v>
      </c>
      <c r="G9181" s="19">
        <v>7.4218665560000003</v>
      </c>
      <c r="H9181" s="20">
        <v>0.37763026500000002</v>
      </c>
      <c r="I9181" s="15">
        <f>IF(H9181&lt;=Rmax_Summary!$B$40,1,0)</f>
        <v>1</v>
      </c>
      <c r="J9181" s="15">
        <v>1</v>
      </c>
      <c r="K9181" s="21" t="s">
        <v>846</v>
      </c>
    </row>
    <row r="9182" spans="1:11" x14ac:dyDescent="0.15">
      <c r="A9182" s="15">
        <v>4523</v>
      </c>
      <c r="B9182" s="16">
        <v>12</v>
      </c>
      <c r="C9182" s="15">
        <v>50</v>
      </c>
      <c r="D9182" s="17">
        <v>150000</v>
      </c>
      <c r="E9182" s="18">
        <f t="shared" si="143"/>
        <v>150</v>
      </c>
      <c r="F9182" s="19">
        <v>49.811070999999998</v>
      </c>
      <c r="G9182" s="19">
        <v>7.4716607000000002</v>
      </c>
      <c r="H9182" s="20">
        <v>0.37785743700000002</v>
      </c>
      <c r="I9182" s="15">
        <f>IF(H9182&lt;=Rmax_Summary!$B$40,1,0)</f>
        <v>1</v>
      </c>
      <c r="J9182" s="15">
        <v>1</v>
      </c>
      <c r="K9182" s="21" t="s">
        <v>846</v>
      </c>
    </row>
    <row r="9183" spans="1:11" x14ac:dyDescent="0.15">
      <c r="A9183" s="15">
        <v>4528</v>
      </c>
      <c r="B9183" s="16">
        <v>12</v>
      </c>
      <c r="C9183" s="15">
        <v>50</v>
      </c>
      <c r="D9183" s="17">
        <v>151000</v>
      </c>
      <c r="E9183" s="18">
        <f t="shared" si="143"/>
        <v>151</v>
      </c>
      <c r="F9183" s="19">
        <v>49.810955999999997</v>
      </c>
      <c r="G9183" s="19">
        <v>7.5214544429999997</v>
      </c>
      <c r="H9183" s="20">
        <v>0.378087018</v>
      </c>
      <c r="I9183" s="15">
        <f>IF(H9183&lt;=Rmax_Summary!$B$40,1,0)</f>
        <v>1</v>
      </c>
      <c r="J9183" s="15">
        <v>1</v>
      </c>
      <c r="K9183" s="21" t="s">
        <v>846</v>
      </c>
    </row>
    <row r="9184" spans="1:11" x14ac:dyDescent="0.15">
      <c r="A9184" s="15">
        <v>4533</v>
      </c>
      <c r="B9184" s="16">
        <v>12</v>
      </c>
      <c r="C9184" s="15">
        <v>50</v>
      </c>
      <c r="D9184" s="17">
        <v>152000</v>
      </c>
      <c r="E9184" s="18">
        <f t="shared" si="143"/>
        <v>152</v>
      </c>
      <c r="F9184" s="19">
        <v>49.810841000000003</v>
      </c>
      <c r="G9184" s="19">
        <v>7.5712477829999996</v>
      </c>
      <c r="H9184" s="20">
        <v>0.37831851799999999</v>
      </c>
      <c r="I9184" s="15">
        <f>IF(H9184&lt;=Rmax_Summary!$B$40,1,0)</f>
        <v>1</v>
      </c>
      <c r="J9184" s="15">
        <v>1</v>
      </c>
      <c r="K9184" s="21" t="s">
        <v>846</v>
      </c>
    </row>
    <row r="9185" spans="1:11" x14ac:dyDescent="0.15">
      <c r="A9185" s="15">
        <v>4538</v>
      </c>
      <c r="B9185" s="16">
        <v>12</v>
      </c>
      <c r="C9185" s="15">
        <v>50</v>
      </c>
      <c r="D9185" s="17">
        <v>153000</v>
      </c>
      <c r="E9185" s="18">
        <f t="shared" si="143"/>
        <v>153</v>
      </c>
      <c r="F9185" s="19">
        <v>49.810724</v>
      </c>
      <c r="G9185" s="19">
        <v>7.6210407140000003</v>
      </c>
      <c r="H9185" s="20">
        <v>0.37855283899999997</v>
      </c>
      <c r="I9185" s="15">
        <f>IF(H9185&lt;=Rmax_Summary!$B$40,1,0)</f>
        <v>1</v>
      </c>
      <c r="J9185" s="15">
        <v>1</v>
      </c>
      <c r="K9185" s="21" t="s">
        <v>846</v>
      </c>
    </row>
    <row r="9186" spans="1:11" x14ac:dyDescent="0.15">
      <c r="A9186" s="15">
        <v>4543</v>
      </c>
      <c r="B9186" s="16">
        <v>12</v>
      </c>
      <c r="C9186" s="15">
        <v>50</v>
      </c>
      <c r="D9186" s="17">
        <v>154000</v>
      </c>
      <c r="E9186" s="18">
        <f t="shared" si="143"/>
        <v>154</v>
      </c>
      <c r="F9186" s="19">
        <v>49.810605000000002</v>
      </c>
      <c r="G9186" s="19">
        <v>7.6708332190000004</v>
      </c>
      <c r="H9186" s="20">
        <v>0.37878936000000002</v>
      </c>
      <c r="I9186" s="15">
        <f>IF(H9186&lt;=Rmax_Summary!$B$40,1,0)</f>
        <v>1</v>
      </c>
      <c r="J9186" s="15">
        <v>1</v>
      </c>
      <c r="K9186" s="21" t="s">
        <v>846</v>
      </c>
    </row>
    <row r="9187" spans="1:11" x14ac:dyDescent="0.15">
      <c r="A9187" s="15">
        <v>4548</v>
      </c>
      <c r="B9187" s="16">
        <v>12</v>
      </c>
      <c r="C9187" s="15">
        <v>50</v>
      </c>
      <c r="D9187" s="17">
        <v>155000</v>
      </c>
      <c r="E9187" s="18">
        <f t="shared" si="143"/>
        <v>155</v>
      </c>
      <c r="F9187" s="19">
        <v>49.810485999999997</v>
      </c>
      <c r="G9187" s="19">
        <v>7.7206253059999996</v>
      </c>
      <c r="H9187" s="20">
        <v>0.37902798300000001</v>
      </c>
      <c r="I9187" s="15">
        <f>IF(H9187&lt;=Rmax_Summary!$B$40,1,0)</f>
        <v>1</v>
      </c>
      <c r="J9187" s="15">
        <v>1</v>
      </c>
      <c r="K9187" s="21" t="s">
        <v>846</v>
      </c>
    </row>
    <row r="9188" spans="1:11" x14ac:dyDescent="0.15">
      <c r="A9188" s="15">
        <v>4553</v>
      </c>
      <c r="B9188" s="16">
        <v>12</v>
      </c>
      <c r="C9188" s="15">
        <v>50</v>
      </c>
      <c r="D9188" s="17">
        <v>156000</v>
      </c>
      <c r="E9188" s="18">
        <f t="shared" si="143"/>
        <v>156</v>
      </c>
      <c r="F9188" s="19">
        <v>49.810364999999997</v>
      </c>
      <c r="G9188" s="19">
        <v>7.7704169839999997</v>
      </c>
      <c r="H9188" s="20">
        <v>0.37926970799999998</v>
      </c>
      <c r="I9188" s="15">
        <f>IF(H9188&lt;=Rmax_Summary!$B$40,1,0)</f>
        <v>1</v>
      </c>
      <c r="J9188" s="15">
        <v>1</v>
      </c>
      <c r="K9188" s="21" t="s">
        <v>846</v>
      </c>
    </row>
    <row r="9189" spans="1:11" x14ac:dyDescent="0.15">
      <c r="A9189" s="15">
        <v>4558</v>
      </c>
      <c r="B9189" s="16">
        <v>12</v>
      </c>
      <c r="C9189" s="15">
        <v>50</v>
      </c>
      <c r="D9189" s="17">
        <v>157000</v>
      </c>
      <c r="E9189" s="18">
        <f t="shared" si="143"/>
        <v>157</v>
      </c>
      <c r="F9189" s="19">
        <v>49.810243</v>
      </c>
      <c r="G9189" s="19">
        <v>7.8202081840000002</v>
      </c>
      <c r="H9189" s="20">
        <v>0.37951349200000001</v>
      </c>
      <c r="I9189" s="15">
        <f>IF(H9189&lt;=Rmax_Summary!$B$40,1,0)</f>
        <v>1</v>
      </c>
      <c r="J9189" s="15">
        <v>1</v>
      </c>
      <c r="K9189" s="21" t="s">
        <v>846</v>
      </c>
    </row>
    <row r="9190" spans="1:11" x14ac:dyDescent="0.15">
      <c r="A9190" s="15">
        <v>4563</v>
      </c>
      <c r="B9190" s="16">
        <v>12</v>
      </c>
      <c r="C9190" s="15">
        <v>50</v>
      </c>
      <c r="D9190" s="17">
        <v>158000</v>
      </c>
      <c r="E9190" s="18">
        <f t="shared" si="143"/>
        <v>158</v>
      </c>
      <c r="F9190" s="19">
        <v>49.810119999999998</v>
      </c>
      <c r="G9190" s="19">
        <v>7.8699989529999996</v>
      </c>
      <c r="H9190" s="20">
        <v>0.37976023399999997</v>
      </c>
      <c r="I9190" s="15">
        <f>IF(H9190&lt;=Rmax_Summary!$B$40,1,0)</f>
        <v>1</v>
      </c>
      <c r="J9190" s="15">
        <v>1</v>
      </c>
      <c r="K9190" s="21" t="s">
        <v>846</v>
      </c>
    </row>
    <row r="9191" spans="1:11" x14ac:dyDescent="0.15">
      <c r="A9191" s="15">
        <v>4568</v>
      </c>
      <c r="B9191" s="16">
        <v>12</v>
      </c>
      <c r="C9191" s="15">
        <v>50</v>
      </c>
      <c r="D9191" s="17">
        <v>159000</v>
      </c>
      <c r="E9191" s="18">
        <f t="shared" si="143"/>
        <v>159</v>
      </c>
      <c r="F9191" s="19">
        <v>49.809995000000001</v>
      </c>
      <c r="G9191" s="19">
        <v>7.9197892879999996</v>
      </c>
      <c r="H9191" s="20">
        <v>0.38000925000000002</v>
      </c>
      <c r="I9191" s="15">
        <f>IF(H9191&lt;=Rmax_Summary!$B$40,1,0)</f>
        <v>1</v>
      </c>
      <c r="J9191" s="15">
        <v>1</v>
      </c>
      <c r="K9191" s="21" t="s">
        <v>846</v>
      </c>
    </row>
    <row r="9192" spans="1:11" x14ac:dyDescent="0.15">
      <c r="A9192" s="15">
        <v>4573</v>
      </c>
      <c r="B9192" s="16">
        <v>12</v>
      </c>
      <c r="C9192" s="15">
        <v>50</v>
      </c>
      <c r="D9192" s="17">
        <v>160000</v>
      </c>
      <c r="E9192" s="18">
        <f t="shared" si="143"/>
        <v>160</v>
      </c>
      <c r="F9192" s="19">
        <v>49.809869999999997</v>
      </c>
      <c r="G9192" s="19">
        <v>7.9695791170000003</v>
      </c>
      <c r="H9192" s="20">
        <v>0.38026080200000001</v>
      </c>
      <c r="I9192" s="15">
        <f>IF(H9192&lt;=Rmax_Summary!$B$40,1,0)</f>
        <v>1</v>
      </c>
      <c r="J9192" s="15">
        <v>1</v>
      </c>
      <c r="K9192" s="21" t="s">
        <v>846</v>
      </c>
    </row>
    <row r="9193" spans="1:11" x14ac:dyDescent="0.15">
      <c r="A9193" s="15">
        <v>4578</v>
      </c>
      <c r="B9193" s="16">
        <v>12</v>
      </c>
      <c r="C9193" s="15">
        <v>50</v>
      </c>
      <c r="D9193" s="17">
        <v>161000</v>
      </c>
      <c r="E9193" s="18">
        <f t="shared" si="143"/>
        <v>161</v>
      </c>
      <c r="F9193" s="19">
        <v>49.809742</v>
      </c>
      <c r="G9193" s="19">
        <v>8.0193684970000003</v>
      </c>
      <c r="H9193" s="20">
        <v>0.38051584999999999</v>
      </c>
      <c r="I9193" s="15">
        <f>IF(H9193&lt;=Rmax_Summary!$B$40,1,0)</f>
        <v>1</v>
      </c>
      <c r="J9193" s="15">
        <v>1</v>
      </c>
      <c r="K9193" s="21" t="s">
        <v>846</v>
      </c>
    </row>
    <row r="9194" spans="1:11" x14ac:dyDescent="0.15">
      <c r="A9194" s="15">
        <v>4583</v>
      </c>
      <c r="B9194" s="16">
        <v>12</v>
      </c>
      <c r="C9194" s="15">
        <v>50</v>
      </c>
      <c r="D9194" s="17">
        <v>162000</v>
      </c>
      <c r="E9194" s="18">
        <f t="shared" si="143"/>
        <v>162</v>
      </c>
      <c r="F9194" s="19">
        <v>49.809614000000003</v>
      </c>
      <c r="G9194" s="19">
        <v>8.069157401</v>
      </c>
      <c r="H9194" s="20">
        <v>0.380772997</v>
      </c>
      <c r="I9194" s="15">
        <f>IF(H9194&lt;=Rmax_Summary!$B$40,1,0)</f>
        <v>1</v>
      </c>
      <c r="J9194" s="15">
        <v>1</v>
      </c>
      <c r="K9194" s="21" t="s">
        <v>846</v>
      </c>
    </row>
    <row r="9195" spans="1:11" x14ac:dyDescent="0.15">
      <c r="A9195" s="15">
        <v>4588</v>
      </c>
      <c r="B9195" s="16">
        <v>12</v>
      </c>
      <c r="C9195" s="15">
        <v>50</v>
      </c>
      <c r="D9195" s="17">
        <v>163000</v>
      </c>
      <c r="E9195" s="18">
        <f t="shared" si="143"/>
        <v>163</v>
      </c>
      <c r="F9195" s="19">
        <v>49.809483</v>
      </c>
      <c r="G9195" s="19">
        <v>8.118945794</v>
      </c>
      <c r="H9195" s="20">
        <v>0.38103324500000002</v>
      </c>
      <c r="I9195" s="15">
        <f>IF(H9195&lt;=Rmax_Summary!$B$40,1,0)</f>
        <v>1</v>
      </c>
      <c r="J9195" s="15">
        <v>1</v>
      </c>
      <c r="K9195" s="21" t="s">
        <v>846</v>
      </c>
    </row>
    <row r="9196" spans="1:11" x14ac:dyDescent="0.15">
      <c r="A9196" s="15">
        <v>4593</v>
      </c>
      <c r="B9196" s="16">
        <v>12</v>
      </c>
      <c r="C9196" s="15">
        <v>50</v>
      </c>
      <c r="D9196" s="17">
        <v>164000</v>
      </c>
      <c r="E9196" s="18">
        <f t="shared" si="143"/>
        <v>164</v>
      </c>
      <c r="F9196" s="19">
        <v>49.809351999999997</v>
      </c>
      <c r="G9196" s="19">
        <v>8.1687337089999996</v>
      </c>
      <c r="H9196" s="20">
        <v>0.38129654699999999</v>
      </c>
      <c r="I9196" s="15">
        <f>IF(H9196&lt;=Rmax_Summary!$B$40,1,0)</f>
        <v>1</v>
      </c>
      <c r="J9196" s="15">
        <v>1</v>
      </c>
      <c r="K9196" s="21" t="s">
        <v>846</v>
      </c>
    </row>
    <row r="9197" spans="1:11" x14ac:dyDescent="0.15">
      <c r="A9197" s="15">
        <v>4598</v>
      </c>
      <c r="B9197" s="16">
        <v>12</v>
      </c>
      <c r="C9197" s="15">
        <v>50</v>
      </c>
      <c r="D9197" s="17">
        <v>165000</v>
      </c>
      <c r="E9197" s="18">
        <f t="shared" si="143"/>
        <v>165</v>
      </c>
      <c r="F9197" s="19">
        <v>49.809218999999999</v>
      </c>
      <c r="G9197" s="19">
        <v>8.2185210899999994</v>
      </c>
      <c r="H9197" s="20">
        <v>0.38156247199999999</v>
      </c>
      <c r="I9197" s="15">
        <f>IF(H9197&lt;=Rmax_Summary!$B$40,1,0)</f>
        <v>1</v>
      </c>
      <c r="J9197" s="15">
        <v>1</v>
      </c>
      <c r="K9197" s="21" t="s">
        <v>846</v>
      </c>
    </row>
    <row r="9198" spans="1:11" x14ac:dyDescent="0.15">
      <c r="A9198" s="15">
        <v>4603</v>
      </c>
      <c r="B9198" s="16">
        <v>12</v>
      </c>
      <c r="C9198" s="15">
        <v>50</v>
      </c>
      <c r="D9198" s="17">
        <v>166000</v>
      </c>
      <c r="E9198" s="18">
        <f t="shared" si="143"/>
        <v>166</v>
      </c>
      <c r="F9198" s="19">
        <v>49.809083999999999</v>
      </c>
      <c r="G9198" s="19">
        <v>8.2683079450000001</v>
      </c>
      <c r="H9198" s="20">
        <v>0.38183192100000002</v>
      </c>
      <c r="I9198" s="15">
        <f>IF(H9198&lt;=Rmax_Summary!$B$40,1,0)</f>
        <v>1</v>
      </c>
      <c r="J9198" s="15">
        <v>1</v>
      </c>
      <c r="K9198" s="21" t="s">
        <v>846</v>
      </c>
    </row>
    <row r="9199" spans="1:11" x14ac:dyDescent="0.15">
      <c r="A9199" s="15">
        <v>4608</v>
      </c>
      <c r="B9199" s="16">
        <v>12</v>
      </c>
      <c r="C9199" s="15">
        <v>50</v>
      </c>
      <c r="D9199" s="17">
        <v>167000</v>
      </c>
      <c r="E9199" s="18">
        <f t="shared" si="143"/>
        <v>167</v>
      </c>
      <c r="F9199" s="19">
        <v>49.808948000000001</v>
      </c>
      <c r="G9199" s="19">
        <v>8.3180943000000003</v>
      </c>
      <c r="H9199" s="20">
        <v>0.382104477</v>
      </c>
      <c r="I9199" s="15">
        <f>IF(H9199&lt;=Rmax_Summary!$B$40,1,0)</f>
        <v>1</v>
      </c>
      <c r="J9199" s="15">
        <v>1</v>
      </c>
      <c r="K9199" s="21" t="s">
        <v>846</v>
      </c>
    </row>
    <row r="9200" spans="1:11" x14ac:dyDescent="0.15">
      <c r="A9200" s="15">
        <v>4613</v>
      </c>
      <c r="B9200" s="16">
        <v>12</v>
      </c>
      <c r="C9200" s="15">
        <v>50</v>
      </c>
      <c r="D9200" s="17">
        <v>168000</v>
      </c>
      <c r="E9200" s="18">
        <f t="shared" si="143"/>
        <v>168</v>
      </c>
      <c r="F9200" s="19">
        <v>49.808810000000001</v>
      </c>
      <c r="G9200" s="19">
        <v>8.3678800930000001</v>
      </c>
      <c r="H9200" s="20">
        <v>0.38237993100000001</v>
      </c>
      <c r="I9200" s="15">
        <f>IF(H9200&lt;=Rmax_Summary!$B$40,1,0)</f>
        <v>1</v>
      </c>
      <c r="J9200" s="15">
        <v>1</v>
      </c>
      <c r="K9200" s="21" t="s">
        <v>846</v>
      </c>
    </row>
    <row r="9201" spans="1:11" x14ac:dyDescent="0.15">
      <c r="A9201" s="15">
        <v>4618</v>
      </c>
      <c r="B9201" s="16">
        <v>12</v>
      </c>
      <c r="C9201" s="15">
        <v>50</v>
      </c>
      <c r="D9201" s="17">
        <v>169000</v>
      </c>
      <c r="E9201" s="18">
        <f t="shared" si="143"/>
        <v>169</v>
      </c>
      <c r="F9201" s="19">
        <v>49.808670999999997</v>
      </c>
      <c r="G9201" s="19">
        <v>8.4176653290000001</v>
      </c>
      <c r="H9201" s="20">
        <v>0.38265881400000001</v>
      </c>
      <c r="I9201" s="15">
        <f>IF(H9201&lt;=Rmax_Summary!$B$40,1,0)</f>
        <v>1</v>
      </c>
      <c r="J9201" s="15">
        <v>1</v>
      </c>
      <c r="K9201" s="21" t="s">
        <v>846</v>
      </c>
    </row>
    <row r="9202" spans="1:11" x14ac:dyDescent="0.15">
      <c r="A9202" s="15">
        <v>4623</v>
      </c>
      <c r="B9202" s="16">
        <v>12</v>
      </c>
      <c r="C9202" s="15">
        <v>50</v>
      </c>
      <c r="D9202" s="17">
        <v>170000</v>
      </c>
      <c r="E9202" s="18">
        <f t="shared" si="143"/>
        <v>170</v>
      </c>
      <c r="F9202" s="19">
        <v>49.808529</v>
      </c>
      <c r="G9202" s="19">
        <v>8.4674499999999995</v>
      </c>
      <c r="H9202" s="20">
        <v>0.38294137</v>
      </c>
      <c r="I9202" s="15">
        <f>IF(H9202&lt;=Rmax_Summary!$B$40,1,0)</f>
        <v>1</v>
      </c>
      <c r="J9202" s="15">
        <v>1</v>
      </c>
      <c r="K9202" s="21" t="s">
        <v>846</v>
      </c>
    </row>
    <row r="9203" spans="1:11" x14ac:dyDescent="0.15">
      <c r="A9203" s="15">
        <v>4628</v>
      </c>
      <c r="B9203" s="16">
        <v>12</v>
      </c>
      <c r="C9203" s="15">
        <v>50</v>
      </c>
      <c r="D9203" s="17">
        <v>171000</v>
      </c>
      <c r="E9203" s="18">
        <f t="shared" si="143"/>
        <v>171</v>
      </c>
      <c r="F9203" s="19">
        <v>49.808385999999999</v>
      </c>
      <c r="G9203" s="19">
        <v>8.5172340940000009</v>
      </c>
      <c r="H9203" s="20">
        <v>0.38322705299999998</v>
      </c>
      <c r="I9203" s="15">
        <f>IF(H9203&lt;=Rmax_Summary!$B$40,1,0)</f>
        <v>1</v>
      </c>
      <c r="J9203" s="15">
        <v>1</v>
      </c>
      <c r="K9203" s="21" t="s">
        <v>846</v>
      </c>
    </row>
    <row r="9204" spans="1:11" x14ac:dyDescent="0.15">
      <c r="A9204" s="15">
        <v>4633</v>
      </c>
      <c r="B9204" s="16">
        <v>12</v>
      </c>
      <c r="C9204" s="15">
        <v>50</v>
      </c>
      <c r="D9204" s="17">
        <v>172000</v>
      </c>
      <c r="E9204" s="18">
        <f t="shared" si="143"/>
        <v>172</v>
      </c>
      <c r="F9204" s="19">
        <v>49.808242</v>
      </c>
      <c r="G9204" s="19">
        <v>8.5670175969999995</v>
      </c>
      <c r="H9204" s="20">
        <v>0.38351634600000001</v>
      </c>
      <c r="I9204" s="15">
        <f>IF(H9204&lt;=Rmax_Summary!$B$40,1,0)</f>
        <v>1</v>
      </c>
      <c r="J9204" s="15">
        <v>1</v>
      </c>
      <c r="K9204" s="21" t="s">
        <v>846</v>
      </c>
    </row>
    <row r="9205" spans="1:11" x14ac:dyDescent="0.15">
      <c r="A9205" s="15">
        <v>4638</v>
      </c>
      <c r="B9205" s="16">
        <v>12</v>
      </c>
      <c r="C9205" s="15">
        <v>50</v>
      </c>
      <c r="D9205" s="17">
        <v>173000</v>
      </c>
      <c r="E9205" s="18">
        <f t="shared" si="143"/>
        <v>173</v>
      </c>
      <c r="F9205" s="19">
        <v>49.808095000000002</v>
      </c>
      <c r="G9205" s="19">
        <v>8.6168005149999995</v>
      </c>
      <c r="H9205" s="20">
        <v>0.383809173</v>
      </c>
      <c r="I9205" s="15">
        <f>IF(H9205&lt;=Rmax_Summary!$B$40,1,0)</f>
        <v>1</v>
      </c>
      <c r="J9205" s="15">
        <v>1</v>
      </c>
      <c r="K9205" s="21" t="s">
        <v>846</v>
      </c>
    </row>
    <row r="9206" spans="1:11" x14ac:dyDescent="0.15">
      <c r="A9206" s="15">
        <v>4643</v>
      </c>
      <c r="B9206" s="16">
        <v>12</v>
      </c>
      <c r="C9206" s="15">
        <v>50</v>
      </c>
      <c r="D9206" s="17">
        <v>174000</v>
      </c>
      <c r="E9206" s="18">
        <f t="shared" si="143"/>
        <v>174</v>
      </c>
      <c r="F9206" s="19">
        <v>49.807946999999999</v>
      </c>
      <c r="G9206" s="19">
        <v>8.6665827909999997</v>
      </c>
      <c r="H9206" s="20">
        <v>0.38410559100000002</v>
      </c>
      <c r="I9206" s="15">
        <f>IF(H9206&lt;=Rmax_Summary!$B$40,1,0)</f>
        <v>1</v>
      </c>
      <c r="J9206" s="15">
        <v>1</v>
      </c>
      <c r="K9206" s="21" t="s">
        <v>846</v>
      </c>
    </row>
    <row r="9207" spans="1:11" x14ac:dyDescent="0.15">
      <c r="A9207" s="15">
        <v>4648</v>
      </c>
      <c r="B9207" s="16">
        <v>12</v>
      </c>
      <c r="C9207" s="15">
        <v>50</v>
      </c>
      <c r="D9207" s="17">
        <v>175000</v>
      </c>
      <c r="E9207" s="18">
        <f t="shared" si="143"/>
        <v>175</v>
      </c>
      <c r="F9207" s="19">
        <v>49.807797000000001</v>
      </c>
      <c r="G9207" s="19">
        <v>8.7163644500000004</v>
      </c>
      <c r="H9207" s="20">
        <v>0.38440634200000001</v>
      </c>
      <c r="I9207" s="15">
        <f>IF(H9207&lt;=Rmax_Summary!$B$40,1,0)</f>
        <v>1</v>
      </c>
      <c r="J9207" s="15">
        <v>1</v>
      </c>
      <c r="K9207" s="21" t="s">
        <v>846</v>
      </c>
    </row>
    <row r="9208" spans="1:11" x14ac:dyDescent="0.15">
      <c r="A9208" s="15">
        <v>4653</v>
      </c>
      <c r="B9208" s="16">
        <v>12</v>
      </c>
      <c r="C9208" s="15">
        <v>50</v>
      </c>
      <c r="D9208" s="17">
        <v>176000</v>
      </c>
      <c r="E9208" s="18">
        <f t="shared" si="143"/>
        <v>176</v>
      </c>
      <c r="F9208" s="19">
        <v>49.807645000000001</v>
      </c>
      <c r="G9208" s="19">
        <v>8.7661454630000009</v>
      </c>
      <c r="H9208" s="20">
        <v>0.38471081899999998</v>
      </c>
      <c r="I9208" s="15">
        <f>IF(H9208&lt;=Rmax_Summary!$B$40,1,0)</f>
        <v>1</v>
      </c>
      <c r="J9208" s="15">
        <v>1</v>
      </c>
      <c r="K9208" s="21" t="s">
        <v>846</v>
      </c>
    </row>
    <row r="9209" spans="1:11" x14ac:dyDescent="0.15">
      <c r="A9209" s="15">
        <v>4658</v>
      </c>
      <c r="B9209" s="16">
        <v>12</v>
      </c>
      <c r="C9209" s="15">
        <v>50</v>
      </c>
      <c r="D9209" s="17">
        <v>177000</v>
      </c>
      <c r="E9209" s="18">
        <f t="shared" si="143"/>
        <v>177</v>
      </c>
      <c r="F9209" s="19">
        <v>49.807490999999999</v>
      </c>
      <c r="G9209" s="19">
        <v>8.8159258049999991</v>
      </c>
      <c r="H9209" s="20">
        <v>0.38501888899999998</v>
      </c>
      <c r="I9209" s="15">
        <f>IF(H9209&lt;=Rmax_Summary!$B$40,1,0)</f>
        <v>1</v>
      </c>
      <c r="J9209" s="15">
        <v>1</v>
      </c>
      <c r="K9209" s="21" t="s">
        <v>846</v>
      </c>
    </row>
    <row r="9210" spans="1:11" x14ac:dyDescent="0.15">
      <c r="A9210" s="15">
        <v>4663</v>
      </c>
      <c r="B9210" s="16">
        <v>12</v>
      </c>
      <c r="C9210" s="15">
        <v>50</v>
      </c>
      <c r="D9210" s="17">
        <v>178000</v>
      </c>
      <c r="E9210" s="18">
        <f t="shared" si="143"/>
        <v>178</v>
      </c>
      <c r="F9210" s="19">
        <v>49.807333999999997</v>
      </c>
      <c r="G9210" s="19">
        <v>8.8657054869999996</v>
      </c>
      <c r="H9210" s="20">
        <v>0.38533165699999999</v>
      </c>
      <c r="I9210" s="15">
        <f>IF(H9210&lt;=Rmax_Summary!$B$40,1,0)</f>
        <v>1</v>
      </c>
      <c r="J9210" s="15">
        <v>1</v>
      </c>
      <c r="K9210" s="21" t="s">
        <v>846</v>
      </c>
    </row>
    <row r="9211" spans="1:11" x14ac:dyDescent="0.15">
      <c r="A9211" s="15">
        <v>4668</v>
      </c>
      <c r="B9211" s="16">
        <v>12</v>
      </c>
      <c r="C9211" s="15">
        <v>50</v>
      </c>
      <c r="D9211" s="17">
        <v>179000</v>
      </c>
      <c r="E9211" s="18">
        <f t="shared" si="143"/>
        <v>179</v>
      </c>
      <c r="F9211" s="19">
        <v>49.807175999999998</v>
      </c>
      <c r="G9211" s="19">
        <v>8.9154844620000002</v>
      </c>
      <c r="H9211" s="20">
        <v>0.385648451</v>
      </c>
      <c r="I9211" s="15">
        <f>IF(H9211&lt;=Rmax_Summary!$B$40,1,0)</f>
        <v>1</v>
      </c>
      <c r="J9211" s="15">
        <v>1</v>
      </c>
      <c r="K9211" s="21" t="s">
        <v>846</v>
      </c>
    </row>
    <row r="9212" spans="1:11" x14ac:dyDescent="0.15">
      <c r="A9212" s="15">
        <v>4673</v>
      </c>
      <c r="B9212" s="16">
        <v>12</v>
      </c>
      <c r="C9212" s="15">
        <v>50</v>
      </c>
      <c r="D9212" s="17">
        <v>180000</v>
      </c>
      <c r="E9212" s="18">
        <f t="shared" si="143"/>
        <v>180</v>
      </c>
      <c r="F9212" s="19">
        <v>49.807015</v>
      </c>
      <c r="G9212" s="19">
        <v>8.9652627480000007</v>
      </c>
      <c r="H9212" s="20">
        <v>0.385969644</v>
      </c>
      <c r="I9212" s="15">
        <f>IF(H9212&lt;=Rmax_Summary!$B$40,1,0)</f>
        <v>1</v>
      </c>
      <c r="J9212" s="15">
        <v>1</v>
      </c>
      <c r="K9212" s="21" t="s">
        <v>846</v>
      </c>
    </row>
    <row r="9213" spans="1:11" x14ac:dyDescent="0.15">
      <c r="A9213" s="15">
        <v>4678</v>
      </c>
      <c r="B9213" s="16">
        <v>12</v>
      </c>
      <c r="C9213" s="15">
        <v>50</v>
      </c>
      <c r="D9213" s="17">
        <v>181000</v>
      </c>
      <c r="E9213" s="18">
        <f t="shared" si="143"/>
        <v>181</v>
      </c>
      <c r="F9213" s="19">
        <v>49.806852999999997</v>
      </c>
      <c r="G9213" s="19">
        <v>9.0150402990000007</v>
      </c>
      <c r="H9213" s="20">
        <v>0.38629493300000001</v>
      </c>
      <c r="I9213" s="15">
        <f>IF(H9213&lt;=Rmax_Summary!$B$40,1,0)</f>
        <v>1</v>
      </c>
      <c r="J9213" s="15">
        <v>1</v>
      </c>
      <c r="K9213" s="21" t="s">
        <v>846</v>
      </c>
    </row>
    <row r="9214" spans="1:11" x14ac:dyDescent="0.15">
      <c r="A9214" s="15">
        <v>4683</v>
      </c>
      <c r="B9214" s="16">
        <v>12</v>
      </c>
      <c r="C9214" s="15">
        <v>50</v>
      </c>
      <c r="D9214" s="17">
        <v>182000</v>
      </c>
      <c r="E9214" s="18">
        <f t="shared" si="143"/>
        <v>182</v>
      </c>
      <c r="F9214" s="19">
        <v>49.806686999999997</v>
      </c>
      <c r="G9214" s="19">
        <v>9.0648171029999993</v>
      </c>
      <c r="H9214" s="20">
        <v>0.386625363</v>
      </c>
      <c r="I9214" s="15">
        <f>IF(H9214&lt;=Rmax_Summary!$B$40,1,0)</f>
        <v>1</v>
      </c>
      <c r="J9214" s="15">
        <v>1</v>
      </c>
      <c r="K9214" s="21" t="s">
        <v>846</v>
      </c>
    </row>
    <row r="9215" spans="1:11" x14ac:dyDescent="0.15">
      <c r="A9215" s="15">
        <v>4688</v>
      </c>
      <c r="B9215" s="16">
        <v>12</v>
      </c>
      <c r="C9215" s="15">
        <v>50</v>
      </c>
      <c r="D9215" s="17">
        <v>183000</v>
      </c>
      <c r="E9215" s="18">
        <f t="shared" si="143"/>
        <v>183</v>
      </c>
      <c r="F9215" s="19">
        <v>49.806519999999999</v>
      </c>
      <c r="G9215" s="19">
        <v>9.1145931390000001</v>
      </c>
      <c r="H9215" s="20">
        <v>0.386960058</v>
      </c>
      <c r="I9215" s="15">
        <f>IF(H9215&lt;=Rmax_Summary!$B$40,1,0)</f>
        <v>1</v>
      </c>
      <c r="J9215" s="15">
        <v>1</v>
      </c>
      <c r="K9215" s="21" t="s">
        <v>846</v>
      </c>
    </row>
    <row r="9216" spans="1:11" x14ac:dyDescent="0.15">
      <c r="A9216" s="15">
        <v>4693</v>
      </c>
      <c r="B9216" s="16">
        <v>12</v>
      </c>
      <c r="C9216" s="15">
        <v>50</v>
      </c>
      <c r="D9216" s="17">
        <v>184000</v>
      </c>
      <c r="E9216" s="18">
        <f t="shared" si="143"/>
        <v>184</v>
      </c>
      <c r="F9216" s="19">
        <v>49.806350000000002</v>
      </c>
      <c r="G9216" s="19">
        <v>9.1643683930000002</v>
      </c>
      <c r="H9216" s="20">
        <v>0.387300009</v>
      </c>
      <c r="I9216" s="15">
        <f>IF(H9216&lt;=Rmax_Summary!$B$40,1,0)</f>
        <v>1</v>
      </c>
      <c r="J9216" s="15">
        <v>1</v>
      </c>
      <c r="K9216" s="21" t="s">
        <v>846</v>
      </c>
    </row>
    <row r="9217" spans="1:11" x14ac:dyDescent="0.15">
      <c r="A9217" s="15">
        <v>4698</v>
      </c>
      <c r="B9217" s="16">
        <v>12</v>
      </c>
      <c r="C9217" s="15">
        <v>50</v>
      </c>
      <c r="D9217" s="17">
        <v>185000</v>
      </c>
      <c r="E9217" s="18">
        <f t="shared" si="143"/>
        <v>185</v>
      </c>
      <c r="F9217" s="19">
        <v>49.806178000000003</v>
      </c>
      <c r="G9217" s="19">
        <v>9.2141428570000006</v>
      </c>
      <c r="H9217" s="20">
        <v>0.38764467000000002</v>
      </c>
      <c r="I9217" s="15">
        <f>IF(H9217&lt;=Rmax_Summary!$B$40,1,0)</f>
        <v>1</v>
      </c>
      <c r="J9217" s="15">
        <v>1</v>
      </c>
      <c r="K9217" s="21" t="s">
        <v>846</v>
      </c>
    </row>
    <row r="9218" spans="1:11" x14ac:dyDescent="0.15">
      <c r="A9218" s="15">
        <v>4703</v>
      </c>
      <c r="B9218" s="16">
        <v>12</v>
      </c>
      <c r="C9218" s="15">
        <v>50</v>
      </c>
      <c r="D9218" s="17">
        <v>186000</v>
      </c>
      <c r="E9218" s="18">
        <f t="shared" ref="E9218:E9281" si="144">D9218/1000</f>
        <v>186</v>
      </c>
      <c r="F9218" s="19">
        <v>49.806002999999997</v>
      </c>
      <c r="G9218" s="19">
        <v>9.2639164800000007</v>
      </c>
      <c r="H9218" s="20">
        <v>0.387994487</v>
      </c>
      <c r="I9218" s="15">
        <f>IF(H9218&lt;=Rmax_Summary!$B$40,1,0)</f>
        <v>1</v>
      </c>
      <c r="J9218" s="15">
        <v>1</v>
      </c>
      <c r="K9218" s="21" t="s">
        <v>846</v>
      </c>
    </row>
    <row r="9219" spans="1:11" x14ac:dyDescent="0.15">
      <c r="A9219" s="15">
        <v>4708</v>
      </c>
      <c r="B9219" s="16">
        <v>12</v>
      </c>
      <c r="C9219" s="15">
        <v>50</v>
      </c>
      <c r="D9219" s="17">
        <v>187000</v>
      </c>
      <c r="E9219" s="18">
        <f t="shared" si="144"/>
        <v>187</v>
      </c>
      <c r="F9219" s="19">
        <v>49.805824999999999</v>
      </c>
      <c r="G9219" s="19">
        <v>9.3136892699999994</v>
      </c>
      <c r="H9219" s="20">
        <v>0.38835017399999999</v>
      </c>
      <c r="I9219" s="15">
        <f>IF(H9219&lt;=Rmax_Summary!$B$40,1,0)</f>
        <v>1</v>
      </c>
      <c r="J9219" s="15">
        <v>1</v>
      </c>
      <c r="K9219" s="21" t="s">
        <v>846</v>
      </c>
    </row>
    <row r="9220" spans="1:11" x14ac:dyDescent="0.15">
      <c r="A9220" s="15">
        <v>4713</v>
      </c>
      <c r="B9220" s="16">
        <v>12</v>
      </c>
      <c r="C9220" s="15">
        <v>50</v>
      </c>
      <c r="D9220" s="17">
        <v>188000</v>
      </c>
      <c r="E9220" s="18">
        <f t="shared" si="144"/>
        <v>188</v>
      </c>
      <c r="F9220" s="19">
        <v>49.805644999999998</v>
      </c>
      <c r="G9220" s="19">
        <v>9.3634611809999999</v>
      </c>
      <c r="H9220" s="20">
        <v>0.38871072000000001</v>
      </c>
      <c r="I9220" s="15">
        <f>IF(H9220&lt;=Rmax_Summary!$B$40,1,0)</f>
        <v>1</v>
      </c>
      <c r="J9220" s="15">
        <v>1</v>
      </c>
      <c r="K9220" s="21" t="s">
        <v>846</v>
      </c>
    </row>
    <row r="9221" spans="1:11" x14ac:dyDescent="0.15">
      <c r="A9221" s="15">
        <v>4718</v>
      </c>
      <c r="B9221" s="16">
        <v>12</v>
      </c>
      <c r="C9221" s="15">
        <v>50</v>
      </c>
      <c r="D9221" s="17">
        <v>189000</v>
      </c>
      <c r="E9221" s="18">
        <f t="shared" si="144"/>
        <v>189</v>
      </c>
      <c r="F9221" s="19">
        <v>49.805461000000001</v>
      </c>
      <c r="G9221" s="19">
        <v>9.4132321999999995</v>
      </c>
      <c r="H9221" s="20">
        <v>0.38907720600000001</v>
      </c>
      <c r="I9221" s="15">
        <f>IF(H9221&lt;=Rmax_Summary!$B$40,1,0)</f>
        <v>1</v>
      </c>
      <c r="J9221" s="15">
        <v>1</v>
      </c>
      <c r="K9221" s="21" t="s">
        <v>846</v>
      </c>
    </row>
    <row r="9222" spans="1:11" x14ac:dyDescent="0.15">
      <c r="A9222" s="15">
        <v>4723</v>
      </c>
      <c r="B9222" s="16">
        <v>12</v>
      </c>
      <c r="C9222" s="15">
        <v>50</v>
      </c>
      <c r="D9222" s="17">
        <v>190000</v>
      </c>
      <c r="E9222" s="18">
        <f t="shared" si="144"/>
        <v>190</v>
      </c>
      <c r="F9222" s="19">
        <v>49.805275000000002</v>
      </c>
      <c r="G9222" s="19">
        <v>9.4630022979999993</v>
      </c>
      <c r="H9222" s="20">
        <v>0.38944956600000002</v>
      </c>
      <c r="I9222" s="15">
        <f>IF(H9222&lt;=Rmax_Summary!$B$40,1,0)</f>
        <v>1</v>
      </c>
      <c r="J9222" s="15">
        <v>1</v>
      </c>
      <c r="K9222" s="21" t="s">
        <v>846</v>
      </c>
    </row>
    <row r="9223" spans="1:11" x14ac:dyDescent="0.15">
      <c r="A9223" s="15">
        <v>4728</v>
      </c>
      <c r="B9223" s="16">
        <v>12</v>
      </c>
      <c r="C9223" s="15">
        <v>50</v>
      </c>
      <c r="D9223" s="17">
        <v>191000</v>
      </c>
      <c r="E9223" s="18">
        <f t="shared" si="144"/>
        <v>191</v>
      </c>
      <c r="F9223" s="19">
        <v>49.805086000000003</v>
      </c>
      <c r="G9223" s="19">
        <v>9.5127714450000003</v>
      </c>
      <c r="H9223" s="20">
        <v>0.38982780700000003</v>
      </c>
      <c r="I9223" s="15">
        <f>IF(H9223&lt;=Rmax_Summary!$B$40,1,0)</f>
        <v>1</v>
      </c>
      <c r="J9223" s="15">
        <v>1</v>
      </c>
      <c r="K9223" s="21" t="s">
        <v>846</v>
      </c>
    </row>
    <row r="9224" spans="1:11" x14ac:dyDescent="0.15">
      <c r="A9224" s="15">
        <v>4733</v>
      </c>
      <c r="B9224" s="16">
        <v>12</v>
      </c>
      <c r="C9224" s="15">
        <v>50</v>
      </c>
      <c r="D9224" s="17">
        <v>192000</v>
      </c>
      <c r="E9224" s="18">
        <f t="shared" si="144"/>
        <v>192</v>
      </c>
      <c r="F9224" s="19">
        <v>49.804893999999997</v>
      </c>
      <c r="G9224" s="19">
        <v>9.5625396210000009</v>
      </c>
      <c r="H9224" s="20">
        <v>0.39021207499999999</v>
      </c>
      <c r="I9224" s="15">
        <f>IF(H9224&lt;=Rmax_Summary!$B$40,1,0)</f>
        <v>1</v>
      </c>
      <c r="J9224" s="15">
        <v>1</v>
      </c>
      <c r="K9224" s="21" t="s">
        <v>846</v>
      </c>
    </row>
    <row r="9225" spans="1:11" x14ac:dyDescent="0.15">
      <c r="A9225" s="15">
        <v>4738</v>
      </c>
      <c r="B9225" s="16">
        <v>12</v>
      </c>
      <c r="C9225" s="15">
        <v>50</v>
      </c>
      <c r="D9225" s="17">
        <v>193000</v>
      </c>
      <c r="E9225" s="18">
        <f t="shared" si="144"/>
        <v>193</v>
      </c>
      <c r="F9225" s="19">
        <v>49.804698000000002</v>
      </c>
      <c r="G9225" s="19">
        <v>9.6123067990000006</v>
      </c>
      <c r="H9225" s="20">
        <v>0.390603066</v>
      </c>
      <c r="I9225" s="15">
        <f>IF(H9225&lt;=Rmax_Summary!$B$40,1,0)</f>
        <v>1</v>
      </c>
      <c r="J9225" s="15">
        <v>1</v>
      </c>
      <c r="K9225" s="21" t="s">
        <v>846</v>
      </c>
    </row>
    <row r="9226" spans="1:11" x14ac:dyDescent="0.15">
      <c r="A9226" s="15">
        <v>4743</v>
      </c>
      <c r="B9226" s="16">
        <v>12</v>
      </c>
      <c r="C9226" s="15">
        <v>50</v>
      </c>
      <c r="D9226" s="17">
        <v>194000</v>
      </c>
      <c r="E9226" s="18">
        <f t="shared" si="144"/>
        <v>194</v>
      </c>
      <c r="F9226" s="19">
        <v>49.804499999999997</v>
      </c>
      <c r="G9226" s="19">
        <v>9.6620729230000002</v>
      </c>
      <c r="H9226" s="20">
        <v>0.39100084200000002</v>
      </c>
      <c r="I9226" s="15">
        <f>IF(H9226&lt;=Rmax_Summary!$B$40,1,0)</f>
        <v>1</v>
      </c>
      <c r="J9226" s="15">
        <v>1</v>
      </c>
      <c r="K9226" s="21" t="s">
        <v>846</v>
      </c>
    </row>
    <row r="9227" spans="1:11" x14ac:dyDescent="0.15">
      <c r="A9227" s="15">
        <v>4748</v>
      </c>
      <c r="B9227" s="16">
        <v>12</v>
      </c>
      <c r="C9227" s="15">
        <v>50</v>
      </c>
      <c r="D9227" s="17">
        <v>195000</v>
      </c>
      <c r="E9227" s="18">
        <f t="shared" si="144"/>
        <v>195</v>
      </c>
      <c r="F9227" s="19">
        <v>49.804296999999998</v>
      </c>
      <c r="G9227" s="19">
        <v>9.7118379939999997</v>
      </c>
      <c r="H9227" s="20">
        <v>0.39140511500000003</v>
      </c>
      <c r="I9227" s="15">
        <f>IF(H9227&lt;=Rmax_Summary!$B$40,1,0)</f>
        <v>1</v>
      </c>
      <c r="J9227" s="15">
        <v>1</v>
      </c>
      <c r="K9227" s="21" t="s">
        <v>846</v>
      </c>
    </row>
    <row r="9228" spans="1:11" x14ac:dyDescent="0.15">
      <c r="A9228" s="15">
        <v>4753</v>
      </c>
      <c r="B9228" s="16">
        <v>12</v>
      </c>
      <c r="C9228" s="15">
        <v>50</v>
      </c>
      <c r="D9228" s="17">
        <v>196000</v>
      </c>
      <c r="E9228" s="18">
        <f t="shared" si="144"/>
        <v>196</v>
      </c>
      <c r="F9228" s="19">
        <v>49.804091999999997</v>
      </c>
      <c r="G9228" s="19">
        <v>9.761601958</v>
      </c>
      <c r="H9228" s="20">
        <v>0.39181682499999998</v>
      </c>
      <c r="I9228" s="15">
        <f>IF(H9228&lt;=Rmax_Summary!$B$40,1,0)</f>
        <v>1</v>
      </c>
      <c r="J9228" s="15">
        <v>1</v>
      </c>
      <c r="K9228" s="21" t="s">
        <v>846</v>
      </c>
    </row>
    <row r="9229" spans="1:11" x14ac:dyDescent="0.15">
      <c r="A9229" s="15">
        <v>4758</v>
      </c>
      <c r="B9229" s="16">
        <v>12</v>
      </c>
      <c r="C9229" s="15">
        <v>50</v>
      </c>
      <c r="D9229" s="17">
        <v>197000</v>
      </c>
      <c r="E9229" s="18">
        <f t="shared" si="144"/>
        <v>197</v>
      </c>
      <c r="F9229" s="19">
        <v>49.803882000000002</v>
      </c>
      <c r="G9229" s="19">
        <v>9.811364781</v>
      </c>
      <c r="H9229" s="20">
        <v>0.39223551800000001</v>
      </c>
      <c r="I9229" s="15">
        <f>IF(H9229&lt;=Rmax_Summary!$B$40,1,0)</f>
        <v>1</v>
      </c>
      <c r="J9229" s="15">
        <v>1</v>
      </c>
      <c r="K9229" s="21" t="s">
        <v>846</v>
      </c>
    </row>
    <row r="9230" spans="1:11" x14ac:dyDescent="0.15">
      <c r="A9230" s="15">
        <v>4763</v>
      </c>
      <c r="B9230" s="16">
        <v>12</v>
      </c>
      <c r="C9230" s="15">
        <v>50</v>
      </c>
      <c r="D9230" s="17">
        <v>198000</v>
      </c>
      <c r="E9230" s="18">
        <f t="shared" si="144"/>
        <v>198</v>
      </c>
      <c r="F9230" s="19">
        <v>49.803668999999999</v>
      </c>
      <c r="G9230" s="19">
        <v>9.8611264280000004</v>
      </c>
      <c r="H9230" s="20">
        <v>0.39266230200000002</v>
      </c>
      <c r="I9230" s="15">
        <f>IF(H9230&lt;=Rmax_Summary!$B$40,1,0)</f>
        <v>1</v>
      </c>
      <c r="J9230" s="15">
        <v>1</v>
      </c>
      <c r="K9230" s="21" t="s">
        <v>846</v>
      </c>
    </row>
    <row r="9231" spans="1:11" x14ac:dyDescent="0.15">
      <c r="A9231" s="15">
        <v>4768</v>
      </c>
      <c r="B9231" s="16">
        <v>12</v>
      </c>
      <c r="C9231" s="15">
        <v>50</v>
      </c>
      <c r="D9231" s="17">
        <v>199000</v>
      </c>
      <c r="E9231" s="18">
        <f t="shared" si="144"/>
        <v>199</v>
      </c>
      <c r="F9231" s="19">
        <v>49.803452</v>
      </c>
      <c r="G9231" s="19">
        <v>9.9108868650000002</v>
      </c>
      <c r="H9231" s="20">
        <v>0.39309676599999999</v>
      </c>
      <c r="I9231" s="15">
        <f>IF(H9231&lt;=Rmax_Summary!$B$40,1,0)</f>
        <v>1</v>
      </c>
      <c r="J9231" s="15">
        <v>1</v>
      </c>
      <c r="K9231" s="21" t="s">
        <v>846</v>
      </c>
    </row>
    <row r="9232" spans="1:11" x14ac:dyDescent="0.15">
      <c r="A9232" s="15">
        <v>4773</v>
      </c>
      <c r="B9232" s="16">
        <v>12</v>
      </c>
      <c r="C9232" s="15">
        <v>50</v>
      </c>
      <c r="D9232" s="17">
        <v>200000</v>
      </c>
      <c r="E9232" s="18">
        <f t="shared" si="144"/>
        <v>200</v>
      </c>
      <c r="F9232" s="19">
        <v>49.803229999999999</v>
      </c>
      <c r="G9232" s="19">
        <v>9.9606460349999999</v>
      </c>
      <c r="H9232" s="20">
        <v>0.39353950199999999</v>
      </c>
      <c r="I9232" s="15">
        <f>IF(H9232&lt;=Rmax_Summary!$B$40,1,0)</f>
        <v>1</v>
      </c>
      <c r="J9232" s="15">
        <v>1</v>
      </c>
      <c r="K9232" s="21" t="s">
        <v>846</v>
      </c>
    </row>
    <row r="9233" spans="1:11" x14ac:dyDescent="0.15">
      <c r="A9233" s="15">
        <v>1628</v>
      </c>
      <c r="B9233" s="16">
        <v>12</v>
      </c>
      <c r="C9233" s="15">
        <v>50</v>
      </c>
      <c r="D9233" s="17">
        <v>210000</v>
      </c>
      <c r="E9233" s="18">
        <f t="shared" si="144"/>
        <v>210</v>
      </c>
      <c r="F9233" s="19">
        <v>49.800747999999999</v>
      </c>
      <c r="G9233" s="19">
        <v>10.458157152</v>
      </c>
      <c r="H9233" s="20">
        <v>0.398503202</v>
      </c>
      <c r="I9233" s="15">
        <f>IF(H9233&lt;=Rmax_Summary!$B$40,1,0)</f>
        <v>1</v>
      </c>
      <c r="J9233" s="15">
        <v>2</v>
      </c>
      <c r="K9233" s="21" t="s">
        <v>847</v>
      </c>
    </row>
    <row r="9234" spans="1:11" x14ac:dyDescent="0.15">
      <c r="A9234" s="15">
        <v>1633</v>
      </c>
      <c r="B9234" s="16">
        <v>12</v>
      </c>
      <c r="C9234" s="15">
        <v>50</v>
      </c>
      <c r="D9234" s="17">
        <v>220000</v>
      </c>
      <c r="E9234" s="18">
        <f t="shared" si="144"/>
        <v>220</v>
      </c>
      <c r="F9234" s="19">
        <v>49.797575999999999</v>
      </c>
      <c r="G9234" s="19">
        <v>10.955466661999999</v>
      </c>
      <c r="H9234" s="20">
        <v>0.40484848099999998</v>
      </c>
      <c r="I9234" s="15">
        <f>IF(H9234&lt;=Rmax_Summary!$B$40,1,0)</f>
        <v>1</v>
      </c>
      <c r="J9234" s="15">
        <v>2</v>
      </c>
      <c r="K9234" s="21" t="s">
        <v>847</v>
      </c>
    </row>
    <row r="9235" spans="1:11" x14ac:dyDescent="0.15">
      <c r="A9235" s="15">
        <v>1638</v>
      </c>
      <c r="B9235" s="16">
        <v>12</v>
      </c>
      <c r="C9235" s="15">
        <v>50</v>
      </c>
      <c r="D9235" s="17">
        <v>230000</v>
      </c>
      <c r="E9235" s="18">
        <f t="shared" si="144"/>
        <v>230</v>
      </c>
      <c r="F9235" s="19">
        <v>49.792934000000002</v>
      </c>
      <c r="G9235" s="19">
        <v>11.452374882000001</v>
      </c>
      <c r="H9235" s="20">
        <v>0.41413145000000001</v>
      </c>
      <c r="I9235" s="15">
        <f>IF(H9235&lt;=Rmax_Summary!$B$40,1,0)</f>
        <v>1</v>
      </c>
      <c r="J9235" s="15">
        <v>2</v>
      </c>
      <c r="K9235" s="21" t="s">
        <v>847</v>
      </c>
    </row>
    <row r="9236" spans="1:11" x14ac:dyDescent="0.15">
      <c r="A9236" s="15">
        <v>2</v>
      </c>
      <c r="B9236" s="16">
        <v>12</v>
      </c>
      <c r="C9236" s="15">
        <v>50</v>
      </c>
      <c r="D9236" s="17">
        <v>231000</v>
      </c>
      <c r="E9236" s="18">
        <f t="shared" si="144"/>
        <v>231</v>
      </c>
      <c r="F9236" s="19">
        <v>49.792267000000002</v>
      </c>
      <c r="G9236" s="19">
        <v>11.502013715</v>
      </c>
      <c r="H9236" s="20">
        <v>0.41546563600000003</v>
      </c>
      <c r="I9236" s="15">
        <f>IF(H9236&lt;=Rmax_Summary!$B$40,1,0)</f>
        <v>1</v>
      </c>
      <c r="J9236" s="15">
        <v>4</v>
      </c>
      <c r="K9236" s="21" t="s">
        <v>852</v>
      </c>
    </row>
    <row r="9237" spans="1:11" x14ac:dyDescent="0.15">
      <c r="A9237" s="15">
        <v>3</v>
      </c>
      <c r="B9237" s="16">
        <v>12</v>
      </c>
      <c r="C9237" s="15">
        <v>50</v>
      </c>
      <c r="D9237" s="17">
        <v>232000</v>
      </c>
      <c r="E9237" s="18">
        <f t="shared" si="144"/>
        <v>232</v>
      </c>
      <c r="F9237" s="19">
        <v>49.791507000000003</v>
      </c>
      <c r="G9237" s="19">
        <v>11.551629605</v>
      </c>
      <c r="H9237" s="20">
        <v>0.41698600600000002</v>
      </c>
      <c r="I9237" s="15">
        <f>IF(H9237&lt;=Rmax_Summary!$B$40,1,0)</f>
        <v>1</v>
      </c>
      <c r="J9237" s="15">
        <v>4</v>
      </c>
      <c r="K9237" s="21" t="s">
        <v>852</v>
      </c>
    </row>
    <row r="9238" spans="1:11" x14ac:dyDescent="0.15">
      <c r="A9238" s="15">
        <v>4</v>
      </c>
      <c r="B9238" s="16">
        <v>12</v>
      </c>
      <c r="C9238" s="15">
        <v>50</v>
      </c>
      <c r="D9238" s="17">
        <v>233000</v>
      </c>
      <c r="E9238" s="18">
        <f t="shared" si="144"/>
        <v>233</v>
      </c>
      <c r="F9238" s="19">
        <v>49.790602</v>
      </c>
      <c r="G9238" s="19">
        <v>11.601210375000001</v>
      </c>
      <c r="H9238" s="20">
        <v>0.41879515</v>
      </c>
      <c r="I9238" s="15">
        <f>IF(H9238&lt;=Rmax_Summary!$B$40,1,0)</f>
        <v>1</v>
      </c>
      <c r="J9238" s="15">
        <v>4</v>
      </c>
      <c r="K9238" s="21" t="s">
        <v>852</v>
      </c>
    </row>
    <row r="9239" spans="1:11" x14ac:dyDescent="0.15">
      <c r="A9239" s="15">
        <v>5</v>
      </c>
      <c r="B9239" s="16">
        <v>12</v>
      </c>
      <c r="C9239" s="15">
        <v>50</v>
      </c>
      <c r="D9239" s="17">
        <v>234000</v>
      </c>
      <c r="E9239" s="18">
        <f t="shared" si="144"/>
        <v>234</v>
      </c>
      <c r="F9239" s="19">
        <v>49.789451999999997</v>
      </c>
      <c r="G9239" s="19">
        <v>11.650731695999999</v>
      </c>
      <c r="H9239" s="20">
        <v>0.42109675400000002</v>
      </c>
      <c r="I9239" s="15">
        <f>IF(H9239&lt;=Rmax_Summary!$B$40,1,0)</f>
        <v>1</v>
      </c>
      <c r="J9239" s="15">
        <v>4</v>
      </c>
      <c r="K9239" s="21" t="s">
        <v>852</v>
      </c>
    </row>
    <row r="9240" spans="1:11" x14ac:dyDescent="0.15">
      <c r="A9240" s="15">
        <v>6</v>
      </c>
      <c r="B9240" s="16">
        <v>12</v>
      </c>
      <c r="C9240" s="15">
        <v>50</v>
      </c>
      <c r="D9240" s="17">
        <v>235000</v>
      </c>
      <c r="E9240" s="18">
        <f t="shared" si="144"/>
        <v>235</v>
      </c>
      <c r="F9240" s="19">
        <v>49.787821999999998</v>
      </c>
      <c r="G9240" s="19">
        <v>11.700138207</v>
      </c>
      <c r="H9240" s="20">
        <v>0.42435593399999999</v>
      </c>
      <c r="I9240" s="15">
        <f>IF(H9240&lt;=Rmax_Summary!$B$40,1,0)</f>
        <v>1</v>
      </c>
      <c r="J9240" s="15">
        <v>4</v>
      </c>
      <c r="K9240" s="21" t="s">
        <v>852</v>
      </c>
    </row>
    <row r="9241" spans="1:11" x14ac:dyDescent="0.15">
      <c r="A9241" s="15">
        <v>7</v>
      </c>
      <c r="B9241" s="16">
        <v>12</v>
      </c>
      <c r="C9241" s="15">
        <v>50</v>
      </c>
      <c r="D9241" s="17">
        <v>236000</v>
      </c>
      <c r="E9241" s="18">
        <f t="shared" si="144"/>
        <v>236</v>
      </c>
      <c r="F9241" s="19">
        <v>49.785072999999997</v>
      </c>
      <c r="G9241" s="19">
        <v>11.749277224</v>
      </c>
      <c r="H9241" s="20">
        <v>0.42985400299999998</v>
      </c>
      <c r="I9241" s="15">
        <f>IF(H9241&lt;=Rmax_Summary!$B$40,1,0)</f>
        <v>1</v>
      </c>
      <c r="J9241" s="15">
        <v>4</v>
      </c>
      <c r="K9241" s="21" t="s">
        <v>852</v>
      </c>
    </row>
    <row r="9242" spans="1:11" x14ac:dyDescent="0.15">
      <c r="A9242" s="15">
        <v>8</v>
      </c>
      <c r="B9242" s="16">
        <v>12</v>
      </c>
      <c r="C9242" s="15">
        <v>50</v>
      </c>
      <c r="D9242" s="17">
        <v>237000</v>
      </c>
      <c r="E9242" s="18">
        <f t="shared" si="144"/>
        <v>237</v>
      </c>
      <c r="F9242" s="19">
        <v>49.778731000000001</v>
      </c>
      <c r="G9242" s="19">
        <v>11.797559173</v>
      </c>
      <c r="H9242" s="20">
        <v>0.442538604</v>
      </c>
      <c r="I9242" s="15">
        <f>IF(H9242&lt;=Rmax_Summary!$B$40,1,0)</f>
        <v>1</v>
      </c>
      <c r="J9242" s="15">
        <v>4</v>
      </c>
      <c r="K9242" s="21" t="s">
        <v>852</v>
      </c>
    </row>
    <row r="9243" spans="1:11" x14ac:dyDescent="0.15">
      <c r="A9243" s="15">
        <v>9</v>
      </c>
      <c r="B9243" s="16">
        <v>12</v>
      </c>
      <c r="C9243" s="15">
        <v>50</v>
      </c>
      <c r="D9243" s="17">
        <v>238000</v>
      </c>
      <c r="E9243" s="18">
        <f t="shared" si="144"/>
        <v>238</v>
      </c>
      <c r="F9243" s="19">
        <v>49.747394</v>
      </c>
      <c r="G9243" s="19">
        <v>11.839879760000001</v>
      </c>
      <c r="H9243" s="20">
        <v>0.50521230299999997</v>
      </c>
      <c r="I9243" s="15">
        <f>IF(H9243&lt;=Rmax_Summary!$B$40,1,0)</f>
        <v>1</v>
      </c>
      <c r="J9243" s="15">
        <v>4</v>
      </c>
      <c r="K9243" s="21" t="s">
        <v>852</v>
      </c>
    </row>
    <row r="9244" spans="1:11" x14ac:dyDescent="0.15">
      <c r="A9244" s="15">
        <v>10</v>
      </c>
      <c r="B9244" s="16">
        <v>12</v>
      </c>
      <c r="C9244" s="15">
        <v>50</v>
      </c>
      <c r="D9244" s="17">
        <v>239000</v>
      </c>
      <c r="E9244" s="18">
        <f t="shared" si="144"/>
        <v>239</v>
      </c>
      <c r="F9244" s="19">
        <v>49.581648000000001</v>
      </c>
      <c r="G9244" s="19">
        <v>11.850013798000001</v>
      </c>
      <c r="H9244" s="20">
        <v>0.83670460199999996</v>
      </c>
      <c r="I9244" s="15">
        <f>IF(H9244&lt;=Rmax_Summary!$B$40,1,0)</f>
        <v>1</v>
      </c>
      <c r="J9244" s="15">
        <v>4</v>
      </c>
      <c r="K9244" s="21" t="s">
        <v>852</v>
      </c>
    </row>
    <row r="9245" spans="1:11" x14ac:dyDescent="0.15">
      <c r="A9245" s="15">
        <v>2</v>
      </c>
      <c r="B9245" s="16">
        <v>12</v>
      </c>
      <c r="C9245" s="15">
        <v>50</v>
      </c>
      <c r="D9245" s="17">
        <v>239100</v>
      </c>
      <c r="E9245" s="18">
        <f t="shared" si="144"/>
        <v>239.1</v>
      </c>
      <c r="F9245" s="19">
        <v>49.561261999999999</v>
      </c>
      <c r="G9245" s="19">
        <v>11.850097720000001</v>
      </c>
      <c r="H9245" s="20">
        <v>0.87747607599999999</v>
      </c>
      <c r="I9245" s="15">
        <f>IF(H9245&lt;=Rmax_Summary!$B$40,1,0)</f>
        <v>1</v>
      </c>
      <c r="J9245" s="15">
        <v>5</v>
      </c>
      <c r="K9245" s="21" t="s">
        <v>851</v>
      </c>
    </row>
    <row r="9246" spans="1:11" x14ac:dyDescent="0.15">
      <c r="A9246" s="15">
        <v>3</v>
      </c>
      <c r="B9246" s="16">
        <v>12</v>
      </c>
      <c r="C9246" s="15">
        <v>50</v>
      </c>
      <c r="D9246" s="17">
        <v>239200</v>
      </c>
      <c r="E9246" s="18">
        <f t="shared" si="144"/>
        <v>239.2</v>
      </c>
      <c r="F9246" s="19">
        <v>49.540851000000004</v>
      </c>
      <c r="G9246" s="19">
        <v>11.850171616000001</v>
      </c>
      <c r="H9246" s="20">
        <v>0.91829770799999999</v>
      </c>
      <c r="I9246" s="15">
        <f>IF(H9246&lt;=Rmax_Summary!$B$40,1,0)</f>
        <v>1</v>
      </c>
      <c r="J9246" s="15">
        <v>5</v>
      </c>
      <c r="K9246" s="21" t="s">
        <v>851</v>
      </c>
    </row>
    <row r="9247" spans="1:11" x14ac:dyDescent="0.15">
      <c r="A9247" s="15">
        <v>4</v>
      </c>
      <c r="B9247" s="16">
        <v>12</v>
      </c>
      <c r="C9247" s="15">
        <v>50</v>
      </c>
      <c r="D9247" s="17">
        <v>239300</v>
      </c>
      <c r="E9247" s="18">
        <f t="shared" si="144"/>
        <v>239.3</v>
      </c>
      <c r="F9247" s="19">
        <v>49.520439000000003</v>
      </c>
      <c r="G9247" s="19">
        <v>11.850240986999999</v>
      </c>
      <c r="H9247" s="20">
        <v>0.95912294799999998</v>
      </c>
      <c r="I9247" s="15">
        <f>IF(H9247&lt;=Rmax_Summary!$B$40,1,0)</f>
        <v>1</v>
      </c>
      <c r="J9247" s="15">
        <v>5</v>
      </c>
      <c r="K9247" s="21" t="s">
        <v>851</v>
      </c>
    </row>
    <row r="9248" spans="1:11" x14ac:dyDescent="0.15">
      <c r="A9248" s="15">
        <v>5</v>
      </c>
      <c r="B9248" s="16">
        <v>12</v>
      </c>
      <c r="C9248" s="15">
        <v>50</v>
      </c>
      <c r="D9248" s="17">
        <v>239400</v>
      </c>
      <c r="E9248" s="18">
        <f t="shared" si="144"/>
        <v>239.4</v>
      </c>
      <c r="F9248" s="19">
        <v>49.500038000000004</v>
      </c>
      <c r="G9248" s="19">
        <v>11.850309142</v>
      </c>
      <c r="H9248" s="20">
        <v>0.99992303400000004</v>
      </c>
      <c r="I9248" s="15">
        <f>IF(H9248&lt;=Rmax_Summary!$B$40,1,0)</f>
        <v>1</v>
      </c>
      <c r="J9248" s="15">
        <v>5</v>
      </c>
      <c r="K9248" s="21" t="s">
        <v>851</v>
      </c>
    </row>
    <row r="9249" spans="1:11" x14ac:dyDescent="0.15">
      <c r="A9249" s="15">
        <v>2</v>
      </c>
      <c r="B9249" s="16">
        <v>12</v>
      </c>
      <c r="C9249" s="15">
        <v>50</v>
      </c>
      <c r="D9249" s="17">
        <v>239401</v>
      </c>
      <c r="E9249" s="18">
        <f t="shared" si="144"/>
        <v>239.40100000000001</v>
      </c>
      <c r="F9249" s="19">
        <v>49.499834</v>
      </c>
      <c r="G9249" s="19">
        <v>11.850309823</v>
      </c>
      <c r="H9249" s="20">
        <v>1.0003320339999999</v>
      </c>
      <c r="I9249" s="15">
        <f>IF(H9249&lt;=Rmax_Summary!$B$40,1,0)</f>
        <v>1</v>
      </c>
      <c r="J9249" s="15">
        <v>7</v>
      </c>
      <c r="K9249" s="21" t="s">
        <v>849</v>
      </c>
    </row>
    <row r="9250" spans="1:11" x14ac:dyDescent="0.15">
      <c r="A9250" s="15">
        <v>3</v>
      </c>
      <c r="B9250" s="16">
        <v>12</v>
      </c>
      <c r="C9250" s="15">
        <v>50</v>
      </c>
      <c r="D9250" s="17">
        <v>239402</v>
      </c>
      <c r="E9250" s="18">
        <f t="shared" si="144"/>
        <v>239.40199999999999</v>
      </c>
      <c r="F9250" s="19">
        <v>49.499630000000003</v>
      </c>
      <c r="G9250" s="19">
        <v>11.850310506</v>
      </c>
      <c r="H9250" s="20">
        <v>1.000739311</v>
      </c>
      <c r="I9250" s="15">
        <f>IF(H9250&lt;=Rmax_Summary!$B$40,1,0)</f>
        <v>1</v>
      </c>
      <c r="J9250" s="15">
        <v>7</v>
      </c>
      <c r="K9250" s="21" t="s">
        <v>849</v>
      </c>
    </row>
    <row r="9251" spans="1:11" x14ac:dyDescent="0.15">
      <c r="A9251" s="15">
        <v>4</v>
      </c>
      <c r="B9251" s="16">
        <v>12</v>
      </c>
      <c r="C9251" s="15">
        <v>50</v>
      </c>
      <c r="D9251" s="17">
        <v>239403</v>
      </c>
      <c r="E9251" s="18">
        <f t="shared" si="144"/>
        <v>239.40299999999999</v>
      </c>
      <c r="F9251" s="19">
        <v>49.499426</v>
      </c>
      <c r="G9251" s="19">
        <v>11.850311187999999</v>
      </c>
      <c r="H9251" s="20">
        <v>1.001147129</v>
      </c>
      <c r="I9251" s="15">
        <f>IF(H9251&lt;=Rmax_Summary!$B$40,1,0)</f>
        <v>1</v>
      </c>
      <c r="J9251" s="15">
        <v>7</v>
      </c>
      <c r="K9251" s="21" t="s">
        <v>849</v>
      </c>
    </row>
    <row r="9252" spans="1:11" x14ac:dyDescent="0.15">
      <c r="A9252" s="15">
        <v>5</v>
      </c>
      <c r="B9252" s="16">
        <v>12</v>
      </c>
      <c r="C9252" s="15">
        <v>50</v>
      </c>
      <c r="D9252" s="17">
        <v>239404</v>
      </c>
      <c r="E9252" s="18">
        <f t="shared" si="144"/>
        <v>239.404</v>
      </c>
      <c r="F9252" s="19">
        <v>49.499222000000003</v>
      </c>
      <c r="G9252" s="19">
        <v>11.850311870000001</v>
      </c>
      <c r="H9252" s="20">
        <v>1.0015553989999999</v>
      </c>
      <c r="I9252" s="15">
        <f>IF(H9252&lt;=Rmax_Summary!$B$40,1,0)</f>
        <v>1</v>
      </c>
      <c r="J9252" s="15">
        <v>7</v>
      </c>
      <c r="K9252" s="21" t="s">
        <v>849</v>
      </c>
    </row>
    <row r="9253" spans="1:11" x14ac:dyDescent="0.15">
      <c r="A9253" s="15">
        <v>6</v>
      </c>
      <c r="B9253" s="16">
        <v>12</v>
      </c>
      <c r="C9253" s="15">
        <v>50</v>
      </c>
      <c r="D9253" s="17">
        <v>239405</v>
      </c>
      <c r="E9253" s="18">
        <f t="shared" si="144"/>
        <v>239.405</v>
      </c>
      <c r="F9253" s="19">
        <v>49.499018</v>
      </c>
      <c r="G9253" s="19">
        <v>11.850312553</v>
      </c>
      <c r="H9253" s="20">
        <v>1.0019632089999999</v>
      </c>
      <c r="I9253" s="15">
        <f>IF(H9253&lt;=Rmax_Summary!$B$40,1,0)</f>
        <v>1</v>
      </c>
      <c r="J9253" s="15">
        <v>7</v>
      </c>
      <c r="K9253" s="21" t="s">
        <v>849</v>
      </c>
    </row>
    <row r="9254" spans="1:11" x14ac:dyDescent="0.15">
      <c r="A9254" s="15">
        <v>7</v>
      </c>
      <c r="B9254" s="16">
        <v>12</v>
      </c>
      <c r="C9254" s="15">
        <v>50</v>
      </c>
      <c r="D9254" s="17">
        <v>239406</v>
      </c>
      <c r="E9254" s="18">
        <f t="shared" si="144"/>
        <v>239.40600000000001</v>
      </c>
      <c r="F9254" s="19">
        <v>49.498815</v>
      </c>
      <c r="G9254" s="19">
        <v>11.850313235</v>
      </c>
      <c r="H9254" s="20">
        <v>1.0023702370000001</v>
      </c>
      <c r="I9254" s="15">
        <f>IF(H9254&lt;=Rmax_Summary!$B$40,1,0)</f>
        <v>1</v>
      </c>
      <c r="J9254" s="15">
        <v>7</v>
      </c>
      <c r="K9254" s="21" t="s">
        <v>849</v>
      </c>
    </row>
    <row r="9255" spans="1:11" x14ac:dyDescent="0.15">
      <c r="A9255" s="15">
        <v>8</v>
      </c>
      <c r="B9255" s="16">
        <v>12</v>
      </c>
      <c r="C9255" s="15">
        <v>50</v>
      </c>
      <c r="D9255" s="17">
        <v>239407</v>
      </c>
      <c r="E9255" s="18">
        <f t="shared" si="144"/>
        <v>239.40700000000001</v>
      </c>
      <c r="F9255" s="19">
        <v>49.498610999999997</v>
      </c>
      <c r="G9255" s="19">
        <v>11.850313917999999</v>
      </c>
      <c r="H9255" s="20">
        <v>1.002778081</v>
      </c>
      <c r="I9255" s="15">
        <f>IF(H9255&lt;=Rmax_Summary!$B$40,1,0)</f>
        <v>1</v>
      </c>
      <c r="J9255" s="15">
        <v>7</v>
      </c>
      <c r="K9255" s="21" t="s">
        <v>849</v>
      </c>
    </row>
    <row r="9256" spans="1:11" x14ac:dyDescent="0.15">
      <c r="A9256" s="15">
        <v>9</v>
      </c>
      <c r="B9256" s="16">
        <v>12</v>
      </c>
      <c r="C9256" s="15">
        <v>50</v>
      </c>
      <c r="D9256" s="17">
        <v>239408</v>
      </c>
      <c r="E9256" s="18">
        <f t="shared" si="144"/>
        <v>239.40799999999999</v>
      </c>
      <c r="F9256" s="19">
        <v>49.498407</v>
      </c>
      <c r="G9256" s="19">
        <v>11.850314600000001</v>
      </c>
      <c r="H9256" s="20">
        <v>1.003185464</v>
      </c>
      <c r="I9256" s="15">
        <f>IF(H9256&lt;=Rmax_Summary!$B$40,1,0)</f>
        <v>1</v>
      </c>
      <c r="J9256" s="15">
        <v>7</v>
      </c>
      <c r="K9256" s="21" t="s">
        <v>849</v>
      </c>
    </row>
    <row r="9257" spans="1:11" x14ac:dyDescent="0.15">
      <c r="A9257" s="15">
        <v>10</v>
      </c>
      <c r="B9257" s="16">
        <v>12</v>
      </c>
      <c r="C9257" s="15">
        <v>50</v>
      </c>
      <c r="D9257" s="17">
        <v>239409</v>
      </c>
      <c r="E9257" s="18">
        <f t="shared" si="144"/>
        <v>239.40899999999999</v>
      </c>
      <c r="F9257" s="19">
        <v>49.498202999999997</v>
      </c>
      <c r="G9257" s="19">
        <v>11.850315283</v>
      </c>
      <c r="H9257" s="20">
        <v>1.0035944020000001</v>
      </c>
      <c r="I9257" s="15">
        <f>IF(H9257&lt;=Rmax_Summary!$B$40,1,0)</f>
        <v>1</v>
      </c>
      <c r="J9257" s="15">
        <v>7</v>
      </c>
      <c r="K9257" s="21" t="s">
        <v>849</v>
      </c>
    </row>
    <row r="9258" spans="1:11" x14ac:dyDescent="0.15">
      <c r="A9258" s="15">
        <v>2</v>
      </c>
      <c r="B9258" s="16">
        <v>12</v>
      </c>
      <c r="C9258" s="15">
        <v>50</v>
      </c>
      <c r="D9258" s="17">
        <v>239410</v>
      </c>
      <c r="E9258" s="18">
        <f t="shared" si="144"/>
        <v>239.41</v>
      </c>
      <c r="F9258" s="19">
        <v>49.497999</v>
      </c>
      <c r="G9258" s="19">
        <v>11.850315966</v>
      </c>
      <c r="H9258" s="20">
        <v>1.0040017130000001</v>
      </c>
      <c r="I9258" s="15">
        <f>IF(H9258&lt;=Rmax_Summary!$B$40,1,0)</f>
        <v>1</v>
      </c>
      <c r="J9258" s="15">
        <v>6</v>
      </c>
      <c r="K9258" s="21" t="s">
        <v>848</v>
      </c>
    </row>
    <row r="9259" spans="1:11" x14ac:dyDescent="0.15">
      <c r="A9259" s="15">
        <v>3</v>
      </c>
      <c r="B9259" s="16">
        <v>12</v>
      </c>
      <c r="C9259" s="15">
        <v>50</v>
      </c>
      <c r="D9259" s="17">
        <v>239420</v>
      </c>
      <c r="E9259" s="18">
        <f t="shared" si="144"/>
        <v>239.42</v>
      </c>
      <c r="F9259" s="19">
        <v>49.495959999999997</v>
      </c>
      <c r="G9259" s="19">
        <v>11.850322797</v>
      </c>
      <c r="H9259" s="20">
        <v>1.00808034</v>
      </c>
      <c r="I9259" s="15">
        <f>IF(H9259&lt;=Rmax_Summary!$B$40,1,0)</f>
        <v>1</v>
      </c>
      <c r="J9259" s="15">
        <v>6</v>
      </c>
      <c r="K9259" s="21" t="s">
        <v>848</v>
      </c>
    </row>
    <row r="9260" spans="1:11" x14ac:dyDescent="0.15">
      <c r="A9260" s="15">
        <v>4</v>
      </c>
      <c r="B9260" s="16">
        <v>12</v>
      </c>
      <c r="C9260" s="15">
        <v>50</v>
      </c>
      <c r="D9260" s="17">
        <v>239430</v>
      </c>
      <c r="E9260" s="18">
        <f t="shared" si="144"/>
        <v>239.43</v>
      </c>
      <c r="F9260" s="19">
        <v>49.493921</v>
      </c>
      <c r="G9260" s="19">
        <v>11.850329635</v>
      </c>
      <c r="H9260" s="20">
        <v>1.012157011</v>
      </c>
      <c r="I9260" s="15">
        <f>IF(H9260&lt;=Rmax_Summary!$B$40,1,0)</f>
        <v>1</v>
      </c>
      <c r="J9260" s="15">
        <v>6</v>
      </c>
      <c r="K9260" s="21" t="s">
        <v>848</v>
      </c>
    </row>
    <row r="9261" spans="1:11" x14ac:dyDescent="0.15">
      <c r="A9261" s="15">
        <v>5</v>
      </c>
      <c r="B9261" s="16">
        <v>12</v>
      </c>
      <c r="C9261" s="15">
        <v>50</v>
      </c>
      <c r="D9261" s="17">
        <v>239440</v>
      </c>
      <c r="E9261" s="18">
        <f t="shared" si="144"/>
        <v>239.44</v>
      </c>
      <c r="F9261" s="19">
        <v>49.491883000000001</v>
      </c>
      <c r="G9261" s="19">
        <v>11.850336485</v>
      </c>
      <c r="H9261" s="20">
        <v>1.0162333619999999</v>
      </c>
      <c r="I9261" s="15">
        <f>IF(H9261&lt;=Rmax_Summary!$B$40,1,0)</f>
        <v>1</v>
      </c>
      <c r="J9261" s="15">
        <v>6</v>
      </c>
      <c r="K9261" s="21" t="s">
        <v>848</v>
      </c>
    </row>
    <row r="9262" spans="1:11" x14ac:dyDescent="0.15">
      <c r="A9262" s="15">
        <v>6</v>
      </c>
      <c r="B9262" s="16">
        <v>12</v>
      </c>
      <c r="C9262" s="15">
        <v>50</v>
      </c>
      <c r="D9262" s="17">
        <v>239450</v>
      </c>
      <c r="E9262" s="18">
        <f t="shared" si="144"/>
        <v>239.45</v>
      </c>
      <c r="F9262" s="19">
        <v>49.489845000000003</v>
      </c>
      <c r="G9262" s="19">
        <v>11.850343343</v>
      </c>
      <c r="H9262" s="20">
        <v>1.0203097809999999</v>
      </c>
      <c r="I9262" s="15">
        <f>IF(H9262&lt;=Rmax_Summary!$B$40,1,0)</f>
        <v>1</v>
      </c>
      <c r="J9262" s="15">
        <v>6</v>
      </c>
      <c r="K9262" s="21" t="s">
        <v>848</v>
      </c>
    </row>
    <row r="9263" spans="1:11" x14ac:dyDescent="0.15">
      <c r="A9263" s="15">
        <v>7</v>
      </c>
      <c r="B9263" s="16">
        <v>12</v>
      </c>
      <c r="C9263" s="15">
        <v>50</v>
      </c>
      <c r="D9263" s="17">
        <v>239460</v>
      </c>
      <c r="E9263" s="18">
        <f t="shared" si="144"/>
        <v>239.46</v>
      </c>
      <c r="F9263" s="19">
        <v>49.487806999999997</v>
      </c>
      <c r="G9263" s="19">
        <v>11.850350211</v>
      </c>
      <c r="H9263" s="20">
        <v>1.024385858</v>
      </c>
      <c r="I9263" s="15">
        <f>IF(H9263&lt;=Rmax_Summary!$B$40,1,0)</f>
        <v>1</v>
      </c>
      <c r="J9263" s="15">
        <v>6</v>
      </c>
      <c r="K9263" s="21" t="s">
        <v>848</v>
      </c>
    </row>
    <row r="9264" spans="1:11" x14ac:dyDescent="0.15">
      <c r="A9264" s="15">
        <v>8</v>
      </c>
      <c r="B9264" s="16">
        <v>12</v>
      </c>
      <c r="C9264" s="15">
        <v>50</v>
      </c>
      <c r="D9264" s="17">
        <v>239470</v>
      </c>
      <c r="E9264" s="18">
        <f t="shared" si="144"/>
        <v>239.47</v>
      </c>
      <c r="F9264" s="19">
        <v>49.485768999999998</v>
      </c>
      <c r="G9264" s="19">
        <v>11.850357091999999</v>
      </c>
      <c r="H9264" s="20">
        <v>1.0284627609999999</v>
      </c>
      <c r="I9264" s="15">
        <f>IF(H9264&lt;=Rmax_Summary!$B$40,1,0)</f>
        <v>1</v>
      </c>
      <c r="J9264" s="15">
        <v>6</v>
      </c>
      <c r="K9264" s="21" t="s">
        <v>848</v>
      </c>
    </row>
    <row r="9265" spans="1:11" x14ac:dyDescent="0.15">
      <c r="A9265" s="15">
        <v>9</v>
      </c>
      <c r="B9265" s="16">
        <v>12</v>
      </c>
      <c r="C9265" s="15">
        <v>50</v>
      </c>
      <c r="D9265" s="17">
        <v>239480</v>
      </c>
      <c r="E9265" s="18">
        <f t="shared" si="144"/>
        <v>239.48</v>
      </c>
      <c r="F9265" s="19">
        <v>49.483732000000003</v>
      </c>
      <c r="G9265" s="19">
        <v>11.850363985</v>
      </c>
      <c r="H9265" s="20">
        <v>1.0325363679999999</v>
      </c>
      <c r="I9265" s="15">
        <f>IF(H9265&lt;=Rmax_Summary!$B$40,1,0)</f>
        <v>1</v>
      </c>
      <c r="J9265" s="15">
        <v>6</v>
      </c>
      <c r="K9265" s="21" t="s">
        <v>848</v>
      </c>
    </row>
    <row r="9266" spans="1:11" x14ac:dyDescent="0.15">
      <c r="A9266" s="15">
        <v>10</v>
      </c>
      <c r="B9266" s="16">
        <v>12</v>
      </c>
      <c r="C9266" s="15">
        <v>50</v>
      </c>
      <c r="D9266" s="17">
        <v>239490</v>
      </c>
      <c r="E9266" s="18">
        <f t="shared" si="144"/>
        <v>239.49</v>
      </c>
      <c r="F9266" s="19">
        <v>49.481693999999997</v>
      </c>
      <c r="G9266" s="19">
        <v>11.850370891000001</v>
      </c>
      <c r="H9266" s="20">
        <v>1.036611307</v>
      </c>
      <c r="I9266" s="15">
        <f>IF(H9266&lt;=Rmax_Summary!$B$40,1,0)</f>
        <v>1</v>
      </c>
      <c r="J9266" s="15">
        <v>6</v>
      </c>
      <c r="K9266" s="21" t="s">
        <v>848</v>
      </c>
    </row>
    <row r="9267" spans="1:11" x14ac:dyDescent="0.15">
      <c r="A9267" s="15">
        <v>6</v>
      </c>
      <c r="B9267" s="16">
        <v>12</v>
      </c>
      <c r="C9267" s="15">
        <v>50</v>
      </c>
      <c r="D9267" s="17">
        <v>239500</v>
      </c>
      <c r="E9267" s="18">
        <f t="shared" si="144"/>
        <v>239.5</v>
      </c>
      <c r="F9267" s="19">
        <v>49.479657000000003</v>
      </c>
      <c r="G9267" s="19">
        <v>11.850377809999999</v>
      </c>
      <c r="H9267" s="20">
        <v>1.040685917</v>
      </c>
      <c r="I9267" s="15">
        <f>IF(H9267&lt;=Rmax_Summary!$B$40,1,0)</f>
        <v>1</v>
      </c>
      <c r="J9267" s="15">
        <v>5</v>
      </c>
      <c r="K9267" s="21" t="s">
        <v>851</v>
      </c>
    </row>
    <row r="9268" spans="1:11" x14ac:dyDescent="0.15">
      <c r="A9268" s="15">
        <v>7</v>
      </c>
      <c r="B9268" s="16">
        <v>12</v>
      </c>
      <c r="C9268" s="15">
        <v>50</v>
      </c>
      <c r="D9268" s="17">
        <v>239600</v>
      </c>
      <c r="E9268" s="18">
        <f t="shared" si="144"/>
        <v>239.6</v>
      </c>
      <c r="F9268" s="19">
        <v>49.459297999999997</v>
      </c>
      <c r="G9268" s="19">
        <v>11.850447857000001</v>
      </c>
      <c r="H9268" s="20">
        <v>1.0814043719999999</v>
      </c>
      <c r="I9268" s="15">
        <f>IF(H9268&lt;=Rmax_Summary!$B$40,1,0)</f>
        <v>1</v>
      </c>
      <c r="J9268" s="15">
        <v>5</v>
      </c>
      <c r="K9268" s="21" t="s">
        <v>851</v>
      </c>
    </row>
    <row r="9269" spans="1:11" x14ac:dyDescent="0.15">
      <c r="A9269" s="15">
        <v>8</v>
      </c>
      <c r="B9269" s="16">
        <v>12</v>
      </c>
      <c r="C9269" s="15">
        <v>50</v>
      </c>
      <c r="D9269" s="17">
        <v>239700</v>
      </c>
      <c r="E9269" s="18">
        <f t="shared" si="144"/>
        <v>239.7</v>
      </c>
      <c r="F9269" s="19">
        <v>49.438963999999999</v>
      </c>
      <c r="G9269" s="19">
        <v>11.850519668</v>
      </c>
      <c r="H9269" s="20">
        <v>1.122072266</v>
      </c>
      <c r="I9269" s="15">
        <f>IF(H9269&lt;=Rmax_Summary!$B$40,1,0)</f>
        <v>1</v>
      </c>
      <c r="J9269" s="15">
        <v>5</v>
      </c>
      <c r="K9269" s="21" t="s">
        <v>851</v>
      </c>
    </row>
    <row r="9270" spans="1:11" x14ac:dyDescent="0.15">
      <c r="A9270" s="15">
        <v>9</v>
      </c>
      <c r="B9270" s="16">
        <v>12</v>
      </c>
      <c r="C9270" s="15">
        <v>50</v>
      </c>
      <c r="D9270" s="17">
        <v>239800</v>
      </c>
      <c r="E9270" s="18">
        <f t="shared" si="144"/>
        <v>239.8</v>
      </c>
      <c r="F9270" s="19">
        <v>49.418653999999997</v>
      </c>
      <c r="G9270" s="19">
        <v>11.850593313999999</v>
      </c>
      <c r="H9270" s="20">
        <v>1.1626915010000001</v>
      </c>
      <c r="I9270" s="15">
        <f>IF(H9270&lt;=Rmax_Summary!$B$40,1,0)</f>
        <v>1</v>
      </c>
      <c r="J9270" s="15">
        <v>5</v>
      </c>
      <c r="K9270" s="21" t="s">
        <v>851</v>
      </c>
    </row>
    <row r="9271" spans="1:11" x14ac:dyDescent="0.15">
      <c r="A9271" s="15">
        <v>10</v>
      </c>
      <c r="B9271" s="16">
        <v>12</v>
      </c>
      <c r="C9271" s="15">
        <v>50</v>
      </c>
      <c r="D9271" s="17">
        <v>239900</v>
      </c>
      <c r="E9271" s="18">
        <f t="shared" si="144"/>
        <v>239.9</v>
      </c>
      <c r="F9271" s="19">
        <v>49.398367</v>
      </c>
      <c r="G9271" s="19">
        <v>11.850668264999999</v>
      </c>
      <c r="H9271" s="20">
        <v>1.2032667079999999</v>
      </c>
      <c r="I9271" s="15">
        <f>IF(H9271&lt;=Rmax_Summary!$B$40,1,0)</f>
        <v>1</v>
      </c>
      <c r="J9271" s="15">
        <v>5</v>
      </c>
      <c r="K9271" s="21" t="s">
        <v>851</v>
      </c>
    </row>
    <row r="9272" spans="1:11" x14ac:dyDescent="0.15">
      <c r="A9272" s="15">
        <v>1643</v>
      </c>
      <c r="B9272" s="16">
        <v>12</v>
      </c>
      <c r="C9272" s="15">
        <v>50</v>
      </c>
      <c r="D9272" s="17">
        <v>240000</v>
      </c>
      <c r="E9272" s="18">
        <f t="shared" si="144"/>
        <v>240</v>
      </c>
      <c r="F9272" s="19">
        <v>49.378064000000002</v>
      </c>
      <c r="G9272" s="19">
        <v>11.850735219000001</v>
      </c>
      <c r="H9272" s="20">
        <v>1.243872184</v>
      </c>
      <c r="I9272" s="15">
        <f>IF(H9272&lt;=Rmax_Summary!$B$40,1,0)</f>
        <v>1</v>
      </c>
      <c r="J9272" s="15">
        <v>2</v>
      </c>
      <c r="K9272" s="21" t="s">
        <v>847</v>
      </c>
    </row>
    <row r="9273" spans="1:11" x14ac:dyDescent="0.15">
      <c r="A9273" s="15">
        <v>2</v>
      </c>
      <c r="B9273" s="16">
        <v>12</v>
      </c>
      <c r="C9273" s="15">
        <v>50</v>
      </c>
      <c r="D9273" s="17">
        <v>240100</v>
      </c>
      <c r="E9273" s="18">
        <f t="shared" si="144"/>
        <v>240.1</v>
      </c>
      <c r="F9273" s="19">
        <v>49.357751999999998</v>
      </c>
      <c r="G9273" s="19">
        <v>11.850796324999999</v>
      </c>
      <c r="H9273" s="20">
        <v>1.2844963119999999</v>
      </c>
      <c r="I9273" s="15">
        <f>IF(H9273&lt;=Rmax_Summary!$B$40,1,0)</f>
        <v>1</v>
      </c>
      <c r="J9273" s="15">
        <v>9</v>
      </c>
      <c r="K9273" s="21" t="s">
        <v>849</v>
      </c>
    </row>
    <row r="9274" spans="1:11" x14ac:dyDescent="0.15">
      <c r="A9274" s="15">
        <v>3</v>
      </c>
      <c r="B9274" s="16">
        <v>12</v>
      </c>
      <c r="C9274" s="15">
        <v>50</v>
      </c>
      <c r="D9274" s="17">
        <v>240200</v>
      </c>
      <c r="E9274" s="18">
        <f t="shared" si="144"/>
        <v>240.2</v>
      </c>
      <c r="F9274" s="19">
        <v>49.337457000000001</v>
      </c>
      <c r="G9274" s="19">
        <v>11.85085729</v>
      </c>
      <c r="H9274" s="20">
        <v>1.325085464</v>
      </c>
      <c r="I9274" s="15">
        <f>IF(H9274&lt;=Rmax_Summary!$B$40,1,0)</f>
        <v>1</v>
      </c>
      <c r="J9274" s="15">
        <v>9</v>
      </c>
      <c r="K9274" s="21" t="s">
        <v>849</v>
      </c>
    </row>
    <row r="9275" spans="1:11" x14ac:dyDescent="0.15">
      <c r="A9275" s="15">
        <v>4</v>
      </c>
      <c r="B9275" s="16">
        <v>12</v>
      </c>
      <c r="C9275" s="15">
        <v>50</v>
      </c>
      <c r="D9275" s="17">
        <v>240300</v>
      </c>
      <c r="E9275" s="18">
        <f t="shared" si="144"/>
        <v>240.3</v>
      </c>
      <c r="F9275" s="19">
        <v>49.317179000000003</v>
      </c>
      <c r="G9275" s="19">
        <v>11.850918194</v>
      </c>
      <c r="H9275" s="20">
        <v>1.3656415559999999</v>
      </c>
      <c r="I9275" s="15">
        <f>IF(H9275&lt;=Rmax_Summary!$B$40,1,0)</f>
        <v>1</v>
      </c>
      <c r="J9275" s="15">
        <v>9</v>
      </c>
      <c r="K9275" s="21" t="s">
        <v>849</v>
      </c>
    </row>
    <row r="9276" spans="1:11" x14ac:dyDescent="0.15">
      <c r="A9276" s="15">
        <v>5</v>
      </c>
      <c r="B9276" s="16">
        <v>12</v>
      </c>
      <c r="C9276" s="15">
        <v>50</v>
      </c>
      <c r="D9276" s="17">
        <v>240400</v>
      </c>
      <c r="E9276" s="18">
        <f t="shared" si="144"/>
        <v>240.4</v>
      </c>
      <c r="F9276" s="19">
        <v>49.296917000000001</v>
      </c>
      <c r="G9276" s="19">
        <v>11.850979045000001</v>
      </c>
      <c r="H9276" s="20">
        <v>1.4061650059999999</v>
      </c>
      <c r="I9276" s="15">
        <f>IF(H9276&lt;=Rmax_Summary!$B$40,1,0)</f>
        <v>1</v>
      </c>
      <c r="J9276" s="15">
        <v>9</v>
      </c>
      <c r="K9276" s="21" t="s">
        <v>849</v>
      </c>
    </row>
    <row r="9277" spans="1:11" x14ac:dyDescent="0.15">
      <c r="A9277" s="15">
        <v>6</v>
      </c>
      <c r="B9277" s="16">
        <v>12</v>
      </c>
      <c r="C9277" s="15">
        <v>50</v>
      </c>
      <c r="D9277" s="17">
        <v>240500</v>
      </c>
      <c r="E9277" s="18">
        <f t="shared" si="144"/>
        <v>240.5</v>
      </c>
      <c r="F9277" s="19">
        <v>49.276671999999998</v>
      </c>
      <c r="G9277" s="19">
        <v>11.851039844000001</v>
      </c>
      <c r="H9277" s="20">
        <v>1.4466557099999999</v>
      </c>
      <c r="I9277" s="15">
        <f>IF(H9277&lt;=Rmax_Summary!$B$40,1,0)</f>
        <v>1</v>
      </c>
      <c r="J9277" s="15">
        <v>9</v>
      </c>
      <c r="K9277" s="21" t="s">
        <v>849</v>
      </c>
    </row>
    <row r="9278" spans="1:11" x14ac:dyDescent="0.15">
      <c r="A9278" s="15">
        <v>7</v>
      </c>
      <c r="B9278" s="16">
        <v>12</v>
      </c>
      <c r="C9278" s="15">
        <v>50</v>
      </c>
      <c r="D9278" s="17">
        <v>240600</v>
      </c>
      <c r="E9278" s="18">
        <f t="shared" si="144"/>
        <v>240.6</v>
      </c>
      <c r="F9278" s="19">
        <v>49.256444999999999</v>
      </c>
      <c r="G9278" s="19">
        <v>11.851100594</v>
      </c>
      <c r="H9278" s="20">
        <v>1.4871100340000001</v>
      </c>
      <c r="I9278" s="15">
        <f>IF(H9278&lt;=Rmax_Summary!$B$40,1,0)</f>
        <v>1</v>
      </c>
      <c r="J9278" s="15">
        <v>9</v>
      </c>
      <c r="K9278" s="21" t="s">
        <v>849</v>
      </c>
    </row>
    <row r="9279" spans="1:11" x14ac:dyDescent="0.15">
      <c r="A9279" s="15">
        <v>2</v>
      </c>
      <c r="B9279" s="16">
        <v>12</v>
      </c>
      <c r="C9279" s="15">
        <v>50</v>
      </c>
      <c r="D9279" s="17">
        <v>240610</v>
      </c>
      <c r="E9279" s="18">
        <f t="shared" si="144"/>
        <v>240.61</v>
      </c>
      <c r="F9279" s="19">
        <v>49.254421999999998</v>
      </c>
      <c r="G9279" s="19">
        <v>11.851106667</v>
      </c>
      <c r="H9279" s="20">
        <v>1.4911554659999999</v>
      </c>
      <c r="I9279" s="15">
        <f>IF(H9279&lt;=Rmax_Summary!$B$40,1,0)</f>
        <v>1</v>
      </c>
      <c r="J9279" s="15">
        <v>10</v>
      </c>
      <c r="K9279" s="21" t="s">
        <v>849</v>
      </c>
    </row>
    <row r="9280" spans="1:11" x14ac:dyDescent="0.15">
      <c r="A9280" s="15">
        <v>3</v>
      </c>
      <c r="B9280" s="16">
        <v>12</v>
      </c>
      <c r="C9280" s="15">
        <v>50</v>
      </c>
      <c r="D9280" s="17">
        <v>240620</v>
      </c>
      <c r="E9280" s="18">
        <f t="shared" si="144"/>
        <v>240.62</v>
      </c>
      <c r="F9280" s="19">
        <v>49.252400999999999</v>
      </c>
      <c r="G9280" s="19">
        <v>11.851112739</v>
      </c>
      <c r="H9280" s="20">
        <v>1.4951972579999999</v>
      </c>
      <c r="I9280" s="15">
        <f>IF(H9280&lt;=Rmax_Summary!$B$40,1,0)</f>
        <v>1</v>
      </c>
      <c r="J9280" s="15">
        <v>10</v>
      </c>
      <c r="K9280" s="21" t="s">
        <v>849</v>
      </c>
    </row>
    <row r="9281" spans="1:11" x14ac:dyDescent="0.15">
      <c r="A9281" s="15">
        <v>4</v>
      </c>
      <c r="B9281" s="16">
        <v>12</v>
      </c>
      <c r="C9281" s="15">
        <v>50</v>
      </c>
      <c r="D9281" s="17">
        <v>240630</v>
      </c>
      <c r="E9281" s="18">
        <f t="shared" si="144"/>
        <v>240.63</v>
      </c>
      <c r="F9281" s="19">
        <v>49.25038</v>
      </c>
      <c r="G9281" s="19">
        <v>11.851118809999999</v>
      </c>
      <c r="H9281" s="20">
        <v>1.4992390550000001</v>
      </c>
      <c r="I9281" s="15">
        <f>IF(H9281&lt;=Rmax_Summary!$B$40,1,0)</f>
        <v>1</v>
      </c>
      <c r="J9281" s="15">
        <v>10</v>
      </c>
      <c r="K9281" s="21" t="s">
        <v>849</v>
      </c>
    </row>
    <row r="9282" spans="1:11" x14ac:dyDescent="0.15">
      <c r="A9282" s="15">
        <v>2</v>
      </c>
      <c r="B9282" s="16">
        <v>12</v>
      </c>
      <c r="C9282" s="15">
        <v>50</v>
      </c>
      <c r="D9282" s="17">
        <v>240631</v>
      </c>
      <c r="E9282" s="18">
        <f t="shared" ref="E9282:E9345" si="145">D9282/1000</f>
        <v>240.631</v>
      </c>
      <c r="F9282" s="19">
        <v>49.250177000000001</v>
      </c>
      <c r="G9282" s="19">
        <v>11.851119417</v>
      </c>
      <c r="H9282" s="20">
        <v>1.499646509</v>
      </c>
      <c r="I9282" s="15">
        <f>IF(H9282&lt;=Rmax_Summary!$B$40,1,0)</f>
        <v>1</v>
      </c>
      <c r="J9282" s="15">
        <v>11</v>
      </c>
      <c r="K9282" s="21" t="s">
        <v>849</v>
      </c>
    </row>
    <row r="9283" spans="1:11" x14ac:dyDescent="0.15">
      <c r="A9283" s="15">
        <v>3</v>
      </c>
      <c r="B9283" s="16">
        <v>12</v>
      </c>
      <c r="C9283" s="15">
        <v>50</v>
      </c>
      <c r="D9283" s="17">
        <v>240632</v>
      </c>
      <c r="E9283" s="18">
        <f t="shared" si="145"/>
        <v>240.63200000000001</v>
      </c>
      <c r="F9283" s="19">
        <v>49.249974999999999</v>
      </c>
      <c r="G9283" s="19">
        <v>11.851120024</v>
      </c>
      <c r="H9283" s="20">
        <v>1.500050321</v>
      </c>
      <c r="I9283" s="15">
        <f>IF(H9283&lt;=Rmax_Summary!$B$40,1,0)</f>
        <v>0</v>
      </c>
      <c r="J9283" s="15">
        <v>11</v>
      </c>
      <c r="K9283" s="21" t="s">
        <v>849</v>
      </c>
    </row>
    <row r="9284" spans="1:11" x14ac:dyDescent="0.15">
      <c r="A9284" s="15">
        <v>4</v>
      </c>
      <c r="B9284" s="16">
        <v>12</v>
      </c>
      <c r="C9284" s="15">
        <v>50</v>
      </c>
      <c r="D9284" s="17">
        <v>240633</v>
      </c>
      <c r="E9284" s="18">
        <f t="shared" si="145"/>
        <v>240.63300000000001</v>
      </c>
      <c r="F9284" s="19">
        <v>49.249772999999998</v>
      </c>
      <c r="G9284" s="19">
        <v>11.851120631000001</v>
      </c>
      <c r="H9284" s="20">
        <v>1.50045414</v>
      </c>
      <c r="I9284" s="15">
        <f>IF(H9284&lt;=Rmax_Summary!$B$40,1,0)</f>
        <v>0</v>
      </c>
      <c r="J9284" s="15">
        <v>11</v>
      </c>
      <c r="K9284" s="21" t="s">
        <v>849</v>
      </c>
    </row>
    <row r="9285" spans="1:11" x14ac:dyDescent="0.15">
      <c r="A9285" s="15">
        <v>5</v>
      </c>
      <c r="B9285" s="16">
        <v>12</v>
      </c>
      <c r="C9285" s="15">
        <v>50</v>
      </c>
      <c r="D9285" s="17">
        <v>240634</v>
      </c>
      <c r="E9285" s="18">
        <f t="shared" si="145"/>
        <v>240.63399999999999</v>
      </c>
      <c r="F9285" s="19">
        <v>49.249571000000003</v>
      </c>
      <c r="G9285" s="19">
        <v>11.851121237999999</v>
      </c>
      <c r="H9285" s="20">
        <v>1.5008579529999999</v>
      </c>
      <c r="I9285" s="15">
        <f>IF(H9285&lt;=Rmax_Summary!$B$40,1,0)</f>
        <v>0</v>
      </c>
      <c r="J9285" s="15">
        <v>11</v>
      </c>
      <c r="K9285" s="21" t="s">
        <v>849</v>
      </c>
    </row>
    <row r="9286" spans="1:11" x14ac:dyDescent="0.15">
      <c r="A9286" s="15">
        <v>6</v>
      </c>
      <c r="B9286" s="16">
        <v>12</v>
      </c>
      <c r="C9286" s="15">
        <v>50</v>
      </c>
      <c r="D9286" s="17">
        <v>240635</v>
      </c>
      <c r="E9286" s="18">
        <f t="shared" si="145"/>
        <v>240.63499999999999</v>
      </c>
      <c r="F9286" s="19">
        <v>49.249369000000002</v>
      </c>
      <c r="G9286" s="19">
        <v>11.851121845</v>
      </c>
      <c r="H9286" s="20">
        <v>1.501261771</v>
      </c>
      <c r="I9286" s="15">
        <f>IF(H9286&lt;=Rmax_Summary!$B$40,1,0)</f>
        <v>0</v>
      </c>
      <c r="J9286" s="15">
        <v>11</v>
      </c>
      <c r="K9286" s="21" t="s">
        <v>849</v>
      </c>
    </row>
    <row r="9287" spans="1:11" x14ac:dyDescent="0.15">
      <c r="A9287" s="15">
        <v>7</v>
      </c>
      <c r="B9287" s="16">
        <v>12</v>
      </c>
      <c r="C9287" s="15">
        <v>50</v>
      </c>
      <c r="D9287" s="17">
        <v>240636</v>
      </c>
      <c r="E9287" s="18">
        <f t="shared" si="145"/>
        <v>240.636</v>
      </c>
      <c r="F9287" s="19">
        <v>49.249166000000002</v>
      </c>
      <c r="G9287" s="19">
        <v>11.851122453</v>
      </c>
      <c r="H9287" s="20">
        <v>1.501667592</v>
      </c>
      <c r="I9287" s="15">
        <f>IF(H9287&lt;=Rmax_Summary!$B$40,1,0)</f>
        <v>0</v>
      </c>
      <c r="J9287" s="15">
        <v>11</v>
      </c>
      <c r="K9287" s="21" t="s">
        <v>849</v>
      </c>
    </row>
    <row r="9288" spans="1:11" x14ac:dyDescent="0.15">
      <c r="A9288" s="15">
        <v>8</v>
      </c>
      <c r="B9288" s="16">
        <v>12</v>
      </c>
      <c r="C9288" s="15">
        <v>50</v>
      </c>
      <c r="D9288" s="17">
        <v>240637</v>
      </c>
      <c r="E9288" s="18">
        <f t="shared" si="145"/>
        <v>240.637</v>
      </c>
      <c r="F9288" s="19">
        <v>49.248964999999998</v>
      </c>
      <c r="G9288" s="19">
        <v>11.851123060000001</v>
      </c>
      <c r="H9288" s="20">
        <v>1.5020694029999999</v>
      </c>
      <c r="I9288" s="15">
        <f>IF(H9288&lt;=Rmax_Summary!$B$40,1,0)</f>
        <v>0</v>
      </c>
      <c r="J9288" s="15">
        <v>11</v>
      </c>
      <c r="K9288" s="21" t="s">
        <v>849</v>
      </c>
    </row>
    <row r="9289" spans="1:11" x14ac:dyDescent="0.15">
      <c r="A9289" s="15">
        <v>9</v>
      </c>
      <c r="B9289" s="16">
        <v>12</v>
      </c>
      <c r="C9289" s="15">
        <v>50</v>
      </c>
      <c r="D9289" s="17">
        <v>240638</v>
      </c>
      <c r="E9289" s="18">
        <f t="shared" si="145"/>
        <v>240.63800000000001</v>
      </c>
      <c r="F9289" s="19">
        <v>49.248761999999999</v>
      </c>
      <c r="G9289" s="19">
        <v>11.851123667</v>
      </c>
      <c r="H9289" s="20">
        <v>1.5024768559999999</v>
      </c>
      <c r="I9289" s="15">
        <f>IF(H9289&lt;=Rmax_Summary!$B$40,1,0)</f>
        <v>0</v>
      </c>
      <c r="J9289" s="15">
        <v>11</v>
      </c>
      <c r="K9289" s="21" t="s">
        <v>849</v>
      </c>
    </row>
    <row r="9290" spans="1:11" x14ac:dyDescent="0.15">
      <c r="A9290" s="15">
        <v>10</v>
      </c>
      <c r="B9290" s="16">
        <v>12</v>
      </c>
      <c r="C9290" s="15">
        <v>50</v>
      </c>
      <c r="D9290" s="17">
        <v>240639</v>
      </c>
      <c r="E9290" s="18">
        <f t="shared" si="145"/>
        <v>240.63900000000001</v>
      </c>
      <c r="F9290" s="19">
        <v>49.248559999999998</v>
      </c>
      <c r="G9290" s="19">
        <v>11.851124274</v>
      </c>
      <c r="H9290" s="20">
        <v>1.5028806690000001</v>
      </c>
      <c r="I9290" s="15">
        <f>IF(H9290&lt;=Rmax_Summary!$B$40,1,0)</f>
        <v>0</v>
      </c>
      <c r="J9290" s="15">
        <v>11</v>
      </c>
      <c r="K9290" s="21" t="s">
        <v>849</v>
      </c>
    </row>
    <row r="9291" spans="1:11" x14ac:dyDescent="0.15">
      <c r="A9291" s="15">
        <v>5</v>
      </c>
      <c r="B9291" s="16">
        <v>12</v>
      </c>
      <c r="C9291" s="15">
        <v>50</v>
      </c>
      <c r="D9291" s="17">
        <v>240640</v>
      </c>
      <c r="E9291" s="18">
        <f t="shared" si="145"/>
        <v>240.64</v>
      </c>
      <c r="F9291" s="19">
        <v>49.248358000000003</v>
      </c>
      <c r="G9291" s="19">
        <v>11.85112488</v>
      </c>
      <c r="H9291" s="20">
        <v>1.503284488</v>
      </c>
      <c r="I9291" s="15">
        <f>IF(H9291&lt;=Rmax_Summary!$B$40,1,0)</f>
        <v>0</v>
      </c>
      <c r="J9291" s="15">
        <v>10</v>
      </c>
      <c r="K9291" s="21" t="s">
        <v>849</v>
      </c>
    </row>
    <row r="9292" spans="1:11" x14ac:dyDescent="0.15">
      <c r="A9292" s="15">
        <v>6</v>
      </c>
      <c r="B9292" s="16">
        <v>12</v>
      </c>
      <c r="C9292" s="15">
        <v>50</v>
      </c>
      <c r="D9292" s="17">
        <v>240650</v>
      </c>
      <c r="E9292" s="18">
        <f t="shared" si="145"/>
        <v>240.65</v>
      </c>
      <c r="F9292" s="19">
        <v>49.246336999999997</v>
      </c>
      <c r="G9292" s="19">
        <v>11.851130951</v>
      </c>
      <c r="H9292" s="20">
        <v>1.5073262789999999</v>
      </c>
      <c r="I9292" s="15">
        <f>IF(H9292&lt;=Rmax_Summary!$B$40,1,0)</f>
        <v>0</v>
      </c>
      <c r="J9292" s="15">
        <v>10</v>
      </c>
      <c r="K9292" s="21" t="s">
        <v>849</v>
      </c>
    </row>
    <row r="9293" spans="1:11" x14ac:dyDescent="0.15">
      <c r="A9293" s="15">
        <v>7</v>
      </c>
      <c r="B9293" s="16">
        <v>12</v>
      </c>
      <c r="C9293" s="15">
        <v>50</v>
      </c>
      <c r="D9293" s="17">
        <v>240660</v>
      </c>
      <c r="E9293" s="18">
        <f t="shared" si="145"/>
        <v>240.66</v>
      </c>
      <c r="F9293" s="19">
        <v>49.244315999999998</v>
      </c>
      <c r="G9293" s="19">
        <v>11.851137021</v>
      </c>
      <c r="H9293" s="20">
        <v>1.511368077</v>
      </c>
      <c r="I9293" s="15">
        <f>IF(H9293&lt;=Rmax_Summary!$B$40,1,0)</f>
        <v>0</v>
      </c>
      <c r="J9293" s="15">
        <v>10</v>
      </c>
      <c r="K9293" s="21" t="s">
        <v>849</v>
      </c>
    </row>
    <row r="9294" spans="1:11" x14ac:dyDescent="0.15">
      <c r="A9294" s="15">
        <v>8</v>
      </c>
      <c r="B9294" s="16">
        <v>12</v>
      </c>
      <c r="C9294" s="15">
        <v>50</v>
      </c>
      <c r="D9294" s="17">
        <v>240670</v>
      </c>
      <c r="E9294" s="18">
        <f t="shared" si="145"/>
        <v>240.67</v>
      </c>
      <c r="F9294" s="19">
        <v>49.242294999999999</v>
      </c>
      <c r="G9294" s="19">
        <v>11.851143090000001</v>
      </c>
      <c r="H9294" s="20">
        <v>1.5154098680000001</v>
      </c>
      <c r="I9294" s="15">
        <f>IF(H9294&lt;=Rmax_Summary!$B$40,1,0)</f>
        <v>0</v>
      </c>
      <c r="J9294" s="15">
        <v>10</v>
      </c>
      <c r="K9294" s="21" t="s">
        <v>849</v>
      </c>
    </row>
    <row r="9295" spans="1:11" x14ac:dyDescent="0.15">
      <c r="A9295" s="15">
        <v>9</v>
      </c>
      <c r="B9295" s="16">
        <v>12</v>
      </c>
      <c r="C9295" s="15">
        <v>50</v>
      </c>
      <c r="D9295" s="17">
        <v>240680</v>
      </c>
      <c r="E9295" s="18">
        <f t="shared" si="145"/>
        <v>240.68</v>
      </c>
      <c r="F9295" s="19">
        <v>49.240273999999999</v>
      </c>
      <c r="G9295" s="19">
        <v>11.851149158</v>
      </c>
      <c r="H9295" s="20">
        <v>1.5194516659999999</v>
      </c>
      <c r="I9295" s="15">
        <f>IF(H9295&lt;=Rmax_Summary!$B$40,1,0)</f>
        <v>0</v>
      </c>
      <c r="J9295" s="15">
        <v>10</v>
      </c>
      <c r="K9295" s="21" t="s">
        <v>849</v>
      </c>
    </row>
    <row r="9296" spans="1:11" x14ac:dyDescent="0.15">
      <c r="A9296" s="15">
        <v>10</v>
      </c>
      <c r="B9296" s="16">
        <v>12</v>
      </c>
      <c r="C9296" s="15">
        <v>50</v>
      </c>
      <c r="D9296" s="17">
        <v>240690</v>
      </c>
      <c r="E9296" s="18">
        <f t="shared" si="145"/>
        <v>240.69</v>
      </c>
      <c r="F9296" s="19">
        <v>49.238253</v>
      </c>
      <c r="G9296" s="19">
        <v>11.851155225999999</v>
      </c>
      <c r="H9296" s="20">
        <v>1.5234934570000001</v>
      </c>
      <c r="I9296" s="15">
        <f>IF(H9296&lt;=Rmax_Summary!$B$40,1,0)</f>
        <v>0</v>
      </c>
      <c r="J9296" s="15">
        <v>10</v>
      </c>
      <c r="K9296" s="21" t="s">
        <v>849</v>
      </c>
    </row>
    <row r="9297" spans="1:11" x14ac:dyDescent="0.15">
      <c r="A9297" s="15">
        <v>8</v>
      </c>
      <c r="B9297" s="16">
        <v>12</v>
      </c>
      <c r="C9297" s="15">
        <v>50</v>
      </c>
      <c r="D9297" s="17">
        <v>240700</v>
      </c>
      <c r="E9297" s="18">
        <f t="shared" si="145"/>
        <v>240.7</v>
      </c>
      <c r="F9297" s="19">
        <v>49.236232000000001</v>
      </c>
      <c r="G9297" s="19">
        <v>11.851161295000001</v>
      </c>
      <c r="H9297" s="20">
        <v>1.527535254</v>
      </c>
      <c r="I9297" s="15">
        <f>IF(H9297&lt;=Rmax_Summary!$B$40,1,0)</f>
        <v>0</v>
      </c>
      <c r="J9297" s="15">
        <v>9</v>
      </c>
      <c r="K9297" s="21" t="s">
        <v>849</v>
      </c>
    </row>
    <row r="9298" spans="1:11" x14ac:dyDescent="0.15">
      <c r="A9298" s="15">
        <v>9</v>
      </c>
      <c r="B9298" s="16">
        <v>12</v>
      </c>
      <c r="C9298" s="15">
        <v>50</v>
      </c>
      <c r="D9298" s="17">
        <v>240800</v>
      </c>
      <c r="E9298" s="18">
        <f t="shared" si="145"/>
        <v>240.8</v>
      </c>
      <c r="F9298" s="19">
        <v>49.216037999999998</v>
      </c>
      <c r="G9298" s="19">
        <v>11.851221944000001</v>
      </c>
      <c r="H9298" s="20">
        <v>1.567924095</v>
      </c>
      <c r="I9298" s="15">
        <f>IF(H9298&lt;=Rmax_Summary!$B$40,1,0)</f>
        <v>0</v>
      </c>
      <c r="J9298" s="15">
        <v>9</v>
      </c>
      <c r="K9298" s="21" t="s">
        <v>849</v>
      </c>
    </row>
    <row r="9299" spans="1:11" x14ac:dyDescent="0.15">
      <c r="A9299" s="15">
        <v>10</v>
      </c>
      <c r="B9299" s="16">
        <v>12</v>
      </c>
      <c r="C9299" s="15">
        <v>50</v>
      </c>
      <c r="D9299" s="17">
        <v>240900</v>
      </c>
      <c r="E9299" s="18">
        <f t="shared" si="145"/>
        <v>240.9</v>
      </c>
      <c r="F9299" s="19">
        <v>49.195860000000003</v>
      </c>
      <c r="G9299" s="19">
        <v>11.851282543</v>
      </c>
      <c r="H9299" s="20">
        <v>1.608280191</v>
      </c>
      <c r="I9299" s="15">
        <f>IF(H9299&lt;=Rmax_Summary!$B$40,1,0)</f>
        <v>0</v>
      </c>
      <c r="J9299" s="15">
        <v>9</v>
      </c>
      <c r="K9299" s="21" t="s">
        <v>849</v>
      </c>
    </row>
    <row r="9300" spans="1:11" x14ac:dyDescent="0.15">
      <c r="A9300" s="15">
        <v>2</v>
      </c>
      <c r="B9300" s="16">
        <v>12</v>
      </c>
      <c r="C9300" s="15">
        <v>50</v>
      </c>
      <c r="D9300" s="17">
        <v>241000</v>
      </c>
      <c r="E9300" s="18">
        <f t="shared" si="145"/>
        <v>241</v>
      </c>
      <c r="F9300" s="19">
        <v>49.175696000000002</v>
      </c>
      <c r="G9300" s="19">
        <v>11.851343094000001</v>
      </c>
      <c r="H9300" s="20">
        <v>1.648607189</v>
      </c>
      <c r="I9300" s="15">
        <f>IF(H9300&lt;=Rmax_Summary!$B$40,1,0)</f>
        <v>0</v>
      </c>
      <c r="J9300" s="15">
        <v>8</v>
      </c>
      <c r="K9300" s="21" t="s">
        <v>848</v>
      </c>
    </row>
    <row r="9301" spans="1:11" x14ac:dyDescent="0.15">
      <c r="A9301" s="15">
        <v>3</v>
      </c>
      <c r="B9301" s="16">
        <v>12</v>
      </c>
      <c r="C9301" s="15">
        <v>50</v>
      </c>
      <c r="D9301" s="17">
        <v>242000</v>
      </c>
      <c r="E9301" s="18">
        <f t="shared" si="145"/>
        <v>242</v>
      </c>
      <c r="F9301" s="19">
        <v>48.974981999999997</v>
      </c>
      <c r="G9301" s="19">
        <v>11.851945878</v>
      </c>
      <c r="H9301" s="20">
        <v>2.050036322</v>
      </c>
      <c r="I9301" s="15">
        <f>IF(H9301&lt;=Rmax_Summary!$B$40,1,0)</f>
        <v>0</v>
      </c>
      <c r="J9301" s="15">
        <v>8</v>
      </c>
      <c r="K9301" s="21" t="s">
        <v>848</v>
      </c>
    </row>
    <row r="9302" spans="1:11" x14ac:dyDescent="0.15">
      <c r="A9302" s="15">
        <v>4</v>
      </c>
      <c r="B9302" s="16">
        <v>12</v>
      </c>
      <c r="C9302" s="15">
        <v>50</v>
      </c>
      <c r="D9302" s="17">
        <v>243000</v>
      </c>
      <c r="E9302" s="18">
        <f t="shared" si="145"/>
        <v>243</v>
      </c>
      <c r="F9302" s="19">
        <v>48.775900999999998</v>
      </c>
      <c r="G9302" s="19">
        <v>11.852543761</v>
      </c>
      <c r="H9302" s="20">
        <v>2.4481985509999999</v>
      </c>
      <c r="I9302" s="15">
        <f>IF(H9302&lt;=Rmax_Summary!$B$40,1,0)</f>
        <v>0</v>
      </c>
      <c r="J9302" s="15">
        <v>8</v>
      </c>
      <c r="K9302" s="21" t="s">
        <v>848</v>
      </c>
    </row>
    <row r="9303" spans="1:11" x14ac:dyDescent="0.15">
      <c r="A9303" s="15">
        <v>5</v>
      </c>
      <c r="B9303" s="16">
        <v>12</v>
      </c>
      <c r="C9303" s="15">
        <v>50</v>
      </c>
      <c r="D9303" s="17">
        <v>244000</v>
      </c>
      <c r="E9303" s="18">
        <f t="shared" si="145"/>
        <v>244</v>
      </c>
      <c r="F9303" s="19">
        <v>48.578429</v>
      </c>
      <c r="G9303" s="19">
        <v>11.853136803</v>
      </c>
      <c r="H9303" s="20">
        <v>2.8431411639999999</v>
      </c>
      <c r="I9303" s="15">
        <f>IF(H9303&lt;=Rmax_Summary!$B$40,1,0)</f>
        <v>0</v>
      </c>
      <c r="J9303" s="15">
        <v>8</v>
      </c>
      <c r="K9303" s="21" t="s">
        <v>848</v>
      </c>
    </row>
    <row r="9304" spans="1:11" x14ac:dyDescent="0.15">
      <c r="A9304" s="15">
        <v>6</v>
      </c>
      <c r="B9304" s="16">
        <v>12</v>
      </c>
      <c r="C9304" s="15">
        <v>50</v>
      </c>
      <c r="D9304" s="17">
        <v>245000</v>
      </c>
      <c r="E9304" s="18">
        <f t="shared" si="145"/>
        <v>245</v>
      </c>
      <c r="F9304" s="19">
        <v>48.382551999999997</v>
      </c>
      <c r="G9304" s="19">
        <v>11.853725063000001</v>
      </c>
      <c r="H9304" s="20">
        <v>3.2348969150000002</v>
      </c>
      <c r="I9304" s="15">
        <f>IF(H9304&lt;=Rmax_Summary!$B$40,1,0)</f>
        <v>0</v>
      </c>
      <c r="J9304" s="15">
        <v>8</v>
      </c>
      <c r="K9304" s="21" t="s">
        <v>848</v>
      </c>
    </row>
    <row r="9305" spans="1:11" x14ac:dyDescent="0.15">
      <c r="A9305" s="15">
        <v>7</v>
      </c>
      <c r="B9305" s="16">
        <v>12</v>
      </c>
      <c r="C9305" s="15">
        <v>50</v>
      </c>
      <c r="D9305" s="17">
        <v>246000</v>
      </c>
      <c r="E9305" s="18">
        <f t="shared" si="145"/>
        <v>246</v>
      </c>
      <c r="F9305" s="19">
        <v>48.188245000000002</v>
      </c>
      <c r="G9305" s="19">
        <v>11.854308597999999</v>
      </c>
      <c r="H9305" s="20">
        <v>3.6235094449999998</v>
      </c>
      <c r="I9305" s="15">
        <f>IF(H9305&lt;=Rmax_Summary!$B$40,1,0)</f>
        <v>0</v>
      </c>
      <c r="J9305" s="15">
        <v>8</v>
      </c>
      <c r="K9305" s="21" t="s">
        <v>848</v>
      </c>
    </row>
    <row r="9306" spans="1:11" x14ac:dyDescent="0.15">
      <c r="A9306" s="15">
        <v>8</v>
      </c>
      <c r="B9306" s="16">
        <v>12</v>
      </c>
      <c r="C9306" s="15">
        <v>50</v>
      </c>
      <c r="D9306" s="17">
        <v>247000</v>
      </c>
      <c r="E9306" s="18">
        <f t="shared" si="145"/>
        <v>247</v>
      </c>
      <c r="F9306" s="19">
        <v>47.995496000000003</v>
      </c>
      <c r="G9306" s="19">
        <v>11.854887464000001</v>
      </c>
      <c r="H9306" s="20">
        <v>4.0090078739999999</v>
      </c>
      <c r="I9306" s="15">
        <f>IF(H9306&lt;=Rmax_Summary!$B$40,1,0)</f>
        <v>0</v>
      </c>
      <c r="J9306" s="15">
        <v>8</v>
      </c>
      <c r="K9306" s="21" t="s">
        <v>848</v>
      </c>
    </row>
    <row r="9307" spans="1:11" x14ac:dyDescent="0.15">
      <c r="A9307" s="15">
        <v>9</v>
      </c>
      <c r="B9307" s="16">
        <v>12</v>
      </c>
      <c r="C9307" s="15">
        <v>50</v>
      </c>
      <c r="D9307" s="17">
        <v>248000</v>
      </c>
      <c r="E9307" s="18">
        <f t="shared" si="145"/>
        <v>248</v>
      </c>
      <c r="F9307" s="19">
        <v>47.804279999999999</v>
      </c>
      <c r="G9307" s="19">
        <v>11.855461717000001</v>
      </c>
      <c r="H9307" s="20">
        <v>4.391439482</v>
      </c>
      <c r="I9307" s="15">
        <f>IF(H9307&lt;=Rmax_Summary!$B$40,1,0)</f>
        <v>0</v>
      </c>
      <c r="J9307" s="15">
        <v>8</v>
      </c>
      <c r="K9307" s="21" t="s">
        <v>848</v>
      </c>
    </row>
    <row r="9308" spans="1:11" x14ac:dyDescent="0.15">
      <c r="A9308" s="15">
        <v>10</v>
      </c>
      <c r="B9308" s="16">
        <v>12</v>
      </c>
      <c r="C9308" s="15">
        <v>50</v>
      </c>
      <c r="D9308" s="17">
        <v>249000</v>
      </c>
      <c r="E9308" s="18">
        <f t="shared" si="145"/>
        <v>249</v>
      </c>
      <c r="F9308" s="19">
        <v>47.614584999999998</v>
      </c>
      <c r="G9308" s="19">
        <v>11.856031413</v>
      </c>
      <c r="H9308" s="20">
        <v>4.7708297399999999</v>
      </c>
      <c r="I9308" s="15">
        <f>IF(H9308&lt;=Rmax_Summary!$B$40,1,0)</f>
        <v>0</v>
      </c>
      <c r="J9308" s="15">
        <v>8</v>
      </c>
      <c r="K9308" s="21" t="s">
        <v>848</v>
      </c>
    </row>
    <row r="9309" spans="1:11" x14ac:dyDescent="0.15">
      <c r="A9309" s="15">
        <v>1648</v>
      </c>
      <c r="B9309" s="16">
        <v>12</v>
      </c>
      <c r="C9309" s="15">
        <v>50</v>
      </c>
      <c r="D9309" s="17">
        <v>250000</v>
      </c>
      <c r="E9309" s="18">
        <f t="shared" si="145"/>
        <v>250</v>
      </c>
      <c r="F9309" s="19">
        <v>47.426385000000003</v>
      </c>
      <c r="G9309" s="19">
        <v>11.856596604</v>
      </c>
      <c r="H9309" s="20">
        <v>5.1472295790000002</v>
      </c>
      <c r="I9309" s="15">
        <f>IF(H9309&lt;=Rmax_Summary!$B$40,1,0)</f>
        <v>0</v>
      </c>
      <c r="J9309" s="15">
        <v>2</v>
      </c>
      <c r="K9309" s="21" t="s">
        <v>847</v>
      </c>
    </row>
    <row r="9310" spans="1:11" x14ac:dyDescent="0.15">
      <c r="A9310" s="15">
        <v>1653</v>
      </c>
      <c r="B9310" s="16">
        <v>12</v>
      </c>
      <c r="C9310" s="15">
        <v>50</v>
      </c>
      <c r="D9310" s="17">
        <v>260000</v>
      </c>
      <c r="E9310" s="18">
        <f t="shared" si="145"/>
        <v>260</v>
      </c>
      <c r="F9310" s="19">
        <v>45.623125000000002</v>
      </c>
      <c r="G9310" s="19">
        <v>11.862012118000001</v>
      </c>
      <c r="H9310" s="20">
        <v>8.7537507879999996</v>
      </c>
      <c r="I9310" s="15">
        <f>IF(H9310&lt;=Rmax_Summary!$B$40,1,0)</f>
        <v>0</v>
      </c>
      <c r="J9310" s="15">
        <v>2</v>
      </c>
      <c r="K9310" s="21" t="s">
        <v>847</v>
      </c>
    </row>
    <row r="9311" spans="1:11" x14ac:dyDescent="0.15">
      <c r="A9311" s="15">
        <v>1658</v>
      </c>
      <c r="B9311" s="16">
        <v>12</v>
      </c>
      <c r="C9311" s="15">
        <v>50</v>
      </c>
      <c r="D9311" s="17">
        <v>270000</v>
      </c>
      <c r="E9311" s="18">
        <f t="shared" si="145"/>
        <v>270</v>
      </c>
      <c r="F9311" s="19">
        <v>43.951963999999997</v>
      </c>
      <c r="G9311" s="19">
        <v>11.867030873999999</v>
      </c>
      <c r="H9311" s="20">
        <v>12.096071057</v>
      </c>
      <c r="I9311" s="15">
        <f>IF(H9311&lt;=Rmax_Summary!$B$40,1,0)</f>
        <v>0</v>
      </c>
      <c r="J9311" s="15">
        <v>2</v>
      </c>
      <c r="K9311" s="21" t="s">
        <v>847</v>
      </c>
    </row>
    <row r="9312" spans="1:11" x14ac:dyDescent="0.15">
      <c r="A9312" s="15">
        <v>1663</v>
      </c>
      <c r="B9312" s="16">
        <v>12</v>
      </c>
      <c r="C9312" s="15">
        <v>50</v>
      </c>
      <c r="D9312" s="17">
        <v>280000</v>
      </c>
      <c r="E9312" s="18">
        <f t="shared" si="145"/>
        <v>280</v>
      </c>
      <c r="F9312" s="19">
        <v>42.398910999999998</v>
      </c>
      <c r="G9312" s="19">
        <v>11.871694915999999</v>
      </c>
      <c r="H9312" s="20">
        <v>15.202177363000001</v>
      </c>
      <c r="I9312" s="15">
        <f>IF(H9312&lt;=Rmax_Summary!$B$40,1,0)</f>
        <v>0</v>
      </c>
      <c r="J9312" s="15">
        <v>2</v>
      </c>
      <c r="K9312" s="21" t="s">
        <v>847</v>
      </c>
    </row>
    <row r="9313" spans="1:11" x14ac:dyDescent="0.15">
      <c r="A9313" s="15">
        <v>1668</v>
      </c>
      <c r="B9313" s="16">
        <v>12</v>
      </c>
      <c r="C9313" s="15">
        <v>50</v>
      </c>
      <c r="D9313" s="17">
        <v>290000</v>
      </c>
      <c r="E9313" s="18">
        <f t="shared" si="145"/>
        <v>290</v>
      </c>
      <c r="F9313" s="19">
        <v>40.951864999999998</v>
      </c>
      <c r="G9313" s="19">
        <v>11.876040593000001</v>
      </c>
      <c r="H9313" s="20">
        <v>18.096269539000001</v>
      </c>
      <c r="I9313" s="15">
        <f>IF(H9313&lt;=Rmax_Summary!$B$40,1,0)</f>
        <v>0</v>
      </c>
      <c r="J9313" s="15">
        <v>2</v>
      </c>
      <c r="K9313" s="21" t="s">
        <v>847</v>
      </c>
    </row>
    <row r="9314" spans="1:11" x14ac:dyDescent="0.15">
      <c r="A9314" s="15">
        <v>1673</v>
      </c>
      <c r="B9314" s="16">
        <v>12</v>
      </c>
      <c r="C9314" s="15">
        <v>50</v>
      </c>
      <c r="D9314" s="17">
        <v>300000</v>
      </c>
      <c r="E9314" s="18">
        <f t="shared" si="145"/>
        <v>300</v>
      </c>
      <c r="F9314" s="19">
        <v>39.600330999999997</v>
      </c>
      <c r="G9314" s="19">
        <v>11.880099405999999</v>
      </c>
      <c r="H9314" s="20">
        <v>20.799338724999998</v>
      </c>
      <c r="I9314" s="15">
        <f>IF(H9314&lt;=Rmax_Summary!$B$40,1,0)</f>
        <v>0</v>
      </c>
      <c r="J9314" s="15">
        <v>2</v>
      </c>
      <c r="K9314" s="21" t="s">
        <v>847</v>
      </c>
    </row>
    <row r="9315" spans="1:11" x14ac:dyDescent="0.15">
      <c r="A9315" s="15">
        <v>1678</v>
      </c>
      <c r="B9315" s="16">
        <v>12</v>
      </c>
      <c r="C9315" s="15">
        <v>50</v>
      </c>
      <c r="D9315" s="17">
        <v>310000</v>
      </c>
      <c r="E9315" s="18">
        <f t="shared" si="145"/>
        <v>310</v>
      </c>
      <c r="F9315" s="19">
        <v>38.335158</v>
      </c>
      <c r="G9315" s="19">
        <v>11.883898859</v>
      </c>
      <c r="H9315" s="20">
        <v>23.329683952</v>
      </c>
      <c r="I9315" s="15">
        <f>IF(H9315&lt;=Rmax_Summary!$B$40,1,0)</f>
        <v>0</v>
      </c>
      <c r="J9315" s="15">
        <v>2</v>
      </c>
      <c r="K9315" s="21" t="s">
        <v>847</v>
      </c>
    </row>
    <row r="9316" spans="1:11" x14ac:dyDescent="0.15">
      <c r="A9316" s="15">
        <v>1683</v>
      </c>
      <c r="B9316" s="16">
        <v>12</v>
      </c>
      <c r="C9316" s="15">
        <v>50</v>
      </c>
      <c r="D9316" s="17">
        <v>320000</v>
      </c>
      <c r="E9316" s="18">
        <f t="shared" si="145"/>
        <v>320</v>
      </c>
      <c r="F9316" s="19">
        <v>37.148322</v>
      </c>
      <c r="G9316" s="19">
        <v>11.887463044</v>
      </c>
      <c r="H9316" s="20">
        <v>25.703355984000002</v>
      </c>
      <c r="I9316" s="15">
        <f>IF(H9316&lt;=Rmax_Summary!$B$40,1,0)</f>
        <v>0</v>
      </c>
      <c r="J9316" s="15">
        <v>2</v>
      </c>
      <c r="K9316" s="21" t="s">
        <v>847</v>
      </c>
    </row>
    <row r="9317" spans="1:11" x14ac:dyDescent="0.15">
      <c r="A9317" s="15">
        <v>1688</v>
      </c>
      <c r="B9317" s="16">
        <v>12</v>
      </c>
      <c r="C9317" s="15">
        <v>50</v>
      </c>
      <c r="D9317" s="17">
        <v>330000</v>
      </c>
      <c r="E9317" s="18">
        <f t="shared" si="145"/>
        <v>330</v>
      </c>
      <c r="F9317" s="19">
        <v>36.032769000000002</v>
      </c>
      <c r="G9317" s="19">
        <v>11.89081315</v>
      </c>
      <c r="H9317" s="20">
        <v>27.934462903</v>
      </c>
      <c r="I9317" s="15">
        <f>IF(H9317&lt;=Rmax_Summary!$B$40,1,0)</f>
        <v>0</v>
      </c>
      <c r="J9317" s="15">
        <v>2</v>
      </c>
      <c r="K9317" s="21" t="s">
        <v>847</v>
      </c>
    </row>
    <row r="9318" spans="1:11" x14ac:dyDescent="0.15">
      <c r="A9318" s="15">
        <v>1693</v>
      </c>
      <c r="B9318" s="16">
        <v>12</v>
      </c>
      <c r="C9318" s="15">
        <v>50</v>
      </c>
      <c r="D9318" s="17">
        <v>340000</v>
      </c>
      <c r="E9318" s="18">
        <f t="shared" si="145"/>
        <v>340</v>
      </c>
      <c r="F9318" s="19">
        <v>34.982258999999999</v>
      </c>
      <c r="G9318" s="19">
        <v>11.893967911000001</v>
      </c>
      <c r="H9318" s="20">
        <v>30.035482980000001</v>
      </c>
      <c r="I9318" s="15">
        <f>IF(H9318&lt;=Rmax_Summary!$B$40,1,0)</f>
        <v>0</v>
      </c>
      <c r="J9318" s="15">
        <v>2</v>
      </c>
      <c r="K9318" s="21" t="s">
        <v>847</v>
      </c>
    </row>
    <row r="9319" spans="1:11" x14ac:dyDescent="0.15">
      <c r="A9319" s="15">
        <v>1698</v>
      </c>
      <c r="B9319" s="16">
        <v>12</v>
      </c>
      <c r="C9319" s="15">
        <v>50</v>
      </c>
      <c r="D9319" s="17">
        <v>350000</v>
      </c>
      <c r="E9319" s="18">
        <f t="shared" si="145"/>
        <v>350</v>
      </c>
      <c r="F9319" s="19">
        <v>33.991269000000003</v>
      </c>
      <c r="G9319" s="19">
        <v>11.896943923</v>
      </c>
      <c r="H9319" s="20">
        <v>32.017461105999999</v>
      </c>
      <c r="I9319" s="15">
        <f>IF(H9319&lt;=Rmax_Summary!$B$40,1,0)</f>
        <v>0</v>
      </c>
      <c r="J9319" s="15">
        <v>2</v>
      </c>
      <c r="K9319" s="21" t="s">
        <v>847</v>
      </c>
    </row>
    <row r="9320" spans="1:11" x14ac:dyDescent="0.15">
      <c r="A9320" s="15">
        <v>1703</v>
      </c>
      <c r="B9320" s="16">
        <v>12</v>
      </c>
      <c r="C9320" s="15">
        <v>50</v>
      </c>
      <c r="D9320" s="17">
        <v>360000</v>
      </c>
      <c r="E9320" s="18">
        <f t="shared" si="145"/>
        <v>360</v>
      </c>
      <c r="F9320" s="19">
        <v>33.054876999999998</v>
      </c>
      <c r="G9320" s="19">
        <v>11.899755965000001</v>
      </c>
      <c r="H9320" s="20">
        <v>33.890245297</v>
      </c>
      <c r="I9320" s="15">
        <f>IF(H9320&lt;=Rmax_Summary!$B$40,1,0)</f>
        <v>0</v>
      </c>
      <c r="J9320" s="15">
        <v>2</v>
      </c>
      <c r="K9320" s="21" t="s">
        <v>847</v>
      </c>
    </row>
    <row r="9321" spans="1:11" x14ac:dyDescent="0.15">
      <c r="A9321" s="15">
        <v>1708</v>
      </c>
      <c r="B9321" s="16">
        <v>12</v>
      </c>
      <c r="C9321" s="15">
        <v>50</v>
      </c>
      <c r="D9321" s="17">
        <v>370000</v>
      </c>
      <c r="E9321" s="18">
        <f t="shared" si="145"/>
        <v>370</v>
      </c>
      <c r="F9321" s="19">
        <v>32.168695</v>
      </c>
      <c r="G9321" s="19">
        <v>11.902417219</v>
      </c>
      <c r="H9321" s="20">
        <v>35.662610364999999</v>
      </c>
      <c r="I9321" s="15">
        <f>IF(H9321&lt;=Rmax_Summary!$B$40,1,0)</f>
        <v>0</v>
      </c>
      <c r="J9321" s="15">
        <v>2</v>
      </c>
      <c r="K9321" s="21" t="s">
        <v>847</v>
      </c>
    </row>
    <row r="9322" spans="1:11" x14ac:dyDescent="0.15">
      <c r="A9322" s="15">
        <v>1713</v>
      </c>
      <c r="B9322" s="16">
        <v>12</v>
      </c>
      <c r="C9322" s="15">
        <v>50</v>
      </c>
      <c r="D9322" s="17">
        <v>380000</v>
      </c>
      <c r="E9322" s="18">
        <f t="shared" si="145"/>
        <v>380</v>
      </c>
      <c r="F9322" s="19">
        <v>31.328789</v>
      </c>
      <c r="G9322" s="19">
        <v>11.904939498999999</v>
      </c>
      <c r="H9322" s="20">
        <v>37.342421616999999</v>
      </c>
      <c r="I9322" s="15">
        <f>IF(H9322&lt;=Rmax_Summary!$B$40,1,0)</f>
        <v>0</v>
      </c>
      <c r="J9322" s="15">
        <v>2</v>
      </c>
      <c r="K9322" s="21" t="s">
        <v>847</v>
      </c>
    </row>
    <row r="9323" spans="1:11" x14ac:dyDescent="0.15">
      <c r="A9323" s="15">
        <v>1718</v>
      </c>
      <c r="B9323" s="16">
        <v>12</v>
      </c>
      <c r="C9323" s="15">
        <v>50</v>
      </c>
      <c r="D9323" s="17">
        <v>390000</v>
      </c>
      <c r="E9323" s="18">
        <f t="shared" si="145"/>
        <v>390</v>
      </c>
      <c r="F9323" s="19">
        <v>30.531624000000001</v>
      </c>
      <c r="G9323" s="19">
        <v>11.907333415</v>
      </c>
      <c r="H9323" s="20">
        <v>38.936751278000003</v>
      </c>
      <c r="I9323" s="15">
        <f>IF(H9323&lt;=Rmax_Summary!$B$40,1,0)</f>
        <v>0</v>
      </c>
      <c r="J9323" s="15">
        <v>2</v>
      </c>
      <c r="K9323" s="21" t="s">
        <v>847</v>
      </c>
    </row>
    <row r="9324" spans="1:11" x14ac:dyDescent="0.15">
      <c r="A9324" s="15">
        <v>1723</v>
      </c>
      <c r="B9324" s="16">
        <v>12</v>
      </c>
      <c r="C9324" s="15">
        <v>50</v>
      </c>
      <c r="D9324" s="17">
        <v>400000</v>
      </c>
      <c r="E9324" s="18">
        <f t="shared" si="145"/>
        <v>400</v>
      </c>
      <c r="F9324" s="19">
        <v>29.774021999999999</v>
      </c>
      <c r="G9324" s="19">
        <v>11.909608523999999</v>
      </c>
      <c r="H9324" s="20">
        <v>40.451956707999997</v>
      </c>
      <c r="I9324" s="15">
        <f>IF(H9324&lt;=Rmax_Summary!$B$40,1,0)</f>
        <v>0</v>
      </c>
      <c r="J9324" s="15">
        <v>2</v>
      </c>
      <c r="K9324" s="21" t="s">
        <v>847</v>
      </c>
    </row>
    <row r="9325" spans="1:11" x14ac:dyDescent="0.15">
      <c r="A9325" s="15">
        <v>1728</v>
      </c>
      <c r="B9325" s="16">
        <v>12</v>
      </c>
      <c r="C9325" s="15">
        <v>50</v>
      </c>
      <c r="D9325" s="17">
        <v>410000</v>
      </c>
      <c r="E9325" s="18">
        <f t="shared" si="145"/>
        <v>410</v>
      </c>
      <c r="F9325" s="19">
        <v>29.053106</v>
      </c>
      <c r="G9325" s="19">
        <v>11.911773451</v>
      </c>
      <c r="H9325" s="20">
        <v>41.893787766999999</v>
      </c>
      <c r="I9325" s="15">
        <f>IF(H9325&lt;=Rmax_Summary!$B$40,1,0)</f>
        <v>0</v>
      </c>
      <c r="J9325" s="15">
        <v>2</v>
      </c>
      <c r="K9325" s="21" t="s">
        <v>847</v>
      </c>
    </row>
    <row r="9326" spans="1:11" x14ac:dyDescent="0.15">
      <c r="A9326" s="15">
        <v>1733</v>
      </c>
      <c r="B9326" s="16">
        <v>12</v>
      </c>
      <c r="C9326" s="15">
        <v>50</v>
      </c>
      <c r="D9326" s="17">
        <v>420000</v>
      </c>
      <c r="E9326" s="18">
        <f t="shared" si="145"/>
        <v>420</v>
      </c>
      <c r="F9326" s="19">
        <v>28.366277</v>
      </c>
      <c r="G9326" s="19">
        <v>11.913836018</v>
      </c>
      <c r="H9326" s="20">
        <v>43.267446718000002</v>
      </c>
      <c r="I9326" s="15">
        <f>IF(H9326&lt;=Rmax_Summary!$B$40,1,0)</f>
        <v>0</v>
      </c>
      <c r="J9326" s="15">
        <v>2</v>
      </c>
      <c r="K9326" s="21" t="s">
        <v>847</v>
      </c>
    </row>
    <row r="9327" spans="1:11" x14ac:dyDescent="0.15">
      <c r="A9327" s="15">
        <v>1738</v>
      </c>
      <c r="B9327" s="16">
        <v>12</v>
      </c>
      <c r="C9327" s="15">
        <v>50</v>
      </c>
      <c r="D9327" s="17">
        <v>430000</v>
      </c>
      <c r="E9327" s="18">
        <f t="shared" si="145"/>
        <v>430</v>
      </c>
      <c r="F9327" s="19">
        <v>27.711169999999999</v>
      </c>
      <c r="G9327" s="19">
        <v>11.915803312</v>
      </c>
      <c r="H9327" s="20">
        <v>44.577659334000003</v>
      </c>
      <c r="I9327" s="15">
        <f>IF(H9327&lt;=Rmax_Summary!$B$40,1,0)</f>
        <v>0</v>
      </c>
      <c r="J9327" s="15">
        <v>2</v>
      </c>
      <c r="K9327" s="21" t="s">
        <v>847</v>
      </c>
    </row>
    <row r="9328" spans="1:11" x14ac:dyDescent="0.15">
      <c r="A9328" s="15">
        <v>1743</v>
      </c>
      <c r="B9328" s="16">
        <v>12</v>
      </c>
      <c r="C9328" s="15">
        <v>50</v>
      </c>
      <c r="D9328" s="17">
        <v>440000</v>
      </c>
      <c r="E9328" s="18">
        <f t="shared" si="145"/>
        <v>440</v>
      </c>
      <c r="F9328" s="19">
        <v>27.085640000000001</v>
      </c>
      <c r="G9328" s="19">
        <v>11.917681786999999</v>
      </c>
      <c r="H9328" s="20">
        <v>45.828720228999998</v>
      </c>
      <c r="I9328" s="15">
        <f>IF(H9328&lt;=Rmax_Summary!$B$40,1,0)</f>
        <v>0</v>
      </c>
      <c r="J9328" s="15">
        <v>2</v>
      </c>
      <c r="K9328" s="21" t="s">
        <v>847</v>
      </c>
    </row>
    <row r="9329" spans="1:11" x14ac:dyDescent="0.15">
      <c r="A9329" s="15">
        <v>1748</v>
      </c>
      <c r="B9329" s="16">
        <v>12</v>
      </c>
      <c r="C9329" s="15">
        <v>50</v>
      </c>
      <c r="D9329" s="17">
        <v>450000</v>
      </c>
      <c r="E9329" s="18">
        <f t="shared" si="145"/>
        <v>450</v>
      </c>
      <c r="F9329" s="19">
        <v>26.487727</v>
      </c>
      <c r="G9329" s="19">
        <v>11.919477324000001</v>
      </c>
      <c r="H9329" s="20">
        <v>47.024545689999997</v>
      </c>
      <c r="I9329" s="15">
        <f>IF(H9329&lt;=Rmax_Summary!$B$40,1,0)</f>
        <v>0</v>
      </c>
      <c r="J9329" s="15">
        <v>2</v>
      </c>
      <c r="K9329" s="21" t="s">
        <v>847</v>
      </c>
    </row>
    <row r="9330" spans="1:11" x14ac:dyDescent="0.15">
      <c r="A9330" s="15">
        <v>1753</v>
      </c>
      <c r="B9330" s="16">
        <v>12</v>
      </c>
      <c r="C9330" s="15">
        <v>50</v>
      </c>
      <c r="D9330" s="17">
        <v>460000</v>
      </c>
      <c r="E9330" s="18">
        <f t="shared" si="145"/>
        <v>460</v>
      </c>
      <c r="F9330" s="19">
        <v>25.915641000000001</v>
      </c>
      <c r="G9330" s="19">
        <v>11.921195298000001</v>
      </c>
      <c r="H9330" s="20">
        <v>48.168717311999998</v>
      </c>
      <c r="I9330" s="15">
        <f>IF(H9330&lt;=Rmax_Summary!$B$40,1,0)</f>
        <v>0</v>
      </c>
      <c r="J9330" s="15">
        <v>2</v>
      </c>
      <c r="K9330" s="21" t="s">
        <v>847</v>
      </c>
    </row>
    <row r="9331" spans="1:11" x14ac:dyDescent="0.15">
      <c r="A9331" s="15">
        <v>1758</v>
      </c>
      <c r="B9331" s="16">
        <v>12</v>
      </c>
      <c r="C9331" s="15">
        <v>50</v>
      </c>
      <c r="D9331" s="17">
        <v>470000</v>
      </c>
      <c r="E9331" s="18">
        <f t="shared" si="145"/>
        <v>470</v>
      </c>
      <c r="F9331" s="19">
        <v>25.367746</v>
      </c>
      <c r="G9331" s="19">
        <v>11.922840626999999</v>
      </c>
      <c r="H9331" s="20">
        <v>49.264507457999997</v>
      </c>
      <c r="I9331" s="15">
        <f>IF(H9331&lt;=Rmax_Summary!$B$40,1,0)</f>
        <v>0</v>
      </c>
      <c r="J9331" s="15">
        <v>2</v>
      </c>
      <c r="K9331" s="21" t="s">
        <v>847</v>
      </c>
    </row>
    <row r="9332" spans="1:11" x14ac:dyDescent="0.15">
      <c r="A9332" s="15">
        <v>1763</v>
      </c>
      <c r="B9332" s="16">
        <v>12</v>
      </c>
      <c r="C9332" s="15">
        <v>50</v>
      </c>
      <c r="D9332" s="17">
        <v>480000</v>
      </c>
      <c r="E9332" s="18">
        <f t="shared" si="145"/>
        <v>480</v>
      </c>
      <c r="F9332" s="19">
        <v>24.842537</v>
      </c>
      <c r="G9332" s="19">
        <v>11.924417826999999</v>
      </c>
      <c r="H9332" s="20">
        <v>50.314926536999998</v>
      </c>
      <c r="I9332" s="15">
        <f>IF(H9332&lt;=Rmax_Summary!$B$40,1,0)</f>
        <v>0</v>
      </c>
      <c r="J9332" s="15">
        <v>2</v>
      </c>
      <c r="K9332" s="21" t="s">
        <v>847</v>
      </c>
    </row>
    <row r="9333" spans="1:11" x14ac:dyDescent="0.15">
      <c r="A9333" s="15">
        <v>1768</v>
      </c>
      <c r="B9333" s="16">
        <v>12</v>
      </c>
      <c r="C9333" s="15">
        <v>50</v>
      </c>
      <c r="D9333" s="17">
        <v>490000</v>
      </c>
      <c r="E9333" s="18">
        <f t="shared" si="145"/>
        <v>490</v>
      </c>
      <c r="F9333" s="19">
        <v>24.338635</v>
      </c>
      <c r="G9333" s="19">
        <v>11.925931041</v>
      </c>
      <c r="H9333" s="20">
        <v>51.322730348999997</v>
      </c>
      <c r="I9333" s="15">
        <f>IF(H9333&lt;=Rmax_Summary!$B$40,1,0)</f>
        <v>0</v>
      </c>
      <c r="J9333" s="15">
        <v>2</v>
      </c>
      <c r="K9333" s="21" t="s">
        <v>847</v>
      </c>
    </row>
    <row r="9334" spans="1:11" x14ac:dyDescent="0.15">
      <c r="A9334" s="15">
        <v>1773</v>
      </c>
      <c r="B9334" s="16">
        <v>12</v>
      </c>
      <c r="C9334" s="15">
        <v>50</v>
      </c>
      <c r="D9334" s="17">
        <v>500000</v>
      </c>
      <c r="E9334" s="18">
        <f t="shared" si="145"/>
        <v>500</v>
      </c>
      <c r="F9334" s="19">
        <v>23.854768</v>
      </c>
      <c r="G9334" s="19">
        <v>11.927384086</v>
      </c>
      <c r="H9334" s="20">
        <v>52.290463631000001</v>
      </c>
      <c r="I9334" s="15">
        <f>IF(H9334&lt;=Rmax_Summary!$B$40,1,0)</f>
        <v>0</v>
      </c>
      <c r="J9334" s="15">
        <v>2</v>
      </c>
      <c r="K9334" s="21" t="s">
        <v>847</v>
      </c>
    </row>
    <row r="9335" spans="1:11" x14ac:dyDescent="0.15">
      <c r="A9335" s="15">
        <v>1778</v>
      </c>
      <c r="B9335" s="16">
        <v>12</v>
      </c>
      <c r="C9335" s="15">
        <v>50</v>
      </c>
      <c r="D9335" s="17">
        <v>510000</v>
      </c>
      <c r="E9335" s="18">
        <f t="shared" si="145"/>
        <v>510</v>
      </c>
      <c r="F9335" s="19">
        <v>23.389765000000001</v>
      </c>
      <c r="G9335" s="19">
        <v>11.928780483000001</v>
      </c>
      <c r="H9335" s="20">
        <v>53.220469248999997</v>
      </c>
      <c r="I9335" s="15">
        <f>IF(H9335&lt;=Rmax_Summary!$B$40,1,0)</f>
        <v>0</v>
      </c>
      <c r="J9335" s="15">
        <v>2</v>
      </c>
      <c r="K9335" s="21" t="s">
        <v>847</v>
      </c>
    </row>
    <row r="9336" spans="1:11" x14ac:dyDescent="0.15">
      <c r="A9336" s="15">
        <v>1783</v>
      </c>
      <c r="B9336" s="16">
        <v>12</v>
      </c>
      <c r="C9336" s="15">
        <v>50</v>
      </c>
      <c r="D9336" s="17">
        <v>520000</v>
      </c>
      <c r="E9336" s="18">
        <f t="shared" si="145"/>
        <v>520</v>
      </c>
      <c r="F9336" s="19">
        <v>22.942546</v>
      </c>
      <c r="G9336" s="19">
        <v>11.930123478000001</v>
      </c>
      <c r="H9336" s="20">
        <v>54.114908178</v>
      </c>
      <c r="I9336" s="15">
        <f>IF(H9336&lt;=Rmax_Summary!$B$40,1,0)</f>
        <v>0</v>
      </c>
      <c r="J9336" s="15">
        <v>2</v>
      </c>
      <c r="K9336" s="21" t="s">
        <v>847</v>
      </c>
    </row>
    <row r="9337" spans="1:11" x14ac:dyDescent="0.15">
      <c r="A9337" s="15">
        <v>1788</v>
      </c>
      <c r="B9337" s="16">
        <v>12</v>
      </c>
      <c r="C9337" s="15">
        <v>50</v>
      </c>
      <c r="D9337" s="17">
        <v>530000</v>
      </c>
      <c r="E9337" s="18">
        <f t="shared" si="145"/>
        <v>530</v>
      </c>
      <c r="F9337" s="19">
        <v>22.512105999999999</v>
      </c>
      <c r="G9337" s="19">
        <v>11.931416075</v>
      </c>
      <c r="H9337" s="20">
        <v>54.975788569000002</v>
      </c>
      <c r="I9337" s="15">
        <f>IF(H9337&lt;=Rmax_Summary!$B$40,1,0)</f>
        <v>0</v>
      </c>
      <c r="J9337" s="15">
        <v>2</v>
      </c>
      <c r="K9337" s="21" t="s">
        <v>847</v>
      </c>
    </row>
    <row r="9338" spans="1:11" x14ac:dyDescent="0.15">
      <c r="A9338" s="15">
        <v>1793</v>
      </c>
      <c r="B9338" s="16">
        <v>12</v>
      </c>
      <c r="C9338" s="15">
        <v>50</v>
      </c>
      <c r="D9338" s="17">
        <v>540000</v>
      </c>
      <c r="E9338" s="18">
        <f t="shared" si="145"/>
        <v>540</v>
      </c>
      <c r="F9338" s="19">
        <v>22.097521</v>
      </c>
      <c r="G9338" s="19">
        <v>11.932661061999999</v>
      </c>
      <c r="H9338" s="20">
        <v>55.804958524</v>
      </c>
      <c r="I9338" s="15">
        <f>IF(H9338&lt;=Rmax_Summary!$B$40,1,0)</f>
        <v>0</v>
      </c>
      <c r="J9338" s="15">
        <v>2</v>
      </c>
      <c r="K9338" s="21" t="s">
        <v>847</v>
      </c>
    </row>
    <row r="9339" spans="1:11" x14ac:dyDescent="0.15">
      <c r="A9339" s="15">
        <v>1798</v>
      </c>
      <c r="B9339" s="16">
        <v>12</v>
      </c>
      <c r="C9339" s="15">
        <v>50</v>
      </c>
      <c r="D9339" s="17">
        <v>550000</v>
      </c>
      <c r="E9339" s="18">
        <f t="shared" si="145"/>
        <v>550</v>
      </c>
      <c r="F9339" s="19">
        <v>21.697928999999998</v>
      </c>
      <c r="G9339" s="19">
        <v>11.933861023</v>
      </c>
      <c r="H9339" s="20">
        <v>56.604142433</v>
      </c>
      <c r="I9339" s="15">
        <f>IF(H9339&lt;=Rmax_Summary!$B$40,1,0)</f>
        <v>0</v>
      </c>
      <c r="J9339" s="15">
        <v>2</v>
      </c>
      <c r="K9339" s="21" t="s">
        <v>847</v>
      </c>
    </row>
    <row r="9340" spans="1:11" x14ac:dyDescent="0.15">
      <c r="A9340" s="15">
        <v>1803</v>
      </c>
      <c r="B9340" s="16">
        <v>12</v>
      </c>
      <c r="C9340" s="15">
        <v>50</v>
      </c>
      <c r="D9340" s="17">
        <v>560000</v>
      </c>
      <c r="E9340" s="18">
        <f t="shared" si="145"/>
        <v>560</v>
      </c>
      <c r="F9340" s="19">
        <v>21.312532999999998</v>
      </c>
      <c r="G9340" s="19">
        <v>11.935018360999999</v>
      </c>
      <c r="H9340" s="20">
        <v>57.374933728999999</v>
      </c>
      <c r="I9340" s="15">
        <f>IF(H9340&lt;=Rmax_Summary!$B$40,1,0)</f>
        <v>0</v>
      </c>
      <c r="J9340" s="15">
        <v>2</v>
      </c>
      <c r="K9340" s="21" t="s">
        <v>847</v>
      </c>
    </row>
    <row r="9341" spans="1:11" x14ac:dyDescent="0.15">
      <c r="A9341" s="15">
        <v>1808</v>
      </c>
      <c r="B9341" s="16">
        <v>12</v>
      </c>
      <c r="C9341" s="15">
        <v>50</v>
      </c>
      <c r="D9341" s="17">
        <v>570000</v>
      </c>
      <c r="E9341" s="18">
        <f t="shared" si="145"/>
        <v>570</v>
      </c>
      <c r="F9341" s="19">
        <v>20.940588000000002</v>
      </c>
      <c r="G9341" s="19">
        <v>11.936135295</v>
      </c>
      <c r="H9341" s="20">
        <v>58.118823997</v>
      </c>
      <c r="I9341" s="15">
        <f>IF(H9341&lt;=Rmax_Summary!$B$40,1,0)</f>
        <v>0</v>
      </c>
      <c r="J9341" s="15">
        <v>2</v>
      </c>
      <c r="K9341" s="21" t="s">
        <v>847</v>
      </c>
    </row>
    <row r="9342" spans="1:11" x14ac:dyDescent="0.15">
      <c r="A9342" s="15">
        <v>1813</v>
      </c>
      <c r="B9342" s="16">
        <v>12</v>
      </c>
      <c r="C9342" s="15">
        <v>50</v>
      </c>
      <c r="D9342" s="17">
        <v>580000</v>
      </c>
      <c r="E9342" s="18">
        <f t="shared" si="145"/>
        <v>580</v>
      </c>
      <c r="F9342" s="19">
        <v>20.581403000000002</v>
      </c>
      <c r="G9342" s="19">
        <v>11.937213913000001</v>
      </c>
      <c r="H9342" s="20">
        <v>58.837193843999998</v>
      </c>
      <c r="I9342" s="15">
        <f>IF(H9342&lt;=Rmax_Summary!$B$40,1,0)</f>
        <v>0</v>
      </c>
      <c r="J9342" s="15">
        <v>2</v>
      </c>
      <c r="K9342" s="21" t="s">
        <v>847</v>
      </c>
    </row>
    <row r="9343" spans="1:11" x14ac:dyDescent="0.15">
      <c r="A9343" s="15">
        <v>1818</v>
      </c>
      <c r="B9343" s="16">
        <v>12</v>
      </c>
      <c r="C9343" s="15">
        <v>50</v>
      </c>
      <c r="D9343" s="17">
        <v>590000</v>
      </c>
      <c r="E9343" s="18">
        <f t="shared" si="145"/>
        <v>590</v>
      </c>
      <c r="F9343" s="19">
        <v>20.234332999999999</v>
      </c>
      <c r="G9343" s="19">
        <v>11.938256153999999</v>
      </c>
      <c r="H9343" s="20">
        <v>59.531334747999999</v>
      </c>
      <c r="I9343" s="15">
        <f>IF(H9343&lt;=Rmax_Summary!$B$40,1,0)</f>
        <v>0</v>
      </c>
      <c r="J9343" s="15">
        <v>2</v>
      </c>
      <c r="K9343" s="21" t="s">
        <v>847</v>
      </c>
    </row>
    <row r="9344" spans="1:11" x14ac:dyDescent="0.15">
      <c r="A9344" s="15">
        <v>1823</v>
      </c>
      <c r="B9344" s="16">
        <v>12</v>
      </c>
      <c r="C9344" s="15">
        <v>50</v>
      </c>
      <c r="D9344" s="17">
        <v>600000</v>
      </c>
      <c r="E9344" s="18">
        <f t="shared" si="145"/>
        <v>600</v>
      </c>
      <c r="F9344" s="19">
        <v>19.898772999999998</v>
      </c>
      <c r="G9344" s="19">
        <v>11.939263821999999</v>
      </c>
      <c r="H9344" s="20">
        <v>60.202454531000001</v>
      </c>
      <c r="I9344" s="15">
        <f>IF(H9344&lt;=Rmax_Summary!$B$40,1,0)</f>
        <v>0</v>
      </c>
      <c r="J9344" s="15">
        <v>2</v>
      </c>
      <c r="K9344" s="21" t="s">
        <v>847</v>
      </c>
    </row>
    <row r="9345" spans="1:11" x14ac:dyDescent="0.15">
      <c r="A9345" s="15">
        <v>1828</v>
      </c>
      <c r="B9345" s="16">
        <v>12</v>
      </c>
      <c r="C9345" s="15">
        <v>50</v>
      </c>
      <c r="D9345" s="17">
        <v>610000</v>
      </c>
      <c r="E9345" s="18">
        <f t="shared" si="145"/>
        <v>610</v>
      </c>
      <c r="F9345" s="19">
        <v>19.574162000000001</v>
      </c>
      <c r="G9345" s="19">
        <v>11.940238616</v>
      </c>
      <c r="H9345" s="20">
        <v>60.851675497000002</v>
      </c>
      <c r="I9345" s="15">
        <f>IF(H9345&lt;=Rmax_Summary!$B$40,1,0)</f>
        <v>0</v>
      </c>
      <c r="J9345" s="15">
        <v>2</v>
      </c>
      <c r="K9345" s="21" t="s">
        <v>847</v>
      </c>
    </row>
    <row r="9346" spans="1:11" x14ac:dyDescent="0.15">
      <c r="A9346" s="15">
        <v>1833</v>
      </c>
      <c r="B9346" s="16">
        <v>12</v>
      </c>
      <c r="C9346" s="15">
        <v>50</v>
      </c>
      <c r="D9346" s="17">
        <v>620000</v>
      </c>
      <c r="E9346" s="18">
        <f t="shared" ref="E9346:E9409" si="146">D9346/1000</f>
        <v>620</v>
      </c>
      <c r="F9346" s="19">
        <v>19.259971</v>
      </c>
      <c r="G9346" s="19">
        <v>11.941182114</v>
      </c>
      <c r="H9346" s="20">
        <v>61.480058118000002</v>
      </c>
      <c r="I9346" s="15">
        <f>IF(H9346&lt;=Rmax_Summary!$B$40,1,0)</f>
        <v>0</v>
      </c>
      <c r="J9346" s="15">
        <v>2</v>
      </c>
      <c r="K9346" s="21" t="s">
        <v>847</v>
      </c>
    </row>
    <row r="9347" spans="1:11" x14ac:dyDescent="0.15">
      <c r="A9347" s="15">
        <v>1838</v>
      </c>
      <c r="B9347" s="16">
        <v>12</v>
      </c>
      <c r="C9347" s="15">
        <v>50</v>
      </c>
      <c r="D9347" s="17">
        <v>630000</v>
      </c>
      <c r="E9347" s="18">
        <f t="shared" si="146"/>
        <v>630</v>
      </c>
      <c r="F9347" s="19">
        <v>18.955708000000001</v>
      </c>
      <c r="G9347" s="19">
        <v>11.942095802000001</v>
      </c>
      <c r="H9347" s="20">
        <v>62.088584654000002</v>
      </c>
      <c r="I9347" s="15">
        <f>IF(H9347&lt;=Rmax_Summary!$B$40,1,0)</f>
        <v>0</v>
      </c>
      <c r="J9347" s="15">
        <v>2</v>
      </c>
      <c r="K9347" s="21" t="s">
        <v>847</v>
      </c>
    </row>
    <row r="9348" spans="1:11" x14ac:dyDescent="0.15">
      <c r="A9348" s="15">
        <v>1843</v>
      </c>
      <c r="B9348" s="16">
        <v>12</v>
      </c>
      <c r="C9348" s="15">
        <v>50</v>
      </c>
      <c r="D9348" s="17">
        <v>640000</v>
      </c>
      <c r="E9348" s="18">
        <f t="shared" si="146"/>
        <v>640</v>
      </c>
      <c r="F9348" s="19">
        <v>18.660909</v>
      </c>
      <c r="G9348" s="19">
        <v>11.94298107</v>
      </c>
      <c r="H9348" s="20">
        <v>62.678182782999997</v>
      </c>
      <c r="I9348" s="15">
        <f>IF(H9348&lt;=Rmax_Summary!$B$40,1,0)</f>
        <v>0</v>
      </c>
      <c r="J9348" s="15">
        <v>2</v>
      </c>
      <c r="K9348" s="21" t="s">
        <v>847</v>
      </c>
    </row>
    <row r="9349" spans="1:11" x14ac:dyDescent="0.15">
      <c r="A9349" s="15">
        <v>1848</v>
      </c>
      <c r="B9349" s="16">
        <v>12</v>
      </c>
      <c r="C9349" s="15">
        <v>50</v>
      </c>
      <c r="D9349" s="17">
        <v>650000</v>
      </c>
      <c r="E9349" s="18">
        <f t="shared" si="146"/>
        <v>650</v>
      </c>
      <c r="F9349" s="19">
        <v>18.375136999999999</v>
      </c>
      <c r="G9349" s="19">
        <v>11.943839222999999</v>
      </c>
      <c r="H9349" s="20">
        <v>63.249725628999997</v>
      </c>
      <c r="I9349" s="15">
        <f>IF(H9349&lt;=Rmax_Summary!$B$40,1,0)</f>
        <v>0</v>
      </c>
      <c r="J9349" s="15">
        <v>2</v>
      </c>
      <c r="K9349" s="21" t="s">
        <v>847</v>
      </c>
    </row>
    <row r="9350" spans="1:11" x14ac:dyDescent="0.15">
      <c r="A9350" s="15">
        <v>1853</v>
      </c>
      <c r="B9350" s="16">
        <v>12</v>
      </c>
      <c r="C9350" s="15">
        <v>50</v>
      </c>
      <c r="D9350" s="17">
        <v>660000</v>
      </c>
      <c r="E9350" s="18">
        <f t="shared" si="146"/>
        <v>660</v>
      </c>
      <c r="F9350" s="19">
        <v>18.097988000000001</v>
      </c>
      <c r="G9350" s="19">
        <v>11.944671489999999</v>
      </c>
      <c r="H9350" s="20">
        <v>63.804024446</v>
      </c>
      <c r="I9350" s="15">
        <f>IF(H9350&lt;=Rmax_Summary!$B$40,1,0)</f>
        <v>0</v>
      </c>
      <c r="J9350" s="15">
        <v>2</v>
      </c>
      <c r="K9350" s="21" t="s">
        <v>847</v>
      </c>
    </row>
    <row r="9351" spans="1:11" x14ac:dyDescent="0.15">
      <c r="A9351" s="15">
        <v>1858</v>
      </c>
      <c r="B9351" s="16">
        <v>12</v>
      </c>
      <c r="C9351" s="15">
        <v>50</v>
      </c>
      <c r="D9351" s="17">
        <v>670000</v>
      </c>
      <c r="E9351" s="18">
        <f t="shared" si="146"/>
        <v>670</v>
      </c>
      <c r="F9351" s="19">
        <v>17.829073000000001</v>
      </c>
      <c r="G9351" s="19">
        <v>11.945479021000001</v>
      </c>
      <c r="H9351" s="20">
        <v>64.341854143999996</v>
      </c>
      <c r="I9351" s="15">
        <f>IF(H9351&lt;=Rmax_Summary!$B$40,1,0)</f>
        <v>0</v>
      </c>
      <c r="J9351" s="15">
        <v>2</v>
      </c>
      <c r="K9351" s="21" t="s">
        <v>847</v>
      </c>
    </row>
    <row r="9352" spans="1:11" x14ac:dyDescent="0.15">
      <c r="A9352" s="15">
        <v>1863</v>
      </c>
      <c r="B9352" s="16">
        <v>12</v>
      </c>
      <c r="C9352" s="15">
        <v>50</v>
      </c>
      <c r="D9352" s="17">
        <v>680000</v>
      </c>
      <c r="E9352" s="18">
        <f t="shared" si="146"/>
        <v>680</v>
      </c>
      <c r="F9352" s="19">
        <v>17.568034000000001</v>
      </c>
      <c r="G9352" s="19">
        <v>11.946262908</v>
      </c>
      <c r="H9352" s="20">
        <v>64.863931382000004</v>
      </c>
      <c r="I9352" s="15">
        <f>IF(H9352&lt;=Rmax_Summary!$B$40,1,0)</f>
        <v>0</v>
      </c>
      <c r="J9352" s="15">
        <v>2</v>
      </c>
      <c r="K9352" s="21" t="s">
        <v>847</v>
      </c>
    </row>
    <row r="9353" spans="1:11" x14ac:dyDescent="0.15">
      <c r="A9353" s="15">
        <v>1868</v>
      </c>
      <c r="B9353" s="16">
        <v>12</v>
      </c>
      <c r="C9353" s="15">
        <v>50</v>
      </c>
      <c r="D9353" s="17">
        <v>690000</v>
      </c>
      <c r="E9353" s="18">
        <f t="shared" si="146"/>
        <v>690</v>
      </c>
      <c r="F9353" s="19">
        <v>17.314527999999999</v>
      </c>
      <c r="G9353" s="19">
        <v>11.947024171000001</v>
      </c>
      <c r="H9353" s="20">
        <v>65.370943753999995</v>
      </c>
      <c r="I9353" s="15">
        <f>IF(H9353&lt;=Rmax_Summary!$B$40,1,0)</f>
        <v>0</v>
      </c>
      <c r="J9353" s="15">
        <v>2</v>
      </c>
      <c r="K9353" s="21" t="s">
        <v>847</v>
      </c>
    </row>
    <row r="9354" spans="1:11" x14ac:dyDescent="0.15">
      <c r="A9354" s="15">
        <v>1873</v>
      </c>
      <c r="B9354" s="16">
        <v>12</v>
      </c>
      <c r="C9354" s="15">
        <v>50</v>
      </c>
      <c r="D9354" s="17">
        <v>700000</v>
      </c>
      <c r="E9354" s="18">
        <f t="shared" si="146"/>
        <v>700</v>
      </c>
      <c r="F9354" s="19">
        <v>17.068234</v>
      </c>
      <c r="G9354" s="19">
        <v>11.947763775</v>
      </c>
      <c r="H9354" s="20">
        <v>65.863531542999993</v>
      </c>
      <c r="I9354" s="15">
        <f>IF(H9354&lt;=Rmax_Summary!$B$40,1,0)</f>
        <v>0</v>
      </c>
      <c r="J9354" s="15">
        <v>2</v>
      </c>
      <c r="K9354" s="21" t="s">
        <v>847</v>
      </c>
    </row>
    <row r="9355" spans="1:11" x14ac:dyDescent="0.15">
      <c r="A9355" s="15">
        <v>1878</v>
      </c>
      <c r="B9355" s="16">
        <v>12</v>
      </c>
      <c r="C9355" s="15">
        <v>50</v>
      </c>
      <c r="D9355" s="17">
        <v>710000</v>
      </c>
      <c r="E9355" s="18">
        <f t="shared" si="146"/>
        <v>710</v>
      </c>
      <c r="F9355" s="19">
        <v>16.828848000000001</v>
      </c>
      <c r="G9355" s="19">
        <v>11.948482632999999</v>
      </c>
      <c r="H9355" s="20">
        <v>66.342304106</v>
      </c>
      <c r="I9355" s="15">
        <f>IF(H9355&lt;=Rmax_Summary!$B$40,1,0)</f>
        <v>0</v>
      </c>
      <c r="J9355" s="15">
        <v>2</v>
      </c>
      <c r="K9355" s="21" t="s">
        <v>847</v>
      </c>
    </row>
    <row r="9356" spans="1:11" x14ac:dyDescent="0.15">
      <c r="A9356" s="15">
        <v>1883</v>
      </c>
      <c r="B9356" s="16">
        <v>12</v>
      </c>
      <c r="C9356" s="15">
        <v>50</v>
      </c>
      <c r="D9356" s="17">
        <v>720000</v>
      </c>
      <c r="E9356" s="18">
        <f t="shared" si="146"/>
        <v>720</v>
      </c>
      <c r="F9356" s="19">
        <v>16.596086</v>
      </c>
      <c r="G9356" s="19">
        <v>11.949181605</v>
      </c>
      <c r="H9356" s="20">
        <v>66.807827149999994</v>
      </c>
      <c r="I9356" s="15">
        <f>IF(H9356&lt;=Rmax_Summary!$B$40,1,0)</f>
        <v>0</v>
      </c>
      <c r="J9356" s="15">
        <v>2</v>
      </c>
      <c r="K9356" s="21" t="s">
        <v>847</v>
      </c>
    </row>
    <row r="9357" spans="1:11" x14ac:dyDescent="0.15">
      <c r="A9357" s="15">
        <v>1888</v>
      </c>
      <c r="B9357" s="16">
        <v>12</v>
      </c>
      <c r="C9357" s="15">
        <v>50</v>
      </c>
      <c r="D9357" s="17">
        <v>730000</v>
      </c>
      <c r="E9357" s="18">
        <f t="shared" si="146"/>
        <v>730</v>
      </c>
      <c r="F9357" s="19">
        <v>16.369672999999999</v>
      </c>
      <c r="G9357" s="19">
        <v>11.949861507</v>
      </c>
      <c r="H9357" s="20">
        <v>67.260653645000005</v>
      </c>
      <c r="I9357" s="15">
        <f>IF(H9357&lt;=Rmax_Summary!$B$40,1,0)</f>
        <v>0</v>
      </c>
      <c r="J9357" s="15">
        <v>2</v>
      </c>
      <c r="K9357" s="21" t="s">
        <v>847</v>
      </c>
    </row>
    <row r="9358" spans="1:11" x14ac:dyDescent="0.15">
      <c r="A9358" s="15">
        <v>1893</v>
      </c>
      <c r="B9358" s="16">
        <v>12</v>
      </c>
      <c r="C9358" s="15">
        <v>50</v>
      </c>
      <c r="D9358" s="17">
        <v>740000</v>
      </c>
      <c r="E9358" s="18">
        <f t="shared" si="146"/>
        <v>740</v>
      </c>
      <c r="F9358" s="19">
        <v>16.149355</v>
      </c>
      <c r="G9358" s="19">
        <v>11.950523105</v>
      </c>
      <c r="H9358" s="20">
        <v>67.701289278999994</v>
      </c>
      <c r="I9358" s="15">
        <f>IF(H9358&lt;=Rmax_Summary!$B$40,1,0)</f>
        <v>0</v>
      </c>
      <c r="J9358" s="15">
        <v>2</v>
      </c>
      <c r="K9358" s="21" t="s">
        <v>847</v>
      </c>
    </row>
    <row r="9359" spans="1:11" x14ac:dyDescent="0.15">
      <c r="A9359" s="15">
        <v>1898</v>
      </c>
      <c r="B9359" s="16">
        <v>12</v>
      </c>
      <c r="C9359" s="15">
        <v>50</v>
      </c>
      <c r="D9359" s="17">
        <v>750000</v>
      </c>
      <c r="E9359" s="18">
        <f t="shared" si="146"/>
        <v>750</v>
      </c>
      <c r="F9359" s="19">
        <v>15.934889999999999</v>
      </c>
      <c r="G9359" s="19">
        <v>11.951167128</v>
      </c>
      <c r="H9359" s="20">
        <v>68.130219718999996</v>
      </c>
      <c r="I9359" s="15">
        <f>IF(H9359&lt;=Rmax_Summary!$B$40,1,0)</f>
        <v>0</v>
      </c>
      <c r="J9359" s="15">
        <v>2</v>
      </c>
      <c r="K9359" s="21" t="s">
        <v>847</v>
      </c>
    </row>
    <row r="9360" spans="1:11" x14ac:dyDescent="0.15">
      <c r="A9360" s="15">
        <v>1903</v>
      </c>
      <c r="B9360" s="16">
        <v>12</v>
      </c>
      <c r="C9360" s="15">
        <v>50</v>
      </c>
      <c r="D9360" s="17">
        <v>760000</v>
      </c>
      <c r="E9360" s="18">
        <f t="shared" si="146"/>
        <v>760</v>
      </c>
      <c r="F9360" s="19">
        <v>15.726046</v>
      </c>
      <c r="G9360" s="19">
        <v>11.951794273999999</v>
      </c>
      <c r="H9360" s="20">
        <v>68.547908793000005</v>
      </c>
      <c r="I9360" s="15">
        <f>IF(H9360&lt;=Rmax_Summary!$B$40,1,0)</f>
        <v>0</v>
      </c>
      <c r="J9360" s="15">
        <v>2</v>
      </c>
      <c r="K9360" s="21" t="s">
        <v>847</v>
      </c>
    </row>
    <row r="9361" spans="1:11" x14ac:dyDescent="0.15">
      <c r="A9361" s="15">
        <v>1908</v>
      </c>
      <c r="B9361" s="16">
        <v>12</v>
      </c>
      <c r="C9361" s="15">
        <v>50</v>
      </c>
      <c r="D9361" s="17">
        <v>770000</v>
      </c>
      <c r="E9361" s="18">
        <f t="shared" si="146"/>
        <v>770</v>
      </c>
      <c r="F9361" s="19">
        <v>15.522603999999999</v>
      </c>
      <c r="G9361" s="19">
        <v>11.952405191</v>
      </c>
      <c r="H9361" s="20">
        <v>68.954791260999997</v>
      </c>
      <c r="I9361" s="15">
        <f>IF(H9361&lt;=Rmax_Summary!$B$40,1,0)</f>
        <v>0</v>
      </c>
      <c r="J9361" s="15">
        <v>2</v>
      </c>
      <c r="K9361" s="21" t="s">
        <v>847</v>
      </c>
    </row>
    <row r="9362" spans="1:11" x14ac:dyDescent="0.15">
      <c r="A9362" s="15">
        <v>1913</v>
      </c>
      <c r="B9362" s="16">
        <v>12</v>
      </c>
      <c r="C9362" s="15">
        <v>50</v>
      </c>
      <c r="D9362" s="17">
        <v>780000</v>
      </c>
      <c r="E9362" s="18">
        <f t="shared" si="146"/>
        <v>780</v>
      </c>
      <c r="F9362" s="19">
        <v>15.32436</v>
      </c>
      <c r="G9362" s="19">
        <v>11.953000505</v>
      </c>
      <c r="H9362" s="20">
        <v>69.351280015</v>
      </c>
      <c r="I9362" s="15">
        <f>IF(H9362&lt;=Rmax_Summary!$B$40,1,0)</f>
        <v>0</v>
      </c>
      <c r="J9362" s="15">
        <v>2</v>
      </c>
      <c r="K9362" s="21" t="s">
        <v>847</v>
      </c>
    </row>
    <row r="9363" spans="1:11" x14ac:dyDescent="0.15">
      <c r="A9363" s="15">
        <v>1918</v>
      </c>
      <c r="B9363" s="16">
        <v>12</v>
      </c>
      <c r="C9363" s="15">
        <v>50</v>
      </c>
      <c r="D9363" s="17">
        <v>790000</v>
      </c>
      <c r="E9363" s="18">
        <f t="shared" si="146"/>
        <v>790</v>
      </c>
      <c r="F9363" s="19">
        <v>15.131114999999999</v>
      </c>
      <c r="G9363" s="19">
        <v>11.953580804</v>
      </c>
      <c r="H9363" s="20">
        <v>69.737769788999998</v>
      </c>
      <c r="I9363" s="15">
        <f>IF(H9363&lt;=Rmax_Summary!$B$40,1,0)</f>
        <v>0</v>
      </c>
      <c r="J9363" s="15">
        <v>2</v>
      </c>
      <c r="K9363" s="21" t="s">
        <v>847</v>
      </c>
    </row>
    <row r="9364" spans="1:11" x14ac:dyDescent="0.15">
      <c r="A9364" s="15">
        <v>1923</v>
      </c>
      <c r="B9364" s="16">
        <v>12</v>
      </c>
      <c r="C9364" s="15">
        <v>50</v>
      </c>
      <c r="D9364" s="17">
        <v>800000</v>
      </c>
      <c r="E9364" s="18">
        <f t="shared" si="146"/>
        <v>800</v>
      </c>
      <c r="F9364" s="19">
        <v>14.942683000000001</v>
      </c>
      <c r="G9364" s="19">
        <v>11.95414665</v>
      </c>
      <c r="H9364" s="20">
        <v>70.114633470000001</v>
      </c>
      <c r="I9364" s="15">
        <f>IF(H9364&lt;=Rmax_Summary!$B$40,1,0)</f>
        <v>0</v>
      </c>
      <c r="J9364" s="15">
        <v>2</v>
      </c>
      <c r="K9364" s="21" t="s">
        <v>847</v>
      </c>
    </row>
    <row r="9365" spans="1:11" x14ac:dyDescent="0.15">
      <c r="A9365" s="15">
        <v>1928</v>
      </c>
      <c r="B9365" s="16">
        <v>12</v>
      </c>
      <c r="C9365" s="15">
        <v>50</v>
      </c>
      <c r="D9365" s="17">
        <v>810000</v>
      </c>
      <c r="E9365" s="18">
        <f t="shared" si="146"/>
        <v>810</v>
      </c>
      <c r="F9365" s="19">
        <v>14.758887</v>
      </c>
      <c r="G9365" s="19">
        <v>11.954698575</v>
      </c>
      <c r="H9365" s="20">
        <v>70.482225759000002</v>
      </c>
      <c r="I9365" s="15">
        <f>IF(H9365&lt;=Rmax_Summary!$B$40,1,0)</f>
        <v>0</v>
      </c>
      <c r="J9365" s="15">
        <v>2</v>
      </c>
      <c r="K9365" s="21" t="s">
        <v>847</v>
      </c>
    </row>
    <row r="9366" spans="1:11" x14ac:dyDescent="0.15">
      <c r="A9366" s="15">
        <v>1933</v>
      </c>
      <c r="B9366" s="16">
        <v>12</v>
      </c>
      <c r="C9366" s="15">
        <v>50</v>
      </c>
      <c r="D9366" s="17">
        <v>820000</v>
      </c>
      <c r="E9366" s="18">
        <f t="shared" si="146"/>
        <v>820</v>
      </c>
      <c r="F9366" s="19">
        <v>14.579558</v>
      </c>
      <c r="G9366" s="19">
        <v>11.955237087</v>
      </c>
      <c r="H9366" s="20">
        <v>70.840884998000007</v>
      </c>
      <c r="I9366" s="15">
        <f>IF(H9366&lt;=Rmax_Summary!$B$40,1,0)</f>
        <v>0</v>
      </c>
      <c r="J9366" s="15">
        <v>2</v>
      </c>
      <c r="K9366" s="21" t="s">
        <v>847</v>
      </c>
    </row>
    <row r="9367" spans="1:11" x14ac:dyDescent="0.15">
      <c r="A9367" s="15">
        <v>1938</v>
      </c>
      <c r="B9367" s="16">
        <v>12</v>
      </c>
      <c r="C9367" s="15">
        <v>50</v>
      </c>
      <c r="D9367" s="17">
        <v>830000</v>
      </c>
      <c r="E9367" s="18">
        <f t="shared" si="146"/>
        <v>830</v>
      </c>
      <c r="F9367" s="19">
        <v>14.404533000000001</v>
      </c>
      <c r="G9367" s="19">
        <v>11.955762669</v>
      </c>
      <c r="H9367" s="20">
        <v>71.190934045999995</v>
      </c>
      <c r="I9367" s="15">
        <f>IF(H9367&lt;=Rmax_Summary!$B$40,1,0)</f>
        <v>0</v>
      </c>
      <c r="J9367" s="15">
        <v>2</v>
      </c>
      <c r="K9367" s="21" t="s">
        <v>847</v>
      </c>
    </row>
    <row r="9368" spans="1:11" x14ac:dyDescent="0.15">
      <c r="A9368" s="15">
        <v>1943</v>
      </c>
      <c r="B9368" s="16">
        <v>12</v>
      </c>
      <c r="C9368" s="15">
        <v>50</v>
      </c>
      <c r="D9368" s="17">
        <v>840000</v>
      </c>
      <c r="E9368" s="18">
        <f t="shared" si="146"/>
        <v>840</v>
      </c>
      <c r="F9368" s="19">
        <v>14.233662000000001</v>
      </c>
      <c r="G9368" s="19">
        <v>11.956275782000001</v>
      </c>
      <c r="H9368" s="20">
        <v>71.532676680999998</v>
      </c>
      <c r="I9368" s="15">
        <f>IF(H9368&lt;=Rmax_Summary!$B$40,1,0)</f>
        <v>0</v>
      </c>
      <c r="J9368" s="15">
        <v>2</v>
      </c>
      <c r="K9368" s="21" t="s">
        <v>847</v>
      </c>
    </row>
    <row r="9369" spans="1:11" x14ac:dyDescent="0.15">
      <c r="A9369" s="15">
        <v>1948</v>
      </c>
      <c r="B9369" s="16">
        <v>12</v>
      </c>
      <c r="C9369" s="15">
        <v>50</v>
      </c>
      <c r="D9369" s="17">
        <v>850000</v>
      </c>
      <c r="E9369" s="18">
        <f t="shared" si="146"/>
        <v>850</v>
      </c>
      <c r="F9369" s="19">
        <v>14.066796</v>
      </c>
      <c r="G9369" s="19">
        <v>11.956776864</v>
      </c>
      <c r="H9369" s="20">
        <v>71.866407577000004</v>
      </c>
      <c r="I9369" s="15">
        <f>IF(H9369&lt;=Rmax_Summary!$B$40,1,0)</f>
        <v>0</v>
      </c>
      <c r="J9369" s="15">
        <v>2</v>
      </c>
      <c r="K9369" s="21" t="s">
        <v>847</v>
      </c>
    </row>
    <row r="9370" spans="1:11" x14ac:dyDescent="0.15">
      <c r="A9370" s="15">
        <v>1953</v>
      </c>
      <c r="B9370" s="16">
        <v>12</v>
      </c>
      <c r="C9370" s="15">
        <v>50</v>
      </c>
      <c r="D9370" s="17">
        <v>860000</v>
      </c>
      <c r="E9370" s="18">
        <f t="shared" si="146"/>
        <v>860</v>
      </c>
      <c r="F9370" s="19">
        <v>13.903798</v>
      </c>
      <c r="G9370" s="19">
        <v>11.957266333</v>
      </c>
      <c r="H9370" s="20">
        <v>72.192403220000003</v>
      </c>
      <c r="I9370" s="15">
        <f>IF(H9370&lt;=Rmax_Summary!$B$40,1,0)</f>
        <v>0</v>
      </c>
      <c r="J9370" s="15">
        <v>2</v>
      </c>
      <c r="K9370" s="21" t="s">
        <v>847</v>
      </c>
    </row>
    <row r="9371" spans="1:11" x14ac:dyDescent="0.15">
      <c r="A9371" s="15">
        <v>1958</v>
      </c>
      <c r="B9371" s="16">
        <v>12</v>
      </c>
      <c r="C9371" s="15">
        <v>50</v>
      </c>
      <c r="D9371" s="17">
        <v>870000</v>
      </c>
      <c r="E9371" s="18">
        <f t="shared" si="146"/>
        <v>870</v>
      </c>
      <c r="F9371" s="19">
        <v>13.744534</v>
      </c>
      <c r="G9371" s="19">
        <v>11.957744589000001</v>
      </c>
      <c r="H9371" s="20">
        <v>72.510931911</v>
      </c>
      <c r="I9371" s="15">
        <f>IF(H9371&lt;=Rmax_Summary!$B$40,1,0)</f>
        <v>0</v>
      </c>
      <c r="J9371" s="15">
        <v>2</v>
      </c>
      <c r="K9371" s="21" t="s">
        <v>847</v>
      </c>
    </row>
    <row r="9372" spans="1:11" x14ac:dyDescent="0.15">
      <c r="A9372" s="15">
        <v>1963</v>
      </c>
      <c r="B9372" s="16">
        <v>12</v>
      </c>
      <c r="C9372" s="15">
        <v>50</v>
      </c>
      <c r="D9372" s="17">
        <v>880000</v>
      </c>
      <c r="E9372" s="18">
        <f t="shared" si="146"/>
        <v>880</v>
      </c>
      <c r="F9372" s="19">
        <v>13.588877999999999</v>
      </c>
      <c r="G9372" s="19">
        <v>11.958212012000001</v>
      </c>
      <c r="H9372" s="20">
        <v>72.822244671999997</v>
      </c>
      <c r="I9372" s="15">
        <f>IF(H9372&lt;=Rmax_Summary!$B$40,1,0)</f>
        <v>0</v>
      </c>
      <c r="J9372" s="15">
        <v>2</v>
      </c>
      <c r="K9372" s="21" t="s">
        <v>847</v>
      </c>
    </row>
    <row r="9373" spans="1:11" x14ac:dyDescent="0.15">
      <c r="A9373" s="15">
        <v>1968</v>
      </c>
      <c r="B9373" s="16">
        <v>12</v>
      </c>
      <c r="C9373" s="15">
        <v>50</v>
      </c>
      <c r="D9373" s="17">
        <v>890000</v>
      </c>
      <c r="E9373" s="18">
        <f t="shared" si="146"/>
        <v>890</v>
      </c>
      <c r="F9373" s="19">
        <v>13.436707</v>
      </c>
      <c r="G9373" s="19">
        <v>11.958668966999999</v>
      </c>
      <c r="H9373" s="20">
        <v>73.126586154999998</v>
      </c>
      <c r="I9373" s="15">
        <f>IF(H9373&lt;=Rmax_Summary!$B$40,1,0)</f>
        <v>0</v>
      </c>
      <c r="J9373" s="15">
        <v>2</v>
      </c>
      <c r="K9373" s="21" t="s">
        <v>847</v>
      </c>
    </row>
    <row r="9374" spans="1:11" x14ac:dyDescent="0.15">
      <c r="A9374" s="15">
        <v>1973</v>
      </c>
      <c r="B9374" s="16">
        <v>12</v>
      </c>
      <c r="C9374" s="15">
        <v>50</v>
      </c>
      <c r="D9374" s="17">
        <v>900000</v>
      </c>
      <c r="E9374" s="18">
        <f t="shared" si="146"/>
        <v>900</v>
      </c>
      <c r="F9374" s="19">
        <v>13.287906</v>
      </c>
      <c r="G9374" s="19">
        <v>11.959115801999999</v>
      </c>
      <c r="H9374" s="20">
        <v>73.424187368000005</v>
      </c>
      <c r="I9374" s="15">
        <f>IF(H9374&lt;=Rmax_Summary!$B$40,1,0)</f>
        <v>0</v>
      </c>
      <c r="J9374" s="15">
        <v>2</v>
      </c>
      <c r="K9374" s="21" t="s">
        <v>847</v>
      </c>
    </row>
    <row r="9375" spans="1:11" x14ac:dyDescent="0.15">
      <c r="A9375" s="15">
        <v>1978</v>
      </c>
      <c r="B9375" s="16">
        <v>12</v>
      </c>
      <c r="C9375" s="15">
        <v>50</v>
      </c>
      <c r="D9375" s="17">
        <v>910000</v>
      </c>
      <c r="E9375" s="18">
        <f t="shared" si="146"/>
        <v>910</v>
      </c>
      <c r="F9375" s="19">
        <v>13.142366000000001</v>
      </c>
      <c r="G9375" s="19">
        <v>11.959552844999999</v>
      </c>
      <c r="H9375" s="20">
        <v>73.715268425999994</v>
      </c>
      <c r="I9375" s="15">
        <f>IF(H9375&lt;=Rmax_Summary!$B$40,1,0)</f>
        <v>0</v>
      </c>
      <c r="J9375" s="15">
        <v>2</v>
      </c>
      <c r="K9375" s="21" t="s">
        <v>847</v>
      </c>
    </row>
    <row r="9376" spans="1:11" x14ac:dyDescent="0.15">
      <c r="A9376" s="15">
        <v>1983</v>
      </c>
      <c r="B9376" s="16">
        <v>12</v>
      </c>
      <c r="C9376" s="15">
        <v>50</v>
      </c>
      <c r="D9376" s="17">
        <v>920000</v>
      </c>
      <c r="E9376" s="18">
        <f t="shared" si="146"/>
        <v>920</v>
      </c>
      <c r="F9376" s="19">
        <v>12.999979</v>
      </c>
      <c r="G9376" s="19">
        <v>11.959980418000001</v>
      </c>
      <c r="H9376" s="20">
        <v>74.000042133999997</v>
      </c>
      <c r="I9376" s="15">
        <f>IF(H9376&lt;=Rmax_Summary!$B$40,1,0)</f>
        <v>0</v>
      </c>
      <c r="J9376" s="15">
        <v>2</v>
      </c>
      <c r="K9376" s="21" t="s">
        <v>847</v>
      </c>
    </row>
    <row r="9377" spans="1:11" x14ac:dyDescent="0.15">
      <c r="A9377" s="15">
        <v>1988</v>
      </c>
      <c r="B9377" s="16">
        <v>12</v>
      </c>
      <c r="C9377" s="15">
        <v>50</v>
      </c>
      <c r="D9377" s="17">
        <v>930000</v>
      </c>
      <c r="E9377" s="18">
        <f t="shared" si="146"/>
        <v>930</v>
      </c>
      <c r="F9377" s="19">
        <v>12.860644000000001</v>
      </c>
      <c r="G9377" s="19">
        <v>11.960398828000001</v>
      </c>
      <c r="H9377" s="20">
        <v>74.278712217999995</v>
      </c>
      <c r="I9377" s="15">
        <f>IF(H9377&lt;=Rmax_Summary!$B$40,1,0)</f>
        <v>0</v>
      </c>
      <c r="J9377" s="15">
        <v>2</v>
      </c>
      <c r="K9377" s="21" t="s">
        <v>847</v>
      </c>
    </row>
    <row r="9378" spans="1:11" x14ac:dyDescent="0.15">
      <c r="A9378" s="15">
        <v>1993</v>
      </c>
      <c r="B9378" s="16">
        <v>12</v>
      </c>
      <c r="C9378" s="15">
        <v>50</v>
      </c>
      <c r="D9378" s="17">
        <v>940000</v>
      </c>
      <c r="E9378" s="18">
        <f t="shared" si="146"/>
        <v>940</v>
      </c>
      <c r="F9378" s="19">
        <v>12.724264</v>
      </c>
      <c r="G9378" s="19">
        <v>11.960808363</v>
      </c>
      <c r="H9378" s="20">
        <v>74.551471495000001</v>
      </c>
      <c r="I9378" s="15">
        <f>IF(H9378&lt;=Rmax_Summary!$B$40,1,0)</f>
        <v>0</v>
      </c>
      <c r="J9378" s="15">
        <v>2</v>
      </c>
      <c r="K9378" s="21" t="s">
        <v>847</v>
      </c>
    </row>
    <row r="9379" spans="1:11" x14ac:dyDescent="0.15">
      <c r="A9379" s="15">
        <v>1998</v>
      </c>
      <c r="B9379" s="16">
        <v>12</v>
      </c>
      <c r="C9379" s="15">
        <v>50</v>
      </c>
      <c r="D9379" s="17">
        <v>950000</v>
      </c>
      <c r="E9379" s="18">
        <f t="shared" si="146"/>
        <v>950</v>
      </c>
      <c r="F9379" s="19">
        <v>12.590747</v>
      </c>
      <c r="G9379" s="19">
        <v>11.961209304</v>
      </c>
      <c r="H9379" s="20">
        <v>74.818506416999995</v>
      </c>
      <c r="I9379" s="15">
        <f>IF(H9379&lt;=Rmax_Summary!$B$40,1,0)</f>
        <v>0</v>
      </c>
      <c r="J9379" s="15">
        <v>2</v>
      </c>
      <c r="K9379" s="21" t="s">
        <v>847</v>
      </c>
    </row>
    <row r="9380" spans="1:11" x14ac:dyDescent="0.15">
      <c r="A9380" s="15">
        <v>2003</v>
      </c>
      <c r="B9380" s="16">
        <v>12</v>
      </c>
      <c r="C9380" s="15">
        <v>50</v>
      </c>
      <c r="D9380" s="17">
        <v>960000</v>
      </c>
      <c r="E9380" s="18">
        <f t="shared" si="146"/>
        <v>960</v>
      </c>
      <c r="F9380" s="19">
        <v>12.460001999999999</v>
      </c>
      <c r="G9380" s="19">
        <v>11.961601918</v>
      </c>
      <c r="H9380" s="20">
        <v>75.079996148000006</v>
      </c>
      <c r="I9380" s="15">
        <f>IF(H9380&lt;=Rmax_Summary!$B$40,1,0)</f>
        <v>0</v>
      </c>
      <c r="J9380" s="15">
        <v>2</v>
      </c>
      <c r="K9380" s="21" t="s">
        <v>847</v>
      </c>
    </row>
    <row r="9381" spans="1:11" x14ac:dyDescent="0.15">
      <c r="A9381" s="15">
        <v>2008</v>
      </c>
      <c r="B9381" s="16">
        <v>12</v>
      </c>
      <c r="C9381" s="15">
        <v>50</v>
      </c>
      <c r="D9381" s="17">
        <v>970000</v>
      </c>
      <c r="E9381" s="18">
        <f t="shared" si="146"/>
        <v>970</v>
      </c>
      <c r="F9381" s="19">
        <v>12.331944999999999</v>
      </c>
      <c r="G9381" s="19">
        <v>11.961986462</v>
      </c>
      <c r="H9381" s="20">
        <v>75.336109855999993</v>
      </c>
      <c r="I9381" s="15">
        <f>IF(H9381&lt;=Rmax_Summary!$B$40,1,0)</f>
        <v>0</v>
      </c>
      <c r="J9381" s="15">
        <v>2</v>
      </c>
      <c r="K9381" s="21" t="s">
        <v>847</v>
      </c>
    </row>
    <row r="9382" spans="1:11" x14ac:dyDescent="0.15">
      <c r="A9382" s="15">
        <v>2013</v>
      </c>
      <c r="B9382" s="16">
        <v>12</v>
      </c>
      <c r="C9382" s="15">
        <v>50</v>
      </c>
      <c r="D9382" s="17">
        <v>980000</v>
      </c>
      <c r="E9382" s="18">
        <f t="shared" si="146"/>
        <v>980</v>
      </c>
      <c r="F9382" s="19">
        <v>12.206493</v>
      </c>
      <c r="G9382" s="19">
        <v>11.962363183000001</v>
      </c>
      <c r="H9382" s="20">
        <v>75.587013974000001</v>
      </c>
      <c r="I9382" s="15">
        <f>IF(H9382&lt;=Rmax_Summary!$B$40,1,0)</f>
        <v>0</v>
      </c>
      <c r="J9382" s="15">
        <v>2</v>
      </c>
      <c r="K9382" s="21" t="s">
        <v>847</v>
      </c>
    </row>
    <row r="9383" spans="1:11" x14ac:dyDescent="0.15">
      <c r="A9383" s="15">
        <v>2018</v>
      </c>
      <c r="B9383" s="16">
        <v>12</v>
      </c>
      <c r="C9383" s="15">
        <v>50</v>
      </c>
      <c r="D9383" s="17">
        <v>990000</v>
      </c>
      <c r="E9383" s="18">
        <f t="shared" si="146"/>
        <v>990</v>
      </c>
      <c r="F9383" s="19">
        <v>12.083568</v>
      </c>
      <c r="G9383" s="19">
        <v>11.962732311</v>
      </c>
      <c r="H9383" s="20">
        <v>75.832863129000003</v>
      </c>
      <c r="I9383" s="15">
        <f>IF(H9383&lt;=Rmax_Summary!$B$40,1,0)</f>
        <v>0</v>
      </c>
      <c r="J9383" s="15">
        <v>2</v>
      </c>
      <c r="K9383" s="21" t="s">
        <v>847</v>
      </c>
    </row>
    <row r="9384" spans="1:11" x14ac:dyDescent="0.15">
      <c r="A9384" s="15">
        <v>2023</v>
      </c>
      <c r="B9384" s="16">
        <v>12</v>
      </c>
      <c r="C9384" s="15">
        <v>50</v>
      </c>
      <c r="D9384" s="17">
        <v>1000000</v>
      </c>
      <c r="E9384" s="18">
        <f t="shared" si="146"/>
        <v>1000</v>
      </c>
      <c r="F9384" s="19">
        <v>11.963094</v>
      </c>
      <c r="G9384" s="19">
        <v>11.963094082</v>
      </c>
      <c r="H9384" s="20">
        <v>76.073811923999997</v>
      </c>
      <c r="I9384" s="15">
        <f>IF(H9384&lt;=Rmax_Summary!$B$40,1,0)</f>
        <v>0</v>
      </c>
      <c r="J9384" s="15">
        <v>2</v>
      </c>
      <c r="K9384" s="21" t="s">
        <v>847</v>
      </c>
    </row>
    <row r="9385" spans="1:11" x14ac:dyDescent="0.15">
      <c r="A9385" s="15">
        <v>1828</v>
      </c>
      <c r="B9385" s="16">
        <v>12</v>
      </c>
      <c r="C9385" s="15">
        <v>50</v>
      </c>
      <c r="D9385" s="17">
        <v>1100000</v>
      </c>
      <c r="E9385" s="18">
        <f t="shared" si="146"/>
        <v>1100</v>
      </c>
      <c r="F9385" s="19">
        <v>10.878501</v>
      </c>
      <c r="G9385" s="19">
        <v>11.966351</v>
      </c>
      <c r="H9385" s="20">
        <v>78.242997715000001</v>
      </c>
      <c r="I9385" s="15">
        <f>IF(H9385&lt;=Rmax_Summary!$B$40,1,0)</f>
        <v>0</v>
      </c>
      <c r="J9385" s="15">
        <v>3</v>
      </c>
      <c r="K9385" s="21" t="s">
        <v>850</v>
      </c>
    </row>
    <row r="9386" spans="1:11" x14ac:dyDescent="0.15">
      <c r="A9386" s="15">
        <v>1833</v>
      </c>
      <c r="B9386" s="16">
        <v>12</v>
      </c>
      <c r="C9386" s="15">
        <v>50</v>
      </c>
      <c r="D9386" s="17">
        <v>1200000</v>
      </c>
      <c r="E9386" s="18">
        <f t="shared" si="146"/>
        <v>1200</v>
      </c>
      <c r="F9386" s="19">
        <v>9.9742219999999993</v>
      </c>
      <c r="G9386" s="19">
        <v>11.969066452</v>
      </c>
      <c r="H9386" s="20">
        <v>80.051556117000004</v>
      </c>
      <c r="I9386" s="15">
        <f>IF(H9386&lt;=Rmax_Summary!$B$40,1,0)</f>
        <v>0</v>
      </c>
      <c r="J9386" s="15">
        <v>3</v>
      </c>
      <c r="K9386" s="21" t="s">
        <v>850</v>
      </c>
    </row>
    <row r="9387" spans="1:11" x14ac:dyDescent="0.15">
      <c r="A9387" s="15">
        <v>1838</v>
      </c>
      <c r="B9387" s="16">
        <v>12</v>
      </c>
      <c r="C9387" s="15">
        <v>50</v>
      </c>
      <c r="D9387" s="17">
        <v>1300000</v>
      </c>
      <c r="E9387" s="18">
        <f t="shared" si="146"/>
        <v>1300</v>
      </c>
      <c r="F9387" s="19">
        <v>9.2087430000000001</v>
      </c>
      <c r="G9387" s="19">
        <v>11.971365094999999</v>
      </c>
      <c r="H9387" s="20">
        <v>81.582514918000001</v>
      </c>
      <c r="I9387" s="15">
        <f>IF(H9387&lt;=Rmax_Summary!$B$40,1,0)</f>
        <v>0</v>
      </c>
      <c r="J9387" s="15">
        <v>3</v>
      </c>
      <c r="K9387" s="21" t="s">
        <v>850</v>
      </c>
    </row>
    <row r="9388" spans="1:11" x14ac:dyDescent="0.15">
      <c r="A9388" s="15">
        <v>1843</v>
      </c>
      <c r="B9388" s="16">
        <v>12</v>
      </c>
      <c r="C9388" s="15">
        <v>50</v>
      </c>
      <c r="D9388" s="17">
        <v>1400000</v>
      </c>
      <c r="E9388" s="18">
        <f t="shared" si="146"/>
        <v>1400</v>
      </c>
      <c r="F9388" s="19">
        <v>8.5523819999999997</v>
      </c>
      <c r="G9388" s="19">
        <v>11.973336059999999</v>
      </c>
      <c r="H9388" s="20">
        <v>82.895235006999997</v>
      </c>
      <c r="I9388" s="15">
        <f>IF(H9388&lt;=Rmax_Summary!$B$40,1,0)</f>
        <v>0</v>
      </c>
      <c r="J9388" s="15">
        <v>3</v>
      </c>
      <c r="K9388" s="21" t="s">
        <v>850</v>
      </c>
    </row>
    <row r="9389" spans="1:11" x14ac:dyDescent="0.15">
      <c r="A9389" s="15">
        <v>1848</v>
      </c>
      <c r="B9389" s="16">
        <v>12</v>
      </c>
      <c r="C9389" s="15">
        <v>50</v>
      </c>
      <c r="D9389" s="17">
        <v>1500000</v>
      </c>
      <c r="E9389" s="18">
        <f t="shared" si="146"/>
        <v>1500</v>
      </c>
      <c r="F9389" s="19">
        <v>7.9833639999999999</v>
      </c>
      <c r="G9389" s="19">
        <v>11.975044754000001</v>
      </c>
      <c r="H9389" s="20">
        <v>84.033272995000004</v>
      </c>
      <c r="I9389" s="15">
        <f>IF(H9389&lt;=Rmax_Summary!$B$40,1,0)</f>
        <v>0</v>
      </c>
      <c r="J9389" s="15">
        <v>3</v>
      </c>
      <c r="K9389" s="21" t="s">
        <v>850</v>
      </c>
    </row>
    <row r="9390" spans="1:11" x14ac:dyDescent="0.15">
      <c r="A9390" s="15">
        <v>1853</v>
      </c>
      <c r="B9390" s="16">
        <v>12</v>
      </c>
      <c r="C9390" s="15">
        <v>50</v>
      </c>
      <c r="D9390" s="17">
        <v>1600000</v>
      </c>
      <c r="E9390" s="18">
        <f t="shared" si="146"/>
        <v>1600</v>
      </c>
      <c r="F9390" s="19">
        <v>7.4853379999999996</v>
      </c>
      <c r="G9390" s="19">
        <v>11.976540261</v>
      </c>
      <c r="H9390" s="20">
        <v>85.029324306000007</v>
      </c>
      <c r="I9390" s="15">
        <f>IF(H9390&lt;=Rmax_Summary!$B$40,1,0)</f>
        <v>0</v>
      </c>
      <c r="J9390" s="15">
        <v>3</v>
      </c>
      <c r="K9390" s="21" t="s">
        <v>850</v>
      </c>
    </row>
    <row r="9391" spans="1:11" x14ac:dyDescent="0.15">
      <c r="A9391" s="15">
        <v>1858</v>
      </c>
      <c r="B9391" s="16">
        <v>12</v>
      </c>
      <c r="C9391" s="15">
        <v>50</v>
      </c>
      <c r="D9391" s="17">
        <v>1700000</v>
      </c>
      <c r="E9391" s="18">
        <f t="shared" si="146"/>
        <v>1700</v>
      </c>
      <c r="F9391" s="19">
        <v>7.0457999999999998</v>
      </c>
      <c r="G9391" s="19">
        <v>11.977860133</v>
      </c>
      <c r="H9391" s="20">
        <v>85.908400048000004</v>
      </c>
      <c r="I9391" s="15">
        <f>IF(H9391&lt;=Rmax_Summary!$B$40,1,0)</f>
        <v>0</v>
      </c>
      <c r="J9391" s="15">
        <v>3</v>
      </c>
      <c r="K9391" s="21" t="s">
        <v>850</v>
      </c>
    </row>
    <row r="9392" spans="1:11" x14ac:dyDescent="0.15">
      <c r="A9392" s="15">
        <v>1863</v>
      </c>
      <c r="B9392" s="16">
        <v>12</v>
      </c>
      <c r="C9392" s="15">
        <v>50</v>
      </c>
      <c r="D9392" s="17">
        <v>1800000</v>
      </c>
      <c r="E9392" s="18">
        <f t="shared" si="146"/>
        <v>1800</v>
      </c>
      <c r="F9392" s="19">
        <v>6.6550190000000002</v>
      </c>
      <c r="G9392" s="19">
        <v>11.979033596000001</v>
      </c>
      <c r="H9392" s="20">
        <v>86.689962498</v>
      </c>
      <c r="I9392" s="15">
        <f>IF(H9392&lt;=Rmax_Summary!$B$40,1,0)</f>
        <v>0</v>
      </c>
      <c r="J9392" s="15">
        <v>3</v>
      </c>
      <c r="K9392" s="21" t="s">
        <v>850</v>
      </c>
    </row>
    <row r="9393" spans="1:11" x14ac:dyDescent="0.15">
      <c r="A9393" s="15">
        <v>1868</v>
      </c>
      <c r="B9393" s="16">
        <v>12</v>
      </c>
      <c r="C9393" s="15">
        <v>50</v>
      </c>
      <c r="D9393" s="17">
        <v>1900000</v>
      </c>
      <c r="E9393" s="18">
        <f t="shared" si="146"/>
        <v>1900</v>
      </c>
      <c r="F9393" s="19">
        <v>6.305307</v>
      </c>
      <c r="G9393" s="19">
        <v>11.980083732000001</v>
      </c>
      <c r="H9393" s="20">
        <v>87.389385748999999</v>
      </c>
      <c r="I9393" s="15">
        <f>IF(H9393&lt;=Rmax_Summary!$B$40,1,0)</f>
        <v>0</v>
      </c>
      <c r="J9393" s="15">
        <v>3</v>
      </c>
      <c r="K9393" s="21" t="s">
        <v>850</v>
      </c>
    </row>
    <row r="9394" spans="1:11" x14ac:dyDescent="0.15">
      <c r="A9394" s="15">
        <v>1873</v>
      </c>
      <c r="B9394" s="16">
        <v>12</v>
      </c>
      <c r="C9394" s="15">
        <v>50</v>
      </c>
      <c r="D9394" s="17">
        <v>2000000</v>
      </c>
      <c r="E9394" s="18">
        <f t="shared" si="146"/>
        <v>2000</v>
      </c>
      <c r="F9394" s="19">
        <v>5.9905150000000003</v>
      </c>
      <c r="G9394" s="19">
        <v>11.981029008</v>
      </c>
      <c r="H9394" s="20">
        <v>88.018970725000003</v>
      </c>
      <c r="I9394" s="15">
        <f>IF(H9394&lt;=Rmax_Summary!$B$40,1,0)</f>
        <v>0</v>
      </c>
      <c r="J9394" s="15">
        <v>3</v>
      </c>
      <c r="K9394" s="21" t="s">
        <v>850</v>
      </c>
    </row>
    <row r="9395" spans="1:11" x14ac:dyDescent="0.15">
      <c r="A9395" s="15">
        <v>1878</v>
      </c>
      <c r="B9395" s="16">
        <v>12</v>
      </c>
      <c r="C9395" s="15">
        <v>50</v>
      </c>
      <c r="D9395" s="17">
        <v>2100000</v>
      </c>
      <c r="E9395" s="18">
        <f t="shared" si="146"/>
        <v>2100</v>
      </c>
      <c r="F9395" s="19">
        <v>5.7056589999999998</v>
      </c>
      <c r="G9395" s="19">
        <v>11.981884389999999</v>
      </c>
      <c r="H9395" s="20">
        <v>88.588681843000003</v>
      </c>
      <c r="I9395" s="15">
        <f>IF(H9395&lt;=Rmax_Summary!$B$40,1,0)</f>
        <v>0</v>
      </c>
      <c r="J9395" s="15">
        <v>3</v>
      </c>
      <c r="K9395" s="21" t="s">
        <v>850</v>
      </c>
    </row>
    <row r="9396" spans="1:11" x14ac:dyDescent="0.15">
      <c r="A9396" s="15">
        <v>1883</v>
      </c>
      <c r="B9396" s="16">
        <v>12</v>
      </c>
      <c r="C9396" s="15">
        <v>50</v>
      </c>
      <c r="D9396" s="17">
        <v>2200000</v>
      </c>
      <c r="E9396" s="18">
        <f t="shared" si="146"/>
        <v>2200</v>
      </c>
      <c r="F9396" s="19">
        <v>5.4466650000000003</v>
      </c>
      <c r="G9396" s="19">
        <v>11.982662109</v>
      </c>
      <c r="H9396" s="20">
        <v>89.106670910999995</v>
      </c>
      <c r="I9396" s="15">
        <f>IF(H9396&lt;=Rmax_Summary!$B$40,1,0)</f>
        <v>0</v>
      </c>
      <c r="J9396" s="15">
        <v>3</v>
      </c>
      <c r="K9396" s="21" t="s">
        <v>850</v>
      </c>
    </row>
    <row r="9397" spans="1:11" x14ac:dyDescent="0.15">
      <c r="A9397" s="15">
        <v>1888</v>
      </c>
      <c r="B9397" s="16">
        <v>12</v>
      </c>
      <c r="C9397" s="15">
        <v>50</v>
      </c>
      <c r="D9397" s="17">
        <v>2300000</v>
      </c>
      <c r="E9397" s="18">
        <f t="shared" si="146"/>
        <v>2300</v>
      </c>
      <c r="F9397" s="19">
        <v>5.2101620000000004</v>
      </c>
      <c r="G9397" s="19">
        <v>11.983372294</v>
      </c>
      <c r="H9397" s="20">
        <v>89.579676366000001</v>
      </c>
      <c r="I9397" s="15">
        <f>IF(H9397&lt;=Rmax_Summary!$B$40,1,0)</f>
        <v>0</v>
      </c>
      <c r="J9397" s="15">
        <v>3</v>
      </c>
      <c r="K9397" s="21" t="s">
        <v>850</v>
      </c>
    </row>
    <row r="9398" spans="1:11" x14ac:dyDescent="0.15">
      <c r="A9398" s="15">
        <v>1893</v>
      </c>
      <c r="B9398" s="16">
        <v>12</v>
      </c>
      <c r="C9398" s="15">
        <v>50</v>
      </c>
      <c r="D9398" s="17">
        <v>2400000</v>
      </c>
      <c r="E9398" s="18">
        <f t="shared" si="146"/>
        <v>2400</v>
      </c>
      <c r="F9398" s="19">
        <v>4.9933430000000003</v>
      </c>
      <c r="G9398" s="19">
        <v>11.984023368000001</v>
      </c>
      <c r="H9398" s="20">
        <v>90.013313890000006</v>
      </c>
      <c r="I9398" s="15">
        <f>IF(H9398&lt;=Rmax_Summary!$B$40,1,0)</f>
        <v>0</v>
      </c>
      <c r="J9398" s="15">
        <v>3</v>
      </c>
      <c r="K9398" s="21" t="s">
        <v>850</v>
      </c>
    </row>
    <row r="9399" spans="1:11" x14ac:dyDescent="0.15">
      <c r="A9399" s="15">
        <v>1898</v>
      </c>
      <c r="B9399" s="16">
        <v>12</v>
      </c>
      <c r="C9399" s="15">
        <v>50</v>
      </c>
      <c r="D9399" s="17">
        <v>2500000</v>
      </c>
      <c r="E9399" s="18">
        <f t="shared" si="146"/>
        <v>2500</v>
      </c>
      <c r="F9399" s="19">
        <v>4.7938489999999998</v>
      </c>
      <c r="G9399" s="19">
        <v>11.984622419000001</v>
      </c>
      <c r="H9399" s="20">
        <v>90.412302394999998</v>
      </c>
      <c r="I9399" s="15">
        <f>IF(H9399&lt;=Rmax_Summary!$B$40,1,0)</f>
        <v>0</v>
      </c>
      <c r="J9399" s="15">
        <v>3</v>
      </c>
      <c r="K9399" s="21" t="s">
        <v>850</v>
      </c>
    </row>
    <row r="9400" spans="1:11" x14ac:dyDescent="0.15">
      <c r="A9400" s="15">
        <v>1903</v>
      </c>
      <c r="B9400" s="16">
        <v>12</v>
      </c>
      <c r="C9400" s="15">
        <v>50</v>
      </c>
      <c r="D9400" s="17">
        <v>2600000</v>
      </c>
      <c r="E9400" s="18">
        <f t="shared" si="146"/>
        <v>2600</v>
      </c>
      <c r="F9400" s="19">
        <v>4.6096830000000004</v>
      </c>
      <c r="G9400" s="19">
        <v>11.985175441999999</v>
      </c>
      <c r="H9400" s="20">
        <v>90.780634106999997</v>
      </c>
      <c r="I9400" s="15">
        <f>IF(H9400&lt;=Rmax_Summary!$B$40,1,0)</f>
        <v>0</v>
      </c>
      <c r="J9400" s="15">
        <v>3</v>
      </c>
      <c r="K9400" s="21" t="s">
        <v>850</v>
      </c>
    </row>
    <row r="9401" spans="1:11" x14ac:dyDescent="0.15">
      <c r="A9401" s="15">
        <v>1908</v>
      </c>
      <c r="B9401" s="16">
        <v>12</v>
      </c>
      <c r="C9401" s="15">
        <v>50</v>
      </c>
      <c r="D9401" s="17">
        <v>2700000</v>
      </c>
      <c r="E9401" s="18">
        <f t="shared" si="146"/>
        <v>2700</v>
      </c>
      <c r="F9401" s="19">
        <v>4.4391439999999998</v>
      </c>
      <c r="G9401" s="19">
        <v>11.985687546999999</v>
      </c>
      <c r="H9401" s="20">
        <v>91.121712841999994</v>
      </c>
      <c r="I9401" s="15">
        <f>IF(H9401&lt;=Rmax_Summary!$B$40,1,0)</f>
        <v>0</v>
      </c>
      <c r="J9401" s="15">
        <v>3</v>
      </c>
      <c r="K9401" s="21" t="s">
        <v>850</v>
      </c>
    </row>
    <row r="9402" spans="1:11" x14ac:dyDescent="0.15">
      <c r="A9402" s="15">
        <v>1913</v>
      </c>
      <c r="B9402" s="16">
        <v>12</v>
      </c>
      <c r="C9402" s="15">
        <v>50</v>
      </c>
      <c r="D9402" s="17">
        <v>2800000</v>
      </c>
      <c r="E9402" s="18">
        <f t="shared" si="146"/>
        <v>2800</v>
      </c>
      <c r="F9402" s="19">
        <v>4.2807729999999999</v>
      </c>
      <c r="G9402" s="19">
        <v>11.986163111</v>
      </c>
      <c r="H9402" s="20">
        <v>91.438454797999995</v>
      </c>
      <c r="I9402" s="15">
        <f>IF(H9402&lt;=Rmax_Summary!$B$40,1,0)</f>
        <v>0</v>
      </c>
      <c r="J9402" s="15">
        <v>3</v>
      </c>
      <c r="K9402" s="21" t="s">
        <v>850</v>
      </c>
    </row>
    <row r="9403" spans="1:11" x14ac:dyDescent="0.15">
      <c r="A9403" s="15">
        <v>1918</v>
      </c>
      <c r="B9403" s="16">
        <v>12</v>
      </c>
      <c r="C9403" s="15">
        <v>50</v>
      </c>
      <c r="D9403" s="17">
        <v>2900000</v>
      </c>
      <c r="E9403" s="18">
        <f t="shared" si="146"/>
        <v>2900</v>
      </c>
      <c r="F9403" s="19">
        <v>4.1333120000000001</v>
      </c>
      <c r="G9403" s="19">
        <v>11.986605909</v>
      </c>
      <c r="H9403" s="20">
        <v>91.733375281999997</v>
      </c>
      <c r="I9403" s="15">
        <f>IF(H9403&lt;=Rmax_Summary!$B$40,1,0)</f>
        <v>0</v>
      </c>
      <c r="J9403" s="15">
        <v>3</v>
      </c>
      <c r="K9403" s="21" t="s">
        <v>850</v>
      </c>
    </row>
    <row r="9404" spans="1:11" x14ac:dyDescent="0.15">
      <c r="A9404" s="15">
        <v>1923</v>
      </c>
      <c r="B9404" s="16">
        <v>12</v>
      </c>
      <c r="C9404" s="15">
        <v>50</v>
      </c>
      <c r="D9404" s="17">
        <v>3000000</v>
      </c>
      <c r="E9404" s="18">
        <f t="shared" si="146"/>
        <v>3000</v>
      </c>
      <c r="F9404" s="19">
        <v>3.995673</v>
      </c>
      <c r="G9404" s="19">
        <v>11.987019221000001</v>
      </c>
      <c r="H9404" s="20">
        <v>92.008653860999999</v>
      </c>
      <c r="I9404" s="15">
        <f>IF(H9404&lt;=Rmax_Summary!$B$40,1,0)</f>
        <v>0</v>
      </c>
      <c r="J9404" s="15">
        <v>3</v>
      </c>
      <c r="K9404" s="21" t="s">
        <v>850</v>
      </c>
    </row>
    <row r="9405" spans="1:11" x14ac:dyDescent="0.15">
      <c r="A9405" s="15">
        <v>1928</v>
      </c>
      <c r="B9405" s="16">
        <v>12</v>
      </c>
      <c r="C9405" s="15">
        <v>50</v>
      </c>
      <c r="D9405" s="17">
        <v>3100000</v>
      </c>
      <c r="E9405" s="18">
        <f t="shared" si="146"/>
        <v>3100</v>
      </c>
      <c r="F9405" s="19">
        <v>3.866905</v>
      </c>
      <c r="G9405" s="19">
        <v>11.987405889</v>
      </c>
      <c r="H9405" s="20">
        <v>92.266190019999996</v>
      </c>
      <c r="I9405" s="15">
        <f>IF(H9405&lt;=Rmax_Summary!$B$40,1,0)</f>
        <v>0</v>
      </c>
      <c r="J9405" s="15">
        <v>3</v>
      </c>
      <c r="K9405" s="21" t="s">
        <v>850</v>
      </c>
    </row>
    <row r="9406" spans="1:11" x14ac:dyDescent="0.15">
      <c r="A9406" s="15">
        <v>1933</v>
      </c>
      <c r="B9406" s="16">
        <v>12</v>
      </c>
      <c r="C9406" s="15">
        <v>50</v>
      </c>
      <c r="D9406" s="17">
        <v>3200000</v>
      </c>
      <c r="E9406" s="18">
        <f t="shared" si="146"/>
        <v>3200</v>
      </c>
      <c r="F9406" s="19">
        <v>3.746178</v>
      </c>
      <c r="G9406" s="19">
        <v>11.987768415</v>
      </c>
      <c r="H9406" s="20">
        <v>92.507644720000002</v>
      </c>
      <c r="I9406" s="15">
        <f>IF(H9406&lt;=Rmax_Summary!$B$40,1,0)</f>
        <v>0</v>
      </c>
      <c r="J9406" s="15">
        <v>3</v>
      </c>
      <c r="K9406" s="21" t="s">
        <v>850</v>
      </c>
    </row>
    <row r="9407" spans="1:11" x14ac:dyDescent="0.15">
      <c r="A9407" s="15">
        <v>1938</v>
      </c>
      <c r="B9407" s="16">
        <v>12</v>
      </c>
      <c r="C9407" s="15">
        <v>50</v>
      </c>
      <c r="D9407" s="17">
        <v>3300000</v>
      </c>
      <c r="E9407" s="18">
        <f t="shared" si="146"/>
        <v>3300</v>
      </c>
      <c r="F9407" s="19">
        <v>3.6327600000000002</v>
      </c>
      <c r="G9407" s="19">
        <v>11.988108989000001</v>
      </c>
      <c r="H9407" s="20">
        <v>92.734479292000003</v>
      </c>
      <c r="I9407" s="15">
        <f>IF(H9407&lt;=Rmax_Summary!$B$40,1,0)</f>
        <v>0</v>
      </c>
      <c r="J9407" s="15">
        <v>3</v>
      </c>
      <c r="K9407" s="21" t="s">
        <v>850</v>
      </c>
    </row>
    <row r="9408" spans="1:11" x14ac:dyDescent="0.15">
      <c r="A9408" s="15">
        <v>1943</v>
      </c>
      <c r="B9408" s="16">
        <v>12</v>
      </c>
      <c r="C9408" s="15">
        <v>50</v>
      </c>
      <c r="D9408" s="17">
        <v>3400000</v>
      </c>
      <c r="E9408" s="18">
        <f t="shared" si="146"/>
        <v>3400</v>
      </c>
      <c r="F9408" s="19">
        <v>3.5260090000000002</v>
      </c>
      <c r="G9408" s="19">
        <v>11.988429547000001</v>
      </c>
      <c r="H9408" s="20">
        <v>92.947982491000005</v>
      </c>
      <c r="I9408" s="15">
        <f>IF(H9408&lt;=Rmax_Summary!$B$40,1,0)</f>
        <v>0</v>
      </c>
      <c r="J9408" s="15">
        <v>3</v>
      </c>
      <c r="K9408" s="21" t="s">
        <v>850</v>
      </c>
    </row>
    <row r="9409" spans="1:11" x14ac:dyDescent="0.15">
      <c r="A9409" s="15">
        <v>1948</v>
      </c>
      <c r="B9409" s="16">
        <v>12</v>
      </c>
      <c r="C9409" s="15">
        <v>50</v>
      </c>
      <c r="D9409" s="17">
        <v>3500000</v>
      </c>
      <c r="E9409" s="18">
        <f t="shared" si="146"/>
        <v>3500</v>
      </c>
      <c r="F9409" s="19">
        <v>3.4253520000000002</v>
      </c>
      <c r="G9409" s="19">
        <v>11.988731802</v>
      </c>
      <c r="H9409" s="20">
        <v>93.149296188999998</v>
      </c>
      <c r="I9409" s="15">
        <f>IF(H9409&lt;=Rmax_Summary!$B$40,1,0)</f>
        <v>0</v>
      </c>
      <c r="J9409" s="15">
        <v>3</v>
      </c>
      <c r="K9409" s="21" t="s">
        <v>850</v>
      </c>
    </row>
    <row r="9410" spans="1:11" x14ac:dyDescent="0.15">
      <c r="A9410" s="15">
        <v>1953</v>
      </c>
      <c r="B9410" s="16">
        <v>12</v>
      </c>
      <c r="C9410" s="15">
        <v>50</v>
      </c>
      <c r="D9410" s="17">
        <v>3600000</v>
      </c>
      <c r="E9410" s="18">
        <f t="shared" ref="E9410:E9473" si="147">D9410/1000</f>
        <v>3600</v>
      </c>
      <c r="F9410" s="19">
        <v>3.3302830000000001</v>
      </c>
      <c r="G9410" s="19">
        <v>11.989017282000001</v>
      </c>
      <c r="H9410" s="20">
        <v>93.339434922999999</v>
      </c>
      <c r="I9410" s="15">
        <f>IF(H9410&lt;=Rmax_Summary!$B$40,1,0)</f>
        <v>0</v>
      </c>
      <c r="J9410" s="15">
        <v>3</v>
      </c>
      <c r="K9410" s="21" t="s">
        <v>850</v>
      </c>
    </row>
    <row r="9411" spans="1:11" x14ac:dyDescent="0.15">
      <c r="A9411" s="15">
        <v>1958</v>
      </c>
      <c r="B9411" s="16">
        <v>12</v>
      </c>
      <c r="C9411" s="15">
        <v>50</v>
      </c>
      <c r="D9411" s="17">
        <v>3700000</v>
      </c>
      <c r="E9411" s="18">
        <f t="shared" si="147"/>
        <v>3700</v>
      </c>
      <c r="F9411" s="19">
        <v>3.240348</v>
      </c>
      <c r="G9411" s="19">
        <v>11.989287341000001</v>
      </c>
      <c r="H9411" s="20">
        <v>93.519304098000006</v>
      </c>
      <c r="I9411" s="15">
        <f>IF(H9411&lt;=Rmax_Summary!$B$40,1,0)</f>
        <v>0</v>
      </c>
      <c r="J9411" s="15">
        <v>3</v>
      </c>
      <c r="K9411" s="21" t="s">
        <v>850</v>
      </c>
    </row>
    <row r="9412" spans="1:11" x14ac:dyDescent="0.15">
      <c r="A9412" s="15">
        <v>1963</v>
      </c>
      <c r="B9412" s="16">
        <v>12</v>
      </c>
      <c r="C9412" s="15">
        <v>50</v>
      </c>
      <c r="D9412" s="17">
        <v>3800000</v>
      </c>
      <c r="E9412" s="18">
        <f t="shared" si="147"/>
        <v>3800</v>
      </c>
      <c r="F9412" s="19">
        <v>3.1551429999999998</v>
      </c>
      <c r="G9412" s="19">
        <v>11.989543201</v>
      </c>
      <c r="H9412" s="20">
        <v>93.689714072000001</v>
      </c>
      <c r="I9412" s="15">
        <f>IF(H9412&lt;=Rmax_Summary!$B$40,1,0)</f>
        <v>0</v>
      </c>
      <c r="J9412" s="15">
        <v>3</v>
      </c>
      <c r="K9412" s="21" t="s">
        <v>850</v>
      </c>
    </row>
    <row r="9413" spans="1:11" x14ac:dyDescent="0.15">
      <c r="A9413" s="15">
        <v>1968</v>
      </c>
      <c r="B9413" s="16">
        <v>12</v>
      </c>
      <c r="C9413" s="15">
        <v>50</v>
      </c>
      <c r="D9413" s="17">
        <v>3900000</v>
      </c>
      <c r="E9413" s="18">
        <f t="shared" si="147"/>
        <v>3900</v>
      </c>
      <c r="F9413" s="19">
        <v>3.0743040000000001</v>
      </c>
      <c r="G9413" s="19">
        <v>11.989785940999999</v>
      </c>
      <c r="H9413" s="20">
        <v>93.851391765000002</v>
      </c>
      <c r="I9413" s="15">
        <f>IF(H9413&lt;=Rmax_Summary!$B$40,1,0)</f>
        <v>0</v>
      </c>
      <c r="J9413" s="15">
        <v>3</v>
      </c>
      <c r="K9413" s="21" t="s">
        <v>850</v>
      </c>
    </row>
    <row r="9414" spans="1:11" x14ac:dyDescent="0.15">
      <c r="A9414" s="15">
        <v>1973</v>
      </c>
      <c r="B9414" s="16">
        <v>12</v>
      </c>
      <c r="C9414" s="15">
        <v>50</v>
      </c>
      <c r="D9414" s="17">
        <v>4000000</v>
      </c>
      <c r="E9414" s="18">
        <f t="shared" si="147"/>
        <v>4000</v>
      </c>
      <c r="F9414" s="19">
        <v>2.9975040000000002</v>
      </c>
      <c r="G9414" s="19">
        <v>11.990016560000001</v>
      </c>
      <c r="H9414" s="20">
        <v>94.004991777000001</v>
      </c>
      <c r="I9414" s="15">
        <f>IF(H9414&lt;=Rmax_Summary!$B$40,1,0)</f>
        <v>0</v>
      </c>
      <c r="J9414" s="15">
        <v>3</v>
      </c>
      <c r="K9414" s="21" t="s">
        <v>850</v>
      </c>
    </row>
    <row r="9415" spans="1:11" x14ac:dyDescent="0.15">
      <c r="A9415" s="15">
        <v>1978</v>
      </c>
      <c r="B9415" s="16">
        <v>12</v>
      </c>
      <c r="C9415" s="15">
        <v>50</v>
      </c>
      <c r="D9415" s="17">
        <v>4100000</v>
      </c>
      <c r="E9415" s="18">
        <f t="shared" si="147"/>
        <v>4100</v>
      </c>
      <c r="F9415" s="19">
        <v>2.9244479999999999</v>
      </c>
      <c r="G9415" s="19">
        <v>11.990235938</v>
      </c>
      <c r="H9415" s="20">
        <v>94.151104601</v>
      </c>
      <c r="I9415" s="15">
        <f>IF(H9415&lt;=Rmax_Summary!$B$40,1,0)</f>
        <v>0</v>
      </c>
      <c r="J9415" s="15">
        <v>3</v>
      </c>
      <c r="K9415" s="21" t="s">
        <v>850</v>
      </c>
    </row>
    <row r="9416" spans="1:11" x14ac:dyDescent="0.15">
      <c r="A9416" s="15">
        <v>1983</v>
      </c>
      <c r="B9416" s="16">
        <v>12</v>
      </c>
      <c r="C9416" s="15">
        <v>50</v>
      </c>
      <c r="D9416" s="17">
        <v>4200000</v>
      </c>
      <c r="E9416" s="18">
        <f t="shared" si="147"/>
        <v>4200</v>
      </c>
      <c r="F9416" s="19">
        <v>2.8548680000000002</v>
      </c>
      <c r="G9416" s="19">
        <v>11.990444869999999</v>
      </c>
      <c r="H9416" s="20">
        <v>94.290264342</v>
      </c>
      <c r="I9416" s="15">
        <f>IF(H9416&lt;=Rmax_Summary!$B$40,1,0)</f>
        <v>0</v>
      </c>
      <c r="J9416" s="15">
        <v>3</v>
      </c>
      <c r="K9416" s="21" t="s">
        <v>850</v>
      </c>
    </row>
    <row r="9417" spans="1:11" x14ac:dyDescent="0.15">
      <c r="A9417" s="15">
        <v>1988</v>
      </c>
      <c r="B9417" s="16">
        <v>12</v>
      </c>
      <c r="C9417" s="15">
        <v>50</v>
      </c>
      <c r="D9417" s="17">
        <v>4300000</v>
      </c>
      <c r="E9417" s="18">
        <f t="shared" si="147"/>
        <v>4300</v>
      </c>
      <c r="F9417" s="19">
        <v>2.7885219999999999</v>
      </c>
      <c r="G9417" s="19">
        <v>11.990644101000001</v>
      </c>
      <c r="H9417" s="20">
        <v>94.422956205999995</v>
      </c>
      <c r="I9417" s="15">
        <f>IF(H9417&lt;=Rmax_Summary!$B$40,1,0)</f>
        <v>0</v>
      </c>
      <c r="J9417" s="15">
        <v>3</v>
      </c>
      <c r="K9417" s="21" t="s">
        <v>850</v>
      </c>
    </row>
    <row r="9418" spans="1:11" x14ac:dyDescent="0.15">
      <c r="A9418" s="15">
        <v>1993</v>
      </c>
      <c r="B9418" s="16">
        <v>12</v>
      </c>
      <c r="C9418" s="15">
        <v>50</v>
      </c>
      <c r="D9418" s="17">
        <v>4400000</v>
      </c>
      <c r="E9418" s="18">
        <f t="shared" si="147"/>
        <v>4400</v>
      </c>
      <c r="F9418" s="19">
        <v>2.72519</v>
      </c>
      <c r="G9418" s="19">
        <v>11.990834277999999</v>
      </c>
      <c r="H9418" s="20">
        <v>94.549620851</v>
      </c>
      <c r="I9418" s="15">
        <f>IF(H9418&lt;=Rmax_Summary!$B$40,1,0)</f>
        <v>0</v>
      </c>
      <c r="J9418" s="15">
        <v>3</v>
      </c>
      <c r="K9418" s="21" t="s">
        <v>850</v>
      </c>
    </row>
    <row r="9419" spans="1:11" x14ac:dyDescent="0.15">
      <c r="A9419" s="15">
        <v>1998</v>
      </c>
      <c r="B9419" s="16">
        <v>12</v>
      </c>
      <c r="C9419" s="15">
        <v>50</v>
      </c>
      <c r="D9419" s="17">
        <v>4500000</v>
      </c>
      <c r="E9419" s="18">
        <f t="shared" si="147"/>
        <v>4500</v>
      </c>
      <c r="F9419" s="19">
        <v>2.6646700000000001</v>
      </c>
      <c r="G9419" s="19">
        <v>11.991016008000001</v>
      </c>
      <c r="H9419" s="20">
        <v>94.670659588999996</v>
      </c>
      <c r="I9419" s="15">
        <f>IF(H9419&lt;=Rmax_Summary!$B$40,1,0)</f>
        <v>0</v>
      </c>
      <c r="J9419" s="15">
        <v>3</v>
      </c>
      <c r="K9419" s="21" t="s">
        <v>850</v>
      </c>
    </row>
    <row r="9420" spans="1:11" x14ac:dyDescent="0.15">
      <c r="A9420" s="15">
        <v>2003</v>
      </c>
      <c r="B9420" s="16">
        <v>12</v>
      </c>
      <c r="C9420" s="15">
        <v>50</v>
      </c>
      <c r="D9420" s="17">
        <v>4600000</v>
      </c>
      <c r="E9420" s="18">
        <f t="shared" si="147"/>
        <v>4600</v>
      </c>
      <c r="F9420" s="19">
        <v>2.6067800000000001</v>
      </c>
      <c r="G9420" s="19">
        <v>11.991189840000001</v>
      </c>
      <c r="H9420" s="20">
        <v>94.786439174999998</v>
      </c>
      <c r="I9420" s="15">
        <f>IF(H9420&lt;=Rmax_Summary!$B$40,1,0)</f>
        <v>0</v>
      </c>
      <c r="J9420" s="15">
        <v>3</v>
      </c>
      <c r="K9420" s="21" t="s">
        <v>850</v>
      </c>
    </row>
    <row r="9421" spans="1:11" x14ac:dyDescent="0.15">
      <c r="A9421" s="15">
        <v>2008</v>
      </c>
      <c r="B9421" s="16">
        <v>12</v>
      </c>
      <c r="C9421" s="15">
        <v>50</v>
      </c>
      <c r="D9421" s="17">
        <v>4700000</v>
      </c>
      <c r="E9421" s="18">
        <f t="shared" si="147"/>
        <v>4700</v>
      </c>
      <c r="F9421" s="19">
        <v>2.5513520000000001</v>
      </c>
      <c r="G9421" s="19">
        <v>11.991356282</v>
      </c>
      <c r="H9421" s="20">
        <v>94.897295209999996</v>
      </c>
      <c r="I9421" s="15">
        <f>IF(H9421&lt;=Rmax_Summary!$B$40,1,0)</f>
        <v>0</v>
      </c>
      <c r="J9421" s="15">
        <v>3</v>
      </c>
      <c r="K9421" s="21" t="s">
        <v>850</v>
      </c>
    </row>
    <row r="9422" spans="1:11" x14ac:dyDescent="0.15">
      <c r="A9422" s="15">
        <v>2013</v>
      </c>
      <c r="B9422" s="16">
        <v>12</v>
      </c>
      <c r="C9422" s="15">
        <v>50</v>
      </c>
      <c r="D9422" s="17">
        <v>4800000</v>
      </c>
      <c r="E9422" s="18">
        <f t="shared" si="147"/>
        <v>4800</v>
      </c>
      <c r="F9422" s="19">
        <v>2.4982319999999998</v>
      </c>
      <c r="G9422" s="19">
        <v>11.991515792</v>
      </c>
      <c r="H9422" s="20">
        <v>95.003535104999997</v>
      </c>
      <c r="I9422" s="15">
        <f>IF(H9422&lt;=Rmax_Summary!$B$40,1,0)</f>
        <v>0</v>
      </c>
      <c r="J9422" s="15">
        <v>3</v>
      </c>
      <c r="K9422" s="21" t="s">
        <v>850</v>
      </c>
    </row>
    <row r="9423" spans="1:11" x14ac:dyDescent="0.15">
      <c r="A9423" s="15">
        <v>2018</v>
      </c>
      <c r="B9423" s="16">
        <v>12</v>
      </c>
      <c r="C9423" s="15">
        <v>50</v>
      </c>
      <c r="D9423" s="17">
        <v>4900000</v>
      </c>
      <c r="E9423" s="18">
        <f t="shared" si="147"/>
        <v>4900</v>
      </c>
      <c r="F9423" s="19">
        <v>2.447279</v>
      </c>
      <c r="G9423" s="19">
        <v>11.991668795000001</v>
      </c>
      <c r="H9423" s="20">
        <v>95.105441486000004</v>
      </c>
      <c r="I9423" s="15">
        <f>IF(H9423&lt;=Rmax_Summary!$B$40,1,0)</f>
        <v>0</v>
      </c>
      <c r="J9423" s="15">
        <v>3</v>
      </c>
      <c r="K9423" s="21" t="s">
        <v>850</v>
      </c>
    </row>
    <row r="9424" spans="1:11" x14ac:dyDescent="0.15">
      <c r="A9424" s="15">
        <v>2023</v>
      </c>
      <c r="B9424" s="16">
        <v>12</v>
      </c>
      <c r="C9424" s="15">
        <v>50</v>
      </c>
      <c r="D9424" s="17">
        <v>5000000</v>
      </c>
      <c r="E9424" s="18">
        <f t="shared" si="147"/>
        <v>5000</v>
      </c>
      <c r="F9424" s="19">
        <v>2.3983629999999998</v>
      </c>
      <c r="G9424" s="19">
        <v>11.991815682</v>
      </c>
      <c r="H9424" s="20">
        <v>95.203273784000004</v>
      </c>
      <c r="I9424" s="15">
        <f>IF(H9424&lt;=Rmax_Summary!$B$40,1,0)</f>
        <v>0</v>
      </c>
      <c r="J9424" s="15">
        <v>3</v>
      </c>
      <c r="K9424" s="21" t="s">
        <v>850</v>
      </c>
    </row>
    <row r="9425" spans="1:11" x14ac:dyDescent="0.15">
      <c r="A9425" s="15">
        <v>2028</v>
      </c>
      <c r="B9425" s="16">
        <v>12</v>
      </c>
      <c r="C9425" s="15">
        <v>50</v>
      </c>
      <c r="D9425" s="17">
        <v>5100000</v>
      </c>
      <c r="E9425" s="18">
        <f t="shared" si="147"/>
        <v>5100</v>
      </c>
      <c r="F9425" s="19">
        <v>2.3513639999999998</v>
      </c>
      <c r="G9425" s="19">
        <v>11.991956813</v>
      </c>
      <c r="H9425" s="20">
        <v>95.297271879999997</v>
      </c>
      <c r="I9425" s="15">
        <f>IF(H9425&lt;=Rmax_Summary!$B$40,1,0)</f>
        <v>0</v>
      </c>
      <c r="J9425" s="15">
        <v>3</v>
      </c>
      <c r="K9425" s="21" t="s">
        <v>850</v>
      </c>
    </row>
    <row r="9426" spans="1:11" x14ac:dyDescent="0.15">
      <c r="A9426" s="15">
        <v>2033</v>
      </c>
      <c r="B9426" s="16">
        <v>12</v>
      </c>
      <c r="C9426" s="15">
        <v>50</v>
      </c>
      <c r="D9426" s="17">
        <v>5200000</v>
      </c>
      <c r="E9426" s="18">
        <f t="shared" si="147"/>
        <v>5200</v>
      </c>
      <c r="F9426" s="19">
        <v>2.3061720000000001</v>
      </c>
      <c r="G9426" s="19">
        <v>11.992092519</v>
      </c>
      <c r="H9426" s="20">
        <v>95.387656781000004</v>
      </c>
      <c r="I9426" s="15">
        <f>IF(H9426&lt;=Rmax_Summary!$B$40,1,0)</f>
        <v>0</v>
      </c>
      <c r="J9426" s="15">
        <v>3</v>
      </c>
      <c r="K9426" s="21" t="s">
        <v>850</v>
      </c>
    </row>
    <row r="9427" spans="1:11" x14ac:dyDescent="0.15">
      <c r="A9427" s="15">
        <v>2038</v>
      </c>
      <c r="B9427" s="16">
        <v>12</v>
      </c>
      <c r="C9427" s="15">
        <v>50</v>
      </c>
      <c r="D9427" s="17">
        <v>5300000</v>
      </c>
      <c r="E9427" s="18">
        <f t="shared" si="147"/>
        <v>5300</v>
      </c>
      <c r="F9427" s="19">
        <v>2.2626840000000001</v>
      </c>
      <c r="G9427" s="19">
        <v>11.992223106999999</v>
      </c>
      <c r="H9427" s="20">
        <v>95.474632669000002</v>
      </c>
      <c r="I9427" s="15">
        <f>IF(H9427&lt;=Rmax_Summary!$B$40,1,0)</f>
        <v>0</v>
      </c>
      <c r="J9427" s="15">
        <v>3</v>
      </c>
      <c r="K9427" s="21" t="s">
        <v>850</v>
      </c>
    </row>
    <row r="9428" spans="1:11" x14ac:dyDescent="0.15">
      <c r="A9428" s="15">
        <v>2043</v>
      </c>
      <c r="B9428" s="16">
        <v>12</v>
      </c>
      <c r="C9428" s="15">
        <v>50</v>
      </c>
      <c r="D9428" s="17">
        <v>5400000</v>
      </c>
      <c r="E9428" s="18">
        <f t="shared" si="147"/>
        <v>5400</v>
      </c>
      <c r="F9428" s="19">
        <v>2.2208049999999999</v>
      </c>
      <c r="G9428" s="19">
        <v>11.99234886</v>
      </c>
      <c r="H9428" s="20">
        <v>95.558389400999999</v>
      </c>
      <c r="I9428" s="15">
        <f>IF(H9428&lt;=Rmax_Summary!$B$40,1,0)</f>
        <v>0</v>
      </c>
      <c r="J9428" s="15">
        <v>3</v>
      </c>
      <c r="K9428" s="21" t="s">
        <v>850</v>
      </c>
    </row>
    <row r="9429" spans="1:11" x14ac:dyDescent="0.15">
      <c r="A9429" s="15">
        <v>2048</v>
      </c>
      <c r="B9429" s="16">
        <v>12</v>
      </c>
      <c r="C9429" s="15">
        <v>50</v>
      </c>
      <c r="D9429" s="17">
        <v>5500000</v>
      </c>
      <c r="E9429" s="18">
        <f t="shared" si="147"/>
        <v>5500</v>
      </c>
      <c r="F9429" s="19">
        <v>2.1804489999999999</v>
      </c>
      <c r="G9429" s="19">
        <v>11.992470043000001</v>
      </c>
      <c r="H9429" s="20">
        <v>95.639101826000001</v>
      </c>
      <c r="I9429" s="15">
        <f>IF(H9429&lt;=Rmax_Summary!$B$40,1,0)</f>
        <v>0</v>
      </c>
      <c r="J9429" s="15">
        <v>3</v>
      </c>
      <c r="K9429" s="21" t="s">
        <v>850</v>
      </c>
    </row>
    <row r="9430" spans="1:11" x14ac:dyDescent="0.15">
      <c r="A9430" s="15">
        <v>2053</v>
      </c>
      <c r="B9430" s="16">
        <v>12</v>
      </c>
      <c r="C9430" s="15">
        <v>50</v>
      </c>
      <c r="D9430" s="17">
        <v>5600000</v>
      </c>
      <c r="E9430" s="18">
        <f t="shared" si="147"/>
        <v>5600</v>
      </c>
      <c r="F9430" s="19">
        <v>2.1415329999999999</v>
      </c>
      <c r="G9430" s="19">
        <v>11.992586899000001</v>
      </c>
      <c r="H9430" s="20">
        <v>95.7169332</v>
      </c>
      <c r="I9430" s="15">
        <f>IF(H9430&lt;=Rmax_Summary!$B$40,1,0)</f>
        <v>0</v>
      </c>
      <c r="J9430" s="15">
        <v>3</v>
      </c>
      <c r="K9430" s="21" t="s">
        <v>850</v>
      </c>
    </row>
    <row r="9431" spans="1:11" x14ac:dyDescent="0.15">
      <c r="A9431" s="15">
        <v>2058</v>
      </c>
      <c r="B9431" s="16">
        <v>12</v>
      </c>
      <c r="C9431" s="15">
        <v>50</v>
      </c>
      <c r="D9431" s="17">
        <v>5700000</v>
      </c>
      <c r="E9431" s="18">
        <f t="shared" si="147"/>
        <v>5700</v>
      </c>
      <c r="F9431" s="19">
        <v>2.1039819999999998</v>
      </c>
      <c r="G9431" s="19">
        <v>11.992699658999999</v>
      </c>
      <c r="H9431" s="20">
        <v>95.792035178999996</v>
      </c>
      <c r="I9431" s="15">
        <f>IF(H9431&lt;=Rmax_Summary!$B$40,1,0)</f>
        <v>0</v>
      </c>
      <c r="J9431" s="15">
        <v>3</v>
      </c>
      <c r="K9431" s="21" t="s">
        <v>850</v>
      </c>
    </row>
    <row r="9432" spans="1:11" x14ac:dyDescent="0.15">
      <c r="A9432" s="15">
        <v>2063</v>
      </c>
      <c r="B9432" s="16">
        <v>12</v>
      </c>
      <c r="C9432" s="15">
        <v>50</v>
      </c>
      <c r="D9432" s="17">
        <v>5800000</v>
      </c>
      <c r="E9432" s="18">
        <f t="shared" si="147"/>
        <v>5800</v>
      </c>
      <c r="F9432" s="19">
        <v>2.067726</v>
      </c>
      <c r="G9432" s="19">
        <v>11.992808532</v>
      </c>
      <c r="H9432" s="20">
        <v>95.864548737000007</v>
      </c>
      <c r="I9432" s="15">
        <f>IF(H9432&lt;=Rmax_Summary!$B$40,1,0)</f>
        <v>0</v>
      </c>
      <c r="J9432" s="15">
        <v>3</v>
      </c>
      <c r="K9432" s="21" t="s">
        <v>850</v>
      </c>
    </row>
    <row r="9433" spans="1:11" x14ac:dyDescent="0.15">
      <c r="A9433" s="15">
        <v>2068</v>
      </c>
      <c r="B9433" s="16">
        <v>12</v>
      </c>
      <c r="C9433" s="15">
        <v>50</v>
      </c>
      <c r="D9433" s="17">
        <v>5900000</v>
      </c>
      <c r="E9433" s="18">
        <f t="shared" si="147"/>
        <v>5900</v>
      </c>
      <c r="F9433" s="19">
        <v>2.0326970000000002</v>
      </c>
      <c r="G9433" s="19">
        <v>11.992913718000001</v>
      </c>
      <c r="H9433" s="20">
        <v>95.934605521999998</v>
      </c>
      <c r="I9433" s="15">
        <f>IF(H9433&lt;=Rmax_Summary!$B$40,1,0)</f>
        <v>0</v>
      </c>
      <c r="J9433" s="15">
        <v>3</v>
      </c>
      <c r="K9433" s="21" t="s">
        <v>850</v>
      </c>
    </row>
    <row r="9434" spans="1:11" x14ac:dyDescent="0.15">
      <c r="A9434" s="15">
        <v>2073</v>
      </c>
      <c r="B9434" s="16">
        <v>12</v>
      </c>
      <c r="C9434" s="15">
        <v>50</v>
      </c>
      <c r="D9434" s="17">
        <v>6000000</v>
      </c>
      <c r="E9434" s="18">
        <f t="shared" si="147"/>
        <v>6000</v>
      </c>
      <c r="F9434" s="19">
        <v>1.9988360000000001</v>
      </c>
      <c r="G9434" s="19">
        <v>11.993015396000001</v>
      </c>
      <c r="H9434" s="20">
        <v>96.002328316000003</v>
      </c>
      <c r="I9434" s="15">
        <f>IF(H9434&lt;=Rmax_Summary!$B$40,1,0)</f>
        <v>0</v>
      </c>
      <c r="J9434" s="15">
        <v>3</v>
      </c>
      <c r="K9434" s="21" t="s">
        <v>850</v>
      </c>
    </row>
    <row r="9435" spans="1:11" x14ac:dyDescent="0.15">
      <c r="A9435" s="15">
        <v>2078</v>
      </c>
      <c r="B9435" s="16">
        <v>12</v>
      </c>
      <c r="C9435" s="15">
        <v>50</v>
      </c>
      <c r="D9435" s="17">
        <v>6100000</v>
      </c>
      <c r="E9435" s="18">
        <f t="shared" si="147"/>
        <v>6100</v>
      </c>
      <c r="F9435" s="19">
        <v>1.9660839999999999</v>
      </c>
      <c r="G9435" s="19">
        <v>11.993113742</v>
      </c>
      <c r="H9435" s="20">
        <v>96.067831717000004</v>
      </c>
      <c r="I9435" s="15">
        <f>IF(H9435&lt;=Rmax_Summary!$B$40,1,0)</f>
        <v>0</v>
      </c>
      <c r="J9435" s="15">
        <v>3</v>
      </c>
      <c r="K9435" s="21" t="s">
        <v>850</v>
      </c>
    </row>
    <row r="9436" spans="1:11" x14ac:dyDescent="0.15">
      <c r="A9436" s="15">
        <v>2083</v>
      </c>
      <c r="B9436" s="16">
        <v>12</v>
      </c>
      <c r="C9436" s="15">
        <v>50</v>
      </c>
      <c r="D9436" s="17">
        <v>6200000</v>
      </c>
      <c r="E9436" s="18">
        <f t="shared" si="147"/>
        <v>6200</v>
      </c>
      <c r="F9436" s="19">
        <v>1.934388</v>
      </c>
      <c r="G9436" s="19">
        <v>11.993208921000001</v>
      </c>
      <c r="H9436" s="20">
        <v>96.131223043000006</v>
      </c>
      <c r="I9436" s="15">
        <f>IF(H9436&lt;=Rmax_Summary!$B$40,1,0)</f>
        <v>0</v>
      </c>
      <c r="J9436" s="15">
        <v>3</v>
      </c>
      <c r="K9436" s="21" t="s">
        <v>850</v>
      </c>
    </row>
    <row r="9437" spans="1:11" x14ac:dyDescent="0.15">
      <c r="A9437" s="15">
        <v>2088</v>
      </c>
      <c r="B9437" s="16">
        <v>12</v>
      </c>
      <c r="C9437" s="15">
        <v>50</v>
      </c>
      <c r="D9437" s="17">
        <v>6300000</v>
      </c>
      <c r="E9437" s="18">
        <f t="shared" si="147"/>
        <v>6300</v>
      </c>
      <c r="F9437" s="19">
        <v>1.903699</v>
      </c>
      <c r="G9437" s="19">
        <v>11.993301079</v>
      </c>
      <c r="H9437" s="20">
        <v>96.192602793000006</v>
      </c>
      <c r="I9437" s="15">
        <f>IF(H9437&lt;=Rmax_Summary!$B$40,1,0)</f>
        <v>0</v>
      </c>
      <c r="J9437" s="15">
        <v>3</v>
      </c>
      <c r="K9437" s="21" t="s">
        <v>850</v>
      </c>
    </row>
    <row r="9438" spans="1:11" x14ac:dyDescent="0.15">
      <c r="A9438" s="15">
        <v>2093</v>
      </c>
      <c r="B9438" s="16">
        <v>12</v>
      </c>
      <c r="C9438" s="15">
        <v>50</v>
      </c>
      <c r="D9438" s="17">
        <v>6400000</v>
      </c>
      <c r="E9438" s="18">
        <f t="shared" si="147"/>
        <v>6400</v>
      </c>
      <c r="F9438" s="19">
        <v>1.8739669999999999</v>
      </c>
      <c r="G9438" s="19">
        <v>11.993390356000001</v>
      </c>
      <c r="H9438" s="20">
        <v>96.252065556999995</v>
      </c>
      <c r="I9438" s="15">
        <f>IF(H9438&lt;=Rmax_Summary!$B$40,1,0)</f>
        <v>0</v>
      </c>
      <c r="J9438" s="15">
        <v>3</v>
      </c>
      <c r="K9438" s="21" t="s">
        <v>850</v>
      </c>
    </row>
    <row r="9439" spans="1:11" x14ac:dyDescent="0.15">
      <c r="A9439" s="15">
        <v>2098</v>
      </c>
      <c r="B9439" s="16">
        <v>12</v>
      </c>
      <c r="C9439" s="15">
        <v>50</v>
      </c>
      <c r="D9439" s="17">
        <v>6500000</v>
      </c>
      <c r="E9439" s="18">
        <f t="shared" si="147"/>
        <v>6500</v>
      </c>
      <c r="F9439" s="19">
        <v>1.8451500000000001</v>
      </c>
      <c r="G9439" s="19">
        <v>11.993476888</v>
      </c>
      <c r="H9439" s="20">
        <v>96.309699441000006</v>
      </c>
      <c r="I9439" s="15">
        <f>IF(H9439&lt;=Rmax_Summary!$B$40,1,0)</f>
        <v>0</v>
      </c>
      <c r="J9439" s="15">
        <v>3</v>
      </c>
      <c r="K9439" s="21" t="s">
        <v>850</v>
      </c>
    </row>
    <row r="9440" spans="1:11" x14ac:dyDescent="0.15">
      <c r="A9440" s="15">
        <v>2103</v>
      </c>
      <c r="B9440" s="16">
        <v>12</v>
      </c>
      <c r="C9440" s="15">
        <v>50</v>
      </c>
      <c r="D9440" s="17">
        <v>6600000</v>
      </c>
      <c r="E9440" s="18">
        <f t="shared" si="147"/>
        <v>6600</v>
      </c>
      <c r="F9440" s="19">
        <v>1.8172060000000001</v>
      </c>
      <c r="G9440" s="19">
        <v>11.993560799000001</v>
      </c>
      <c r="H9440" s="20">
        <v>96.365587662999999</v>
      </c>
      <c r="I9440" s="15">
        <f>IF(H9440&lt;=Rmax_Summary!$B$40,1,0)</f>
        <v>0</v>
      </c>
      <c r="J9440" s="15">
        <v>3</v>
      </c>
      <c r="K9440" s="21" t="s">
        <v>850</v>
      </c>
    </row>
    <row r="9441" spans="1:11" x14ac:dyDescent="0.15">
      <c r="A9441" s="15">
        <v>2108</v>
      </c>
      <c r="B9441" s="16">
        <v>12</v>
      </c>
      <c r="C9441" s="15">
        <v>50</v>
      </c>
      <c r="D9441" s="17">
        <v>6700000</v>
      </c>
      <c r="E9441" s="18">
        <f t="shared" si="147"/>
        <v>6700</v>
      </c>
      <c r="F9441" s="19">
        <v>1.7900959999999999</v>
      </c>
      <c r="G9441" s="19">
        <v>11.993642208000001</v>
      </c>
      <c r="H9441" s="20">
        <v>96.419808325999995</v>
      </c>
      <c r="I9441" s="15">
        <f>IF(H9441&lt;=Rmax_Summary!$B$40,1,0)</f>
        <v>0</v>
      </c>
      <c r="J9441" s="15">
        <v>3</v>
      </c>
      <c r="K9441" s="21" t="s">
        <v>850</v>
      </c>
    </row>
    <row r="9442" spans="1:11" x14ac:dyDescent="0.15">
      <c r="A9442" s="15">
        <v>2113</v>
      </c>
      <c r="B9442" s="16">
        <v>12</v>
      </c>
      <c r="C9442" s="15">
        <v>50</v>
      </c>
      <c r="D9442" s="17">
        <v>6800000</v>
      </c>
      <c r="E9442" s="18">
        <f t="shared" si="147"/>
        <v>6800</v>
      </c>
      <c r="F9442" s="19">
        <v>1.7637830000000001</v>
      </c>
      <c r="G9442" s="19">
        <v>11.993721222</v>
      </c>
      <c r="H9442" s="20">
        <v>96.472434987</v>
      </c>
      <c r="I9442" s="15">
        <f>IF(H9442&lt;=Rmax_Summary!$B$40,1,0)</f>
        <v>0</v>
      </c>
      <c r="J9442" s="15">
        <v>3</v>
      </c>
      <c r="K9442" s="21" t="s">
        <v>850</v>
      </c>
    </row>
    <row r="9443" spans="1:11" x14ac:dyDescent="0.15">
      <c r="A9443" s="15">
        <v>2118</v>
      </c>
      <c r="B9443" s="16">
        <v>12</v>
      </c>
      <c r="C9443" s="15">
        <v>50</v>
      </c>
      <c r="D9443" s="17">
        <v>6900000</v>
      </c>
      <c r="E9443" s="18">
        <f t="shared" si="147"/>
        <v>6900</v>
      </c>
      <c r="F9443" s="19">
        <v>1.738232</v>
      </c>
      <c r="G9443" s="19">
        <v>11.993797944000001</v>
      </c>
      <c r="H9443" s="20">
        <v>96.523536804000003</v>
      </c>
      <c r="I9443" s="15">
        <f>IF(H9443&lt;=Rmax_Summary!$B$40,1,0)</f>
        <v>0</v>
      </c>
      <c r="J9443" s="15">
        <v>3</v>
      </c>
      <c r="K9443" s="21" t="s">
        <v>850</v>
      </c>
    </row>
    <row r="9444" spans="1:11" x14ac:dyDescent="0.15">
      <c r="A9444" s="15">
        <v>2123</v>
      </c>
      <c r="B9444" s="16">
        <v>12</v>
      </c>
      <c r="C9444" s="15">
        <v>50</v>
      </c>
      <c r="D9444" s="17">
        <v>7000000</v>
      </c>
      <c r="E9444" s="18">
        <f t="shared" si="147"/>
        <v>7000</v>
      </c>
      <c r="F9444" s="19">
        <v>1.7134100000000001</v>
      </c>
      <c r="G9444" s="19">
        <v>11.993872477</v>
      </c>
      <c r="H9444" s="20">
        <v>96.573179261000007</v>
      </c>
      <c r="I9444" s="15">
        <f>IF(H9444&lt;=Rmax_Summary!$B$40,1,0)</f>
        <v>0</v>
      </c>
      <c r="J9444" s="15">
        <v>3</v>
      </c>
      <c r="K9444" s="21" t="s">
        <v>850</v>
      </c>
    </row>
    <row r="9445" spans="1:11" x14ac:dyDescent="0.15">
      <c r="A9445" s="15">
        <v>2128</v>
      </c>
      <c r="B9445" s="16">
        <v>12</v>
      </c>
      <c r="C9445" s="15">
        <v>50</v>
      </c>
      <c r="D9445" s="17">
        <v>7100000</v>
      </c>
      <c r="E9445" s="18">
        <f t="shared" si="147"/>
        <v>7100</v>
      </c>
      <c r="F9445" s="19">
        <v>1.6892879999999999</v>
      </c>
      <c r="G9445" s="19">
        <v>11.993944916</v>
      </c>
      <c r="H9445" s="20">
        <v>96.621423974999999</v>
      </c>
      <c r="I9445" s="15">
        <f>IF(H9445&lt;=Rmax_Summary!$B$40,1,0)</f>
        <v>0</v>
      </c>
      <c r="J9445" s="15">
        <v>3</v>
      </c>
      <c r="K9445" s="21" t="s">
        <v>850</v>
      </c>
    </row>
    <row r="9446" spans="1:11" x14ac:dyDescent="0.15">
      <c r="A9446" s="15">
        <v>2133</v>
      </c>
      <c r="B9446" s="16">
        <v>12</v>
      </c>
      <c r="C9446" s="15">
        <v>50</v>
      </c>
      <c r="D9446" s="17">
        <v>7200000</v>
      </c>
      <c r="E9446" s="18">
        <f t="shared" si="147"/>
        <v>7200</v>
      </c>
      <c r="F9446" s="19">
        <v>1.665835</v>
      </c>
      <c r="G9446" s="19">
        <v>11.994015340000001</v>
      </c>
      <c r="H9446" s="20">
        <v>96.668329118000003</v>
      </c>
      <c r="I9446" s="15">
        <f>IF(H9446&lt;=Rmax_Summary!$B$40,1,0)</f>
        <v>0</v>
      </c>
      <c r="J9446" s="15">
        <v>3</v>
      </c>
      <c r="K9446" s="21" t="s">
        <v>850</v>
      </c>
    </row>
    <row r="9447" spans="1:11" x14ac:dyDescent="0.15">
      <c r="A9447" s="15">
        <v>2138</v>
      </c>
      <c r="B9447" s="16">
        <v>12</v>
      </c>
      <c r="C9447" s="15">
        <v>50</v>
      </c>
      <c r="D9447" s="17">
        <v>7300000</v>
      </c>
      <c r="E9447" s="18">
        <f t="shared" si="147"/>
        <v>7300</v>
      </c>
      <c r="F9447" s="19">
        <v>1.643025</v>
      </c>
      <c r="G9447" s="19">
        <v>11.994083835</v>
      </c>
      <c r="H9447" s="20">
        <v>96.713949599000003</v>
      </c>
      <c r="I9447" s="15">
        <f>IF(H9447&lt;=Rmax_Summary!$B$40,1,0)</f>
        <v>0</v>
      </c>
      <c r="J9447" s="15">
        <v>3</v>
      </c>
      <c r="K9447" s="21" t="s">
        <v>850</v>
      </c>
    </row>
    <row r="9448" spans="1:11" x14ac:dyDescent="0.15">
      <c r="A9448" s="15">
        <v>2143</v>
      </c>
      <c r="B9448" s="16">
        <v>12</v>
      </c>
      <c r="C9448" s="15">
        <v>50</v>
      </c>
      <c r="D9448" s="17">
        <v>7400000</v>
      </c>
      <c r="E9448" s="18">
        <f t="shared" si="147"/>
        <v>7400</v>
      </c>
      <c r="F9448" s="19">
        <v>1.6208309999999999</v>
      </c>
      <c r="G9448" s="19">
        <v>11.99415048</v>
      </c>
      <c r="H9448" s="20">
        <v>96.758337601999997</v>
      </c>
      <c r="I9448" s="15">
        <f>IF(H9448&lt;=Rmax_Summary!$B$40,1,0)</f>
        <v>0</v>
      </c>
      <c r="J9448" s="15">
        <v>3</v>
      </c>
      <c r="K9448" s="21" t="s">
        <v>850</v>
      </c>
    </row>
    <row r="9449" spans="1:11" x14ac:dyDescent="0.15">
      <c r="A9449" s="15">
        <v>2148</v>
      </c>
      <c r="B9449" s="16">
        <v>12</v>
      </c>
      <c r="C9449" s="15">
        <v>50</v>
      </c>
      <c r="D9449" s="17">
        <v>7500000</v>
      </c>
      <c r="E9449" s="18">
        <f t="shared" si="147"/>
        <v>7500</v>
      </c>
      <c r="F9449" s="19">
        <v>1.599229</v>
      </c>
      <c r="G9449" s="19">
        <v>11.994215348000001</v>
      </c>
      <c r="H9449" s="20">
        <v>96.801542578999999</v>
      </c>
      <c r="I9449" s="15">
        <f>IF(H9449&lt;=Rmax_Summary!$B$40,1,0)</f>
        <v>0</v>
      </c>
      <c r="J9449" s="15">
        <v>3</v>
      </c>
      <c r="K9449" s="21" t="s">
        <v>850</v>
      </c>
    </row>
    <row r="9450" spans="1:11" x14ac:dyDescent="0.15">
      <c r="A9450" s="15">
        <v>2153</v>
      </c>
      <c r="B9450" s="16">
        <v>12</v>
      </c>
      <c r="C9450" s="15">
        <v>50</v>
      </c>
      <c r="D9450" s="17">
        <v>7600000</v>
      </c>
      <c r="E9450" s="18">
        <f t="shared" si="147"/>
        <v>7600</v>
      </c>
      <c r="F9450" s="19">
        <v>1.578195</v>
      </c>
      <c r="G9450" s="19">
        <v>11.994278510999999</v>
      </c>
      <c r="H9450" s="20">
        <v>96.843610916000003</v>
      </c>
      <c r="I9450" s="15">
        <f>IF(H9450&lt;=Rmax_Summary!$B$40,1,0)</f>
        <v>0</v>
      </c>
      <c r="J9450" s="15">
        <v>3</v>
      </c>
      <c r="K9450" s="21" t="s">
        <v>850</v>
      </c>
    </row>
    <row r="9451" spans="1:11" x14ac:dyDescent="0.15">
      <c r="A9451" s="15">
        <v>2158</v>
      </c>
      <c r="B9451" s="16">
        <v>12</v>
      </c>
      <c r="C9451" s="15">
        <v>50</v>
      </c>
      <c r="D9451" s="17">
        <v>7700000</v>
      </c>
      <c r="E9451" s="18">
        <f t="shared" si="147"/>
        <v>7700</v>
      </c>
      <c r="F9451" s="19">
        <v>1.557707</v>
      </c>
      <c r="G9451" s="19">
        <v>11.994340034</v>
      </c>
      <c r="H9451" s="20">
        <v>96.884586948999996</v>
      </c>
      <c r="I9451" s="15">
        <f>IF(H9451&lt;=Rmax_Summary!$B$40,1,0)</f>
        <v>0</v>
      </c>
      <c r="J9451" s="15">
        <v>3</v>
      </c>
      <c r="K9451" s="21" t="s">
        <v>850</v>
      </c>
    </row>
    <row r="9452" spans="1:11" x14ac:dyDescent="0.15">
      <c r="A9452" s="15">
        <v>2163</v>
      </c>
      <c r="B9452" s="16">
        <v>12</v>
      </c>
      <c r="C9452" s="15">
        <v>50</v>
      </c>
      <c r="D9452" s="17">
        <v>7800000</v>
      </c>
      <c r="E9452" s="18">
        <f t="shared" si="147"/>
        <v>7800</v>
      </c>
      <c r="F9452" s="19">
        <v>1.537744</v>
      </c>
      <c r="G9452" s="19">
        <v>11.994399978000001</v>
      </c>
      <c r="H9452" s="20">
        <v>96.924512856999996</v>
      </c>
      <c r="I9452" s="15">
        <f>IF(H9452&lt;=Rmax_Summary!$B$40,1,0)</f>
        <v>0</v>
      </c>
      <c r="J9452" s="15">
        <v>3</v>
      </c>
      <c r="K9452" s="21" t="s">
        <v>850</v>
      </c>
    </row>
    <row r="9453" spans="1:11" x14ac:dyDescent="0.15">
      <c r="A9453" s="15">
        <v>2168</v>
      </c>
      <c r="B9453" s="16">
        <v>12</v>
      </c>
      <c r="C9453" s="15">
        <v>50</v>
      </c>
      <c r="D9453" s="17">
        <v>7900000</v>
      </c>
      <c r="E9453" s="18">
        <f t="shared" si="147"/>
        <v>7900</v>
      </c>
      <c r="F9453" s="19">
        <v>1.518286</v>
      </c>
      <c r="G9453" s="19">
        <v>11.994458406</v>
      </c>
      <c r="H9453" s="20">
        <v>96.963428316000005</v>
      </c>
      <c r="I9453" s="15">
        <f>IF(H9453&lt;=Rmax_Summary!$B$40,1,0)</f>
        <v>0</v>
      </c>
      <c r="J9453" s="15">
        <v>3</v>
      </c>
      <c r="K9453" s="21" t="s">
        <v>850</v>
      </c>
    </row>
    <row r="9454" spans="1:11" x14ac:dyDescent="0.15">
      <c r="A9454" s="15">
        <v>2173</v>
      </c>
      <c r="B9454" s="16">
        <v>12</v>
      </c>
      <c r="C9454" s="15">
        <v>50</v>
      </c>
      <c r="D9454" s="17">
        <v>8000000</v>
      </c>
      <c r="E9454" s="18">
        <f t="shared" si="147"/>
        <v>8000</v>
      </c>
      <c r="F9454" s="19">
        <v>1.499314</v>
      </c>
      <c r="G9454" s="19">
        <v>11.994515374000001</v>
      </c>
      <c r="H9454" s="20">
        <v>97.001371184999996</v>
      </c>
      <c r="I9454" s="15">
        <f>IF(H9454&lt;=Rmax_Summary!$B$40,1,0)</f>
        <v>0</v>
      </c>
      <c r="J9454" s="15">
        <v>3</v>
      </c>
      <c r="K9454" s="21" t="s">
        <v>850</v>
      </c>
    </row>
    <row r="9455" spans="1:11" x14ac:dyDescent="0.15">
      <c r="A9455" s="15">
        <v>2178</v>
      </c>
      <c r="B9455" s="16">
        <v>12</v>
      </c>
      <c r="C9455" s="15">
        <v>50</v>
      </c>
      <c r="D9455" s="17">
        <v>8100000</v>
      </c>
      <c r="E9455" s="18">
        <f t="shared" si="147"/>
        <v>8100</v>
      </c>
      <c r="F9455" s="19">
        <v>1.4808110000000001</v>
      </c>
      <c r="G9455" s="19">
        <v>11.994570936000001</v>
      </c>
      <c r="H9455" s="20">
        <v>97.038377500999999</v>
      </c>
      <c r="I9455" s="15">
        <f>IF(H9455&lt;=Rmax_Summary!$B$40,1,0)</f>
        <v>0</v>
      </c>
      <c r="J9455" s="15">
        <v>3</v>
      </c>
      <c r="K9455" s="21" t="s">
        <v>850</v>
      </c>
    </row>
    <row r="9456" spans="1:11" x14ac:dyDescent="0.15">
      <c r="A9456" s="15">
        <v>2183</v>
      </c>
      <c r="B9456" s="16">
        <v>12</v>
      </c>
      <c r="C9456" s="15">
        <v>50</v>
      </c>
      <c r="D9456" s="17">
        <v>8200000</v>
      </c>
      <c r="E9456" s="18">
        <f t="shared" si="147"/>
        <v>8200</v>
      </c>
      <c r="F9456" s="19">
        <v>1.4627589999999999</v>
      </c>
      <c r="G9456" s="19">
        <v>11.994625148000001</v>
      </c>
      <c r="H9456" s="20">
        <v>97.074481711000004</v>
      </c>
      <c r="I9456" s="15">
        <f>IF(H9456&lt;=Rmax_Summary!$B$40,1,0)</f>
        <v>0</v>
      </c>
      <c r="J9456" s="15">
        <v>3</v>
      </c>
      <c r="K9456" s="21" t="s">
        <v>850</v>
      </c>
    </row>
    <row r="9457" spans="1:11" x14ac:dyDescent="0.15">
      <c r="A9457" s="15">
        <v>2188</v>
      </c>
      <c r="B9457" s="16">
        <v>12</v>
      </c>
      <c r="C9457" s="15">
        <v>50</v>
      </c>
      <c r="D9457" s="17">
        <v>8300000</v>
      </c>
      <c r="E9457" s="18">
        <f t="shared" si="147"/>
        <v>8300</v>
      </c>
      <c r="F9457" s="19">
        <v>1.4451419999999999</v>
      </c>
      <c r="G9457" s="19">
        <v>11.994678045000001</v>
      </c>
      <c r="H9457" s="20">
        <v>97.109716105000004</v>
      </c>
      <c r="I9457" s="15">
        <f>IF(H9457&lt;=Rmax_Summary!$B$40,1,0)</f>
        <v>0</v>
      </c>
      <c r="J9457" s="15">
        <v>3</v>
      </c>
      <c r="K9457" s="21" t="s">
        <v>850</v>
      </c>
    </row>
    <row r="9458" spans="1:11" x14ac:dyDescent="0.15">
      <c r="A9458" s="15">
        <v>2193</v>
      </c>
      <c r="B9458" s="16">
        <v>12</v>
      </c>
      <c r="C9458" s="15">
        <v>50</v>
      </c>
      <c r="D9458" s="17">
        <v>8400000</v>
      </c>
      <c r="E9458" s="18">
        <f t="shared" si="147"/>
        <v>8400</v>
      </c>
      <c r="F9458" s="19">
        <v>1.4279440000000001</v>
      </c>
      <c r="G9458" s="19">
        <v>11.994729687</v>
      </c>
      <c r="H9458" s="20">
        <v>97.144111944000002</v>
      </c>
      <c r="I9458" s="15">
        <f>IF(H9458&lt;=Rmax_Summary!$B$40,1,0)</f>
        <v>0</v>
      </c>
      <c r="J9458" s="15">
        <v>3</v>
      </c>
      <c r="K9458" s="21" t="s">
        <v>850</v>
      </c>
    </row>
    <row r="9459" spans="1:11" x14ac:dyDescent="0.15">
      <c r="A9459" s="15">
        <v>2198</v>
      </c>
      <c r="B9459" s="16">
        <v>12</v>
      </c>
      <c r="C9459" s="15">
        <v>50</v>
      </c>
      <c r="D9459" s="17">
        <v>8500000</v>
      </c>
      <c r="E9459" s="18">
        <f t="shared" si="147"/>
        <v>8500</v>
      </c>
      <c r="F9459" s="19">
        <v>1.411151</v>
      </c>
      <c r="G9459" s="19">
        <v>11.994780113999999</v>
      </c>
      <c r="H9459" s="20">
        <v>97.177698788000001</v>
      </c>
      <c r="I9459" s="15">
        <f>IF(H9459&lt;=Rmax_Summary!$B$40,1,0)</f>
        <v>0</v>
      </c>
      <c r="J9459" s="15">
        <v>3</v>
      </c>
      <c r="K9459" s="21" t="s">
        <v>850</v>
      </c>
    </row>
    <row r="9460" spans="1:11" x14ac:dyDescent="0.15">
      <c r="A9460" s="15">
        <v>2203</v>
      </c>
      <c r="B9460" s="16">
        <v>12</v>
      </c>
      <c r="C9460" s="15">
        <v>50</v>
      </c>
      <c r="D9460" s="17">
        <v>8600000</v>
      </c>
      <c r="E9460" s="18">
        <f t="shared" si="147"/>
        <v>8600</v>
      </c>
      <c r="F9460" s="19">
        <v>1.3947480000000001</v>
      </c>
      <c r="G9460" s="19">
        <v>11.994829375</v>
      </c>
      <c r="H9460" s="20">
        <v>97.210504826999994</v>
      </c>
      <c r="I9460" s="15">
        <f>IF(H9460&lt;=Rmax_Summary!$B$40,1,0)</f>
        <v>0</v>
      </c>
      <c r="J9460" s="15">
        <v>3</v>
      </c>
      <c r="K9460" s="21" t="s">
        <v>850</v>
      </c>
    </row>
    <row r="9461" spans="1:11" x14ac:dyDescent="0.15">
      <c r="A9461" s="15">
        <v>2208</v>
      </c>
      <c r="B9461" s="16">
        <v>12</v>
      </c>
      <c r="C9461" s="15">
        <v>50</v>
      </c>
      <c r="D9461" s="17">
        <v>8700000</v>
      </c>
      <c r="E9461" s="18">
        <f t="shared" si="147"/>
        <v>8700</v>
      </c>
      <c r="F9461" s="19">
        <v>1.378722</v>
      </c>
      <c r="G9461" s="19">
        <v>11.994877494000001</v>
      </c>
      <c r="H9461" s="20">
        <v>97.242556901</v>
      </c>
      <c r="I9461" s="15">
        <f>IF(H9461&lt;=Rmax_Summary!$B$40,1,0)</f>
        <v>0</v>
      </c>
      <c r="J9461" s="15">
        <v>3</v>
      </c>
      <c r="K9461" s="21" t="s">
        <v>850</v>
      </c>
    </row>
    <row r="9462" spans="1:11" x14ac:dyDescent="0.15">
      <c r="A9462" s="15">
        <v>2213</v>
      </c>
      <c r="B9462" s="16">
        <v>12</v>
      </c>
      <c r="C9462" s="15">
        <v>50</v>
      </c>
      <c r="D9462" s="17">
        <v>8800000</v>
      </c>
      <c r="E9462" s="18">
        <f t="shared" si="147"/>
        <v>8800</v>
      </c>
      <c r="F9462" s="19">
        <v>1.3630599999999999</v>
      </c>
      <c r="G9462" s="19">
        <v>11.994924524</v>
      </c>
      <c r="H9462" s="20">
        <v>97.273880808000001</v>
      </c>
      <c r="I9462" s="15">
        <f>IF(H9462&lt;=Rmax_Summary!$B$40,1,0)</f>
        <v>0</v>
      </c>
      <c r="J9462" s="15">
        <v>3</v>
      </c>
      <c r="K9462" s="21" t="s">
        <v>850</v>
      </c>
    </row>
    <row r="9463" spans="1:11" x14ac:dyDescent="0.15">
      <c r="A9463" s="15">
        <v>2218</v>
      </c>
      <c r="B9463" s="16">
        <v>12</v>
      </c>
      <c r="C9463" s="15">
        <v>50</v>
      </c>
      <c r="D9463" s="17">
        <v>8900000</v>
      </c>
      <c r="E9463" s="18">
        <f t="shared" si="147"/>
        <v>8900</v>
      </c>
      <c r="F9463" s="19">
        <v>1.34775</v>
      </c>
      <c r="G9463" s="19">
        <v>11.994970501999999</v>
      </c>
      <c r="H9463" s="20">
        <v>97.304500993000005</v>
      </c>
      <c r="I9463" s="15">
        <f>IF(H9463&lt;=Rmax_Summary!$B$40,1,0)</f>
        <v>0</v>
      </c>
      <c r="J9463" s="15">
        <v>3</v>
      </c>
      <c r="K9463" s="21" t="s">
        <v>850</v>
      </c>
    </row>
    <row r="9464" spans="1:11" x14ac:dyDescent="0.15">
      <c r="A9464" s="15">
        <v>2223</v>
      </c>
      <c r="B9464" s="16">
        <v>12</v>
      </c>
      <c r="C9464" s="15">
        <v>50</v>
      </c>
      <c r="D9464" s="17">
        <v>9000000</v>
      </c>
      <c r="E9464" s="18">
        <f t="shared" si="147"/>
        <v>9000</v>
      </c>
      <c r="F9464" s="19">
        <v>1.3327800000000001</v>
      </c>
      <c r="G9464" s="19">
        <v>11.99501545</v>
      </c>
      <c r="H9464" s="20">
        <v>97.334440990999994</v>
      </c>
      <c r="I9464" s="15">
        <f>IF(H9464&lt;=Rmax_Summary!$B$40,1,0)</f>
        <v>0</v>
      </c>
      <c r="J9464" s="15">
        <v>3</v>
      </c>
      <c r="K9464" s="21" t="s">
        <v>850</v>
      </c>
    </row>
    <row r="9465" spans="1:11" x14ac:dyDescent="0.15">
      <c r="A9465" s="15">
        <v>2228</v>
      </c>
      <c r="B9465" s="16">
        <v>12</v>
      </c>
      <c r="C9465" s="15">
        <v>50</v>
      </c>
      <c r="D9465" s="17">
        <v>9100000</v>
      </c>
      <c r="E9465" s="18">
        <f t="shared" si="147"/>
        <v>9100</v>
      </c>
      <c r="F9465" s="19">
        <v>1.318138</v>
      </c>
      <c r="G9465" s="19">
        <v>11.995059415</v>
      </c>
      <c r="H9465" s="20">
        <v>97.363723195999995</v>
      </c>
      <c r="I9465" s="15">
        <f>IF(H9465&lt;=Rmax_Summary!$B$40,1,0)</f>
        <v>0</v>
      </c>
      <c r="J9465" s="15">
        <v>3</v>
      </c>
      <c r="K9465" s="21" t="s">
        <v>850</v>
      </c>
    </row>
    <row r="9466" spans="1:11" x14ac:dyDescent="0.15">
      <c r="A9466" s="15">
        <v>2233</v>
      </c>
      <c r="B9466" s="16">
        <v>12</v>
      </c>
      <c r="C9466" s="15">
        <v>50</v>
      </c>
      <c r="D9466" s="17">
        <v>9200000</v>
      </c>
      <c r="E9466" s="18">
        <f t="shared" si="147"/>
        <v>9200</v>
      </c>
      <c r="F9466" s="19">
        <v>1.3038149999999999</v>
      </c>
      <c r="G9466" s="19">
        <v>11.995102424000001</v>
      </c>
      <c r="H9466" s="20">
        <v>97.392369095999996</v>
      </c>
      <c r="I9466" s="15">
        <f>IF(H9466&lt;=Rmax_Summary!$B$40,1,0)</f>
        <v>0</v>
      </c>
      <c r="J9466" s="15">
        <v>3</v>
      </c>
      <c r="K9466" s="21" t="s">
        <v>850</v>
      </c>
    </row>
    <row r="9467" spans="1:11" x14ac:dyDescent="0.15">
      <c r="A9467" s="15">
        <v>2238</v>
      </c>
      <c r="B9467" s="16">
        <v>12</v>
      </c>
      <c r="C9467" s="15">
        <v>50</v>
      </c>
      <c r="D9467" s="17">
        <v>9300000</v>
      </c>
      <c r="E9467" s="18">
        <f t="shared" si="147"/>
        <v>9300</v>
      </c>
      <c r="F9467" s="19">
        <v>1.289801</v>
      </c>
      <c r="G9467" s="19">
        <v>11.995144507999999</v>
      </c>
      <c r="H9467" s="20">
        <v>97.420398926999994</v>
      </c>
      <c r="I9467" s="15">
        <f>IF(H9467&lt;=Rmax_Summary!$B$40,1,0)</f>
        <v>0</v>
      </c>
      <c r="J9467" s="15">
        <v>3</v>
      </c>
      <c r="K9467" s="21" t="s">
        <v>850</v>
      </c>
    </row>
    <row r="9468" spans="1:11" x14ac:dyDescent="0.15">
      <c r="A9468" s="15">
        <v>2243</v>
      </c>
      <c r="B9468" s="16">
        <v>12</v>
      </c>
      <c r="C9468" s="15">
        <v>50</v>
      </c>
      <c r="D9468" s="17">
        <v>9400000</v>
      </c>
      <c r="E9468" s="18">
        <f t="shared" si="147"/>
        <v>9400</v>
      </c>
      <c r="F9468" s="19">
        <v>1.276084</v>
      </c>
      <c r="G9468" s="19">
        <v>11.995185696</v>
      </c>
      <c r="H9468" s="20">
        <v>97.447832925</v>
      </c>
      <c r="I9468" s="15">
        <f>IF(H9468&lt;=Rmax_Summary!$B$40,1,0)</f>
        <v>0</v>
      </c>
      <c r="J9468" s="15">
        <v>3</v>
      </c>
      <c r="K9468" s="21" t="s">
        <v>850</v>
      </c>
    </row>
    <row r="9469" spans="1:11" x14ac:dyDescent="0.15">
      <c r="A9469" s="15">
        <v>2248</v>
      </c>
      <c r="B9469" s="16">
        <v>12</v>
      </c>
      <c r="C9469" s="15">
        <v>50</v>
      </c>
      <c r="D9469" s="17">
        <v>9500000</v>
      </c>
      <c r="E9469" s="18">
        <f t="shared" si="147"/>
        <v>9500</v>
      </c>
      <c r="F9469" s="19">
        <v>1.2626550000000001</v>
      </c>
      <c r="G9469" s="19">
        <v>11.995226019</v>
      </c>
      <c r="H9469" s="20">
        <v>97.474689166999994</v>
      </c>
      <c r="I9469" s="15">
        <f>IF(H9469&lt;=Rmax_Summary!$B$40,1,0)</f>
        <v>0</v>
      </c>
      <c r="J9469" s="15">
        <v>3</v>
      </c>
      <c r="K9469" s="21" t="s">
        <v>850</v>
      </c>
    </row>
    <row r="9470" spans="1:11" x14ac:dyDescent="0.15">
      <c r="A9470" s="15">
        <v>2253</v>
      </c>
      <c r="B9470" s="16">
        <v>12</v>
      </c>
      <c r="C9470" s="15">
        <v>50</v>
      </c>
      <c r="D9470" s="17">
        <v>9600000</v>
      </c>
      <c r="E9470" s="18">
        <f t="shared" si="147"/>
        <v>9600</v>
      </c>
      <c r="F9470" s="19">
        <v>1.2495069999999999</v>
      </c>
      <c r="G9470" s="19">
        <v>11.995265502000001</v>
      </c>
      <c r="H9470" s="20">
        <v>97.500986409999996</v>
      </c>
      <c r="I9470" s="15">
        <f>IF(H9470&lt;=Rmax_Summary!$B$40,1,0)</f>
        <v>0</v>
      </c>
      <c r="J9470" s="15">
        <v>3</v>
      </c>
      <c r="K9470" s="21" t="s">
        <v>850</v>
      </c>
    </row>
    <row r="9471" spans="1:11" x14ac:dyDescent="0.15">
      <c r="A9471" s="15">
        <v>2258</v>
      </c>
      <c r="B9471" s="16">
        <v>12</v>
      </c>
      <c r="C9471" s="15">
        <v>50</v>
      </c>
      <c r="D9471" s="17">
        <v>9700000</v>
      </c>
      <c r="E9471" s="18">
        <f t="shared" si="147"/>
        <v>9700</v>
      </c>
      <c r="F9471" s="19">
        <v>1.236629</v>
      </c>
      <c r="G9471" s="19">
        <v>11.995304172000001</v>
      </c>
      <c r="H9471" s="20">
        <v>97.526741367</v>
      </c>
      <c r="I9471" s="15">
        <f>IF(H9471&lt;=Rmax_Summary!$B$40,1,0)</f>
        <v>0</v>
      </c>
      <c r="J9471" s="15">
        <v>3</v>
      </c>
      <c r="K9471" s="21" t="s">
        <v>850</v>
      </c>
    </row>
    <row r="9472" spans="1:11" x14ac:dyDescent="0.15">
      <c r="A9472" s="15">
        <v>2263</v>
      </c>
      <c r="B9472" s="16">
        <v>12</v>
      </c>
      <c r="C9472" s="15">
        <v>50</v>
      </c>
      <c r="D9472" s="17">
        <v>9800000</v>
      </c>
      <c r="E9472" s="18">
        <f t="shared" si="147"/>
        <v>9800</v>
      </c>
      <c r="F9472" s="19">
        <v>1.2240150000000001</v>
      </c>
      <c r="G9472" s="19">
        <v>11.995342053</v>
      </c>
      <c r="H9472" s="20">
        <v>97.551970978</v>
      </c>
      <c r="I9472" s="15">
        <f>IF(H9472&lt;=Rmax_Summary!$B$40,1,0)</f>
        <v>0</v>
      </c>
      <c r="J9472" s="15">
        <v>3</v>
      </c>
      <c r="K9472" s="21" t="s">
        <v>850</v>
      </c>
    </row>
    <row r="9473" spans="1:11" x14ac:dyDescent="0.15">
      <c r="A9473" s="15">
        <v>2268</v>
      </c>
      <c r="B9473" s="16">
        <v>12</v>
      </c>
      <c r="C9473" s="15">
        <v>50</v>
      </c>
      <c r="D9473" s="17">
        <v>9900000</v>
      </c>
      <c r="E9473" s="18">
        <f t="shared" si="147"/>
        <v>9900</v>
      </c>
      <c r="F9473" s="19">
        <v>1.211654</v>
      </c>
      <c r="G9473" s="19">
        <v>11.995379166999999</v>
      </c>
      <c r="H9473" s="20">
        <v>97.576691156999999</v>
      </c>
      <c r="I9473" s="15">
        <f>IF(H9473&lt;=Rmax_Summary!$B$40,1,0)</f>
        <v>0</v>
      </c>
      <c r="J9473" s="15">
        <v>3</v>
      </c>
      <c r="K9473" s="21" t="s">
        <v>850</v>
      </c>
    </row>
    <row r="9474" spans="1:11" x14ac:dyDescent="0.15">
      <c r="A9474" s="15">
        <v>2273</v>
      </c>
      <c r="B9474" s="16">
        <v>12</v>
      </c>
      <c r="C9474" s="15">
        <v>50</v>
      </c>
      <c r="D9474" s="17">
        <v>10000000</v>
      </c>
      <c r="E9474" s="18">
        <f t="shared" ref="E9474:E9537" si="148">D9474/1000</f>
        <v>10000</v>
      </c>
      <c r="F9474" s="19">
        <v>1.1995420000000001</v>
      </c>
      <c r="G9474" s="19">
        <v>11.995415541</v>
      </c>
      <c r="H9474" s="20">
        <v>97.600916913000006</v>
      </c>
      <c r="I9474" s="15">
        <f>IF(H9474&lt;=Rmax_Summary!$B$40,1,0)</f>
        <v>0</v>
      </c>
      <c r="J9474" s="15">
        <v>3</v>
      </c>
      <c r="K9474" s="21" t="s">
        <v>850</v>
      </c>
    </row>
    <row r="9475" spans="1:11" x14ac:dyDescent="0.15">
      <c r="A9475" s="15">
        <v>3824</v>
      </c>
      <c r="B9475" s="16">
        <v>12</v>
      </c>
      <c r="C9475" s="15">
        <v>100</v>
      </c>
      <c r="D9475" s="17">
        <v>10000</v>
      </c>
      <c r="E9475" s="18">
        <f t="shared" si="148"/>
        <v>10</v>
      </c>
      <c r="F9475" s="19">
        <v>99.773289000000005</v>
      </c>
      <c r="G9475" s="19">
        <v>0.99773292599999996</v>
      </c>
      <c r="H9475" s="20">
        <v>0.226710623</v>
      </c>
      <c r="I9475" s="15">
        <f>IF(H9475&lt;=Rmax_Summary!$B$40,1,0)</f>
        <v>1</v>
      </c>
      <c r="J9475" s="15">
        <v>1</v>
      </c>
      <c r="K9475" s="21" t="s">
        <v>846</v>
      </c>
    </row>
    <row r="9476" spans="1:11" x14ac:dyDescent="0.15">
      <c r="A9476" s="15">
        <v>3829</v>
      </c>
      <c r="B9476" s="16">
        <v>12</v>
      </c>
      <c r="C9476" s="15">
        <v>100</v>
      </c>
      <c r="D9476" s="17">
        <v>11000</v>
      </c>
      <c r="E9476" s="18">
        <f t="shared" si="148"/>
        <v>11</v>
      </c>
      <c r="F9476" s="19">
        <v>99.773185999999995</v>
      </c>
      <c r="G9476" s="19">
        <v>1.097505068</v>
      </c>
      <c r="H9476" s="20">
        <v>0.226813969</v>
      </c>
      <c r="I9476" s="15">
        <f>IF(H9476&lt;=Rmax_Summary!$B$40,1,0)</f>
        <v>1</v>
      </c>
      <c r="J9476" s="15">
        <v>1</v>
      </c>
      <c r="K9476" s="21" t="s">
        <v>846</v>
      </c>
    </row>
    <row r="9477" spans="1:11" x14ac:dyDescent="0.15">
      <c r="A9477" s="15">
        <v>3834</v>
      </c>
      <c r="B9477" s="16">
        <v>12</v>
      </c>
      <c r="C9477" s="15">
        <v>100</v>
      </c>
      <c r="D9477" s="17">
        <v>12000</v>
      </c>
      <c r="E9477" s="18">
        <f t="shared" si="148"/>
        <v>12</v>
      </c>
      <c r="F9477" s="19">
        <v>99.773082000000002</v>
      </c>
      <c r="G9477" s="19">
        <v>1.1972769750000001</v>
      </c>
      <c r="H9477" s="20">
        <v>0.22691806</v>
      </c>
      <c r="I9477" s="15">
        <f>IF(H9477&lt;=Rmax_Summary!$B$40,1,0)</f>
        <v>1</v>
      </c>
      <c r="J9477" s="15">
        <v>1</v>
      </c>
      <c r="K9477" s="21" t="s">
        <v>846</v>
      </c>
    </row>
    <row r="9478" spans="1:11" x14ac:dyDescent="0.15">
      <c r="A9478" s="15">
        <v>3839</v>
      </c>
      <c r="B9478" s="16">
        <v>12</v>
      </c>
      <c r="C9478" s="15">
        <v>100</v>
      </c>
      <c r="D9478" s="17">
        <v>13000</v>
      </c>
      <c r="E9478" s="18">
        <f t="shared" si="148"/>
        <v>13</v>
      </c>
      <c r="F9478" s="19">
        <v>99.772976999999997</v>
      </c>
      <c r="G9478" s="19">
        <v>1.297048728</v>
      </c>
      <c r="H9478" s="20">
        <v>0.227023012</v>
      </c>
      <c r="I9478" s="15">
        <f>IF(H9478&lt;=Rmax_Summary!$B$40,1,0)</f>
        <v>1</v>
      </c>
      <c r="J9478" s="15">
        <v>1</v>
      </c>
      <c r="K9478" s="21" t="s">
        <v>846</v>
      </c>
    </row>
    <row r="9479" spans="1:11" x14ac:dyDescent="0.15">
      <c r="A9479" s="15">
        <v>3844</v>
      </c>
      <c r="B9479" s="16">
        <v>12</v>
      </c>
      <c r="C9479" s="15">
        <v>100</v>
      </c>
      <c r="D9479" s="17">
        <v>14000</v>
      </c>
      <c r="E9479" s="18">
        <f t="shared" si="148"/>
        <v>14</v>
      </c>
      <c r="F9479" s="19">
        <v>99.772870999999995</v>
      </c>
      <c r="G9479" s="19">
        <v>1.396820218</v>
      </c>
      <c r="H9479" s="20">
        <v>0.227128679</v>
      </c>
      <c r="I9479" s="15">
        <f>IF(H9479&lt;=Rmax_Summary!$B$40,1,0)</f>
        <v>1</v>
      </c>
      <c r="J9479" s="15">
        <v>1</v>
      </c>
      <c r="K9479" s="21" t="s">
        <v>846</v>
      </c>
    </row>
    <row r="9480" spans="1:11" x14ac:dyDescent="0.15">
      <c r="A9480" s="15">
        <v>3849</v>
      </c>
      <c r="B9480" s="16">
        <v>12</v>
      </c>
      <c r="C9480" s="15">
        <v>100</v>
      </c>
      <c r="D9480" s="17">
        <v>15000</v>
      </c>
      <c r="E9480" s="18">
        <f t="shared" si="148"/>
        <v>15</v>
      </c>
      <c r="F9480" s="19">
        <v>99.772763999999995</v>
      </c>
      <c r="G9480" s="19">
        <v>1.49659147</v>
      </c>
      <c r="H9480" s="20">
        <v>0.22723595599999999</v>
      </c>
      <c r="I9480" s="15">
        <f>IF(H9480&lt;=Rmax_Summary!$B$40,1,0)</f>
        <v>1</v>
      </c>
      <c r="J9480" s="15">
        <v>1</v>
      </c>
      <c r="K9480" s="21" t="s">
        <v>846</v>
      </c>
    </row>
    <row r="9481" spans="1:11" x14ac:dyDescent="0.15">
      <c r="A9481" s="15">
        <v>3854</v>
      </c>
      <c r="B9481" s="16">
        <v>12</v>
      </c>
      <c r="C9481" s="15">
        <v>100</v>
      </c>
      <c r="D9481" s="17">
        <v>16000</v>
      </c>
      <c r="E9481" s="18">
        <f t="shared" si="148"/>
        <v>16</v>
      </c>
      <c r="F9481" s="19">
        <v>99.772656999999995</v>
      </c>
      <c r="G9481" s="19">
        <v>1.5963625050000001</v>
      </c>
      <c r="H9481" s="20">
        <v>0.227343346</v>
      </c>
      <c r="I9481" s="15">
        <f>IF(H9481&lt;=Rmax_Summary!$B$40,1,0)</f>
        <v>1</v>
      </c>
      <c r="J9481" s="15">
        <v>1</v>
      </c>
      <c r="K9481" s="21" t="s">
        <v>846</v>
      </c>
    </row>
    <row r="9482" spans="1:11" x14ac:dyDescent="0.15">
      <c r="A9482" s="15">
        <v>3859</v>
      </c>
      <c r="B9482" s="16">
        <v>12</v>
      </c>
      <c r="C9482" s="15">
        <v>100</v>
      </c>
      <c r="D9482" s="17">
        <v>17000</v>
      </c>
      <c r="E9482" s="18">
        <f t="shared" si="148"/>
        <v>17</v>
      </c>
      <c r="F9482" s="19">
        <v>99.772548</v>
      </c>
      <c r="G9482" s="19">
        <v>1.6961333009999999</v>
      </c>
      <c r="H9482" s="20">
        <v>0.227452497</v>
      </c>
      <c r="I9482" s="15">
        <f>IF(H9482&lt;=Rmax_Summary!$B$40,1,0)</f>
        <v>1</v>
      </c>
      <c r="J9482" s="15">
        <v>1</v>
      </c>
      <c r="K9482" s="21" t="s">
        <v>846</v>
      </c>
    </row>
    <row r="9483" spans="1:11" x14ac:dyDescent="0.15">
      <c r="A9483" s="15">
        <v>3864</v>
      </c>
      <c r="B9483" s="16">
        <v>12</v>
      </c>
      <c r="C9483" s="15">
        <v>100</v>
      </c>
      <c r="D9483" s="17">
        <v>18000</v>
      </c>
      <c r="E9483" s="18">
        <f t="shared" si="148"/>
        <v>18</v>
      </c>
      <c r="F9483" s="19">
        <v>99.772437999999994</v>
      </c>
      <c r="G9483" s="19">
        <v>1.795903853</v>
      </c>
      <c r="H9483" s="20">
        <v>0.22756242400000001</v>
      </c>
      <c r="I9483" s="15">
        <f>IF(H9483&lt;=Rmax_Summary!$B$40,1,0)</f>
        <v>1</v>
      </c>
      <c r="J9483" s="15">
        <v>1</v>
      </c>
      <c r="K9483" s="21" t="s">
        <v>846</v>
      </c>
    </row>
    <row r="9484" spans="1:11" x14ac:dyDescent="0.15">
      <c r="A9484" s="15">
        <v>3869</v>
      </c>
      <c r="B9484" s="16">
        <v>12</v>
      </c>
      <c r="C9484" s="15">
        <v>100</v>
      </c>
      <c r="D9484" s="17">
        <v>19000</v>
      </c>
      <c r="E9484" s="18">
        <f t="shared" si="148"/>
        <v>19</v>
      </c>
      <c r="F9484" s="19">
        <v>99.772327000000004</v>
      </c>
      <c r="G9484" s="19">
        <v>1.8956741939999999</v>
      </c>
      <c r="H9484" s="20">
        <v>0.22767337700000001</v>
      </c>
      <c r="I9484" s="15">
        <f>IF(H9484&lt;=Rmax_Summary!$B$40,1,0)</f>
        <v>1</v>
      </c>
      <c r="J9484" s="15">
        <v>1</v>
      </c>
      <c r="K9484" s="21" t="s">
        <v>846</v>
      </c>
    </row>
    <row r="9485" spans="1:11" x14ac:dyDescent="0.15">
      <c r="A9485" s="15">
        <v>3874</v>
      </c>
      <c r="B9485" s="16">
        <v>12</v>
      </c>
      <c r="C9485" s="15">
        <v>100</v>
      </c>
      <c r="D9485" s="17">
        <v>20000</v>
      </c>
      <c r="E9485" s="18">
        <f t="shared" si="148"/>
        <v>20</v>
      </c>
      <c r="F9485" s="19">
        <v>99.772215000000003</v>
      </c>
      <c r="G9485" s="19">
        <v>1.995444295</v>
      </c>
      <c r="H9485" s="20">
        <v>0.22778527600000001</v>
      </c>
      <c r="I9485" s="15">
        <f>IF(H9485&lt;=Rmax_Summary!$B$40,1,0)</f>
        <v>1</v>
      </c>
      <c r="J9485" s="15">
        <v>1</v>
      </c>
      <c r="K9485" s="21" t="s">
        <v>846</v>
      </c>
    </row>
    <row r="9486" spans="1:11" x14ac:dyDescent="0.15">
      <c r="A9486" s="15">
        <v>3879</v>
      </c>
      <c r="B9486" s="16">
        <v>12</v>
      </c>
      <c r="C9486" s="15">
        <v>100</v>
      </c>
      <c r="D9486" s="17">
        <v>21000</v>
      </c>
      <c r="E9486" s="18">
        <f t="shared" si="148"/>
        <v>21</v>
      </c>
      <c r="F9486" s="19">
        <v>99.772102000000004</v>
      </c>
      <c r="G9486" s="19">
        <v>2.0952141219999998</v>
      </c>
      <c r="H9486" s="20">
        <v>0.227898343</v>
      </c>
      <c r="I9486" s="15">
        <f>IF(H9486&lt;=Rmax_Summary!$B$40,1,0)</f>
        <v>1</v>
      </c>
      <c r="J9486" s="15">
        <v>1</v>
      </c>
      <c r="K9486" s="21" t="s">
        <v>846</v>
      </c>
    </row>
    <row r="9487" spans="1:11" x14ac:dyDescent="0.15">
      <c r="A9487" s="15">
        <v>3884</v>
      </c>
      <c r="B9487" s="16">
        <v>12</v>
      </c>
      <c r="C9487" s="15">
        <v>100</v>
      </c>
      <c r="D9487" s="17">
        <v>22000</v>
      </c>
      <c r="E9487" s="18">
        <f t="shared" si="148"/>
        <v>22</v>
      </c>
      <c r="F9487" s="19">
        <v>99.771986999999996</v>
      </c>
      <c r="G9487" s="19">
        <v>2.1949837200000002</v>
      </c>
      <c r="H9487" s="20">
        <v>0.22801278</v>
      </c>
      <c r="I9487" s="15">
        <f>IF(H9487&lt;=Rmax_Summary!$B$40,1,0)</f>
        <v>1</v>
      </c>
      <c r="J9487" s="15">
        <v>1</v>
      </c>
      <c r="K9487" s="21" t="s">
        <v>846</v>
      </c>
    </row>
    <row r="9488" spans="1:11" x14ac:dyDescent="0.15">
      <c r="A9488" s="15">
        <v>3889</v>
      </c>
      <c r="B9488" s="16">
        <v>12</v>
      </c>
      <c r="C9488" s="15">
        <v>100</v>
      </c>
      <c r="D9488" s="17">
        <v>23000</v>
      </c>
      <c r="E9488" s="18">
        <f t="shared" si="148"/>
        <v>23</v>
      </c>
      <c r="F9488" s="19">
        <v>99.771872000000002</v>
      </c>
      <c r="G9488" s="19">
        <v>2.2947530710000001</v>
      </c>
      <c r="H9488" s="20">
        <v>0.22812802500000001</v>
      </c>
      <c r="I9488" s="15">
        <f>IF(H9488&lt;=Rmax_Summary!$B$40,1,0)</f>
        <v>1</v>
      </c>
      <c r="J9488" s="15">
        <v>1</v>
      </c>
      <c r="K9488" s="21" t="s">
        <v>846</v>
      </c>
    </row>
    <row r="9489" spans="1:11" x14ac:dyDescent="0.15">
      <c r="A9489" s="15">
        <v>3894</v>
      </c>
      <c r="B9489" s="16">
        <v>12</v>
      </c>
      <c r="C9489" s="15">
        <v>100</v>
      </c>
      <c r="D9489" s="17">
        <v>24000</v>
      </c>
      <c r="E9489" s="18">
        <f t="shared" si="148"/>
        <v>24</v>
      </c>
      <c r="F9489" s="19">
        <v>99.771755999999996</v>
      </c>
      <c r="G9489" s="19">
        <v>2.3945221509999999</v>
      </c>
      <c r="H9489" s="20">
        <v>0.22824418099999999</v>
      </c>
      <c r="I9489" s="15">
        <f>IF(H9489&lt;=Rmax_Summary!$B$40,1,0)</f>
        <v>1</v>
      </c>
      <c r="J9489" s="15">
        <v>1</v>
      </c>
      <c r="K9489" s="21" t="s">
        <v>846</v>
      </c>
    </row>
    <row r="9490" spans="1:11" x14ac:dyDescent="0.15">
      <c r="A9490" s="15">
        <v>3899</v>
      </c>
      <c r="B9490" s="16">
        <v>12</v>
      </c>
      <c r="C9490" s="15">
        <v>100</v>
      </c>
      <c r="D9490" s="17">
        <v>25000</v>
      </c>
      <c r="E9490" s="18">
        <f t="shared" si="148"/>
        <v>25</v>
      </c>
      <c r="F9490" s="19">
        <v>99.771637999999996</v>
      </c>
      <c r="G9490" s="19">
        <v>2.494290967</v>
      </c>
      <c r="H9490" s="20">
        <v>0.22836224999999999</v>
      </c>
      <c r="I9490" s="15">
        <f>IF(H9490&lt;=Rmax_Summary!$B$40,1,0)</f>
        <v>1</v>
      </c>
      <c r="J9490" s="15">
        <v>1</v>
      </c>
      <c r="K9490" s="21" t="s">
        <v>846</v>
      </c>
    </row>
    <row r="9491" spans="1:11" x14ac:dyDescent="0.15">
      <c r="A9491" s="15">
        <v>3904</v>
      </c>
      <c r="B9491" s="16">
        <v>12</v>
      </c>
      <c r="C9491" s="15">
        <v>100</v>
      </c>
      <c r="D9491" s="17">
        <v>26000</v>
      </c>
      <c r="E9491" s="18">
        <f t="shared" si="148"/>
        <v>26</v>
      </c>
      <c r="F9491" s="19">
        <v>99.771518999999998</v>
      </c>
      <c r="G9491" s="19">
        <v>2.5940594799999999</v>
      </c>
      <c r="H9491" s="20">
        <v>0.22848078299999999</v>
      </c>
      <c r="I9491" s="15">
        <f>IF(H9491&lt;=Rmax_Summary!$B$40,1,0)</f>
        <v>1</v>
      </c>
      <c r="J9491" s="15">
        <v>1</v>
      </c>
      <c r="K9491" s="21" t="s">
        <v>846</v>
      </c>
    </row>
    <row r="9492" spans="1:11" x14ac:dyDescent="0.15">
      <c r="A9492" s="15">
        <v>3909</v>
      </c>
      <c r="B9492" s="16">
        <v>12</v>
      </c>
      <c r="C9492" s="15">
        <v>100</v>
      </c>
      <c r="D9492" s="17">
        <v>27000</v>
      </c>
      <c r="E9492" s="18">
        <f t="shared" si="148"/>
        <v>27</v>
      </c>
      <c r="F9492" s="19">
        <v>99.771399000000002</v>
      </c>
      <c r="G9492" s="19">
        <v>2.6938277720000001</v>
      </c>
      <c r="H9492" s="20">
        <v>0.22860098700000001</v>
      </c>
      <c r="I9492" s="15">
        <f>IF(H9492&lt;=Rmax_Summary!$B$40,1,0)</f>
        <v>1</v>
      </c>
      <c r="J9492" s="15">
        <v>1</v>
      </c>
      <c r="K9492" s="21" t="s">
        <v>846</v>
      </c>
    </row>
    <row r="9493" spans="1:11" x14ac:dyDescent="0.15">
      <c r="A9493" s="15">
        <v>3914</v>
      </c>
      <c r="B9493" s="16">
        <v>12</v>
      </c>
      <c r="C9493" s="15">
        <v>100</v>
      </c>
      <c r="D9493" s="17">
        <v>28000</v>
      </c>
      <c r="E9493" s="18">
        <f t="shared" si="148"/>
        <v>28</v>
      </c>
      <c r="F9493" s="19">
        <v>99.771277999999995</v>
      </c>
      <c r="G9493" s="19">
        <v>2.7935957710000001</v>
      </c>
      <c r="H9493" s="20">
        <v>0.228722377</v>
      </c>
      <c r="I9493" s="15">
        <f>IF(H9493&lt;=Rmax_Summary!$B$40,1,0)</f>
        <v>1</v>
      </c>
      <c r="J9493" s="15">
        <v>1</v>
      </c>
      <c r="K9493" s="21" t="s">
        <v>846</v>
      </c>
    </row>
    <row r="9494" spans="1:11" x14ac:dyDescent="0.15">
      <c r="A9494" s="15">
        <v>3919</v>
      </c>
      <c r="B9494" s="16">
        <v>12</v>
      </c>
      <c r="C9494" s="15">
        <v>100</v>
      </c>
      <c r="D9494" s="17">
        <v>29000</v>
      </c>
      <c r="E9494" s="18">
        <f t="shared" si="148"/>
        <v>29</v>
      </c>
      <c r="F9494" s="19">
        <v>99.771154999999993</v>
      </c>
      <c r="G9494" s="19">
        <v>2.8933635029999998</v>
      </c>
      <c r="H9494" s="20">
        <v>0.22884501700000001</v>
      </c>
      <c r="I9494" s="15">
        <f>IF(H9494&lt;=Rmax_Summary!$B$40,1,0)</f>
        <v>1</v>
      </c>
      <c r="J9494" s="15">
        <v>1</v>
      </c>
      <c r="K9494" s="21" t="s">
        <v>846</v>
      </c>
    </row>
    <row r="9495" spans="1:11" x14ac:dyDescent="0.15">
      <c r="A9495" s="15">
        <v>3924</v>
      </c>
      <c r="B9495" s="16">
        <v>12</v>
      </c>
      <c r="C9495" s="15">
        <v>100</v>
      </c>
      <c r="D9495" s="17">
        <v>30000</v>
      </c>
      <c r="E9495" s="18">
        <f t="shared" si="148"/>
        <v>30</v>
      </c>
      <c r="F9495" s="19">
        <v>99.771030999999994</v>
      </c>
      <c r="G9495" s="19">
        <v>2.9931309169999998</v>
      </c>
      <c r="H9495" s="20">
        <v>0.228969059</v>
      </c>
      <c r="I9495" s="15">
        <f>IF(H9495&lt;=Rmax_Summary!$B$40,1,0)</f>
        <v>1</v>
      </c>
      <c r="J9495" s="15">
        <v>1</v>
      </c>
      <c r="K9495" s="21" t="s">
        <v>846</v>
      </c>
    </row>
    <row r="9496" spans="1:11" x14ac:dyDescent="0.15">
      <c r="A9496" s="15">
        <v>3929</v>
      </c>
      <c r="B9496" s="16">
        <v>12</v>
      </c>
      <c r="C9496" s="15">
        <v>100</v>
      </c>
      <c r="D9496" s="17">
        <v>31000</v>
      </c>
      <c r="E9496" s="18">
        <f t="shared" si="148"/>
        <v>31</v>
      </c>
      <c r="F9496" s="19">
        <v>99.770905999999997</v>
      </c>
      <c r="G9496" s="19">
        <v>3.092898065</v>
      </c>
      <c r="H9496" s="20">
        <v>0.22909423000000001</v>
      </c>
      <c r="I9496" s="15">
        <f>IF(H9496&lt;=Rmax_Summary!$B$40,1,0)</f>
        <v>1</v>
      </c>
      <c r="J9496" s="15">
        <v>1</v>
      </c>
      <c r="K9496" s="21" t="s">
        <v>846</v>
      </c>
    </row>
    <row r="9497" spans="1:11" x14ac:dyDescent="0.15">
      <c r="A9497" s="15">
        <v>3934</v>
      </c>
      <c r="B9497" s="16">
        <v>12</v>
      </c>
      <c r="C9497" s="15">
        <v>100</v>
      </c>
      <c r="D9497" s="17">
        <v>32000</v>
      </c>
      <c r="E9497" s="18">
        <f t="shared" si="148"/>
        <v>32</v>
      </c>
      <c r="F9497" s="19">
        <v>99.770779000000005</v>
      </c>
      <c r="G9497" s="19">
        <v>3.1926649440000001</v>
      </c>
      <c r="H9497" s="20">
        <v>0.22922055699999999</v>
      </c>
      <c r="I9497" s="15">
        <f>IF(H9497&lt;=Rmax_Summary!$B$40,1,0)</f>
        <v>1</v>
      </c>
      <c r="J9497" s="15">
        <v>1</v>
      </c>
      <c r="K9497" s="21" t="s">
        <v>846</v>
      </c>
    </row>
    <row r="9498" spans="1:11" x14ac:dyDescent="0.15">
      <c r="A9498" s="15">
        <v>3939</v>
      </c>
      <c r="B9498" s="16">
        <v>12</v>
      </c>
      <c r="C9498" s="15">
        <v>100</v>
      </c>
      <c r="D9498" s="17">
        <v>33000</v>
      </c>
      <c r="E9498" s="18">
        <f t="shared" si="148"/>
        <v>33</v>
      </c>
      <c r="F9498" s="19">
        <v>99.770651000000001</v>
      </c>
      <c r="G9498" s="19">
        <v>3.2924314699999999</v>
      </c>
      <c r="H9498" s="20">
        <v>0.22934897700000001</v>
      </c>
      <c r="I9498" s="15">
        <f>IF(H9498&lt;=Rmax_Summary!$B$40,1,0)</f>
        <v>1</v>
      </c>
      <c r="J9498" s="15">
        <v>1</v>
      </c>
      <c r="K9498" s="21" t="s">
        <v>846</v>
      </c>
    </row>
    <row r="9499" spans="1:11" x14ac:dyDescent="0.15">
      <c r="A9499" s="15">
        <v>3944</v>
      </c>
      <c r="B9499" s="16">
        <v>12</v>
      </c>
      <c r="C9499" s="15">
        <v>100</v>
      </c>
      <c r="D9499" s="17">
        <v>34000</v>
      </c>
      <c r="E9499" s="18">
        <f t="shared" si="148"/>
        <v>34</v>
      </c>
      <c r="F9499" s="19">
        <v>99.770522</v>
      </c>
      <c r="G9499" s="19">
        <v>3.3921977659999998</v>
      </c>
      <c r="H9499" s="20">
        <v>0.22947793399999999</v>
      </c>
      <c r="I9499" s="15">
        <f>IF(H9499&lt;=Rmax_Summary!$B$40,1,0)</f>
        <v>1</v>
      </c>
      <c r="J9499" s="15">
        <v>1</v>
      </c>
      <c r="K9499" s="21" t="s">
        <v>846</v>
      </c>
    </row>
    <row r="9500" spans="1:11" x14ac:dyDescent="0.15">
      <c r="A9500" s="15">
        <v>3949</v>
      </c>
      <c r="B9500" s="16">
        <v>12</v>
      </c>
      <c r="C9500" s="15">
        <v>100</v>
      </c>
      <c r="D9500" s="17">
        <v>35000</v>
      </c>
      <c r="E9500" s="18">
        <f t="shared" si="148"/>
        <v>35</v>
      </c>
      <c r="F9500" s="19">
        <v>99.770391000000004</v>
      </c>
      <c r="G9500" s="19">
        <v>3.4919636980000002</v>
      </c>
      <c r="H9500" s="20">
        <v>0.22960909700000001</v>
      </c>
      <c r="I9500" s="15">
        <f>IF(H9500&lt;=Rmax_Summary!$B$40,1,0)</f>
        <v>1</v>
      </c>
      <c r="J9500" s="15">
        <v>1</v>
      </c>
      <c r="K9500" s="21" t="s">
        <v>846</v>
      </c>
    </row>
    <row r="9501" spans="1:11" x14ac:dyDescent="0.15">
      <c r="A9501" s="15">
        <v>3954</v>
      </c>
      <c r="B9501" s="16">
        <v>12</v>
      </c>
      <c r="C9501" s="15">
        <v>100</v>
      </c>
      <c r="D9501" s="17">
        <v>36000</v>
      </c>
      <c r="E9501" s="18">
        <f t="shared" si="148"/>
        <v>36</v>
      </c>
      <c r="F9501" s="19">
        <v>99.770258999999996</v>
      </c>
      <c r="G9501" s="19">
        <v>3.5917293180000001</v>
      </c>
      <c r="H9501" s="20">
        <v>0.229741422</v>
      </c>
      <c r="I9501" s="15">
        <f>IF(H9501&lt;=Rmax_Summary!$B$40,1,0)</f>
        <v>1</v>
      </c>
      <c r="J9501" s="15">
        <v>1</v>
      </c>
      <c r="K9501" s="21" t="s">
        <v>846</v>
      </c>
    </row>
    <row r="9502" spans="1:11" x14ac:dyDescent="0.15">
      <c r="A9502" s="15">
        <v>3959</v>
      </c>
      <c r="B9502" s="16">
        <v>12</v>
      </c>
      <c r="C9502" s="15">
        <v>100</v>
      </c>
      <c r="D9502" s="17">
        <v>37000</v>
      </c>
      <c r="E9502" s="18">
        <f t="shared" si="148"/>
        <v>37</v>
      </c>
      <c r="F9502" s="19">
        <v>99.770124999999993</v>
      </c>
      <c r="G9502" s="19">
        <v>3.691494617</v>
      </c>
      <c r="H9502" s="20">
        <v>0.22987521</v>
      </c>
      <c r="I9502" s="15">
        <f>IF(H9502&lt;=Rmax_Summary!$B$40,1,0)</f>
        <v>1</v>
      </c>
      <c r="J9502" s="15">
        <v>1</v>
      </c>
      <c r="K9502" s="21" t="s">
        <v>846</v>
      </c>
    </row>
    <row r="9503" spans="1:11" x14ac:dyDescent="0.15">
      <c r="A9503" s="15">
        <v>3964</v>
      </c>
      <c r="B9503" s="16">
        <v>12</v>
      </c>
      <c r="C9503" s="15">
        <v>100</v>
      </c>
      <c r="D9503" s="17">
        <v>38000</v>
      </c>
      <c r="E9503" s="18">
        <f t="shared" si="148"/>
        <v>38</v>
      </c>
      <c r="F9503" s="19">
        <v>99.769988999999995</v>
      </c>
      <c r="G9503" s="19">
        <v>3.7912595819999999</v>
      </c>
      <c r="H9503" s="20">
        <v>0.23001071200000001</v>
      </c>
      <c r="I9503" s="15">
        <f>IF(H9503&lt;=Rmax_Summary!$B$40,1,0)</f>
        <v>1</v>
      </c>
      <c r="J9503" s="15">
        <v>1</v>
      </c>
      <c r="K9503" s="21" t="s">
        <v>846</v>
      </c>
    </row>
    <row r="9504" spans="1:11" x14ac:dyDescent="0.15">
      <c r="A9504" s="15">
        <v>3969</v>
      </c>
      <c r="B9504" s="16">
        <v>12</v>
      </c>
      <c r="C9504" s="15">
        <v>100</v>
      </c>
      <c r="D9504" s="17">
        <v>39000</v>
      </c>
      <c r="E9504" s="18">
        <f t="shared" si="148"/>
        <v>39</v>
      </c>
      <c r="F9504" s="19">
        <v>99.769852</v>
      </c>
      <c r="G9504" s="19">
        <v>3.8910242269999999</v>
      </c>
      <c r="H9504" s="20">
        <v>0.23014765500000001</v>
      </c>
      <c r="I9504" s="15">
        <f>IF(H9504&lt;=Rmax_Summary!$B$40,1,0)</f>
        <v>1</v>
      </c>
      <c r="J9504" s="15">
        <v>1</v>
      </c>
      <c r="K9504" s="21" t="s">
        <v>846</v>
      </c>
    </row>
    <row r="9505" spans="1:11" x14ac:dyDescent="0.15">
      <c r="A9505" s="15">
        <v>3974</v>
      </c>
      <c r="B9505" s="16">
        <v>12</v>
      </c>
      <c r="C9505" s="15">
        <v>100</v>
      </c>
      <c r="D9505" s="17">
        <v>40000</v>
      </c>
      <c r="E9505" s="18">
        <f t="shared" si="148"/>
        <v>40</v>
      </c>
      <c r="F9505" s="19">
        <v>99.769713999999993</v>
      </c>
      <c r="G9505" s="19">
        <v>3.9907885269999999</v>
      </c>
      <c r="H9505" s="20">
        <v>0.23028589799999999</v>
      </c>
      <c r="I9505" s="15">
        <f>IF(H9505&lt;=Rmax_Summary!$B$40,1,0)</f>
        <v>1</v>
      </c>
      <c r="J9505" s="15">
        <v>1</v>
      </c>
      <c r="K9505" s="21" t="s">
        <v>846</v>
      </c>
    </row>
    <row r="9506" spans="1:11" x14ac:dyDescent="0.15">
      <c r="A9506" s="15">
        <v>3979</v>
      </c>
      <c r="B9506" s="16">
        <v>12</v>
      </c>
      <c r="C9506" s="15">
        <v>100</v>
      </c>
      <c r="D9506" s="17">
        <v>41000</v>
      </c>
      <c r="E9506" s="18">
        <f t="shared" si="148"/>
        <v>41</v>
      </c>
      <c r="F9506" s="19">
        <v>99.769572999999994</v>
      </c>
      <c r="G9506" s="19">
        <v>4.0905524949999998</v>
      </c>
      <c r="H9506" s="20">
        <v>0.230426518</v>
      </c>
      <c r="I9506" s="15">
        <f>IF(H9506&lt;=Rmax_Summary!$B$40,1,0)</f>
        <v>1</v>
      </c>
      <c r="J9506" s="15">
        <v>1</v>
      </c>
      <c r="K9506" s="21" t="s">
        <v>846</v>
      </c>
    </row>
    <row r="9507" spans="1:11" x14ac:dyDescent="0.15">
      <c r="A9507" s="15">
        <v>3984</v>
      </c>
      <c r="B9507" s="16">
        <v>12</v>
      </c>
      <c r="C9507" s="15">
        <v>100</v>
      </c>
      <c r="D9507" s="17">
        <v>42000</v>
      </c>
      <c r="E9507" s="18">
        <f t="shared" si="148"/>
        <v>42</v>
      </c>
      <c r="F9507" s="19">
        <v>99.769431999999995</v>
      </c>
      <c r="G9507" s="19">
        <v>4.1903161420000004</v>
      </c>
      <c r="H9507" s="20">
        <v>0.23056839300000001</v>
      </c>
      <c r="I9507" s="15">
        <f>IF(H9507&lt;=Rmax_Summary!$B$40,1,0)</f>
        <v>1</v>
      </c>
      <c r="J9507" s="15">
        <v>1</v>
      </c>
      <c r="K9507" s="21" t="s">
        <v>846</v>
      </c>
    </row>
    <row r="9508" spans="1:11" x14ac:dyDescent="0.15">
      <c r="A9508" s="15">
        <v>3989</v>
      </c>
      <c r="B9508" s="16">
        <v>12</v>
      </c>
      <c r="C9508" s="15">
        <v>100</v>
      </c>
      <c r="D9508" s="17">
        <v>43000</v>
      </c>
      <c r="E9508" s="18">
        <f t="shared" si="148"/>
        <v>43</v>
      </c>
      <c r="F9508" s="19">
        <v>99.769287000000006</v>
      </c>
      <c r="G9508" s="19">
        <v>4.2900793779999997</v>
      </c>
      <c r="H9508" s="20">
        <v>0.230712536</v>
      </c>
      <c r="I9508" s="15">
        <f>IF(H9508&lt;=Rmax_Summary!$B$40,1,0)</f>
        <v>1</v>
      </c>
      <c r="J9508" s="15">
        <v>1</v>
      </c>
      <c r="K9508" s="21" t="s">
        <v>846</v>
      </c>
    </row>
    <row r="9509" spans="1:11" x14ac:dyDescent="0.15">
      <c r="A9509" s="15">
        <v>3994</v>
      </c>
      <c r="B9509" s="16">
        <v>12</v>
      </c>
      <c r="C9509" s="15">
        <v>100</v>
      </c>
      <c r="D9509" s="17">
        <v>44000</v>
      </c>
      <c r="E9509" s="18">
        <f t="shared" si="148"/>
        <v>44</v>
      </c>
      <c r="F9509" s="19">
        <v>99.769142000000002</v>
      </c>
      <c r="G9509" s="19">
        <v>4.389842271</v>
      </c>
      <c r="H9509" s="20">
        <v>0.23085788099999999</v>
      </c>
      <c r="I9509" s="15">
        <f>IF(H9509&lt;=Rmax_Summary!$B$40,1,0)</f>
        <v>1</v>
      </c>
      <c r="J9509" s="15">
        <v>1</v>
      </c>
      <c r="K9509" s="21" t="s">
        <v>846</v>
      </c>
    </row>
    <row r="9510" spans="1:11" x14ac:dyDescent="0.15">
      <c r="A9510" s="15">
        <v>3999</v>
      </c>
      <c r="B9510" s="16">
        <v>12</v>
      </c>
      <c r="C9510" s="15">
        <v>100</v>
      </c>
      <c r="D9510" s="17">
        <v>45000</v>
      </c>
      <c r="E9510" s="18">
        <f t="shared" si="148"/>
        <v>45</v>
      </c>
      <c r="F9510" s="19">
        <v>99.768995000000004</v>
      </c>
      <c r="G9510" s="19">
        <v>4.4896047689999996</v>
      </c>
      <c r="H9510" s="20">
        <v>0.23100514599999999</v>
      </c>
      <c r="I9510" s="15">
        <f>IF(H9510&lt;=Rmax_Summary!$B$40,1,0)</f>
        <v>1</v>
      </c>
      <c r="J9510" s="15">
        <v>1</v>
      </c>
      <c r="K9510" s="21" t="s">
        <v>846</v>
      </c>
    </row>
    <row r="9511" spans="1:11" x14ac:dyDescent="0.15">
      <c r="A9511" s="15">
        <v>4004</v>
      </c>
      <c r="B9511" s="16">
        <v>12</v>
      </c>
      <c r="C9511" s="15">
        <v>100</v>
      </c>
      <c r="D9511" s="17">
        <v>46000</v>
      </c>
      <c r="E9511" s="18">
        <f t="shared" si="148"/>
        <v>46</v>
      </c>
      <c r="F9511" s="19">
        <v>99.768845999999996</v>
      </c>
      <c r="G9511" s="19">
        <v>4.5893668820000002</v>
      </c>
      <c r="H9511" s="20">
        <v>0.23115444099999999</v>
      </c>
      <c r="I9511" s="15">
        <f>IF(H9511&lt;=Rmax_Summary!$B$40,1,0)</f>
        <v>1</v>
      </c>
      <c r="J9511" s="15">
        <v>1</v>
      </c>
      <c r="K9511" s="21" t="s">
        <v>846</v>
      </c>
    </row>
    <row r="9512" spans="1:11" x14ac:dyDescent="0.15">
      <c r="A9512" s="15">
        <v>4009</v>
      </c>
      <c r="B9512" s="16">
        <v>12</v>
      </c>
      <c r="C9512" s="15">
        <v>100</v>
      </c>
      <c r="D9512" s="17">
        <v>47000</v>
      </c>
      <c r="E9512" s="18">
        <f t="shared" si="148"/>
        <v>47</v>
      </c>
      <c r="F9512" s="19">
        <v>99.768693999999996</v>
      </c>
      <c r="G9512" s="19">
        <v>4.6891286279999997</v>
      </c>
      <c r="H9512" s="20">
        <v>0.23130572199999999</v>
      </c>
      <c r="I9512" s="15">
        <f>IF(H9512&lt;=Rmax_Summary!$B$40,1,0)</f>
        <v>1</v>
      </c>
      <c r="J9512" s="15">
        <v>1</v>
      </c>
      <c r="K9512" s="21" t="s">
        <v>846</v>
      </c>
    </row>
    <row r="9513" spans="1:11" x14ac:dyDescent="0.15">
      <c r="A9513" s="15">
        <v>4014</v>
      </c>
      <c r="B9513" s="16">
        <v>12</v>
      </c>
      <c r="C9513" s="15">
        <v>100</v>
      </c>
      <c r="D9513" s="17">
        <v>48000</v>
      </c>
      <c r="E9513" s="18">
        <f t="shared" si="148"/>
        <v>48</v>
      </c>
      <c r="F9513" s="19">
        <v>99.768540999999999</v>
      </c>
      <c r="G9513" s="19">
        <v>4.7888899589999996</v>
      </c>
      <c r="H9513" s="20">
        <v>0.231458898</v>
      </c>
      <c r="I9513" s="15">
        <f>IF(H9513&lt;=Rmax_Summary!$B$40,1,0)</f>
        <v>1</v>
      </c>
      <c r="J9513" s="15">
        <v>1</v>
      </c>
      <c r="K9513" s="21" t="s">
        <v>846</v>
      </c>
    </row>
    <row r="9514" spans="1:11" x14ac:dyDescent="0.15">
      <c r="A9514" s="15">
        <v>4019</v>
      </c>
      <c r="B9514" s="16">
        <v>12</v>
      </c>
      <c r="C9514" s="15">
        <v>100</v>
      </c>
      <c r="D9514" s="17">
        <v>49000</v>
      </c>
      <c r="E9514" s="18">
        <f t="shared" si="148"/>
        <v>49</v>
      </c>
      <c r="F9514" s="19">
        <v>99.768386000000007</v>
      </c>
      <c r="G9514" s="19">
        <v>4.8886508910000002</v>
      </c>
      <c r="H9514" s="20">
        <v>0.231614032</v>
      </c>
      <c r="I9514" s="15">
        <f>IF(H9514&lt;=Rmax_Summary!$B$40,1,0)</f>
        <v>1</v>
      </c>
      <c r="J9514" s="15">
        <v>1</v>
      </c>
      <c r="K9514" s="21" t="s">
        <v>846</v>
      </c>
    </row>
    <row r="9515" spans="1:11" x14ac:dyDescent="0.15">
      <c r="A9515" s="15">
        <v>4024</v>
      </c>
      <c r="B9515" s="16">
        <v>12</v>
      </c>
      <c r="C9515" s="15">
        <v>100</v>
      </c>
      <c r="D9515" s="17">
        <v>50000</v>
      </c>
      <c r="E9515" s="18">
        <f t="shared" si="148"/>
        <v>50</v>
      </c>
      <c r="F9515" s="19">
        <v>99.768229000000005</v>
      </c>
      <c r="G9515" s="19">
        <v>4.9884114220000004</v>
      </c>
      <c r="H9515" s="20">
        <v>0.23177130600000001</v>
      </c>
      <c r="I9515" s="15">
        <f>IF(H9515&lt;=Rmax_Summary!$B$40,1,0)</f>
        <v>1</v>
      </c>
      <c r="J9515" s="15">
        <v>1</v>
      </c>
      <c r="K9515" s="21" t="s">
        <v>846</v>
      </c>
    </row>
    <row r="9516" spans="1:11" x14ac:dyDescent="0.15">
      <c r="A9516" s="15">
        <v>4029</v>
      </c>
      <c r="B9516" s="16">
        <v>12</v>
      </c>
      <c r="C9516" s="15">
        <v>100</v>
      </c>
      <c r="D9516" s="17">
        <v>51000</v>
      </c>
      <c r="E9516" s="18">
        <f t="shared" si="148"/>
        <v>51</v>
      </c>
      <c r="F9516" s="19">
        <v>99.768068999999997</v>
      </c>
      <c r="G9516" s="19">
        <v>5.0881715239999998</v>
      </c>
      <c r="H9516" s="20">
        <v>0.23193070199999999</v>
      </c>
      <c r="I9516" s="15">
        <f>IF(H9516&lt;=Rmax_Summary!$B$40,1,0)</f>
        <v>1</v>
      </c>
      <c r="J9516" s="15">
        <v>1</v>
      </c>
      <c r="K9516" s="21" t="s">
        <v>846</v>
      </c>
    </row>
    <row r="9517" spans="1:11" x14ac:dyDescent="0.15">
      <c r="A9517" s="15">
        <v>4034</v>
      </c>
      <c r="B9517" s="16">
        <v>12</v>
      </c>
      <c r="C9517" s="15">
        <v>100</v>
      </c>
      <c r="D9517" s="17">
        <v>52000</v>
      </c>
      <c r="E9517" s="18">
        <f t="shared" si="148"/>
        <v>52</v>
      </c>
      <c r="F9517" s="19">
        <v>99.767908000000006</v>
      </c>
      <c r="G9517" s="19">
        <v>5.1879312129999997</v>
      </c>
      <c r="H9517" s="20">
        <v>0.232092469</v>
      </c>
      <c r="I9517" s="15">
        <f>IF(H9517&lt;=Rmax_Summary!$B$40,1,0)</f>
        <v>1</v>
      </c>
      <c r="J9517" s="15">
        <v>1</v>
      </c>
      <c r="K9517" s="21" t="s">
        <v>846</v>
      </c>
    </row>
    <row r="9518" spans="1:11" x14ac:dyDescent="0.15">
      <c r="A9518" s="15">
        <v>4039</v>
      </c>
      <c r="B9518" s="16">
        <v>12</v>
      </c>
      <c r="C9518" s="15">
        <v>100</v>
      </c>
      <c r="D9518" s="17">
        <v>53000</v>
      </c>
      <c r="E9518" s="18">
        <f t="shared" si="148"/>
        <v>53</v>
      </c>
      <c r="F9518" s="19">
        <v>99.767743999999993</v>
      </c>
      <c r="G9518" s="19">
        <v>5.2876904180000004</v>
      </c>
      <c r="H9518" s="20">
        <v>0.23225622200000001</v>
      </c>
      <c r="I9518" s="15">
        <f>IF(H9518&lt;=Rmax_Summary!$B$40,1,0)</f>
        <v>1</v>
      </c>
      <c r="J9518" s="15">
        <v>1</v>
      </c>
      <c r="K9518" s="21" t="s">
        <v>846</v>
      </c>
    </row>
    <row r="9519" spans="1:11" x14ac:dyDescent="0.15">
      <c r="A9519" s="15">
        <v>4044</v>
      </c>
      <c r="B9519" s="16">
        <v>12</v>
      </c>
      <c r="C9519" s="15">
        <v>100</v>
      </c>
      <c r="D9519" s="17">
        <v>54000</v>
      </c>
      <c r="E9519" s="18">
        <f t="shared" si="148"/>
        <v>54</v>
      </c>
      <c r="F9519" s="19">
        <v>99.767577000000003</v>
      </c>
      <c r="G9519" s="19">
        <v>5.3874491940000002</v>
      </c>
      <c r="H9519" s="20">
        <v>0.23242259600000001</v>
      </c>
      <c r="I9519" s="15">
        <f>IF(H9519&lt;=Rmax_Summary!$B$40,1,0)</f>
        <v>1</v>
      </c>
      <c r="J9519" s="15">
        <v>1</v>
      </c>
      <c r="K9519" s="21" t="s">
        <v>846</v>
      </c>
    </row>
    <row r="9520" spans="1:11" x14ac:dyDescent="0.15">
      <c r="A9520" s="15">
        <v>4049</v>
      </c>
      <c r="B9520" s="16">
        <v>12</v>
      </c>
      <c r="C9520" s="15">
        <v>100</v>
      </c>
      <c r="D9520" s="17">
        <v>55000</v>
      </c>
      <c r="E9520" s="18">
        <f t="shared" si="148"/>
        <v>55</v>
      </c>
      <c r="F9520" s="19">
        <v>99.767409000000001</v>
      </c>
      <c r="G9520" s="19">
        <v>5.487207476</v>
      </c>
      <c r="H9520" s="20">
        <v>0.23259111699999999</v>
      </c>
      <c r="I9520" s="15">
        <f>IF(H9520&lt;=Rmax_Summary!$B$40,1,0)</f>
        <v>1</v>
      </c>
      <c r="J9520" s="15">
        <v>1</v>
      </c>
      <c r="K9520" s="21" t="s">
        <v>846</v>
      </c>
    </row>
    <row r="9521" spans="1:11" x14ac:dyDescent="0.15">
      <c r="A9521" s="15">
        <v>4054</v>
      </c>
      <c r="B9521" s="16">
        <v>12</v>
      </c>
      <c r="C9521" s="15">
        <v>100</v>
      </c>
      <c r="D9521" s="17">
        <v>56000</v>
      </c>
      <c r="E9521" s="18">
        <f t="shared" si="148"/>
        <v>56</v>
      </c>
      <c r="F9521" s="19">
        <v>99.767238000000006</v>
      </c>
      <c r="G9521" s="19">
        <v>5.5869653149999996</v>
      </c>
      <c r="H9521" s="20">
        <v>0.232762259</v>
      </c>
      <c r="I9521" s="15">
        <f>IF(H9521&lt;=Rmax_Summary!$B$40,1,0)</f>
        <v>1</v>
      </c>
      <c r="J9521" s="15">
        <v>1</v>
      </c>
      <c r="K9521" s="21" t="s">
        <v>846</v>
      </c>
    </row>
    <row r="9522" spans="1:11" x14ac:dyDescent="0.15">
      <c r="A9522" s="15">
        <v>4059</v>
      </c>
      <c r="B9522" s="16">
        <v>12</v>
      </c>
      <c r="C9522" s="15">
        <v>100</v>
      </c>
      <c r="D9522" s="17">
        <v>57000</v>
      </c>
      <c r="E9522" s="18">
        <f t="shared" si="148"/>
        <v>57</v>
      </c>
      <c r="F9522" s="19">
        <v>99.767064000000005</v>
      </c>
      <c r="G9522" s="19">
        <v>5.6867226659999996</v>
      </c>
      <c r="H9522" s="20">
        <v>0.23293564899999999</v>
      </c>
      <c r="I9522" s="15">
        <f>IF(H9522&lt;=Rmax_Summary!$B$40,1,0)</f>
        <v>1</v>
      </c>
      <c r="J9522" s="15">
        <v>1</v>
      </c>
      <c r="K9522" s="21" t="s">
        <v>846</v>
      </c>
    </row>
    <row r="9523" spans="1:11" x14ac:dyDescent="0.15">
      <c r="A9523" s="15">
        <v>4064</v>
      </c>
      <c r="B9523" s="16">
        <v>12</v>
      </c>
      <c r="C9523" s="15">
        <v>100</v>
      </c>
      <c r="D9523" s="17">
        <v>58000</v>
      </c>
      <c r="E9523" s="18">
        <f t="shared" si="148"/>
        <v>58</v>
      </c>
      <c r="F9523" s="19">
        <v>99.766887999999994</v>
      </c>
      <c r="G9523" s="19">
        <v>5.7864795000000004</v>
      </c>
      <c r="H9523" s="20">
        <v>0.23311183299999999</v>
      </c>
      <c r="I9523" s="15">
        <f>IF(H9523&lt;=Rmax_Summary!$B$40,1,0)</f>
        <v>1</v>
      </c>
      <c r="J9523" s="15">
        <v>1</v>
      </c>
      <c r="K9523" s="21" t="s">
        <v>846</v>
      </c>
    </row>
    <row r="9524" spans="1:11" x14ac:dyDescent="0.15">
      <c r="A9524" s="15">
        <v>4069</v>
      </c>
      <c r="B9524" s="16">
        <v>12</v>
      </c>
      <c r="C9524" s="15">
        <v>100</v>
      </c>
      <c r="D9524" s="17">
        <v>59000</v>
      </c>
      <c r="E9524" s="18">
        <f t="shared" si="148"/>
        <v>59</v>
      </c>
      <c r="F9524" s="19">
        <v>99.766710000000003</v>
      </c>
      <c r="G9524" s="19">
        <v>5.8862358490000002</v>
      </c>
      <c r="H9524" s="20">
        <v>0.233290318</v>
      </c>
      <c r="I9524" s="15">
        <f>IF(H9524&lt;=Rmax_Summary!$B$40,1,0)</f>
        <v>1</v>
      </c>
      <c r="J9524" s="15">
        <v>1</v>
      </c>
      <c r="K9524" s="21" t="s">
        <v>846</v>
      </c>
    </row>
    <row r="9525" spans="1:11" x14ac:dyDescent="0.15">
      <c r="A9525" s="15">
        <v>4074</v>
      </c>
      <c r="B9525" s="16">
        <v>12</v>
      </c>
      <c r="C9525" s="15">
        <v>100</v>
      </c>
      <c r="D9525" s="17">
        <v>60000</v>
      </c>
      <c r="E9525" s="18">
        <f t="shared" si="148"/>
        <v>60</v>
      </c>
      <c r="F9525" s="19">
        <v>99.766527999999994</v>
      </c>
      <c r="G9525" s="19">
        <v>5.9859916489999998</v>
      </c>
      <c r="H9525" s="20">
        <v>0.23347240699999999</v>
      </c>
      <c r="I9525" s="15">
        <f>IF(H9525&lt;=Rmax_Summary!$B$40,1,0)</f>
        <v>1</v>
      </c>
      <c r="J9525" s="15">
        <v>1</v>
      </c>
      <c r="K9525" s="21" t="s">
        <v>846</v>
      </c>
    </row>
    <row r="9526" spans="1:11" x14ac:dyDescent="0.15">
      <c r="A9526" s="15">
        <v>4079</v>
      </c>
      <c r="B9526" s="16">
        <v>12</v>
      </c>
      <c r="C9526" s="15">
        <v>100</v>
      </c>
      <c r="D9526" s="17">
        <v>61000</v>
      </c>
      <c r="E9526" s="18">
        <f t="shared" si="148"/>
        <v>61</v>
      </c>
      <c r="F9526" s="19">
        <v>99.766343000000006</v>
      </c>
      <c r="G9526" s="19">
        <v>6.0857469269999998</v>
      </c>
      <c r="H9526" s="20">
        <v>0.23365681899999999</v>
      </c>
      <c r="I9526" s="15">
        <f>IF(H9526&lt;=Rmax_Summary!$B$40,1,0)</f>
        <v>1</v>
      </c>
      <c r="J9526" s="15">
        <v>1</v>
      </c>
      <c r="K9526" s="21" t="s">
        <v>846</v>
      </c>
    </row>
    <row r="9527" spans="1:11" x14ac:dyDescent="0.15">
      <c r="A9527" s="15">
        <v>4084</v>
      </c>
      <c r="B9527" s="16">
        <v>12</v>
      </c>
      <c r="C9527" s="15">
        <v>100</v>
      </c>
      <c r="D9527" s="17">
        <v>62000</v>
      </c>
      <c r="E9527" s="18">
        <f t="shared" si="148"/>
        <v>62</v>
      </c>
      <c r="F9527" s="19">
        <v>99.766154999999998</v>
      </c>
      <c r="G9527" s="19">
        <v>6.1855016369999998</v>
      </c>
      <c r="H9527" s="20">
        <v>0.233844512</v>
      </c>
      <c r="I9527" s="15">
        <f>IF(H9527&lt;=Rmax_Summary!$B$40,1,0)</f>
        <v>1</v>
      </c>
      <c r="J9527" s="15">
        <v>1</v>
      </c>
      <c r="K9527" s="21" t="s">
        <v>846</v>
      </c>
    </row>
    <row r="9528" spans="1:11" x14ac:dyDescent="0.15">
      <c r="A9528" s="15">
        <v>4089</v>
      </c>
      <c r="B9528" s="16">
        <v>12</v>
      </c>
      <c r="C9528" s="15">
        <v>100</v>
      </c>
      <c r="D9528" s="17">
        <v>63000</v>
      </c>
      <c r="E9528" s="18">
        <f t="shared" si="148"/>
        <v>63</v>
      </c>
      <c r="F9528" s="19">
        <v>99.765964999999994</v>
      </c>
      <c r="G9528" s="19">
        <v>6.2852557979999997</v>
      </c>
      <c r="H9528" s="20">
        <v>0.23403494599999999</v>
      </c>
      <c r="I9528" s="15">
        <f>IF(H9528&lt;=Rmax_Summary!$B$40,1,0)</f>
        <v>1</v>
      </c>
      <c r="J9528" s="15">
        <v>1</v>
      </c>
      <c r="K9528" s="21" t="s">
        <v>846</v>
      </c>
    </row>
    <row r="9529" spans="1:11" x14ac:dyDescent="0.15">
      <c r="A9529" s="15">
        <v>4094</v>
      </c>
      <c r="B9529" s="16">
        <v>12</v>
      </c>
      <c r="C9529" s="15">
        <v>100</v>
      </c>
      <c r="D9529" s="17">
        <v>64000</v>
      </c>
      <c r="E9529" s="18">
        <f t="shared" si="148"/>
        <v>64</v>
      </c>
      <c r="F9529" s="19">
        <v>99.765771000000001</v>
      </c>
      <c r="G9529" s="19">
        <v>6.3850093570000004</v>
      </c>
      <c r="H9529" s="20">
        <v>0.23422875900000001</v>
      </c>
      <c r="I9529" s="15">
        <f>IF(H9529&lt;=Rmax_Summary!$B$40,1,0)</f>
        <v>1</v>
      </c>
      <c r="J9529" s="15">
        <v>1</v>
      </c>
      <c r="K9529" s="21" t="s">
        <v>846</v>
      </c>
    </row>
    <row r="9530" spans="1:11" x14ac:dyDescent="0.15">
      <c r="A9530" s="15">
        <v>4099</v>
      </c>
      <c r="B9530" s="16">
        <v>12</v>
      </c>
      <c r="C9530" s="15">
        <v>100</v>
      </c>
      <c r="D9530" s="17">
        <v>65000</v>
      </c>
      <c r="E9530" s="18">
        <f t="shared" si="148"/>
        <v>65</v>
      </c>
      <c r="F9530" s="19">
        <v>99.765574999999998</v>
      </c>
      <c r="G9530" s="19">
        <v>6.484762345</v>
      </c>
      <c r="H9530" s="20">
        <v>0.23442528600000001</v>
      </c>
      <c r="I9530" s="15">
        <f>IF(H9530&lt;=Rmax_Summary!$B$40,1,0)</f>
        <v>1</v>
      </c>
      <c r="J9530" s="15">
        <v>1</v>
      </c>
      <c r="K9530" s="21" t="s">
        <v>846</v>
      </c>
    </row>
    <row r="9531" spans="1:11" x14ac:dyDescent="0.15">
      <c r="A9531" s="15">
        <v>4104</v>
      </c>
      <c r="B9531" s="16">
        <v>12</v>
      </c>
      <c r="C9531" s="15">
        <v>100</v>
      </c>
      <c r="D9531" s="17">
        <v>66000</v>
      </c>
      <c r="E9531" s="18">
        <f t="shared" si="148"/>
        <v>66</v>
      </c>
      <c r="F9531" s="19">
        <v>99.765373999999994</v>
      </c>
      <c r="G9531" s="19">
        <v>6.5845146779999997</v>
      </c>
      <c r="H9531" s="20">
        <v>0.23462580299999999</v>
      </c>
      <c r="I9531" s="15">
        <f>IF(H9531&lt;=Rmax_Summary!$B$40,1,0)</f>
        <v>1</v>
      </c>
      <c r="J9531" s="15">
        <v>1</v>
      </c>
      <c r="K9531" s="21" t="s">
        <v>846</v>
      </c>
    </row>
    <row r="9532" spans="1:11" x14ac:dyDescent="0.15">
      <c r="A9532" s="15">
        <v>4109</v>
      </c>
      <c r="B9532" s="16">
        <v>12</v>
      </c>
      <c r="C9532" s="15">
        <v>100</v>
      </c>
      <c r="D9532" s="17">
        <v>67000</v>
      </c>
      <c r="E9532" s="18">
        <f t="shared" si="148"/>
        <v>67</v>
      </c>
      <c r="F9532" s="19">
        <v>99.765169999999998</v>
      </c>
      <c r="G9532" s="19">
        <v>6.6842664389999999</v>
      </c>
      <c r="H9532" s="20">
        <v>0.23482952400000001</v>
      </c>
      <c r="I9532" s="15">
        <f>IF(H9532&lt;=Rmax_Summary!$B$40,1,0)</f>
        <v>1</v>
      </c>
      <c r="J9532" s="15">
        <v>1</v>
      </c>
      <c r="K9532" s="21" t="s">
        <v>846</v>
      </c>
    </row>
    <row r="9533" spans="1:11" x14ac:dyDescent="0.15">
      <c r="A9533" s="15">
        <v>4114</v>
      </c>
      <c r="B9533" s="16">
        <v>12</v>
      </c>
      <c r="C9533" s="15">
        <v>100</v>
      </c>
      <c r="D9533" s="17">
        <v>68000</v>
      </c>
      <c r="E9533" s="18">
        <f t="shared" si="148"/>
        <v>68</v>
      </c>
      <c r="F9533" s="19">
        <v>99.764962999999995</v>
      </c>
      <c r="G9533" s="19">
        <v>6.7840174949999996</v>
      </c>
      <c r="H9533" s="20">
        <v>0.23503658199999999</v>
      </c>
      <c r="I9533" s="15">
        <f>IF(H9533&lt;=Rmax_Summary!$B$40,1,0)</f>
        <v>1</v>
      </c>
      <c r="J9533" s="15">
        <v>1</v>
      </c>
      <c r="K9533" s="21" t="s">
        <v>846</v>
      </c>
    </row>
    <row r="9534" spans="1:11" x14ac:dyDescent="0.15">
      <c r="A9534" s="15">
        <v>4119</v>
      </c>
      <c r="B9534" s="16">
        <v>12</v>
      </c>
      <c r="C9534" s="15">
        <v>100</v>
      </c>
      <c r="D9534" s="17">
        <v>69000</v>
      </c>
      <c r="E9534" s="18">
        <f t="shared" si="148"/>
        <v>69</v>
      </c>
      <c r="F9534" s="19">
        <v>99.764752000000001</v>
      </c>
      <c r="G9534" s="19">
        <v>6.8837679209999996</v>
      </c>
      <c r="H9534" s="20">
        <v>0.23524761</v>
      </c>
      <c r="I9534" s="15">
        <f>IF(H9534&lt;=Rmax_Summary!$B$40,1,0)</f>
        <v>1</v>
      </c>
      <c r="J9534" s="15">
        <v>1</v>
      </c>
      <c r="K9534" s="21" t="s">
        <v>846</v>
      </c>
    </row>
    <row r="9535" spans="1:11" x14ac:dyDescent="0.15">
      <c r="A9535" s="15">
        <v>4124</v>
      </c>
      <c r="B9535" s="16">
        <v>12</v>
      </c>
      <c r="C9535" s="15">
        <v>100</v>
      </c>
      <c r="D9535" s="17">
        <v>70000</v>
      </c>
      <c r="E9535" s="18">
        <f t="shared" si="148"/>
        <v>70</v>
      </c>
      <c r="F9535" s="19">
        <v>99.764537000000004</v>
      </c>
      <c r="G9535" s="19">
        <v>6.9835176319999999</v>
      </c>
      <c r="H9535" s="20">
        <v>0.23546257400000001</v>
      </c>
      <c r="I9535" s="15">
        <f>IF(H9535&lt;=Rmax_Summary!$B$40,1,0)</f>
        <v>1</v>
      </c>
      <c r="J9535" s="15">
        <v>1</v>
      </c>
      <c r="K9535" s="21" t="s">
        <v>846</v>
      </c>
    </row>
    <row r="9536" spans="1:11" x14ac:dyDescent="0.15">
      <c r="A9536" s="15">
        <v>4129</v>
      </c>
      <c r="B9536" s="16">
        <v>12</v>
      </c>
      <c r="C9536" s="15">
        <v>100</v>
      </c>
      <c r="D9536" s="17">
        <v>71000</v>
      </c>
      <c r="E9536" s="18">
        <f t="shared" si="148"/>
        <v>71</v>
      </c>
      <c r="F9536" s="19">
        <v>99.764319</v>
      </c>
      <c r="G9536" s="19">
        <v>7.0832666270000004</v>
      </c>
      <c r="H9536" s="20">
        <v>0.235681368</v>
      </c>
      <c r="I9536" s="15">
        <f>IF(H9536&lt;=Rmax_Summary!$B$40,1,0)</f>
        <v>1</v>
      </c>
      <c r="J9536" s="15">
        <v>1</v>
      </c>
      <c r="K9536" s="21" t="s">
        <v>846</v>
      </c>
    </row>
    <row r="9537" spans="1:11" x14ac:dyDescent="0.15">
      <c r="A9537" s="15">
        <v>4134</v>
      </c>
      <c r="B9537" s="16">
        <v>12</v>
      </c>
      <c r="C9537" s="15">
        <v>100</v>
      </c>
      <c r="D9537" s="17">
        <v>72000</v>
      </c>
      <c r="E9537" s="18">
        <f t="shared" si="148"/>
        <v>72</v>
      </c>
      <c r="F9537" s="19">
        <v>99.764095999999995</v>
      </c>
      <c r="G9537" s="19">
        <v>7.1830148889999998</v>
      </c>
      <c r="H9537" s="20">
        <v>0.23590439899999999</v>
      </c>
      <c r="I9537" s="15">
        <f>IF(H9537&lt;=Rmax_Summary!$B$40,1,0)</f>
        <v>1</v>
      </c>
      <c r="J9537" s="15">
        <v>1</v>
      </c>
      <c r="K9537" s="21" t="s">
        <v>846</v>
      </c>
    </row>
    <row r="9538" spans="1:11" x14ac:dyDescent="0.15">
      <c r="A9538" s="15">
        <v>4139</v>
      </c>
      <c r="B9538" s="16">
        <v>12</v>
      </c>
      <c r="C9538" s="15">
        <v>100</v>
      </c>
      <c r="D9538" s="17">
        <v>73000</v>
      </c>
      <c r="E9538" s="18">
        <f t="shared" ref="E9538:E9601" si="149">D9538/1000</f>
        <v>73</v>
      </c>
      <c r="F9538" s="19">
        <v>99.763869</v>
      </c>
      <c r="G9538" s="19">
        <v>7.2827623849999998</v>
      </c>
      <c r="H9538" s="20">
        <v>0.23613141800000001</v>
      </c>
      <c r="I9538" s="15">
        <f>IF(H9538&lt;=Rmax_Summary!$B$40,1,0)</f>
        <v>1</v>
      </c>
      <c r="J9538" s="15">
        <v>1</v>
      </c>
      <c r="K9538" s="21" t="s">
        <v>846</v>
      </c>
    </row>
    <row r="9539" spans="1:11" x14ac:dyDescent="0.15">
      <c r="A9539" s="15">
        <v>4144</v>
      </c>
      <c r="B9539" s="16">
        <v>12</v>
      </c>
      <c r="C9539" s="15">
        <v>100</v>
      </c>
      <c r="D9539" s="17">
        <v>74000</v>
      </c>
      <c r="E9539" s="18">
        <f t="shared" si="149"/>
        <v>74</v>
      </c>
      <c r="F9539" s="19">
        <v>99.763637000000003</v>
      </c>
      <c r="G9539" s="19">
        <v>7.3825091230000002</v>
      </c>
      <c r="H9539" s="20">
        <v>0.236363186</v>
      </c>
      <c r="I9539" s="15">
        <f>IF(H9539&lt;=Rmax_Summary!$B$40,1,0)</f>
        <v>1</v>
      </c>
      <c r="J9539" s="15">
        <v>1</v>
      </c>
      <c r="K9539" s="21" t="s">
        <v>846</v>
      </c>
    </row>
    <row r="9540" spans="1:11" x14ac:dyDescent="0.15">
      <c r="A9540" s="15">
        <v>4149</v>
      </c>
      <c r="B9540" s="16">
        <v>12</v>
      </c>
      <c r="C9540" s="15">
        <v>100</v>
      </c>
      <c r="D9540" s="17">
        <v>75000</v>
      </c>
      <c r="E9540" s="18">
        <f t="shared" si="149"/>
        <v>75</v>
      </c>
      <c r="F9540" s="19">
        <v>99.763400000000004</v>
      </c>
      <c r="G9540" s="19">
        <v>7.4822550139999997</v>
      </c>
      <c r="H9540" s="20">
        <v>0.23659981699999999</v>
      </c>
      <c r="I9540" s="15">
        <f>IF(H9540&lt;=Rmax_Summary!$B$40,1,0)</f>
        <v>1</v>
      </c>
      <c r="J9540" s="15">
        <v>1</v>
      </c>
      <c r="K9540" s="21" t="s">
        <v>846</v>
      </c>
    </row>
    <row r="9541" spans="1:11" x14ac:dyDescent="0.15">
      <c r="A9541" s="15">
        <v>4154</v>
      </c>
      <c r="B9541" s="16">
        <v>12</v>
      </c>
      <c r="C9541" s="15">
        <v>100</v>
      </c>
      <c r="D9541" s="17">
        <v>76000</v>
      </c>
      <c r="E9541" s="18">
        <f t="shared" si="149"/>
        <v>76</v>
      </c>
      <c r="F9541" s="19">
        <v>99.763159000000002</v>
      </c>
      <c r="G9541" s="19">
        <v>7.5820000759999999</v>
      </c>
      <c r="H9541" s="20">
        <v>0.23684106499999999</v>
      </c>
      <c r="I9541" s="15">
        <f>IF(H9541&lt;=Rmax_Summary!$B$40,1,0)</f>
        <v>1</v>
      </c>
      <c r="J9541" s="15">
        <v>1</v>
      </c>
      <c r="K9541" s="21" t="s">
        <v>846</v>
      </c>
    </row>
    <row r="9542" spans="1:11" x14ac:dyDescent="0.15">
      <c r="A9542" s="15">
        <v>4159</v>
      </c>
      <c r="B9542" s="16">
        <v>12</v>
      </c>
      <c r="C9542" s="15">
        <v>100</v>
      </c>
      <c r="D9542" s="17">
        <v>77000</v>
      </c>
      <c r="E9542" s="18">
        <f t="shared" si="149"/>
        <v>77</v>
      </c>
      <c r="F9542" s="19">
        <v>99.762912</v>
      </c>
      <c r="G9542" s="19">
        <v>7.6817442710000003</v>
      </c>
      <c r="H9542" s="20">
        <v>0.23708761</v>
      </c>
      <c r="I9542" s="15">
        <f>IF(H9542&lt;=Rmax_Summary!$B$40,1,0)</f>
        <v>1</v>
      </c>
      <c r="J9542" s="15">
        <v>1</v>
      </c>
      <c r="K9542" s="21" t="s">
        <v>846</v>
      </c>
    </row>
    <row r="9543" spans="1:11" x14ac:dyDescent="0.15">
      <c r="A9543" s="15">
        <v>4164</v>
      </c>
      <c r="B9543" s="16">
        <v>12</v>
      </c>
      <c r="C9543" s="15">
        <v>100</v>
      </c>
      <c r="D9543" s="17">
        <v>78000</v>
      </c>
      <c r="E9543" s="18">
        <f t="shared" si="149"/>
        <v>78</v>
      </c>
      <c r="F9543" s="19">
        <v>99.762660999999994</v>
      </c>
      <c r="G9543" s="19">
        <v>7.7814875649999999</v>
      </c>
      <c r="H9543" s="20">
        <v>0.237338891</v>
      </c>
      <c r="I9543" s="15">
        <f>IF(H9543&lt;=Rmax_Summary!$B$40,1,0)</f>
        <v>1</v>
      </c>
      <c r="J9543" s="15">
        <v>1</v>
      </c>
      <c r="K9543" s="21" t="s">
        <v>846</v>
      </c>
    </row>
    <row r="9544" spans="1:11" x14ac:dyDescent="0.15">
      <c r="A9544" s="15">
        <v>4169</v>
      </c>
      <c r="B9544" s="16">
        <v>12</v>
      </c>
      <c r="C9544" s="15">
        <v>100</v>
      </c>
      <c r="D9544" s="17">
        <v>79000</v>
      </c>
      <c r="E9544" s="18">
        <f t="shared" si="149"/>
        <v>79</v>
      </c>
      <c r="F9544" s="19">
        <v>99.762404000000004</v>
      </c>
      <c r="G9544" s="19">
        <v>7.8812299130000003</v>
      </c>
      <c r="H9544" s="20">
        <v>0.23759585599999999</v>
      </c>
      <c r="I9544" s="15">
        <f>IF(H9544&lt;=Rmax_Summary!$B$40,1,0)</f>
        <v>1</v>
      </c>
      <c r="J9544" s="15">
        <v>1</v>
      </c>
      <c r="K9544" s="21" t="s">
        <v>846</v>
      </c>
    </row>
    <row r="9545" spans="1:11" x14ac:dyDescent="0.15">
      <c r="A9545" s="15">
        <v>4174</v>
      </c>
      <c r="B9545" s="16">
        <v>12</v>
      </c>
      <c r="C9545" s="15">
        <v>100</v>
      </c>
      <c r="D9545" s="17">
        <v>80000</v>
      </c>
      <c r="E9545" s="18">
        <f t="shared" si="149"/>
        <v>80</v>
      </c>
      <c r="F9545" s="19">
        <v>99.762141</v>
      </c>
      <c r="G9545" s="19">
        <v>7.9809713139999996</v>
      </c>
      <c r="H9545" s="20">
        <v>0.23785869200000001</v>
      </c>
      <c r="I9545" s="15">
        <f>IF(H9545&lt;=Rmax_Summary!$B$40,1,0)</f>
        <v>1</v>
      </c>
      <c r="J9545" s="15">
        <v>1</v>
      </c>
      <c r="K9545" s="21" t="s">
        <v>846</v>
      </c>
    </row>
    <row r="9546" spans="1:11" x14ac:dyDescent="0.15">
      <c r="A9546" s="15">
        <v>4179</v>
      </c>
      <c r="B9546" s="16">
        <v>12</v>
      </c>
      <c r="C9546" s="15">
        <v>100</v>
      </c>
      <c r="D9546" s="17">
        <v>81000</v>
      </c>
      <c r="E9546" s="18">
        <f t="shared" si="149"/>
        <v>81</v>
      </c>
      <c r="F9546" s="19">
        <v>99.761872999999994</v>
      </c>
      <c r="G9546" s="19">
        <v>8.0807116899999993</v>
      </c>
      <c r="H9546" s="20">
        <v>0.23812735800000001</v>
      </c>
      <c r="I9546" s="15">
        <f>IF(H9546&lt;=Rmax_Summary!$B$40,1,0)</f>
        <v>1</v>
      </c>
      <c r="J9546" s="15">
        <v>1</v>
      </c>
      <c r="K9546" s="21" t="s">
        <v>846</v>
      </c>
    </row>
    <row r="9547" spans="1:11" x14ac:dyDescent="0.15">
      <c r="A9547" s="15">
        <v>4184</v>
      </c>
      <c r="B9547" s="16">
        <v>12</v>
      </c>
      <c r="C9547" s="15">
        <v>100</v>
      </c>
      <c r="D9547" s="17">
        <v>82000</v>
      </c>
      <c r="E9547" s="18">
        <f t="shared" si="149"/>
        <v>82</v>
      </c>
      <c r="F9547" s="19">
        <v>99.761598000000006</v>
      </c>
      <c r="G9547" s="19">
        <v>8.1804510189999995</v>
      </c>
      <c r="H9547" s="20">
        <v>0.23840224800000001</v>
      </c>
      <c r="I9547" s="15">
        <f>IF(H9547&lt;=Rmax_Summary!$B$40,1,0)</f>
        <v>1</v>
      </c>
      <c r="J9547" s="15">
        <v>1</v>
      </c>
      <c r="K9547" s="21" t="s">
        <v>846</v>
      </c>
    </row>
    <row r="9548" spans="1:11" x14ac:dyDescent="0.15">
      <c r="A9548" s="15">
        <v>4189</v>
      </c>
      <c r="B9548" s="16">
        <v>12</v>
      </c>
      <c r="C9548" s="15">
        <v>100</v>
      </c>
      <c r="D9548" s="17">
        <v>83000</v>
      </c>
      <c r="E9548" s="18">
        <f t="shared" si="149"/>
        <v>83</v>
      </c>
      <c r="F9548" s="19">
        <v>99.761315999999994</v>
      </c>
      <c r="G9548" s="19">
        <v>8.2801892539999997</v>
      </c>
      <c r="H9548" s="20">
        <v>0.23868356600000001</v>
      </c>
      <c r="I9548" s="15">
        <f>IF(H9548&lt;=Rmax_Summary!$B$40,1,0)</f>
        <v>1</v>
      </c>
      <c r="J9548" s="15">
        <v>1</v>
      </c>
      <c r="K9548" s="21" t="s">
        <v>846</v>
      </c>
    </row>
    <row r="9549" spans="1:11" x14ac:dyDescent="0.15">
      <c r="A9549" s="15">
        <v>4194</v>
      </c>
      <c r="B9549" s="16">
        <v>12</v>
      </c>
      <c r="C9549" s="15">
        <v>100</v>
      </c>
      <c r="D9549" s="17">
        <v>84000</v>
      </c>
      <c r="E9549" s="18">
        <f t="shared" si="149"/>
        <v>84</v>
      </c>
      <c r="F9549" s="19">
        <v>99.761027999999996</v>
      </c>
      <c r="G9549" s="19">
        <v>8.3799263530000001</v>
      </c>
      <c r="H9549" s="20">
        <v>0.23897210999999999</v>
      </c>
      <c r="I9549" s="15">
        <f>IF(H9549&lt;=Rmax_Summary!$B$40,1,0)</f>
        <v>1</v>
      </c>
      <c r="J9549" s="15">
        <v>1</v>
      </c>
      <c r="K9549" s="21" t="s">
        <v>846</v>
      </c>
    </row>
    <row r="9550" spans="1:11" x14ac:dyDescent="0.15">
      <c r="A9550" s="15">
        <v>4199</v>
      </c>
      <c r="B9550" s="16">
        <v>12</v>
      </c>
      <c r="C9550" s="15">
        <v>100</v>
      </c>
      <c r="D9550" s="17">
        <v>85000</v>
      </c>
      <c r="E9550" s="18">
        <f t="shared" si="149"/>
        <v>85</v>
      </c>
      <c r="F9550" s="19">
        <v>99.760733000000002</v>
      </c>
      <c r="G9550" s="19">
        <v>8.4796622629999998</v>
      </c>
      <c r="H9550" s="20">
        <v>0.23926744599999999</v>
      </c>
      <c r="I9550" s="15">
        <f>IF(H9550&lt;=Rmax_Summary!$B$40,1,0)</f>
        <v>1</v>
      </c>
      <c r="J9550" s="15">
        <v>1</v>
      </c>
      <c r="K9550" s="21" t="s">
        <v>846</v>
      </c>
    </row>
    <row r="9551" spans="1:11" x14ac:dyDescent="0.15">
      <c r="A9551" s="15">
        <v>4204</v>
      </c>
      <c r="B9551" s="16">
        <v>12</v>
      </c>
      <c r="C9551" s="15">
        <v>100</v>
      </c>
      <c r="D9551" s="17">
        <v>86000</v>
      </c>
      <c r="E9551" s="18">
        <f t="shared" si="149"/>
        <v>86</v>
      </c>
      <c r="F9551" s="19">
        <v>99.760429000000002</v>
      </c>
      <c r="G9551" s="19">
        <v>8.5793969180000005</v>
      </c>
      <c r="H9551" s="20">
        <v>0.23957065</v>
      </c>
      <c r="I9551" s="15">
        <f>IF(H9551&lt;=Rmax_Summary!$B$40,1,0)</f>
        <v>1</v>
      </c>
      <c r="J9551" s="15">
        <v>1</v>
      </c>
      <c r="K9551" s="21" t="s">
        <v>846</v>
      </c>
    </row>
    <row r="9552" spans="1:11" x14ac:dyDescent="0.15">
      <c r="A9552" s="15">
        <v>4209</v>
      </c>
      <c r="B9552" s="16">
        <v>12</v>
      </c>
      <c r="C9552" s="15">
        <v>100</v>
      </c>
      <c r="D9552" s="17">
        <v>87000</v>
      </c>
      <c r="E9552" s="18">
        <f t="shared" si="149"/>
        <v>87</v>
      </c>
      <c r="F9552" s="19">
        <v>99.760119000000003</v>
      </c>
      <c r="G9552" s="19">
        <v>8.6791302950000002</v>
      </c>
      <c r="H9552" s="20">
        <v>0.239881397</v>
      </c>
      <c r="I9552" s="15">
        <f>IF(H9552&lt;=Rmax_Summary!$B$40,1,0)</f>
        <v>1</v>
      </c>
      <c r="J9552" s="15">
        <v>1</v>
      </c>
      <c r="K9552" s="21" t="s">
        <v>846</v>
      </c>
    </row>
    <row r="9553" spans="1:11" x14ac:dyDescent="0.15">
      <c r="A9553" s="15">
        <v>4214</v>
      </c>
      <c r="B9553" s="16">
        <v>12</v>
      </c>
      <c r="C9553" s="15">
        <v>100</v>
      </c>
      <c r="D9553" s="17">
        <v>88000</v>
      </c>
      <c r="E9553" s="18">
        <f t="shared" si="149"/>
        <v>88</v>
      </c>
      <c r="F9553" s="19">
        <v>99.759799000000001</v>
      </c>
      <c r="G9553" s="19">
        <v>8.7788623080000008</v>
      </c>
      <c r="H9553" s="20">
        <v>0.24020113400000001</v>
      </c>
      <c r="I9553" s="15">
        <f>IF(H9553&lt;=Rmax_Summary!$B$40,1,0)</f>
        <v>1</v>
      </c>
      <c r="J9553" s="15">
        <v>1</v>
      </c>
      <c r="K9553" s="21" t="s">
        <v>846</v>
      </c>
    </row>
    <row r="9554" spans="1:11" x14ac:dyDescent="0.15">
      <c r="A9554" s="15">
        <v>4219</v>
      </c>
      <c r="B9554" s="16">
        <v>12</v>
      </c>
      <c r="C9554" s="15">
        <v>100</v>
      </c>
      <c r="D9554" s="17">
        <v>89000</v>
      </c>
      <c r="E9554" s="18">
        <f t="shared" si="149"/>
        <v>89</v>
      </c>
      <c r="F9554" s="19">
        <v>99.759471000000005</v>
      </c>
      <c r="G9554" s="19">
        <v>8.8785928859999999</v>
      </c>
      <c r="H9554" s="20">
        <v>0.240529306</v>
      </c>
      <c r="I9554" s="15">
        <f>IF(H9554&lt;=Rmax_Summary!$B$40,1,0)</f>
        <v>1</v>
      </c>
      <c r="J9554" s="15">
        <v>1</v>
      </c>
      <c r="K9554" s="21" t="s">
        <v>846</v>
      </c>
    </row>
    <row r="9555" spans="1:11" x14ac:dyDescent="0.15">
      <c r="A9555" s="15">
        <v>4224</v>
      </c>
      <c r="B9555" s="16">
        <v>12</v>
      </c>
      <c r="C9555" s="15">
        <v>100</v>
      </c>
      <c r="D9555" s="17">
        <v>90000</v>
      </c>
      <c r="E9555" s="18">
        <f t="shared" si="149"/>
        <v>90</v>
      </c>
      <c r="F9555" s="19">
        <v>99.759133000000006</v>
      </c>
      <c r="G9555" s="19">
        <v>8.9783219869999993</v>
      </c>
      <c r="H9555" s="20">
        <v>0.240866783</v>
      </c>
      <c r="I9555" s="15">
        <f>IF(H9555&lt;=Rmax_Summary!$B$40,1,0)</f>
        <v>1</v>
      </c>
      <c r="J9555" s="15">
        <v>1</v>
      </c>
      <c r="K9555" s="21" t="s">
        <v>846</v>
      </c>
    </row>
    <row r="9556" spans="1:11" x14ac:dyDescent="0.15">
      <c r="A9556" s="15">
        <v>4229</v>
      </c>
      <c r="B9556" s="16">
        <v>12</v>
      </c>
      <c r="C9556" s="15">
        <v>100</v>
      </c>
      <c r="D9556" s="17">
        <v>91000</v>
      </c>
      <c r="E9556" s="18">
        <f t="shared" si="149"/>
        <v>91</v>
      </c>
      <c r="F9556" s="19">
        <v>99.758786000000001</v>
      </c>
      <c r="G9556" s="19">
        <v>9.0780495059999993</v>
      </c>
      <c r="H9556" s="20">
        <v>0.24121424599999999</v>
      </c>
      <c r="I9556" s="15">
        <f>IF(H9556&lt;=Rmax_Summary!$B$40,1,0)</f>
        <v>1</v>
      </c>
      <c r="J9556" s="15">
        <v>1</v>
      </c>
      <c r="K9556" s="21" t="s">
        <v>846</v>
      </c>
    </row>
    <row r="9557" spans="1:11" x14ac:dyDescent="0.15">
      <c r="A9557" s="15">
        <v>4234</v>
      </c>
      <c r="B9557" s="16">
        <v>12</v>
      </c>
      <c r="C9557" s="15">
        <v>100</v>
      </c>
      <c r="D9557" s="17">
        <v>92000</v>
      </c>
      <c r="E9557" s="18">
        <f t="shared" si="149"/>
        <v>92</v>
      </c>
      <c r="F9557" s="19">
        <v>99.758427999999995</v>
      </c>
      <c r="G9557" s="19">
        <v>9.1777753749999995</v>
      </c>
      <c r="H9557" s="20">
        <v>0.241572168</v>
      </c>
      <c r="I9557" s="15">
        <f>IF(H9557&lt;=Rmax_Summary!$B$40,1,0)</f>
        <v>1</v>
      </c>
      <c r="J9557" s="15">
        <v>1</v>
      </c>
      <c r="K9557" s="21" t="s">
        <v>846</v>
      </c>
    </row>
    <row r="9558" spans="1:11" x14ac:dyDescent="0.15">
      <c r="A9558" s="15">
        <v>4239</v>
      </c>
      <c r="B9558" s="16">
        <v>12</v>
      </c>
      <c r="C9558" s="15">
        <v>100</v>
      </c>
      <c r="D9558" s="17">
        <v>93000</v>
      </c>
      <c r="E9558" s="18">
        <f t="shared" si="149"/>
        <v>93</v>
      </c>
      <c r="F9558" s="19">
        <v>99.758059000000003</v>
      </c>
      <c r="G9558" s="19">
        <v>9.2774994769999992</v>
      </c>
      <c r="H9558" s="20">
        <v>0.241941243</v>
      </c>
      <c r="I9558" s="15">
        <f>IF(H9558&lt;=Rmax_Summary!$B$40,1,0)</f>
        <v>1</v>
      </c>
      <c r="J9558" s="15">
        <v>1</v>
      </c>
      <c r="K9558" s="21" t="s">
        <v>846</v>
      </c>
    </row>
    <row r="9559" spans="1:11" x14ac:dyDescent="0.15">
      <c r="A9559" s="15">
        <v>4244</v>
      </c>
      <c r="B9559" s="16">
        <v>12</v>
      </c>
      <c r="C9559" s="15">
        <v>100</v>
      </c>
      <c r="D9559" s="17">
        <v>94000</v>
      </c>
      <c r="E9559" s="18">
        <f t="shared" si="149"/>
        <v>94</v>
      </c>
      <c r="F9559" s="19">
        <v>99.757677999999999</v>
      </c>
      <c r="G9559" s="19">
        <v>9.3772217470000001</v>
      </c>
      <c r="H9559" s="20">
        <v>0.24232195400000001</v>
      </c>
      <c r="I9559" s="15">
        <f>IF(H9559&lt;=Rmax_Summary!$B$40,1,0)</f>
        <v>1</v>
      </c>
      <c r="J9559" s="15">
        <v>1</v>
      </c>
      <c r="K9559" s="21" t="s">
        <v>846</v>
      </c>
    </row>
    <row r="9560" spans="1:11" x14ac:dyDescent="0.15">
      <c r="A9560" s="15">
        <v>4249</v>
      </c>
      <c r="B9560" s="16">
        <v>12</v>
      </c>
      <c r="C9560" s="15">
        <v>100</v>
      </c>
      <c r="D9560" s="17">
        <v>95000</v>
      </c>
      <c r="E9560" s="18">
        <f t="shared" si="149"/>
        <v>95</v>
      </c>
      <c r="F9560" s="19">
        <v>99.757284999999996</v>
      </c>
      <c r="G9560" s="19">
        <v>9.4769420540000002</v>
      </c>
      <c r="H9560" s="20">
        <v>0.24271526800000001</v>
      </c>
      <c r="I9560" s="15">
        <f>IF(H9560&lt;=Rmax_Summary!$B$40,1,0)</f>
        <v>1</v>
      </c>
      <c r="J9560" s="15">
        <v>1</v>
      </c>
      <c r="K9560" s="21" t="s">
        <v>846</v>
      </c>
    </row>
    <row r="9561" spans="1:11" x14ac:dyDescent="0.15">
      <c r="A9561" s="15">
        <v>4254</v>
      </c>
      <c r="B9561" s="16">
        <v>12</v>
      </c>
      <c r="C9561" s="15">
        <v>100</v>
      </c>
      <c r="D9561" s="17">
        <v>96000</v>
      </c>
      <c r="E9561" s="18">
        <f t="shared" si="149"/>
        <v>96</v>
      </c>
      <c r="F9561" s="19">
        <v>99.756878</v>
      </c>
      <c r="G9561" s="19">
        <v>9.5766602990000003</v>
      </c>
      <c r="H9561" s="20">
        <v>0.24312202799999999</v>
      </c>
      <c r="I9561" s="15">
        <f>IF(H9561&lt;=Rmax_Summary!$B$40,1,0)</f>
        <v>1</v>
      </c>
      <c r="J9561" s="15">
        <v>1</v>
      </c>
      <c r="K9561" s="21" t="s">
        <v>846</v>
      </c>
    </row>
    <row r="9562" spans="1:11" x14ac:dyDescent="0.15">
      <c r="A9562" s="15">
        <v>4259</v>
      </c>
      <c r="B9562" s="16">
        <v>12</v>
      </c>
      <c r="C9562" s="15">
        <v>100</v>
      </c>
      <c r="D9562" s="17">
        <v>97000</v>
      </c>
      <c r="E9562" s="18">
        <f t="shared" si="149"/>
        <v>97</v>
      </c>
      <c r="F9562" s="19">
        <v>99.756456999999997</v>
      </c>
      <c r="G9562" s="19">
        <v>9.6763763100000002</v>
      </c>
      <c r="H9562" s="20">
        <v>0.24354340399999999</v>
      </c>
      <c r="I9562" s="15">
        <f>IF(H9562&lt;=Rmax_Summary!$B$40,1,0)</f>
        <v>1</v>
      </c>
      <c r="J9562" s="15">
        <v>1</v>
      </c>
      <c r="K9562" s="21" t="s">
        <v>846</v>
      </c>
    </row>
    <row r="9563" spans="1:11" x14ac:dyDescent="0.15">
      <c r="A9563" s="15">
        <v>4264</v>
      </c>
      <c r="B9563" s="16">
        <v>12</v>
      </c>
      <c r="C9563" s="15">
        <v>100</v>
      </c>
      <c r="D9563" s="17">
        <v>98000</v>
      </c>
      <c r="E9563" s="18">
        <f t="shared" si="149"/>
        <v>98</v>
      </c>
      <c r="F9563" s="19">
        <v>99.756020000000007</v>
      </c>
      <c r="G9563" s="19">
        <v>9.7760899909999992</v>
      </c>
      <c r="H9563" s="20">
        <v>0.24397975299999999</v>
      </c>
      <c r="I9563" s="15">
        <f>IF(H9563&lt;=Rmax_Summary!$B$40,1,0)</f>
        <v>1</v>
      </c>
      <c r="J9563" s="15">
        <v>1</v>
      </c>
      <c r="K9563" s="21" t="s">
        <v>846</v>
      </c>
    </row>
    <row r="9564" spans="1:11" x14ac:dyDescent="0.15">
      <c r="A9564" s="15">
        <v>4269</v>
      </c>
      <c r="B9564" s="16">
        <v>12</v>
      </c>
      <c r="C9564" s="15">
        <v>100</v>
      </c>
      <c r="D9564" s="17">
        <v>99000</v>
      </c>
      <c r="E9564" s="18">
        <f t="shared" si="149"/>
        <v>99</v>
      </c>
      <c r="F9564" s="19">
        <v>99.755566999999999</v>
      </c>
      <c r="G9564" s="19">
        <v>9.8758011470000007</v>
      </c>
      <c r="H9564" s="20">
        <v>0.24443289300000001</v>
      </c>
      <c r="I9564" s="15">
        <f>IF(H9564&lt;=Rmax_Summary!$B$40,1,0)</f>
        <v>1</v>
      </c>
      <c r="J9564" s="15">
        <v>1</v>
      </c>
      <c r="K9564" s="21" t="s">
        <v>846</v>
      </c>
    </row>
    <row r="9565" spans="1:11" x14ac:dyDescent="0.15">
      <c r="A9565" s="15">
        <v>4274</v>
      </c>
      <c r="B9565" s="16">
        <v>12</v>
      </c>
      <c r="C9565" s="15">
        <v>100</v>
      </c>
      <c r="D9565" s="17">
        <v>100000</v>
      </c>
      <c r="E9565" s="18">
        <f t="shared" si="149"/>
        <v>100</v>
      </c>
      <c r="F9565" s="19">
        <v>99.755095999999995</v>
      </c>
      <c r="G9565" s="19">
        <v>9.9755096010000006</v>
      </c>
      <c r="H9565" s="20">
        <v>0.24490394100000001</v>
      </c>
      <c r="I9565" s="15">
        <f>IF(H9565&lt;=Rmax_Summary!$B$40,1,0)</f>
        <v>1</v>
      </c>
      <c r="J9565" s="15">
        <v>1</v>
      </c>
      <c r="K9565" s="21" t="s">
        <v>846</v>
      </c>
    </row>
    <row r="9566" spans="1:11" x14ac:dyDescent="0.15">
      <c r="A9566" s="15">
        <v>4279</v>
      </c>
      <c r="B9566" s="16">
        <v>12</v>
      </c>
      <c r="C9566" s="15">
        <v>100</v>
      </c>
      <c r="D9566" s="17">
        <v>101000</v>
      </c>
      <c r="E9566" s="18">
        <f t="shared" si="149"/>
        <v>101</v>
      </c>
      <c r="F9566" s="19">
        <v>99.754604999999998</v>
      </c>
      <c r="G9566" s="19">
        <v>10.075215155</v>
      </c>
      <c r="H9566" s="20">
        <v>0.24539465899999999</v>
      </c>
      <c r="I9566" s="15">
        <f>IF(H9566&lt;=Rmax_Summary!$B$40,1,0)</f>
        <v>1</v>
      </c>
      <c r="J9566" s="15">
        <v>1</v>
      </c>
      <c r="K9566" s="21" t="s">
        <v>846</v>
      </c>
    </row>
    <row r="9567" spans="1:11" x14ac:dyDescent="0.15">
      <c r="A9567" s="15">
        <v>4284</v>
      </c>
      <c r="B9567" s="16">
        <v>12</v>
      </c>
      <c r="C9567" s="15">
        <v>100</v>
      </c>
      <c r="D9567" s="17">
        <v>102000</v>
      </c>
      <c r="E9567" s="18">
        <f t="shared" si="149"/>
        <v>102</v>
      </c>
      <c r="F9567" s="19">
        <v>99.754093999999995</v>
      </c>
      <c r="G9567" s="19">
        <v>10.174917568</v>
      </c>
      <c r="H9567" s="20">
        <v>0.24590621100000001</v>
      </c>
      <c r="I9567" s="15">
        <f>IF(H9567&lt;=Rmax_Summary!$B$40,1,0)</f>
        <v>1</v>
      </c>
      <c r="J9567" s="15">
        <v>1</v>
      </c>
      <c r="K9567" s="21" t="s">
        <v>846</v>
      </c>
    </row>
    <row r="9568" spans="1:11" x14ac:dyDescent="0.15">
      <c r="A9568" s="15">
        <v>4289</v>
      </c>
      <c r="B9568" s="16">
        <v>12</v>
      </c>
      <c r="C9568" s="15">
        <v>100</v>
      </c>
      <c r="D9568" s="17">
        <v>103000</v>
      </c>
      <c r="E9568" s="18">
        <f t="shared" si="149"/>
        <v>103</v>
      </c>
      <c r="F9568" s="19">
        <v>99.753558999999996</v>
      </c>
      <c r="G9568" s="19">
        <v>10.274616587000001</v>
      </c>
      <c r="H9568" s="20">
        <v>0.246441304</v>
      </c>
      <c r="I9568" s="15">
        <f>IF(H9568&lt;=Rmax_Summary!$B$40,1,0)</f>
        <v>1</v>
      </c>
      <c r="J9568" s="15">
        <v>1</v>
      </c>
      <c r="K9568" s="21" t="s">
        <v>846</v>
      </c>
    </row>
    <row r="9569" spans="1:11" x14ac:dyDescent="0.15">
      <c r="A9569" s="15">
        <v>4294</v>
      </c>
      <c r="B9569" s="16">
        <v>12</v>
      </c>
      <c r="C9569" s="15">
        <v>100</v>
      </c>
      <c r="D9569" s="17">
        <v>104000</v>
      </c>
      <c r="E9569" s="18">
        <f t="shared" si="149"/>
        <v>104</v>
      </c>
      <c r="F9569" s="19">
        <v>99.752999000000003</v>
      </c>
      <c r="G9569" s="19">
        <v>10.37431189</v>
      </c>
      <c r="H9569" s="20">
        <v>0.247001261</v>
      </c>
      <c r="I9569" s="15">
        <f>IF(H9569&lt;=Rmax_Summary!$B$40,1,0)</f>
        <v>1</v>
      </c>
      <c r="J9569" s="15">
        <v>1</v>
      </c>
      <c r="K9569" s="21" t="s">
        <v>846</v>
      </c>
    </row>
    <row r="9570" spans="1:11" x14ac:dyDescent="0.15">
      <c r="A9570" s="15">
        <v>4299</v>
      </c>
      <c r="B9570" s="16">
        <v>12</v>
      </c>
      <c r="C9570" s="15">
        <v>100</v>
      </c>
      <c r="D9570" s="17">
        <v>105000</v>
      </c>
      <c r="E9570" s="18">
        <f t="shared" si="149"/>
        <v>105</v>
      </c>
      <c r="F9570" s="19">
        <v>99.752410999999995</v>
      </c>
      <c r="G9570" s="19">
        <v>10.474003138</v>
      </c>
      <c r="H9570" s="20">
        <v>0.24758934399999999</v>
      </c>
      <c r="I9570" s="15">
        <f>IF(H9570&lt;=Rmax_Summary!$B$40,1,0)</f>
        <v>1</v>
      </c>
      <c r="J9570" s="15">
        <v>1</v>
      </c>
      <c r="K9570" s="21" t="s">
        <v>846</v>
      </c>
    </row>
    <row r="9571" spans="1:11" x14ac:dyDescent="0.15">
      <c r="A9571" s="15">
        <v>4304</v>
      </c>
      <c r="B9571" s="16">
        <v>12</v>
      </c>
      <c r="C9571" s="15">
        <v>100</v>
      </c>
      <c r="D9571" s="17">
        <v>106000</v>
      </c>
      <c r="E9571" s="18">
        <f t="shared" si="149"/>
        <v>106</v>
      </c>
      <c r="F9571" s="19">
        <v>99.751791999999995</v>
      </c>
      <c r="G9571" s="19">
        <v>10.573689906</v>
      </c>
      <c r="H9571" s="20">
        <v>0.248208488</v>
      </c>
      <c r="I9571" s="15">
        <f>IF(H9571&lt;=Rmax_Summary!$B$40,1,0)</f>
        <v>1</v>
      </c>
      <c r="J9571" s="15">
        <v>1</v>
      </c>
      <c r="K9571" s="21" t="s">
        <v>846</v>
      </c>
    </row>
    <row r="9572" spans="1:11" x14ac:dyDescent="0.15">
      <c r="A9572" s="15">
        <v>4309</v>
      </c>
      <c r="B9572" s="16">
        <v>12</v>
      </c>
      <c r="C9572" s="15">
        <v>100</v>
      </c>
      <c r="D9572" s="17">
        <v>107000</v>
      </c>
      <c r="E9572" s="18">
        <f t="shared" si="149"/>
        <v>107</v>
      </c>
      <c r="F9572" s="19">
        <v>99.751137</v>
      </c>
      <c r="G9572" s="19">
        <v>10.673371676</v>
      </c>
      <c r="H9572" s="20">
        <v>0.24886264599999999</v>
      </c>
      <c r="I9572" s="15">
        <f>IF(H9572&lt;=Rmax_Summary!$B$40,1,0)</f>
        <v>1</v>
      </c>
      <c r="J9572" s="15">
        <v>1</v>
      </c>
      <c r="K9572" s="21" t="s">
        <v>846</v>
      </c>
    </row>
    <row r="9573" spans="1:11" x14ac:dyDescent="0.15">
      <c r="A9573" s="15">
        <v>4314</v>
      </c>
      <c r="B9573" s="16">
        <v>12</v>
      </c>
      <c r="C9573" s="15">
        <v>100</v>
      </c>
      <c r="D9573" s="17">
        <v>108000</v>
      </c>
      <c r="E9573" s="18">
        <f t="shared" si="149"/>
        <v>108</v>
      </c>
      <c r="F9573" s="19">
        <v>99.750443000000004</v>
      </c>
      <c r="G9573" s="19">
        <v>10.77304781</v>
      </c>
      <c r="H9573" s="20">
        <v>0.24955708300000001</v>
      </c>
      <c r="I9573" s="15">
        <f>IF(H9573&lt;=Rmax_Summary!$B$40,1,0)</f>
        <v>1</v>
      </c>
      <c r="J9573" s="15">
        <v>1</v>
      </c>
      <c r="K9573" s="21" t="s">
        <v>846</v>
      </c>
    </row>
    <row r="9574" spans="1:11" x14ac:dyDescent="0.15">
      <c r="A9574" s="15">
        <v>4319</v>
      </c>
      <c r="B9574" s="16">
        <v>12</v>
      </c>
      <c r="C9574" s="15">
        <v>100</v>
      </c>
      <c r="D9574" s="17">
        <v>109000</v>
      </c>
      <c r="E9574" s="18">
        <f t="shared" si="149"/>
        <v>109</v>
      </c>
      <c r="F9574" s="19">
        <v>99.749701999999999</v>
      </c>
      <c r="G9574" s="19">
        <v>10.872717505000001</v>
      </c>
      <c r="H9574" s="20">
        <v>0.250297995</v>
      </c>
      <c r="I9574" s="15">
        <f>IF(H9574&lt;=Rmax_Summary!$B$40,1,0)</f>
        <v>1</v>
      </c>
      <c r="J9574" s="15">
        <v>1</v>
      </c>
      <c r="K9574" s="21" t="s">
        <v>846</v>
      </c>
    </row>
    <row r="9575" spans="1:11" x14ac:dyDescent="0.15">
      <c r="A9575" s="15">
        <v>4324</v>
      </c>
      <c r="B9575" s="16">
        <v>12</v>
      </c>
      <c r="C9575" s="15">
        <v>100</v>
      </c>
      <c r="D9575" s="17">
        <v>110000</v>
      </c>
      <c r="E9575" s="18">
        <f t="shared" si="149"/>
        <v>110</v>
      </c>
      <c r="F9575" s="19">
        <v>99.748906000000005</v>
      </c>
      <c r="G9575" s="19">
        <v>10.972379643</v>
      </c>
      <c r="H9575" s="20">
        <v>0.25109412800000003</v>
      </c>
      <c r="I9575" s="15">
        <f>IF(H9575&lt;=Rmax_Summary!$B$40,1,0)</f>
        <v>1</v>
      </c>
      <c r="J9575" s="15">
        <v>1</v>
      </c>
      <c r="K9575" s="21" t="s">
        <v>846</v>
      </c>
    </row>
    <row r="9576" spans="1:11" x14ac:dyDescent="0.15">
      <c r="A9576" s="15">
        <v>4329</v>
      </c>
      <c r="B9576" s="16">
        <v>12</v>
      </c>
      <c r="C9576" s="15">
        <v>100</v>
      </c>
      <c r="D9576" s="17">
        <v>111000</v>
      </c>
      <c r="E9576" s="18">
        <f t="shared" si="149"/>
        <v>111</v>
      </c>
      <c r="F9576" s="19">
        <v>99.748041999999998</v>
      </c>
      <c r="G9576" s="19">
        <v>11.072032607000001</v>
      </c>
      <c r="H9576" s="20">
        <v>0.25195843299999998</v>
      </c>
      <c r="I9576" s="15">
        <f>IF(H9576&lt;=Rmax_Summary!$B$40,1,0)</f>
        <v>1</v>
      </c>
      <c r="J9576" s="15">
        <v>1</v>
      </c>
      <c r="K9576" s="21" t="s">
        <v>846</v>
      </c>
    </row>
    <row r="9577" spans="1:11" x14ac:dyDescent="0.15">
      <c r="A9577" s="15">
        <v>4334</v>
      </c>
      <c r="B9577" s="16">
        <v>12</v>
      </c>
      <c r="C9577" s="15">
        <v>100</v>
      </c>
      <c r="D9577" s="17">
        <v>112000</v>
      </c>
      <c r="E9577" s="18">
        <f t="shared" si="149"/>
        <v>112</v>
      </c>
      <c r="F9577" s="19">
        <v>99.747088000000005</v>
      </c>
      <c r="G9577" s="19">
        <v>11.171673823000001</v>
      </c>
      <c r="H9577" s="20">
        <v>0.25291229300000001</v>
      </c>
      <c r="I9577" s="15">
        <f>IF(H9577&lt;=Rmax_Summary!$B$40,1,0)</f>
        <v>1</v>
      </c>
      <c r="J9577" s="15">
        <v>1</v>
      </c>
      <c r="K9577" s="21" t="s">
        <v>846</v>
      </c>
    </row>
    <row r="9578" spans="1:11" x14ac:dyDescent="0.15">
      <c r="A9578" s="15">
        <v>4339</v>
      </c>
      <c r="B9578" s="16">
        <v>12</v>
      </c>
      <c r="C9578" s="15">
        <v>100</v>
      </c>
      <c r="D9578" s="17">
        <v>113000</v>
      </c>
      <c r="E9578" s="18">
        <f t="shared" si="149"/>
        <v>113</v>
      </c>
      <c r="F9578" s="19">
        <v>99.746004999999997</v>
      </c>
      <c r="G9578" s="19">
        <v>11.271298592000001</v>
      </c>
      <c r="H9578" s="20">
        <v>0.25399490600000002</v>
      </c>
      <c r="I9578" s="15">
        <f>IF(H9578&lt;=Rmax_Summary!$B$40,1,0)</f>
        <v>1</v>
      </c>
      <c r="J9578" s="15">
        <v>1</v>
      </c>
      <c r="K9578" s="21" t="s">
        <v>846</v>
      </c>
    </row>
    <row r="9579" spans="1:11" x14ac:dyDescent="0.15">
      <c r="A9579" s="15">
        <v>4344</v>
      </c>
      <c r="B9579" s="16">
        <v>12</v>
      </c>
      <c r="C9579" s="15">
        <v>100</v>
      </c>
      <c r="D9579" s="17">
        <v>114000</v>
      </c>
      <c r="E9579" s="18">
        <f t="shared" si="149"/>
        <v>114</v>
      </c>
      <c r="F9579" s="19">
        <v>99.744708000000003</v>
      </c>
      <c r="G9579" s="19">
        <v>11.370896711</v>
      </c>
      <c r="H9579" s="20">
        <v>0.25529194500000002</v>
      </c>
      <c r="I9579" s="15">
        <f>IF(H9579&lt;=Rmax_Summary!$B$40,1,0)</f>
        <v>1</v>
      </c>
      <c r="J9579" s="15">
        <v>1</v>
      </c>
      <c r="K9579" s="21" t="s">
        <v>846</v>
      </c>
    </row>
    <row r="9580" spans="1:11" x14ac:dyDescent="0.15">
      <c r="A9580" s="15">
        <v>4349</v>
      </c>
      <c r="B9580" s="16">
        <v>12</v>
      </c>
      <c r="C9580" s="15">
        <v>100</v>
      </c>
      <c r="D9580" s="17">
        <v>115000</v>
      </c>
      <c r="E9580" s="18">
        <f t="shared" si="149"/>
        <v>115</v>
      </c>
      <c r="F9580" s="19">
        <v>99.742956000000007</v>
      </c>
      <c r="G9580" s="19">
        <v>11.470439952</v>
      </c>
      <c r="H9580" s="20">
        <v>0.257044139</v>
      </c>
      <c r="I9580" s="15">
        <f>IF(H9580&lt;=Rmax_Summary!$B$40,1,0)</f>
        <v>1</v>
      </c>
      <c r="J9580" s="15">
        <v>1</v>
      </c>
      <c r="K9580" s="21" t="s">
        <v>846</v>
      </c>
    </row>
    <row r="9581" spans="1:11" x14ac:dyDescent="0.15">
      <c r="A9581" s="15">
        <v>4354</v>
      </c>
      <c r="B9581" s="16">
        <v>12</v>
      </c>
      <c r="C9581" s="15">
        <v>100</v>
      </c>
      <c r="D9581" s="17">
        <v>116000</v>
      </c>
      <c r="E9581" s="18">
        <f t="shared" si="149"/>
        <v>116</v>
      </c>
      <c r="F9581" s="19">
        <v>99.739778999999999</v>
      </c>
      <c r="G9581" s="19">
        <v>11.569814354</v>
      </c>
      <c r="H9581" s="20">
        <v>0.26022105099999998</v>
      </c>
      <c r="I9581" s="15">
        <f>IF(H9581&lt;=Rmax_Summary!$B$40,1,0)</f>
        <v>1</v>
      </c>
      <c r="J9581" s="15">
        <v>1</v>
      </c>
      <c r="K9581" s="21" t="s">
        <v>846</v>
      </c>
    </row>
    <row r="9582" spans="1:11" x14ac:dyDescent="0.15">
      <c r="A9582" s="15">
        <v>4359</v>
      </c>
      <c r="B9582" s="16">
        <v>12</v>
      </c>
      <c r="C9582" s="15">
        <v>100</v>
      </c>
      <c r="D9582" s="17">
        <v>117000</v>
      </c>
      <c r="E9582" s="18">
        <f t="shared" si="149"/>
        <v>117</v>
      </c>
      <c r="F9582" s="19">
        <v>99.725403999999997</v>
      </c>
      <c r="G9582" s="19">
        <v>11.667872278000001</v>
      </c>
      <c r="H9582" s="20">
        <v>0.27459609899999998</v>
      </c>
      <c r="I9582" s="15">
        <f>IF(H9582&lt;=Rmax_Summary!$B$40,1,0)</f>
        <v>1</v>
      </c>
      <c r="J9582" s="15">
        <v>1</v>
      </c>
      <c r="K9582" s="21" t="s">
        <v>846</v>
      </c>
    </row>
    <row r="9583" spans="1:11" x14ac:dyDescent="0.15">
      <c r="A9583" s="15">
        <v>4364</v>
      </c>
      <c r="B9583" s="16">
        <v>12</v>
      </c>
      <c r="C9583" s="15">
        <v>100</v>
      </c>
      <c r="D9583" s="17">
        <v>118000</v>
      </c>
      <c r="E9583" s="18">
        <f t="shared" si="149"/>
        <v>118</v>
      </c>
      <c r="F9583" s="19">
        <v>99.162782000000007</v>
      </c>
      <c r="G9583" s="19">
        <v>11.70120798</v>
      </c>
      <c r="H9583" s="20">
        <v>0.83721848300000001</v>
      </c>
      <c r="I9583" s="15">
        <f>IF(H9583&lt;=Rmax_Summary!$B$40,1,0)</f>
        <v>1</v>
      </c>
      <c r="J9583" s="15">
        <v>1</v>
      </c>
      <c r="K9583" s="21" t="s">
        <v>846</v>
      </c>
    </row>
    <row r="9584" spans="1:11" x14ac:dyDescent="0.15">
      <c r="A9584" s="15">
        <v>2</v>
      </c>
      <c r="B9584" s="16">
        <v>12</v>
      </c>
      <c r="C9584" s="15">
        <v>100</v>
      </c>
      <c r="D9584" s="17">
        <v>118100</v>
      </c>
      <c r="E9584" s="18">
        <f t="shared" si="149"/>
        <v>118.1</v>
      </c>
      <c r="F9584" s="19">
        <v>99.080899000000002</v>
      </c>
      <c r="G9584" s="19">
        <v>11.70145394</v>
      </c>
      <c r="H9584" s="20">
        <v>0.91910148999999997</v>
      </c>
      <c r="I9584" s="15">
        <f>IF(H9584&lt;=Rmax_Summary!$B$40,1,0)</f>
        <v>1</v>
      </c>
      <c r="J9584" s="15">
        <v>5</v>
      </c>
      <c r="K9584" s="21" t="s">
        <v>851</v>
      </c>
    </row>
    <row r="9585" spans="1:11" x14ac:dyDescent="0.15">
      <c r="A9585" s="15">
        <v>2</v>
      </c>
      <c r="B9585" s="16">
        <v>12</v>
      </c>
      <c r="C9585" s="15">
        <v>100</v>
      </c>
      <c r="D9585" s="17">
        <v>118110</v>
      </c>
      <c r="E9585" s="18">
        <f t="shared" si="149"/>
        <v>118.11</v>
      </c>
      <c r="F9585" s="19">
        <v>99.072716</v>
      </c>
      <c r="G9585" s="19">
        <v>11.701478514</v>
      </c>
      <c r="H9585" s="20">
        <v>0.92728355200000001</v>
      </c>
      <c r="I9585" s="15">
        <f>IF(H9585&lt;=Rmax_Summary!$B$40,1,0)</f>
        <v>1</v>
      </c>
      <c r="J9585" s="15">
        <v>6</v>
      </c>
      <c r="K9585" s="21" t="s">
        <v>848</v>
      </c>
    </row>
    <row r="9586" spans="1:11" x14ac:dyDescent="0.15">
      <c r="A9586" s="15">
        <v>3</v>
      </c>
      <c r="B9586" s="16">
        <v>12</v>
      </c>
      <c r="C9586" s="15">
        <v>100</v>
      </c>
      <c r="D9586" s="17">
        <v>118120</v>
      </c>
      <c r="E9586" s="18">
        <f t="shared" si="149"/>
        <v>118.12</v>
      </c>
      <c r="F9586" s="19">
        <v>99.064535000000006</v>
      </c>
      <c r="G9586" s="19">
        <v>11.701503083</v>
      </c>
      <c r="H9586" s="20">
        <v>0.93546511899999996</v>
      </c>
      <c r="I9586" s="15">
        <f>IF(H9586&lt;=Rmax_Summary!$B$40,1,0)</f>
        <v>1</v>
      </c>
      <c r="J9586" s="15">
        <v>6</v>
      </c>
      <c r="K9586" s="21" t="s">
        <v>848</v>
      </c>
    </row>
    <row r="9587" spans="1:11" x14ac:dyDescent="0.15">
      <c r="A9587" s="15">
        <v>4</v>
      </c>
      <c r="B9587" s="16">
        <v>12</v>
      </c>
      <c r="C9587" s="15">
        <v>100</v>
      </c>
      <c r="D9587" s="17">
        <v>118130</v>
      </c>
      <c r="E9587" s="18">
        <f t="shared" si="149"/>
        <v>118.13</v>
      </c>
      <c r="F9587" s="19">
        <v>99.056357000000006</v>
      </c>
      <c r="G9587" s="19">
        <v>11.701527646000001</v>
      </c>
      <c r="H9587" s="20">
        <v>0.94364329499999999</v>
      </c>
      <c r="I9587" s="15">
        <f>IF(H9587&lt;=Rmax_Summary!$B$40,1,0)</f>
        <v>1</v>
      </c>
      <c r="J9587" s="15">
        <v>6</v>
      </c>
      <c r="K9587" s="21" t="s">
        <v>848</v>
      </c>
    </row>
    <row r="9588" spans="1:11" x14ac:dyDescent="0.15">
      <c r="A9588" s="15">
        <v>5</v>
      </c>
      <c r="B9588" s="16">
        <v>12</v>
      </c>
      <c r="C9588" s="15">
        <v>100</v>
      </c>
      <c r="D9588" s="17">
        <v>118140</v>
      </c>
      <c r="E9588" s="18">
        <f t="shared" si="149"/>
        <v>118.14</v>
      </c>
      <c r="F9588" s="19">
        <v>99.048181999999997</v>
      </c>
      <c r="G9588" s="19">
        <v>11.701552211999999</v>
      </c>
      <c r="H9588" s="20">
        <v>0.951817833</v>
      </c>
      <c r="I9588" s="15">
        <f>IF(H9588&lt;=Rmax_Summary!$B$40,1,0)</f>
        <v>1</v>
      </c>
      <c r="J9588" s="15">
        <v>6</v>
      </c>
      <c r="K9588" s="21" t="s">
        <v>848</v>
      </c>
    </row>
    <row r="9589" spans="1:11" x14ac:dyDescent="0.15">
      <c r="A9589" s="15">
        <v>6</v>
      </c>
      <c r="B9589" s="16">
        <v>12</v>
      </c>
      <c r="C9589" s="15">
        <v>100</v>
      </c>
      <c r="D9589" s="17">
        <v>118150</v>
      </c>
      <c r="E9589" s="18">
        <f t="shared" si="149"/>
        <v>118.15</v>
      </c>
      <c r="F9589" s="19">
        <v>99.040008</v>
      </c>
      <c r="G9589" s="19">
        <v>11.701576766000001</v>
      </c>
      <c r="H9589" s="20">
        <v>0.95999237199999998</v>
      </c>
      <c r="I9589" s="15">
        <f>IF(H9589&lt;=Rmax_Summary!$B$40,1,0)</f>
        <v>1</v>
      </c>
      <c r="J9589" s="15">
        <v>6</v>
      </c>
      <c r="K9589" s="21" t="s">
        <v>848</v>
      </c>
    </row>
    <row r="9590" spans="1:11" x14ac:dyDescent="0.15">
      <c r="A9590" s="15">
        <v>7</v>
      </c>
      <c r="B9590" s="16">
        <v>12</v>
      </c>
      <c r="C9590" s="15">
        <v>100</v>
      </c>
      <c r="D9590" s="17">
        <v>118160</v>
      </c>
      <c r="E9590" s="18">
        <f t="shared" si="149"/>
        <v>118.16</v>
      </c>
      <c r="F9590" s="19">
        <v>99.031829999999999</v>
      </c>
      <c r="G9590" s="19">
        <v>11.701601318</v>
      </c>
      <c r="H9590" s="20">
        <v>0.96817044200000002</v>
      </c>
      <c r="I9590" s="15">
        <f>IF(H9590&lt;=Rmax_Summary!$B$40,1,0)</f>
        <v>1</v>
      </c>
      <c r="J9590" s="15">
        <v>6</v>
      </c>
      <c r="K9590" s="21" t="s">
        <v>848</v>
      </c>
    </row>
    <row r="9591" spans="1:11" x14ac:dyDescent="0.15">
      <c r="A9591" s="15">
        <v>8</v>
      </c>
      <c r="B9591" s="16">
        <v>12</v>
      </c>
      <c r="C9591" s="15">
        <v>100</v>
      </c>
      <c r="D9591" s="17">
        <v>118170</v>
      </c>
      <c r="E9591" s="18">
        <f t="shared" si="149"/>
        <v>118.17</v>
      </c>
      <c r="F9591" s="19">
        <v>99.023658999999995</v>
      </c>
      <c r="G9591" s="19">
        <v>11.701625870000001</v>
      </c>
      <c r="H9591" s="20">
        <v>0.97634144899999997</v>
      </c>
      <c r="I9591" s="15">
        <f>IF(H9591&lt;=Rmax_Summary!$B$40,1,0)</f>
        <v>1</v>
      </c>
      <c r="J9591" s="15">
        <v>6</v>
      </c>
      <c r="K9591" s="21" t="s">
        <v>848</v>
      </c>
    </row>
    <row r="9592" spans="1:11" x14ac:dyDescent="0.15">
      <c r="A9592" s="15">
        <v>9</v>
      </c>
      <c r="B9592" s="16">
        <v>12</v>
      </c>
      <c r="C9592" s="15">
        <v>100</v>
      </c>
      <c r="D9592" s="17">
        <v>118180</v>
      </c>
      <c r="E9592" s="18">
        <f t="shared" si="149"/>
        <v>118.18</v>
      </c>
      <c r="F9592" s="19">
        <v>99.015488000000005</v>
      </c>
      <c r="G9592" s="19">
        <v>11.701650412999999</v>
      </c>
      <c r="H9592" s="20">
        <v>0.98451234899999995</v>
      </c>
      <c r="I9592" s="15">
        <f>IF(H9592&lt;=Rmax_Summary!$B$40,1,0)</f>
        <v>1</v>
      </c>
      <c r="J9592" s="15">
        <v>6</v>
      </c>
      <c r="K9592" s="21" t="s">
        <v>848</v>
      </c>
    </row>
    <row r="9593" spans="1:11" x14ac:dyDescent="0.15">
      <c r="A9593" s="15">
        <v>10</v>
      </c>
      <c r="B9593" s="16">
        <v>12</v>
      </c>
      <c r="C9593" s="15">
        <v>100</v>
      </c>
      <c r="D9593" s="17">
        <v>118190</v>
      </c>
      <c r="E9593" s="18">
        <f t="shared" si="149"/>
        <v>118.19</v>
      </c>
      <c r="F9593" s="19">
        <v>99.007317</v>
      </c>
      <c r="G9593" s="19">
        <v>11.701674955</v>
      </c>
      <c r="H9593" s="20">
        <v>0.99268325300000004</v>
      </c>
      <c r="I9593" s="15">
        <f>IF(H9593&lt;=Rmax_Summary!$B$40,1,0)</f>
        <v>1</v>
      </c>
      <c r="J9593" s="15">
        <v>6</v>
      </c>
      <c r="K9593" s="21" t="s">
        <v>848</v>
      </c>
    </row>
    <row r="9594" spans="1:11" x14ac:dyDescent="0.15">
      <c r="A9594" s="15">
        <v>2</v>
      </c>
      <c r="B9594" s="16">
        <v>12</v>
      </c>
      <c r="C9594" s="15">
        <v>100</v>
      </c>
      <c r="D9594" s="17">
        <v>118191</v>
      </c>
      <c r="E9594" s="18">
        <f t="shared" si="149"/>
        <v>118.191</v>
      </c>
      <c r="F9594" s="19">
        <v>99.006501999999998</v>
      </c>
      <c r="G9594" s="19">
        <v>11.70167741</v>
      </c>
      <c r="H9594" s="20">
        <v>0.99349816000000002</v>
      </c>
      <c r="I9594" s="15">
        <f>IF(H9594&lt;=Rmax_Summary!$B$40,1,0)</f>
        <v>1</v>
      </c>
      <c r="J9594" s="15">
        <v>7</v>
      </c>
      <c r="K9594" s="21" t="s">
        <v>849</v>
      </c>
    </row>
    <row r="9595" spans="1:11" x14ac:dyDescent="0.15">
      <c r="A9595" s="15">
        <v>3</v>
      </c>
      <c r="B9595" s="16">
        <v>12</v>
      </c>
      <c r="C9595" s="15">
        <v>100</v>
      </c>
      <c r="D9595" s="17">
        <v>118192</v>
      </c>
      <c r="E9595" s="18">
        <f t="shared" si="149"/>
        <v>118.19199999999999</v>
      </c>
      <c r="F9595" s="19">
        <v>99.005686999999995</v>
      </c>
      <c r="G9595" s="19">
        <v>11.701679862000001</v>
      </c>
      <c r="H9595" s="20">
        <v>0.99431306799999997</v>
      </c>
      <c r="I9595" s="15">
        <f>IF(H9595&lt;=Rmax_Summary!$B$40,1,0)</f>
        <v>1</v>
      </c>
      <c r="J9595" s="15">
        <v>7</v>
      </c>
      <c r="K9595" s="21" t="s">
        <v>849</v>
      </c>
    </row>
    <row r="9596" spans="1:11" x14ac:dyDescent="0.15">
      <c r="A9596" s="15">
        <v>4</v>
      </c>
      <c r="B9596" s="16">
        <v>12</v>
      </c>
      <c r="C9596" s="15">
        <v>100</v>
      </c>
      <c r="D9596" s="17">
        <v>118193</v>
      </c>
      <c r="E9596" s="18">
        <f t="shared" si="149"/>
        <v>118.193</v>
      </c>
      <c r="F9596" s="19">
        <v>99.004864999999995</v>
      </c>
      <c r="G9596" s="19">
        <v>11.701682318</v>
      </c>
      <c r="H9596" s="20">
        <v>0.995135251</v>
      </c>
      <c r="I9596" s="15">
        <f>IF(H9596&lt;=Rmax_Summary!$B$40,1,0)</f>
        <v>1</v>
      </c>
      <c r="J9596" s="15">
        <v>7</v>
      </c>
      <c r="K9596" s="21" t="s">
        <v>849</v>
      </c>
    </row>
    <row r="9597" spans="1:11" x14ac:dyDescent="0.15">
      <c r="A9597" s="15">
        <v>5</v>
      </c>
      <c r="B9597" s="16">
        <v>12</v>
      </c>
      <c r="C9597" s="15">
        <v>100</v>
      </c>
      <c r="D9597" s="17">
        <v>118194</v>
      </c>
      <c r="E9597" s="18">
        <f t="shared" si="149"/>
        <v>118.194</v>
      </c>
      <c r="F9597" s="19">
        <v>99.004050000000007</v>
      </c>
      <c r="G9597" s="19">
        <v>11.70168477</v>
      </c>
      <c r="H9597" s="20">
        <v>0.99595015799999997</v>
      </c>
      <c r="I9597" s="15">
        <f>IF(H9597&lt;=Rmax_Summary!$B$40,1,0)</f>
        <v>1</v>
      </c>
      <c r="J9597" s="15">
        <v>7</v>
      </c>
      <c r="K9597" s="21" t="s">
        <v>849</v>
      </c>
    </row>
    <row r="9598" spans="1:11" x14ac:dyDescent="0.15">
      <c r="A9598" s="15">
        <v>6</v>
      </c>
      <c r="B9598" s="16">
        <v>12</v>
      </c>
      <c r="C9598" s="15">
        <v>100</v>
      </c>
      <c r="D9598" s="17">
        <v>118195</v>
      </c>
      <c r="E9598" s="18">
        <f t="shared" si="149"/>
        <v>118.19499999999999</v>
      </c>
      <c r="F9598" s="19">
        <v>99.003235000000004</v>
      </c>
      <c r="G9598" s="19">
        <v>11.701687226000001</v>
      </c>
      <c r="H9598" s="20">
        <v>0.99676506499999995</v>
      </c>
      <c r="I9598" s="15">
        <f>IF(H9598&lt;=Rmax_Summary!$B$40,1,0)</f>
        <v>1</v>
      </c>
      <c r="J9598" s="15">
        <v>7</v>
      </c>
      <c r="K9598" s="21" t="s">
        <v>849</v>
      </c>
    </row>
    <row r="9599" spans="1:11" x14ac:dyDescent="0.15">
      <c r="A9599" s="15">
        <v>7</v>
      </c>
      <c r="B9599" s="16">
        <v>12</v>
      </c>
      <c r="C9599" s="15">
        <v>100</v>
      </c>
      <c r="D9599" s="17">
        <v>118196</v>
      </c>
      <c r="E9599" s="18">
        <f t="shared" si="149"/>
        <v>118.196</v>
      </c>
      <c r="F9599" s="19">
        <v>99.002420000000001</v>
      </c>
      <c r="G9599" s="19">
        <v>11.701689678999999</v>
      </c>
      <c r="H9599" s="20">
        <v>0.99757997300000001</v>
      </c>
      <c r="I9599" s="15">
        <f>IF(H9599&lt;=Rmax_Summary!$B$40,1,0)</f>
        <v>1</v>
      </c>
      <c r="J9599" s="15">
        <v>7</v>
      </c>
      <c r="K9599" s="21" t="s">
        <v>849</v>
      </c>
    </row>
    <row r="9600" spans="1:11" x14ac:dyDescent="0.15">
      <c r="A9600" s="15">
        <v>8</v>
      </c>
      <c r="B9600" s="16">
        <v>12</v>
      </c>
      <c r="C9600" s="15">
        <v>100</v>
      </c>
      <c r="D9600" s="17">
        <v>118197</v>
      </c>
      <c r="E9600" s="18">
        <f t="shared" si="149"/>
        <v>118.197</v>
      </c>
      <c r="F9600" s="19">
        <v>99.001598000000001</v>
      </c>
      <c r="G9600" s="19">
        <v>11.701692132</v>
      </c>
      <c r="H9600" s="20">
        <v>0.99840215600000004</v>
      </c>
      <c r="I9600" s="15">
        <f>IF(H9600&lt;=Rmax_Summary!$B$40,1,0)</f>
        <v>1</v>
      </c>
      <c r="J9600" s="15">
        <v>7</v>
      </c>
      <c r="K9600" s="21" t="s">
        <v>849</v>
      </c>
    </row>
    <row r="9601" spans="1:11" x14ac:dyDescent="0.15">
      <c r="A9601" s="15">
        <v>9</v>
      </c>
      <c r="B9601" s="16">
        <v>12</v>
      </c>
      <c r="C9601" s="15">
        <v>100</v>
      </c>
      <c r="D9601" s="17">
        <v>118198</v>
      </c>
      <c r="E9601" s="18">
        <f t="shared" si="149"/>
        <v>118.19799999999999</v>
      </c>
      <c r="F9601" s="19">
        <v>99.000782999999998</v>
      </c>
      <c r="G9601" s="19">
        <v>11.70169458</v>
      </c>
      <c r="H9601" s="20">
        <v>0.99921706300000002</v>
      </c>
      <c r="I9601" s="15">
        <f>IF(H9601&lt;=Rmax_Summary!$B$40,1,0)</f>
        <v>1</v>
      </c>
      <c r="J9601" s="15">
        <v>7</v>
      </c>
      <c r="K9601" s="21" t="s">
        <v>849</v>
      </c>
    </row>
    <row r="9602" spans="1:11" x14ac:dyDescent="0.15">
      <c r="A9602" s="15">
        <v>10</v>
      </c>
      <c r="B9602" s="16">
        <v>12</v>
      </c>
      <c r="C9602" s="15">
        <v>100</v>
      </c>
      <c r="D9602" s="17">
        <v>118199</v>
      </c>
      <c r="E9602" s="18">
        <f t="shared" ref="E9602:E9665" si="150">D9602/1000</f>
        <v>118.199</v>
      </c>
      <c r="F9602" s="19">
        <v>98.999967999999996</v>
      </c>
      <c r="G9602" s="19">
        <v>11.701697040000001</v>
      </c>
      <c r="H9602" s="20">
        <v>1.00003197</v>
      </c>
      <c r="I9602" s="15">
        <f>IF(H9602&lt;=Rmax_Summary!$B$40,1,0)</f>
        <v>1</v>
      </c>
      <c r="J9602" s="15">
        <v>7</v>
      </c>
      <c r="K9602" s="21" t="s">
        <v>849</v>
      </c>
    </row>
    <row r="9603" spans="1:11" x14ac:dyDescent="0.15">
      <c r="A9603" s="15">
        <v>3</v>
      </c>
      <c r="B9603" s="16">
        <v>12</v>
      </c>
      <c r="C9603" s="15">
        <v>100</v>
      </c>
      <c r="D9603" s="17">
        <v>118200</v>
      </c>
      <c r="E9603" s="18">
        <f t="shared" si="150"/>
        <v>118.2</v>
      </c>
      <c r="F9603" s="19">
        <v>98.999149000000003</v>
      </c>
      <c r="G9603" s="19">
        <v>11.701699491999999</v>
      </c>
      <c r="H9603" s="20">
        <v>1.0008505160000001</v>
      </c>
      <c r="I9603" s="15">
        <f>IF(H9603&lt;=Rmax_Summary!$B$40,1,0)</f>
        <v>1</v>
      </c>
      <c r="J9603" s="15">
        <v>5</v>
      </c>
      <c r="K9603" s="21" t="s">
        <v>851</v>
      </c>
    </row>
    <row r="9604" spans="1:11" x14ac:dyDescent="0.15">
      <c r="A9604" s="15">
        <v>4</v>
      </c>
      <c r="B9604" s="16">
        <v>12</v>
      </c>
      <c r="C9604" s="15">
        <v>100</v>
      </c>
      <c r="D9604" s="17">
        <v>118300</v>
      </c>
      <c r="E9604" s="18">
        <f t="shared" si="150"/>
        <v>118.3</v>
      </c>
      <c r="F9604" s="19">
        <v>98.917539000000005</v>
      </c>
      <c r="G9604" s="19">
        <v>11.701944642000001</v>
      </c>
      <c r="H9604" s="20">
        <v>1.082461294</v>
      </c>
      <c r="I9604" s="15">
        <f>IF(H9604&lt;=Rmax_Summary!$B$40,1,0)</f>
        <v>1</v>
      </c>
      <c r="J9604" s="15">
        <v>5</v>
      </c>
      <c r="K9604" s="21" t="s">
        <v>851</v>
      </c>
    </row>
    <row r="9605" spans="1:11" x14ac:dyDescent="0.15">
      <c r="A9605" s="15">
        <v>5</v>
      </c>
      <c r="B9605" s="16">
        <v>12</v>
      </c>
      <c r="C9605" s="15">
        <v>100</v>
      </c>
      <c r="D9605" s="17">
        <v>118400</v>
      </c>
      <c r="E9605" s="18">
        <f t="shared" si="150"/>
        <v>118.4</v>
      </c>
      <c r="F9605" s="19">
        <v>98.836061999999998</v>
      </c>
      <c r="G9605" s="19">
        <v>11.702189385</v>
      </c>
      <c r="H9605" s="20">
        <v>1.1639378549999999</v>
      </c>
      <c r="I9605" s="15">
        <f>IF(H9605&lt;=Rmax_Summary!$B$40,1,0)</f>
        <v>1</v>
      </c>
      <c r="J9605" s="15">
        <v>5</v>
      </c>
      <c r="K9605" s="21" t="s">
        <v>851</v>
      </c>
    </row>
    <row r="9606" spans="1:11" x14ac:dyDescent="0.15">
      <c r="A9606" s="15">
        <v>6</v>
      </c>
      <c r="B9606" s="16">
        <v>12</v>
      </c>
      <c r="C9606" s="15">
        <v>100</v>
      </c>
      <c r="D9606" s="17">
        <v>118500</v>
      </c>
      <c r="E9606" s="18">
        <f t="shared" si="150"/>
        <v>118.5</v>
      </c>
      <c r="F9606" s="19">
        <v>98.754716999999999</v>
      </c>
      <c r="G9606" s="19">
        <v>11.702433726000001</v>
      </c>
      <c r="H9606" s="20">
        <v>1.245282674</v>
      </c>
      <c r="I9606" s="15">
        <f>IF(H9606&lt;=Rmax_Summary!$B$40,1,0)</f>
        <v>1</v>
      </c>
      <c r="J9606" s="15">
        <v>5</v>
      </c>
      <c r="K9606" s="21" t="s">
        <v>851</v>
      </c>
    </row>
    <row r="9607" spans="1:11" x14ac:dyDescent="0.15">
      <c r="A9607" s="15">
        <v>7</v>
      </c>
      <c r="B9607" s="16">
        <v>12</v>
      </c>
      <c r="C9607" s="15">
        <v>100</v>
      </c>
      <c r="D9607" s="17">
        <v>118600</v>
      </c>
      <c r="E9607" s="18">
        <f t="shared" si="150"/>
        <v>118.6</v>
      </c>
      <c r="F9607" s="19">
        <v>98.673502999999997</v>
      </c>
      <c r="G9607" s="19">
        <v>11.702677663999999</v>
      </c>
      <c r="H9607" s="20">
        <v>1.3264969129999999</v>
      </c>
      <c r="I9607" s="15">
        <f>IF(H9607&lt;=Rmax_Summary!$B$40,1,0)</f>
        <v>1</v>
      </c>
      <c r="J9607" s="15">
        <v>5</v>
      </c>
      <c r="K9607" s="21" t="s">
        <v>851</v>
      </c>
    </row>
    <row r="9608" spans="1:11" x14ac:dyDescent="0.15">
      <c r="A9608" s="15">
        <v>8</v>
      </c>
      <c r="B9608" s="16">
        <v>12</v>
      </c>
      <c r="C9608" s="15">
        <v>100</v>
      </c>
      <c r="D9608" s="17">
        <v>118700</v>
      </c>
      <c r="E9608" s="18">
        <f t="shared" si="150"/>
        <v>118.7</v>
      </c>
      <c r="F9608" s="19">
        <v>98.592427000000001</v>
      </c>
      <c r="G9608" s="19">
        <v>11.702921204000001</v>
      </c>
      <c r="H9608" s="20">
        <v>1.4075729079999999</v>
      </c>
      <c r="I9608" s="15">
        <f>IF(H9608&lt;=Rmax_Summary!$B$40,1,0)</f>
        <v>1</v>
      </c>
      <c r="J9608" s="15">
        <v>5</v>
      </c>
      <c r="K9608" s="21" t="s">
        <v>851</v>
      </c>
    </row>
    <row r="9609" spans="1:11" x14ac:dyDescent="0.15">
      <c r="A9609" s="15">
        <v>9</v>
      </c>
      <c r="B9609" s="16">
        <v>12</v>
      </c>
      <c r="C9609" s="15">
        <v>100</v>
      </c>
      <c r="D9609" s="17">
        <v>118800</v>
      </c>
      <c r="E9609" s="18">
        <f t="shared" si="150"/>
        <v>118.8</v>
      </c>
      <c r="F9609" s="19">
        <v>98.511482999999998</v>
      </c>
      <c r="G9609" s="19">
        <v>11.703164340000001</v>
      </c>
      <c r="H9609" s="20">
        <v>1.4885167690000001</v>
      </c>
      <c r="I9609" s="15">
        <f>IF(H9609&lt;=Rmax_Summary!$B$40,1,0)</f>
        <v>1</v>
      </c>
      <c r="J9609" s="15">
        <v>5</v>
      </c>
      <c r="K9609" s="21" t="s">
        <v>851</v>
      </c>
    </row>
    <row r="9610" spans="1:11" x14ac:dyDescent="0.15">
      <c r="A9610" s="15">
        <v>2</v>
      </c>
      <c r="B9610" s="16">
        <v>12</v>
      </c>
      <c r="C9610" s="15">
        <v>100</v>
      </c>
      <c r="D9610" s="17">
        <v>118810</v>
      </c>
      <c r="E9610" s="18">
        <f t="shared" si="150"/>
        <v>118.81</v>
      </c>
      <c r="F9610" s="19">
        <v>98.503398000000004</v>
      </c>
      <c r="G9610" s="19">
        <v>11.703188629</v>
      </c>
      <c r="H9610" s="20">
        <v>1.4966015260000001</v>
      </c>
      <c r="I9610" s="15">
        <f>IF(H9610&lt;=Rmax_Summary!$B$40,1,0)</f>
        <v>1</v>
      </c>
      <c r="J9610" s="15">
        <v>8</v>
      </c>
      <c r="K9610" s="21" t="s">
        <v>848</v>
      </c>
    </row>
    <row r="9611" spans="1:11" x14ac:dyDescent="0.15">
      <c r="A9611" s="15">
        <v>2</v>
      </c>
      <c r="B9611" s="16">
        <v>12</v>
      </c>
      <c r="C9611" s="15">
        <v>100</v>
      </c>
      <c r="D9611" s="17">
        <v>118811</v>
      </c>
      <c r="E9611" s="18">
        <f t="shared" si="150"/>
        <v>118.81100000000001</v>
      </c>
      <c r="F9611" s="19">
        <v>98.502590999999995</v>
      </c>
      <c r="G9611" s="19">
        <v>11.70319106</v>
      </c>
      <c r="H9611" s="20">
        <v>1.4974091570000001</v>
      </c>
      <c r="I9611" s="15">
        <f>IF(H9611&lt;=Rmax_Summary!$B$40,1,0)</f>
        <v>1</v>
      </c>
      <c r="J9611" s="15">
        <v>9</v>
      </c>
      <c r="K9611" s="21" t="s">
        <v>849</v>
      </c>
    </row>
    <row r="9612" spans="1:11" x14ac:dyDescent="0.15">
      <c r="A9612" s="15">
        <v>3</v>
      </c>
      <c r="B9612" s="16">
        <v>12</v>
      </c>
      <c r="C9612" s="15">
        <v>100</v>
      </c>
      <c r="D9612" s="17">
        <v>118812</v>
      </c>
      <c r="E9612" s="18">
        <f t="shared" si="150"/>
        <v>118.812</v>
      </c>
      <c r="F9612" s="19">
        <v>98.501779999999997</v>
      </c>
      <c r="G9612" s="19">
        <v>11.703193486</v>
      </c>
      <c r="H9612" s="20">
        <v>1.4982200349999999</v>
      </c>
      <c r="I9612" s="15">
        <f>IF(H9612&lt;=Rmax_Summary!$B$40,1,0)</f>
        <v>1</v>
      </c>
      <c r="J9612" s="15">
        <v>9</v>
      </c>
      <c r="K9612" s="21" t="s">
        <v>849</v>
      </c>
    </row>
    <row r="9613" spans="1:11" x14ac:dyDescent="0.15">
      <c r="A9613" s="15">
        <v>4</v>
      </c>
      <c r="B9613" s="16">
        <v>12</v>
      </c>
      <c r="C9613" s="15">
        <v>100</v>
      </c>
      <c r="D9613" s="17">
        <v>118813</v>
      </c>
      <c r="E9613" s="18">
        <f t="shared" si="150"/>
        <v>118.813</v>
      </c>
      <c r="F9613" s="19">
        <v>98.500972000000004</v>
      </c>
      <c r="G9613" s="19">
        <v>11.703195916</v>
      </c>
      <c r="H9613" s="20">
        <v>1.4990280570000001</v>
      </c>
      <c r="I9613" s="15">
        <f>IF(H9613&lt;=Rmax_Summary!$B$40,1,0)</f>
        <v>1</v>
      </c>
      <c r="J9613" s="15">
        <v>9</v>
      </c>
      <c r="K9613" s="21" t="s">
        <v>849</v>
      </c>
    </row>
    <row r="9614" spans="1:11" x14ac:dyDescent="0.15">
      <c r="A9614" s="15">
        <v>5</v>
      </c>
      <c r="B9614" s="16">
        <v>12</v>
      </c>
      <c r="C9614" s="15">
        <v>100</v>
      </c>
      <c r="D9614" s="17">
        <v>118814</v>
      </c>
      <c r="E9614" s="18">
        <f t="shared" si="150"/>
        <v>118.81399999999999</v>
      </c>
      <c r="F9614" s="19">
        <v>98.500161000000006</v>
      </c>
      <c r="G9614" s="19">
        <v>11.703198348999999</v>
      </c>
      <c r="H9614" s="20">
        <v>1.4998393270000001</v>
      </c>
      <c r="I9614" s="15">
        <f>IF(H9614&lt;=Rmax_Summary!$B$40,1,0)</f>
        <v>1</v>
      </c>
      <c r="J9614" s="15">
        <v>9</v>
      </c>
      <c r="K9614" s="21" t="s">
        <v>849</v>
      </c>
    </row>
    <row r="9615" spans="1:11" x14ac:dyDescent="0.15">
      <c r="A9615" s="15">
        <v>6</v>
      </c>
      <c r="B9615" s="16">
        <v>12</v>
      </c>
      <c r="C9615" s="15">
        <v>100</v>
      </c>
      <c r="D9615" s="17">
        <v>118815</v>
      </c>
      <c r="E9615" s="18">
        <f t="shared" si="150"/>
        <v>118.815</v>
      </c>
      <c r="F9615" s="19">
        <v>98.499352999999999</v>
      </c>
      <c r="G9615" s="19">
        <v>11.703200774999999</v>
      </c>
      <c r="H9615" s="20">
        <v>1.5006469579999999</v>
      </c>
      <c r="I9615" s="15">
        <f>IF(H9615&lt;=Rmax_Summary!$B$40,1,0)</f>
        <v>0</v>
      </c>
      <c r="J9615" s="15">
        <v>9</v>
      </c>
      <c r="K9615" s="21" t="s">
        <v>849</v>
      </c>
    </row>
    <row r="9616" spans="1:11" x14ac:dyDescent="0.15">
      <c r="A9616" s="15">
        <v>7</v>
      </c>
      <c r="B9616" s="16">
        <v>12</v>
      </c>
      <c r="C9616" s="15">
        <v>100</v>
      </c>
      <c r="D9616" s="17">
        <v>118816</v>
      </c>
      <c r="E9616" s="18">
        <f t="shared" si="150"/>
        <v>118.816</v>
      </c>
      <c r="F9616" s="19">
        <v>98.498544999999993</v>
      </c>
      <c r="G9616" s="19">
        <v>11.703203203999999</v>
      </c>
      <c r="H9616" s="20">
        <v>1.50145459</v>
      </c>
      <c r="I9616" s="15">
        <f>IF(H9616&lt;=Rmax_Summary!$B$40,1,0)</f>
        <v>0</v>
      </c>
      <c r="J9616" s="15">
        <v>9</v>
      </c>
      <c r="K9616" s="21" t="s">
        <v>849</v>
      </c>
    </row>
    <row r="9617" spans="1:11" x14ac:dyDescent="0.15">
      <c r="A9617" s="15">
        <v>8</v>
      </c>
      <c r="B9617" s="16">
        <v>12</v>
      </c>
      <c r="C9617" s="15">
        <v>100</v>
      </c>
      <c r="D9617" s="17">
        <v>118817</v>
      </c>
      <c r="E9617" s="18">
        <f t="shared" si="150"/>
        <v>118.81699999999999</v>
      </c>
      <c r="F9617" s="19">
        <v>98.497737999999998</v>
      </c>
      <c r="G9617" s="19">
        <v>11.703205634</v>
      </c>
      <c r="H9617" s="20">
        <v>1.5022622210000001</v>
      </c>
      <c r="I9617" s="15">
        <f>IF(H9617&lt;=Rmax_Summary!$B$40,1,0)</f>
        <v>0</v>
      </c>
      <c r="J9617" s="15">
        <v>9</v>
      </c>
      <c r="K9617" s="21" t="s">
        <v>849</v>
      </c>
    </row>
    <row r="9618" spans="1:11" x14ac:dyDescent="0.15">
      <c r="A9618" s="15">
        <v>9</v>
      </c>
      <c r="B9618" s="16">
        <v>12</v>
      </c>
      <c r="C9618" s="15">
        <v>100</v>
      </c>
      <c r="D9618" s="17">
        <v>118818</v>
      </c>
      <c r="E9618" s="18">
        <f t="shared" si="150"/>
        <v>118.818</v>
      </c>
      <c r="F9618" s="19">
        <v>98.496930000000006</v>
      </c>
      <c r="G9618" s="19">
        <v>11.703208059</v>
      </c>
      <c r="H9618" s="20">
        <v>1.5030698520000001</v>
      </c>
      <c r="I9618" s="15">
        <f>IF(H9618&lt;=Rmax_Summary!$B$40,1,0)</f>
        <v>0</v>
      </c>
      <c r="J9618" s="15">
        <v>9</v>
      </c>
      <c r="K9618" s="21" t="s">
        <v>849</v>
      </c>
    </row>
    <row r="9619" spans="1:11" x14ac:dyDescent="0.15">
      <c r="A9619" s="15">
        <v>10</v>
      </c>
      <c r="B9619" s="16">
        <v>12</v>
      </c>
      <c r="C9619" s="15">
        <v>100</v>
      </c>
      <c r="D9619" s="17">
        <v>118819</v>
      </c>
      <c r="E9619" s="18">
        <f t="shared" si="150"/>
        <v>118.819</v>
      </c>
      <c r="F9619" s="19">
        <v>98.496118999999993</v>
      </c>
      <c r="G9619" s="19">
        <v>11.70321049</v>
      </c>
      <c r="H9619" s="20">
        <v>1.503881121</v>
      </c>
      <c r="I9619" s="15">
        <f>IF(H9619&lt;=Rmax_Summary!$B$40,1,0)</f>
        <v>0</v>
      </c>
      <c r="J9619" s="15">
        <v>9</v>
      </c>
      <c r="K9619" s="21" t="s">
        <v>849</v>
      </c>
    </row>
    <row r="9620" spans="1:11" x14ac:dyDescent="0.15">
      <c r="A9620" s="15">
        <v>3</v>
      </c>
      <c r="B9620" s="16">
        <v>12</v>
      </c>
      <c r="C9620" s="15">
        <v>100</v>
      </c>
      <c r="D9620" s="17">
        <v>118820</v>
      </c>
      <c r="E9620" s="18">
        <f t="shared" si="150"/>
        <v>118.82</v>
      </c>
      <c r="F9620" s="19">
        <v>98.495311000000001</v>
      </c>
      <c r="G9620" s="19">
        <v>11.70321292</v>
      </c>
      <c r="H9620" s="20">
        <v>1.5046887520000001</v>
      </c>
      <c r="I9620" s="15">
        <f>IF(H9620&lt;=Rmax_Summary!$B$40,1,0)</f>
        <v>0</v>
      </c>
      <c r="J9620" s="15">
        <v>8</v>
      </c>
      <c r="K9620" s="21" t="s">
        <v>848</v>
      </c>
    </row>
    <row r="9621" spans="1:11" x14ac:dyDescent="0.15">
      <c r="A9621" s="15">
        <v>4</v>
      </c>
      <c r="B9621" s="16">
        <v>12</v>
      </c>
      <c r="C9621" s="15">
        <v>100</v>
      </c>
      <c r="D9621" s="17">
        <v>118830</v>
      </c>
      <c r="E9621" s="18">
        <f t="shared" si="150"/>
        <v>118.83</v>
      </c>
      <c r="F9621" s="19">
        <v>98.487226000000007</v>
      </c>
      <c r="G9621" s="19">
        <v>11.703237206000001</v>
      </c>
      <c r="H9621" s="20">
        <v>1.5127741729999999</v>
      </c>
      <c r="I9621" s="15">
        <f>IF(H9621&lt;=Rmax_Summary!$B$40,1,0)</f>
        <v>0</v>
      </c>
      <c r="J9621" s="15">
        <v>8</v>
      </c>
      <c r="K9621" s="21" t="s">
        <v>848</v>
      </c>
    </row>
    <row r="9622" spans="1:11" x14ac:dyDescent="0.15">
      <c r="A9622" s="15">
        <v>5</v>
      </c>
      <c r="B9622" s="16">
        <v>12</v>
      </c>
      <c r="C9622" s="15">
        <v>100</v>
      </c>
      <c r="D9622" s="17">
        <v>118840</v>
      </c>
      <c r="E9622" s="18">
        <f t="shared" si="150"/>
        <v>118.84</v>
      </c>
      <c r="F9622" s="19">
        <v>98.479144000000005</v>
      </c>
      <c r="G9622" s="19">
        <v>11.703261483</v>
      </c>
      <c r="H9622" s="20">
        <v>1.52085593</v>
      </c>
      <c r="I9622" s="15">
        <f>IF(H9622&lt;=Rmax_Summary!$B$40,1,0)</f>
        <v>0</v>
      </c>
      <c r="J9622" s="15">
        <v>8</v>
      </c>
      <c r="K9622" s="21" t="s">
        <v>848</v>
      </c>
    </row>
    <row r="9623" spans="1:11" x14ac:dyDescent="0.15">
      <c r="A9623" s="15">
        <v>6</v>
      </c>
      <c r="B9623" s="16">
        <v>12</v>
      </c>
      <c r="C9623" s="15">
        <v>100</v>
      </c>
      <c r="D9623" s="17">
        <v>118850</v>
      </c>
      <c r="E9623" s="18">
        <f t="shared" si="150"/>
        <v>118.85</v>
      </c>
      <c r="F9623" s="19">
        <v>98.471063999999998</v>
      </c>
      <c r="G9623" s="19">
        <v>11.703285762</v>
      </c>
      <c r="H9623" s="20">
        <v>1.5289358820000001</v>
      </c>
      <c r="I9623" s="15">
        <f>IF(H9623&lt;=Rmax_Summary!$B$40,1,0)</f>
        <v>0</v>
      </c>
      <c r="J9623" s="15">
        <v>8</v>
      </c>
      <c r="K9623" s="21" t="s">
        <v>848</v>
      </c>
    </row>
    <row r="9624" spans="1:11" x14ac:dyDescent="0.15">
      <c r="A9624" s="15">
        <v>7</v>
      </c>
      <c r="B9624" s="16">
        <v>12</v>
      </c>
      <c r="C9624" s="15">
        <v>100</v>
      </c>
      <c r="D9624" s="17">
        <v>118860</v>
      </c>
      <c r="E9624" s="18">
        <f t="shared" si="150"/>
        <v>118.86</v>
      </c>
      <c r="F9624" s="19">
        <v>98.462980999999999</v>
      </c>
      <c r="G9624" s="19">
        <v>11.703310029000001</v>
      </c>
      <c r="H9624" s="20">
        <v>1.537019471</v>
      </c>
      <c r="I9624" s="15">
        <f>IF(H9624&lt;=Rmax_Summary!$B$40,1,0)</f>
        <v>0</v>
      </c>
      <c r="J9624" s="15">
        <v>8</v>
      </c>
      <c r="K9624" s="21" t="s">
        <v>848</v>
      </c>
    </row>
    <row r="9625" spans="1:11" x14ac:dyDescent="0.15">
      <c r="A9625" s="15">
        <v>8</v>
      </c>
      <c r="B9625" s="16">
        <v>12</v>
      </c>
      <c r="C9625" s="15">
        <v>100</v>
      </c>
      <c r="D9625" s="17">
        <v>118870</v>
      </c>
      <c r="E9625" s="18">
        <f t="shared" si="150"/>
        <v>118.87</v>
      </c>
      <c r="F9625" s="19">
        <v>98.454903999999999</v>
      </c>
      <c r="G9625" s="19">
        <v>11.703334299</v>
      </c>
      <c r="H9625" s="20">
        <v>1.5450957839999999</v>
      </c>
      <c r="I9625" s="15">
        <f>IF(H9625&lt;=Rmax_Summary!$B$40,1,0)</f>
        <v>0</v>
      </c>
      <c r="J9625" s="15">
        <v>8</v>
      </c>
      <c r="K9625" s="21" t="s">
        <v>848</v>
      </c>
    </row>
    <row r="9626" spans="1:11" x14ac:dyDescent="0.15">
      <c r="A9626" s="15">
        <v>9</v>
      </c>
      <c r="B9626" s="16">
        <v>12</v>
      </c>
      <c r="C9626" s="15">
        <v>100</v>
      </c>
      <c r="D9626" s="17">
        <v>118880</v>
      </c>
      <c r="E9626" s="18">
        <f t="shared" si="150"/>
        <v>118.88</v>
      </c>
      <c r="F9626" s="19">
        <v>98.446824000000007</v>
      </c>
      <c r="G9626" s="19">
        <v>11.703358564</v>
      </c>
      <c r="H9626" s="20">
        <v>1.553175733</v>
      </c>
      <c r="I9626" s="15">
        <f>IF(H9626&lt;=Rmax_Summary!$B$40,1,0)</f>
        <v>0</v>
      </c>
      <c r="J9626" s="15">
        <v>8</v>
      </c>
      <c r="K9626" s="21" t="s">
        <v>848</v>
      </c>
    </row>
    <row r="9627" spans="1:11" x14ac:dyDescent="0.15">
      <c r="A9627" s="15">
        <v>10</v>
      </c>
      <c r="B9627" s="16">
        <v>12</v>
      </c>
      <c r="C9627" s="15">
        <v>100</v>
      </c>
      <c r="D9627" s="17">
        <v>118890</v>
      </c>
      <c r="E9627" s="18">
        <f t="shared" si="150"/>
        <v>118.89</v>
      </c>
      <c r="F9627" s="19">
        <v>98.438748000000004</v>
      </c>
      <c r="G9627" s="19">
        <v>11.703382822</v>
      </c>
      <c r="H9627" s="20">
        <v>1.5612520459999999</v>
      </c>
      <c r="I9627" s="15">
        <f>IF(H9627&lt;=Rmax_Summary!$B$40,1,0)</f>
        <v>0</v>
      </c>
      <c r="J9627" s="15">
        <v>8</v>
      </c>
      <c r="K9627" s="21" t="s">
        <v>848</v>
      </c>
    </row>
    <row r="9628" spans="1:11" x14ac:dyDescent="0.15">
      <c r="A9628" s="15">
        <v>10</v>
      </c>
      <c r="B9628" s="16">
        <v>12</v>
      </c>
      <c r="C9628" s="15">
        <v>100</v>
      </c>
      <c r="D9628" s="17">
        <v>118900</v>
      </c>
      <c r="E9628" s="18">
        <f t="shared" si="150"/>
        <v>118.9</v>
      </c>
      <c r="F9628" s="19">
        <v>98.430674999999994</v>
      </c>
      <c r="G9628" s="19">
        <v>11.703407078</v>
      </c>
      <c r="H9628" s="20">
        <v>1.569324723</v>
      </c>
      <c r="I9628" s="15">
        <f>IF(H9628&lt;=Rmax_Summary!$B$40,1,0)</f>
        <v>0</v>
      </c>
      <c r="J9628" s="15">
        <v>5</v>
      </c>
      <c r="K9628" s="21" t="s">
        <v>851</v>
      </c>
    </row>
    <row r="9629" spans="1:11" x14ac:dyDescent="0.15">
      <c r="A9629" s="15">
        <v>4369</v>
      </c>
      <c r="B9629" s="16">
        <v>12</v>
      </c>
      <c r="C9629" s="15">
        <v>100</v>
      </c>
      <c r="D9629" s="17">
        <v>119000</v>
      </c>
      <c r="E9629" s="18">
        <f t="shared" si="150"/>
        <v>119</v>
      </c>
      <c r="F9629" s="19">
        <v>98.349996000000004</v>
      </c>
      <c r="G9629" s="19">
        <v>11.703649423</v>
      </c>
      <c r="H9629" s="20">
        <v>1.6500041780000001</v>
      </c>
      <c r="I9629" s="15">
        <f>IF(H9629&lt;=Rmax_Summary!$B$40,1,0)</f>
        <v>0</v>
      </c>
      <c r="J9629" s="15">
        <v>1</v>
      </c>
      <c r="K9629" s="21" t="s">
        <v>846</v>
      </c>
    </row>
    <row r="9630" spans="1:11" x14ac:dyDescent="0.15">
      <c r="A9630" s="15">
        <v>4374</v>
      </c>
      <c r="B9630" s="16">
        <v>12</v>
      </c>
      <c r="C9630" s="15">
        <v>100</v>
      </c>
      <c r="D9630" s="17">
        <v>120000</v>
      </c>
      <c r="E9630" s="18">
        <f t="shared" si="150"/>
        <v>120</v>
      </c>
      <c r="F9630" s="19">
        <v>97.550426000000002</v>
      </c>
      <c r="G9630" s="19">
        <v>11.706051155999999</v>
      </c>
      <c r="H9630" s="20">
        <v>2.449573708</v>
      </c>
      <c r="I9630" s="15">
        <f>IF(H9630&lt;=Rmax_Summary!$B$40,1,0)</f>
        <v>0</v>
      </c>
      <c r="J9630" s="15">
        <v>1</v>
      </c>
      <c r="K9630" s="21" t="s">
        <v>846</v>
      </c>
    </row>
    <row r="9631" spans="1:11" x14ac:dyDescent="0.15">
      <c r="A9631" s="15">
        <v>4379</v>
      </c>
      <c r="B9631" s="16">
        <v>12</v>
      </c>
      <c r="C9631" s="15">
        <v>100</v>
      </c>
      <c r="D9631" s="17">
        <v>121000</v>
      </c>
      <c r="E9631" s="18">
        <f t="shared" si="150"/>
        <v>121</v>
      </c>
      <c r="F9631" s="19">
        <v>96.763752999999994</v>
      </c>
      <c r="G9631" s="19">
        <v>11.708414152</v>
      </c>
      <c r="H9631" s="20">
        <v>3.2362466099999998</v>
      </c>
      <c r="I9631" s="15">
        <f>IF(H9631&lt;=Rmax_Summary!$B$40,1,0)</f>
        <v>0</v>
      </c>
      <c r="J9631" s="15">
        <v>1</v>
      </c>
      <c r="K9631" s="21" t="s">
        <v>846</v>
      </c>
    </row>
    <row r="9632" spans="1:11" x14ac:dyDescent="0.15">
      <c r="A9632" s="15">
        <v>4384</v>
      </c>
      <c r="B9632" s="16">
        <v>12</v>
      </c>
      <c r="C9632" s="15">
        <v>100</v>
      </c>
      <c r="D9632" s="17">
        <v>122000</v>
      </c>
      <c r="E9632" s="18">
        <f t="shared" si="150"/>
        <v>122</v>
      </c>
      <c r="F9632" s="19">
        <v>95.989664000000005</v>
      </c>
      <c r="G9632" s="19">
        <v>11.710739314</v>
      </c>
      <c r="H9632" s="20">
        <v>4.0103357400000004</v>
      </c>
      <c r="I9632" s="15">
        <f>IF(H9632&lt;=Rmax_Summary!$B$40,1,0)</f>
        <v>0</v>
      </c>
      <c r="J9632" s="15">
        <v>1</v>
      </c>
      <c r="K9632" s="21" t="s">
        <v>846</v>
      </c>
    </row>
    <row r="9633" spans="1:11" x14ac:dyDescent="0.15">
      <c r="A9633" s="15">
        <v>4389</v>
      </c>
      <c r="B9633" s="16">
        <v>12</v>
      </c>
      <c r="C9633" s="15">
        <v>100</v>
      </c>
      <c r="D9633" s="17">
        <v>123000</v>
      </c>
      <c r="E9633" s="18">
        <f t="shared" si="150"/>
        <v>123</v>
      </c>
      <c r="F9633" s="19">
        <v>95.227863999999997</v>
      </c>
      <c r="G9633" s="19">
        <v>11.713027566999999</v>
      </c>
      <c r="H9633" s="20">
        <v>4.772135778</v>
      </c>
      <c r="I9633" s="15">
        <f>IF(H9633&lt;=Rmax_Summary!$B$40,1,0)</f>
        <v>0</v>
      </c>
      <c r="J9633" s="15">
        <v>1</v>
      </c>
      <c r="K9633" s="21" t="s">
        <v>846</v>
      </c>
    </row>
    <row r="9634" spans="1:11" x14ac:dyDescent="0.15">
      <c r="A9634" s="15">
        <v>4394</v>
      </c>
      <c r="B9634" s="16">
        <v>12</v>
      </c>
      <c r="C9634" s="15">
        <v>100</v>
      </c>
      <c r="D9634" s="17">
        <v>124000</v>
      </c>
      <c r="E9634" s="18">
        <f t="shared" si="150"/>
        <v>124</v>
      </c>
      <c r="F9634" s="19">
        <v>94.478061999999994</v>
      </c>
      <c r="G9634" s="19">
        <v>11.715279785</v>
      </c>
      <c r="H9634" s="20">
        <v>5.5219377559999998</v>
      </c>
      <c r="I9634" s="15">
        <f>IF(H9634&lt;=Rmax_Summary!$B$40,1,0)</f>
        <v>0</v>
      </c>
      <c r="J9634" s="15">
        <v>1</v>
      </c>
      <c r="K9634" s="21" t="s">
        <v>846</v>
      </c>
    </row>
    <row r="9635" spans="1:11" x14ac:dyDescent="0.15">
      <c r="A9635" s="15">
        <v>4399</v>
      </c>
      <c r="B9635" s="16">
        <v>12</v>
      </c>
      <c r="C9635" s="15">
        <v>100</v>
      </c>
      <c r="D9635" s="17">
        <v>125000</v>
      </c>
      <c r="E9635" s="18">
        <f t="shared" si="150"/>
        <v>125</v>
      </c>
      <c r="F9635" s="19">
        <v>93.739975000000001</v>
      </c>
      <c r="G9635" s="19">
        <v>11.717496797000001</v>
      </c>
      <c r="H9635" s="20">
        <v>6.2600254550000001</v>
      </c>
      <c r="I9635" s="15">
        <f>IF(H9635&lt;=Rmax_Summary!$B$40,1,0)</f>
        <v>0</v>
      </c>
      <c r="J9635" s="15">
        <v>1</v>
      </c>
      <c r="K9635" s="21" t="s">
        <v>846</v>
      </c>
    </row>
    <row r="9636" spans="1:11" x14ac:dyDescent="0.15">
      <c r="A9636" s="15">
        <v>4404</v>
      </c>
      <c r="B9636" s="16">
        <v>12</v>
      </c>
      <c r="C9636" s="15">
        <v>100</v>
      </c>
      <c r="D9636" s="17">
        <v>126000</v>
      </c>
      <c r="E9636" s="18">
        <f t="shared" si="150"/>
        <v>126</v>
      </c>
      <c r="F9636" s="19">
        <v>93.013328000000001</v>
      </c>
      <c r="G9636" s="19">
        <v>11.719679429999999</v>
      </c>
      <c r="H9636" s="20">
        <v>6.9866717080000003</v>
      </c>
      <c r="I9636" s="15">
        <f>IF(H9636&lt;=Rmax_Summary!$B$40,1,0)</f>
        <v>0</v>
      </c>
      <c r="J9636" s="15">
        <v>1</v>
      </c>
      <c r="K9636" s="21" t="s">
        <v>846</v>
      </c>
    </row>
    <row r="9637" spans="1:11" x14ac:dyDescent="0.15">
      <c r="A9637" s="15">
        <v>4409</v>
      </c>
      <c r="B9637" s="16">
        <v>12</v>
      </c>
      <c r="C9637" s="15">
        <v>100</v>
      </c>
      <c r="D9637" s="17">
        <v>127000</v>
      </c>
      <c r="E9637" s="18">
        <f t="shared" si="150"/>
        <v>127</v>
      </c>
      <c r="F9637" s="19">
        <v>92.297861999999995</v>
      </c>
      <c r="G9637" s="19">
        <v>11.721828491</v>
      </c>
      <c r="H9637" s="20">
        <v>7.702138444</v>
      </c>
      <c r="I9637" s="15">
        <f>IF(H9637&lt;=Rmax_Summary!$B$40,1,0)</f>
        <v>0</v>
      </c>
      <c r="J9637" s="15">
        <v>1</v>
      </c>
      <c r="K9637" s="21" t="s">
        <v>846</v>
      </c>
    </row>
    <row r="9638" spans="1:11" x14ac:dyDescent="0.15">
      <c r="A9638" s="15">
        <v>4414</v>
      </c>
      <c r="B9638" s="16">
        <v>12</v>
      </c>
      <c r="C9638" s="15">
        <v>100</v>
      </c>
      <c r="D9638" s="17">
        <v>128000</v>
      </c>
      <c r="E9638" s="18">
        <f t="shared" si="150"/>
        <v>128</v>
      </c>
      <c r="F9638" s="19">
        <v>91.593320000000006</v>
      </c>
      <c r="G9638" s="19">
        <v>11.723944729999999</v>
      </c>
      <c r="H9638" s="20">
        <v>8.4066803330000006</v>
      </c>
      <c r="I9638" s="15">
        <f>IF(H9638&lt;=Rmax_Summary!$B$40,1,0)</f>
        <v>0</v>
      </c>
      <c r="J9638" s="15">
        <v>1</v>
      </c>
      <c r="K9638" s="21" t="s">
        <v>846</v>
      </c>
    </row>
    <row r="9639" spans="1:11" x14ac:dyDescent="0.15">
      <c r="A9639" s="15">
        <v>4419</v>
      </c>
      <c r="B9639" s="16">
        <v>12</v>
      </c>
      <c r="C9639" s="15">
        <v>100</v>
      </c>
      <c r="D9639" s="17">
        <v>129000</v>
      </c>
      <c r="E9639" s="18">
        <f t="shared" si="150"/>
        <v>129</v>
      </c>
      <c r="F9639" s="19">
        <v>90.899448000000007</v>
      </c>
      <c r="G9639" s="19">
        <v>11.726028897000001</v>
      </c>
      <c r="H9639" s="20">
        <v>9.1005520240000006</v>
      </c>
      <c r="I9639" s="15">
        <f>IF(H9639&lt;=Rmax_Summary!$B$40,1,0)</f>
        <v>0</v>
      </c>
      <c r="J9639" s="15">
        <v>1</v>
      </c>
      <c r="K9639" s="21" t="s">
        <v>846</v>
      </c>
    </row>
    <row r="9640" spans="1:11" x14ac:dyDescent="0.15">
      <c r="A9640" s="15">
        <v>4424</v>
      </c>
      <c r="B9640" s="16">
        <v>12</v>
      </c>
      <c r="C9640" s="15">
        <v>100</v>
      </c>
      <c r="D9640" s="17">
        <v>130000</v>
      </c>
      <c r="E9640" s="18">
        <f t="shared" si="150"/>
        <v>130</v>
      </c>
      <c r="F9640" s="19">
        <v>90.216014000000001</v>
      </c>
      <c r="G9640" s="19">
        <v>11.728081718</v>
      </c>
      <c r="H9640" s="20">
        <v>9.7839863640000004</v>
      </c>
      <c r="I9640" s="15">
        <f>IF(H9640&lt;=Rmax_Summary!$B$40,1,0)</f>
        <v>0</v>
      </c>
      <c r="J9640" s="15">
        <v>1</v>
      </c>
      <c r="K9640" s="21" t="s">
        <v>846</v>
      </c>
    </row>
    <row r="9641" spans="1:11" x14ac:dyDescent="0.15">
      <c r="A9641" s="15">
        <v>4429</v>
      </c>
      <c r="B9641" s="16">
        <v>12</v>
      </c>
      <c r="C9641" s="15">
        <v>100</v>
      </c>
      <c r="D9641" s="17">
        <v>131000</v>
      </c>
      <c r="E9641" s="18">
        <f t="shared" si="150"/>
        <v>131</v>
      </c>
      <c r="F9641" s="19">
        <v>89.542777000000001</v>
      </c>
      <c r="G9641" s="19">
        <v>11.730103895999999</v>
      </c>
      <c r="H9641" s="20">
        <v>10.457223447000001</v>
      </c>
      <c r="I9641" s="15">
        <f>IF(H9641&lt;=Rmax_Summary!$B$40,1,0)</f>
        <v>0</v>
      </c>
      <c r="J9641" s="15">
        <v>1</v>
      </c>
      <c r="K9641" s="21" t="s">
        <v>846</v>
      </c>
    </row>
    <row r="9642" spans="1:11" x14ac:dyDescent="0.15">
      <c r="A9642" s="15">
        <v>4434</v>
      </c>
      <c r="B9642" s="16">
        <v>12</v>
      </c>
      <c r="C9642" s="15">
        <v>100</v>
      </c>
      <c r="D9642" s="17">
        <v>132000</v>
      </c>
      <c r="E9642" s="18">
        <f t="shared" si="150"/>
        <v>132</v>
      </c>
      <c r="F9642" s="19">
        <v>88.879518000000004</v>
      </c>
      <c r="G9642" s="19">
        <v>11.732096106</v>
      </c>
      <c r="H9642" s="20">
        <v>11.120481556</v>
      </c>
      <c r="I9642" s="15">
        <f>IF(H9642&lt;=Rmax_Summary!$B$40,1,0)</f>
        <v>0</v>
      </c>
      <c r="J9642" s="15">
        <v>1</v>
      </c>
      <c r="K9642" s="21" t="s">
        <v>846</v>
      </c>
    </row>
    <row r="9643" spans="1:11" x14ac:dyDescent="0.15">
      <c r="A9643" s="15">
        <v>4439</v>
      </c>
      <c r="B9643" s="16">
        <v>12</v>
      </c>
      <c r="C9643" s="15">
        <v>100</v>
      </c>
      <c r="D9643" s="17">
        <v>133000</v>
      </c>
      <c r="E9643" s="18">
        <f t="shared" si="150"/>
        <v>133</v>
      </c>
      <c r="F9643" s="19">
        <v>88.226005999999998</v>
      </c>
      <c r="G9643" s="19">
        <v>11.734059006000001</v>
      </c>
      <c r="H9643" s="20">
        <v>11.773993516999999</v>
      </c>
      <c r="I9643" s="15">
        <f>IF(H9643&lt;=Rmax_Summary!$B$40,1,0)</f>
        <v>0</v>
      </c>
      <c r="J9643" s="15">
        <v>1</v>
      </c>
      <c r="K9643" s="21" t="s">
        <v>846</v>
      </c>
    </row>
    <row r="9644" spans="1:11" x14ac:dyDescent="0.15">
      <c r="A9644" s="15">
        <v>4444</v>
      </c>
      <c r="B9644" s="16">
        <v>12</v>
      </c>
      <c r="C9644" s="15">
        <v>100</v>
      </c>
      <c r="D9644" s="17">
        <v>134000</v>
      </c>
      <c r="E9644" s="18">
        <f t="shared" si="150"/>
        <v>134</v>
      </c>
      <c r="F9644" s="19">
        <v>87.582041000000004</v>
      </c>
      <c r="G9644" s="19">
        <v>11.735993265999999</v>
      </c>
      <c r="H9644" s="20">
        <v>12.417959421999999</v>
      </c>
      <c r="I9644" s="15">
        <f>IF(H9644&lt;=Rmax_Summary!$B$40,1,0)</f>
        <v>0</v>
      </c>
      <c r="J9644" s="15">
        <v>1</v>
      </c>
      <c r="K9644" s="21" t="s">
        <v>846</v>
      </c>
    </row>
    <row r="9645" spans="1:11" x14ac:dyDescent="0.15">
      <c r="A9645" s="15">
        <v>4449</v>
      </c>
      <c r="B9645" s="16">
        <v>12</v>
      </c>
      <c r="C9645" s="15">
        <v>100</v>
      </c>
      <c r="D9645" s="17">
        <v>135000</v>
      </c>
      <c r="E9645" s="18">
        <f t="shared" si="150"/>
        <v>135</v>
      </c>
      <c r="F9645" s="19">
        <v>86.947401999999997</v>
      </c>
      <c r="G9645" s="19">
        <v>11.737899467</v>
      </c>
      <c r="H9645" s="20">
        <v>13.052597549</v>
      </c>
      <c r="I9645" s="15">
        <f>IF(H9645&lt;=Rmax_Summary!$B$40,1,0)</f>
        <v>0</v>
      </c>
      <c r="J9645" s="15">
        <v>1</v>
      </c>
      <c r="K9645" s="21" t="s">
        <v>846</v>
      </c>
    </row>
    <row r="9646" spans="1:11" x14ac:dyDescent="0.15">
      <c r="A9646" s="15">
        <v>4454</v>
      </c>
      <c r="B9646" s="16">
        <v>12</v>
      </c>
      <c r="C9646" s="15">
        <v>100</v>
      </c>
      <c r="D9646" s="17">
        <v>136000</v>
      </c>
      <c r="E9646" s="18">
        <f t="shared" si="150"/>
        <v>136</v>
      </c>
      <c r="F9646" s="19">
        <v>86.321895999999995</v>
      </c>
      <c r="G9646" s="19">
        <v>11.739778251000001</v>
      </c>
      <c r="H9646" s="20">
        <v>13.678104349</v>
      </c>
      <c r="I9646" s="15">
        <f>IF(H9646&lt;=Rmax_Summary!$B$40,1,0)</f>
        <v>0</v>
      </c>
      <c r="J9646" s="15">
        <v>1</v>
      </c>
      <c r="K9646" s="21" t="s">
        <v>846</v>
      </c>
    </row>
    <row r="9647" spans="1:11" x14ac:dyDescent="0.15">
      <c r="A9647" s="15">
        <v>4459</v>
      </c>
      <c r="B9647" s="16">
        <v>12</v>
      </c>
      <c r="C9647" s="15">
        <v>100</v>
      </c>
      <c r="D9647" s="17">
        <v>137000</v>
      </c>
      <c r="E9647" s="18">
        <f t="shared" si="150"/>
        <v>137</v>
      </c>
      <c r="F9647" s="19">
        <v>85.705331000000001</v>
      </c>
      <c r="G9647" s="19">
        <v>11.741630196999999</v>
      </c>
      <c r="H9647" s="20">
        <v>14.294668988</v>
      </c>
      <c r="I9647" s="15">
        <f>IF(H9647&lt;=Rmax_Summary!$B$40,1,0)</f>
        <v>0</v>
      </c>
      <c r="J9647" s="15">
        <v>1</v>
      </c>
      <c r="K9647" s="21" t="s">
        <v>846</v>
      </c>
    </row>
    <row r="9648" spans="1:11" x14ac:dyDescent="0.15">
      <c r="A9648" s="15">
        <v>4464</v>
      </c>
      <c r="B9648" s="16">
        <v>12</v>
      </c>
      <c r="C9648" s="15">
        <v>100</v>
      </c>
      <c r="D9648" s="17">
        <v>138000</v>
      </c>
      <c r="E9648" s="18">
        <f t="shared" si="150"/>
        <v>138</v>
      </c>
      <c r="F9648" s="19">
        <v>85.097504999999998</v>
      </c>
      <c r="G9648" s="19">
        <v>11.743455857000001</v>
      </c>
      <c r="H9648" s="20">
        <v>14.90249522</v>
      </c>
      <c r="I9648" s="15">
        <f>IF(H9648&lt;=Rmax_Summary!$B$40,1,0)</f>
        <v>0</v>
      </c>
      <c r="J9648" s="15">
        <v>1</v>
      </c>
      <c r="K9648" s="21" t="s">
        <v>846</v>
      </c>
    </row>
    <row r="9649" spans="1:11" x14ac:dyDescent="0.15">
      <c r="A9649" s="15">
        <v>4469</v>
      </c>
      <c r="B9649" s="16">
        <v>12</v>
      </c>
      <c r="C9649" s="15">
        <v>100</v>
      </c>
      <c r="D9649" s="17">
        <v>139000</v>
      </c>
      <c r="E9649" s="18">
        <f t="shared" si="150"/>
        <v>139</v>
      </c>
      <c r="F9649" s="19">
        <v>84.498242000000005</v>
      </c>
      <c r="G9649" s="19">
        <v>11.745255798000001</v>
      </c>
      <c r="H9649" s="20">
        <v>15.501757640999999</v>
      </c>
      <c r="I9649" s="15">
        <f>IF(H9649&lt;=Rmax_Summary!$B$40,1,0)</f>
        <v>0</v>
      </c>
      <c r="J9649" s="15">
        <v>1</v>
      </c>
      <c r="K9649" s="21" t="s">
        <v>846</v>
      </c>
    </row>
    <row r="9650" spans="1:11" x14ac:dyDescent="0.15">
      <c r="A9650" s="15">
        <v>4474</v>
      </c>
      <c r="B9650" s="16">
        <v>12</v>
      </c>
      <c r="C9650" s="15">
        <v>100</v>
      </c>
      <c r="D9650" s="17">
        <v>140000</v>
      </c>
      <c r="E9650" s="18">
        <f t="shared" si="150"/>
        <v>140</v>
      </c>
      <c r="F9650" s="19">
        <v>83.907362000000006</v>
      </c>
      <c r="G9650" s="19">
        <v>11.747030585999999</v>
      </c>
      <c r="H9650" s="20">
        <v>16.092638159</v>
      </c>
      <c r="I9650" s="15">
        <f>IF(H9650&lt;=Rmax_Summary!$B$40,1,0)</f>
        <v>0</v>
      </c>
      <c r="J9650" s="15">
        <v>1</v>
      </c>
      <c r="K9650" s="21" t="s">
        <v>846</v>
      </c>
    </row>
    <row r="9651" spans="1:11" x14ac:dyDescent="0.15">
      <c r="A9651" s="15">
        <v>4479</v>
      </c>
      <c r="B9651" s="16">
        <v>12</v>
      </c>
      <c r="C9651" s="15">
        <v>100</v>
      </c>
      <c r="D9651" s="17">
        <v>141000</v>
      </c>
      <c r="E9651" s="18">
        <f t="shared" si="150"/>
        <v>141</v>
      </c>
      <c r="F9651" s="19">
        <v>83.324689000000006</v>
      </c>
      <c r="G9651" s="19">
        <v>11.748780697999999</v>
      </c>
      <c r="H9651" s="20">
        <v>16.675311397000002</v>
      </c>
      <c r="I9651" s="15">
        <f>IF(H9651&lt;=Rmax_Summary!$B$40,1,0)</f>
        <v>0</v>
      </c>
      <c r="J9651" s="15">
        <v>1</v>
      </c>
      <c r="K9651" s="21" t="s">
        <v>846</v>
      </c>
    </row>
    <row r="9652" spans="1:11" x14ac:dyDescent="0.15">
      <c r="A9652" s="15">
        <v>4484</v>
      </c>
      <c r="B9652" s="16">
        <v>12</v>
      </c>
      <c r="C9652" s="15">
        <v>100</v>
      </c>
      <c r="D9652" s="17">
        <v>142000</v>
      </c>
      <c r="E9652" s="18">
        <f t="shared" si="150"/>
        <v>142</v>
      </c>
      <c r="F9652" s="19">
        <v>82.750048000000007</v>
      </c>
      <c r="G9652" s="19">
        <v>11.750506661999999</v>
      </c>
      <c r="H9652" s="20">
        <v>17.249951976999998</v>
      </c>
      <c r="I9652" s="15">
        <f>IF(H9652&lt;=Rmax_Summary!$B$40,1,0)</f>
        <v>0</v>
      </c>
      <c r="J9652" s="15">
        <v>1</v>
      </c>
      <c r="K9652" s="21" t="s">
        <v>846</v>
      </c>
    </row>
    <row r="9653" spans="1:11" x14ac:dyDescent="0.15">
      <c r="A9653" s="15">
        <v>4489</v>
      </c>
      <c r="B9653" s="16">
        <v>12</v>
      </c>
      <c r="C9653" s="15">
        <v>100</v>
      </c>
      <c r="D9653" s="17">
        <v>143000</v>
      </c>
      <c r="E9653" s="18">
        <f t="shared" si="150"/>
        <v>143</v>
      </c>
      <c r="F9653" s="19">
        <v>82.183279999999996</v>
      </c>
      <c r="G9653" s="19">
        <v>11.752208984999999</v>
      </c>
      <c r="H9653" s="20">
        <v>17.816719972000001</v>
      </c>
      <c r="I9653" s="15">
        <f>IF(H9653&lt;=Rmax_Summary!$B$40,1,0)</f>
        <v>0</v>
      </c>
      <c r="J9653" s="15">
        <v>1</v>
      </c>
      <c r="K9653" s="21" t="s">
        <v>846</v>
      </c>
    </row>
    <row r="9654" spans="1:11" x14ac:dyDescent="0.15">
      <c r="A9654" s="15">
        <v>4494</v>
      </c>
      <c r="B9654" s="16">
        <v>12</v>
      </c>
      <c r="C9654" s="15">
        <v>100</v>
      </c>
      <c r="D9654" s="17">
        <v>144000</v>
      </c>
      <c r="E9654" s="18">
        <f t="shared" si="150"/>
        <v>144</v>
      </c>
      <c r="F9654" s="19">
        <v>81.624224999999996</v>
      </c>
      <c r="G9654" s="19">
        <v>11.753888144999999</v>
      </c>
      <c r="H9654" s="20">
        <v>18.375775450999999</v>
      </c>
      <c r="I9654" s="15">
        <f>IF(H9654&lt;=Rmax_Summary!$B$40,1,0)</f>
        <v>0</v>
      </c>
      <c r="J9654" s="15">
        <v>1</v>
      </c>
      <c r="K9654" s="21" t="s">
        <v>846</v>
      </c>
    </row>
    <row r="9655" spans="1:11" x14ac:dyDescent="0.15">
      <c r="A9655" s="15">
        <v>4499</v>
      </c>
      <c r="B9655" s="16">
        <v>12</v>
      </c>
      <c r="C9655" s="15">
        <v>100</v>
      </c>
      <c r="D9655" s="17">
        <v>145000</v>
      </c>
      <c r="E9655" s="18">
        <f t="shared" si="150"/>
        <v>145</v>
      </c>
      <c r="F9655" s="19">
        <v>81.072721999999999</v>
      </c>
      <c r="G9655" s="19">
        <v>11.755544609999999</v>
      </c>
      <c r="H9655" s="20">
        <v>18.927278485999999</v>
      </c>
      <c r="I9655" s="15">
        <f>IF(H9655&lt;=Rmax_Summary!$B$40,1,0)</f>
        <v>0</v>
      </c>
      <c r="J9655" s="15">
        <v>1</v>
      </c>
      <c r="K9655" s="21" t="s">
        <v>846</v>
      </c>
    </row>
    <row r="9656" spans="1:11" x14ac:dyDescent="0.15">
      <c r="A9656" s="15">
        <v>4504</v>
      </c>
      <c r="B9656" s="16">
        <v>12</v>
      </c>
      <c r="C9656" s="15">
        <v>100</v>
      </c>
      <c r="D9656" s="17">
        <v>146000</v>
      </c>
      <c r="E9656" s="18">
        <f t="shared" si="150"/>
        <v>146</v>
      </c>
      <c r="F9656" s="19">
        <v>80.528621999999999</v>
      </c>
      <c r="G9656" s="19">
        <v>11.757178838</v>
      </c>
      <c r="H9656" s="20">
        <v>19.471378229999999</v>
      </c>
      <c r="I9656" s="15">
        <f>IF(H9656&lt;=Rmax_Summary!$B$40,1,0)</f>
        <v>0</v>
      </c>
      <c r="J9656" s="15">
        <v>1</v>
      </c>
      <c r="K9656" s="21" t="s">
        <v>846</v>
      </c>
    </row>
    <row r="9657" spans="1:11" x14ac:dyDescent="0.15">
      <c r="A9657" s="15">
        <v>4509</v>
      </c>
      <c r="B9657" s="16">
        <v>12</v>
      </c>
      <c r="C9657" s="15">
        <v>100</v>
      </c>
      <c r="D9657" s="17">
        <v>147000</v>
      </c>
      <c r="E9657" s="18">
        <f t="shared" si="150"/>
        <v>147</v>
      </c>
      <c r="F9657" s="19">
        <v>79.991776000000002</v>
      </c>
      <c r="G9657" s="19">
        <v>11.758791274</v>
      </c>
      <c r="H9657" s="20">
        <v>20.008223849</v>
      </c>
      <c r="I9657" s="15">
        <f>IF(H9657&lt;=Rmax_Summary!$B$40,1,0)</f>
        <v>0</v>
      </c>
      <c r="J9657" s="15">
        <v>1</v>
      </c>
      <c r="K9657" s="21" t="s">
        <v>846</v>
      </c>
    </row>
    <row r="9658" spans="1:11" x14ac:dyDescent="0.15">
      <c r="A9658" s="15">
        <v>4514</v>
      </c>
      <c r="B9658" s="16">
        <v>12</v>
      </c>
      <c r="C9658" s="15">
        <v>100</v>
      </c>
      <c r="D9658" s="17">
        <v>148000</v>
      </c>
      <c r="E9658" s="18">
        <f t="shared" si="150"/>
        <v>148</v>
      </c>
      <c r="F9658" s="19">
        <v>79.462042999999994</v>
      </c>
      <c r="G9658" s="19">
        <v>11.760382354000001</v>
      </c>
      <c r="H9658" s="20">
        <v>20.537957222999999</v>
      </c>
      <c r="I9658" s="15">
        <f>IF(H9658&lt;=Rmax_Summary!$B$40,1,0)</f>
        <v>0</v>
      </c>
      <c r="J9658" s="15">
        <v>1</v>
      </c>
      <c r="K9658" s="21" t="s">
        <v>846</v>
      </c>
    </row>
    <row r="9659" spans="1:11" x14ac:dyDescent="0.15">
      <c r="A9659" s="15">
        <v>4519</v>
      </c>
      <c r="B9659" s="16">
        <v>12</v>
      </c>
      <c r="C9659" s="15">
        <v>100</v>
      </c>
      <c r="D9659" s="17">
        <v>149000</v>
      </c>
      <c r="E9659" s="18">
        <f t="shared" si="150"/>
        <v>149</v>
      </c>
      <c r="F9659" s="19">
        <v>78.939279999999997</v>
      </c>
      <c r="G9659" s="19">
        <v>11.761952482</v>
      </c>
      <c r="H9659" s="20">
        <v>21.060720226000001</v>
      </c>
      <c r="I9659" s="15">
        <f>IF(H9659&lt;=Rmax_Summary!$B$40,1,0)</f>
        <v>0</v>
      </c>
      <c r="J9659" s="15">
        <v>1</v>
      </c>
      <c r="K9659" s="21" t="s">
        <v>846</v>
      </c>
    </row>
    <row r="9660" spans="1:11" x14ac:dyDescent="0.15">
      <c r="A9660" s="15">
        <v>4524</v>
      </c>
      <c r="B9660" s="16">
        <v>12</v>
      </c>
      <c r="C9660" s="15">
        <v>100</v>
      </c>
      <c r="D9660" s="17">
        <v>150000</v>
      </c>
      <c r="E9660" s="18">
        <f t="shared" si="150"/>
        <v>150</v>
      </c>
      <c r="F9660" s="19">
        <v>78.423349000000002</v>
      </c>
      <c r="G9660" s="19">
        <v>11.763502090999999</v>
      </c>
      <c r="H9660" s="20">
        <v>21.576651104</v>
      </c>
      <c r="I9660" s="15">
        <f>IF(H9660&lt;=Rmax_Summary!$B$40,1,0)</f>
        <v>0</v>
      </c>
      <c r="J9660" s="15">
        <v>1</v>
      </c>
      <c r="K9660" s="21" t="s">
        <v>846</v>
      </c>
    </row>
    <row r="9661" spans="1:11" x14ac:dyDescent="0.15">
      <c r="A9661" s="15">
        <v>4529</v>
      </c>
      <c r="B9661" s="16">
        <v>12</v>
      </c>
      <c r="C9661" s="15">
        <v>100</v>
      </c>
      <c r="D9661" s="17">
        <v>151000</v>
      </c>
      <c r="E9661" s="18">
        <f t="shared" si="150"/>
        <v>151</v>
      </c>
      <c r="F9661" s="19">
        <v>77.914118999999999</v>
      </c>
      <c r="G9661" s="19">
        <v>11.765031576</v>
      </c>
      <c r="H9661" s="20">
        <v>22.085880826</v>
      </c>
      <c r="I9661" s="15">
        <f>IF(H9661&lt;=Rmax_Summary!$B$40,1,0)</f>
        <v>0</v>
      </c>
      <c r="J9661" s="15">
        <v>1</v>
      </c>
      <c r="K9661" s="21" t="s">
        <v>846</v>
      </c>
    </row>
    <row r="9662" spans="1:11" x14ac:dyDescent="0.15">
      <c r="A9662" s="15">
        <v>4534</v>
      </c>
      <c r="B9662" s="16">
        <v>12</v>
      </c>
      <c r="C9662" s="15">
        <v>100</v>
      </c>
      <c r="D9662" s="17">
        <v>152000</v>
      </c>
      <c r="E9662" s="18">
        <f t="shared" si="150"/>
        <v>152</v>
      </c>
      <c r="F9662" s="19">
        <v>77.411460000000005</v>
      </c>
      <c r="G9662" s="19">
        <v>11.766541325</v>
      </c>
      <c r="H9662" s="20">
        <v>22.588540357999999</v>
      </c>
      <c r="I9662" s="15">
        <f>IF(H9662&lt;=Rmax_Summary!$B$40,1,0)</f>
        <v>0</v>
      </c>
      <c r="J9662" s="15">
        <v>1</v>
      </c>
      <c r="K9662" s="21" t="s">
        <v>846</v>
      </c>
    </row>
    <row r="9663" spans="1:11" x14ac:dyDescent="0.15">
      <c r="A9663" s="15">
        <v>4539</v>
      </c>
      <c r="B9663" s="16">
        <v>12</v>
      </c>
      <c r="C9663" s="15">
        <v>100</v>
      </c>
      <c r="D9663" s="17">
        <v>153000</v>
      </c>
      <c r="E9663" s="18">
        <f t="shared" si="150"/>
        <v>153</v>
      </c>
      <c r="F9663" s="19">
        <v>76.915239</v>
      </c>
      <c r="G9663" s="19">
        <v>11.768031709000001</v>
      </c>
      <c r="H9663" s="20">
        <v>23.084760667000001</v>
      </c>
      <c r="I9663" s="15">
        <f>IF(H9663&lt;=Rmax_Summary!$B$40,1,0)</f>
        <v>0</v>
      </c>
      <c r="J9663" s="15">
        <v>1</v>
      </c>
      <c r="K9663" s="21" t="s">
        <v>846</v>
      </c>
    </row>
    <row r="9664" spans="1:11" x14ac:dyDescent="0.15">
      <c r="A9664" s="15">
        <v>4544</v>
      </c>
      <c r="B9664" s="16">
        <v>12</v>
      </c>
      <c r="C9664" s="15">
        <v>100</v>
      </c>
      <c r="D9664" s="17">
        <v>154000</v>
      </c>
      <c r="E9664" s="18">
        <f t="shared" si="150"/>
        <v>154</v>
      </c>
      <c r="F9664" s="19">
        <v>76.425342000000001</v>
      </c>
      <c r="G9664" s="19">
        <v>11.769503109</v>
      </c>
      <c r="H9664" s="20">
        <v>23.574658168999999</v>
      </c>
      <c r="I9664" s="15">
        <f>IF(H9664&lt;=Rmax_Summary!$B$40,1,0)</f>
        <v>0</v>
      </c>
      <c r="J9664" s="15">
        <v>1</v>
      </c>
      <c r="K9664" s="21" t="s">
        <v>846</v>
      </c>
    </row>
    <row r="9665" spans="1:11" x14ac:dyDescent="0.15">
      <c r="A9665" s="15">
        <v>4549</v>
      </c>
      <c r="B9665" s="16">
        <v>12</v>
      </c>
      <c r="C9665" s="15">
        <v>100</v>
      </c>
      <c r="D9665" s="17">
        <v>155000</v>
      </c>
      <c r="E9665" s="18">
        <f t="shared" si="150"/>
        <v>155</v>
      </c>
      <c r="F9665" s="19">
        <v>75.941650999999993</v>
      </c>
      <c r="G9665" s="19">
        <v>11.770955876</v>
      </c>
      <c r="H9665" s="20">
        <v>24.058349279000002</v>
      </c>
      <c r="I9665" s="15">
        <f>IF(H9665&lt;=Rmax_Summary!$B$40,1,0)</f>
        <v>0</v>
      </c>
      <c r="J9665" s="15">
        <v>1</v>
      </c>
      <c r="K9665" s="21" t="s">
        <v>846</v>
      </c>
    </row>
    <row r="9666" spans="1:11" x14ac:dyDescent="0.15">
      <c r="A9666" s="15">
        <v>4554</v>
      </c>
      <c r="B9666" s="16">
        <v>12</v>
      </c>
      <c r="C9666" s="15">
        <v>100</v>
      </c>
      <c r="D9666" s="17">
        <v>156000</v>
      </c>
      <c r="E9666" s="18">
        <f t="shared" ref="E9666:E9729" si="151">D9666/1000</f>
        <v>156</v>
      </c>
      <c r="F9666" s="19">
        <v>75.464042000000006</v>
      </c>
      <c r="G9666" s="19">
        <v>11.772390373</v>
      </c>
      <c r="H9666" s="20">
        <v>24.535957689</v>
      </c>
      <c r="I9666" s="15">
        <f>IF(H9666&lt;=Rmax_Summary!$B$40,1,0)</f>
        <v>0</v>
      </c>
      <c r="J9666" s="15">
        <v>1</v>
      </c>
      <c r="K9666" s="21" t="s">
        <v>846</v>
      </c>
    </row>
    <row r="9667" spans="1:11" x14ac:dyDescent="0.15">
      <c r="A9667" s="15">
        <v>4559</v>
      </c>
      <c r="B9667" s="16">
        <v>12</v>
      </c>
      <c r="C9667" s="15">
        <v>100</v>
      </c>
      <c r="D9667" s="17">
        <v>157000</v>
      </c>
      <c r="E9667" s="18">
        <f t="shared" si="151"/>
        <v>157</v>
      </c>
      <c r="F9667" s="19">
        <v>74.992400000000004</v>
      </c>
      <c r="G9667" s="19">
        <v>11.773806930999999</v>
      </c>
      <c r="H9667" s="20">
        <v>25.007599812999999</v>
      </c>
      <c r="I9667" s="15">
        <f>IF(H9667&lt;=Rmax_Summary!$B$40,1,0)</f>
        <v>0</v>
      </c>
      <c r="J9667" s="15">
        <v>1</v>
      </c>
      <c r="K9667" s="21" t="s">
        <v>846</v>
      </c>
    </row>
    <row r="9668" spans="1:11" x14ac:dyDescent="0.15">
      <c r="A9668" s="15">
        <v>4564</v>
      </c>
      <c r="B9668" s="16">
        <v>12</v>
      </c>
      <c r="C9668" s="15">
        <v>100</v>
      </c>
      <c r="D9668" s="17">
        <v>158000</v>
      </c>
      <c r="E9668" s="18">
        <f t="shared" si="151"/>
        <v>158</v>
      </c>
      <c r="F9668" s="19">
        <v>74.526622000000003</v>
      </c>
      <c r="G9668" s="19">
        <v>11.775205894999999</v>
      </c>
      <c r="H9668" s="20">
        <v>25.473377515999999</v>
      </c>
      <c r="I9668" s="15">
        <f>IF(H9668&lt;=Rmax_Summary!$B$40,1,0)</f>
        <v>0</v>
      </c>
      <c r="J9668" s="15">
        <v>1</v>
      </c>
      <c r="K9668" s="21" t="s">
        <v>846</v>
      </c>
    </row>
    <row r="9669" spans="1:11" x14ac:dyDescent="0.15">
      <c r="A9669" s="15">
        <v>4569</v>
      </c>
      <c r="B9669" s="16">
        <v>12</v>
      </c>
      <c r="C9669" s="15">
        <v>100</v>
      </c>
      <c r="D9669" s="17">
        <v>159000</v>
      </c>
      <c r="E9669" s="18">
        <f t="shared" si="151"/>
        <v>159</v>
      </c>
      <c r="F9669" s="19">
        <v>74.066586000000001</v>
      </c>
      <c r="G9669" s="19">
        <v>11.776587576000001</v>
      </c>
      <c r="H9669" s="20">
        <v>25.933414488</v>
      </c>
      <c r="I9669" s="15">
        <f>IF(H9669&lt;=Rmax_Summary!$B$40,1,0)</f>
        <v>0</v>
      </c>
      <c r="J9669" s="15">
        <v>1</v>
      </c>
      <c r="K9669" s="21" t="s">
        <v>846</v>
      </c>
    </row>
    <row r="9670" spans="1:11" x14ac:dyDescent="0.15">
      <c r="A9670" s="15">
        <v>4574</v>
      </c>
      <c r="B9670" s="16">
        <v>12</v>
      </c>
      <c r="C9670" s="15">
        <v>100</v>
      </c>
      <c r="D9670" s="17">
        <v>160000</v>
      </c>
      <c r="E9670" s="18">
        <f t="shared" si="151"/>
        <v>160</v>
      </c>
      <c r="F9670" s="19">
        <v>73.612201999999996</v>
      </c>
      <c r="G9670" s="19">
        <v>11.777952321000001</v>
      </c>
      <c r="H9670" s="20">
        <v>26.387798041</v>
      </c>
      <c r="I9670" s="15">
        <f>IF(H9670&lt;=Rmax_Summary!$B$40,1,0)</f>
        <v>0</v>
      </c>
      <c r="J9670" s="15">
        <v>1</v>
      </c>
      <c r="K9670" s="21" t="s">
        <v>846</v>
      </c>
    </row>
    <row r="9671" spans="1:11" x14ac:dyDescent="0.15">
      <c r="A9671" s="15">
        <v>4579</v>
      </c>
      <c r="B9671" s="16">
        <v>12</v>
      </c>
      <c r="C9671" s="15">
        <v>100</v>
      </c>
      <c r="D9671" s="17">
        <v>161000</v>
      </c>
      <c r="E9671" s="18">
        <f t="shared" si="151"/>
        <v>161</v>
      </c>
      <c r="F9671" s="19">
        <v>73.163359</v>
      </c>
      <c r="G9671" s="19">
        <v>11.779300404000001</v>
      </c>
      <c r="H9671" s="20">
        <v>26.836640947999999</v>
      </c>
      <c r="I9671" s="15">
        <f>IF(H9671&lt;=Rmax_Summary!$B$40,1,0)</f>
        <v>0</v>
      </c>
      <c r="J9671" s="15">
        <v>1</v>
      </c>
      <c r="K9671" s="21" t="s">
        <v>846</v>
      </c>
    </row>
    <row r="9672" spans="1:11" x14ac:dyDescent="0.15">
      <c r="A9672" s="15">
        <v>4584</v>
      </c>
      <c r="B9672" s="16">
        <v>12</v>
      </c>
      <c r="C9672" s="15">
        <v>100</v>
      </c>
      <c r="D9672" s="17">
        <v>162000</v>
      </c>
      <c r="E9672" s="18">
        <f t="shared" si="151"/>
        <v>162</v>
      </c>
      <c r="F9672" s="19">
        <v>72.719950999999995</v>
      </c>
      <c r="G9672" s="19">
        <v>11.780632146</v>
      </c>
      <c r="H9672" s="20">
        <v>27.280048723</v>
      </c>
      <c r="I9672" s="15">
        <f>IF(H9672&lt;=Rmax_Summary!$B$40,1,0)</f>
        <v>0</v>
      </c>
      <c r="J9672" s="15">
        <v>1</v>
      </c>
      <c r="K9672" s="21" t="s">
        <v>846</v>
      </c>
    </row>
    <row r="9673" spans="1:11" x14ac:dyDescent="0.15">
      <c r="A9673" s="15">
        <v>4589</v>
      </c>
      <c r="B9673" s="16">
        <v>12</v>
      </c>
      <c r="C9673" s="15">
        <v>100</v>
      </c>
      <c r="D9673" s="17">
        <v>163000</v>
      </c>
      <c r="E9673" s="18">
        <f t="shared" si="151"/>
        <v>163</v>
      </c>
      <c r="F9673" s="19">
        <v>72.281887999999995</v>
      </c>
      <c r="G9673" s="19">
        <v>11.781947851</v>
      </c>
      <c r="H9673" s="20">
        <v>27.718112303000002</v>
      </c>
      <c r="I9673" s="15">
        <f>IF(H9673&lt;=Rmax_Summary!$B$40,1,0)</f>
        <v>0</v>
      </c>
      <c r="J9673" s="15">
        <v>1</v>
      </c>
      <c r="K9673" s="21" t="s">
        <v>846</v>
      </c>
    </row>
    <row r="9674" spans="1:11" x14ac:dyDescent="0.15">
      <c r="A9674" s="15">
        <v>4594</v>
      </c>
      <c r="B9674" s="16">
        <v>12</v>
      </c>
      <c r="C9674" s="15">
        <v>100</v>
      </c>
      <c r="D9674" s="17">
        <v>164000</v>
      </c>
      <c r="E9674" s="18">
        <f t="shared" si="151"/>
        <v>164</v>
      </c>
      <c r="F9674" s="19">
        <v>71.849069999999998</v>
      </c>
      <c r="G9674" s="19">
        <v>11.783247791000001</v>
      </c>
      <c r="H9674" s="20">
        <v>28.150929917999999</v>
      </c>
      <c r="I9674" s="15">
        <f>IF(H9674&lt;=Rmax_Summary!$B$40,1,0)</f>
        <v>0</v>
      </c>
      <c r="J9674" s="15">
        <v>1</v>
      </c>
      <c r="K9674" s="21" t="s">
        <v>846</v>
      </c>
    </row>
    <row r="9675" spans="1:11" x14ac:dyDescent="0.15">
      <c r="A9675" s="15">
        <v>4599</v>
      </c>
      <c r="B9675" s="16">
        <v>12</v>
      </c>
      <c r="C9675" s="15">
        <v>100</v>
      </c>
      <c r="D9675" s="17">
        <v>165000</v>
      </c>
      <c r="E9675" s="18">
        <f t="shared" si="151"/>
        <v>165</v>
      </c>
      <c r="F9675" s="19">
        <v>71.421411000000006</v>
      </c>
      <c r="G9675" s="19">
        <v>11.784532249</v>
      </c>
      <c r="H9675" s="20">
        <v>28.578588879000002</v>
      </c>
      <c r="I9675" s="15">
        <f>IF(H9675&lt;=Rmax_Summary!$B$40,1,0)</f>
        <v>0</v>
      </c>
      <c r="J9675" s="15">
        <v>1</v>
      </c>
      <c r="K9675" s="21" t="s">
        <v>846</v>
      </c>
    </row>
    <row r="9676" spans="1:11" x14ac:dyDescent="0.15">
      <c r="A9676" s="15">
        <v>4604</v>
      </c>
      <c r="B9676" s="16">
        <v>12</v>
      </c>
      <c r="C9676" s="15">
        <v>100</v>
      </c>
      <c r="D9676" s="17">
        <v>166000</v>
      </c>
      <c r="E9676" s="18">
        <f t="shared" si="151"/>
        <v>166</v>
      </c>
      <c r="F9676" s="19">
        <v>70.998805000000004</v>
      </c>
      <c r="G9676" s="19">
        <v>11.785801509000001</v>
      </c>
      <c r="H9676" s="20">
        <v>29.001194683000001</v>
      </c>
      <c r="I9676" s="15">
        <f>IF(H9676&lt;=Rmax_Summary!$B$40,1,0)</f>
        <v>0</v>
      </c>
      <c r="J9676" s="15">
        <v>1</v>
      </c>
      <c r="K9676" s="21" t="s">
        <v>846</v>
      </c>
    </row>
    <row r="9677" spans="1:11" x14ac:dyDescent="0.15">
      <c r="A9677" s="15">
        <v>4609</v>
      </c>
      <c r="B9677" s="16">
        <v>12</v>
      </c>
      <c r="C9677" s="15">
        <v>100</v>
      </c>
      <c r="D9677" s="17">
        <v>167000</v>
      </c>
      <c r="E9677" s="18">
        <f t="shared" si="151"/>
        <v>167</v>
      </c>
      <c r="F9677" s="19">
        <v>70.581175999999999</v>
      </c>
      <c r="G9677" s="19">
        <v>11.787055835</v>
      </c>
      <c r="H9677" s="20">
        <v>29.418823740000001</v>
      </c>
      <c r="I9677" s="15">
        <f>IF(H9677&lt;=Rmax_Summary!$B$40,1,0)</f>
        <v>0</v>
      </c>
      <c r="J9677" s="15">
        <v>1</v>
      </c>
      <c r="K9677" s="21" t="s">
        <v>846</v>
      </c>
    </row>
    <row r="9678" spans="1:11" x14ac:dyDescent="0.15">
      <c r="A9678" s="15">
        <v>4614</v>
      </c>
      <c r="B9678" s="16">
        <v>12</v>
      </c>
      <c r="C9678" s="15">
        <v>100</v>
      </c>
      <c r="D9678" s="17">
        <v>168000</v>
      </c>
      <c r="E9678" s="18">
        <f t="shared" si="151"/>
        <v>168</v>
      </c>
      <c r="F9678" s="19">
        <v>70.168425999999997</v>
      </c>
      <c r="G9678" s="19">
        <v>11.788295492</v>
      </c>
      <c r="H9678" s="20">
        <v>29.831574263</v>
      </c>
      <c r="I9678" s="15">
        <f>IF(H9678&lt;=Rmax_Summary!$B$40,1,0)</f>
        <v>0</v>
      </c>
      <c r="J9678" s="15">
        <v>1</v>
      </c>
      <c r="K9678" s="21" t="s">
        <v>846</v>
      </c>
    </row>
    <row r="9679" spans="1:11" x14ac:dyDescent="0.15">
      <c r="A9679" s="15">
        <v>4619</v>
      </c>
      <c r="B9679" s="16">
        <v>12</v>
      </c>
      <c r="C9679" s="15">
        <v>100</v>
      </c>
      <c r="D9679" s="17">
        <v>169000</v>
      </c>
      <c r="E9679" s="18">
        <f t="shared" si="151"/>
        <v>169</v>
      </c>
      <c r="F9679" s="19">
        <v>69.760476999999995</v>
      </c>
      <c r="G9679" s="19">
        <v>11.789520723000001</v>
      </c>
      <c r="H9679" s="20">
        <v>30.239522654999998</v>
      </c>
      <c r="I9679" s="15">
        <f>IF(H9679&lt;=Rmax_Summary!$B$40,1,0)</f>
        <v>0</v>
      </c>
      <c r="J9679" s="15">
        <v>1</v>
      </c>
      <c r="K9679" s="21" t="s">
        <v>846</v>
      </c>
    </row>
    <row r="9680" spans="1:11" x14ac:dyDescent="0.15">
      <c r="A9680" s="15">
        <v>4624</v>
      </c>
      <c r="B9680" s="16">
        <v>12</v>
      </c>
      <c r="C9680" s="15">
        <v>100</v>
      </c>
      <c r="D9680" s="17">
        <v>170000</v>
      </c>
      <c r="E9680" s="18">
        <f t="shared" si="151"/>
        <v>170</v>
      </c>
      <c r="F9680" s="19">
        <v>69.357243999999994</v>
      </c>
      <c r="G9680" s="19">
        <v>11.790731794999999</v>
      </c>
      <c r="H9680" s="20">
        <v>30.642756225999999</v>
      </c>
      <c r="I9680" s="15">
        <f>IF(H9680&lt;=Rmax_Summary!$B$40,1,0)</f>
        <v>0</v>
      </c>
      <c r="J9680" s="15">
        <v>1</v>
      </c>
      <c r="K9680" s="21" t="s">
        <v>846</v>
      </c>
    </row>
    <row r="9681" spans="1:11" x14ac:dyDescent="0.15">
      <c r="A9681" s="15">
        <v>4629</v>
      </c>
      <c r="B9681" s="16">
        <v>12</v>
      </c>
      <c r="C9681" s="15">
        <v>100</v>
      </c>
      <c r="D9681" s="17">
        <v>171000</v>
      </c>
      <c r="E9681" s="18">
        <f t="shared" si="151"/>
        <v>171</v>
      </c>
      <c r="F9681" s="19">
        <v>68.958652000000001</v>
      </c>
      <c r="G9681" s="19">
        <v>11.791928947000001</v>
      </c>
      <c r="H9681" s="20">
        <v>31.041347735999999</v>
      </c>
      <c r="I9681" s="15">
        <f>IF(H9681&lt;=Rmax_Summary!$B$40,1,0)</f>
        <v>0</v>
      </c>
      <c r="J9681" s="15">
        <v>1</v>
      </c>
      <c r="K9681" s="21" t="s">
        <v>846</v>
      </c>
    </row>
    <row r="9682" spans="1:11" x14ac:dyDescent="0.15">
      <c r="A9682" s="15">
        <v>4634</v>
      </c>
      <c r="B9682" s="16">
        <v>12</v>
      </c>
      <c r="C9682" s="15">
        <v>100</v>
      </c>
      <c r="D9682" s="17">
        <v>172000</v>
      </c>
      <c r="E9682" s="18">
        <f t="shared" si="151"/>
        <v>172</v>
      </c>
      <c r="F9682" s="19">
        <v>68.564608000000007</v>
      </c>
      <c r="G9682" s="19">
        <v>11.793112412999999</v>
      </c>
      <c r="H9682" s="20">
        <v>31.435391766999999</v>
      </c>
      <c r="I9682" s="15">
        <f>IF(H9682&lt;=Rmax_Summary!$B$40,1,0)</f>
        <v>0</v>
      </c>
      <c r="J9682" s="15">
        <v>1</v>
      </c>
      <c r="K9682" s="21" t="s">
        <v>846</v>
      </c>
    </row>
    <row r="9683" spans="1:11" x14ac:dyDescent="0.15">
      <c r="A9683" s="15">
        <v>4639</v>
      </c>
      <c r="B9683" s="16">
        <v>12</v>
      </c>
      <c r="C9683" s="15">
        <v>100</v>
      </c>
      <c r="D9683" s="17">
        <v>173000</v>
      </c>
      <c r="E9683" s="18">
        <f t="shared" si="151"/>
        <v>173</v>
      </c>
      <c r="F9683" s="19">
        <v>68.175043000000002</v>
      </c>
      <c r="G9683" s="19">
        <v>11.794282428000001</v>
      </c>
      <c r="H9683" s="20">
        <v>31.824957459</v>
      </c>
      <c r="I9683" s="15">
        <f>IF(H9683&lt;=Rmax_Summary!$B$40,1,0)</f>
        <v>0</v>
      </c>
      <c r="J9683" s="15">
        <v>1</v>
      </c>
      <c r="K9683" s="21" t="s">
        <v>846</v>
      </c>
    </row>
    <row r="9684" spans="1:11" x14ac:dyDescent="0.15">
      <c r="A9684" s="15">
        <v>4644</v>
      </c>
      <c r="B9684" s="16">
        <v>12</v>
      </c>
      <c r="C9684" s="15">
        <v>100</v>
      </c>
      <c r="D9684" s="17">
        <v>174000</v>
      </c>
      <c r="E9684" s="18">
        <f t="shared" si="151"/>
        <v>174</v>
      </c>
      <c r="F9684" s="19">
        <v>67.789878999999999</v>
      </c>
      <c r="G9684" s="19">
        <v>11.795439221000001</v>
      </c>
      <c r="H9684" s="20">
        <v>32.210121186999999</v>
      </c>
      <c r="I9684" s="15">
        <f>IF(H9684&lt;=Rmax_Summary!$B$40,1,0)</f>
        <v>0</v>
      </c>
      <c r="J9684" s="15">
        <v>1</v>
      </c>
      <c r="K9684" s="21" t="s">
        <v>846</v>
      </c>
    </row>
    <row r="9685" spans="1:11" x14ac:dyDescent="0.15">
      <c r="A9685" s="15">
        <v>4649</v>
      </c>
      <c r="B9685" s="16">
        <v>12</v>
      </c>
      <c r="C9685" s="15">
        <v>100</v>
      </c>
      <c r="D9685" s="17">
        <v>175000</v>
      </c>
      <c r="E9685" s="18">
        <f t="shared" si="151"/>
        <v>175</v>
      </c>
      <c r="F9685" s="19">
        <v>67.409047999999999</v>
      </c>
      <c r="G9685" s="19">
        <v>11.796583019</v>
      </c>
      <c r="H9685" s="20">
        <v>32.590952084999998</v>
      </c>
      <c r="I9685" s="15">
        <f>IF(H9685&lt;=Rmax_Summary!$B$40,1,0)</f>
        <v>0</v>
      </c>
      <c r="J9685" s="15">
        <v>1</v>
      </c>
      <c r="K9685" s="21" t="s">
        <v>846</v>
      </c>
    </row>
    <row r="9686" spans="1:11" x14ac:dyDescent="0.15">
      <c r="A9686" s="15">
        <v>4654</v>
      </c>
      <c r="B9686" s="16">
        <v>12</v>
      </c>
      <c r="C9686" s="15">
        <v>100</v>
      </c>
      <c r="D9686" s="17">
        <v>176000</v>
      </c>
      <c r="E9686" s="18">
        <f t="shared" si="151"/>
        <v>176</v>
      </c>
      <c r="F9686" s="19">
        <v>67.032465999999999</v>
      </c>
      <c r="G9686" s="19">
        <v>11.797714032</v>
      </c>
      <c r="H9686" s="20">
        <v>32.967533822999997</v>
      </c>
      <c r="I9686" s="15">
        <f>IF(H9686&lt;=Rmax_Summary!$B$40,1,0)</f>
        <v>0</v>
      </c>
      <c r="J9686" s="15">
        <v>1</v>
      </c>
      <c r="K9686" s="21" t="s">
        <v>846</v>
      </c>
    </row>
    <row r="9687" spans="1:11" x14ac:dyDescent="0.15">
      <c r="A9687" s="15">
        <v>4659</v>
      </c>
      <c r="B9687" s="16">
        <v>12</v>
      </c>
      <c r="C9687" s="15">
        <v>100</v>
      </c>
      <c r="D9687" s="17">
        <v>177000</v>
      </c>
      <c r="E9687" s="18">
        <f t="shared" si="151"/>
        <v>177</v>
      </c>
      <c r="F9687" s="19">
        <v>66.660067999999995</v>
      </c>
      <c r="G9687" s="19">
        <v>11.798832475999999</v>
      </c>
      <c r="H9687" s="20">
        <v>33.339931886000002</v>
      </c>
      <c r="I9687" s="15">
        <f>IF(H9687&lt;=Rmax_Summary!$B$40,1,0)</f>
        <v>0</v>
      </c>
      <c r="J9687" s="15">
        <v>1</v>
      </c>
      <c r="K9687" s="21" t="s">
        <v>846</v>
      </c>
    </row>
    <row r="9688" spans="1:11" x14ac:dyDescent="0.15">
      <c r="A9688" s="15">
        <v>4664</v>
      </c>
      <c r="B9688" s="16">
        <v>12</v>
      </c>
      <c r="C9688" s="15">
        <v>100</v>
      </c>
      <c r="D9688" s="17">
        <v>178000</v>
      </c>
      <c r="E9688" s="18">
        <f t="shared" si="151"/>
        <v>178</v>
      </c>
      <c r="F9688" s="19">
        <v>66.291787999999997</v>
      </c>
      <c r="G9688" s="19">
        <v>11.799938567</v>
      </c>
      <c r="H9688" s="20">
        <v>33.708211755999997</v>
      </c>
      <c r="I9688" s="15">
        <f>IF(H9688&lt;=Rmax_Summary!$B$40,1,0)</f>
        <v>0</v>
      </c>
      <c r="J9688" s="15">
        <v>1</v>
      </c>
      <c r="K9688" s="21" t="s">
        <v>846</v>
      </c>
    </row>
    <row r="9689" spans="1:11" x14ac:dyDescent="0.15">
      <c r="A9689" s="15">
        <v>4669</v>
      </c>
      <c r="B9689" s="16">
        <v>12</v>
      </c>
      <c r="C9689" s="15">
        <v>100</v>
      </c>
      <c r="D9689" s="17">
        <v>179000</v>
      </c>
      <c r="E9689" s="18">
        <f t="shared" si="151"/>
        <v>179</v>
      </c>
      <c r="F9689" s="19">
        <v>65.927554000000001</v>
      </c>
      <c r="G9689" s="19">
        <v>11.801032495999999</v>
      </c>
      <c r="H9689" s="20">
        <v>34.072446192000001</v>
      </c>
      <c r="I9689" s="15">
        <f>IF(H9689&lt;=Rmax_Summary!$B$40,1,0)</f>
        <v>0</v>
      </c>
      <c r="J9689" s="15">
        <v>1</v>
      </c>
      <c r="K9689" s="21" t="s">
        <v>846</v>
      </c>
    </row>
    <row r="9690" spans="1:11" x14ac:dyDescent="0.15">
      <c r="A9690" s="15">
        <v>4674</v>
      </c>
      <c r="B9690" s="16">
        <v>12</v>
      </c>
      <c r="C9690" s="15">
        <v>100</v>
      </c>
      <c r="D9690" s="17">
        <v>180000</v>
      </c>
      <c r="E9690" s="18">
        <f t="shared" si="151"/>
        <v>180</v>
      </c>
      <c r="F9690" s="19">
        <v>65.567299000000006</v>
      </c>
      <c r="G9690" s="19">
        <v>11.802114472</v>
      </c>
      <c r="H9690" s="20">
        <v>34.432700683999997</v>
      </c>
      <c r="I9690" s="15">
        <f>IF(H9690&lt;=Rmax_Summary!$B$40,1,0)</f>
        <v>0</v>
      </c>
      <c r="J9690" s="15">
        <v>1</v>
      </c>
      <c r="K9690" s="21" t="s">
        <v>846</v>
      </c>
    </row>
    <row r="9691" spans="1:11" x14ac:dyDescent="0.15">
      <c r="A9691" s="15">
        <v>4679</v>
      </c>
      <c r="B9691" s="16">
        <v>12</v>
      </c>
      <c r="C9691" s="15">
        <v>100</v>
      </c>
      <c r="D9691" s="17">
        <v>181000</v>
      </c>
      <c r="E9691" s="18">
        <f t="shared" si="151"/>
        <v>181</v>
      </c>
      <c r="F9691" s="19">
        <v>65.210966999999997</v>
      </c>
      <c r="G9691" s="19">
        <v>11.803184680999999</v>
      </c>
      <c r="H9691" s="20">
        <v>34.789033431999997</v>
      </c>
      <c r="I9691" s="15">
        <f>IF(H9691&lt;=Rmax_Summary!$B$40,1,0)</f>
        <v>0</v>
      </c>
      <c r="J9691" s="15">
        <v>1</v>
      </c>
      <c r="K9691" s="21" t="s">
        <v>846</v>
      </c>
    </row>
    <row r="9692" spans="1:11" x14ac:dyDescent="0.15">
      <c r="A9692" s="15">
        <v>4684</v>
      </c>
      <c r="B9692" s="16">
        <v>12</v>
      </c>
      <c r="C9692" s="15">
        <v>100</v>
      </c>
      <c r="D9692" s="17">
        <v>182000</v>
      </c>
      <c r="E9692" s="18">
        <f t="shared" si="151"/>
        <v>182</v>
      </c>
      <c r="F9692" s="19">
        <v>64.858483000000007</v>
      </c>
      <c r="G9692" s="19">
        <v>11.804243326</v>
      </c>
      <c r="H9692" s="20">
        <v>35.141517198999999</v>
      </c>
      <c r="I9692" s="15">
        <f>IF(H9692&lt;=Rmax_Summary!$B$40,1,0)</f>
        <v>0</v>
      </c>
      <c r="J9692" s="15">
        <v>1</v>
      </c>
      <c r="K9692" s="21" t="s">
        <v>846</v>
      </c>
    </row>
    <row r="9693" spans="1:11" x14ac:dyDescent="0.15">
      <c r="A9693" s="15">
        <v>4689</v>
      </c>
      <c r="B9693" s="16">
        <v>12</v>
      </c>
      <c r="C9693" s="15">
        <v>100</v>
      </c>
      <c r="D9693" s="17">
        <v>183000</v>
      </c>
      <c r="E9693" s="18">
        <f t="shared" si="151"/>
        <v>183</v>
      </c>
      <c r="F9693" s="19">
        <v>64.509782999999999</v>
      </c>
      <c r="G9693" s="19">
        <v>11.805290579999999</v>
      </c>
      <c r="H9693" s="20">
        <v>35.490217467000001</v>
      </c>
      <c r="I9693" s="15">
        <f>IF(H9693&lt;=Rmax_Summary!$B$40,1,0)</f>
        <v>0</v>
      </c>
      <c r="J9693" s="15">
        <v>1</v>
      </c>
      <c r="K9693" s="21" t="s">
        <v>846</v>
      </c>
    </row>
    <row r="9694" spans="1:11" x14ac:dyDescent="0.15">
      <c r="A9694" s="15">
        <v>4694</v>
      </c>
      <c r="B9694" s="16">
        <v>12</v>
      </c>
      <c r="C9694" s="15">
        <v>100</v>
      </c>
      <c r="D9694" s="17">
        <v>184000</v>
      </c>
      <c r="E9694" s="18">
        <f t="shared" si="151"/>
        <v>184</v>
      </c>
      <c r="F9694" s="19">
        <v>64.164822000000001</v>
      </c>
      <c r="G9694" s="19">
        <v>11.806326628000001</v>
      </c>
      <c r="H9694" s="20">
        <v>35.835177893999997</v>
      </c>
      <c r="I9694" s="15">
        <f>IF(H9694&lt;=Rmax_Summary!$B$40,1,0)</f>
        <v>0</v>
      </c>
      <c r="J9694" s="15">
        <v>1</v>
      </c>
      <c r="K9694" s="21" t="s">
        <v>846</v>
      </c>
    </row>
    <row r="9695" spans="1:11" x14ac:dyDescent="0.15">
      <c r="A9695" s="15">
        <v>4699</v>
      </c>
      <c r="B9695" s="16">
        <v>12</v>
      </c>
      <c r="C9695" s="15">
        <v>100</v>
      </c>
      <c r="D9695" s="17">
        <v>185000</v>
      </c>
      <c r="E9695" s="18">
        <f t="shared" si="151"/>
        <v>185</v>
      </c>
      <c r="F9695" s="19">
        <v>63.823521</v>
      </c>
      <c r="G9695" s="19">
        <v>11.807351664</v>
      </c>
      <c r="H9695" s="20">
        <v>36.176478514000003</v>
      </c>
      <c r="I9695" s="15">
        <f>IF(H9695&lt;=Rmax_Summary!$B$40,1,0)</f>
        <v>0</v>
      </c>
      <c r="J9695" s="15">
        <v>1</v>
      </c>
      <c r="K9695" s="21" t="s">
        <v>846</v>
      </c>
    </row>
    <row r="9696" spans="1:11" x14ac:dyDescent="0.15">
      <c r="A9696" s="15">
        <v>4704</v>
      </c>
      <c r="B9696" s="16">
        <v>12</v>
      </c>
      <c r="C9696" s="15">
        <v>100</v>
      </c>
      <c r="D9696" s="17">
        <v>186000</v>
      </c>
      <c r="E9696" s="18">
        <f t="shared" si="151"/>
        <v>186</v>
      </c>
      <c r="F9696" s="19">
        <v>63.485836999999997</v>
      </c>
      <c r="G9696" s="19">
        <v>11.808365846999999</v>
      </c>
      <c r="H9696" s="20">
        <v>36.514162982000002</v>
      </c>
      <c r="I9696" s="15">
        <f>IF(H9696&lt;=Rmax_Summary!$B$40,1,0)</f>
        <v>0</v>
      </c>
      <c r="J9696" s="15">
        <v>1</v>
      </c>
      <c r="K9696" s="21" t="s">
        <v>846</v>
      </c>
    </row>
    <row r="9697" spans="1:11" x14ac:dyDescent="0.15">
      <c r="A9697" s="15">
        <v>4709</v>
      </c>
      <c r="B9697" s="16">
        <v>12</v>
      </c>
      <c r="C9697" s="15">
        <v>100</v>
      </c>
      <c r="D9697" s="17">
        <v>187000</v>
      </c>
      <c r="E9697" s="18">
        <f t="shared" si="151"/>
        <v>187</v>
      </c>
      <c r="F9697" s="19">
        <v>63.151710000000001</v>
      </c>
      <c r="G9697" s="19">
        <v>11.809369354999999</v>
      </c>
      <c r="H9697" s="20">
        <v>36.848289508000001</v>
      </c>
      <c r="I9697" s="15">
        <f>IF(H9697&lt;=Rmax_Summary!$B$40,1,0)</f>
        <v>0</v>
      </c>
      <c r="J9697" s="15">
        <v>1</v>
      </c>
      <c r="K9697" s="21" t="s">
        <v>846</v>
      </c>
    </row>
    <row r="9698" spans="1:11" x14ac:dyDescent="0.15">
      <c r="A9698" s="15">
        <v>4714</v>
      </c>
      <c r="B9698" s="16">
        <v>12</v>
      </c>
      <c r="C9698" s="15">
        <v>100</v>
      </c>
      <c r="D9698" s="17">
        <v>188000</v>
      </c>
      <c r="E9698" s="18">
        <f t="shared" si="151"/>
        <v>188</v>
      </c>
      <c r="F9698" s="19">
        <v>62.821075999999998</v>
      </c>
      <c r="G9698" s="19">
        <v>11.810362354</v>
      </c>
      <c r="H9698" s="20">
        <v>37.178923582000003</v>
      </c>
      <c r="I9698" s="15">
        <f>IF(H9698&lt;=Rmax_Summary!$B$40,1,0)</f>
        <v>0</v>
      </c>
      <c r="J9698" s="15">
        <v>1</v>
      </c>
      <c r="K9698" s="21" t="s">
        <v>846</v>
      </c>
    </row>
    <row r="9699" spans="1:11" x14ac:dyDescent="0.15">
      <c r="A9699" s="15">
        <v>4719</v>
      </c>
      <c r="B9699" s="16">
        <v>12</v>
      </c>
      <c r="C9699" s="15">
        <v>100</v>
      </c>
      <c r="D9699" s="17">
        <v>189000</v>
      </c>
      <c r="E9699" s="18">
        <f t="shared" si="151"/>
        <v>189</v>
      </c>
      <c r="F9699" s="19">
        <v>62.49389</v>
      </c>
      <c r="G9699" s="19">
        <v>11.81134501</v>
      </c>
      <c r="H9699" s="20">
        <v>37.506109864000003</v>
      </c>
      <c r="I9699" s="15">
        <f>IF(H9699&lt;=Rmax_Summary!$B$40,1,0)</f>
        <v>0</v>
      </c>
      <c r="J9699" s="15">
        <v>1</v>
      </c>
      <c r="K9699" s="21" t="s">
        <v>846</v>
      </c>
    </row>
    <row r="9700" spans="1:11" x14ac:dyDescent="0.15">
      <c r="A9700" s="15">
        <v>4724</v>
      </c>
      <c r="B9700" s="16">
        <v>12</v>
      </c>
      <c r="C9700" s="15">
        <v>100</v>
      </c>
      <c r="D9700" s="17">
        <v>190000</v>
      </c>
      <c r="E9700" s="18">
        <f t="shared" si="151"/>
        <v>190</v>
      </c>
      <c r="F9700" s="19">
        <v>62.170093000000001</v>
      </c>
      <c r="G9700" s="19">
        <v>11.812317478000001</v>
      </c>
      <c r="H9700" s="20">
        <v>37.829907141</v>
      </c>
      <c r="I9700" s="15">
        <f>IF(H9700&lt;=Rmax_Summary!$B$40,1,0)</f>
        <v>0</v>
      </c>
      <c r="J9700" s="15">
        <v>1</v>
      </c>
      <c r="K9700" s="21" t="s">
        <v>846</v>
      </c>
    </row>
    <row r="9701" spans="1:11" x14ac:dyDescent="0.15">
      <c r="A9701" s="15">
        <v>4729</v>
      </c>
      <c r="B9701" s="16">
        <v>12</v>
      </c>
      <c r="C9701" s="15">
        <v>100</v>
      </c>
      <c r="D9701" s="17">
        <v>191000</v>
      </c>
      <c r="E9701" s="18">
        <f t="shared" si="151"/>
        <v>191</v>
      </c>
      <c r="F9701" s="19">
        <v>61.849634000000002</v>
      </c>
      <c r="G9701" s="19">
        <v>11.813279924</v>
      </c>
      <c r="H9701" s="20">
        <v>38.150365770999997</v>
      </c>
      <c r="I9701" s="15">
        <f>IF(H9701&lt;=Rmax_Summary!$B$40,1,0)</f>
        <v>0</v>
      </c>
      <c r="J9701" s="15">
        <v>1</v>
      </c>
      <c r="K9701" s="21" t="s">
        <v>846</v>
      </c>
    </row>
    <row r="9702" spans="1:11" x14ac:dyDescent="0.15">
      <c r="A9702" s="15">
        <v>4734</v>
      </c>
      <c r="B9702" s="16">
        <v>12</v>
      </c>
      <c r="C9702" s="15">
        <v>100</v>
      </c>
      <c r="D9702" s="17">
        <v>192000</v>
      </c>
      <c r="E9702" s="18">
        <f t="shared" si="151"/>
        <v>192</v>
      </c>
      <c r="F9702" s="19">
        <v>61.532460999999998</v>
      </c>
      <c r="G9702" s="19">
        <v>11.814232491</v>
      </c>
      <c r="H9702" s="20">
        <v>38.467539322999997</v>
      </c>
      <c r="I9702" s="15">
        <f>IF(H9702&lt;=Rmax_Summary!$B$40,1,0)</f>
        <v>0</v>
      </c>
      <c r="J9702" s="15">
        <v>1</v>
      </c>
      <c r="K9702" s="21" t="s">
        <v>846</v>
      </c>
    </row>
    <row r="9703" spans="1:11" x14ac:dyDescent="0.15">
      <c r="A9703" s="15">
        <v>4739</v>
      </c>
      <c r="B9703" s="16">
        <v>12</v>
      </c>
      <c r="C9703" s="15">
        <v>100</v>
      </c>
      <c r="D9703" s="17">
        <v>193000</v>
      </c>
      <c r="E9703" s="18">
        <f t="shared" si="151"/>
        <v>193</v>
      </c>
      <c r="F9703" s="19">
        <v>61.218525</v>
      </c>
      <c r="G9703" s="19">
        <v>11.815175347</v>
      </c>
      <c r="H9703" s="20">
        <v>38.781475065999999</v>
      </c>
      <c r="I9703" s="15">
        <f>IF(H9703&lt;=Rmax_Summary!$B$40,1,0)</f>
        <v>0</v>
      </c>
      <c r="J9703" s="15">
        <v>1</v>
      </c>
      <c r="K9703" s="21" t="s">
        <v>846</v>
      </c>
    </row>
    <row r="9704" spans="1:11" x14ac:dyDescent="0.15">
      <c r="A9704" s="15">
        <v>4744</v>
      </c>
      <c r="B9704" s="16">
        <v>12</v>
      </c>
      <c r="C9704" s="15">
        <v>100</v>
      </c>
      <c r="D9704" s="17">
        <v>194000</v>
      </c>
      <c r="E9704" s="18">
        <f t="shared" si="151"/>
        <v>194</v>
      </c>
      <c r="F9704" s="19">
        <v>60.907778</v>
      </c>
      <c r="G9704" s="19">
        <v>11.816108621</v>
      </c>
      <c r="H9704" s="20">
        <v>39.092222118999999</v>
      </c>
      <c r="I9704" s="15">
        <f>IF(H9704&lt;=Rmax_Summary!$B$40,1,0)</f>
        <v>0</v>
      </c>
      <c r="J9704" s="15">
        <v>1</v>
      </c>
      <c r="K9704" s="21" t="s">
        <v>846</v>
      </c>
    </row>
    <row r="9705" spans="1:11" x14ac:dyDescent="0.15">
      <c r="A9705" s="15">
        <v>4749</v>
      </c>
      <c r="B9705" s="16">
        <v>12</v>
      </c>
      <c r="C9705" s="15">
        <v>100</v>
      </c>
      <c r="D9705" s="17">
        <v>195000</v>
      </c>
      <c r="E9705" s="18">
        <f t="shared" si="151"/>
        <v>195</v>
      </c>
      <c r="F9705" s="19">
        <v>60.600166999999999</v>
      </c>
      <c r="G9705" s="19">
        <v>11.817032470999999</v>
      </c>
      <c r="H9705" s="20">
        <v>39.399833237999999</v>
      </c>
      <c r="I9705" s="15">
        <f>IF(H9705&lt;=Rmax_Summary!$B$40,1,0)</f>
        <v>0</v>
      </c>
      <c r="J9705" s="15">
        <v>1</v>
      </c>
      <c r="K9705" s="21" t="s">
        <v>846</v>
      </c>
    </row>
    <row r="9706" spans="1:11" x14ac:dyDescent="0.15">
      <c r="A9706" s="15">
        <v>4754</v>
      </c>
      <c r="B9706" s="16">
        <v>12</v>
      </c>
      <c r="C9706" s="15">
        <v>100</v>
      </c>
      <c r="D9706" s="17">
        <v>196000</v>
      </c>
      <c r="E9706" s="18">
        <f t="shared" si="151"/>
        <v>196</v>
      </c>
      <c r="F9706" s="19">
        <v>60.295650000000002</v>
      </c>
      <c r="G9706" s="19">
        <v>11.817947029999999</v>
      </c>
      <c r="H9706" s="20">
        <v>39.704350253999998</v>
      </c>
      <c r="I9706" s="15">
        <f>IF(H9706&lt;=Rmax_Summary!$B$40,1,0)</f>
        <v>0</v>
      </c>
      <c r="J9706" s="15">
        <v>1</v>
      </c>
      <c r="K9706" s="21" t="s">
        <v>846</v>
      </c>
    </row>
    <row r="9707" spans="1:11" x14ac:dyDescent="0.15">
      <c r="A9707" s="15">
        <v>4759</v>
      </c>
      <c r="B9707" s="16">
        <v>12</v>
      </c>
      <c r="C9707" s="15">
        <v>100</v>
      </c>
      <c r="D9707" s="17">
        <v>197000</v>
      </c>
      <c r="E9707" s="18">
        <f t="shared" si="151"/>
        <v>197</v>
      </c>
      <c r="F9707" s="19">
        <v>59.994174000000001</v>
      </c>
      <c r="G9707" s="19">
        <v>11.818852454</v>
      </c>
      <c r="H9707" s="20">
        <v>40.005825919999999</v>
      </c>
      <c r="I9707" s="15">
        <f>IF(H9707&lt;=Rmax_Summary!$B$40,1,0)</f>
        <v>0</v>
      </c>
      <c r="J9707" s="15">
        <v>1</v>
      </c>
      <c r="K9707" s="21" t="s">
        <v>846</v>
      </c>
    </row>
    <row r="9708" spans="1:11" x14ac:dyDescent="0.15">
      <c r="A9708" s="15">
        <v>4764</v>
      </c>
      <c r="B9708" s="16">
        <v>12</v>
      </c>
      <c r="C9708" s="15">
        <v>100</v>
      </c>
      <c r="D9708" s="17">
        <v>198000</v>
      </c>
      <c r="E9708" s="18">
        <f t="shared" si="151"/>
        <v>198</v>
      </c>
      <c r="F9708" s="19">
        <v>59.695700000000002</v>
      </c>
      <c r="G9708" s="19">
        <v>11.819748863999999</v>
      </c>
      <c r="H9708" s="20">
        <v>40.304300253000001</v>
      </c>
      <c r="I9708" s="15">
        <f>IF(H9708&lt;=Rmax_Summary!$B$40,1,0)</f>
        <v>0</v>
      </c>
      <c r="J9708" s="15">
        <v>1</v>
      </c>
      <c r="K9708" s="21" t="s">
        <v>846</v>
      </c>
    </row>
    <row r="9709" spans="1:11" x14ac:dyDescent="0.15">
      <c r="A9709" s="15">
        <v>4769</v>
      </c>
      <c r="B9709" s="16">
        <v>12</v>
      </c>
      <c r="C9709" s="15">
        <v>100</v>
      </c>
      <c r="D9709" s="17">
        <v>199000</v>
      </c>
      <c r="E9709" s="18">
        <f t="shared" si="151"/>
        <v>199</v>
      </c>
      <c r="F9709" s="19">
        <v>59.400182999999998</v>
      </c>
      <c r="G9709" s="19">
        <v>11.820636392000001</v>
      </c>
      <c r="H9709" s="20">
        <v>40.599816910000001</v>
      </c>
      <c r="I9709" s="15">
        <f>IF(H9709&lt;=Rmax_Summary!$B$40,1,0)</f>
        <v>0</v>
      </c>
      <c r="J9709" s="15">
        <v>1</v>
      </c>
      <c r="K9709" s="21" t="s">
        <v>846</v>
      </c>
    </row>
    <row r="9710" spans="1:11" x14ac:dyDescent="0.15">
      <c r="A9710" s="15">
        <v>4774</v>
      </c>
      <c r="B9710" s="16">
        <v>12</v>
      </c>
      <c r="C9710" s="15">
        <v>100</v>
      </c>
      <c r="D9710" s="17">
        <v>200000</v>
      </c>
      <c r="E9710" s="18">
        <f t="shared" si="151"/>
        <v>200</v>
      </c>
      <c r="F9710" s="19">
        <v>59.107576999999999</v>
      </c>
      <c r="G9710" s="19">
        <v>11.821515179</v>
      </c>
      <c r="H9710" s="20">
        <v>40.892423178000001</v>
      </c>
      <c r="I9710" s="15">
        <f>IF(H9710&lt;=Rmax_Summary!$B$40,1,0)</f>
        <v>0</v>
      </c>
      <c r="J9710" s="15">
        <v>1</v>
      </c>
      <c r="K9710" s="21" t="s">
        <v>846</v>
      </c>
    </row>
    <row r="9711" spans="1:11" x14ac:dyDescent="0.15">
      <c r="A9711" s="15">
        <v>1629</v>
      </c>
      <c r="B9711" s="16">
        <v>12</v>
      </c>
      <c r="C9711" s="15">
        <v>100</v>
      </c>
      <c r="D9711" s="17">
        <v>210000</v>
      </c>
      <c r="E9711" s="18">
        <f t="shared" si="151"/>
        <v>210</v>
      </c>
      <c r="F9711" s="19">
        <v>56.332614</v>
      </c>
      <c r="G9711" s="19">
        <v>11.829849168999999</v>
      </c>
      <c r="H9711" s="20">
        <v>43.667386106000002</v>
      </c>
      <c r="I9711" s="15">
        <f>IF(H9711&lt;=Rmax_Summary!$B$40,1,0)</f>
        <v>0</v>
      </c>
      <c r="J9711" s="15">
        <v>2</v>
      </c>
      <c r="K9711" s="21" t="s">
        <v>847</v>
      </c>
    </row>
    <row r="9712" spans="1:11" x14ac:dyDescent="0.15">
      <c r="A9712" s="15">
        <v>1634</v>
      </c>
      <c r="B9712" s="16">
        <v>12</v>
      </c>
      <c r="C9712" s="15">
        <v>100</v>
      </c>
      <c r="D9712" s="17">
        <v>220000</v>
      </c>
      <c r="E9712" s="18">
        <f t="shared" si="151"/>
        <v>220</v>
      </c>
      <c r="F9712" s="19">
        <v>53.806525000000001</v>
      </c>
      <c r="G9712" s="19">
        <v>11.837435671</v>
      </c>
      <c r="H9712" s="20">
        <v>46.193474901999998</v>
      </c>
      <c r="I9712" s="15">
        <f>IF(H9712&lt;=Rmax_Summary!$B$40,1,0)</f>
        <v>0</v>
      </c>
      <c r="J9712" s="15">
        <v>2</v>
      </c>
      <c r="K9712" s="21" t="s">
        <v>847</v>
      </c>
    </row>
    <row r="9713" spans="1:11" x14ac:dyDescent="0.15">
      <c r="A9713" s="15">
        <v>1639</v>
      </c>
      <c r="B9713" s="16">
        <v>12</v>
      </c>
      <c r="C9713" s="15">
        <v>100</v>
      </c>
      <c r="D9713" s="17">
        <v>230000</v>
      </c>
      <c r="E9713" s="18">
        <f t="shared" si="151"/>
        <v>230</v>
      </c>
      <c r="F9713" s="19">
        <v>51.497262999999997</v>
      </c>
      <c r="G9713" s="19">
        <v>11.844370917000001</v>
      </c>
      <c r="H9713" s="20">
        <v>48.502736515000002</v>
      </c>
      <c r="I9713" s="15">
        <f>IF(H9713&lt;=Rmax_Summary!$B$40,1,0)</f>
        <v>0</v>
      </c>
      <c r="J9713" s="15">
        <v>2</v>
      </c>
      <c r="K9713" s="21" t="s">
        <v>847</v>
      </c>
    </row>
    <row r="9714" spans="1:11" x14ac:dyDescent="0.15">
      <c r="A9714" s="15">
        <v>1644</v>
      </c>
      <c r="B9714" s="16">
        <v>12</v>
      </c>
      <c r="C9714" s="15">
        <v>100</v>
      </c>
      <c r="D9714" s="17">
        <v>240000</v>
      </c>
      <c r="E9714" s="18">
        <f t="shared" si="151"/>
        <v>240</v>
      </c>
      <c r="F9714" s="19">
        <v>49.378064000000002</v>
      </c>
      <c r="G9714" s="19">
        <v>11.850735337</v>
      </c>
      <c r="H9714" s="20">
        <v>50.621935567999998</v>
      </c>
      <c r="I9714" s="15">
        <f>IF(H9714&lt;=Rmax_Summary!$B$40,1,0)</f>
        <v>0</v>
      </c>
      <c r="J9714" s="15">
        <v>2</v>
      </c>
      <c r="K9714" s="21" t="s">
        <v>847</v>
      </c>
    </row>
    <row r="9715" spans="1:11" x14ac:dyDescent="0.15">
      <c r="A9715" s="15">
        <v>1649</v>
      </c>
      <c r="B9715" s="16">
        <v>12</v>
      </c>
      <c r="C9715" s="15">
        <v>100</v>
      </c>
      <c r="D9715" s="17">
        <v>250000</v>
      </c>
      <c r="E9715" s="18">
        <f t="shared" si="151"/>
        <v>250</v>
      </c>
      <c r="F9715" s="19">
        <v>47.426386999999998</v>
      </c>
      <c r="G9715" s="19">
        <v>11.856596604</v>
      </c>
      <c r="H9715" s="20">
        <v>52.573612973000003</v>
      </c>
      <c r="I9715" s="15">
        <f>IF(H9715&lt;=Rmax_Summary!$B$40,1,0)</f>
        <v>0</v>
      </c>
      <c r="J9715" s="15">
        <v>2</v>
      </c>
      <c r="K9715" s="21" t="s">
        <v>847</v>
      </c>
    </row>
    <row r="9716" spans="1:11" x14ac:dyDescent="0.15">
      <c r="A9716" s="15">
        <v>1654</v>
      </c>
      <c r="B9716" s="16">
        <v>12</v>
      </c>
      <c r="C9716" s="15">
        <v>100</v>
      </c>
      <c r="D9716" s="17">
        <v>260000</v>
      </c>
      <c r="E9716" s="18">
        <f t="shared" si="151"/>
        <v>260</v>
      </c>
      <c r="F9716" s="19">
        <v>45.623123</v>
      </c>
      <c r="G9716" s="19">
        <v>11.862012113</v>
      </c>
      <c r="H9716" s="20">
        <v>54.376877219000001</v>
      </c>
      <c r="I9716" s="15">
        <f>IF(H9716&lt;=Rmax_Summary!$B$40,1,0)</f>
        <v>0</v>
      </c>
      <c r="J9716" s="15">
        <v>2</v>
      </c>
      <c r="K9716" s="21" t="s">
        <v>847</v>
      </c>
    </row>
    <row r="9717" spans="1:11" x14ac:dyDescent="0.15">
      <c r="A9717" s="15">
        <v>1659</v>
      </c>
      <c r="B9717" s="16">
        <v>12</v>
      </c>
      <c r="C9717" s="15">
        <v>100</v>
      </c>
      <c r="D9717" s="17">
        <v>270000</v>
      </c>
      <c r="E9717" s="18">
        <f t="shared" si="151"/>
        <v>270</v>
      </c>
      <c r="F9717" s="19">
        <v>43.951963999999997</v>
      </c>
      <c r="G9717" s="19">
        <v>11.867030873999999</v>
      </c>
      <c r="H9717" s="20">
        <v>56.048035529000003</v>
      </c>
      <c r="I9717" s="15">
        <f>IF(H9717&lt;=Rmax_Summary!$B$40,1,0)</f>
        <v>0</v>
      </c>
      <c r="J9717" s="15">
        <v>2</v>
      </c>
      <c r="K9717" s="21" t="s">
        <v>847</v>
      </c>
    </row>
    <row r="9718" spans="1:11" x14ac:dyDescent="0.15">
      <c r="A9718" s="15">
        <v>1664</v>
      </c>
      <c r="B9718" s="16">
        <v>12</v>
      </c>
      <c r="C9718" s="15">
        <v>100</v>
      </c>
      <c r="D9718" s="17">
        <v>280000</v>
      </c>
      <c r="E9718" s="18">
        <f t="shared" si="151"/>
        <v>280</v>
      </c>
      <c r="F9718" s="19">
        <v>42.398910999999998</v>
      </c>
      <c r="G9718" s="19">
        <v>11.871694922</v>
      </c>
      <c r="H9718" s="20">
        <v>57.601088681</v>
      </c>
      <c r="I9718" s="15">
        <f>IF(H9718&lt;=Rmax_Summary!$B$40,1,0)</f>
        <v>0</v>
      </c>
      <c r="J9718" s="15">
        <v>2</v>
      </c>
      <c r="K9718" s="21" t="s">
        <v>847</v>
      </c>
    </row>
    <row r="9719" spans="1:11" x14ac:dyDescent="0.15">
      <c r="A9719" s="15">
        <v>1669</v>
      </c>
      <c r="B9719" s="16">
        <v>12</v>
      </c>
      <c r="C9719" s="15">
        <v>100</v>
      </c>
      <c r="D9719" s="17">
        <v>290000</v>
      </c>
      <c r="E9719" s="18">
        <f t="shared" si="151"/>
        <v>290</v>
      </c>
      <c r="F9719" s="19">
        <v>40.951863000000003</v>
      </c>
      <c r="G9719" s="19">
        <v>11.876040591000001</v>
      </c>
      <c r="H9719" s="20">
        <v>59.048136585999998</v>
      </c>
      <c r="I9719" s="15">
        <f>IF(H9719&lt;=Rmax_Summary!$B$40,1,0)</f>
        <v>0</v>
      </c>
      <c r="J9719" s="15">
        <v>2</v>
      </c>
      <c r="K9719" s="21" t="s">
        <v>847</v>
      </c>
    </row>
    <row r="9720" spans="1:11" x14ac:dyDescent="0.15">
      <c r="A9720" s="15">
        <v>1674</v>
      </c>
      <c r="B9720" s="16">
        <v>12</v>
      </c>
      <c r="C9720" s="15">
        <v>100</v>
      </c>
      <c r="D9720" s="17">
        <v>300000</v>
      </c>
      <c r="E9720" s="18">
        <f t="shared" si="151"/>
        <v>300</v>
      </c>
      <c r="F9720" s="19">
        <v>39.600330999999997</v>
      </c>
      <c r="G9720" s="19">
        <v>11.880099404999999</v>
      </c>
      <c r="H9720" s="20">
        <v>60.399669361999997</v>
      </c>
      <c r="I9720" s="15">
        <f>IF(H9720&lt;=Rmax_Summary!$B$40,1,0)</f>
        <v>0</v>
      </c>
      <c r="J9720" s="15">
        <v>2</v>
      </c>
      <c r="K9720" s="21" t="s">
        <v>847</v>
      </c>
    </row>
    <row r="9721" spans="1:11" x14ac:dyDescent="0.15">
      <c r="A9721" s="15">
        <v>1679</v>
      </c>
      <c r="B9721" s="16">
        <v>12</v>
      </c>
      <c r="C9721" s="15">
        <v>100</v>
      </c>
      <c r="D9721" s="17">
        <v>310000</v>
      </c>
      <c r="E9721" s="18">
        <f t="shared" si="151"/>
        <v>310</v>
      </c>
      <c r="F9721" s="19">
        <v>38.335158</v>
      </c>
      <c r="G9721" s="19">
        <v>11.883898858</v>
      </c>
      <c r="H9721" s="20">
        <v>61.664841975999998</v>
      </c>
      <c r="I9721" s="15">
        <f>IF(H9721&lt;=Rmax_Summary!$B$40,1,0)</f>
        <v>0</v>
      </c>
      <c r="J9721" s="15">
        <v>2</v>
      </c>
      <c r="K9721" s="21" t="s">
        <v>847</v>
      </c>
    </row>
    <row r="9722" spans="1:11" x14ac:dyDescent="0.15">
      <c r="A9722" s="15">
        <v>1684</v>
      </c>
      <c r="B9722" s="16">
        <v>12</v>
      </c>
      <c r="C9722" s="15">
        <v>100</v>
      </c>
      <c r="D9722" s="17">
        <v>320000</v>
      </c>
      <c r="E9722" s="18">
        <f t="shared" si="151"/>
        <v>320</v>
      </c>
      <c r="F9722" s="19">
        <v>37.148322</v>
      </c>
      <c r="G9722" s="19">
        <v>11.887463041</v>
      </c>
      <c r="H9722" s="20">
        <v>62.851677991999999</v>
      </c>
      <c r="I9722" s="15">
        <f>IF(H9722&lt;=Rmax_Summary!$B$40,1,0)</f>
        <v>0</v>
      </c>
      <c r="J9722" s="15">
        <v>2</v>
      </c>
      <c r="K9722" s="21" t="s">
        <v>847</v>
      </c>
    </row>
    <row r="9723" spans="1:11" x14ac:dyDescent="0.15">
      <c r="A9723" s="15">
        <v>1689</v>
      </c>
      <c r="B9723" s="16">
        <v>12</v>
      </c>
      <c r="C9723" s="15">
        <v>100</v>
      </c>
      <c r="D9723" s="17">
        <v>330000</v>
      </c>
      <c r="E9723" s="18">
        <f t="shared" si="151"/>
        <v>330</v>
      </c>
      <c r="F9723" s="19">
        <v>36.032767</v>
      </c>
      <c r="G9723" s="19">
        <v>11.890813147999999</v>
      </c>
      <c r="H9723" s="20">
        <v>63.967233276999998</v>
      </c>
      <c r="I9723" s="15">
        <f>IF(H9723&lt;=Rmax_Summary!$B$40,1,0)</f>
        <v>0</v>
      </c>
      <c r="J9723" s="15">
        <v>2</v>
      </c>
      <c r="K9723" s="21" t="s">
        <v>847</v>
      </c>
    </row>
    <row r="9724" spans="1:11" x14ac:dyDescent="0.15">
      <c r="A9724" s="15">
        <v>1694</v>
      </c>
      <c r="B9724" s="16">
        <v>12</v>
      </c>
      <c r="C9724" s="15">
        <v>100</v>
      </c>
      <c r="D9724" s="17">
        <v>340000</v>
      </c>
      <c r="E9724" s="18">
        <f t="shared" si="151"/>
        <v>340</v>
      </c>
      <c r="F9724" s="19">
        <v>34.982258999999999</v>
      </c>
      <c r="G9724" s="19">
        <v>11.893967908</v>
      </c>
      <c r="H9724" s="20">
        <v>65.017741497000003</v>
      </c>
      <c r="I9724" s="15">
        <f>IF(H9724&lt;=Rmax_Summary!$B$40,1,0)</f>
        <v>0</v>
      </c>
      <c r="J9724" s="15">
        <v>2</v>
      </c>
      <c r="K9724" s="21" t="s">
        <v>847</v>
      </c>
    </row>
    <row r="9725" spans="1:11" x14ac:dyDescent="0.15">
      <c r="A9725" s="15">
        <v>1699</v>
      </c>
      <c r="B9725" s="16">
        <v>12</v>
      </c>
      <c r="C9725" s="15">
        <v>100</v>
      </c>
      <c r="D9725" s="17">
        <v>350000</v>
      </c>
      <c r="E9725" s="18">
        <f t="shared" si="151"/>
        <v>350</v>
      </c>
      <c r="F9725" s="19">
        <v>33.991269000000003</v>
      </c>
      <c r="G9725" s="19">
        <v>11.896943923</v>
      </c>
      <c r="H9725" s="20">
        <v>66.008730553000007</v>
      </c>
      <c r="I9725" s="15">
        <f>IF(H9725&lt;=Rmax_Summary!$B$40,1,0)</f>
        <v>0</v>
      </c>
      <c r="J9725" s="15">
        <v>2</v>
      </c>
      <c r="K9725" s="21" t="s">
        <v>847</v>
      </c>
    </row>
    <row r="9726" spans="1:11" x14ac:dyDescent="0.15">
      <c r="A9726" s="15">
        <v>1704</v>
      </c>
      <c r="B9726" s="16">
        <v>12</v>
      </c>
      <c r="C9726" s="15">
        <v>100</v>
      </c>
      <c r="D9726" s="17">
        <v>360000</v>
      </c>
      <c r="E9726" s="18">
        <f t="shared" si="151"/>
        <v>360</v>
      </c>
      <c r="F9726" s="19">
        <v>33.054879</v>
      </c>
      <c r="G9726" s="19">
        <v>11.899755962</v>
      </c>
      <c r="H9726" s="20">
        <v>66.945120832000001</v>
      </c>
      <c r="I9726" s="15">
        <f>IF(H9726&lt;=Rmax_Summary!$B$40,1,0)</f>
        <v>0</v>
      </c>
      <c r="J9726" s="15">
        <v>2</v>
      </c>
      <c r="K9726" s="21" t="s">
        <v>847</v>
      </c>
    </row>
    <row r="9727" spans="1:11" x14ac:dyDescent="0.15">
      <c r="A9727" s="15">
        <v>1709</v>
      </c>
      <c r="B9727" s="16">
        <v>12</v>
      </c>
      <c r="C9727" s="15">
        <v>100</v>
      </c>
      <c r="D9727" s="17">
        <v>370000</v>
      </c>
      <c r="E9727" s="18">
        <f t="shared" si="151"/>
        <v>370</v>
      </c>
      <c r="F9727" s="19">
        <v>32.168697000000002</v>
      </c>
      <c r="G9727" s="19">
        <v>11.902417216</v>
      </c>
      <c r="H9727" s="20">
        <v>67.831303366</v>
      </c>
      <c r="I9727" s="15">
        <f>IF(H9727&lt;=Rmax_Summary!$B$40,1,0)</f>
        <v>0</v>
      </c>
      <c r="J9727" s="15">
        <v>2</v>
      </c>
      <c r="K9727" s="21" t="s">
        <v>847</v>
      </c>
    </row>
    <row r="9728" spans="1:11" x14ac:dyDescent="0.15">
      <c r="A9728" s="15">
        <v>1714</v>
      </c>
      <c r="B9728" s="16">
        <v>12</v>
      </c>
      <c r="C9728" s="15">
        <v>100</v>
      </c>
      <c r="D9728" s="17">
        <v>380000</v>
      </c>
      <c r="E9728" s="18">
        <f t="shared" si="151"/>
        <v>380</v>
      </c>
      <c r="F9728" s="19">
        <v>31.328789</v>
      </c>
      <c r="G9728" s="19">
        <v>11.904939498999999</v>
      </c>
      <c r="H9728" s="20">
        <v>68.671210809000002</v>
      </c>
      <c r="I9728" s="15">
        <f>IF(H9728&lt;=Rmax_Summary!$B$40,1,0)</f>
        <v>0</v>
      </c>
      <c r="J9728" s="15">
        <v>2</v>
      </c>
      <c r="K9728" s="21" t="s">
        <v>847</v>
      </c>
    </row>
    <row r="9729" spans="1:11" x14ac:dyDescent="0.15">
      <c r="A9729" s="15">
        <v>1719</v>
      </c>
      <c r="B9729" s="16">
        <v>12</v>
      </c>
      <c r="C9729" s="15">
        <v>100</v>
      </c>
      <c r="D9729" s="17">
        <v>390000</v>
      </c>
      <c r="E9729" s="18">
        <f t="shared" si="151"/>
        <v>390</v>
      </c>
      <c r="F9729" s="19">
        <v>30.531624000000001</v>
      </c>
      <c r="G9729" s="19">
        <v>11.907333418</v>
      </c>
      <c r="H9729" s="20">
        <v>69.468375629999997</v>
      </c>
      <c r="I9729" s="15">
        <f>IF(H9729&lt;=Rmax_Summary!$B$40,1,0)</f>
        <v>0</v>
      </c>
      <c r="J9729" s="15">
        <v>2</v>
      </c>
      <c r="K9729" s="21" t="s">
        <v>847</v>
      </c>
    </row>
    <row r="9730" spans="1:11" x14ac:dyDescent="0.15">
      <c r="A9730" s="15">
        <v>1724</v>
      </c>
      <c r="B9730" s="16">
        <v>12</v>
      </c>
      <c r="C9730" s="15">
        <v>100</v>
      </c>
      <c r="D9730" s="17">
        <v>400000</v>
      </c>
      <c r="E9730" s="18">
        <f t="shared" ref="E9730:E9793" si="152">D9730/1000</f>
        <v>400</v>
      </c>
      <c r="F9730" s="19">
        <v>29.774021000000001</v>
      </c>
      <c r="G9730" s="19">
        <v>11.909608520999999</v>
      </c>
      <c r="H9730" s="20">
        <v>70.225979268000003</v>
      </c>
      <c r="I9730" s="15">
        <f>IF(H9730&lt;=Rmax_Summary!$B$40,1,0)</f>
        <v>0</v>
      </c>
      <c r="J9730" s="15">
        <v>2</v>
      </c>
      <c r="K9730" s="21" t="s">
        <v>847</v>
      </c>
    </row>
    <row r="9731" spans="1:11" x14ac:dyDescent="0.15">
      <c r="A9731" s="15">
        <v>1729</v>
      </c>
      <c r="B9731" s="16">
        <v>12</v>
      </c>
      <c r="C9731" s="15">
        <v>100</v>
      </c>
      <c r="D9731" s="17">
        <v>410000</v>
      </c>
      <c r="E9731" s="18">
        <f t="shared" si="152"/>
        <v>410</v>
      </c>
      <c r="F9731" s="19">
        <v>29.053106</v>
      </c>
      <c r="G9731" s="19">
        <v>11.911773451</v>
      </c>
      <c r="H9731" s="20">
        <v>70.946893883000001</v>
      </c>
      <c r="I9731" s="15">
        <f>IF(H9731&lt;=Rmax_Summary!$B$40,1,0)</f>
        <v>0</v>
      </c>
      <c r="J9731" s="15">
        <v>2</v>
      </c>
      <c r="K9731" s="21" t="s">
        <v>847</v>
      </c>
    </row>
    <row r="9732" spans="1:11" x14ac:dyDescent="0.15">
      <c r="A9732" s="15">
        <v>1734</v>
      </c>
      <c r="B9732" s="16">
        <v>12</v>
      </c>
      <c r="C9732" s="15">
        <v>100</v>
      </c>
      <c r="D9732" s="17">
        <v>420000</v>
      </c>
      <c r="E9732" s="18">
        <f t="shared" si="152"/>
        <v>420</v>
      </c>
      <c r="F9732" s="19">
        <v>28.366275999999999</v>
      </c>
      <c r="G9732" s="19">
        <v>11.913836017</v>
      </c>
      <c r="H9732" s="20">
        <v>71.633724271999995</v>
      </c>
      <c r="I9732" s="15">
        <f>IF(H9732&lt;=Rmax_Summary!$B$40,1,0)</f>
        <v>0</v>
      </c>
      <c r="J9732" s="15">
        <v>2</v>
      </c>
      <c r="K9732" s="21" t="s">
        <v>847</v>
      </c>
    </row>
    <row r="9733" spans="1:11" x14ac:dyDescent="0.15">
      <c r="A9733" s="15">
        <v>1739</v>
      </c>
      <c r="B9733" s="16">
        <v>12</v>
      </c>
      <c r="C9733" s="15">
        <v>100</v>
      </c>
      <c r="D9733" s="17">
        <v>430000</v>
      </c>
      <c r="E9733" s="18">
        <f t="shared" si="152"/>
        <v>430</v>
      </c>
      <c r="F9733" s="19">
        <v>27.711169999999999</v>
      </c>
      <c r="G9733" s="19">
        <v>11.915803313</v>
      </c>
      <c r="H9733" s="20">
        <v>72.288829667000002</v>
      </c>
      <c r="I9733" s="15">
        <f>IF(H9733&lt;=Rmax_Summary!$B$40,1,0)</f>
        <v>0</v>
      </c>
      <c r="J9733" s="15">
        <v>2</v>
      </c>
      <c r="K9733" s="21" t="s">
        <v>847</v>
      </c>
    </row>
    <row r="9734" spans="1:11" x14ac:dyDescent="0.15">
      <c r="A9734" s="15">
        <v>1744</v>
      </c>
      <c r="B9734" s="16">
        <v>12</v>
      </c>
      <c r="C9734" s="15">
        <v>100</v>
      </c>
      <c r="D9734" s="17">
        <v>440000</v>
      </c>
      <c r="E9734" s="18">
        <f t="shared" si="152"/>
        <v>440</v>
      </c>
      <c r="F9734" s="19">
        <v>27.085640999999999</v>
      </c>
      <c r="G9734" s="19">
        <v>11.917681784999999</v>
      </c>
      <c r="H9734" s="20">
        <v>72.914359204999997</v>
      </c>
      <c r="I9734" s="15">
        <f>IF(H9734&lt;=Rmax_Summary!$B$40,1,0)</f>
        <v>0</v>
      </c>
      <c r="J9734" s="15">
        <v>2</v>
      </c>
      <c r="K9734" s="21" t="s">
        <v>847</v>
      </c>
    </row>
    <row r="9735" spans="1:11" x14ac:dyDescent="0.15">
      <c r="A9735" s="15">
        <v>1749</v>
      </c>
      <c r="B9735" s="16">
        <v>12</v>
      </c>
      <c r="C9735" s="15">
        <v>100</v>
      </c>
      <c r="D9735" s="17">
        <v>450000</v>
      </c>
      <c r="E9735" s="18">
        <f t="shared" si="152"/>
        <v>450</v>
      </c>
      <c r="F9735" s="19">
        <v>26.487728000000001</v>
      </c>
      <c r="G9735" s="19">
        <v>11.919477323000001</v>
      </c>
      <c r="H9735" s="20">
        <v>73.512271935000001</v>
      </c>
      <c r="I9735" s="15">
        <f>IF(H9735&lt;=Rmax_Summary!$B$40,1,0)</f>
        <v>0</v>
      </c>
      <c r="J9735" s="15">
        <v>2</v>
      </c>
      <c r="K9735" s="21" t="s">
        <v>847</v>
      </c>
    </row>
    <row r="9736" spans="1:11" x14ac:dyDescent="0.15">
      <c r="A9736" s="15">
        <v>1754</v>
      </c>
      <c r="B9736" s="16">
        <v>12</v>
      </c>
      <c r="C9736" s="15">
        <v>100</v>
      </c>
      <c r="D9736" s="17">
        <v>460000</v>
      </c>
      <c r="E9736" s="18">
        <f t="shared" si="152"/>
        <v>460</v>
      </c>
      <c r="F9736" s="19">
        <v>25.915641999999998</v>
      </c>
      <c r="G9736" s="19">
        <v>11.921195298000001</v>
      </c>
      <c r="H9736" s="20">
        <v>74.084357745999995</v>
      </c>
      <c r="I9736" s="15">
        <f>IF(H9736&lt;=Rmax_Summary!$B$40,1,0)</f>
        <v>0</v>
      </c>
      <c r="J9736" s="15">
        <v>2</v>
      </c>
      <c r="K9736" s="21" t="s">
        <v>847</v>
      </c>
    </row>
    <row r="9737" spans="1:11" x14ac:dyDescent="0.15">
      <c r="A9737" s="15">
        <v>1759</v>
      </c>
      <c r="B9737" s="16">
        <v>12</v>
      </c>
      <c r="C9737" s="15">
        <v>100</v>
      </c>
      <c r="D9737" s="17">
        <v>470000</v>
      </c>
      <c r="E9737" s="18">
        <f t="shared" si="152"/>
        <v>470</v>
      </c>
      <c r="F9737" s="19">
        <v>25.367746</v>
      </c>
      <c r="G9737" s="19">
        <v>11.92284063</v>
      </c>
      <c r="H9737" s="20">
        <v>74.632253720999998</v>
      </c>
      <c r="I9737" s="15">
        <f>IF(H9737&lt;=Rmax_Summary!$B$40,1,0)</f>
        <v>0</v>
      </c>
      <c r="J9737" s="15">
        <v>2</v>
      </c>
      <c r="K9737" s="21" t="s">
        <v>847</v>
      </c>
    </row>
    <row r="9738" spans="1:11" x14ac:dyDescent="0.15">
      <c r="A9738" s="15">
        <v>1764</v>
      </c>
      <c r="B9738" s="16">
        <v>12</v>
      </c>
      <c r="C9738" s="15">
        <v>100</v>
      </c>
      <c r="D9738" s="17">
        <v>480000</v>
      </c>
      <c r="E9738" s="18">
        <f t="shared" si="152"/>
        <v>480</v>
      </c>
      <c r="F9738" s="19">
        <v>24.842538000000001</v>
      </c>
      <c r="G9738" s="19">
        <v>11.924417828999999</v>
      </c>
      <c r="H9738" s="20">
        <v>75.157462357</v>
      </c>
      <c r="I9738" s="15">
        <f>IF(H9738&lt;=Rmax_Summary!$B$40,1,0)</f>
        <v>0</v>
      </c>
      <c r="J9738" s="15">
        <v>2</v>
      </c>
      <c r="K9738" s="21" t="s">
        <v>847</v>
      </c>
    </row>
    <row r="9739" spans="1:11" x14ac:dyDescent="0.15">
      <c r="A9739" s="15">
        <v>1769</v>
      </c>
      <c r="B9739" s="16">
        <v>12</v>
      </c>
      <c r="C9739" s="15">
        <v>100</v>
      </c>
      <c r="D9739" s="17">
        <v>490000</v>
      </c>
      <c r="E9739" s="18">
        <f t="shared" si="152"/>
        <v>490</v>
      </c>
      <c r="F9739" s="19">
        <v>24.338635</v>
      </c>
      <c r="G9739" s="19">
        <v>11.92593104</v>
      </c>
      <c r="H9739" s="20">
        <v>75.661365169999996</v>
      </c>
      <c r="I9739" s="15">
        <f>IF(H9739&lt;=Rmax_Summary!$B$40,1,0)</f>
        <v>0</v>
      </c>
      <c r="J9739" s="15">
        <v>2</v>
      </c>
      <c r="K9739" s="21" t="s">
        <v>847</v>
      </c>
    </row>
    <row r="9740" spans="1:11" x14ac:dyDescent="0.15">
      <c r="A9740" s="15">
        <v>1774</v>
      </c>
      <c r="B9740" s="16">
        <v>12</v>
      </c>
      <c r="C9740" s="15">
        <v>100</v>
      </c>
      <c r="D9740" s="17">
        <v>500000</v>
      </c>
      <c r="E9740" s="18">
        <f t="shared" si="152"/>
        <v>500</v>
      </c>
      <c r="F9740" s="19">
        <v>23.854768</v>
      </c>
      <c r="G9740" s="19">
        <v>11.927384087</v>
      </c>
      <c r="H9740" s="20">
        <v>76.145231813999999</v>
      </c>
      <c r="I9740" s="15">
        <f>IF(H9740&lt;=Rmax_Summary!$B$40,1,0)</f>
        <v>0</v>
      </c>
      <c r="J9740" s="15">
        <v>2</v>
      </c>
      <c r="K9740" s="21" t="s">
        <v>847</v>
      </c>
    </row>
    <row r="9741" spans="1:11" x14ac:dyDescent="0.15">
      <c r="A9741" s="15">
        <v>1779</v>
      </c>
      <c r="B9741" s="16">
        <v>12</v>
      </c>
      <c r="C9741" s="15">
        <v>100</v>
      </c>
      <c r="D9741" s="17">
        <v>510000</v>
      </c>
      <c r="E9741" s="18">
        <f t="shared" si="152"/>
        <v>510</v>
      </c>
      <c r="F9741" s="19">
        <v>23.389765000000001</v>
      </c>
      <c r="G9741" s="19">
        <v>11.928780483000001</v>
      </c>
      <c r="H9741" s="20">
        <v>76.610234625000004</v>
      </c>
      <c r="I9741" s="15">
        <f>IF(H9741&lt;=Rmax_Summary!$B$40,1,0)</f>
        <v>0</v>
      </c>
      <c r="J9741" s="15">
        <v>2</v>
      </c>
      <c r="K9741" s="21" t="s">
        <v>847</v>
      </c>
    </row>
    <row r="9742" spans="1:11" x14ac:dyDescent="0.15">
      <c r="A9742" s="15">
        <v>1784</v>
      </c>
      <c r="B9742" s="16">
        <v>12</v>
      </c>
      <c r="C9742" s="15">
        <v>100</v>
      </c>
      <c r="D9742" s="17">
        <v>520000</v>
      </c>
      <c r="E9742" s="18">
        <f t="shared" si="152"/>
        <v>520</v>
      </c>
      <c r="F9742" s="19">
        <v>22.942546</v>
      </c>
      <c r="G9742" s="19">
        <v>11.930123474</v>
      </c>
      <c r="H9742" s="20">
        <v>77.057454089000004</v>
      </c>
      <c r="I9742" s="15">
        <f>IF(H9742&lt;=Rmax_Summary!$B$40,1,0)</f>
        <v>0</v>
      </c>
      <c r="J9742" s="15">
        <v>2</v>
      </c>
      <c r="K9742" s="21" t="s">
        <v>847</v>
      </c>
    </row>
    <row r="9743" spans="1:11" x14ac:dyDescent="0.15">
      <c r="A9743" s="15">
        <v>1789</v>
      </c>
      <c r="B9743" s="16">
        <v>12</v>
      </c>
      <c r="C9743" s="15">
        <v>100</v>
      </c>
      <c r="D9743" s="17">
        <v>530000</v>
      </c>
      <c r="E9743" s="18">
        <f t="shared" si="152"/>
        <v>530</v>
      </c>
      <c r="F9743" s="19">
        <v>22.512105999999999</v>
      </c>
      <c r="G9743" s="19">
        <v>11.931416073999999</v>
      </c>
      <c r="H9743" s="20">
        <v>77.487894286</v>
      </c>
      <c r="I9743" s="15">
        <f>IF(H9743&lt;=Rmax_Summary!$B$40,1,0)</f>
        <v>0</v>
      </c>
      <c r="J9743" s="15">
        <v>2</v>
      </c>
      <c r="K9743" s="21" t="s">
        <v>847</v>
      </c>
    </row>
    <row r="9744" spans="1:11" x14ac:dyDescent="0.15">
      <c r="A9744" s="15">
        <v>1794</v>
      </c>
      <c r="B9744" s="16">
        <v>12</v>
      </c>
      <c r="C9744" s="15">
        <v>100</v>
      </c>
      <c r="D9744" s="17">
        <v>540000</v>
      </c>
      <c r="E9744" s="18">
        <f t="shared" si="152"/>
        <v>540</v>
      </c>
      <c r="F9744" s="19">
        <v>22.097519999999999</v>
      </c>
      <c r="G9744" s="19">
        <v>11.932661063999999</v>
      </c>
      <c r="H9744" s="20">
        <v>77.902480167999997</v>
      </c>
      <c r="I9744" s="15">
        <f>IF(H9744&lt;=Rmax_Summary!$B$40,1,0)</f>
        <v>0</v>
      </c>
      <c r="J9744" s="15">
        <v>2</v>
      </c>
      <c r="K9744" s="21" t="s">
        <v>847</v>
      </c>
    </row>
    <row r="9745" spans="1:11" x14ac:dyDescent="0.15">
      <c r="A9745" s="15">
        <v>1799</v>
      </c>
      <c r="B9745" s="16">
        <v>12</v>
      </c>
      <c r="C9745" s="15">
        <v>100</v>
      </c>
      <c r="D9745" s="17">
        <v>550000</v>
      </c>
      <c r="E9745" s="18">
        <f t="shared" si="152"/>
        <v>550</v>
      </c>
      <c r="F9745" s="19">
        <v>21.697929999999999</v>
      </c>
      <c r="G9745" s="19">
        <v>11.933861026000001</v>
      </c>
      <c r="H9745" s="20">
        <v>78.302070302000004</v>
      </c>
      <c r="I9745" s="15">
        <f>IF(H9745&lt;=Rmax_Summary!$B$40,1,0)</f>
        <v>0</v>
      </c>
      <c r="J9745" s="15">
        <v>2</v>
      </c>
      <c r="K9745" s="21" t="s">
        <v>847</v>
      </c>
    </row>
    <row r="9746" spans="1:11" x14ac:dyDescent="0.15">
      <c r="A9746" s="15">
        <v>1804</v>
      </c>
      <c r="B9746" s="16">
        <v>12</v>
      </c>
      <c r="C9746" s="15">
        <v>100</v>
      </c>
      <c r="D9746" s="17">
        <v>560000</v>
      </c>
      <c r="E9746" s="18">
        <f t="shared" si="152"/>
        <v>560</v>
      </c>
      <c r="F9746" s="19">
        <v>21.312532000000001</v>
      </c>
      <c r="G9746" s="19">
        <v>11.935018358000001</v>
      </c>
      <c r="H9746" s="20">
        <v>78.687467772999995</v>
      </c>
      <c r="I9746" s="15">
        <f>IF(H9746&lt;=Rmax_Summary!$B$40,1,0)</f>
        <v>0</v>
      </c>
      <c r="J9746" s="15">
        <v>2</v>
      </c>
      <c r="K9746" s="21" t="s">
        <v>847</v>
      </c>
    </row>
    <row r="9747" spans="1:11" x14ac:dyDescent="0.15">
      <c r="A9747" s="15">
        <v>1809</v>
      </c>
      <c r="B9747" s="16">
        <v>12</v>
      </c>
      <c r="C9747" s="15">
        <v>100</v>
      </c>
      <c r="D9747" s="17">
        <v>570000</v>
      </c>
      <c r="E9747" s="18">
        <f t="shared" si="152"/>
        <v>570</v>
      </c>
      <c r="F9747" s="19">
        <v>20.940588999999999</v>
      </c>
      <c r="G9747" s="19">
        <v>11.936135295</v>
      </c>
      <c r="H9747" s="20">
        <v>79.059411088000004</v>
      </c>
      <c r="I9747" s="15">
        <f>IF(H9747&lt;=Rmax_Summary!$B$40,1,0)</f>
        <v>0</v>
      </c>
      <c r="J9747" s="15">
        <v>2</v>
      </c>
      <c r="K9747" s="21" t="s">
        <v>847</v>
      </c>
    </row>
    <row r="9748" spans="1:11" x14ac:dyDescent="0.15">
      <c r="A9748" s="15">
        <v>1814</v>
      </c>
      <c r="B9748" s="16">
        <v>12</v>
      </c>
      <c r="C9748" s="15">
        <v>100</v>
      </c>
      <c r="D9748" s="17">
        <v>580000</v>
      </c>
      <c r="E9748" s="18">
        <f t="shared" si="152"/>
        <v>580</v>
      </c>
      <c r="F9748" s="19">
        <v>20.581403999999999</v>
      </c>
      <c r="G9748" s="19">
        <v>11.937213912000001</v>
      </c>
      <c r="H9748" s="20">
        <v>79.418596014000002</v>
      </c>
      <c r="I9748" s="15">
        <f>IF(H9748&lt;=Rmax_Summary!$B$40,1,0)</f>
        <v>0</v>
      </c>
      <c r="J9748" s="15">
        <v>2</v>
      </c>
      <c r="K9748" s="21" t="s">
        <v>847</v>
      </c>
    </row>
    <row r="9749" spans="1:11" x14ac:dyDescent="0.15">
      <c r="A9749" s="15">
        <v>1819</v>
      </c>
      <c r="B9749" s="16">
        <v>12</v>
      </c>
      <c r="C9749" s="15">
        <v>100</v>
      </c>
      <c r="D9749" s="17">
        <v>590000</v>
      </c>
      <c r="E9749" s="18">
        <f t="shared" si="152"/>
        <v>590</v>
      </c>
      <c r="F9749" s="19">
        <v>20.234332999999999</v>
      </c>
      <c r="G9749" s="19">
        <v>11.938256150999999</v>
      </c>
      <c r="H9749" s="20">
        <v>79.765667378000003</v>
      </c>
      <c r="I9749" s="15">
        <f>IF(H9749&lt;=Rmax_Summary!$B$40,1,0)</f>
        <v>0</v>
      </c>
      <c r="J9749" s="15">
        <v>2</v>
      </c>
      <c r="K9749" s="21" t="s">
        <v>847</v>
      </c>
    </row>
    <row r="9750" spans="1:11" x14ac:dyDescent="0.15">
      <c r="A9750" s="15">
        <v>1824</v>
      </c>
      <c r="B9750" s="16">
        <v>12</v>
      </c>
      <c r="C9750" s="15">
        <v>100</v>
      </c>
      <c r="D9750" s="17">
        <v>600000</v>
      </c>
      <c r="E9750" s="18">
        <f t="shared" si="152"/>
        <v>600</v>
      </c>
      <c r="F9750" s="19">
        <v>19.898772999999998</v>
      </c>
      <c r="G9750" s="19">
        <v>11.939263821999999</v>
      </c>
      <c r="H9750" s="20">
        <v>80.101227265999995</v>
      </c>
      <c r="I9750" s="15">
        <f>IF(H9750&lt;=Rmax_Summary!$B$40,1,0)</f>
        <v>0</v>
      </c>
      <c r="J9750" s="15">
        <v>2</v>
      </c>
      <c r="K9750" s="21" t="s">
        <v>847</v>
      </c>
    </row>
    <row r="9751" spans="1:11" x14ac:dyDescent="0.15">
      <c r="A9751" s="15">
        <v>1829</v>
      </c>
      <c r="B9751" s="16">
        <v>12</v>
      </c>
      <c r="C9751" s="15">
        <v>100</v>
      </c>
      <c r="D9751" s="17">
        <v>610000</v>
      </c>
      <c r="E9751" s="18">
        <f t="shared" si="152"/>
        <v>610</v>
      </c>
      <c r="F9751" s="19">
        <v>19.574161</v>
      </c>
      <c r="G9751" s="19">
        <v>11.940238616</v>
      </c>
      <c r="H9751" s="20">
        <v>80.425838657</v>
      </c>
      <c r="I9751" s="15">
        <f>IF(H9751&lt;=Rmax_Summary!$B$40,1,0)</f>
        <v>0</v>
      </c>
      <c r="J9751" s="15">
        <v>2</v>
      </c>
      <c r="K9751" s="21" t="s">
        <v>847</v>
      </c>
    </row>
    <row r="9752" spans="1:11" x14ac:dyDescent="0.15">
      <c r="A9752" s="15">
        <v>1834</v>
      </c>
      <c r="B9752" s="16">
        <v>12</v>
      </c>
      <c r="C9752" s="15">
        <v>100</v>
      </c>
      <c r="D9752" s="17">
        <v>620000</v>
      </c>
      <c r="E9752" s="18">
        <f t="shared" si="152"/>
        <v>620</v>
      </c>
      <c r="F9752" s="19">
        <v>19.259972000000001</v>
      </c>
      <c r="G9752" s="19">
        <v>11.941182114</v>
      </c>
      <c r="H9752" s="20">
        <v>80.740028151000004</v>
      </c>
      <c r="I9752" s="15">
        <f>IF(H9752&lt;=Rmax_Summary!$B$40,1,0)</f>
        <v>0</v>
      </c>
      <c r="J9752" s="15">
        <v>2</v>
      </c>
      <c r="K9752" s="21" t="s">
        <v>847</v>
      </c>
    </row>
    <row r="9753" spans="1:11" x14ac:dyDescent="0.15">
      <c r="A9753" s="15">
        <v>1839</v>
      </c>
      <c r="B9753" s="16">
        <v>12</v>
      </c>
      <c r="C9753" s="15">
        <v>100</v>
      </c>
      <c r="D9753" s="17">
        <v>630000</v>
      </c>
      <c r="E9753" s="18">
        <f t="shared" si="152"/>
        <v>630</v>
      </c>
      <c r="F9753" s="19">
        <v>18.955708000000001</v>
      </c>
      <c r="G9753" s="19">
        <v>11.942095803000001</v>
      </c>
      <c r="H9753" s="20">
        <v>81.044292325000001</v>
      </c>
      <c r="I9753" s="15">
        <f>IF(H9753&lt;=Rmax_Summary!$B$40,1,0)</f>
        <v>0</v>
      </c>
      <c r="J9753" s="15">
        <v>2</v>
      </c>
      <c r="K9753" s="21" t="s">
        <v>847</v>
      </c>
    </row>
    <row r="9754" spans="1:11" x14ac:dyDescent="0.15">
      <c r="A9754" s="15">
        <v>1844</v>
      </c>
      <c r="B9754" s="16">
        <v>12</v>
      </c>
      <c r="C9754" s="15">
        <v>100</v>
      </c>
      <c r="D9754" s="17">
        <v>640000</v>
      </c>
      <c r="E9754" s="18">
        <f t="shared" si="152"/>
        <v>640</v>
      </c>
      <c r="F9754" s="19">
        <v>18.660909</v>
      </c>
      <c r="G9754" s="19">
        <v>11.94298107</v>
      </c>
      <c r="H9754" s="20">
        <v>81.339091390999997</v>
      </c>
      <c r="I9754" s="15">
        <f>IF(H9754&lt;=Rmax_Summary!$B$40,1,0)</f>
        <v>0</v>
      </c>
      <c r="J9754" s="15">
        <v>2</v>
      </c>
      <c r="K9754" s="21" t="s">
        <v>847</v>
      </c>
    </row>
    <row r="9755" spans="1:11" x14ac:dyDescent="0.15">
      <c r="A9755" s="15">
        <v>1849</v>
      </c>
      <c r="B9755" s="16">
        <v>12</v>
      </c>
      <c r="C9755" s="15">
        <v>100</v>
      </c>
      <c r="D9755" s="17">
        <v>650000</v>
      </c>
      <c r="E9755" s="18">
        <f t="shared" si="152"/>
        <v>650</v>
      </c>
      <c r="F9755" s="19">
        <v>18.375136999999999</v>
      </c>
      <c r="G9755" s="19">
        <v>11.943839224</v>
      </c>
      <c r="H9755" s="20">
        <v>81.624862812999993</v>
      </c>
      <c r="I9755" s="15">
        <f>IF(H9755&lt;=Rmax_Summary!$B$40,1,0)</f>
        <v>0</v>
      </c>
      <c r="J9755" s="15">
        <v>2</v>
      </c>
      <c r="K9755" s="21" t="s">
        <v>847</v>
      </c>
    </row>
    <row r="9756" spans="1:11" x14ac:dyDescent="0.15">
      <c r="A9756" s="15">
        <v>1854</v>
      </c>
      <c r="B9756" s="16">
        <v>12</v>
      </c>
      <c r="C9756" s="15">
        <v>100</v>
      </c>
      <c r="D9756" s="17">
        <v>660000</v>
      </c>
      <c r="E9756" s="18">
        <f t="shared" si="152"/>
        <v>660</v>
      </c>
      <c r="F9756" s="19">
        <v>18.097987</v>
      </c>
      <c r="G9756" s="19">
        <v>11.944671488999999</v>
      </c>
      <c r="H9756" s="20">
        <v>81.902013134000001</v>
      </c>
      <c r="I9756" s="15">
        <f>IF(H9756&lt;=Rmax_Summary!$B$40,1,0)</f>
        <v>0</v>
      </c>
      <c r="J9756" s="15">
        <v>2</v>
      </c>
      <c r="K9756" s="21" t="s">
        <v>847</v>
      </c>
    </row>
    <row r="9757" spans="1:11" x14ac:dyDescent="0.15">
      <c r="A9757" s="15">
        <v>1859</v>
      </c>
      <c r="B9757" s="16">
        <v>12</v>
      </c>
      <c r="C9757" s="15">
        <v>100</v>
      </c>
      <c r="D9757" s="17">
        <v>670000</v>
      </c>
      <c r="E9757" s="18">
        <f t="shared" si="152"/>
        <v>670</v>
      </c>
      <c r="F9757" s="19">
        <v>17.829073999999999</v>
      </c>
      <c r="G9757" s="19">
        <v>11.945479022000001</v>
      </c>
      <c r="H9757" s="20">
        <v>82.170926159999993</v>
      </c>
      <c r="I9757" s="15">
        <f>IF(H9757&lt;=Rmax_Summary!$B$40,1,0)</f>
        <v>0</v>
      </c>
      <c r="J9757" s="15">
        <v>2</v>
      </c>
      <c r="K9757" s="21" t="s">
        <v>847</v>
      </c>
    </row>
    <row r="9758" spans="1:11" x14ac:dyDescent="0.15">
      <c r="A9758" s="15">
        <v>1864</v>
      </c>
      <c r="B9758" s="16">
        <v>12</v>
      </c>
      <c r="C9758" s="15">
        <v>100</v>
      </c>
      <c r="D9758" s="17">
        <v>680000</v>
      </c>
      <c r="E9758" s="18">
        <f t="shared" si="152"/>
        <v>680</v>
      </c>
      <c r="F9758" s="19">
        <v>17.568033</v>
      </c>
      <c r="G9758" s="19">
        <v>11.946262904999999</v>
      </c>
      <c r="H9758" s="20">
        <v>82.431966606000003</v>
      </c>
      <c r="I9758" s="15">
        <f>IF(H9758&lt;=Rmax_Summary!$B$40,1,0)</f>
        <v>0</v>
      </c>
      <c r="J9758" s="15">
        <v>2</v>
      </c>
      <c r="K9758" s="21" t="s">
        <v>847</v>
      </c>
    </row>
    <row r="9759" spans="1:11" x14ac:dyDescent="0.15">
      <c r="A9759" s="15">
        <v>1869</v>
      </c>
      <c r="B9759" s="16">
        <v>12</v>
      </c>
      <c r="C9759" s="15">
        <v>100</v>
      </c>
      <c r="D9759" s="17">
        <v>690000</v>
      </c>
      <c r="E9759" s="18">
        <f t="shared" si="152"/>
        <v>690</v>
      </c>
      <c r="F9759" s="19">
        <v>17.314526999999998</v>
      </c>
      <c r="G9759" s="19">
        <v>11.947024170000001</v>
      </c>
      <c r="H9759" s="20">
        <v>82.685472786999995</v>
      </c>
      <c r="I9759" s="15">
        <f>IF(H9759&lt;=Rmax_Summary!$B$40,1,0)</f>
        <v>0</v>
      </c>
      <c r="J9759" s="15">
        <v>2</v>
      </c>
      <c r="K9759" s="21" t="s">
        <v>847</v>
      </c>
    </row>
    <row r="9760" spans="1:11" x14ac:dyDescent="0.15">
      <c r="A9760" s="15">
        <v>1874</v>
      </c>
      <c r="B9760" s="16">
        <v>12</v>
      </c>
      <c r="C9760" s="15">
        <v>100</v>
      </c>
      <c r="D9760" s="17">
        <v>700000</v>
      </c>
      <c r="E9760" s="18">
        <f t="shared" si="152"/>
        <v>700</v>
      </c>
      <c r="F9760" s="19">
        <v>17.068234</v>
      </c>
      <c r="G9760" s="19">
        <v>11.947763776</v>
      </c>
      <c r="H9760" s="20">
        <v>82.931765771000002</v>
      </c>
      <c r="I9760" s="15">
        <f>IF(H9760&lt;=Rmax_Summary!$B$40,1,0)</f>
        <v>0</v>
      </c>
      <c r="J9760" s="15">
        <v>2</v>
      </c>
      <c r="K9760" s="21" t="s">
        <v>847</v>
      </c>
    </row>
    <row r="9761" spans="1:11" x14ac:dyDescent="0.15">
      <c r="A9761" s="15">
        <v>1879</v>
      </c>
      <c r="B9761" s="16">
        <v>12</v>
      </c>
      <c r="C9761" s="15">
        <v>100</v>
      </c>
      <c r="D9761" s="17">
        <v>710000</v>
      </c>
      <c r="E9761" s="18">
        <f t="shared" si="152"/>
        <v>710</v>
      </c>
      <c r="F9761" s="19">
        <v>16.828849000000002</v>
      </c>
      <c r="G9761" s="19">
        <v>11.948482632999999</v>
      </c>
      <c r="H9761" s="20">
        <v>83.171151144000007</v>
      </c>
      <c r="I9761" s="15">
        <f>IF(H9761&lt;=Rmax_Summary!$B$40,1,0)</f>
        <v>0</v>
      </c>
      <c r="J9761" s="15">
        <v>2</v>
      </c>
      <c r="K9761" s="21" t="s">
        <v>847</v>
      </c>
    </row>
    <row r="9762" spans="1:11" x14ac:dyDescent="0.15">
      <c r="A9762" s="15">
        <v>1884</v>
      </c>
      <c r="B9762" s="16">
        <v>12</v>
      </c>
      <c r="C9762" s="15">
        <v>100</v>
      </c>
      <c r="D9762" s="17">
        <v>720000</v>
      </c>
      <c r="E9762" s="18">
        <f t="shared" si="152"/>
        <v>720</v>
      </c>
      <c r="F9762" s="19">
        <v>16.596086</v>
      </c>
      <c r="G9762" s="19">
        <v>11.949181603</v>
      </c>
      <c r="H9762" s="20">
        <v>83.403914486999994</v>
      </c>
      <c r="I9762" s="15">
        <f>IF(H9762&lt;=Rmax_Summary!$B$40,1,0)</f>
        <v>0</v>
      </c>
      <c r="J9762" s="15">
        <v>2</v>
      </c>
      <c r="K9762" s="21" t="s">
        <v>847</v>
      </c>
    </row>
    <row r="9763" spans="1:11" x14ac:dyDescent="0.15">
      <c r="A9763" s="15">
        <v>1889</v>
      </c>
      <c r="B9763" s="16">
        <v>12</v>
      </c>
      <c r="C9763" s="15">
        <v>100</v>
      </c>
      <c r="D9763" s="17">
        <v>730000</v>
      </c>
      <c r="E9763" s="18">
        <f t="shared" si="152"/>
        <v>730</v>
      </c>
      <c r="F9763" s="19">
        <v>16.369672999999999</v>
      </c>
      <c r="G9763" s="19">
        <v>11.949861503999999</v>
      </c>
      <c r="H9763" s="20">
        <v>83.630326823999994</v>
      </c>
      <c r="I9763" s="15">
        <f>IF(H9763&lt;=Rmax_Summary!$B$40,1,0)</f>
        <v>0</v>
      </c>
      <c r="J9763" s="15">
        <v>2</v>
      </c>
      <c r="K9763" s="21" t="s">
        <v>847</v>
      </c>
    </row>
    <row r="9764" spans="1:11" x14ac:dyDescent="0.15">
      <c r="A9764" s="15">
        <v>1894</v>
      </c>
      <c r="B9764" s="16">
        <v>12</v>
      </c>
      <c r="C9764" s="15">
        <v>100</v>
      </c>
      <c r="D9764" s="17">
        <v>740000</v>
      </c>
      <c r="E9764" s="18">
        <f t="shared" si="152"/>
        <v>740</v>
      </c>
      <c r="F9764" s="19">
        <v>16.149356000000001</v>
      </c>
      <c r="G9764" s="19">
        <v>11.950523105</v>
      </c>
      <c r="H9764" s="20">
        <v>83.850643728999998</v>
      </c>
      <c r="I9764" s="15">
        <f>IF(H9764&lt;=Rmax_Summary!$B$40,1,0)</f>
        <v>0</v>
      </c>
      <c r="J9764" s="15">
        <v>2</v>
      </c>
      <c r="K9764" s="21" t="s">
        <v>847</v>
      </c>
    </row>
    <row r="9765" spans="1:11" x14ac:dyDescent="0.15">
      <c r="A9765" s="15">
        <v>1899</v>
      </c>
      <c r="B9765" s="16">
        <v>12</v>
      </c>
      <c r="C9765" s="15">
        <v>100</v>
      </c>
      <c r="D9765" s="17">
        <v>750000</v>
      </c>
      <c r="E9765" s="18">
        <f t="shared" si="152"/>
        <v>750</v>
      </c>
      <c r="F9765" s="19">
        <v>15.934889</v>
      </c>
      <c r="G9765" s="19">
        <v>11.951167132</v>
      </c>
      <c r="H9765" s="20">
        <v>84.065110763999996</v>
      </c>
      <c r="I9765" s="15">
        <f>IF(H9765&lt;=Rmax_Summary!$B$40,1,0)</f>
        <v>0</v>
      </c>
      <c r="J9765" s="15">
        <v>2</v>
      </c>
      <c r="K9765" s="21" t="s">
        <v>847</v>
      </c>
    </row>
    <row r="9766" spans="1:11" x14ac:dyDescent="0.15">
      <c r="A9766" s="15">
        <v>1904</v>
      </c>
      <c r="B9766" s="16">
        <v>12</v>
      </c>
      <c r="C9766" s="15">
        <v>100</v>
      </c>
      <c r="D9766" s="17">
        <v>760000</v>
      </c>
      <c r="E9766" s="18">
        <f t="shared" si="152"/>
        <v>760</v>
      </c>
      <c r="F9766" s="19">
        <v>15.726046</v>
      </c>
      <c r="G9766" s="19">
        <v>11.951794273999999</v>
      </c>
      <c r="H9766" s="20">
        <v>84.273954396999997</v>
      </c>
      <c r="I9766" s="15">
        <f>IF(H9766&lt;=Rmax_Summary!$B$40,1,0)</f>
        <v>0</v>
      </c>
      <c r="J9766" s="15">
        <v>2</v>
      </c>
      <c r="K9766" s="21" t="s">
        <v>847</v>
      </c>
    </row>
    <row r="9767" spans="1:11" x14ac:dyDescent="0.15">
      <c r="A9767" s="15">
        <v>1909</v>
      </c>
      <c r="B9767" s="16">
        <v>12</v>
      </c>
      <c r="C9767" s="15">
        <v>100</v>
      </c>
      <c r="D9767" s="17">
        <v>770000</v>
      </c>
      <c r="E9767" s="18">
        <f t="shared" si="152"/>
        <v>770</v>
      </c>
      <c r="F9767" s="19">
        <v>15.522603999999999</v>
      </c>
      <c r="G9767" s="19">
        <v>11.952405191</v>
      </c>
      <c r="H9767" s="20">
        <v>84.477395630000004</v>
      </c>
      <c r="I9767" s="15">
        <f>IF(H9767&lt;=Rmax_Summary!$B$40,1,0)</f>
        <v>0</v>
      </c>
      <c r="J9767" s="15">
        <v>2</v>
      </c>
      <c r="K9767" s="21" t="s">
        <v>847</v>
      </c>
    </row>
    <row r="9768" spans="1:11" x14ac:dyDescent="0.15">
      <c r="A9768" s="15">
        <v>1914</v>
      </c>
      <c r="B9768" s="16">
        <v>12</v>
      </c>
      <c r="C9768" s="15">
        <v>100</v>
      </c>
      <c r="D9768" s="17">
        <v>780000</v>
      </c>
      <c r="E9768" s="18">
        <f t="shared" si="152"/>
        <v>780</v>
      </c>
      <c r="F9768" s="19">
        <v>15.324358999999999</v>
      </c>
      <c r="G9768" s="19">
        <v>11.953000505</v>
      </c>
      <c r="H9768" s="20">
        <v>84.675640916000006</v>
      </c>
      <c r="I9768" s="15">
        <f>IF(H9768&lt;=Rmax_Summary!$B$40,1,0)</f>
        <v>0</v>
      </c>
      <c r="J9768" s="15">
        <v>2</v>
      </c>
      <c r="K9768" s="21" t="s">
        <v>847</v>
      </c>
    </row>
    <row r="9769" spans="1:11" x14ac:dyDescent="0.15">
      <c r="A9769" s="15">
        <v>1919</v>
      </c>
      <c r="B9769" s="16">
        <v>12</v>
      </c>
      <c r="C9769" s="15">
        <v>100</v>
      </c>
      <c r="D9769" s="17">
        <v>790000</v>
      </c>
      <c r="E9769" s="18">
        <f t="shared" si="152"/>
        <v>790</v>
      </c>
      <c r="F9769" s="19">
        <v>15.131114999999999</v>
      </c>
      <c r="G9769" s="19">
        <v>11.953580804</v>
      </c>
      <c r="H9769" s="20">
        <v>84.868884894000004</v>
      </c>
      <c r="I9769" s="15">
        <f>IF(H9769&lt;=Rmax_Summary!$B$40,1,0)</f>
        <v>0</v>
      </c>
      <c r="J9769" s="15">
        <v>2</v>
      </c>
      <c r="K9769" s="21" t="s">
        <v>847</v>
      </c>
    </row>
    <row r="9770" spans="1:11" x14ac:dyDescent="0.15">
      <c r="A9770" s="15">
        <v>1924</v>
      </c>
      <c r="B9770" s="16">
        <v>12</v>
      </c>
      <c r="C9770" s="15">
        <v>100</v>
      </c>
      <c r="D9770" s="17">
        <v>800000</v>
      </c>
      <c r="E9770" s="18">
        <f t="shared" si="152"/>
        <v>800</v>
      </c>
      <c r="F9770" s="19">
        <v>14.942683000000001</v>
      </c>
      <c r="G9770" s="19">
        <v>11.954146649</v>
      </c>
      <c r="H9770" s="20">
        <v>85.057316733999997</v>
      </c>
      <c r="I9770" s="15">
        <f>IF(H9770&lt;=Rmax_Summary!$B$40,1,0)</f>
        <v>0</v>
      </c>
      <c r="J9770" s="15">
        <v>2</v>
      </c>
      <c r="K9770" s="21" t="s">
        <v>847</v>
      </c>
    </row>
    <row r="9771" spans="1:11" x14ac:dyDescent="0.15">
      <c r="A9771" s="15">
        <v>1929</v>
      </c>
      <c r="B9771" s="16">
        <v>12</v>
      </c>
      <c r="C9771" s="15">
        <v>100</v>
      </c>
      <c r="D9771" s="17">
        <v>810000</v>
      </c>
      <c r="E9771" s="18">
        <f t="shared" si="152"/>
        <v>810</v>
      </c>
      <c r="F9771" s="19">
        <v>14.758887</v>
      </c>
      <c r="G9771" s="19">
        <v>11.954698574</v>
      </c>
      <c r="H9771" s="20">
        <v>85.241112880000003</v>
      </c>
      <c r="I9771" s="15">
        <f>IF(H9771&lt;=Rmax_Summary!$B$40,1,0)</f>
        <v>0</v>
      </c>
      <c r="J9771" s="15">
        <v>2</v>
      </c>
      <c r="K9771" s="21" t="s">
        <v>847</v>
      </c>
    </row>
    <row r="9772" spans="1:11" x14ac:dyDescent="0.15">
      <c r="A9772" s="15">
        <v>1934</v>
      </c>
      <c r="B9772" s="16">
        <v>12</v>
      </c>
      <c r="C9772" s="15">
        <v>100</v>
      </c>
      <c r="D9772" s="17">
        <v>820000</v>
      </c>
      <c r="E9772" s="18">
        <f t="shared" si="152"/>
        <v>820</v>
      </c>
      <c r="F9772" s="19">
        <v>14.579558</v>
      </c>
      <c r="G9772" s="19">
        <v>11.955237088000001</v>
      </c>
      <c r="H9772" s="20">
        <v>85.420442496000007</v>
      </c>
      <c r="I9772" s="15">
        <f>IF(H9772&lt;=Rmax_Summary!$B$40,1,0)</f>
        <v>0</v>
      </c>
      <c r="J9772" s="15">
        <v>2</v>
      </c>
      <c r="K9772" s="21" t="s">
        <v>847</v>
      </c>
    </row>
    <row r="9773" spans="1:11" x14ac:dyDescent="0.15">
      <c r="A9773" s="15">
        <v>1939</v>
      </c>
      <c r="B9773" s="16">
        <v>12</v>
      </c>
      <c r="C9773" s="15">
        <v>100</v>
      </c>
      <c r="D9773" s="17">
        <v>830000</v>
      </c>
      <c r="E9773" s="18">
        <f t="shared" si="152"/>
        <v>830</v>
      </c>
      <c r="F9773" s="19">
        <v>14.404533000000001</v>
      </c>
      <c r="G9773" s="19">
        <v>11.955762672000001</v>
      </c>
      <c r="H9773" s="20">
        <v>85.595466564999995</v>
      </c>
      <c r="I9773" s="15">
        <f>IF(H9773&lt;=Rmax_Summary!$B$40,1,0)</f>
        <v>0</v>
      </c>
      <c r="J9773" s="15">
        <v>2</v>
      </c>
      <c r="K9773" s="21" t="s">
        <v>847</v>
      </c>
    </row>
    <row r="9774" spans="1:11" x14ac:dyDescent="0.15">
      <c r="A9774" s="15">
        <v>1944</v>
      </c>
      <c r="B9774" s="16">
        <v>12</v>
      </c>
      <c r="C9774" s="15">
        <v>100</v>
      </c>
      <c r="D9774" s="17">
        <v>840000</v>
      </c>
      <c r="E9774" s="18">
        <f t="shared" si="152"/>
        <v>840</v>
      </c>
      <c r="F9774" s="19">
        <v>14.233662000000001</v>
      </c>
      <c r="G9774" s="19">
        <v>11.956275781</v>
      </c>
      <c r="H9774" s="20">
        <v>85.766338341999997</v>
      </c>
      <c r="I9774" s="15">
        <f>IF(H9774&lt;=Rmax_Summary!$B$40,1,0)</f>
        <v>0</v>
      </c>
      <c r="J9774" s="15">
        <v>2</v>
      </c>
      <c r="K9774" s="21" t="s">
        <v>847</v>
      </c>
    </row>
    <row r="9775" spans="1:11" x14ac:dyDescent="0.15">
      <c r="A9775" s="15">
        <v>1949</v>
      </c>
      <c r="B9775" s="16">
        <v>12</v>
      </c>
      <c r="C9775" s="15">
        <v>100</v>
      </c>
      <c r="D9775" s="17">
        <v>850000</v>
      </c>
      <c r="E9775" s="18">
        <f t="shared" si="152"/>
        <v>850</v>
      </c>
      <c r="F9775" s="19">
        <v>14.066796</v>
      </c>
      <c r="G9775" s="19">
        <v>11.956776862</v>
      </c>
      <c r="H9775" s="20">
        <v>85.933203790999997</v>
      </c>
      <c r="I9775" s="15">
        <f>IF(H9775&lt;=Rmax_Summary!$B$40,1,0)</f>
        <v>0</v>
      </c>
      <c r="J9775" s="15">
        <v>2</v>
      </c>
      <c r="K9775" s="21" t="s">
        <v>847</v>
      </c>
    </row>
    <row r="9776" spans="1:11" x14ac:dyDescent="0.15">
      <c r="A9776" s="15">
        <v>1954</v>
      </c>
      <c r="B9776" s="16">
        <v>12</v>
      </c>
      <c r="C9776" s="15">
        <v>100</v>
      </c>
      <c r="D9776" s="17">
        <v>860000</v>
      </c>
      <c r="E9776" s="18">
        <f t="shared" si="152"/>
        <v>860</v>
      </c>
      <c r="F9776" s="19">
        <v>13.903798</v>
      </c>
      <c r="G9776" s="19">
        <v>11.957266334</v>
      </c>
      <c r="H9776" s="20">
        <v>86.096202063000007</v>
      </c>
      <c r="I9776" s="15">
        <f>IF(H9776&lt;=Rmax_Summary!$B$40,1,0)</f>
        <v>0</v>
      </c>
      <c r="J9776" s="15">
        <v>2</v>
      </c>
      <c r="K9776" s="21" t="s">
        <v>847</v>
      </c>
    </row>
    <row r="9777" spans="1:11" x14ac:dyDescent="0.15">
      <c r="A9777" s="15">
        <v>1959</v>
      </c>
      <c r="B9777" s="16">
        <v>12</v>
      </c>
      <c r="C9777" s="15">
        <v>100</v>
      </c>
      <c r="D9777" s="17">
        <v>870000</v>
      </c>
      <c r="E9777" s="18">
        <f t="shared" si="152"/>
        <v>870</v>
      </c>
      <c r="F9777" s="19">
        <v>13.744534</v>
      </c>
      <c r="G9777" s="19">
        <v>11.957744585</v>
      </c>
      <c r="H9777" s="20">
        <v>86.255465959999995</v>
      </c>
      <c r="I9777" s="15">
        <f>IF(H9777&lt;=Rmax_Summary!$B$40,1,0)</f>
        <v>0</v>
      </c>
      <c r="J9777" s="15">
        <v>2</v>
      </c>
      <c r="K9777" s="21" t="s">
        <v>847</v>
      </c>
    </row>
    <row r="9778" spans="1:11" x14ac:dyDescent="0.15">
      <c r="A9778" s="15">
        <v>1964</v>
      </c>
      <c r="B9778" s="16">
        <v>12</v>
      </c>
      <c r="C9778" s="15">
        <v>100</v>
      </c>
      <c r="D9778" s="17">
        <v>880000</v>
      </c>
      <c r="E9778" s="18">
        <f t="shared" si="152"/>
        <v>880</v>
      </c>
      <c r="F9778" s="19">
        <v>13.588877</v>
      </c>
      <c r="G9778" s="19">
        <v>11.958212012000001</v>
      </c>
      <c r="H9778" s="20">
        <v>86.411122790999997</v>
      </c>
      <c r="I9778" s="15">
        <f>IF(H9778&lt;=Rmax_Summary!$B$40,1,0)</f>
        <v>0</v>
      </c>
      <c r="J9778" s="15">
        <v>2</v>
      </c>
      <c r="K9778" s="21" t="s">
        <v>847</v>
      </c>
    </row>
    <row r="9779" spans="1:11" x14ac:dyDescent="0.15">
      <c r="A9779" s="15">
        <v>1969</v>
      </c>
      <c r="B9779" s="16">
        <v>12</v>
      </c>
      <c r="C9779" s="15">
        <v>100</v>
      </c>
      <c r="D9779" s="17">
        <v>890000</v>
      </c>
      <c r="E9779" s="18">
        <f t="shared" si="152"/>
        <v>890</v>
      </c>
      <c r="F9779" s="19">
        <v>13.436707</v>
      </c>
      <c r="G9779" s="19">
        <v>11.958668968</v>
      </c>
      <c r="H9779" s="20">
        <v>86.563293075999994</v>
      </c>
      <c r="I9779" s="15">
        <f>IF(H9779&lt;=Rmax_Summary!$B$40,1,0)</f>
        <v>0</v>
      </c>
      <c r="J9779" s="15">
        <v>2</v>
      </c>
      <c r="K9779" s="21" t="s">
        <v>847</v>
      </c>
    </row>
    <row r="9780" spans="1:11" x14ac:dyDescent="0.15">
      <c r="A9780" s="15">
        <v>1974</v>
      </c>
      <c r="B9780" s="16">
        <v>12</v>
      </c>
      <c r="C9780" s="15">
        <v>100</v>
      </c>
      <c r="D9780" s="17">
        <v>900000</v>
      </c>
      <c r="E9780" s="18">
        <f t="shared" si="152"/>
        <v>900</v>
      </c>
      <c r="F9780" s="19">
        <v>13.287907000000001</v>
      </c>
      <c r="G9780" s="19">
        <v>11.959115798999999</v>
      </c>
      <c r="H9780" s="20">
        <v>86.712093232000001</v>
      </c>
      <c r="I9780" s="15">
        <f>IF(H9780&lt;=Rmax_Summary!$B$40,1,0)</f>
        <v>0</v>
      </c>
      <c r="J9780" s="15">
        <v>2</v>
      </c>
      <c r="K9780" s="21" t="s">
        <v>847</v>
      </c>
    </row>
    <row r="9781" spans="1:11" x14ac:dyDescent="0.15">
      <c r="A9781" s="15">
        <v>1979</v>
      </c>
      <c r="B9781" s="16">
        <v>12</v>
      </c>
      <c r="C9781" s="15">
        <v>100</v>
      </c>
      <c r="D9781" s="17">
        <v>910000</v>
      </c>
      <c r="E9781" s="18">
        <f t="shared" si="152"/>
        <v>910</v>
      </c>
      <c r="F9781" s="19">
        <v>13.142366000000001</v>
      </c>
      <c r="G9781" s="19">
        <v>11.959552848</v>
      </c>
      <c r="H9781" s="20">
        <v>86.857634208999997</v>
      </c>
      <c r="I9781" s="15">
        <f>IF(H9781&lt;=Rmax_Summary!$B$40,1,0)</f>
        <v>0</v>
      </c>
      <c r="J9781" s="15">
        <v>2</v>
      </c>
      <c r="K9781" s="21" t="s">
        <v>847</v>
      </c>
    </row>
    <row r="9782" spans="1:11" x14ac:dyDescent="0.15">
      <c r="A9782" s="15">
        <v>1984</v>
      </c>
      <c r="B9782" s="16">
        <v>12</v>
      </c>
      <c r="C9782" s="15">
        <v>100</v>
      </c>
      <c r="D9782" s="17">
        <v>920000</v>
      </c>
      <c r="E9782" s="18">
        <f t="shared" si="152"/>
        <v>920</v>
      </c>
      <c r="F9782" s="19">
        <v>12.999979</v>
      </c>
      <c r="G9782" s="19">
        <v>11.959980420000001</v>
      </c>
      <c r="H9782" s="20">
        <v>87.000021064999999</v>
      </c>
      <c r="I9782" s="15">
        <f>IF(H9782&lt;=Rmax_Summary!$B$40,1,0)</f>
        <v>0</v>
      </c>
      <c r="J9782" s="15">
        <v>2</v>
      </c>
      <c r="K9782" s="21" t="s">
        <v>847</v>
      </c>
    </row>
    <row r="9783" spans="1:11" x14ac:dyDescent="0.15">
      <c r="A9783" s="15">
        <v>1989</v>
      </c>
      <c r="B9783" s="16">
        <v>12</v>
      </c>
      <c r="C9783" s="15">
        <v>100</v>
      </c>
      <c r="D9783" s="17">
        <v>930000</v>
      </c>
      <c r="E9783" s="18">
        <f t="shared" si="152"/>
        <v>930</v>
      </c>
      <c r="F9783" s="19">
        <v>12.860644000000001</v>
      </c>
      <c r="G9783" s="19">
        <v>11.960398830000001</v>
      </c>
      <c r="H9783" s="20">
        <v>87.139356106999998</v>
      </c>
      <c r="I9783" s="15">
        <f>IF(H9783&lt;=Rmax_Summary!$B$40,1,0)</f>
        <v>0</v>
      </c>
      <c r="J9783" s="15">
        <v>2</v>
      </c>
      <c r="K9783" s="21" t="s">
        <v>847</v>
      </c>
    </row>
    <row r="9784" spans="1:11" x14ac:dyDescent="0.15">
      <c r="A9784" s="15">
        <v>1994</v>
      </c>
      <c r="B9784" s="16">
        <v>12</v>
      </c>
      <c r="C9784" s="15">
        <v>100</v>
      </c>
      <c r="D9784" s="17">
        <v>940000</v>
      </c>
      <c r="E9784" s="18">
        <f t="shared" si="152"/>
        <v>940</v>
      </c>
      <c r="F9784" s="19">
        <v>12.724264</v>
      </c>
      <c r="G9784" s="19">
        <v>11.960808365</v>
      </c>
      <c r="H9784" s="20">
        <v>87.275735748000002</v>
      </c>
      <c r="I9784" s="15">
        <f>IF(H9784&lt;=Rmax_Summary!$B$40,1,0)</f>
        <v>0</v>
      </c>
      <c r="J9784" s="15">
        <v>2</v>
      </c>
      <c r="K9784" s="21" t="s">
        <v>847</v>
      </c>
    </row>
    <row r="9785" spans="1:11" x14ac:dyDescent="0.15">
      <c r="A9785" s="15">
        <v>1999</v>
      </c>
      <c r="B9785" s="16">
        <v>12</v>
      </c>
      <c r="C9785" s="15">
        <v>100</v>
      </c>
      <c r="D9785" s="17">
        <v>950000</v>
      </c>
      <c r="E9785" s="18">
        <f t="shared" si="152"/>
        <v>950</v>
      </c>
      <c r="F9785" s="19">
        <v>12.590747</v>
      </c>
      <c r="G9785" s="19">
        <v>11.961209301</v>
      </c>
      <c r="H9785" s="20">
        <v>87.409253211999996</v>
      </c>
      <c r="I9785" s="15">
        <f>IF(H9785&lt;=Rmax_Summary!$B$40,1,0)</f>
        <v>0</v>
      </c>
      <c r="J9785" s="15">
        <v>2</v>
      </c>
      <c r="K9785" s="21" t="s">
        <v>847</v>
      </c>
    </row>
    <row r="9786" spans="1:11" x14ac:dyDescent="0.15">
      <c r="A9786" s="15">
        <v>2004</v>
      </c>
      <c r="B9786" s="16">
        <v>12</v>
      </c>
      <c r="C9786" s="15">
        <v>100</v>
      </c>
      <c r="D9786" s="17">
        <v>960000</v>
      </c>
      <c r="E9786" s="18">
        <f t="shared" si="152"/>
        <v>960</v>
      </c>
      <c r="F9786" s="19">
        <v>12.460001999999999</v>
      </c>
      <c r="G9786" s="19">
        <v>11.961601916999999</v>
      </c>
      <c r="H9786" s="20">
        <v>87.539998073999996</v>
      </c>
      <c r="I9786" s="15">
        <f>IF(H9786&lt;=Rmax_Summary!$B$40,1,0)</f>
        <v>0</v>
      </c>
      <c r="J9786" s="15">
        <v>2</v>
      </c>
      <c r="K9786" s="21" t="s">
        <v>847</v>
      </c>
    </row>
    <row r="9787" spans="1:11" x14ac:dyDescent="0.15">
      <c r="A9787" s="15">
        <v>2009</v>
      </c>
      <c r="B9787" s="16">
        <v>12</v>
      </c>
      <c r="C9787" s="15">
        <v>100</v>
      </c>
      <c r="D9787" s="17">
        <v>970000</v>
      </c>
      <c r="E9787" s="18">
        <f t="shared" si="152"/>
        <v>970</v>
      </c>
      <c r="F9787" s="19">
        <v>12.331944999999999</v>
      </c>
      <c r="G9787" s="19">
        <v>11.961986461</v>
      </c>
      <c r="H9787" s="20">
        <v>87.668055382000006</v>
      </c>
      <c r="I9787" s="15">
        <f>IF(H9787&lt;=Rmax_Summary!$B$40,1,0)</f>
        <v>0</v>
      </c>
      <c r="J9787" s="15">
        <v>2</v>
      </c>
      <c r="K9787" s="21" t="s">
        <v>847</v>
      </c>
    </row>
    <row r="9788" spans="1:11" x14ac:dyDescent="0.15">
      <c r="A9788" s="15">
        <v>2014</v>
      </c>
      <c r="B9788" s="16">
        <v>12</v>
      </c>
      <c r="C9788" s="15">
        <v>100</v>
      </c>
      <c r="D9788" s="17">
        <v>980000</v>
      </c>
      <c r="E9788" s="18">
        <f t="shared" si="152"/>
        <v>980</v>
      </c>
      <c r="F9788" s="19">
        <v>12.206493</v>
      </c>
      <c r="G9788" s="19">
        <v>11.962363182000001</v>
      </c>
      <c r="H9788" s="20">
        <v>87.793506532999999</v>
      </c>
      <c r="I9788" s="15">
        <f>IF(H9788&lt;=Rmax_Summary!$B$40,1,0)</f>
        <v>0</v>
      </c>
      <c r="J9788" s="15">
        <v>2</v>
      </c>
      <c r="K9788" s="21" t="s">
        <v>847</v>
      </c>
    </row>
    <row r="9789" spans="1:11" x14ac:dyDescent="0.15">
      <c r="A9789" s="15">
        <v>2019</v>
      </c>
      <c r="B9789" s="16">
        <v>12</v>
      </c>
      <c r="C9789" s="15">
        <v>100</v>
      </c>
      <c r="D9789" s="17">
        <v>990000</v>
      </c>
      <c r="E9789" s="18">
        <f t="shared" si="152"/>
        <v>990</v>
      </c>
      <c r="F9789" s="19">
        <v>12.083568</v>
      </c>
      <c r="G9789" s="19">
        <v>11.962732311</v>
      </c>
      <c r="H9789" s="20">
        <v>87.916432018999998</v>
      </c>
      <c r="I9789" s="15">
        <f>IF(H9789&lt;=Rmax_Summary!$B$40,1,0)</f>
        <v>0</v>
      </c>
      <c r="J9789" s="15">
        <v>2</v>
      </c>
      <c r="K9789" s="21" t="s">
        <v>847</v>
      </c>
    </row>
    <row r="9790" spans="1:11" x14ac:dyDescent="0.15">
      <c r="A9790" s="15">
        <v>2024</v>
      </c>
      <c r="B9790" s="16">
        <v>12</v>
      </c>
      <c r="C9790" s="15">
        <v>100</v>
      </c>
      <c r="D9790" s="17">
        <v>1000000</v>
      </c>
      <c r="E9790" s="18">
        <f t="shared" si="152"/>
        <v>1000</v>
      </c>
      <c r="F9790" s="19">
        <v>11.963094</v>
      </c>
      <c r="G9790" s="19">
        <v>11.963094085</v>
      </c>
      <c r="H9790" s="20">
        <v>88.036905664000003</v>
      </c>
      <c r="I9790" s="15">
        <f>IF(H9790&lt;=Rmax_Summary!$B$40,1,0)</f>
        <v>0</v>
      </c>
      <c r="J9790" s="15">
        <v>2</v>
      </c>
      <c r="K9790" s="21" t="s">
        <v>847</v>
      </c>
    </row>
    <row r="9791" spans="1:11" x14ac:dyDescent="0.15">
      <c r="A9791" s="15">
        <v>1829</v>
      </c>
      <c r="B9791" s="16">
        <v>12</v>
      </c>
      <c r="C9791" s="15">
        <v>100</v>
      </c>
      <c r="D9791" s="17">
        <v>1100000</v>
      </c>
      <c r="E9791" s="18">
        <f t="shared" si="152"/>
        <v>1100</v>
      </c>
      <c r="F9791" s="19">
        <v>10.878501</v>
      </c>
      <c r="G9791" s="19">
        <v>11.966351001</v>
      </c>
      <c r="H9791" s="20">
        <v>89.121499310999994</v>
      </c>
      <c r="I9791" s="15">
        <f>IF(H9791&lt;=Rmax_Summary!$B$40,1,0)</f>
        <v>0</v>
      </c>
      <c r="J9791" s="15">
        <v>3</v>
      </c>
      <c r="K9791" s="21" t="s">
        <v>850</v>
      </c>
    </row>
    <row r="9792" spans="1:11" x14ac:dyDescent="0.15">
      <c r="A9792" s="15">
        <v>1834</v>
      </c>
      <c r="B9792" s="16">
        <v>12</v>
      </c>
      <c r="C9792" s="15">
        <v>100</v>
      </c>
      <c r="D9792" s="17">
        <v>1200000</v>
      </c>
      <c r="E9792" s="18">
        <f t="shared" si="152"/>
        <v>1200</v>
      </c>
      <c r="F9792" s="19">
        <v>9.9742219999999993</v>
      </c>
      <c r="G9792" s="19">
        <v>11.969066448</v>
      </c>
      <c r="H9792" s="20">
        <v>90.025778060999997</v>
      </c>
      <c r="I9792" s="15">
        <f>IF(H9792&lt;=Rmax_Summary!$B$40,1,0)</f>
        <v>0</v>
      </c>
      <c r="J9792" s="15">
        <v>3</v>
      </c>
      <c r="K9792" s="21" t="s">
        <v>850</v>
      </c>
    </row>
    <row r="9793" spans="1:11" x14ac:dyDescent="0.15">
      <c r="A9793" s="15">
        <v>1839</v>
      </c>
      <c r="B9793" s="16">
        <v>12</v>
      </c>
      <c r="C9793" s="15">
        <v>100</v>
      </c>
      <c r="D9793" s="17">
        <v>1300000</v>
      </c>
      <c r="E9793" s="18">
        <f t="shared" si="152"/>
        <v>1300</v>
      </c>
      <c r="F9793" s="19">
        <v>9.2087420000000009</v>
      </c>
      <c r="G9793" s="19">
        <v>11.971365090000001</v>
      </c>
      <c r="H9793" s="20">
        <v>90.791257916999996</v>
      </c>
      <c r="I9793" s="15">
        <f>IF(H9793&lt;=Rmax_Summary!$B$40,1,0)</f>
        <v>0</v>
      </c>
      <c r="J9793" s="15">
        <v>3</v>
      </c>
      <c r="K9793" s="21" t="s">
        <v>850</v>
      </c>
    </row>
    <row r="9794" spans="1:11" x14ac:dyDescent="0.15">
      <c r="A9794" s="15">
        <v>1844</v>
      </c>
      <c r="B9794" s="16">
        <v>12</v>
      </c>
      <c r="C9794" s="15">
        <v>100</v>
      </c>
      <c r="D9794" s="17">
        <v>1400000</v>
      </c>
      <c r="E9794" s="18">
        <f t="shared" ref="E9794:E9857" si="153">D9794/1000</f>
        <v>1400</v>
      </c>
      <c r="F9794" s="19">
        <v>8.5523830000000007</v>
      </c>
      <c r="G9794" s="19">
        <v>11.973336060999999</v>
      </c>
      <c r="H9794" s="20">
        <v>91.447617047999998</v>
      </c>
      <c r="I9794" s="15">
        <f>IF(H9794&lt;=Rmax_Summary!$B$40,1,0)</f>
        <v>0</v>
      </c>
      <c r="J9794" s="15">
        <v>3</v>
      </c>
      <c r="K9794" s="21" t="s">
        <v>850</v>
      </c>
    </row>
    <row r="9795" spans="1:11" x14ac:dyDescent="0.15">
      <c r="A9795" s="15">
        <v>1849</v>
      </c>
      <c r="B9795" s="16">
        <v>12</v>
      </c>
      <c r="C9795" s="15">
        <v>100</v>
      </c>
      <c r="D9795" s="17">
        <v>1500000</v>
      </c>
      <c r="E9795" s="18">
        <f t="shared" si="153"/>
        <v>1500</v>
      </c>
      <c r="F9795" s="19">
        <v>7.9833639999999999</v>
      </c>
      <c r="G9795" s="19">
        <v>11.975044755000001</v>
      </c>
      <c r="H9795" s="20">
        <v>92.016636496999993</v>
      </c>
      <c r="I9795" s="15">
        <f>IF(H9795&lt;=Rmax_Summary!$B$40,1,0)</f>
        <v>0</v>
      </c>
      <c r="J9795" s="15">
        <v>3</v>
      </c>
      <c r="K9795" s="21" t="s">
        <v>850</v>
      </c>
    </row>
    <row r="9796" spans="1:11" x14ac:dyDescent="0.15">
      <c r="A9796" s="15">
        <v>1854</v>
      </c>
      <c r="B9796" s="16">
        <v>12</v>
      </c>
      <c r="C9796" s="15">
        <v>100</v>
      </c>
      <c r="D9796" s="17">
        <v>1600000</v>
      </c>
      <c r="E9796" s="18">
        <f t="shared" si="153"/>
        <v>1600</v>
      </c>
      <c r="F9796" s="19">
        <v>7.4853379999999996</v>
      </c>
      <c r="G9796" s="19">
        <v>11.97654026</v>
      </c>
      <c r="H9796" s="20">
        <v>92.514662380999994</v>
      </c>
      <c r="I9796" s="15">
        <f>IF(H9796&lt;=Rmax_Summary!$B$40,1,0)</f>
        <v>0</v>
      </c>
      <c r="J9796" s="15">
        <v>3</v>
      </c>
      <c r="K9796" s="21" t="s">
        <v>850</v>
      </c>
    </row>
    <row r="9797" spans="1:11" x14ac:dyDescent="0.15">
      <c r="A9797" s="15">
        <v>1859</v>
      </c>
      <c r="B9797" s="16">
        <v>12</v>
      </c>
      <c r="C9797" s="15">
        <v>100</v>
      </c>
      <c r="D9797" s="17">
        <v>1700000</v>
      </c>
      <c r="E9797" s="18">
        <f t="shared" si="153"/>
        <v>1700</v>
      </c>
      <c r="F9797" s="19">
        <v>7.0457999999999998</v>
      </c>
      <c r="G9797" s="19">
        <v>11.977860133</v>
      </c>
      <c r="H9797" s="20">
        <v>92.954199797000001</v>
      </c>
      <c r="I9797" s="15">
        <f>IF(H9797&lt;=Rmax_Summary!$B$40,1,0)</f>
        <v>0</v>
      </c>
      <c r="J9797" s="15">
        <v>3</v>
      </c>
      <c r="K9797" s="21" t="s">
        <v>850</v>
      </c>
    </row>
    <row r="9798" spans="1:11" x14ac:dyDescent="0.15">
      <c r="A9798" s="15">
        <v>1864</v>
      </c>
      <c r="B9798" s="16">
        <v>12</v>
      </c>
      <c r="C9798" s="15">
        <v>100</v>
      </c>
      <c r="D9798" s="17">
        <v>1800000</v>
      </c>
      <c r="E9798" s="18">
        <f t="shared" si="153"/>
        <v>1800</v>
      </c>
      <c r="F9798" s="19">
        <v>6.6550190000000002</v>
      </c>
      <c r="G9798" s="19">
        <v>11.979033596000001</v>
      </c>
      <c r="H9798" s="20">
        <v>93.344981476000001</v>
      </c>
      <c r="I9798" s="15">
        <f>IF(H9798&lt;=Rmax_Summary!$B$40,1,0)</f>
        <v>0</v>
      </c>
      <c r="J9798" s="15">
        <v>3</v>
      </c>
      <c r="K9798" s="21" t="s">
        <v>850</v>
      </c>
    </row>
    <row r="9799" spans="1:11" x14ac:dyDescent="0.15">
      <c r="A9799" s="15">
        <v>1869</v>
      </c>
      <c r="B9799" s="16">
        <v>12</v>
      </c>
      <c r="C9799" s="15">
        <v>100</v>
      </c>
      <c r="D9799" s="17">
        <v>1900000</v>
      </c>
      <c r="E9799" s="18">
        <f t="shared" si="153"/>
        <v>1900</v>
      </c>
      <c r="F9799" s="19">
        <v>6.305307</v>
      </c>
      <c r="G9799" s="19">
        <v>11.98008373</v>
      </c>
      <c r="H9799" s="20">
        <v>93.694692876000005</v>
      </c>
      <c r="I9799" s="15">
        <f>IF(H9799&lt;=Rmax_Summary!$B$40,1,0)</f>
        <v>0</v>
      </c>
      <c r="J9799" s="15">
        <v>3</v>
      </c>
      <c r="K9799" s="21" t="s">
        <v>850</v>
      </c>
    </row>
    <row r="9800" spans="1:11" x14ac:dyDescent="0.15">
      <c r="A9800" s="15">
        <v>1874</v>
      </c>
      <c r="B9800" s="16">
        <v>12</v>
      </c>
      <c r="C9800" s="15">
        <v>100</v>
      </c>
      <c r="D9800" s="17">
        <v>2000000</v>
      </c>
      <c r="E9800" s="18">
        <f t="shared" si="153"/>
        <v>2000</v>
      </c>
      <c r="F9800" s="19">
        <v>5.9905150000000003</v>
      </c>
      <c r="G9800" s="19">
        <v>11.981029009</v>
      </c>
      <c r="H9800" s="20">
        <v>94.009485362000007</v>
      </c>
      <c r="I9800" s="15">
        <f>IF(H9800&lt;=Rmax_Summary!$B$40,1,0)</f>
        <v>0</v>
      </c>
      <c r="J9800" s="15">
        <v>3</v>
      </c>
      <c r="K9800" s="21" t="s">
        <v>850</v>
      </c>
    </row>
    <row r="9801" spans="1:11" x14ac:dyDescent="0.15">
      <c r="A9801" s="15">
        <v>1879</v>
      </c>
      <c r="B9801" s="16">
        <v>12</v>
      </c>
      <c r="C9801" s="15">
        <v>100</v>
      </c>
      <c r="D9801" s="17">
        <v>2100000</v>
      </c>
      <c r="E9801" s="18">
        <f t="shared" si="153"/>
        <v>2100</v>
      </c>
      <c r="F9801" s="19">
        <v>5.7056589999999998</v>
      </c>
      <c r="G9801" s="19">
        <v>11.981884386999999</v>
      </c>
      <c r="H9801" s="20">
        <v>94.294340922000004</v>
      </c>
      <c r="I9801" s="15">
        <f>IF(H9801&lt;=Rmax_Summary!$B$40,1,0)</f>
        <v>0</v>
      </c>
      <c r="J9801" s="15">
        <v>3</v>
      </c>
      <c r="K9801" s="21" t="s">
        <v>850</v>
      </c>
    </row>
    <row r="9802" spans="1:11" x14ac:dyDescent="0.15">
      <c r="A9802" s="15">
        <v>1884</v>
      </c>
      <c r="B9802" s="16">
        <v>12</v>
      </c>
      <c r="C9802" s="15">
        <v>100</v>
      </c>
      <c r="D9802" s="17">
        <v>2200000</v>
      </c>
      <c r="E9802" s="18">
        <f t="shared" si="153"/>
        <v>2200</v>
      </c>
      <c r="F9802" s="19">
        <v>5.4466650000000003</v>
      </c>
      <c r="G9802" s="19">
        <v>11.982662111</v>
      </c>
      <c r="H9802" s="20">
        <v>94.553335454999996</v>
      </c>
      <c r="I9802" s="15">
        <f>IF(H9802&lt;=Rmax_Summary!$B$40,1,0)</f>
        <v>0</v>
      </c>
      <c r="J9802" s="15">
        <v>3</v>
      </c>
      <c r="K9802" s="21" t="s">
        <v>850</v>
      </c>
    </row>
    <row r="9803" spans="1:11" x14ac:dyDescent="0.15">
      <c r="A9803" s="15">
        <v>1889</v>
      </c>
      <c r="B9803" s="16">
        <v>12</v>
      </c>
      <c r="C9803" s="15">
        <v>100</v>
      </c>
      <c r="D9803" s="17">
        <v>2300000</v>
      </c>
      <c r="E9803" s="18">
        <f t="shared" si="153"/>
        <v>2300</v>
      </c>
      <c r="F9803" s="19">
        <v>5.2101620000000004</v>
      </c>
      <c r="G9803" s="19">
        <v>11.983372291</v>
      </c>
      <c r="H9803" s="20">
        <v>94.789838184000004</v>
      </c>
      <c r="I9803" s="15">
        <f>IF(H9803&lt;=Rmax_Summary!$B$40,1,0)</f>
        <v>0</v>
      </c>
      <c r="J9803" s="15">
        <v>3</v>
      </c>
      <c r="K9803" s="21" t="s">
        <v>850</v>
      </c>
    </row>
    <row r="9804" spans="1:11" x14ac:dyDescent="0.15">
      <c r="A9804" s="15">
        <v>1894</v>
      </c>
      <c r="B9804" s="16">
        <v>12</v>
      </c>
      <c r="C9804" s="15">
        <v>100</v>
      </c>
      <c r="D9804" s="17">
        <v>2400000</v>
      </c>
      <c r="E9804" s="18">
        <f t="shared" si="153"/>
        <v>2400</v>
      </c>
      <c r="F9804" s="19">
        <v>4.9933430000000003</v>
      </c>
      <c r="G9804" s="19">
        <v>11.984023368000001</v>
      </c>
      <c r="H9804" s="20">
        <v>95.006656945000003</v>
      </c>
      <c r="I9804" s="15">
        <f>IF(H9804&lt;=Rmax_Summary!$B$40,1,0)</f>
        <v>0</v>
      </c>
      <c r="J9804" s="15">
        <v>3</v>
      </c>
      <c r="K9804" s="21" t="s">
        <v>850</v>
      </c>
    </row>
    <row r="9805" spans="1:11" x14ac:dyDescent="0.15">
      <c r="A9805" s="15">
        <v>1899</v>
      </c>
      <c r="B9805" s="16">
        <v>12</v>
      </c>
      <c r="C9805" s="15">
        <v>100</v>
      </c>
      <c r="D9805" s="17">
        <v>2500000</v>
      </c>
      <c r="E9805" s="18">
        <f t="shared" si="153"/>
        <v>2500</v>
      </c>
      <c r="F9805" s="19">
        <v>4.7938489999999998</v>
      </c>
      <c r="G9805" s="19">
        <v>11.984622420999999</v>
      </c>
      <c r="H9805" s="20">
        <v>95.206150969000007</v>
      </c>
      <c r="I9805" s="15">
        <f>IF(H9805&lt;=Rmax_Summary!$B$40,1,0)</f>
        <v>0</v>
      </c>
      <c r="J9805" s="15">
        <v>3</v>
      </c>
      <c r="K9805" s="21" t="s">
        <v>850</v>
      </c>
    </row>
    <row r="9806" spans="1:11" x14ac:dyDescent="0.15">
      <c r="A9806" s="15">
        <v>1904</v>
      </c>
      <c r="B9806" s="16">
        <v>12</v>
      </c>
      <c r="C9806" s="15">
        <v>100</v>
      </c>
      <c r="D9806" s="17">
        <v>2600000</v>
      </c>
      <c r="E9806" s="18">
        <f t="shared" si="153"/>
        <v>2600</v>
      </c>
      <c r="F9806" s="19">
        <v>4.6096830000000004</v>
      </c>
      <c r="G9806" s="19">
        <v>11.985175444999999</v>
      </c>
      <c r="H9806" s="20">
        <v>95.390317052</v>
      </c>
      <c r="I9806" s="15">
        <f>IF(H9806&lt;=Rmax_Summary!$B$40,1,0)</f>
        <v>0</v>
      </c>
      <c r="J9806" s="15">
        <v>3</v>
      </c>
      <c r="K9806" s="21" t="s">
        <v>850</v>
      </c>
    </row>
    <row r="9807" spans="1:11" x14ac:dyDescent="0.15">
      <c r="A9807" s="15">
        <v>1909</v>
      </c>
      <c r="B9807" s="16">
        <v>12</v>
      </c>
      <c r="C9807" s="15">
        <v>100</v>
      </c>
      <c r="D9807" s="17">
        <v>2700000</v>
      </c>
      <c r="E9807" s="18">
        <f t="shared" si="153"/>
        <v>2700</v>
      </c>
      <c r="F9807" s="19">
        <v>4.4391439999999998</v>
      </c>
      <c r="G9807" s="19">
        <v>11.985687544999999</v>
      </c>
      <c r="H9807" s="20">
        <v>95.560856404999996</v>
      </c>
      <c r="I9807" s="15">
        <f>IF(H9807&lt;=Rmax_Summary!$B$40,1,0)</f>
        <v>0</v>
      </c>
      <c r="J9807" s="15">
        <v>3</v>
      </c>
      <c r="K9807" s="21" t="s">
        <v>850</v>
      </c>
    </row>
    <row r="9808" spans="1:11" x14ac:dyDescent="0.15">
      <c r="A9808" s="15">
        <v>1914</v>
      </c>
      <c r="B9808" s="16">
        <v>12</v>
      </c>
      <c r="C9808" s="15">
        <v>100</v>
      </c>
      <c r="D9808" s="17">
        <v>2800000</v>
      </c>
      <c r="E9808" s="18">
        <f t="shared" si="153"/>
        <v>2800</v>
      </c>
      <c r="F9808" s="19">
        <v>4.2807719999999998</v>
      </c>
      <c r="G9808" s="19">
        <v>11.986163108</v>
      </c>
      <c r="H9808" s="20">
        <v>95.719227626999995</v>
      </c>
      <c r="I9808" s="15">
        <f>IF(H9808&lt;=Rmax_Summary!$B$40,1,0)</f>
        <v>0</v>
      </c>
      <c r="J9808" s="15">
        <v>3</v>
      </c>
      <c r="K9808" s="21" t="s">
        <v>850</v>
      </c>
    </row>
    <row r="9809" spans="1:11" x14ac:dyDescent="0.15">
      <c r="A9809" s="15">
        <v>1919</v>
      </c>
      <c r="B9809" s="16">
        <v>12</v>
      </c>
      <c r="C9809" s="15">
        <v>100</v>
      </c>
      <c r="D9809" s="17">
        <v>2900000</v>
      </c>
      <c r="E9809" s="18">
        <f t="shared" si="153"/>
        <v>2900</v>
      </c>
      <c r="F9809" s="19">
        <v>4.1333120000000001</v>
      </c>
      <c r="G9809" s="19">
        <v>11.986605909</v>
      </c>
      <c r="H9809" s="20">
        <v>95.866687640999999</v>
      </c>
      <c r="I9809" s="15">
        <f>IF(H9809&lt;=Rmax_Summary!$B$40,1,0)</f>
        <v>0</v>
      </c>
      <c r="J9809" s="15">
        <v>3</v>
      </c>
      <c r="K9809" s="21" t="s">
        <v>850</v>
      </c>
    </row>
    <row r="9810" spans="1:11" x14ac:dyDescent="0.15">
      <c r="A9810" s="15">
        <v>1924</v>
      </c>
      <c r="B9810" s="16">
        <v>12</v>
      </c>
      <c r="C9810" s="15">
        <v>100</v>
      </c>
      <c r="D9810" s="17">
        <v>3000000</v>
      </c>
      <c r="E9810" s="18">
        <f t="shared" si="153"/>
        <v>3000</v>
      </c>
      <c r="F9810" s="19">
        <v>3.995673</v>
      </c>
      <c r="G9810" s="19">
        <v>11.987019219</v>
      </c>
      <c r="H9810" s="20">
        <v>96.004326930999994</v>
      </c>
      <c r="I9810" s="15">
        <f>IF(H9810&lt;=Rmax_Summary!$B$40,1,0)</f>
        <v>0</v>
      </c>
      <c r="J9810" s="15">
        <v>3</v>
      </c>
      <c r="K9810" s="21" t="s">
        <v>850</v>
      </c>
    </row>
    <row r="9811" spans="1:11" x14ac:dyDescent="0.15">
      <c r="A9811" s="15">
        <v>1929</v>
      </c>
      <c r="B9811" s="16">
        <v>12</v>
      </c>
      <c r="C9811" s="15">
        <v>100</v>
      </c>
      <c r="D9811" s="17">
        <v>3100000</v>
      </c>
      <c r="E9811" s="18">
        <f t="shared" si="153"/>
        <v>3100</v>
      </c>
      <c r="F9811" s="19">
        <v>3.866905</v>
      </c>
      <c r="G9811" s="19">
        <v>11.987405888</v>
      </c>
      <c r="H9811" s="20">
        <v>96.133095010000005</v>
      </c>
      <c r="I9811" s="15">
        <f>IF(H9811&lt;=Rmax_Summary!$B$40,1,0)</f>
        <v>0</v>
      </c>
      <c r="J9811" s="15">
        <v>3</v>
      </c>
      <c r="K9811" s="21" t="s">
        <v>850</v>
      </c>
    </row>
    <row r="9812" spans="1:11" x14ac:dyDescent="0.15">
      <c r="A9812" s="15">
        <v>1934</v>
      </c>
      <c r="B9812" s="16">
        <v>12</v>
      </c>
      <c r="C9812" s="15">
        <v>100</v>
      </c>
      <c r="D9812" s="17">
        <v>3200000</v>
      </c>
      <c r="E9812" s="18">
        <f t="shared" si="153"/>
        <v>3200</v>
      </c>
      <c r="F9812" s="19">
        <v>3.746178</v>
      </c>
      <c r="G9812" s="19">
        <v>11.987768411999999</v>
      </c>
      <c r="H9812" s="20">
        <v>96.253822361000005</v>
      </c>
      <c r="I9812" s="15">
        <f>IF(H9812&lt;=Rmax_Summary!$B$40,1,0)</f>
        <v>0</v>
      </c>
      <c r="J9812" s="15">
        <v>3</v>
      </c>
      <c r="K9812" s="21" t="s">
        <v>850</v>
      </c>
    </row>
    <row r="9813" spans="1:11" x14ac:dyDescent="0.15">
      <c r="A9813" s="15">
        <v>1939</v>
      </c>
      <c r="B9813" s="16">
        <v>12</v>
      </c>
      <c r="C9813" s="15">
        <v>100</v>
      </c>
      <c r="D9813" s="17">
        <v>3300000</v>
      </c>
      <c r="E9813" s="18">
        <f t="shared" si="153"/>
        <v>3300</v>
      </c>
      <c r="F9813" s="19">
        <v>3.6327600000000002</v>
      </c>
      <c r="G9813" s="19">
        <v>11.988108987</v>
      </c>
      <c r="H9813" s="20">
        <v>96.367239660999999</v>
      </c>
      <c r="I9813" s="15">
        <f>IF(H9813&lt;=Rmax_Summary!$B$40,1,0)</f>
        <v>0</v>
      </c>
      <c r="J9813" s="15">
        <v>3</v>
      </c>
      <c r="K9813" s="21" t="s">
        <v>850</v>
      </c>
    </row>
    <row r="9814" spans="1:11" x14ac:dyDescent="0.15">
      <c r="A9814" s="15">
        <v>1944</v>
      </c>
      <c r="B9814" s="16">
        <v>12</v>
      </c>
      <c r="C9814" s="15">
        <v>100</v>
      </c>
      <c r="D9814" s="17">
        <v>3400000</v>
      </c>
      <c r="E9814" s="18">
        <f t="shared" si="153"/>
        <v>3400</v>
      </c>
      <c r="F9814" s="19">
        <v>3.5260090000000002</v>
      </c>
      <c r="G9814" s="19">
        <v>11.988429544000001</v>
      </c>
      <c r="H9814" s="20">
        <v>96.473991359999999</v>
      </c>
      <c r="I9814" s="15">
        <f>IF(H9814&lt;=Rmax_Summary!$B$40,1,0)</f>
        <v>0</v>
      </c>
      <c r="J9814" s="15">
        <v>3</v>
      </c>
      <c r="K9814" s="21" t="s">
        <v>850</v>
      </c>
    </row>
    <row r="9815" spans="1:11" x14ac:dyDescent="0.15">
      <c r="A9815" s="15">
        <v>1949</v>
      </c>
      <c r="B9815" s="16">
        <v>12</v>
      </c>
      <c r="C9815" s="15">
        <v>100</v>
      </c>
      <c r="D9815" s="17">
        <v>3500000</v>
      </c>
      <c r="E9815" s="18">
        <f t="shared" si="153"/>
        <v>3500</v>
      </c>
      <c r="F9815" s="19">
        <v>3.4253520000000002</v>
      </c>
      <c r="G9815" s="19">
        <v>11.9887318</v>
      </c>
      <c r="H9815" s="20">
        <v>96.574648095000001</v>
      </c>
      <c r="I9815" s="15">
        <f>IF(H9815&lt;=Rmax_Summary!$B$40,1,0)</f>
        <v>0</v>
      </c>
      <c r="J9815" s="15">
        <v>3</v>
      </c>
      <c r="K9815" s="21" t="s">
        <v>850</v>
      </c>
    </row>
    <row r="9816" spans="1:11" x14ac:dyDescent="0.15">
      <c r="A9816" s="15">
        <v>1954</v>
      </c>
      <c r="B9816" s="16">
        <v>12</v>
      </c>
      <c r="C9816" s="15">
        <v>100</v>
      </c>
      <c r="D9816" s="17">
        <v>3600000</v>
      </c>
      <c r="E9816" s="18">
        <f t="shared" si="153"/>
        <v>3600</v>
      </c>
      <c r="F9816" s="19">
        <v>3.3302830000000001</v>
      </c>
      <c r="G9816" s="19">
        <v>11.989017278</v>
      </c>
      <c r="H9816" s="20">
        <v>96.669717445000003</v>
      </c>
      <c r="I9816" s="15">
        <f>IF(H9816&lt;=Rmax_Summary!$B$40,1,0)</f>
        <v>0</v>
      </c>
      <c r="J9816" s="15">
        <v>3</v>
      </c>
      <c r="K9816" s="21" t="s">
        <v>850</v>
      </c>
    </row>
    <row r="9817" spans="1:11" x14ac:dyDescent="0.15">
      <c r="A9817" s="15">
        <v>1959</v>
      </c>
      <c r="B9817" s="16">
        <v>12</v>
      </c>
      <c r="C9817" s="15">
        <v>100</v>
      </c>
      <c r="D9817" s="17">
        <v>3700000</v>
      </c>
      <c r="E9817" s="18">
        <f t="shared" si="153"/>
        <v>3700</v>
      </c>
      <c r="F9817" s="19">
        <v>3.240348</v>
      </c>
      <c r="G9817" s="19">
        <v>11.989287338</v>
      </c>
      <c r="H9817" s="20">
        <v>96.75965205</v>
      </c>
      <c r="I9817" s="15">
        <f>IF(H9817&lt;=Rmax_Summary!$B$40,1,0)</f>
        <v>0</v>
      </c>
      <c r="J9817" s="15">
        <v>3</v>
      </c>
      <c r="K9817" s="21" t="s">
        <v>850</v>
      </c>
    </row>
    <row r="9818" spans="1:11" x14ac:dyDescent="0.15">
      <c r="A9818" s="15">
        <v>1964</v>
      </c>
      <c r="B9818" s="16">
        <v>12</v>
      </c>
      <c r="C9818" s="15">
        <v>100</v>
      </c>
      <c r="D9818" s="17">
        <v>3800000</v>
      </c>
      <c r="E9818" s="18">
        <f t="shared" si="153"/>
        <v>3800</v>
      </c>
      <c r="F9818" s="19">
        <v>3.1551429999999998</v>
      </c>
      <c r="G9818" s="19">
        <v>11.989543197</v>
      </c>
      <c r="H9818" s="20">
        <v>96.844857036999997</v>
      </c>
      <c r="I9818" s="15">
        <f>IF(H9818&lt;=Rmax_Summary!$B$40,1,0)</f>
        <v>0</v>
      </c>
      <c r="J9818" s="15">
        <v>3</v>
      </c>
      <c r="K9818" s="21" t="s">
        <v>850</v>
      </c>
    </row>
    <row r="9819" spans="1:11" x14ac:dyDescent="0.15">
      <c r="A9819" s="15">
        <v>1969</v>
      </c>
      <c r="B9819" s="16">
        <v>12</v>
      </c>
      <c r="C9819" s="15">
        <v>100</v>
      </c>
      <c r="D9819" s="17">
        <v>3900000</v>
      </c>
      <c r="E9819" s="18">
        <f t="shared" si="153"/>
        <v>3900</v>
      </c>
      <c r="F9819" s="19">
        <v>3.0743040000000001</v>
      </c>
      <c r="G9819" s="19">
        <v>11.989785942999999</v>
      </c>
      <c r="H9819" s="20">
        <v>96.925695996000002</v>
      </c>
      <c r="I9819" s="15">
        <f>IF(H9819&lt;=Rmax_Summary!$B$40,1,0)</f>
        <v>0</v>
      </c>
      <c r="J9819" s="15">
        <v>3</v>
      </c>
      <c r="K9819" s="21" t="s">
        <v>850</v>
      </c>
    </row>
    <row r="9820" spans="1:11" x14ac:dyDescent="0.15">
      <c r="A9820" s="15">
        <v>1974</v>
      </c>
      <c r="B9820" s="16">
        <v>12</v>
      </c>
      <c r="C9820" s="15">
        <v>100</v>
      </c>
      <c r="D9820" s="17">
        <v>4000000</v>
      </c>
      <c r="E9820" s="18">
        <f t="shared" si="153"/>
        <v>4000</v>
      </c>
      <c r="F9820" s="19">
        <v>2.9975040000000002</v>
      </c>
      <c r="G9820" s="19">
        <v>11.990016560999999</v>
      </c>
      <c r="H9820" s="20">
        <v>97.002495887999999</v>
      </c>
      <c r="I9820" s="15">
        <f>IF(H9820&lt;=Rmax_Summary!$B$40,1,0)</f>
        <v>0</v>
      </c>
      <c r="J9820" s="15">
        <v>3</v>
      </c>
      <c r="K9820" s="21" t="s">
        <v>850</v>
      </c>
    </row>
    <row r="9821" spans="1:11" x14ac:dyDescent="0.15">
      <c r="A9821" s="15">
        <v>1979</v>
      </c>
      <c r="B9821" s="16">
        <v>12</v>
      </c>
      <c r="C9821" s="15">
        <v>100</v>
      </c>
      <c r="D9821" s="17">
        <v>4100000</v>
      </c>
      <c r="E9821" s="18">
        <f t="shared" si="153"/>
        <v>4100</v>
      </c>
      <c r="F9821" s="19">
        <v>2.9244479999999999</v>
      </c>
      <c r="G9821" s="19">
        <v>11.990235939</v>
      </c>
      <c r="H9821" s="20">
        <v>97.075552187</v>
      </c>
      <c r="I9821" s="15">
        <f>IF(H9821&lt;=Rmax_Summary!$B$40,1,0)</f>
        <v>0</v>
      </c>
      <c r="J9821" s="15">
        <v>3</v>
      </c>
      <c r="K9821" s="21" t="s">
        <v>850</v>
      </c>
    </row>
    <row r="9822" spans="1:11" x14ac:dyDescent="0.15">
      <c r="A9822" s="15">
        <v>1984</v>
      </c>
      <c r="B9822" s="16">
        <v>12</v>
      </c>
      <c r="C9822" s="15">
        <v>100</v>
      </c>
      <c r="D9822" s="17">
        <v>4200000</v>
      </c>
      <c r="E9822" s="18">
        <f t="shared" si="153"/>
        <v>4200</v>
      </c>
      <c r="F9822" s="19">
        <v>2.8548680000000002</v>
      </c>
      <c r="G9822" s="19">
        <v>11.990444869999999</v>
      </c>
      <c r="H9822" s="20">
        <v>97.145132171</v>
      </c>
      <c r="I9822" s="15">
        <f>IF(H9822&lt;=Rmax_Summary!$B$40,1,0)</f>
        <v>0</v>
      </c>
      <c r="J9822" s="15">
        <v>3</v>
      </c>
      <c r="K9822" s="21" t="s">
        <v>850</v>
      </c>
    </row>
    <row r="9823" spans="1:11" x14ac:dyDescent="0.15">
      <c r="A9823" s="15">
        <v>1989</v>
      </c>
      <c r="B9823" s="16">
        <v>12</v>
      </c>
      <c r="C9823" s="15">
        <v>100</v>
      </c>
      <c r="D9823" s="17">
        <v>4300000</v>
      </c>
      <c r="E9823" s="18">
        <f t="shared" si="153"/>
        <v>4300</v>
      </c>
      <c r="F9823" s="19">
        <v>2.7885219999999999</v>
      </c>
      <c r="G9823" s="19">
        <v>11.990644095</v>
      </c>
      <c r="H9823" s="20">
        <v>97.211478103999994</v>
      </c>
      <c r="I9823" s="15">
        <f>IF(H9823&lt;=Rmax_Summary!$B$40,1,0)</f>
        <v>0</v>
      </c>
      <c r="J9823" s="15">
        <v>3</v>
      </c>
      <c r="K9823" s="21" t="s">
        <v>850</v>
      </c>
    </row>
    <row r="9824" spans="1:11" x14ac:dyDescent="0.15">
      <c r="A9824" s="15">
        <v>1994</v>
      </c>
      <c r="B9824" s="16">
        <v>12</v>
      </c>
      <c r="C9824" s="15">
        <v>100</v>
      </c>
      <c r="D9824" s="17">
        <v>4400000</v>
      </c>
      <c r="E9824" s="18">
        <f t="shared" si="153"/>
        <v>4400</v>
      </c>
      <c r="F9824" s="19">
        <v>2.72519</v>
      </c>
      <c r="G9824" s="19">
        <v>11.990834279</v>
      </c>
      <c r="H9824" s="20">
        <v>97.274810424999998</v>
      </c>
      <c r="I9824" s="15">
        <f>IF(H9824&lt;=Rmax_Summary!$B$40,1,0)</f>
        <v>0</v>
      </c>
      <c r="J9824" s="15">
        <v>3</v>
      </c>
      <c r="K9824" s="21" t="s">
        <v>850</v>
      </c>
    </row>
    <row r="9825" spans="1:11" x14ac:dyDescent="0.15">
      <c r="A9825" s="15">
        <v>1999</v>
      </c>
      <c r="B9825" s="16">
        <v>12</v>
      </c>
      <c r="C9825" s="15">
        <v>100</v>
      </c>
      <c r="D9825" s="17">
        <v>4500000</v>
      </c>
      <c r="E9825" s="18">
        <f t="shared" si="153"/>
        <v>4500</v>
      </c>
      <c r="F9825" s="19">
        <v>2.6646700000000001</v>
      </c>
      <c r="G9825" s="19">
        <v>11.991016007000001</v>
      </c>
      <c r="H9825" s="20">
        <v>97.335329795000007</v>
      </c>
      <c r="I9825" s="15">
        <f>IF(H9825&lt;=Rmax_Summary!$B$40,1,0)</f>
        <v>0</v>
      </c>
      <c r="J9825" s="15">
        <v>3</v>
      </c>
      <c r="K9825" s="21" t="s">
        <v>850</v>
      </c>
    </row>
    <row r="9826" spans="1:11" x14ac:dyDescent="0.15">
      <c r="A9826" s="15">
        <v>2004</v>
      </c>
      <c r="B9826" s="16">
        <v>12</v>
      </c>
      <c r="C9826" s="15">
        <v>100</v>
      </c>
      <c r="D9826" s="17">
        <v>4600000</v>
      </c>
      <c r="E9826" s="18">
        <f t="shared" si="153"/>
        <v>4600</v>
      </c>
      <c r="F9826" s="19">
        <v>2.6067800000000001</v>
      </c>
      <c r="G9826" s="19">
        <v>11.991189843000001</v>
      </c>
      <c r="H9826" s="20">
        <v>97.393219587000004</v>
      </c>
      <c r="I9826" s="15">
        <f>IF(H9826&lt;=Rmax_Summary!$B$40,1,0)</f>
        <v>0</v>
      </c>
      <c r="J9826" s="15">
        <v>3</v>
      </c>
      <c r="K9826" s="21" t="s">
        <v>850</v>
      </c>
    </row>
    <row r="9827" spans="1:11" x14ac:dyDescent="0.15">
      <c r="A9827" s="15">
        <v>2009</v>
      </c>
      <c r="B9827" s="16">
        <v>12</v>
      </c>
      <c r="C9827" s="15">
        <v>100</v>
      </c>
      <c r="D9827" s="17">
        <v>4700000</v>
      </c>
      <c r="E9827" s="18">
        <f t="shared" si="153"/>
        <v>4700</v>
      </c>
      <c r="F9827" s="19">
        <v>2.5513520000000001</v>
      </c>
      <c r="G9827" s="19">
        <v>11.991356283</v>
      </c>
      <c r="H9827" s="20">
        <v>97.448647604000001</v>
      </c>
      <c r="I9827" s="15">
        <f>IF(H9827&lt;=Rmax_Summary!$B$40,1,0)</f>
        <v>0</v>
      </c>
      <c r="J9827" s="15">
        <v>3</v>
      </c>
      <c r="K9827" s="21" t="s">
        <v>850</v>
      </c>
    </row>
    <row r="9828" spans="1:11" x14ac:dyDescent="0.15">
      <c r="A9828" s="15">
        <v>2014</v>
      </c>
      <c r="B9828" s="16">
        <v>12</v>
      </c>
      <c r="C9828" s="15">
        <v>100</v>
      </c>
      <c r="D9828" s="17">
        <v>4800000</v>
      </c>
      <c r="E9828" s="18">
        <f t="shared" si="153"/>
        <v>4800</v>
      </c>
      <c r="F9828" s="19">
        <v>2.4982319999999998</v>
      </c>
      <c r="G9828" s="19">
        <v>11.991515792</v>
      </c>
      <c r="H9828" s="20">
        <v>97.501767552999993</v>
      </c>
      <c r="I9828" s="15">
        <f>IF(H9828&lt;=Rmax_Summary!$B$40,1,0)</f>
        <v>0</v>
      </c>
      <c r="J9828" s="15">
        <v>3</v>
      </c>
      <c r="K9828" s="21" t="s">
        <v>850</v>
      </c>
    </row>
    <row r="9829" spans="1:11" x14ac:dyDescent="0.15">
      <c r="A9829" s="15">
        <v>2019</v>
      </c>
      <c r="B9829" s="16">
        <v>12</v>
      </c>
      <c r="C9829" s="15">
        <v>100</v>
      </c>
      <c r="D9829" s="17">
        <v>4900000</v>
      </c>
      <c r="E9829" s="18">
        <f t="shared" si="153"/>
        <v>4900</v>
      </c>
      <c r="F9829" s="19">
        <v>2.447279</v>
      </c>
      <c r="G9829" s="19">
        <v>11.991668796000001</v>
      </c>
      <c r="H9829" s="20">
        <v>97.552720742999995</v>
      </c>
      <c r="I9829" s="15">
        <f>IF(H9829&lt;=Rmax_Summary!$B$40,1,0)</f>
        <v>0</v>
      </c>
      <c r="J9829" s="15">
        <v>3</v>
      </c>
      <c r="K9829" s="21" t="s">
        <v>850</v>
      </c>
    </row>
    <row r="9830" spans="1:11" x14ac:dyDescent="0.15">
      <c r="A9830" s="15">
        <v>2024</v>
      </c>
      <c r="B9830" s="16">
        <v>12</v>
      </c>
      <c r="C9830" s="15">
        <v>100</v>
      </c>
      <c r="D9830" s="17">
        <v>5000000</v>
      </c>
      <c r="E9830" s="18">
        <f t="shared" si="153"/>
        <v>5000</v>
      </c>
      <c r="F9830" s="19">
        <v>2.3983629999999998</v>
      </c>
      <c r="G9830" s="19">
        <v>11.991815683</v>
      </c>
      <c r="H9830" s="20">
        <v>97.601636892000002</v>
      </c>
      <c r="I9830" s="15">
        <f>IF(H9830&lt;=Rmax_Summary!$B$40,1,0)</f>
        <v>0</v>
      </c>
      <c r="J9830" s="15">
        <v>3</v>
      </c>
      <c r="K9830" s="21" t="s">
        <v>850</v>
      </c>
    </row>
    <row r="9831" spans="1:11" x14ac:dyDescent="0.15">
      <c r="A9831" s="15">
        <v>2029</v>
      </c>
      <c r="B9831" s="16">
        <v>12</v>
      </c>
      <c r="C9831" s="15">
        <v>100</v>
      </c>
      <c r="D9831" s="17">
        <v>5100000</v>
      </c>
      <c r="E9831" s="18">
        <f t="shared" si="153"/>
        <v>5100</v>
      </c>
      <c r="F9831" s="19">
        <v>2.3513639999999998</v>
      </c>
      <c r="G9831" s="19">
        <v>11.991956815</v>
      </c>
      <c r="H9831" s="20">
        <v>97.648635940000005</v>
      </c>
      <c r="I9831" s="15">
        <f>IF(H9831&lt;=Rmax_Summary!$B$40,1,0)</f>
        <v>0</v>
      </c>
      <c r="J9831" s="15">
        <v>3</v>
      </c>
      <c r="K9831" s="21" t="s">
        <v>850</v>
      </c>
    </row>
    <row r="9832" spans="1:11" x14ac:dyDescent="0.15">
      <c r="A9832" s="15">
        <v>2034</v>
      </c>
      <c r="B9832" s="16">
        <v>12</v>
      </c>
      <c r="C9832" s="15">
        <v>100</v>
      </c>
      <c r="D9832" s="17">
        <v>5200000</v>
      </c>
      <c r="E9832" s="18">
        <f t="shared" si="153"/>
        <v>5200</v>
      </c>
      <c r="F9832" s="19">
        <v>2.3061720000000001</v>
      </c>
      <c r="G9832" s="19">
        <v>11.992092518</v>
      </c>
      <c r="H9832" s="20">
        <v>97.693828390999997</v>
      </c>
      <c r="I9832" s="15">
        <f>IF(H9832&lt;=Rmax_Summary!$B$40,1,0)</f>
        <v>0</v>
      </c>
      <c r="J9832" s="15">
        <v>3</v>
      </c>
      <c r="K9832" s="21" t="s">
        <v>850</v>
      </c>
    </row>
    <row r="9833" spans="1:11" x14ac:dyDescent="0.15">
      <c r="A9833" s="15">
        <v>2039</v>
      </c>
      <c r="B9833" s="16">
        <v>12</v>
      </c>
      <c r="C9833" s="15">
        <v>100</v>
      </c>
      <c r="D9833" s="17">
        <v>5300000</v>
      </c>
      <c r="E9833" s="18">
        <f t="shared" si="153"/>
        <v>5300</v>
      </c>
      <c r="F9833" s="19">
        <v>2.2626840000000001</v>
      </c>
      <c r="G9833" s="19">
        <v>11.992223106999999</v>
      </c>
      <c r="H9833" s="20">
        <v>97.737316448000001</v>
      </c>
      <c r="I9833" s="15">
        <f>IF(H9833&lt;=Rmax_Summary!$B$40,1,0)</f>
        <v>0</v>
      </c>
      <c r="J9833" s="15">
        <v>3</v>
      </c>
      <c r="K9833" s="21" t="s">
        <v>850</v>
      </c>
    </row>
    <row r="9834" spans="1:11" x14ac:dyDescent="0.15">
      <c r="A9834" s="15">
        <v>2044</v>
      </c>
      <c r="B9834" s="16">
        <v>12</v>
      </c>
      <c r="C9834" s="15">
        <v>100</v>
      </c>
      <c r="D9834" s="17">
        <v>5400000</v>
      </c>
      <c r="E9834" s="18">
        <f t="shared" si="153"/>
        <v>5400</v>
      </c>
      <c r="F9834" s="19">
        <v>2.2208049999999999</v>
      </c>
      <c r="G9834" s="19">
        <v>11.99234886</v>
      </c>
      <c r="H9834" s="20">
        <v>97.779194587000006</v>
      </c>
      <c r="I9834" s="15">
        <f>IF(H9834&lt;=Rmax_Summary!$B$40,1,0)</f>
        <v>0</v>
      </c>
      <c r="J9834" s="15">
        <v>3</v>
      </c>
      <c r="K9834" s="21" t="s">
        <v>850</v>
      </c>
    </row>
    <row r="9835" spans="1:11" x14ac:dyDescent="0.15">
      <c r="A9835" s="15">
        <v>2049</v>
      </c>
      <c r="B9835" s="16">
        <v>12</v>
      </c>
      <c r="C9835" s="15">
        <v>100</v>
      </c>
      <c r="D9835" s="17">
        <v>5500000</v>
      </c>
      <c r="E9835" s="18">
        <f t="shared" si="153"/>
        <v>5500</v>
      </c>
      <c r="F9835" s="19">
        <v>2.1804489999999999</v>
      </c>
      <c r="G9835" s="19">
        <v>11.992470041000001</v>
      </c>
      <c r="H9835" s="20">
        <v>97.819550800000002</v>
      </c>
      <c r="I9835" s="15">
        <f>IF(H9835&lt;=Rmax_Summary!$B$40,1,0)</f>
        <v>0</v>
      </c>
      <c r="J9835" s="15">
        <v>3</v>
      </c>
      <c r="K9835" s="21" t="s">
        <v>850</v>
      </c>
    </row>
    <row r="9836" spans="1:11" x14ac:dyDescent="0.15">
      <c r="A9836" s="15">
        <v>2054</v>
      </c>
      <c r="B9836" s="16">
        <v>12</v>
      </c>
      <c r="C9836" s="15">
        <v>100</v>
      </c>
      <c r="D9836" s="17">
        <v>5600000</v>
      </c>
      <c r="E9836" s="18">
        <f t="shared" si="153"/>
        <v>5600</v>
      </c>
      <c r="F9836" s="19">
        <v>2.1415329999999999</v>
      </c>
      <c r="G9836" s="19">
        <v>11.992586899999999</v>
      </c>
      <c r="H9836" s="20">
        <v>97.8584666</v>
      </c>
      <c r="I9836" s="15">
        <f>IF(H9836&lt;=Rmax_Summary!$B$40,1,0)</f>
        <v>0</v>
      </c>
      <c r="J9836" s="15">
        <v>3</v>
      </c>
      <c r="K9836" s="21" t="s">
        <v>850</v>
      </c>
    </row>
    <row r="9837" spans="1:11" x14ac:dyDescent="0.15">
      <c r="A9837" s="15">
        <v>2059</v>
      </c>
      <c r="B9837" s="16">
        <v>12</v>
      </c>
      <c r="C9837" s="15">
        <v>100</v>
      </c>
      <c r="D9837" s="17">
        <v>5700000</v>
      </c>
      <c r="E9837" s="18">
        <f t="shared" si="153"/>
        <v>5700</v>
      </c>
      <c r="F9837" s="19">
        <v>2.1039819999999998</v>
      </c>
      <c r="G9837" s="19">
        <v>11.99269966</v>
      </c>
      <c r="H9837" s="20">
        <v>97.896017588999996</v>
      </c>
      <c r="I9837" s="15">
        <f>IF(H9837&lt;=Rmax_Summary!$B$40,1,0)</f>
        <v>0</v>
      </c>
      <c r="J9837" s="15">
        <v>3</v>
      </c>
      <c r="K9837" s="21" t="s">
        <v>850</v>
      </c>
    </row>
    <row r="9838" spans="1:11" x14ac:dyDescent="0.15">
      <c r="A9838" s="15">
        <v>2064</v>
      </c>
      <c r="B9838" s="16">
        <v>12</v>
      </c>
      <c r="C9838" s="15">
        <v>100</v>
      </c>
      <c r="D9838" s="17">
        <v>5800000</v>
      </c>
      <c r="E9838" s="18">
        <f t="shared" si="153"/>
        <v>5800</v>
      </c>
      <c r="F9838" s="19">
        <v>2.067726</v>
      </c>
      <c r="G9838" s="19">
        <v>11.992808533</v>
      </c>
      <c r="H9838" s="20">
        <v>97.932274452000001</v>
      </c>
      <c r="I9838" s="15">
        <f>IF(H9838&lt;=Rmax_Summary!$B$40,1,0)</f>
        <v>0</v>
      </c>
      <c r="J9838" s="15">
        <v>3</v>
      </c>
      <c r="K9838" s="21" t="s">
        <v>850</v>
      </c>
    </row>
    <row r="9839" spans="1:11" x14ac:dyDescent="0.15">
      <c r="A9839" s="15">
        <v>2069</v>
      </c>
      <c r="B9839" s="16">
        <v>12</v>
      </c>
      <c r="C9839" s="15">
        <v>100</v>
      </c>
      <c r="D9839" s="17">
        <v>5900000</v>
      </c>
      <c r="E9839" s="18">
        <f t="shared" si="153"/>
        <v>5900</v>
      </c>
      <c r="F9839" s="19">
        <v>2.0326970000000002</v>
      </c>
      <c r="G9839" s="19">
        <v>11.992913716</v>
      </c>
      <c r="H9839" s="20">
        <v>97.967302760999999</v>
      </c>
      <c r="I9839" s="15">
        <f>IF(H9839&lt;=Rmax_Summary!$B$40,1,0)</f>
        <v>0</v>
      </c>
      <c r="J9839" s="15">
        <v>3</v>
      </c>
      <c r="K9839" s="21" t="s">
        <v>850</v>
      </c>
    </row>
    <row r="9840" spans="1:11" x14ac:dyDescent="0.15">
      <c r="A9840" s="15">
        <v>2074</v>
      </c>
      <c r="B9840" s="16">
        <v>12</v>
      </c>
      <c r="C9840" s="15">
        <v>100</v>
      </c>
      <c r="D9840" s="17">
        <v>6000000</v>
      </c>
      <c r="E9840" s="18">
        <f t="shared" si="153"/>
        <v>6000</v>
      </c>
      <c r="F9840" s="19">
        <v>1.9988360000000001</v>
      </c>
      <c r="G9840" s="19">
        <v>11.993015396000001</v>
      </c>
      <c r="H9840" s="20">
        <v>98.001164157999995</v>
      </c>
      <c r="I9840" s="15">
        <f>IF(H9840&lt;=Rmax_Summary!$B$40,1,0)</f>
        <v>0</v>
      </c>
      <c r="J9840" s="15">
        <v>3</v>
      </c>
      <c r="K9840" s="21" t="s">
        <v>850</v>
      </c>
    </row>
    <row r="9841" spans="1:11" x14ac:dyDescent="0.15">
      <c r="A9841" s="15">
        <v>2079</v>
      </c>
      <c r="B9841" s="16">
        <v>12</v>
      </c>
      <c r="C9841" s="15">
        <v>100</v>
      </c>
      <c r="D9841" s="17">
        <v>6100000</v>
      </c>
      <c r="E9841" s="18">
        <f t="shared" si="153"/>
        <v>6100</v>
      </c>
      <c r="F9841" s="19">
        <v>1.9660839999999999</v>
      </c>
      <c r="G9841" s="19">
        <v>11.993113743</v>
      </c>
      <c r="H9841" s="20">
        <v>98.033915745000002</v>
      </c>
      <c r="I9841" s="15">
        <f>IF(H9841&lt;=Rmax_Summary!$B$40,1,0)</f>
        <v>0</v>
      </c>
      <c r="J9841" s="15">
        <v>3</v>
      </c>
      <c r="K9841" s="21" t="s">
        <v>850</v>
      </c>
    </row>
    <row r="9842" spans="1:11" x14ac:dyDescent="0.15">
      <c r="A9842" s="15">
        <v>2084</v>
      </c>
      <c r="B9842" s="16">
        <v>12</v>
      </c>
      <c r="C9842" s="15">
        <v>100</v>
      </c>
      <c r="D9842" s="17">
        <v>6200000</v>
      </c>
      <c r="E9842" s="18">
        <f t="shared" si="153"/>
        <v>6200</v>
      </c>
      <c r="F9842" s="19">
        <v>1.934388</v>
      </c>
      <c r="G9842" s="19">
        <v>11.993208920000001</v>
      </c>
      <c r="H9842" s="20">
        <v>98.065611520999994</v>
      </c>
      <c r="I9842" s="15">
        <f>IF(H9842&lt;=Rmax_Summary!$B$40,1,0)</f>
        <v>0</v>
      </c>
      <c r="J9842" s="15">
        <v>3</v>
      </c>
      <c r="K9842" s="21" t="s">
        <v>850</v>
      </c>
    </row>
    <row r="9843" spans="1:11" x14ac:dyDescent="0.15">
      <c r="A9843" s="15">
        <v>2089</v>
      </c>
      <c r="B9843" s="16">
        <v>12</v>
      </c>
      <c r="C9843" s="15">
        <v>100</v>
      </c>
      <c r="D9843" s="17">
        <v>6300000</v>
      </c>
      <c r="E9843" s="18">
        <f t="shared" si="153"/>
        <v>6300</v>
      </c>
      <c r="F9843" s="19">
        <v>1.903699</v>
      </c>
      <c r="G9843" s="19">
        <v>11.993301078</v>
      </c>
      <c r="H9843" s="20">
        <v>98.096301397000005</v>
      </c>
      <c r="I9843" s="15">
        <f>IF(H9843&lt;=Rmax_Summary!$B$40,1,0)</f>
        <v>0</v>
      </c>
      <c r="J9843" s="15">
        <v>3</v>
      </c>
      <c r="K9843" s="21" t="s">
        <v>850</v>
      </c>
    </row>
    <row r="9844" spans="1:11" x14ac:dyDescent="0.15">
      <c r="A9844" s="15">
        <v>2094</v>
      </c>
      <c r="B9844" s="16">
        <v>12</v>
      </c>
      <c r="C9844" s="15">
        <v>100</v>
      </c>
      <c r="D9844" s="17">
        <v>6400000</v>
      </c>
      <c r="E9844" s="18">
        <f t="shared" si="153"/>
        <v>6400</v>
      </c>
      <c r="F9844" s="19">
        <v>1.8739669999999999</v>
      </c>
      <c r="G9844" s="19">
        <v>11.993390356000001</v>
      </c>
      <c r="H9844" s="20">
        <v>98.126032778999999</v>
      </c>
      <c r="I9844" s="15">
        <f>IF(H9844&lt;=Rmax_Summary!$B$40,1,0)</f>
        <v>0</v>
      </c>
      <c r="J9844" s="15">
        <v>3</v>
      </c>
      <c r="K9844" s="21" t="s">
        <v>850</v>
      </c>
    </row>
    <row r="9845" spans="1:11" x14ac:dyDescent="0.15">
      <c r="A9845" s="15">
        <v>2099</v>
      </c>
      <c r="B9845" s="16">
        <v>12</v>
      </c>
      <c r="C9845" s="15">
        <v>100</v>
      </c>
      <c r="D9845" s="17">
        <v>6500000</v>
      </c>
      <c r="E9845" s="18">
        <f t="shared" si="153"/>
        <v>6500</v>
      </c>
      <c r="F9845" s="19">
        <v>1.8451500000000001</v>
      </c>
      <c r="G9845" s="19">
        <v>11.993476888</v>
      </c>
      <c r="H9845" s="20">
        <v>98.154849720000001</v>
      </c>
      <c r="I9845" s="15">
        <f>IF(H9845&lt;=Rmax_Summary!$B$40,1,0)</f>
        <v>0</v>
      </c>
      <c r="J9845" s="15">
        <v>3</v>
      </c>
      <c r="K9845" s="21" t="s">
        <v>850</v>
      </c>
    </row>
    <row r="9846" spans="1:11" x14ac:dyDescent="0.15">
      <c r="A9846" s="15">
        <v>2104</v>
      </c>
      <c r="B9846" s="16">
        <v>12</v>
      </c>
      <c r="C9846" s="15">
        <v>100</v>
      </c>
      <c r="D9846" s="17">
        <v>6600000</v>
      </c>
      <c r="E9846" s="18">
        <f t="shared" si="153"/>
        <v>6600</v>
      </c>
      <c r="F9846" s="19">
        <v>1.8172060000000001</v>
      </c>
      <c r="G9846" s="19">
        <v>11.993560802999999</v>
      </c>
      <c r="H9846" s="20">
        <v>98.182793830999998</v>
      </c>
      <c r="I9846" s="15">
        <f>IF(H9846&lt;=Rmax_Summary!$B$40,1,0)</f>
        <v>0</v>
      </c>
      <c r="J9846" s="15">
        <v>3</v>
      </c>
      <c r="K9846" s="21" t="s">
        <v>850</v>
      </c>
    </row>
    <row r="9847" spans="1:11" x14ac:dyDescent="0.15">
      <c r="A9847" s="15">
        <v>2109</v>
      </c>
      <c r="B9847" s="16">
        <v>12</v>
      </c>
      <c r="C9847" s="15">
        <v>100</v>
      </c>
      <c r="D9847" s="17">
        <v>6700000</v>
      </c>
      <c r="E9847" s="18">
        <f t="shared" si="153"/>
        <v>6700</v>
      </c>
      <c r="F9847" s="19">
        <v>1.7900959999999999</v>
      </c>
      <c r="G9847" s="19">
        <v>11.993642208000001</v>
      </c>
      <c r="H9847" s="20">
        <v>98.209904105999996</v>
      </c>
      <c r="I9847" s="15">
        <f>IF(H9847&lt;=Rmax_Summary!$B$40,1,0)</f>
        <v>0</v>
      </c>
      <c r="J9847" s="15">
        <v>3</v>
      </c>
      <c r="K9847" s="21" t="s">
        <v>850</v>
      </c>
    </row>
    <row r="9848" spans="1:11" x14ac:dyDescent="0.15">
      <c r="A9848" s="15">
        <v>2114</v>
      </c>
      <c r="B9848" s="16">
        <v>12</v>
      </c>
      <c r="C9848" s="15">
        <v>100</v>
      </c>
      <c r="D9848" s="17">
        <v>6800000</v>
      </c>
      <c r="E9848" s="18">
        <f t="shared" si="153"/>
        <v>6800</v>
      </c>
      <c r="F9848" s="19">
        <v>1.7637830000000001</v>
      </c>
      <c r="G9848" s="19">
        <v>11.993721219999999</v>
      </c>
      <c r="H9848" s="20">
        <v>98.236217436999993</v>
      </c>
      <c r="I9848" s="15">
        <f>IF(H9848&lt;=Rmax_Summary!$B$40,1,0)</f>
        <v>0</v>
      </c>
      <c r="J9848" s="15">
        <v>3</v>
      </c>
      <c r="K9848" s="21" t="s">
        <v>850</v>
      </c>
    </row>
    <row r="9849" spans="1:11" x14ac:dyDescent="0.15">
      <c r="A9849" s="15">
        <v>2119</v>
      </c>
      <c r="B9849" s="16">
        <v>12</v>
      </c>
      <c r="C9849" s="15">
        <v>100</v>
      </c>
      <c r="D9849" s="17">
        <v>6900000</v>
      </c>
      <c r="E9849" s="18">
        <f t="shared" si="153"/>
        <v>6900</v>
      </c>
      <c r="F9849" s="19">
        <v>1.738232</v>
      </c>
      <c r="G9849" s="19">
        <v>11.993797946999999</v>
      </c>
      <c r="H9849" s="20">
        <v>98.261768439999997</v>
      </c>
      <c r="I9849" s="15">
        <f>IF(H9849&lt;=Rmax_Summary!$B$40,1,0)</f>
        <v>0</v>
      </c>
      <c r="J9849" s="15">
        <v>3</v>
      </c>
      <c r="K9849" s="21" t="s">
        <v>850</v>
      </c>
    </row>
    <row r="9850" spans="1:11" x14ac:dyDescent="0.15">
      <c r="A9850" s="15">
        <v>2124</v>
      </c>
      <c r="B9850" s="16">
        <v>12</v>
      </c>
      <c r="C9850" s="15">
        <v>100</v>
      </c>
      <c r="D9850" s="17">
        <v>7000000</v>
      </c>
      <c r="E9850" s="18">
        <f t="shared" si="153"/>
        <v>7000</v>
      </c>
      <c r="F9850" s="19">
        <v>1.7134100000000001</v>
      </c>
      <c r="G9850" s="19">
        <v>11.99387248</v>
      </c>
      <c r="H9850" s="20">
        <v>98.286589687000003</v>
      </c>
      <c r="I9850" s="15">
        <f>IF(H9850&lt;=Rmax_Summary!$B$40,1,0)</f>
        <v>0</v>
      </c>
      <c r="J9850" s="15">
        <v>3</v>
      </c>
      <c r="K9850" s="21" t="s">
        <v>850</v>
      </c>
    </row>
    <row r="9851" spans="1:11" x14ac:dyDescent="0.15">
      <c r="A9851" s="15">
        <v>2129</v>
      </c>
      <c r="B9851" s="16">
        <v>12</v>
      </c>
      <c r="C9851" s="15">
        <v>100</v>
      </c>
      <c r="D9851" s="17">
        <v>7100000</v>
      </c>
      <c r="E9851" s="18">
        <f t="shared" si="153"/>
        <v>7100</v>
      </c>
      <c r="F9851" s="19">
        <v>1.6892879999999999</v>
      </c>
      <c r="G9851" s="19">
        <v>11.993944912</v>
      </c>
      <c r="H9851" s="20">
        <v>98.310711987999994</v>
      </c>
      <c r="I9851" s="15">
        <f>IF(H9851&lt;=Rmax_Summary!$B$40,1,0)</f>
        <v>0</v>
      </c>
      <c r="J9851" s="15">
        <v>3</v>
      </c>
      <c r="K9851" s="21" t="s">
        <v>850</v>
      </c>
    </row>
    <row r="9852" spans="1:11" x14ac:dyDescent="0.15">
      <c r="A9852" s="15">
        <v>2134</v>
      </c>
      <c r="B9852" s="16">
        <v>12</v>
      </c>
      <c r="C9852" s="15">
        <v>100</v>
      </c>
      <c r="D9852" s="17">
        <v>7200000</v>
      </c>
      <c r="E9852" s="18">
        <f t="shared" si="153"/>
        <v>7200</v>
      </c>
      <c r="F9852" s="19">
        <v>1.665835</v>
      </c>
      <c r="G9852" s="19">
        <v>11.994015337</v>
      </c>
      <c r="H9852" s="20">
        <v>98.334164559000001</v>
      </c>
      <c r="I9852" s="15">
        <f>IF(H9852&lt;=Rmax_Summary!$B$40,1,0)</f>
        <v>0</v>
      </c>
      <c r="J9852" s="15">
        <v>3</v>
      </c>
      <c r="K9852" s="21" t="s">
        <v>850</v>
      </c>
    </row>
    <row r="9853" spans="1:11" x14ac:dyDescent="0.15">
      <c r="A9853" s="15">
        <v>2139</v>
      </c>
      <c r="B9853" s="16">
        <v>12</v>
      </c>
      <c r="C9853" s="15">
        <v>100</v>
      </c>
      <c r="D9853" s="17">
        <v>7300000</v>
      </c>
      <c r="E9853" s="18">
        <f t="shared" si="153"/>
        <v>7300</v>
      </c>
      <c r="F9853" s="19">
        <v>1.643025</v>
      </c>
      <c r="G9853" s="19">
        <v>11.994083834</v>
      </c>
      <c r="H9853" s="20">
        <v>98.356974800000003</v>
      </c>
      <c r="I9853" s="15">
        <f>IF(H9853&lt;=Rmax_Summary!$B$40,1,0)</f>
        <v>0</v>
      </c>
      <c r="J9853" s="15">
        <v>3</v>
      </c>
      <c r="K9853" s="21" t="s">
        <v>850</v>
      </c>
    </row>
    <row r="9854" spans="1:11" x14ac:dyDescent="0.15">
      <c r="A9854" s="15">
        <v>2144</v>
      </c>
      <c r="B9854" s="16">
        <v>12</v>
      </c>
      <c r="C9854" s="15">
        <v>100</v>
      </c>
      <c r="D9854" s="17">
        <v>7400000</v>
      </c>
      <c r="E9854" s="18">
        <f t="shared" si="153"/>
        <v>7400</v>
      </c>
      <c r="F9854" s="19">
        <v>1.6208309999999999</v>
      </c>
      <c r="G9854" s="19">
        <v>11.994150478</v>
      </c>
      <c r="H9854" s="20">
        <v>98.379168858</v>
      </c>
      <c r="I9854" s="15">
        <f>IF(H9854&lt;=Rmax_Summary!$B$40,1,0)</f>
        <v>0</v>
      </c>
      <c r="J9854" s="15">
        <v>3</v>
      </c>
      <c r="K9854" s="21" t="s">
        <v>850</v>
      </c>
    </row>
    <row r="9855" spans="1:11" x14ac:dyDescent="0.15">
      <c r="A9855" s="15">
        <v>2149</v>
      </c>
      <c r="B9855" s="16">
        <v>12</v>
      </c>
      <c r="C9855" s="15">
        <v>100</v>
      </c>
      <c r="D9855" s="17">
        <v>7500000</v>
      </c>
      <c r="E9855" s="18">
        <f t="shared" si="153"/>
        <v>7500</v>
      </c>
      <c r="F9855" s="19">
        <v>1.599229</v>
      </c>
      <c r="G9855" s="19">
        <v>11.994215345000001</v>
      </c>
      <c r="H9855" s="20">
        <v>98.400771289999994</v>
      </c>
      <c r="I9855" s="15">
        <f>IF(H9855&lt;=Rmax_Summary!$B$40,1,0)</f>
        <v>0</v>
      </c>
      <c r="J9855" s="15">
        <v>3</v>
      </c>
      <c r="K9855" s="21" t="s">
        <v>850</v>
      </c>
    </row>
    <row r="9856" spans="1:11" x14ac:dyDescent="0.15">
      <c r="A9856" s="15">
        <v>2154</v>
      </c>
      <c r="B9856" s="16">
        <v>12</v>
      </c>
      <c r="C9856" s="15">
        <v>100</v>
      </c>
      <c r="D9856" s="17">
        <v>7600000</v>
      </c>
      <c r="E9856" s="18">
        <f t="shared" si="153"/>
        <v>7600</v>
      </c>
      <c r="F9856" s="19">
        <v>1.578195</v>
      </c>
      <c r="G9856" s="19">
        <v>11.994278518</v>
      </c>
      <c r="H9856" s="20">
        <v>98.421805457000005</v>
      </c>
      <c r="I9856" s="15">
        <f>IF(H9856&lt;=Rmax_Summary!$B$40,1,0)</f>
        <v>0</v>
      </c>
      <c r="J9856" s="15">
        <v>3</v>
      </c>
      <c r="K9856" s="21" t="s">
        <v>850</v>
      </c>
    </row>
    <row r="9857" spans="1:11" x14ac:dyDescent="0.15">
      <c r="A9857" s="15">
        <v>2159</v>
      </c>
      <c r="B9857" s="16">
        <v>12</v>
      </c>
      <c r="C9857" s="15">
        <v>100</v>
      </c>
      <c r="D9857" s="17">
        <v>7700000</v>
      </c>
      <c r="E9857" s="18">
        <f t="shared" si="153"/>
        <v>7700</v>
      </c>
      <c r="F9857" s="19">
        <v>1.557706</v>
      </c>
      <c r="G9857" s="19">
        <v>11.994340032</v>
      </c>
      <c r="H9857" s="20">
        <v>98.442293531000004</v>
      </c>
      <c r="I9857" s="15">
        <f>IF(H9857&lt;=Rmax_Summary!$B$40,1,0)</f>
        <v>0</v>
      </c>
      <c r="J9857" s="15">
        <v>3</v>
      </c>
      <c r="K9857" s="21" t="s">
        <v>850</v>
      </c>
    </row>
    <row r="9858" spans="1:11" x14ac:dyDescent="0.15">
      <c r="A9858" s="15">
        <v>2164</v>
      </c>
      <c r="B9858" s="16">
        <v>12</v>
      </c>
      <c r="C9858" s="15">
        <v>100</v>
      </c>
      <c r="D9858" s="17">
        <v>7800000</v>
      </c>
      <c r="E9858" s="18">
        <f t="shared" ref="E9858:E9921" si="154">D9858/1000</f>
        <v>7800</v>
      </c>
      <c r="F9858" s="19">
        <v>1.537744</v>
      </c>
      <c r="G9858" s="19">
        <v>11.994399978000001</v>
      </c>
      <c r="H9858" s="20">
        <v>98.462256428000003</v>
      </c>
      <c r="I9858" s="15">
        <f>IF(H9858&lt;=Rmax_Summary!$B$40,1,0)</f>
        <v>0</v>
      </c>
      <c r="J9858" s="15">
        <v>3</v>
      </c>
      <c r="K9858" s="21" t="s">
        <v>850</v>
      </c>
    </row>
    <row r="9859" spans="1:11" x14ac:dyDescent="0.15">
      <c r="A9859" s="15">
        <v>2169</v>
      </c>
      <c r="B9859" s="16">
        <v>12</v>
      </c>
      <c r="C9859" s="15">
        <v>100</v>
      </c>
      <c r="D9859" s="17">
        <v>7900000</v>
      </c>
      <c r="E9859" s="18">
        <f t="shared" si="154"/>
        <v>7900</v>
      </c>
      <c r="F9859" s="19">
        <v>1.518286</v>
      </c>
      <c r="G9859" s="19">
        <v>11.994458405</v>
      </c>
      <c r="H9859" s="20">
        <v>98.481714158000003</v>
      </c>
      <c r="I9859" s="15">
        <f>IF(H9859&lt;=Rmax_Summary!$B$40,1,0)</f>
        <v>0</v>
      </c>
      <c r="J9859" s="15">
        <v>3</v>
      </c>
      <c r="K9859" s="21" t="s">
        <v>850</v>
      </c>
    </row>
    <row r="9860" spans="1:11" x14ac:dyDescent="0.15">
      <c r="A9860" s="15">
        <v>2174</v>
      </c>
      <c r="B9860" s="16">
        <v>12</v>
      </c>
      <c r="C9860" s="15">
        <v>100</v>
      </c>
      <c r="D9860" s="17">
        <v>8000000</v>
      </c>
      <c r="E9860" s="18">
        <f t="shared" si="154"/>
        <v>8000</v>
      </c>
      <c r="F9860" s="19">
        <v>1.499314</v>
      </c>
      <c r="G9860" s="19">
        <v>11.994515376000001</v>
      </c>
      <c r="H9860" s="20">
        <v>98.500685535000002</v>
      </c>
      <c r="I9860" s="15">
        <f>IF(H9860&lt;=Rmax_Summary!$B$40,1,0)</f>
        <v>0</v>
      </c>
      <c r="J9860" s="15">
        <v>3</v>
      </c>
      <c r="K9860" s="21" t="s">
        <v>850</v>
      </c>
    </row>
    <row r="9861" spans="1:11" x14ac:dyDescent="0.15">
      <c r="A9861" s="15">
        <v>2179</v>
      </c>
      <c r="B9861" s="16">
        <v>12</v>
      </c>
      <c r="C9861" s="15">
        <v>100</v>
      </c>
      <c r="D9861" s="17">
        <v>8100000</v>
      </c>
      <c r="E9861" s="18">
        <f t="shared" si="154"/>
        <v>8100</v>
      </c>
      <c r="F9861" s="19">
        <v>1.4808110000000001</v>
      </c>
      <c r="G9861" s="19">
        <v>11.994570935</v>
      </c>
      <c r="H9861" s="20">
        <v>98.519188807000006</v>
      </c>
      <c r="I9861" s="15">
        <f>IF(H9861&lt;=Rmax_Summary!$B$40,1,0)</f>
        <v>0</v>
      </c>
      <c r="J9861" s="15">
        <v>3</v>
      </c>
      <c r="K9861" s="21" t="s">
        <v>850</v>
      </c>
    </row>
    <row r="9862" spans="1:11" x14ac:dyDescent="0.15">
      <c r="A9862" s="15">
        <v>2184</v>
      </c>
      <c r="B9862" s="16">
        <v>12</v>
      </c>
      <c r="C9862" s="15">
        <v>100</v>
      </c>
      <c r="D9862" s="17">
        <v>8200000</v>
      </c>
      <c r="E9862" s="18">
        <f t="shared" si="154"/>
        <v>8200</v>
      </c>
      <c r="F9862" s="19">
        <v>1.4627589999999999</v>
      </c>
      <c r="G9862" s="19">
        <v>11.994625145000001</v>
      </c>
      <c r="H9862" s="20">
        <v>98.537240855999997</v>
      </c>
      <c r="I9862" s="15">
        <f>IF(H9862&lt;=Rmax_Summary!$B$40,1,0)</f>
        <v>0</v>
      </c>
      <c r="J9862" s="15">
        <v>3</v>
      </c>
      <c r="K9862" s="21" t="s">
        <v>850</v>
      </c>
    </row>
    <row r="9863" spans="1:11" x14ac:dyDescent="0.15">
      <c r="A9863" s="15">
        <v>2189</v>
      </c>
      <c r="B9863" s="16">
        <v>12</v>
      </c>
      <c r="C9863" s="15">
        <v>100</v>
      </c>
      <c r="D9863" s="17">
        <v>8300000</v>
      </c>
      <c r="E9863" s="18">
        <f t="shared" si="154"/>
        <v>8300</v>
      </c>
      <c r="F9863" s="19">
        <v>1.4451419999999999</v>
      </c>
      <c r="G9863" s="19">
        <v>11.994678046000001</v>
      </c>
      <c r="H9863" s="20">
        <v>98.554858052</v>
      </c>
      <c r="I9863" s="15">
        <f>IF(H9863&lt;=Rmax_Summary!$B$40,1,0)</f>
        <v>0</v>
      </c>
      <c r="J9863" s="15">
        <v>3</v>
      </c>
      <c r="K9863" s="21" t="s">
        <v>850</v>
      </c>
    </row>
    <row r="9864" spans="1:11" x14ac:dyDescent="0.15">
      <c r="A9864" s="15">
        <v>2194</v>
      </c>
      <c r="B9864" s="16">
        <v>12</v>
      </c>
      <c r="C9864" s="15">
        <v>100</v>
      </c>
      <c r="D9864" s="17">
        <v>8400000</v>
      </c>
      <c r="E9864" s="18">
        <f t="shared" si="154"/>
        <v>8400</v>
      </c>
      <c r="F9864" s="19">
        <v>1.4279440000000001</v>
      </c>
      <c r="G9864" s="19">
        <v>11.994729687</v>
      </c>
      <c r="H9864" s="20">
        <v>98.572056028999995</v>
      </c>
      <c r="I9864" s="15">
        <f>IF(H9864&lt;=Rmax_Summary!$B$40,1,0)</f>
        <v>0</v>
      </c>
      <c r="J9864" s="15">
        <v>3</v>
      </c>
      <c r="K9864" s="21" t="s">
        <v>850</v>
      </c>
    </row>
    <row r="9865" spans="1:11" x14ac:dyDescent="0.15">
      <c r="A9865" s="15">
        <v>2199</v>
      </c>
      <c r="B9865" s="16">
        <v>12</v>
      </c>
      <c r="C9865" s="15">
        <v>100</v>
      </c>
      <c r="D9865" s="17">
        <v>8500000</v>
      </c>
      <c r="E9865" s="18">
        <f t="shared" si="154"/>
        <v>8500</v>
      </c>
      <c r="F9865" s="19">
        <v>1.411151</v>
      </c>
      <c r="G9865" s="19">
        <v>11.994780111000001</v>
      </c>
      <c r="H9865" s="20">
        <v>98.588849393999993</v>
      </c>
      <c r="I9865" s="15">
        <f>IF(H9865&lt;=Rmax_Summary!$B$40,1,0)</f>
        <v>0</v>
      </c>
      <c r="J9865" s="15">
        <v>3</v>
      </c>
      <c r="K9865" s="21" t="s">
        <v>850</v>
      </c>
    </row>
    <row r="9866" spans="1:11" x14ac:dyDescent="0.15">
      <c r="A9866" s="15">
        <v>2204</v>
      </c>
      <c r="B9866" s="16">
        <v>12</v>
      </c>
      <c r="C9866" s="15">
        <v>100</v>
      </c>
      <c r="D9866" s="17">
        <v>8600000</v>
      </c>
      <c r="E9866" s="18">
        <f t="shared" si="154"/>
        <v>8600</v>
      </c>
      <c r="F9866" s="19">
        <v>1.3947480000000001</v>
      </c>
      <c r="G9866" s="19">
        <v>11.994829371</v>
      </c>
      <c r="H9866" s="20">
        <v>98.605252358000001</v>
      </c>
      <c r="I9866" s="15">
        <f>IF(H9866&lt;=Rmax_Summary!$B$40,1,0)</f>
        <v>0</v>
      </c>
      <c r="J9866" s="15">
        <v>3</v>
      </c>
      <c r="K9866" s="21" t="s">
        <v>850</v>
      </c>
    </row>
    <row r="9867" spans="1:11" x14ac:dyDescent="0.15">
      <c r="A9867" s="15">
        <v>2209</v>
      </c>
      <c r="B9867" s="16">
        <v>12</v>
      </c>
      <c r="C9867" s="15">
        <v>100</v>
      </c>
      <c r="D9867" s="17">
        <v>8700000</v>
      </c>
      <c r="E9867" s="18">
        <f t="shared" si="154"/>
        <v>8700</v>
      </c>
      <c r="F9867" s="19">
        <v>1.378722</v>
      </c>
      <c r="G9867" s="19">
        <v>11.994877494000001</v>
      </c>
      <c r="H9867" s="20">
        <v>98.621278450999995</v>
      </c>
      <c r="I9867" s="15">
        <f>IF(H9867&lt;=Rmax_Summary!$B$40,1,0)</f>
        <v>0</v>
      </c>
      <c r="J9867" s="15">
        <v>3</v>
      </c>
      <c r="K9867" s="21" t="s">
        <v>850</v>
      </c>
    </row>
    <row r="9868" spans="1:11" x14ac:dyDescent="0.15">
      <c r="A9868" s="15">
        <v>2214</v>
      </c>
      <c r="B9868" s="16">
        <v>12</v>
      </c>
      <c r="C9868" s="15">
        <v>100</v>
      </c>
      <c r="D9868" s="17">
        <v>8800000</v>
      </c>
      <c r="E9868" s="18">
        <f t="shared" si="154"/>
        <v>8800</v>
      </c>
      <c r="F9868" s="19">
        <v>1.3630599999999999</v>
      </c>
      <c r="G9868" s="19">
        <v>11.994924525</v>
      </c>
      <c r="H9868" s="20">
        <v>98.636940404000001</v>
      </c>
      <c r="I9868" s="15">
        <f>IF(H9868&lt;=Rmax_Summary!$B$40,1,0)</f>
        <v>0</v>
      </c>
      <c r="J9868" s="15">
        <v>3</v>
      </c>
      <c r="K9868" s="21" t="s">
        <v>850</v>
      </c>
    </row>
    <row r="9869" spans="1:11" x14ac:dyDescent="0.15">
      <c r="A9869" s="15">
        <v>2219</v>
      </c>
      <c r="B9869" s="16">
        <v>12</v>
      </c>
      <c r="C9869" s="15">
        <v>100</v>
      </c>
      <c r="D9869" s="17">
        <v>8900000</v>
      </c>
      <c r="E9869" s="18">
        <f t="shared" si="154"/>
        <v>8900</v>
      </c>
      <c r="F9869" s="19">
        <v>1.34775</v>
      </c>
      <c r="G9869" s="19">
        <v>11.994970494</v>
      </c>
      <c r="H9869" s="20">
        <v>98.652250496999997</v>
      </c>
      <c r="I9869" s="15">
        <f>IF(H9869&lt;=Rmax_Summary!$B$40,1,0)</f>
        <v>0</v>
      </c>
      <c r="J9869" s="15">
        <v>3</v>
      </c>
      <c r="K9869" s="21" t="s">
        <v>850</v>
      </c>
    </row>
    <row r="9870" spans="1:11" x14ac:dyDescent="0.15">
      <c r="A9870" s="15">
        <v>2224</v>
      </c>
      <c r="B9870" s="16">
        <v>12</v>
      </c>
      <c r="C9870" s="15">
        <v>100</v>
      </c>
      <c r="D9870" s="17">
        <v>9000000</v>
      </c>
      <c r="E9870" s="18">
        <f t="shared" si="154"/>
        <v>9000</v>
      </c>
      <c r="F9870" s="19">
        <v>1.3327800000000001</v>
      </c>
      <c r="G9870" s="19">
        <v>11.995015448</v>
      </c>
      <c r="H9870" s="20">
        <v>98.667220495999999</v>
      </c>
      <c r="I9870" s="15">
        <f>IF(H9870&lt;=Rmax_Summary!$B$40,1,0)</f>
        <v>0</v>
      </c>
      <c r="J9870" s="15">
        <v>3</v>
      </c>
      <c r="K9870" s="21" t="s">
        <v>850</v>
      </c>
    </row>
    <row r="9871" spans="1:11" x14ac:dyDescent="0.15">
      <c r="A9871" s="15">
        <v>2229</v>
      </c>
      <c r="B9871" s="16">
        <v>12</v>
      </c>
      <c r="C9871" s="15">
        <v>100</v>
      </c>
      <c r="D9871" s="17">
        <v>9100000</v>
      </c>
      <c r="E9871" s="18">
        <f t="shared" si="154"/>
        <v>9100</v>
      </c>
      <c r="F9871" s="19">
        <v>1.318138</v>
      </c>
      <c r="G9871" s="19">
        <v>11.995059412</v>
      </c>
      <c r="H9871" s="20">
        <v>98.681861597999998</v>
      </c>
      <c r="I9871" s="15">
        <f>IF(H9871&lt;=Rmax_Summary!$B$40,1,0)</f>
        <v>0</v>
      </c>
      <c r="J9871" s="15">
        <v>3</v>
      </c>
      <c r="K9871" s="21" t="s">
        <v>850</v>
      </c>
    </row>
    <row r="9872" spans="1:11" x14ac:dyDescent="0.15">
      <c r="A9872" s="15">
        <v>2234</v>
      </c>
      <c r="B9872" s="16">
        <v>12</v>
      </c>
      <c r="C9872" s="15">
        <v>100</v>
      </c>
      <c r="D9872" s="17">
        <v>9200000</v>
      </c>
      <c r="E9872" s="18">
        <f t="shared" si="154"/>
        <v>9200</v>
      </c>
      <c r="F9872" s="19">
        <v>1.3038149999999999</v>
      </c>
      <c r="G9872" s="19">
        <v>11.995102424000001</v>
      </c>
      <c r="H9872" s="20">
        <v>98.696184548000005</v>
      </c>
      <c r="I9872" s="15">
        <f>IF(H9872&lt;=Rmax_Summary!$B$40,1,0)</f>
        <v>0</v>
      </c>
      <c r="J9872" s="15">
        <v>3</v>
      </c>
      <c r="K9872" s="21" t="s">
        <v>850</v>
      </c>
    </row>
    <row r="9873" spans="1:11" x14ac:dyDescent="0.15">
      <c r="A9873" s="15">
        <v>2239</v>
      </c>
      <c r="B9873" s="16">
        <v>12</v>
      </c>
      <c r="C9873" s="15">
        <v>100</v>
      </c>
      <c r="D9873" s="17">
        <v>9300000</v>
      </c>
      <c r="E9873" s="18">
        <f t="shared" si="154"/>
        <v>9300</v>
      </c>
      <c r="F9873" s="19">
        <v>1.2898000000000001</v>
      </c>
      <c r="G9873" s="19">
        <v>11.995144507999999</v>
      </c>
      <c r="H9873" s="20">
        <v>98.710199520000003</v>
      </c>
      <c r="I9873" s="15">
        <f>IF(H9873&lt;=Rmax_Summary!$B$40,1,0)</f>
        <v>0</v>
      </c>
      <c r="J9873" s="15">
        <v>3</v>
      </c>
      <c r="K9873" s="21" t="s">
        <v>850</v>
      </c>
    </row>
    <row r="9874" spans="1:11" x14ac:dyDescent="0.15">
      <c r="A9874" s="15">
        <v>2244</v>
      </c>
      <c r="B9874" s="16">
        <v>12</v>
      </c>
      <c r="C9874" s="15">
        <v>100</v>
      </c>
      <c r="D9874" s="17">
        <v>9400000</v>
      </c>
      <c r="E9874" s="18">
        <f t="shared" si="154"/>
        <v>9400</v>
      </c>
      <c r="F9874" s="19">
        <v>1.276084</v>
      </c>
      <c r="G9874" s="19">
        <v>11.995185698</v>
      </c>
      <c r="H9874" s="20">
        <v>98.723916406000001</v>
      </c>
      <c r="I9874" s="15">
        <f>IF(H9874&lt;=Rmax_Summary!$B$40,1,0)</f>
        <v>0</v>
      </c>
      <c r="J9874" s="15">
        <v>3</v>
      </c>
      <c r="K9874" s="21" t="s">
        <v>850</v>
      </c>
    </row>
    <row r="9875" spans="1:11" x14ac:dyDescent="0.15">
      <c r="A9875" s="15">
        <v>2249</v>
      </c>
      <c r="B9875" s="16">
        <v>12</v>
      </c>
      <c r="C9875" s="15">
        <v>100</v>
      </c>
      <c r="D9875" s="17">
        <v>9500000</v>
      </c>
      <c r="E9875" s="18">
        <f t="shared" si="154"/>
        <v>9500</v>
      </c>
      <c r="F9875" s="19">
        <v>1.2626550000000001</v>
      </c>
      <c r="G9875" s="19">
        <v>11.99522602</v>
      </c>
      <c r="H9875" s="20">
        <v>98.737344640000003</v>
      </c>
      <c r="I9875" s="15">
        <f>IF(H9875&lt;=Rmax_Summary!$B$40,1,0)</f>
        <v>0</v>
      </c>
      <c r="J9875" s="15">
        <v>3</v>
      </c>
      <c r="K9875" s="21" t="s">
        <v>850</v>
      </c>
    </row>
    <row r="9876" spans="1:11" x14ac:dyDescent="0.15">
      <c r="A9876" s="15">
        <v>2254</v>
      </c>
      <c r="B9876" s="16">
        <v>12</v>
      </c>
      <c r="C9876" s="15">
        <v>100</v>
      </c>
      <c r="D9876" s="17">
        <v>9600000</v>
      </c>
      <c r="E9876" s="18">
        <f t="shared" si="154"/>
        <v>9600</v>
      </c>
      <c r="F9876" s="19">
        <v>1.2495069999999999</v>
      </c>
      <c r="G9876" s="19">
        <v>11.995265503000001</v>
      </c>
      <c r="H9876" s="20">
        <v>98.750493204999998</v>
      </c>
      <c r="I9876" s="15">
        <f>IF(H9876&lt;=Rmax_Summary!$B$40,1,0)</f>
        <v>0</v>
      </c>
      <c r="J9876" s="15">
        <v>3</v>
      </c>
      <c r="K9876" s="21" t="s">
        <v>850</v>
      </c>
    </row>
    <row r="9877" spans="1:11" x14ac:dyDescent="0.15">
      <c r="A9877" s="15">
        <v>2259</v>
      </c>
      <c r="B9877" s="16">
        <v>12</v>
      </c>
      <c r="C9877" s="15">
        <v>100</v>
      </c>
      <c r="D9877" s="17">
        <v>9700000</v>
      </c>
      <c r="E9877" s="18">
        <f t="shared" si="154"/>
        <v>9700</v>
      </c>
      <c r="F9877" s="19">
        <v>1.236629</v>
      </c>
      <c r="G9877" s="19">
        <v>11.995304172000001</v>
      </c>
      <c r="H9877" s="20">
        <v>98.763370733000002</v>
      </c>
      <c r="I9877" s="15">
        <f>IF(H9877&lt;=Rmax_Summary!$B$40,1,0)</f>
        <v>0</v>
      </c>
      <c r="J9877" s="15">
        <v>3</v>
      </c>
      <c r="K9877" s="21" t="s">
        <v>850</v>
      </c>
    </row>
    <row r="9878" spans="1:11" x14ac:dyDescent="0.15">
      <c r="A9878" s="15">
        <v>2264</v>
      </c>
      <c r="B9878" s="16">
        <v>12</v>
      </c>
      <c r="C9878" s="15">
        <v>100</v>
      </c>
      <c r="D9878" s="17">
        <v>9800000</v>
      </c>
      <c r="E9878" s="18">
        <f t="shared" si="154"/>
        <v>9800</v>
      </c>
      <c r="F9878" s="19">
        <v>1.2240150000000001</v>
      </c>
      <c r="G9878" s="19">
        <v>11.995342053</v>
      </c>
      <c r="H9878" s="20">
        <v>98.775985489000007</v>
      </c>
      <c r="I9878" s="15">
        <f>IF(H9878&lt;=Rmax_Summary!$B$40,1,0)</f>
        <v>0</v>
      </c>
      <c r="J9878" s="15">
        <v>3</v>
      </c>
      <c r="K9878" s="21" t="s">
        <v>850</v>
      </c>
    </row>
    <row r="9879" spans="1:11" x14ac:dyDescent="0.15">
      <c r="A9879" s="15">
        <v>2269</v>
      </c>
      <c r="B9879" s="16">
        <v>12</v>
      </c>
      <c r="C9879" s="15">
        <v>100</v>
      </c>
      <c r="D9879" s="17">
        <v>9900000</v>
      </c>
      <c r="E9879" s="18">
        <f t="shared" si="154"/>
        <v>9900</v>
      </c>
      <c r="F9879" s="19">
        <v>1.211654</v>
      </c>
      <c r="G9879" s="19">
        <v>11.995379163000001</v>
      </c>
      <c r="H9879" s="20">
        <v>98.788345522</v>
      </c>
      <c r="I9879" s="15">
        <f>IF(H9879&lt;=Rmax_Summary!$B$40,1,0)</f>
        <v>0</v>
      </c>
      <c r="J9879" s="15">
        <v>3</v>
      </c>
      <c r="K9879" s="21" t="s">
        <v>850</v>
      </c>
    </row>
    <row r="9880" spans="1:11" x14ac:dyDescent="0.15">
      <c r="A9880" s="15">
        <v>2274</v>
      </c>
      <c r="B9880" s="16">
        <v>12</v>
      </c>
      <c r="C9880" s="15">
        <v>100</v>
      </c>
      <c r="D9880" s="17">
        <v>10000000</v>
      </c>
      <c r="E9880" s="18">
        <f t="shared" si="154"/>
        <v>10000</v>
      </c>
      <c r="F9880" s="19">
        <v>1.1995420000000001</v>
      </c>
      <c r="G9880" s="19">
        <v>11.995415541</v>
      </c>
      <c r="H9880" s="20">
        <v>98.800458456000001</v>
      </c>
      <c r="I9880" s="15">
        <f>IF(H9880&lt;=Rmax_Summary!$B$40,1,0)</f>
        <v>0</v>
      </c>
      <c r="J9880" s="15">
        <v>3</v>
      </c>
      <c r="K9880" s="21" t="s">
        <v>850</v>
      </c>
    </row>
    <row r="9881" spans="1:11" x14ac:dyDescent="0.15">
      <c r="A9881" s="15">
        <v>3825</v>
      </c>
      <c r="B9881" s="16">
        <v>12</v>
      </c>
      <c r="C9881" s="15">
        <v>200</v>
      </c>
      <c r="D9881" s="17">
        <v>10000</v>
      </c>
      <c r="E9881" s="18">
        <f t="shared" si="154"/>
        <v>10</v>
      </c>
      <c r="F9881" s="19">
        <v>199.72402099999999</v>
      </c>
      <c r="G9881" s="19">
        <v>1.9972402410000001</v>
      </c>
      <c r="H9881" s="20">
        <v>0.13798930500000001</v>
      </c>
      <c r="I9881" s="15">
        <f>IF(H9881&lt;=Rmax_Summary!$B$40,1,0)</f>
        <v>1</v>
      </c>
      <c r="J9881" s="15">
        <v>1</v>
      </c>
      <c r="K9881" s="21" t="s">
        <v>846</v>
      </c>
    </row>
    <row r="9882" spans="1:11" x14ac:dyDescent="0.15">
      <c r="A9882" s="15">
        <v>3830</v>
      </c>
      <c r="B9882" s="16">
        <v>12</v>
      </c>
      <c r="C9882" s="15">
        <v>200</v>
      </c>
      <c r="D9882" s="17">
        <v>11000</v>
      </c>
      <c r="E9882" s="18">
        <f t="shared" si="154"/>
        <v>11</v>
      </c>
      <c r="F9882" s="19">
        <v>199.72378399999999</v>
      </c>
      <c r="G9882" s="19">
        <v>2.1969616350000001</v>
      </c>
      <c r="H9882" s="20">
        <v>0.138107962</v>
      </c>
      <c r="I9882" s="15">
        <f>IF(H9882&lt;=Rmax_Summary!$B$40,1,0)</f>
        <v>1</v>
      </c>
      <c r="J9882" s="15">
        <v>1</v>
      </c>
      <c r="K9882" s="21" t="s">
        <v>846</v>
      </c>
    </row>
    <row r="9883" spans="1:11" x14ac:dyDescent="0.15">
      <c r="A9883" s="15">
        <v>3835</v>
      </c>
      <c r="B9883" s="16">
        <v>12</v>
      </c>
      <c r="C9883" s="15">
        <v>200</v>
      </c>
      <c r="D9883" s="17">
        <v>12000</v>
      </c>
      <c r="E9883" s="18">
        <f t="shared" si="154"/>
        <v>12</v>
      </c>
      <c r="F9883" s="19">
        <v>199.72354200000001</v>
      </c>
      <c r="G9883" s="19">
        <v>2.3966825119999999</v>
      </c>
      <c r="H9883" s="20">
        <v>0.138229082</v>
      </c>
      <c r="I9883" s="15">
        <f>IF(H9883&lt;=Rmax_Summary!$B$40,1,0)</f>
        <v>1</v>
      </c>
      <c r="J9883" s="15">
        <v>1</v>
      </c>
      <c r="K9883" s="21" t="s">
        <v>846</v>
      </c>
    </row>
    <row r="9884" spans="1:11" x14ac:dyDescent="0.15">
      <c r="A9884" s="15">
        <v>3840</v>
      </c>
      <c r="B9884" s="16">
        <v>12</v>
      </c>
      <c r="C9884" s="15">
        <v>200</v>
      </c>
      <c r="D9884" s="17">
        <v>13000</v>
      </c>
      <c r="E9884" s="18">
        <f t="shared" si="154"/>
        <v>13</v>
      </c>
      <c r="F9884" s="19">
        <v>199.72329500000001</v>
      </c>
      <c r="G9884" s="19">
        <v>2.5964028629999998</v>
      </c>
      <c r="H9884" s="20">
        <v>0.138352685</v>
      </c>
      <c r="I9884" s="15">
        <f>IF(H9884&lt;=Rmax_Summary!$B$40,1,0)</f>
        <v>1</v>
      </c>
      <c r="J9884" s="15">
        <v>1</v>
      </c>
      <c r="K9884" s="21" t="s">
        <v>846</v>
      </c>
    </row>
    <row r="9885" spans="1:11" x14ac:dyDescent="0.15">
      <c r="A9885" s="15">
        <v>3845</v>
      </c>
      <c r="B9885" s="16">
        <v>12</v>
      </c>
      <c r="C9885" s="15">
        <v>200</v>
      </c>
      <c r="D9885" s="17">
        <v>14000</v>
      </c>
      <c r="E9885" s="18">
        <f t="shared" si="154"/>
        <v>14</v>
      </c>
      <c r="F9885" s="19">
        <v>199.72304199999999</v>
      </c>
      <c r="G9885" s="19">
        <v>2.7961226090000002</v>
      </c>
      <c r="H9885" s="20">
        <v>0.13847895900000001</v>
      </c>
      <c r="I9885" s="15">
        <f>IF(H9885&lt;=Rmax_Summary!$B$40,1,0)</f>
        <v>1</v>
      </c>
      <c r="J9885" s="15">
        <v>1</v>
      </c>
      <c r="K9885" s="21" t="s">
        <v>846</v>
      </c>
    </row>
    <row r="9886" spans="1:11" x14ac:dyDescent="0.15">
      <c r="A9886" s="15">
        <v>3850</v>
      </c>
      <c r="B9886" s="16">
        <v>12</v>
      </c>
      <c r="C9886" s="15">
        <v>200</v>
      </c>
      <c r="D9886" s="17">
        <v>15000</v>
      </c>
      <c r="E9886" s="18">
        <f t="shared" si="154"/>
        <v>15</v>
      </c>
      <c r="F9886" s="19">
        <v>199.72278399999999</v>
      </c>
      <c r="G9886" s="19">
        <v>2.995841773</v>
      </c>
      <c r="H9886" s="20">
        <v>0.13860819999999999</v>
      </c>
      <c r="I9886" s="15">
        <f>IF(H9886&lt;=Rmax_Summary!$B$40,1,0)</f>
        <v>1</v>
      </c>
      <c r="J9886" s="15">
        <v>1</v>
      </c>
      <c r="K9886" s="21" t="s">
        <v>846</v>
      </c>
    </row>
    <row r="9887" spans="1:11" x14ac:dyDescent="0.15">
      <c r="A9887" s="15">
        <v>3855</v>
      </c>
      <c r="B9887" s="16">
        <v>12</v>
      </c>
      <c r="C9887" s="15">
        <v>200</v>
      </c>
      <c r="D9887" s="17">
        <v>16000</v>
      </c>
      <c r="E9887" s="18">
        <f t="shared" si="154"/>
        <v>16</v>
      </c>
      <c r="F9887" s="19">
        <v>199.72252</v>
      </c>
      <c r="G9887" s="19">
        <v>3.1955603140000002</v>
      </c>
      <c r="H9887" s="20">
        <v>0.13874014600000001</v>
      </c>
      <c r="I9887" s="15">
        <f>IF(H9887&lt;=Rmax_Summary!$B$40,1,0)</f>
        <v>1</v>
      </c>
      <c r="J9887" s="15">
        <v>1</v>
      </c>
      <c r="K9887" s="21" t="s">
        <v>846</v>
      </c>
    </row>
    <row r="9888" spans="1:11" x14ac:dyDescent="0.15">
      <c r="A9888" s="15">
        <v>3860</v>
      </c>
      <c r="B9888" s="16">
        <v>12</v>
      </c>
      <c r="C9888" s="15">
        <v>200</v>
      </c>
      <c r="D9888" s="17">
        <v>17000</v>
      </c>
      <c r="E9888" s="18">
        <f t="shared" si="154"/>
        <v>17</v>
      </c>
      <c r="F9888" s="19">
        <v>199.72225</v>
      </c>
      <c r="G9888" s="19">
        <v>3.3952782259999998</v>
      </c>
      <c r="H9888" s="20">
        <v>0.13887476800000001</v>
      </c>
      <c r="I9888" s="15">
        <f>IF(H9888&lt;=Rmax_Summary!$B$40,1,0)</f>
        <v>1</v>
      </c>
      <c r="J9888" s="15">
        <v>1</v>
      </c>
      <c r="K9888" s="21" t="s">
        <v>846</v>
      </c>
    </row>
    <row r="9889" spans="1:11" x14ac:dyDescent="0.15">
      <c r="A9889" s="15">
        <v>3865</v>
      </c>
      <c r="B9889" s="16">
        <v>12</v>
      </c>
      <c r="C9889" s="15">
        <v>200</v>
      </c>
      <c r="D9889" s="17">
        <v>18000</v>
      </c>
      <c r="E9889" s="18">
        <f t="shared" si="154"/>
        <v>18</v>
      </c>
      <c r="F9889" s="19">
        <v>199.72197399999999</v>
      </c>
      <c r="G9889" s="19">
        <v>3.5949955600000001</v>
      </c>
      <c r="H9889" s="20">
        <v>0.13901315</v>
      </c>
      <c r="I9889" s="15">
        <f>IF(H9889&lt;=Rmax_Summary!$B$40,1,0)</f>
        <v>1</v>
      </c>
      <c r="J9889" s="15">
        <v>1</v>
      </c>
      <c r="K9889" s="21" t="s">
        <v>846</v>
      </c>
    </row>
    <row r="9890" spans="1:11" x14ac:dyDescent="0.15">
      <c r="A9890" s="15">
        <v>3870</v>
      </c>
      <c r="B9890" s="16">
        <v>12</v>
      </c>
      <c r="C9890" s="15">
        <v>200</v>
      </c>
      <c r="D9890" s="17">
        <v>19000</v>
      </c>
      <c r="E9890" s="18">
        <f t="shared" si="154"/>
        <v>19</v>
      </c>
      <c r="F9890" s="19">
        <v>199.72169099999999</v>
      </c>
      <c r="G9890" s="19">
        <v>3.794712144</v>
      </c>
      <c r="H9890" s="20">
        <v>0.13915462000000001</v>
      </c>
      <c r="I9890" s="15">
        <f>IF(H9890&lt;=Rmax_Summary!$B$40,1,0)</f>
        <v>1</v>
      </c>
      <c r="J9890" s="15">
        <v>1</v>
      </c>
      <c r="K9890" s="21" t="s">
        <v>846</v>
      </c>
    </row>
    <row r="9891" spans="1:11" x14ac:dyDescent="0.15">
      <c r="A9891" s="15">
        <v>3875</v>
      </c>
      <c r="B9891" s="16">
        <v>12</v>
      </c>
      <c r="C9891" s="15">
        <v>200</v>
      </c>
      <c r="D9891" s="17">
        <v>20000</v>
      </c>
      <c r="E9891" s="18">
        <f t="shared" si="154"/>
        <v>20</v>
      </c>
      <c r="F9891" s="19">
        <v>199.72140099999999</v>
      </c>
      <c r="G9891" s="19">
        <v>3.9944280299999999</v>
      </c>
      <c r="H9891" s="20">
        <v>0.13929931800000001</v>
      </c>
      <c r="I9891" s="15">
        <f>IF(H9891&lt;=Rmax_Summary!$B$40,1,0)</f>
        <v>1</v>
      </c>
      <c r="J9891" s="15">
        <v>1</v>
      </c>
      <c r="K9891" s="21" t="s">
        <v>846</v>
      </c>
    </row>
    <row r="9892" spans="1:11" x14ac:dyDescent="0.15">
      <c r="A9892" s="15">
        <v>3880</v>
      </c>
      <c r="B9892" s="16">
        <v>12</v>
      </c>
      <c r="C9892" s="15">
        <v>200</v>
      </c>
      <c r="D9892" s="17">
        <v>21000</v>
      </c>
      <c r="E9892" s="18">
        <f t="shared" si="154"/>
        <v>21</v>
      </c>
      <c r="F9892" s="19">
        <v>199.72110499999999</v>
      </c>
      <c r="G9892" s="19">
        <v>4.1941432079999998</v>
      </c>
      <c r="H9892" s="20">
        <v>0.13944752199999999</v>
      </c>
      <c r="I9892" s="15">
        <f>IF(H9892&lt;=Rmax_Summary!$B$40,1,0)</f>
        <v>1</v>
      </c>
      <c r="J9892" s="15">
        <v>1</v>
      </c>
      <c r="K9892" s="21" t="s">
        <v>846</v>
      </c>
    </row>
    <row r="9893" spans="1:11" x14ac:dyDescent="0.15">
      <c r="A9893" s="15">
        <v>3885</v>
      </c>
      <c r="B9893" s="16">
        <v>12</v>
      </c>
      <c r="C9893" s="15">
        <v>200</v>
      </c>
      <c r="D9893" s="17">
        <v>22000</v>
      </c>
      <c r="E9893" s="18">
        <f t="shared" si="154"/>
        <v>22</v>
      </c>
      <c r="F9893" s="19">
        <v>199.7208</v>
      </c>
      <c r="G9893" s="19">
        <v>4.3938576109999996</v>
      </c>
      <c r="H9893" s="20">
        <v>0.13959991199999999</v>
      </c>
      <c r="I9893" s="15">
        <f>IF(H9893&lt;=Rmax_Summary!$B$40,1,0)</f>
        <v>1</v>
      </c>
      <c r="J9893" s="15">
        <v>1</v>
      </c>
      <c r="K9893" s="21" t="s">
        <v>846</v>
      </c>
    </row>
    <row r="9894" spans="1:11" x14ac:dyDescent="0.15">
      <c r="A9894" s="15">
        <v>3890</v>
      </c>
      <c r="B9894" s="16">
        <v>12</v>
      </c>
      <c r="C9894" s="15">
        <v>200</v>
      </c>
      <c r="D9894" s="17">
        <v>23000</v>
      </c>
      <c r="E9894" s="18">
        <f t="shared" si="154"/>
        <v>23</v>
      </c>
      <c r="F9894" s="19">
        <v>199.72048799999999</v>
      </c>
      <c r="G9894" s="19">
        <v>4.5935712029999998</v>
      </c>
      <c r="H9894" s="20">
        <v>0.13975602400000001</v>
      </c>
      <c r="I9894" s="15">
        <f>IF(H9894&lt;=Rmax_Summary!$B$40,1,0)</f>
        <v>1</v>
      </c>
      <c r="J9894" s="15">
        <v>1</v>
      </c>
      <c r="K9894" s="21" t="s">
        <v>846</v>
      </c>
    </row>
    <row r="9895" spans="1:11" x14ac:dyDescent="0.15">
      <c r="A9895" s="15">
        <v>3895</v>
      </c>
      <c r="B9895" s="16">
        <v>12</v>
      </c>
      <c r="C9895" s="15">
        <v>200</v>
      </c>
      <c r="D9895" s="17">
        <v>24000</v>
      </c>
      <c r="E9895" s="18">
        <f t="shared" si="154"/>
        <v>24</v>
      </c>
      <c r="F9895" s="19">
        <v>199.72016600000001</v>
      </c>
      <c r="G9895" s="19">
        <v>4.7932839850000004</v>
      </c>
      <c r="H9895" s="20">
        <v>0.139916753</v>
      </c>
      <c r="I9895" s="15">
        <f>IF(H9895&lt;=Rmax_Summary!$B$40,1,0)</f>
        <v>1</v>
      </c>
      <c r="J9895" s="15">
        <v>1</v>
      </c>
      <c r="K9895" s="21" t="s">
        <v>846</v>
      </c>
    </row>
    <row r="9896" spans="1:11" x14ac:dyDescent="0.15">
      <c r="A9896" s="15">
        <v>3900</v>
      </c>
      <c r="B9896" s="16">
        <v>12</v>
      </c>
      <c r="C9896" s="15">
        <v>200</v>
      </c>
      <c r="D9896" s="17">
        <v>25000</v>
      </c>
      <c r="E9896" s="18">
        <f t="shared" si="154"/>
        <v>25</v>
      </c>
      <c r="F9896" s="19">
        <v>199.71983700000001</v>
      </c>
      <c r="G9896" s="19">
        <v>4.9929959070000001</v>
      </c>
      <c r="H9896" s="20">
        <v>0.14008151799999999</v>
      </c>
      <c r="I9896" s="15">
        <f>IF(H9896&lt;=Rmax_Summary!$B$40,1,0)</f>
        <v>1</v>
      </c>
      <c r="J9896" s="15">
        <v>1</v>
      </c>
      <c r="K9896" s="21" t="s">
        <v>846</v>
      </c>
    </row>
    <row r="9897" spans="1:11" x14ac:dyDescent="0.15">
      <c r="A9897" s="15">
        <v>3905</v>
      </c>
      <c r="B9897" s="16">
        <v>12</v>
      </c>
      <c r="C9897" s="15">
        <v>200</v>
      </c>
      <c r="D9897" s="17">
        <v>26000</v>
      </c>
      <c r="E9897" s="18">
        <f t="shared" si="154"/>
        <v>26</v>
      </c>
      <c r="F9897" s="19">
        <v>199.71949699999999</v>
      </c>
      <c r="G9897" s="19">
        <v>5.1927069259999996</v>
      </c>
      <c r="H9897" s="20">
        <v>0.14025141999999999</v>
      </c>
      <c r="I9897" s="15">
        <f>IF(H9897&lt;=Rmax_Summary!$B$40,1,0)</f>
        <v>1</v>
      </c>
      <c r="J9897" s="15">
        <v>1</v>
      </c>
      <c r="K9897" s="21" t="s">
        <v>846</v>
      </c>
    </row>
    <row r="9898" spans="1:11" x14ac:dyDescent="0.15">
      <c r="A9898" s="15">
        <v>3910</v>
      </c>
      <c r="B9898" s="16">
        <v>12</v>
      </c>
      <c r="C9898" s="15">
        <v>200</v>
      </c>
      <c r="D9898" s="17">
        <v>27000</v>
      </c>
      <c r="E9898" s="18">
        <f t="shared" si="154"/>
        <v>27</v>
      </c>
      <c r="F9898" s="19">
        <v>199.71914799999999</v>
      </c>
      <c r="G9898" s="19">
        <v>5.3924170040000003</v>
      </c>
      <c r="H9898" s="20">
        <v>0.140425775</v>
      </c>
      <c r="I9898" s="15">
        <f>IF(H9898&lt;=Rmax_Summary!$B$40,1,0)</f>
        <v>1</v>
      </c>
      <c r="J9898" s="15">
        <v>1</v>
      </c>
      <c r="K9898" s="21" t="s">
        <v>846</v>
      </c>
    </row>
    <row r="9899" spans="1:11" x14ac:dyDescent="0.15">
      <c r="A9899" s="15">
        <v>3915</v>
      </c>
      <c r="B9899" s="16">
        <v>12</v>
      </c>
      <c r="C9899" s="15">
        <v>200</v>
      </c>
      <c r="D9899" s="17">
        <v>28000</v>
      </c>
      <c r="E9899" s="18">
        <f t="shared" si="154"/>
        <v>28</v>
      </c>
      <c r="F9899" s="19">
        <v>199.71878799999999</v>
      </c>
      <c r="G9899" s="19">
        <v>5.5921260740000003</v>
      </c>
      <c r="H9899" s="20">
        <v>0.140606184</v>
      </c>
      <c r="I9899" s="15">
        <f>IF(H9899&lt;=Rmax_Summary!$B$40,1,0)</f>
        <v>1</v>
      </c>
      <c r="J9899" s="15">
        <v>1</v>
      </c>
      <c r="K9899" s="21" t="s">
        <v>846</v>
      </c>
    </row>
    <row r="9900" spans="1:11" x14ac:dyDescent="0.15">
      <c r="A9900" s="15">
        <v>3920</v>
      </c>
      <c r="B9900" s="16">
        <v>12</v>
      </c>
      <c r="C9900" s="15">
        <v>200</v>
      </c>
      <c r="D9900" s="17">
        <v>29000</v>
      </c>
      <c r="E9900" s="18">
        <f t="shared" si="154"/>
        <v>29</v>
      </c>
      <c r="F9900" s="19">
        <v>199.71841699999999</v>
      </c>
      <c r="G9900" s="19">
        <v>5.7918340920000002</v>
      </c>
      <c r="H9900" s="20">
        <v>0.14079149899999999</v>
      </c>
      <c r="I9900" s="15">
        <f>IF(H9900&lt;=Rmax_Summary!$B$40,1,0)</f>
        <v>1</v>
      </c>
      <c r="J9900" s="15">
        <v>1</v>
      </c>
      <c r="K9900" s="21" t="s">
        <v>846</v>
      </c>
    </row>
    <row r="9901" spans="1:11" x14ac:dyDescent="0.15">
      <c r="A9901" s="15">
        <v>3925</v>
      </c>
      <c r="B9901" s="16">
        <v>12</v>
      </c>
      <c r="C9901" s="15">
        <v>200</v>
      </c>
      <c r="D9901" s="17">
        <v>30000</v>
      </c>
      <c r="E9901" s="18">
        <f t="shared" si="154"/>
        <v>30</v>
      </c>
      <c r="F9901" s="19">
        <v>199.71803399999999</v>
      </c>
      <c r="G9901" s="19">
        <v>5.9915410309999997</v>
      </c>
      <c r="H9901" s="20">
        <v>0.14098313100000001</v>
      </c>
      <c r="I9901" s="15">
        <f>IF(H9901&lt;=Rmax_Summary!$B$40,1,0)</f>
        <v>1</v>
      </c>
      <c r="J9901" s="15">
        <v>1</v>
      </c>
      <c r="K9901" s="21" t="s">
        <v>846</v>
      </c>
    </row>
    <row r="9902" spans="1:11" x14ac:dyDescent="0.15">
      <c r="A9902" s="15">
        <v>3930</v>
      </c>
      <c r="B9902" s="16">
        <v>12</v>
      </c>
      <c r="C9902" s="15">
        <v>200</v>
      </c>
      <c r="D9902" s="17">
        <v>31000</v>
      </c>
      <c r="E9902" s="18">
        <f t="shared" si="154"/>
        <v>31</v>
      </c>
      <c r="F9902" s="19">
        <v>199.71763799999999</v>
      </c>
      <c r="G9902" s="19">
        <v>6.1912467710000003</v>
      </c>
      <c r="H9902" s="20">
        <v>0.14118097299999999</v>
      </c>
      <c r="I9902" s="15">
        <f>IF(H9902&lt;=Rmax_Summary!$B$40,1,0)</f>
        <v>1</v>
      </c>
      <c r="J9902" s="15">
        <v>1</v>
      </c>
      <c r="K9902" s="21" t="s">
        <v>846</v>
      </c>
    </row>
    <row r="9903" spans="1:11" x14ac:dyDescent="0.15">
      <c r="A9903" s="15">
        <v>3935</v>
      </c>
      <c r="B9903" s="16">
        <v>12</v>
      </c>
      <c r="C9903" s="15">
        <v>200</v>
      </c>
      <c r="D9903" s="17">
        <v>32000</v>
      </c>
      <c r="E9903" s="18">
        <f t="shared" si="154"/>
        <v>32</v>
      </c>
      <c r="F9903" s="19">
        <v>199.717229</v>
      </c>
      <c r="G9903" s="19">
        <v>6.3909513169999999</v>
      </c>
      <c r="H9903" s="20">
        <v>0.14138574200000001</v>
      </c>
      <c r="I9903" s="15">
        <f>IF(H9903&lt;=Rmax_Summary!$B$40,1,0)</f>
        <v>1</v>
      </c>
      <c r="J9903" s="15">
        <v>1</v>
      </c>
      <c r="K9903" s="21" t="s">
        <v>846</v>
      </c>
    </row>
    <row r="9904" spans="1:11" x14ac:dyDescent="0.15">
      <c r="A9904" s="15">
        <v>3940</v>
      </c>
      <c r="B9904" s="16">
        <v>12</v>
      </c>
      <c r="C9904" s="15">
        <v>200</v>
      </c>
      <c r="D9904" s="17">
        <v>33000</v>
      </c>
      <c r="E9904" s="18">
        <f t="shared" si="154"/>
        <v>33</v>
      </c>
      <c r="F9904" s="19">
        <v>199.716804</v>
      </c>
      <c r="G9904" s="19">
        <v>6.5906545620000001</v>
      </c>
      <c r="H9904" s="20">
        <v>0.14159785</v>
      </c>
      <c r="I9904" s="15">
        <f>IF(H9904&lt;=Rmax_Summary!$B$40,1,0)</f>
        <v>1</v>
      </c>
      <c r="J9904" s="15">
        <v>1</v>
      </c>
      <c r="K9904" s="21" t="s">
        <v>846</v>
      </c>
    </row>
    <row r="9905" spans="1:11" x14ac:dyDescent="0.15">
      <c r="A9905" s="15">
        <v>3945</v>
      </c>
      <c r="B9905" s="16">
        <v>12</v>
      </c>
      <c r="C9905" s="15">
        <v>200</v>
      </c>
      <c r="D9905" s="17">
        <v>34000</v>
      </c>
      <c r="E9905" s="18">
        <f t="shared" si="154"/>
        <v>34</v>
      </c>
      <c r="F9905" s="19">
        <v>199.71636599999999</v>
      </c>
      <c r="G9905" s="19">
        <v>6.7903564059999999</v>
      </c>
      <c r="H9905" s="20">
        <v>0.141817217</v>
      </c>
      <c r="I9905" s="15">
        <f>IF(H9905&lt;=Rmax_Summary!$B$40,1,0)</f>
        <v>1</v>
      </c>
      <c r="J9905" s="15">
        <v>1</v>
      </c>
      <c r="K9905" s="21" t="s">
        <v>846</v>
      </c>
    </row>
    <row r="9906" spans="1:11" x14ac:dyDescent="0.15">
      <c r="A9906" s="15">
        <v>3950</v>
      </c>
      <c r="B9906" s="16">
        <v>12</v>
      </c>
      <c r="C9906" s="15">
        <v>200</v>
      </c>
      <c r="D9906" s="17">
        <v>35000</v>
      </c>
      <c r="E9906" s="18">
        <f t="shared" si="154"/>
        <v>35</v>
      </c>
      <c r="F9906" s="19">
        <v>199.71590900000001</v>
      </c>
      <c r="G9906" s="19">
        <v>6.9900568170000001</v>
      </c>
      <c r="H9906" s="20">
        <v>0.14204561099999999</v>
      </c>
      <c r="I9906" s="15">
        <f>IF(H9906&lt;=Rmax_Summary!$B$40,1,0)</f>
        <v>1</v>
      </c>
      <c r="J9906" s="15">
        <v>1</v>
      </c>
      <c r="K9906" s="21" t="s">
        <v>846</v>
      </c>
    </row>
    <row r="9907" spans="1:11" x14ac:dyDescent="0.15">
      <c r="A9907" s="15">
        <v>3955</v>
      </c>
      <c r="B9907" s="16">
        <v>12</v>
      </c>
      <c r="C9907" s="15">
        <v>200</v>
      </c>
      <c r="D9907" s="17">
        <v>36000</v>
      </c>
      <c r="E9907" s="18">
        <f t="shared" si="154"/>
        <v>36</v>
      </c>
      <c r="F9907" s="19">
        <v>199.71543500000001</v>
      </c>
      <c r="G9907" s="19">
        <v>7.1897556590000002</v>
      </c>
      <c r="H9907" s="20">
        <v>0.14228260100000001</v>
      </c>
      <c r="I9907" s="15">
        <f>IF(H9907&lt;=Rmax_Summary!$B$40,1,0)</f>
        <v>1</v>
      </c>
      <c r="J9907" s="15">
        <v>1</v>
      </c>
      <c r="K9907" s="21" t="s">
        <v>846</v>
      </c>
    </row>
    <row r="9908" spans="1:11" x14ac:dyDescent="0.15">
      <c r="A9908" s="15">
        <v>3960</v>
      </c>
      <c r="B9908" s="16">
        <v>12</v>
      </c>
      <c r="C9908" s="15">
        <v>200</v>
      </c>
      <c r="D9908" s="17">
        <v>37000</v>
      </c>
      <c r="E9908" s="18">
        <f t="shared" si="154"/>
        <v>37</v>
      </c>
      <c r="F9908" s="19">
        <v>199.71494200000001</v>
      </c>
      <c r="G9908" s="19">
        <v>7.3894528069999996</v>
      </c>
      <c r="H9908" s="20">
        <v>0.14252917800000001</v>
      </c>
      <c r="I9908" s="15">
        <f>IF(H9908&lt;=Rmax_Summary!$B$40,1,0)</f>
        <v>1</v>
      </c>
      <c r="J9908" s="15">
        <v>1</v>
      </c>
      <c r="K9908" s="21" t="s">
        <v>846</v>
      </c>
    </row>
    <row r="9909" spans="1:11" x14ac:dyDescent="0.15">
      <c r="A9909" s="15">
        <v>3965</v>
      </c>
      <c r="B9909" s="16">
        <v>12</v>
      </c>
      <c r="C9909" s="15">
        <v>200</v>
      </c>
      <c r="D9909" s="17">
        <v>38000</v>
      </c>
      <c r="E9909" s="18">
        <f t="shared" si="154"/>
        <v>38</v>
      </c>
      <c r="F9909" s="19">
        <v>199.714427</v>
      </c>
      <c r="G9909" s="19">
        <v>7.5891482080000001</v>
      </c>
      <c r="H9909" s="20">
        <v>0.142786635</v>
      </c>
      <c r="I9909" s="15">
        <f>IF(H9909&lt;=Rmax_Summary!$B$40,1,0)</f>
        <v>1</v>
      </c>
      <c r="J9909" s="15">
        <v>1</v>
      </c>
      <c r="K9909" s="21" t="s">
        <v>846</v>
      </c>
    </row>
    <row r="9910" spans="1:11" x14ac:dyDescent="0.15">
      <c r="A9910" s="15">
        <v>3970</v>
      </c>
      <c r="B9910" s="16">
        <v>12</v>
      </c>
      <c r="C9910" s="15">
        <v>200</v>
      </c>
      <c r="D9910" s="17">
        <v>39000</v>
      </c>
      <c r="E9910" s="18">
        <f t="shared" si="154"/>
        <v>39</v>
      </c>
      <c r="F9910" s="19">
        <v>199.71388899999999</v>
      </c>
      <c r="G9910" s="19">
        <v>7.7888416649999996</v>
      </c>
      <c r="H9910" s="20">
        <v>0.14305567</v>
      </c>
      <c r="I9910" s="15">
        <f>IF(H9910&lt;=Rmax_Summary!$B$40,1,0)</f>
        <v>1</v>
      </c>
      <c r="J9910" s="15">
        <v>1</v>
      </c>
      <c r="K9910" s="21" t="s">
        <v>846</v>
      </c>
    </row>
    <row r="9911" spans="1:11" x14ac:dyDescent="0.15">
      <c r="A9911" s="15">
        <v>3975</v>
      </c>
      <c r="B9911" s="16">
        <v>12</v>
      </c>
      <c r="C9911" s="15">
        <v>200</v>
      </c>
      <c r="D9911" s="17">
        <v>40000</v>
      </c>
      <c r="E9911" s="18">
        <f t="shared" si="154"/>
        <v>40</v>
      </c>
      <c r="F9911" s="19">
        <v>199.713326</v>
      </c>
      <c r="G9911" s="19">
        <v>7.988533017</v>
      </c>
      <c r="H9911" s="20">
        <v>0.143337137</v>
      </c>
      <c r="I9911" s="15">
        <f>IF(H9911&lt;=Rmax_Summary!$B$40,1,0)</f>
        <v>1</v>
      </c>
      <c r="J9911" s="15">
        <v>1</v>
      </c>
      <c r="K9911" s="21" t="s">
        <v>846</v>
      </c>
    </row>
    <row r="9912" spans="1:11" x14ac:dyDescent="0.15">
      <c r="A9912" s="15">
        <v>3980</v>
      </c>
      <c r="B9912" s="16">
        <v>12</v>
      </c>
      <c r="C9912" s="15">
        <v>200</v>
      </c>
      <c r="D9912" s="17">
        <v>41000</v>
      </c>
      <c r="E9912" s="18">
        <f t="shared" si="154"/>
        <v>41</v>
      </c>
      <c r="F9912" s="19">
        <v>199.71273500000001</v>
      </c>
      <c r="G9912" s="19">
        <v>8.1882221449999992</v>
      </c>
      <c r="H9912" s="20">
        <v>0.143632486</v>
      </c>
      <c r="I9912" s="15">
        <f>IF(H9912&lt;=Rmax_Summary!$B$40,1,0)</f>
        <v>1</v>
      </c>
      <c r="J9912" s="15">
        <v>1</v>
      </c>
      <c r="K9912" s="21" t="s">
        <v>846</v>
      </c>
    </row>
    <row r="9913" spans="1:11" x14ac:dyDescent="0.15">
      <c r="A9913" s="15">
        <v>3985</v>
      </c>
      <c r="B9913" s="16">
        <v>12</v>
      </c>
      <c r="C9913" s="15">
        <v>200</v>
      </c>
      <c r="D9913" s="17">
        <v>42000</v>
      </c>
      <c r="E9913" s="18">
        <f t="shared" si="154"/>
        <v>42</v>
      </c>
      <c r="F9913" s="19">
        <v>199.71211500000001</v>
      </c>
      <c r="G9913" s="19">
        <v>8.3879088129999992</v>
      </c>
      <c r="H9913" s="20">
        <v>0.14394251</v>
      </c>
      <c r="I9913" s="15">
        <f>IF(H9913&lt;=Rmax_Summary!$B$40,1,0)</f>
        <v>1</v>
      </c>
      <c r="J9913" s="15">
        <v>1</v>
      </c>
      <c r="K9913" s="21" t="s">
        <v>846</v>
      </c>
    </row>
    <row r="9914" spans="1:11" x14ac:dyDescent="0.15">
      <c r="A9914" s="15">
        <v>3990</v>
      </c>
      <c r="B9914" s="16">
        <v>12</v>
      </c>
      <c r="C9914" s="15">
        <v>200</v>
      </c>
      <c r="D9914" s="17">
        <v>43000</v>
      </c>
      <c r="E9914" s="18">
        <f t="shared" si="154"/>
        <v>43</v>
      </c>
      <c r="F9914" s="19">
        <v>199.71146100000001</v>
      </c>
      <c r="G9914" s="19">
        <v>8.5875927969999992</v>
      </c>
      <c r="H9914" s="20">
        <v>0.144269704</v>
      </c>
      <c r="I9914" s="15">
        <f>IF(H9914&lt;=Rmax_Summary!$B$40,1,0)</f>
        <v>1</v>
      </c>
      <c r="J9914" s="15">
        <v>1</v>
      </c>
      <c r="K9914" s="21" t="s">
        <v>846</v>
      </c>
    </row>
    <row r="9915" spans="1:11" x14ac:dyDescent="0.15">
      <c r="A9915" s="15">
        <v>3995</v>
      </c>
      <c r="B9915" s="16">
        <v>12</v>
      </c>
      <c r="C9915" s="15">
        <v>200</v>
      </c>
      <c r="D9915" s="17">
        <v>44000</v>
      </c>
      <c r="E9915" s="18">
        <f t="shared" si="154"/>
        <v>44</v>
      </c>
      <c r="F9915" s="19">
        <v>199.710769</v>
      </c>
      <c r="G9915" s="19">
        <v>8.7872738419999994</v>
      </c>
      <c r="H9915" s="20">
        <v>0.144615674</v>
      </c>
      <c r="I9915" s="15">
        <f>IF(H9915&lt;=Rmax_Summary!$B$40,1,0)</f>
        <v>1</v>
      </c>
      <c r="J9915" s="15">
        <v>1</v>
      </c>
      <c r="K9915" s="21" t="s">
        <v>846</v>
      </c>
    </row>
    <row r="9916" spans="1:11" x14ac:dyDescent="0.15">
      <c r="A9916" s="15">
        <v>4000</v>
      </c>
      <c r="B9916" s="16">
        <v>12</v>
      </c>
      <c r="C9916" s="15">
        <v>200</v>
      </c>
      <c r="D9916" s="17">
        <v>45000</v>
      </c>
      <c r="E9916" s="18">
        <f t="shared" si="154"/>
        <v>45</v>
      </c>
      <c r="F9916" s="19">
        <v>199.710036</v>
      </c>
      <c r="G9916" s="19">
        <v>8.9869516340000004</v>
      </c>
      <c r="H9916" s="20">
        <v>0.14498196199999999</v>
      </c>
      <c r="I9916" s="15">
        <f>IF(H9916&lt;=Rmax_Summary!$B$40,1,0)</f>
        <v>1</v>
      </c>
      <c r="J9916" s="15">
        <v>1</v>
      </c>
      <c r="K9916" s="21" t="s">
        <v>846</v>
      </c>
    </row>
    <row r="9917" spans="1:11" x14ac:dyDescent="0.15">
      <c r="A9917" s="15">
        <v>4005</v>
      </c>
      <c r="B9917" s="16">
        <v>12</v>
      </c>
      <c r="C9917" s="15">
        <v>200</v>
      </c>
      <c r="D9917" s="17">
        <v>46000</v>
      </c>
      <c r="E9917" s="18">
        <f t="shared" si="154"/>
        <v>46</v>
      </c>
      <c r="F9917" s="19">
        <v>199.70925700000001</v>
      </c>
      <c r="G9917" s="19">
        <v>9.1866257939999993</v>
      </c>
      <c r="H9917" s="20">
        <v>0.14537154099999999</v>
      </c>
      <c r="I9917" s="15">
        <f>IF(H9917&lt;=Rmax_Summary!$B$40,1,0)</f>
        <v>1</v>
      </c>
      <c r="J9917" s="15">
        <v>1</v>
      </c>
      <c r="K9917" s="21" t="s">
        <v>846</v>
      </c>
    </row>
    <row r="9918" spans="1:11" x14ac:dyDescent="0.15">
      <c r="A9918" s="15">
        <v>4010</v>
      </c>
      <c r="B9918" s="16">
        <v>12</v>
      </c>
      <c r="C9918" s="15">
        <v>200</v>
      </c>
      <c r="D9918" s="17">
        <v>47000</v>
      </c>
      <c r="E9918" s="18">
        <f t="shared" si="154"/>
        <v>47</v>
      </c>
      <c r="F9918" s="19">
        <v>199.70842400000001</v>
      </c>
      <c r="G9918" s="19">
        <v>9.386295917</v>
      </c>
      <c r="H9918" s="20">
        <v>0.14578817799999999</v>
      </c>
      <c r="I9918" s="15">
        <f>IF(H9918&lt;=Rmax_Summary!$B$40,1,0)</f>
        <v>1</v>
      </c>
      <c r="J9918" s="15">
        <v>1</v>
      </c>
      <c r="K9918" s="21" t="s">
        <v>846</v>
      </c>
    </row>
    <row r="9919" spans="1:11" x14ac:dyDescent="0.15">
      <c r="A9919" s="15">
        <v>4015</v>
      </c>
      <c r="B9919" s="16">
        <v>12</v>
      </c>
      <c r="C9919" s="15">
        <v>200</v>
      </c>
      <c r="D9919" s="17">
        <v>48000</v>
      </c>
      <c r="E9919" s="18">
        <f t="shared" si="154"/>
        <v>48</v>
      </c>
      <c r="F9919" s="19">
        <v>199.70752999999999</v>
      </c>
      <c r="G9919" s="19">
        <v>9.5859614460000007</v>
      </c>
      <c r="H9919" s="20">
        <v>0.14623524900000001</v>
      </c>
      <c r="I9919" s="15">
        <f>IF(H9919&lt;=Rmax_Summary!$B$40,1,0)</f>
        <v>1</v>
      </c>
      <c r="J9919" s="15">
        <v>1</v>
      </c>
      <c r="K9919" s="21" t="s">
        <v>846</v>
      </c>
    </row>
    <row r="9920" spans="1:11" x14ac:dyDescent="0.15">
      <c r="A9920" s="15">
        <v>4020</v>
      </c>
      <c r="B9920" s="16">
        <v>12</v>
      </c>
      <c r="C9920" s="15">
        <v>200</v>
      </c>
      <c r="D9920" s="17">
        <v>49000</v>
      </c>
      <c r="E9920" s="18">
        <f t="shared" si="154"/>
        <v>49</v>
      </c>
      <c r="F9920" s="19">
        <v>199.70656600000001</v>
      </c>
      <c r="G9920" s="19">
        <v>9.7856217379999997</v>
      </c>
      <c r="H9920" s="20">
        <v>0.14671689800000001</v>
      </c>
      <c r="I9920" s="15">
        <f>IF(H9920&lt;=Rmax_Summary!$B$40,1,0)</f>
        <v>1</v>
      </c>
      <c r="J9920" s="15">
        <v>1</v>
      </c>
      <c r="K9920" s="21" t="s">
        <v>846</v>
      </c>
    </row>
    <row r="9921" spans="1:11" x14ac:dyDescent="0.15">
      <c r="A9921" s="15">
        <v>4025</v>
      </c>
      <c r="B9921" s="16">
        <v>12</v>
      </c>
      <c r="C9921" s="15">
        <v>200</v>
      </c>
      <c r="D9921" s="17">
        <v>50000</v>
      </c>
      <c r="E9921" s="18">
        <f t="shared" si="154"/>
        <v>50</v>
      </c>
      <c r="F9921" s="19">
        <v>199.70552000000001</v>
      </c>
      <c r="G9921" s="19">
        <v>9.9852759869999996</v>
      </c>
      <c r="H9921" s="20">
        <v>0.14723982999999999</v>
      </c>
      <c r="I9921" s="15">
        <f>IF(H9921&lt;=Rmax_Summary!$B$40,1,0)</f>
        <v>1</v>
      </c>
      <c r="J9921" s="15">
        <v>1</v>
      </c>
      <c r="K9921" s="21" t="s">
        <v>846</v>
      </c>
    </row>
    <row r="9922" spans="1:11" x14ac:dyDescent="0.15">
      <c r="A9922" s="15">
        <v>4030</v>
      </c>
      <c r="B9922" s="16">
        <v>12</v>
      </c>
      <c r="C9922" s="15">
        <v>200</v>
      </c>
      <c r="D9922" s="17">
        <v>51000</v>
      </c>
      <c r="E9922" s="18">
        <f t="shared" ref="E9922:E9985" si="155">D9922/1000</f>
        <v>51</v>
      </c>
      <c r="F9922" s="19">
        <v>199.704375</v>
      </c>
      <c r="G9922" s="19">
        <v>10.184923151</v>
      </c>
      <c r="H9922" s="20">
        <v>0.147812366</v>
      </c>
      <c r="I9922" s="15">
        <f>IF(H9922&lt;=Rmax_Summary!$B$40,1,0)</f>
        <v>1</v>
      </c>
      <c r="J9922" s="15">
        <v>1</v>
      </c>
      <c r="K9922" s="21" t="s">
        <v>846</v>
      </c>
    </row>
    <row r="9923" spans="1:11" x14ac:dyDescent="0.15">
      <c r="A9923" s="15">
        <v>4035</v>
      </c>
      <c r="B9923" s="16">
        <v>12</v>
      </c>
      <c r="C9923" s="15">
        <v>200</v>
      </c>
      <c r="D9923" s="17">
        <v>52000</v>
      </c>
      <c r="E9923" s="18">
        <f t="shared" si="155"/>
        <v>52</v>
      </c>
      <c r="F9923" s="19">
        <v>199.70311100000001</v>
      </c>
      <c r="G9923" s="19">
        <v>10.384561762000001</v>
      </c>
      <c r="H9923" s="20">
        <v>0.148444725</v>
      </c>
      <c r="I9923" s="15">
        <f>IF(H9923&lt;=Rmax_Summary!$B$40,1,0)</f>
        <v>1</v>
      </c>
      <c r="J9923" s="15">
        <v>1</v>
      </c>
      <c r="K9923" s="21" t="s">
        <v>846</v>
      </c>
    </row>
    <row r="9924" spans="1:11" x14ac:dyDescent="0.15">
      <c r="A9924" s="15">
        <v>4040</v>
      </c>
      <c r="B9924" s="16">
        <v>12</v>
      </c>
      <c r="C9924" s="15">
        <v>200</v>
      </c>
      <c r="D9924" s="17">
        <v>53000</v>
      </c>
      <c r="E9924" s="18">
        <f t="shared" si="155"/>
        <v>53</v>
      </c>
      <c r="F9924" s="19">
        <v>199.70169200000001</v>
      </c>
      <c r="G9924" s="19">
        <v>10.584189702</v>
      </c>
      <c r="H9924" s="20">
        <v>0.14915377699999999</v>
      </c>
      <c r="I9924" s="15">
        <f>IF(H9924&lt;=Rmax_Summary!$B$40,1,0)</f>
        <v>1</v>
      </c>
      <c r="J9924" s="15">
        <v>1</v>
      </c>
      <c r="K9924" s="21" t="s">
        <v>846</v>
      </c>
    </row>
    <row r="9925" spans="1:11" x14ac:dyDescent="0.15">
      <c r="A9925" s="15">
        <v>4045</v>
      </c>
      <c r="B9925" s="16">
        <v>12</v>
      </c>
      <c r="C9925" s="15">
        <v>200</v>
      </c>
      <c r="D9925" s="17">
        <v>54000</v>
      </c>
      <c r="E9925" s="18">
        <f t="shared" si="155"/>
        <v>54</v>
      </c>
      <c r="F9925" s="19">
        <v>199.70006000000001</v>
      </c>
      <c r="G9925" s="19">
        <v>10.783803254</v>
      </c>
      <c r="H9925" s="20">
        <v>0.14997012200000001</v>
      </c>
      <c r="I9925" s="15">
        <f>IF(H9925&lt;=Rmax_Summary!$B$40,1,0)</f>
        <v>1</v>
      </c>
      <c r="J9925" s="15">
        <v>1</v>
      </c>
      <c r="K9925" s="21" t="s">
        <v>846</v>
      </c>
    </row>
    <row r="9926" spans="1:11" x14ac:dyDescent="0.15">
      <c r="A9926" s="15">
        <v>4050</v>
      </c>
      <c r="B9926" s="16">
        <v>12</v>
      </c>
      <c r="C9926" s="15">
        <v>200</v>
      </c>
      <c r="D9926" s="17">
        <v>55000</v>
      </c>
      <c r="E9926" s="18">
        <f t="shared" si="155"/>
        <v>55</v>
      </c>
      <c r="F9926" s="19">
        <v>199.69806399999999</v>
      </c>
      <c r="G9926" s="19">
        <v>10.983393514999999</v>
      </c>
      <c r="H9926" s="20">
        <v>0.150967982</v>
      </c>
      <c r="I9926" s="15">
        <f>IF(H9926&lt;=Rmax_Summary!$B$40,1,0)</f>
        <v>1</v>
      </c>
      <c r="J9926" s="15">
        <v>1</v>
      </c>
      <c r="K9926" s="21" t="s">
        <v>846</v>
      </c>
    </row>
    <row r="9927" spans="1:11" x14ac:dyDescent="0.15">
      <c r="A9927" s="15">
        <v>4055</v>
      </c>
      <c r="B9927" s="16">
        <v>12</v>
      </c>
      <c r="C9927" s="15">
        <v>200</v>
      </c>
      <c r="D9927" s="17">
        <v>56000</v>
      </c>
      <c r="E9927" s="18">
        <f t="shared" si="155"/>
        <v>56</v>
      </c>
      <c r="F9927" s="19">
        <v>199.69501700000001</v>
      </c>
      <c r="G9927" s="19">
        <v>11.182920957</v>
      </c>
      <c r="H9927" s="20">
        <v>0.152491452</v>
      </c>
      <c r="I9927" s="15">
        <f>IF(H9927&lt;=Rmax_Summary!$B$40,1,0)</f>
        <v>1</v>
      </c>
      <c r="J9927" s="15">
        <v>1</v>
      </c>
      <c r="K9927" s="21" t="s">
        <v>846</v>
      </c>
    </row>
    <row r="9928" spans="1:11" x14ac:dyDescent="0.15">
      <c r="A9928" s="15">
        <v>4060</v>
      </c>
      <c r="B9928" s="16">
        <v>12</v>
      </c>
      <c r="C9928" s="15">
        <v>200</v>
      </c>
      <c r="D9928" s="17">
        <v>57000</v>
      </c>
      <c r="E9928" s="18">
        <f t="shared" si="155"/>
        <v>57</v>
      </c>
      <c r="F9928" s="19">
        <v>199.66968700000001</v>
      </c>
      <c r="G9928" s="19">
        <v>11.3811722</v>
      </c>
      <c r="H9928" s="20">
        <v>0.16515628700000001</v>
      </c>
      <c r="I9928" s="15">
        <f>IF(H9928&lt;=Rmax_Summary!$B$40,1,0)</f>
        <v>1</v>
      </c>
      <c r="J9928" s="15">
        <v>1</v>
      </c>
      <c r="K9928" s="21" t="s">
        <v>846</v>
      </c>
    </row>
    <row r="9929" spans="1:11" x14ac:dyDescent="0.15">
      <c r="A9929" s="15">
        <v>2</v>
      </c>
      <c r="B9929" s="16">
        <v>12</v>
      </c>
      <c r="C9929" s="15">
        <v>200</v>
      </c>
      <c r="D9929" s="17">
        <v>57100</v>
      </c>
      <c r="E9929" s="18">
        <f t="shared" si="155"/>
        <v>57.1</v>
      </c>
      <c r="F9929" s="19">
        <v>199.59423799999999</v>
      </c>
      <c r="G9929" s="19">
        <v>11.396830983999999</v>
      </c>
      <c r="H9929" s="20">
        <v>0.20288098099999999</v>
      </c>
      <c r="I9929" s="15">
        <f>IF(H9929&lt;=Rmax_Summary!$B$40,1,0)</f>
        <v>1</v>
      </c>
      <c r="J9929" s="15">
        <v>5</v>
      </c>
      <c r="K9929" s="21" t="s">
        <v>851</v>
      </c>
    </row>
    <row r="9930" spans="1:11" x14ac:dyDescent="0.15">
      <c r="A9930" s="15">
        <v>3</v>
      </c>
      <c r="B9930" s="16">
        <v>12</v>
      </c>
      <c r="C9930" s="15">
        <v>200</v>
      </c>
      <c r="D9930" s="17">
        <v>57200</v>
      </c>
      <c r="E9930" s="18">
        <f t="shared" si="155"/>
        <v>57.2</v>
      </c>
      <c r="F9930" s="19">
        <v>199.30506199999999</v>
      </c>
      <c r="G9930" s="19">
        <v>11.400249657</v>
      </c>
      <c r="H9930" s="20">
        <v>0.347468887</v>
      </c>
      <c r="I9930" s="15">
        <f>IF(H9930&lt;=Rmax_Summary!$B$40,1,0)</f>
        <v>1</v>
      </c>
      <c r="J9930" s="15">
        <v>5</v>
      </c>
      <c r="K9930" s="21" t="s">
        <v>851</v>
      </c>
    </row>
    <row r="9931" spans="1:11" x14ac:dyDescent="0.15">
      <c r="A9931" s="15">
        <v>4</v>
      </c>
      <c r="B9931" s="16">
        <v>12</v>
      </c>
      <c r="C9931" s="15">
        <v>200</v>
      </c>
      <c r="D9931" s="17">
        <v>57300</v>
      </c>
      <c r="E9931" s="18">
        <f t="shared" si="155"/>
        <v>57.3</v>
      </c>
      <c r="F9931" s="19">
        <v>198.97506000000001</v>
      </c>
      <c r="G9931" s="19">
        <v>11.401270866999999</v>
      </c>
      <c r="H9931" s="20">
        <v>0.51247005700000003</v>
      </c>
      <c r="I9931" s="15">
        <f>IF(H9931&lt;=Rmax_Summary!$B$40,1,0)</f>
        <v>1</v>
      </c>
      <c r="J9931" s="15">
        <v>5</v>
      </c>
      <c r="K9931" s="21" t="s">
        <v>851</v>
      </c>
    </row>
    <row r="9932" spans="1:11" x14ac:dyDescent="0.15">
      <c r="A9932" s="15">
        <v>5</v>
      </c>
      <c r="B9932" s="16">
        <v>12</v>
      </c>
      <c r="C9932" s="15">
        <v>200</v>
      </c>
      <c r="D9932" s="17">
        <v>57400</v>
      </c>
      <c r="E9932" s="18">
        <f t="shared" si="155"/>
        <v>57.4</v>
      </c>
      <c r="F9932" s="19">
        <v>198.64567</v>
      </c>
      <c r="G9932" s="19">
        <v>11.40226133</v>
      </c>
      <c r="H9932" s="20">
        <v>0.67716499100000005</v>
      </c>
      <c r="I9932" s="15">
        <f>IF(H9932&lt;=Rmax_Summary!$B$40,1,0)</f>
        <v>1</v>
      </c>
      <c r="J9932" s="15">
        <v>5</v>
      </c>
      <c r="K9932" s="21" t="s">
        <v>851</v>
      </c>
    </row>
    <row r="9933" spans="1:11" x14ac:dyDescent="0.15">
      <c r="A9933" s="15">
        <v>6</v>
      </c>
      <c r="B9933" s="16">
        <v>12</v>
      </c>
      <c r="C9933" s="15">
        <v>200</v>
      </c>
      <c r="D9933" s="17">
        <v>57500</v>
      </c>
      <c r="E9933" s="18">
        <f t="shared" si="155"/>
        <v>57.5</v>
      </c>
      <c r="F9933" s="19">
        <v>198.317364</v>
      </c>
      <c r="G9933" s="19">
        <v>11.403248487999999</v>
      </c>
      <c r="H9933" s="20">
        <v>0.84131787000000002</v>
      </c>
      <c r="I9933" s="15">
        <f>IF(H9933&lt;=Rmax_Summary!$B$40,1,0)</f>
        <v>1</v>
      </c>
      <c r="J9933" s="15">
        <v>5</v>
      </c>
      <c r="K9933" s="21" t="s">
        <v>851</v>
      </c>
    </row>
    <row r="9934" spans="1:11" x14ac:dyDescent="0.15">
      <c r="A9934" s="15">
        <v>2</v>
      </c>
      <c r="B9934" s="16">
        <v>12</v>
      </c>
      <c r="C9934" s="15">
        <v>200</v>
      </c>
      <c r="D9934" s="17">
        <v>57510</v>
      </c>
      <c r="E9934" s="18">
        <f t="shared" si="155"/>
        <v>57.51</v>
      </c>
      <c r="F9934" s="19">
        <v>198.284593</v>
      </c>
      <c r="G9934" s="19">
        <v>11.403347024</v>
      </c>
      <c r="H9934" s="20">
        <v>0.85770332599999999</v>
      </c>
      <c r="I9934" s="15">
        <f>IF(H9934&lt;=Rmax_Summary!$B$40,1,0)</f>
        <v>1</v>
      </c>
      <c r="J9934" s="15">
        <v>6</v>
      </c>
      <c r="K9934" s="21" t="s">
        <v>848</v>
      </c>
    </row>
    <row r="9935" spans="1:11" x14ac:dyDescent="0.15">
      <c r="A9935" s="15">
        <v>3</v>
      </c>
      <c r="B9935" s="16">
        <v>12</v>
      </c>
      <c r="C9935" s="15">
        <v>200</v>
      </c>
      <c r="D9935" s="17">
        <v>57520</v>
      </c>
      <c r="E9935" s="18">
        <f t="shared" si="155"/>
        <v>57.52</v>
      </c>
      <c r="F9935" s="19">
        <v>198.25183000000001</v>
      </c>
      <c r="G9935" s="19">
        <v>11.403445542</v>
      </c>
      <c r="H9935" s="20">
        <v>0.87408514599999998</v>
      </c>
      <c r="I9935" s="15">
        <f>IF(H9935&lt;=Rmax_Summary!$B$40,1,0)</f>
        <v>1</v>
      </c>
      <c r="J9935" s="15">
        <v>6</v>
      </c>
      <c r="K9935" s="21" t="s">
        <v>848</v>
      </c>
    </row>
    <row r="9936" spans="1:11" x14ac:dyDescent="0.15">
      <c r="A9936" s="15">
        <v>4</v>
      </c>
      <c r="B9936" s="16">
        <v>12</v>
      </c>
      <c r="C9936" s="15">
        <v>200</v>
      </c>
      <c r="D9936" s="17">
        <v>57530</v>
      </c>
      <c r="E9936" s="18">
        <f t="shared" si="155"/>
        <v>57.53</v>
      </c>
      <c r="F9936" s="19">
        <v>198.21908099999999</v>
      </c>
      <c r="G9936" s="19">
        <v>11.403544008000001</v>
      </c>
      <c r="H9936" s="20">
        <v>0.89045968799999997</v>
      </c>
      <c r="I9936" s="15">
        <f>IF(H9936&lt;=Rmax_Summary!$B$40,1,0)</f>
        <v>1</v>
      </c>
      <c r="J9936" s="15">
        <v>6</v>
      </c>
      <c r="K9936" s="21" t="s">
        <v>848</v>
      </c>
    </row>
    <row r="9937" spans="1:11" x14ac:dyDescent="0.15">
      <c r="A9937" s="15">
        <v>5</v>
      </c>
      <c r="B9937" s="16">
        <v>12</v>
      </c>
      <c r="C9937" s="15">
        <v>200</v>
      </c>
      <c r="D9937" s="17">
        <v>57540</v>
      </c>
      <c r="E9937" s="18">
        <f t="shared" si="155"/>
        <v>57.54</v>
      </c>
      <c r="F9937" s="19">
        <v>198.18634599999999</v>
      </c>
      <c r="G9937" s="19">
        <v>11.403642444999999</v>
      </c>
      <c r="H9937" s="20">
        <v>0.90682695899999999</v>
      </c>
      <c r="I9937" s="15">
        <f>IF(H9937&lt;=Rmax_Summary!$B$40,1,0)</f>
        <v>1</v>
      </c>
      <c r="J9937" s="15">
        <v>6</v>
      </c>
      <c r="K9937" s="21" t="s">
        <v>848</v>
      </c>
    </row>
    <row r="9938" spans="1:11" x14ac:dyDescent="0.15">
      <c r="A9938" s="15">
        <v>6</v>
      </c>
      <c r="B9938" s="16">
        <v>12</v>
      </c>
      <c r="C9938" s="15">
        <v>200</v>
      </c>
      <c r="D9938" s="17">
        <v>57550</v>
      </c>
      <c r="E9938" s="18">
        <f t="shared" si="155"/>
        <v>57.55</v>
      </c>
      <c r="F9938" s="19">
        <v>198.15361899999999</v>
      </c>
      <c r="G9938" s="19">
        <v>11.403740846</v>
      </c>
      <c r="H9938" s="20">
        <v>0.92319058700000001</v>
      </c>
      <c r="I9938" s="15">
        <f>IF(H9938&lt;=Rmax_Summary!$B$40,1,0)</f>
        <v>1</v>
      </c>
      <c r="J9938" s="15">
        <v>6</v>
      </c>
      <c r="K9938" s="21" t="s">
        <v>848</v>
      </c>
    </row>
    <row r="9939" spans="1:11" x14ac:dyDescent="0.15">
      <c r="A9939" s="15">
        <v>7</v>
      </c>
      <c r="B9939" s="16">
        <v>12</v>
      </c>
      <c r="C9939" s="15">
        <v>200</v>
      </c>
      <c r="D9939" s="17">
        <v>57560</v>
      </c>
      <c r="E9939" s="18">
        <f t="shared" si="155"/>
        <v>57.56</v>
      </c>
      <c r="F9939" s="19">
        <v>198.12090599999999</v>
      </c>
      <c r="G9939" s="19">
        <v>11.403839227000001</v>
      </c>
      <c r="H9939" s="20">
        <v>0.93954694000000005</v>
      </c>
      <c r="I9939" s="15">
        <f>IF(H9939&lt;=Rmax_Summary!$B$40,1,0)</f>
        <v>1</v>
      </c>
      <c r="J9939" s="15">
        <v>6</v>
      </c>
      <c r="K9939" s="21" t="s">
        <v>848</v>
      </c>
    </row>
    <row r="9940" spans="1:11" x14ac:dyDescent="0.15">
      <c r="A9940" s="15">
        <v>8</v>
      </c>
      <c r="B9940" s="16">
        <v>12</v>
      </c>
      <c r="C9940" s="15">
        <v>200</v>
      </c>
      <c r="D9940" s="17">
        <v>57570</v>
      </c>
      <c r="E9940" s="18">
        <f t="shared" si="155"/>
        <v>57.57</v>
      </c>
      <c r="F9940" s="19">
        <v>198.088201</v>
      </c>
      <c r="G9940" s="19">
        <v>11.403937565</v>
      </c>
      <c r="H9940" s="20">
        <v>0.95589965200000004</v>
      </c>
      <c r="I9940" s="15">
        <f>IF(H9940&lt;=Rmax_Summary!$B$40,1,0)</f>
        <v>1</v>
      </c>
      <c r="J9940" s="15">
        <v>6</v>
      </c>
      <c r="K9940" s="21" t="s">
        <v>848</v>
      </c>
    </row>
    <row r="9941" spans="1:11" x14ac:dyDescent="0.15">
      <c r="A9941" s="15">
        <v>9</v>
      </c>
      <c r="B9941" s="16">
        <v>12</v>
      </c>
      <c r="C9941" s="15">
        <v>200</v>
      </c>
      <c r="D9941" s="17">
        <v>57580</v>
      </c>
      <c r="E9941" s="18">
        <f t="shared" si="155"/>
        <v>57.58</v>
      </c>
      <c r="F9941" s="19">
        <v>198.05550299999999</v>
      </c>
      <c r="G9941" s="19">
        <v>11.404035865000001</v>
      </c>
      <c r="H9941" s="20">
        <v>0.97224873700000003</v>
      </c>
      <c r="I9941" s="15">
        <f>IF(H9941&lt;=Rmax_Summary!$B$40,1,0)</f>
        <v>1</v>
      </c>
      <c r="J9941" s="15">
        <v>6</v>
      </c>
      <c r="K9941" s="21" t="s">
        <v>848</v>
      </c>
    </row>
    <row r="9942" spans="1:11" x14ac:dyDescent="0.15">
      <c r="A9942" s="15">
        <v>10</v>
      </c>
      <c r="B9942" s="16">
        <v>12</v>
      </c>
      <c r="C9942" s="15">
        <v>200</v>
      </c>
      <c r="D9942" s="17">
        <v>57590</v>
      </c>
      <c r="E9942" s="18">
        <f t="shared" si="155"/>
        <v>57.59</v>
      </c>
      <c r="F9942" s="19">
        <v>198.022819</v>
      </c>
      <c r="G9942" s="19">
        <v>11.404134145</v>
      </c>
      <c r="H9942" s="20">
        <v>0.98859052999999997</v>
      </c>
      <c r="I9942" s="15">
        <f>IF(H9942&lt;=Rmax_Summary!$B$40,1,0)</f>
        <v>1</v>
      </c>
      <c r="J9942" s="15">
        <v>6</v>
      </c>
      <c r="K9942" s="21" t="s">
        <v>848</v>
      </c>
    </row>
    <row r="9943" spans="1:11" x14ac:dyDescent="0.15">
      <c r="A9943" s="15">
        <v>2</v>
      </c>
      <c r="B9943" s="16">
        <v>12</v>
      </c>
      <c r="C9943" s="15">
        <v>200</v>
      </c>
      <c r="D9943" s="17">
        <v>57591</v>
      </c>
      <c r="E9943" s="18">
        <f t="shared" si="155"/>
        <v>57.591000000000001</v>
      </c>
      <c r="F9943" s="19">
        <v>198.019552</v>
      </c>
      <c r="G9943" s="19">
        <v>11.404143988</v>
      </c>
      <c r="H9943" s="20">
        <v>0.99022398599999994</v>
      </c>
      <c r="I9943" s="15">
        <f>IF(H9943&lt;=Rmax_Summary!$B$40,1,0)</f>
        <v>1</v>
      </c>
      <c r="J9943" s="15">
        <v>7</v>
      </c>
      <c r="K9943" s="21" t="s">
        <v>849</v>
      </c>
    </row>
    <row r="9944" spans="1:11" x14ac:dyDescent="0.15">
      <c r="A9944" s="15">
        <v>3</v>
      </c>
      <c r="B9944" s="16">
        <v>12</v>
      </c>
      <c r="C9944" s="15">
        <v>200</v>
      </c>
      <c r="D9944" s="17">
        <v>57592</v>
      </c>
      <c r="E9944" s="18">
        <f t="shared" si="155"/>
        <v>57.591999999999999</v>
      </c>
      <c r="F9944" s="19">
        <v>198.01628500000001</v>
      </c>
      <c r="G9944" s="19">
        <v>11.404153794000001</v>
      </c>
      <c r="H9944" s="20">
        <v>0.99185743400000004</v>
      </c>
      <c r="I9944" s="15">
        <f>IF(H9944&lt;=Rmax_Summary!$B$40,1,0)</f>
        <v>1</v>
      </c>
      <c r="J9944" s="15">
        <v>7</v>
      </c>
      <c r="K9944" s="21" t="s">
        <v>849</v>
      </c>
    </row>
    <row r="9945" spans="1:11" x14ac:dyDescent="0.15">
      <c r="A9945" s="15">
        <v>4</v>
      </c>
      <c r="B9945" s="16">
        <v>12</v>
      </c>
      <c r="C9945" s="15">
        <v>200</v>
      </c>
      <c r="D9945" s="17">
        <v>57593</v>
      </c>
      <c r="E9945" s="18">
        <f t="shared" si="155"/>
        <v>57.593000000000004</v>
      </c>
      <c r="F9945" s="19">
        <v>198.01301799999999</v>
      </c>
      <c r="G9945" s="19">
        <v>11.404163628999999</v>
      </c>
      <c r="H9945" s="20">
        <v>0.99349089099999999</v>
      </c>
      <c r="I9945" s="15">
        <f>IF(H9945&lt;=Rmax_Summary!$B$40,1,0)</f>
        <v>1</v>
      </c>
      <c r="J9945" s="15">
        <v>7</v>
      </c>
      <c r="K9945" s="21" t="s">
        <v>849</v>
      </c>
    </row>
    <row r="9946" spans="1:11" x14ac:dyDescent="0.15">
      <c r="A9946" s="15">
        <v>5</v>
      </c>
      <c r="B9946" s="16">
        <v>12</v>
      </c>
      <c r="C9946" s="15">
        <v>200</v>
      </c>
      <c r="D9946" s="17">
        <v>57594</v>
      </c>
      <c r="E9946" s="18">
        <f t="shared" si="155"/>
        <v>57.594000000000001</v>
      </c>
      <c r="F9946" s="19">
        <v>198.00975099999999</v>
      </c>
      <c r="G9946" s="19">
        <v>11.404173459000001</v>
      </c>
      <c r="H9946" s="20">
        <v>0.99512434800000005</v>
      </c>
      <c r="I9946" s="15">
        <f>IF(H9946&lt;=Rmax_Summary!$B$40,1,0)</f>
        <v>1</v>
      </c>
      <c r="J9946" s="15">
        <v>7</v>
      </c>
      <c r="K9946" s="21" t="s">
        <v>849</v>
      </c>
    </row>
    <row r="9947" spans="1:11" x14ac:dyDescent="0.15">
      <c r="A9947" s="15">
        <v>6</v>
      </c>
      <c r="B9947" s="16">
        <v>12</v>
      </c>
      <c r="C9947" s="15">
        <v>200</v>
      </c>
      <c r="D9947" s="17">
        <v>57595</v>
      </c>
      <c r="E9947" s="18">
        <f t="shared" si="155"/>
        <v>57.594999999999999</v>
      </c>
      <c r="F9947" s="19">
        <v>198.00647699999999</v>
      </c>
      <c r="G9947" s="19">
        <v>11.404183270000001</v>
      </c>
      <c r="H9947" s="20">
        <v>0.99676143900000003</v>
      </c>
      <c r="I9947" s="15">
        <f>IF(H9947&lt;=Rmax_Summary!$B$40,1,0)</f>
        <v>1</v>
      </c>
      <c r="J9947" s="15">
        <v>7</v>
      </c>
      <c r="K9947" s="21" t="s">
        <v>849</v>
      </c>
    </row>
    <row r="9948" spans="1:11" x14ac:dyDescent="0.15">
      <c r="A9948" s="15">
        <v>7</v>
      </c>
      <c r="B9948" s="16">
        <v>12</v>
      </c>
      <c r="C9948" s="15">
        <v>200</v>
      </c>
      <c r="D9948" s="17">
        <v>57596</v>
      </c>
      <c r="E9948" s="18">
        <f t="shared" si="155"/>
        <v>57.595999999999997</v>
      </c>
      <c r="F9948" s="19">
        <v>198.00321700000001</v>
      </c>
      <c r="G9948" s="19">
        <v>11.404193102000001</v>
      </c>
      <c r="H9948" s="20">
        <v>0.99839125299999998</v>
      </c>
      <c r="I9948" s="15">
        <f>IF(H9948&lt;=Rmax_Summary!$B$40,1,0)</f>
        <v>1</v>
      </c>
      <c r="J9948" s="15">
        <v>7</v>
      </c>
      <c r="K9948" s="21" t="s">
        <v>849</v>
      </c>
    </row>
    <row r="9949" spans="1:11" x14ac:dyDescent="0.15">
      <c r="A9949" s="15">
        <v>8</v>
      </c>
      <c r="B9949" s="16">
        <v>12</v>
      </c>
      <c r="C9949" s="15">
        <v>200</v>
      </c>
      <c r="D9949" s="17">
        <v>57597</v>
      </c>
      <c r="E9949" s="18">
        <f t="shared" si="155"/>
        <v>57.597000000000001</v>
      </c>
      <c r="F9949" s="19">
        <v>197.99995100000001</v>
      </c>
      <c r="G9949" s="19">
        <v>11.404202922</v>
      </c>
      <c r="H9949" s="20">
        <v>1.0000247010000001</v>
      </c>
      <c r="I9949" s="15">
        <f>IF(H9949&lt;=Rmax_Summary!$B$40,1,0)</f>
        <v>1</v>
      </c>
      <c r="J9949" s="15">
        <v>7</v>
      </c>
      <c r="K9949" s="21" t="s">
        <v>849</v>
      </c>
    </row>
    <row r="9950" spans="1:11" x14ac:dyDescent="0.15">
      <c r="A9950" s="15">
        <v>9</v>
      </c>
      <c r="B9950" s="16">
        <v>12</v>
      </c>
      <c r="C9950" s="15">
        <v>200</v>
      </c>
      <c r="D9950" s="17">
        <v>57598</v>
      </c>
      <c r="E9950" s="18">
        <f t="shared" si="155"/>
        <v>57.597999999999999</v>
      </c>
      <c r="F9950" s="19">
        <v>197.996678</v>
      </c>
      <c r="G9950" s="19">
        <v>11.404212756</v>
      </c>
      <c r="H9950" s="20">
        <v>1.0016607749999999</v>
      </c>
      <c r="I9950" s="15">
        <f>IF(H9950&lt;=Rmax_Summary!$B$40,1,0)</f>
        <v>1</v>
      </c>
      <c r="J9950" s="15">
        <v>7</v>
      </c>
      <c r="K9950" s="21" t="s">
        <v>849</v>
      </c>
    </row>
    <row r="9951" spans="1:11" x14ac:dyDescent="0.15">
      <c r="A9951" s="15">
        <v>10</v>
      </c>
      <c r="B9951" s="16">
        <v>12</v>
      </c>
      <c r="C9951" s="15">
        <v>200</v>
      </c>
      <c r="D9951" s="17">
        <v>57599</v>
      </c>
      <c r="E9951" s="18">
        <f t="shared" si="155"/>
        <v>57.598999999999997</v>
      </c>
      <c r="F9951" s="19">
        <v>197.99341000000001</v>
      </c>
      <c r="G9951" s="19">
        <v>11.404222577000001</v>
      </c>
      <c r="H9951" s="20">
        <v>1.0032952399999999</v>
      </c>
      <c r="I9951" s="15">
        <f>IF(H9951&lt;=Rmax_Summary!$B$40,1,0)</f>
        <v>1</v>
      </c>
      <c r="J9951" s="15">
        <v>7</v>
      </c>
      <c r="K9951" s="21" t="s">
        <v>849</v>
      </c>
    </row>
    <row r="9952" spans="1:11" x14ac:dyDescent="0.15">
      <c r="A9952" s="15">
        <v>7</v>
      </c>
      <c r="B9952" s="16">
        <v>12</v>
      </c>
      <c r="C9952" s="15">
        <v>200</v>
      </c>
      <c r="D9952" s="17">
        <v>57600</v>
      </c>
      <c r="E9952" s="18">
        <f t="shared" si="155"/>
        <v>57.6</v>
      </c>
      <c r="F9952" s="19">
        <v>197.99015</v>
      </c>
      <c r="G9952" s="19">
        <v>11.404232412000001</v>
      </c>
      <c r="H9952" s="20">
        <v>1.0049250540000001</v>
      </c>
      <c r="I9952" s="15">
        <f>IF(H9952&lt;=Rmax_Summary!$B$40,1,0)</f>
        <v>1</v>
      </c>
      <c r="J9952" s="15">
        <v>5</v>
      </c>
      <c r="K9952" s="21" t="s">
        <v>851</v>
      </c>
    </row>
    <row r="9953" spans="1:11" x14ac:dyDescent="0.15">
      <c r="A9953" s="15">
        <v>8</v>
      </c>
      <c r="B9953" s="16">
        <v>12</v>
      </c>
      <c r="C9953" s="15">
        <v>200</v>
      </c>
      <c r="D9953" s="17">
        <v>57700</v>
      </c>
      <c r="E9953" s="18">
        <f t="shared" si="155"/>
        <v>57.7</v>
      </c>
      <c r="F9953" s="19">
        <v>197.664005</v>
      </c>
      <c r="G9953" s="19">
        <v>11.405213053000001</v>
      </c>
      <c r="H9953" s="20">
        <v>1.167997459</v>
      </c>
      <c r="I9953" s="15">
        <f>IF(H9953&lt;=Rmax_Summary!$B$40,1,0)</f>
        <v>1</v>
      </c>
      <c r="J9953" s="15">
        <v>5</v>
      </c>
      <c r="K9953" s="21" t="s">
        <v>851</v>
      </c>
    </row>
    <row r="9954" spans="1:11" x14ac:dyDescent="0.15">
      <c r="A9954" s="15">
        <v>9</v>
      </c>
      <c r="B9954" s="16">
        <v>12</v>
      </c>
      <c r="C9954" s="15">
        <v>200</v>
      </c>
      <c r="D9954" s="17">
        <v>57800</v>
      </c>
      <c r="E9954" s="18">
        <f t="shared" si="155"/>
        <v>57.8</v>
      </c>
      <c r="F9954" s="19">
        <v>197.33893699999999</v>
      </c>
      <c r="G9954" s="19">
        <v>11.406190463</v>
      </c>
      <c r="H9954" s="20">
        <v>1.3305314420000001</v>
      </c>
      <c r="I9954" s="15">
        <f>IF(H9954&lt;=Rmax_Summary!$B$40,1,0)</f>
        <v>1</v>
      </c>
      <c r="J9954" s="15">
        <v>5</v>
      </c>
      <c r="K9954" s="21" t="s">
        <v>851</v>
      </c>
    </row>
    <row r="9955" spans="1:11" x14ac:dyDescent="0.15">
      <c r="A9955" s="15">
        <v>10</v>
      </c>
      <c r="B9955" s="16">
        <v>12</v>
      </c>
      <c r="C9955" s="15">
        <v>200</v>
      </c>
      <c r="D9955" s="17">
        <v>57900</v>
      </c>
      <c r="E9955" s="18">
        <f t="shared" si="155"/>
        <v>57.9</v>
      </c>
      <c r="F9955" s="19">
        <v>197.01493600000001</v>
      </c>
      <c r="G9955" s="19">
        <v>11.407164680999999</v>
      </c>
      <c r="H9955" s="20">
        <v>1.4925319530000001</v>
      </c>
      <c r="I9955" s="15">
        <f>IF(H9955&lt;=Rmax_Summary!$B$40,1,0)</f>
        <v>1</v>
      </c>
      <c r="J9955" s="15">
        <v>5</v>
      </c>
      <c r="K9955" s="21" t="s">
        <v>851</v>
      </c>
    </row>
    <row r="9956" spans="1:11" x14ac:dyDescent="0.15">
      <c r="A9956" s="15">
        <v>2</v>
      </c>
      <c r="B9956" s="16">
        <v>12</v>
      </c>
      <c r="C9956" s="15">
        <v>200</v>
      </c>
      <c r="D9956" s="17">
        <v>57901</v>
      </c>
      <c r="E9956" s="18">
        <f t="shared" si="155"/>
        <v>57.901000000000003</v>
      </c>
      <c r="F9956" s="19">
        <v>197.01170099999999</v>
      </c>
      <c r="G9956" s="19">
        <v>11.407174407999999</v>
      </c>
      <c r="H9956" s="20">
        <v>1.494149526</v>
      </c>
      <c r="I9956" s="15">
        <f>IF(H9956&lt;=Rmax_Summary!$B$40,1,0)</f>
        <v>1</v>
      </c>
      <c r="J9956" s="15">
        <v>9</v>
      </c>
      <c r="K9956" s="21" t="s">
        <v>849</v>
      </c>
    </row>
    <row r="9957" spans="1:11" x14ac:dyDescent="0.15">
      <c r="A9957" s="15">
        <v>3</v>
      </c>
      <c r="B9957" s="16">
        <v>12</v>
      </c>
      <c r="C9957" s="15">
        <v>200</v>
      </c>
      <c r="D9957" s="17">
        <v>57902</v>
      </c>
      <c r="E9957" s="18">
        <f t="shared" si="155"/>
        <v>57.902000000000001</v>
      </c>
      <c r="F9957" s="19">
        <v>197.00846999999999</v>
      </c>
      <c r="G9957" s="19">
        <v>11.407184124</v>
      </c>
      <c r="H9957" s="20">
        <v>1.4957647890000001</v>
      </c>
      <c r="I9957" s="15">
        <f>IF(H9957&lt;=Rmax_Summary!$B$40,1,0)</f>
        <v>1</v>
      </c>
      <c r="J9957" s="15">
        <v>9</v>
      </c>
      <c r="K9957" s="21" t="s">
        <v>849</v>
      </c>
    </row>
    <row r="9958" spans="1:11" x14ac:dyDescent="0.15">
      <c r="A9958" s="15">
        <v>4</v>
      </c>
      <c r="B9958" s="16">
        <v>12</v>
      </c>
      <c r="C9958" s="15">
        <v>200</v>
      </c>
      <c r="D9958" s="17">
        <v>57903</v>
      </c>
      <c r="E9958" s="18">
        <f t="shared" si="155"/>
        <v>57.902999999999999</v>
      </c>
      <c r="F9958" s="19">
        <v>197.005225</v>
      </c>
      <c r="G9958" s="19">
        <v>11.407193839</v>
      </c>
      <c r="H9958" s="20">
        <v>1.497387327</v>
      </c>
      <c r="I9958" s="15">
        <f>IF(H9958&lt;=Rmax_Summary!$B$40,1,0)</f>
        <v>1</v>
      </c>
      <c r="J9958" s="15">
        <v>9</v>
      </c>
      <c r="K9958" s="21" t="s">
        <v>849</v>
      </c>
    </row>
    <row r="9959" spans="1:11" x14ac:dyDescent="0.15">
      <c r="A9959" s="15">
        <v>5</v>
      </c>
      <c r="B9959" s="16">
        <v>12</v>
      </c>
      <c r="C9959" s="15">
        <v>200</v>
      </c>
      <c r="D9959" s="17">
        <v>57904</v>
      </c>
      <c r="E9959" s="18">
        <f t="shared" si="155"/>
        <v>57.904000000000003</v>
      </c>
      <c r="F9959" s="19">
        <v>197.00199499999999</v>
      </c>
      <c r="G9959" s="19">
        <v>11.407203585</v>
      </c>
      <c r="H9959" s="20">
        <v>1.4990025899999999</v>
      </c>
      <c r="I9959" s="15">
        <f>IF(H9959&lt;=Rmax_Summary!$B$40,1,0)</f>
        <v>1</v>
      </c>
      <c r="J9959" s="15">
        <v>9</v>
      </c>
      <c r="K9959" s="21" t="s">
        <v>849</v>
      </c>
    </row>
    <row r="9960" spans="1:11" x14ac:dyDescent="0.15">
      <c r="A9960" s="15">
        <v>6</v>
      </c>
      <c r="B9960" s="16">
        <v>12</v>
      </c>
      <c r="C9960" s="15">
        <v>200</v>
      </c>
      <c r="D9960" s="17">
        <v>57905</v>
      </c>
      <c r="E9960" s="18">
        <f t="shared" si="155"/>
        <v>57.905000000000001</v>
      </c>
      <c r="F9960" s="19">
        <v>196.99876399999999</v>
      </c>
      <c r="G9960" s="19">
        <v>11.407213328999999</v>
      </c>
      <c r="H9960" s="20">
        <v>1.50061786</v>
      </c>
      <c r="I9960" s="15">
        <f>IF(H9960&lt;=Rmax_Summary!$B$40,1,0)</f>
        <v>0</v>
      </c>
      <c r="J9960" s="15">
        <v>9</v>
      </c>
      <c r="K9960" s="21" t="s">
        <v>849</v>
      </c>
    </row>
    <row r="9961" spans="1:11" x14ac:dyDescent="0.15">
      <c r="A9961" s="15">
        <v>7</v>
      </c>
      <c r="B9961" s="16">
        <v>12</v>
      </c>
      <c r="C9961" s="15">
        <v>200</v>
      </c>
      <c r="D9961" s="17">
        <v>57906</v>
      </c>
      <c r="E9961" s="18">
        <f t="shared" si="155"/>
        <v>57.905999999999999</v>
      </c>
      <c r="F9961" s="19">
        <v>196.99553399999999</v>
      </c>
      <c r="G9961" s="19">
        <v>11.407223046</v>
      </c>
      <c r="H9961" s="20">
        <v>1.5022331149999999</v>
      </c>
      <c r="I9961" s="15">
        <f>IF(H9961&lt;=Rmax_Summary!$B$40,1,0)</f>
        <v>0</v>
      </c>
      <c r="J9961" s="15">
        <v>9</v>
      </c>
      <c r="K9961" s="21" t="s">
        <v>849</v>
      </c>
    </row>
    <row r="9962" spans="1:11" x14ac:dyDescent="0.15">
      <c r="A9962" s="15">
        <v>8</v>
      </c>
      <c r="B9962" s="16">
        <v>12</v>
      </c>
      <c r="C9962" s="15">
        <v>200</v>
      </c>
      <c r="D9962" s="17">
        <v>57907</v>
      </c>
      <c r="E9962" s="18">
        <f t="shared" si="155"/>
        <v>57.906999999999996</v>
      </c>
      <c r="F9962" s="19">
        <v>196.992289</v>
      </c>
      <c r="G9962" s="19">
        <v>11.407232760999999</v>
      </c>
      <c r="H9962" s="20">
        <v>1.5038556540000001</v>
      </c>
      <c r="I9962" s="15">
        <f>IF(H9962&lt;=Rmax_Summary!$B$40,1,0)</f>
        <v>0</v>
      </c>
      <c r="J9962" s="15">
        <v>9</v>
      </c>
      <c r="K9962" s="21" t="s">
        <v>849</v>
      </c>
    </row>
    <row r="9963" spans="1:11" x14ac:dyDescent="0.15">
      <c r="A9963" s="15">
        <v>9</v>
      </c>
      <c r="B9963" s="16">
        <v>12</v>
      </c>
      <c r="C9963" s="15">
        <v>200</v>
      </c>
      <c r="D9963" s="17">
        <v>57908</v>
      </c>
      <c r="E9963" s="18">
        <f t="shared" si="155"/>
        <v>57.908000000000001</v>
      </c>
      <c r="F9963" s="19">
        <v>196.989058</v>
      </c>
      <c r="G9963" s="19">
        <v>11.407242477</v>
      </c>
      <c r="H9963" s="20">
        <v>1.5054709159999999</v>
      </c>
      <c r="I9963" s="15">
        <f>IF(H9963&lt;=Rmax_Summary!$B$40,1,0)</f>
        <v>0</v>
      </c>
      <c r="J9963" s="15">
        <v>9</v>
      </c>
      <c r="K9963" s="21" t="s">
        <v>849</v>
      </c>
    </row>
    <row r="9964" spans="1:11" x14ac:dyDescent="0.15">
      <c r="A9964" s="15">
        <v>10</v>
      </c>
      <c r="B9964" s="16">
        <v>12</v>
      </c>
      <c r="C9964" s="15">
        <v>200</v>
      </c>
      <c r="D9964" s="17">
        <v>57909</v>
      </c>
      <c r="E9964" s="18">
        <f t="shared" si="155"/>
        <v>57.908999999999999</v>
      </c>
      <c r="F9964" s="19">
        <v>196.985828</v>
      </c>
      <c r="G9964" s="19">
        <v>11.407252192</v>
      </c>
      <c r="H9964" s="20">
        <v>1.5070861790000001</v>
      </c>
      <c r="I9964" s="15">
        <f>IF(H9964&lt;=Rmax_Summary!$B$40,1,0)</f>
        <v>0</v>
      </c>
      <c r="J9964" s="15">
        <v>9</v>
      </c>
      <c r="K9964" s="21" t="s">
        <v>849</v>
      </c>
    </row>
    <row r="9965" spans="1:11" x14ac:dyDescent="0.15">
      <c r="A9965" s="15">
        <v>2</v>
      </c>
      <c r="B9965" s="16">
        <v>12</v>
      </c>
      <c r="C9965" s="15">
        <v>200</v>
      </c>
      <c r="D9965" s="17">
        <v>57910</v>
      </c>
      <c r="E9965" s="18">
        <f t="shared" si="155"/>
        <v>57.91</v>
      </c>
      <c r="F9965" s="19">
        <v>196.98258999999999</v>
      </c>
      <c r="G9965" s="19">
        <v>11.407261913999999</v>
      </c>
      <c r="H9965" s="20">
        <v>1.5087050829999999</v>
      </c>
      <c r="I9965" s="15">
        <f>IF(H9965&lt;=Rmax_Summary!$B$40,1,0)</f>
        <v>0</v>
      </c>
      <c r="J9965" s="15">
        <v>8</v>
      </c>
      <c r="K9965" s="21" t="s">
        <v>848</v>
      </c>
    </row>
    <row r="9966" spans="1:11" x14ac:dyDescent="0.15">
      <c r="A9966" s="15">
        <v>3</v>
      </c>
      <c r="B9966" s="16">
        <v>12</v>
      </c>
      <c r="C9966" s="15">
        <v>200</v>
      </c>
      <c r="D9966" s="17">
        <v>57920</v>
      </c>
      <c r="E9966" s="18">
        <f t="shared" si="155"/>
        <v>57.92</v>
      </c>
      <c r="F9966" s="19">
        <v>196.95026300000001</v>
      </c>
      <c r="G9966" s="19">
        <v>11.407359123000001</v>
      </c>
      <c r="H9966" s="20">
        <v>1.524868619</v>
      </c>
      <c r="I9966" s="15">
        <f>IF(H9966&lt;=Rmax_Summary!$B$40,1,0)</f>
        <v>0</v>
      </c>
      <c r="J9966" s="15">
        <v>8</v>
      </c>
      <c r="K9966" s="21" t="s">
        <v>848</v>
      </c>
    </row>
    <row r="9967" spans="1:11" x14ac:dyDescent="0.15">
      <c r="A9967" s="15">
        <v>4</v>
      </c>
      <c r="B9967" s="16">
        <v>12</v>
      </c>
      <c r="C9967" s="15">
        <v>200</v>
      </c>
      <c r="D9967" s="17">
        <v>57930</v>
      </c>
      <c r="E9967" s="18">
        <f t="shared" si="155"/>
        <v>57.93</v>
      </c>
      <c r="F9967" s="19">
        <v>196.91794300000001</v>
      </c>
      <c r="G9967" s="19">
        <v>11.407456307</v>
      </c>
      <c r="H9967" s="20">
        <v>1.54102853</v>
      </c>
      <c r="I9967" s="15">
        <f>IF(H9967&lt;=Rmax_Summary!$B$40,1,0)</f>
        <v>0</v>
      </c>
      <c r="J9967" s="15">
        <v>8</v>
      </c>
      <c r="K9967" s="21" t="s">
        <v>848</v>
      </c>
    </row>
    <row r="9968" spans="1:11" x14ac:dyDescent="0.15">
      <c r="A9968" s="15">
        <v>5</v>
      </c>
      <c r="B9968" s="16">
        <v>12</v>
      </c>
      <c r="C9968" s="15">
        <v>200</v>
      </c>
      <c r="D9968" s="17">
        <v>57940</v>
      </c>
      <c r="E9968" s="18">
        <f t="shared" si="155"/>
        <v>57.94</v>
      </c>
      <c r="F9968" s="19">
        <v>196.885638</v>
      </c>
      <c r="G9968" s="19">
        <v>11.407553494</v>
      </c>
      <c r="H9968" s="20">
        <v>1.5571811470000001</v>
      </c>
      <c r="I9968" s="15">
        <f>IF(H9968&lt;=Rmax_Summary!$B$40,1,0)</f>
        <v>0</v>
      </c>
      <c r="J9968" s="15">
        <v>8</v>
      </c>
      <c r="K9968" s="21" t="s">
        <v>848</v>
      </c>
    </row>
    <row r="9969" spans="1:11" x14ac:dyDescent="0.15">
      <c r="A9969" s="15">
        <v>6</v>
      </c>
      <c r="B9969" s="16">
        <v>12</v>
      </c>
      <c r="C9969" s="15">
        <v>200</v>
      </c>
      <c r="D9969" s="17">
        <v>57950</v>
      </c>
      <c r="E9969" s="18">
        <f t="shared" si="155"/>
        <v>57.95</v>
      </c>
      <c r="F9969" s="19">
        <v>196.85333199999999</v>
      </c>
      <c r="G9969" s="19">
        <v>11.407650589999999</v>
      </c>
      <c r="H9969" s="20">
        <v>1.5733337730000001</v>
      </c>
      <c r="I9969" s="15">
        <f>IF(H9969&lt;=Rmax_Summary!$B$40,1,0)</f>
        <v>0</v>
      </c>
      <c r="J9969" s="15">
        <v>8</v>
      </c>
      <c r="K9969" s="21" t="s">
        <v>848</v>
      </c>
    </row>
    <row r="9970" spans="1:11" x14ac:dyDescent="0.15">
      <c r="A9970" s="15">
        <v>7</v>
      </c>
      <c r="B9970" s="16">
        <v>12</v>
      </c>
      <c r="C9970" s="15">
        <v>200</v>
      </c>
      <c r="D9970" s="17">
        <v>57960</v>
      </c>
      <c r="E9970" s="18">
        <f t="shared" si="155"/>
        <v>57.96</v>
      </c>
      <c r="F9970" s="19">
        <v>196.82104200000001</v>
      </c>
      <c r="G9970" s="19">
        <v>11.407747686</v>
      </c>
      <c r="H9970" s="20">
        <v>1.589479123</v>
      </c>
      <c r="I9970" s="15">
        <f>IF(H9970&lt;=Rmax_Summary!$B$40,1,0)</f>
        <v>0</v>
      </c>
      <c r="J9970" s="15">
        <v>8</v>
      </c>
      <c r="K9970" s="21" t="s">
        <v>848</v>
      </c>
    </row>
    <row r="9971" spans="1:11" x14ac:dyDescent="0.15">
      <c r="A9971" s="15">
        <v>8</v>
      </c>
      <c r="B9971" s="16">
        <v>12</v>
      </c>
      <c r="C9971" s="15">
        <v>200</v>
      </c>
      <c r="D9971" s="17">
        <v>57970</v>
      </c>
      <c r="E9971" s="18">
        <f t="shared" si="155"/>
        <v>57.97</v>
      </c>
      <c r="F9971" s="19">
        <v>196.78876600000001</v>
      </c>
      <c r="G9971" s="19">
        <v>11.407844722</v>
      </c>
      <c r="H9971" s="20">
        <v>1.6056171969999999</v>
      </c>
      <c r="I9971" s="15">
        <f>IF(H9971&lt;=Rmax_Summary!$B$40,1,0)</f>
        <v>0</v>
      </c>
      <c r="J9971" s="15">
        <v>8</v>
      </c>
      <c r="K9971" s="21" t="s">
        <v>848</v>
      </c>
    </row>
    <row r="9972" spans="1:11" x14ac:dyDescent="0.15">
      <c r="A9972" s="15">
        <v>9</v>
      </c>
      <c r="B9972" s="16">
        <v>12</v>
      </c>
      <c r="C9972" s="15">
        <v>200</v>
      </c>
      <c r="D9972" s="17">
        <v>57980</v>
      </c>
      <c r="E9972" s="18">
        <f t="shared" si="155"/>
        <v>57.98</v>
      </c>
      <c r="F9972" s="19">
        <v>196.756497</v>
      </c>
      <c r="G9972" s="19">
        <v>11.407941747000001</v>
      </c>
      <c r="H9972" s="20">
        <v>1.621751645</v>
      </c>
      <c r="I9972" s="15">
        <f>IF(H9972&lt;=Rmax_Summary!$B$40,1,0)</f>
        <v>0</v>
      </c>
      <c r="J9972" s="15">
        <v>8</v>
      </c>
      <c r="K9972" s="21" t="s">
        <v>848</v>
      </c>
    </row>
    <row r="9973" spans="1:11" x14ac:dyDescent="0.15">
      <c r="A9973" s="15">
        <v>10</v>
      </c>
      <c r="B9973" s="16">
        <v>12</v>
      </c>
      <c r="C9973" s="15">
        <v>200</v>
      </c>
      <c r="D9973" s="17">
        <v>57990</v>
      </c>
      <c r="E9973" s="18">
        <f t="shared" si="155"/>
        <v>57.99</v>
      </c>
      <c r="F9973" s="19">
        <v>196.724242</v>
      </c>
      <c r="G9973" s="19">
        <v>11.408038735</v>
      </c>
      <c r="H9973" s="20">
        <v>1.6378787930000001</v>
      </c>
      <c r="I9973" s="15">
        <f>IF(H9973&lt;=Rmax_Summary!$B$40,1,0)</f>
        <v>0</v>
      </c>
      <c r="J9973" s="15">
        <v>8</v>
      </c>
      <c r="K9973" s="21" t="s">
        <v>848</v>
      </c>
    </row>
    <row r="9974" spans="1:11" x14ac:dyDescent="0.15">
      <c r="A9974" s="15">
        <v>4065</v>
      </c>
      <c r="B9974" s="16">
        <v>12</v>
      </c>
      <c r="C9974" s="15">
        <v>200</v>
      </c>
      <c r="D9974" s="17">
        <v>58000</v>
      </c>
      <c r="E9974" s="18">
        <f t="shared" si="155"/>
        <v>58</v>
      </c>
      <c r="F9974" s="19">
        <v>196.69199499999999</v>
      </c>
      <c r="G9974" s="19">
        <v>11.40813569</v>
      </c>
      <c r="H9974" s="20">
        <v>1.654002322</v>
      </c>
      <c r="I9974" s="15">
        <f>IF(H9974&lt;=Rmax_Summary!$B$40,1,0)</f>
        <v>0</v>
      </c>
      <c r="J9974" s="15">
        <v>1</v>
      </c>
      <c r="K9974" s="21" t="s">
        <v>846</v>
      </c>
    </row>
    <row r="9975" spans="1:11" x14ac:dyDescent="0.15">
      <c r="A9975" s="15">
        <v>4070</v>
      </c>
      <c r="B9975" s="16">
        <v>12</v>
      </c>
      <c r="C9975" s="15">
        <v>200</v>
      </c>
      <c r="D9975" s="17">
        <v>59000</v>
      </c>
      <c r="E9975" s="18">
        <f t="shared" si="155"/>
        <v>59</v>
      </c>
      <c r="F9975" s="19">
        <v>193.519882</v>
      </c>
      <c r="G9975" s="19">
        <v>11.41767323</v>
      </c>
      <c r="H9975" s="20">
        <v>3.2400592110000002</v>
      </c>
      <c r="I9975" s="15">
        <f>IF(H9975&lt;=Rmax_Summary!$B$40,1,0)</f>
        <v>0</v>
      </c>
      <c r="J9975" s="15">
        <v>1</v>
      </c>
      <c r="K9975" s="21" t="s">
        <v>846</v>
      </c>
    </row>
    <row r="9976" spans="1:11" x14ac:dyDescent="0.15">
      <c r="A9976" s="15">
        <v>4075</v>
      </c>
      <c r="B9976" s="16">
        <v>12</v>
      </c>
      <c r="C9976" s="15">
        <v>200</v>
      </c>
      <c r="D9976" s="17">
        <v>60000</v>
      </c>
      <c r="E9976" s="18">
        <f t="shared" si="155"/>
        <v>60</v>
      </c>
      <c r="F9976" s="19">
        <v>190.448452</v>
      </c>
      <c r="G9976" s="19">
        <v>11.426907509999999</v>
      </c>
      <c r="H9976" s="20">
        <v>4.7757737569999996</v>
      </c>
      <c r="I9976" s="15">
        <f>IF(H9976&lt;=Rmax_Summary!$B$40,1,0)</f>
        <v>0</v>
      </c>
      <c r="J9976" s="15">
        <v>1</v>
      </c>
      <c r="K9976" s="21" t="s">
        <v>846</v>
      </c>
    </row>
    <row r="9977" spans="1:11" x14ac:dyDescent="0.15">
      <c r="A9977" s="15">
        <v>4080</v>
      </c>
      <c r="B9977" s="16">
        <v>12</v>
      </c>
      <c r="C9977" s="15">
        <v>200</v>
      </c>
      <c r="D9977" s="17">
        <v>61000</v>
      </c>
      <c r="E9977" s="18">
        <f t="shared" si="155"/>
        <v>61</v>
      </c>
      <c r="F9977" s="19">
        <v>187.472993</v>
      </c>
      <c r="G9977" s="19">
        <v>11.435852796000001</v>
      </c>
      <c r="H9977" s="20">
        <v>6.2635033619999998</v>
      </c>
      <c r="I9977" s="15">
        <f>IF(H9977&lt;=Rmax_Summary!$B$40,1,0)</f>
        <v>0</v>
      </c>
      <c r="J9977" s="15">
        <v>1</v>
      </c>
      <c r="K9977" s="21" t="s">
        <v>846</v>
      </c>
    </row>
    <row r="9978" spans="1:11" x14ac:dyDescent="0.15">
      <c r="A9978" s="15">
        <v>4085</v>
      </c>
      <c r="B9978" s="16">
        <v>12</v>
      </c>
      <c r="C9978" s="15">
        <v>200</v>
      </c>
      <c r="D9978" s="17">
        <v>62000</v>
      </c>
      <c r="E9978" s="18">
        <f t="shared" si="155"/>
        <v>62</v>
      </c>
      <c r="F9978" s="19">
        <v>184.589066</v>
      </c>
      <c r="G9978" s="19">
        <v>11.4445225</v>
      </c>
      <c r="H9978" s="20">
        <v>7.7054671939999997</v>
      </c>
      <c r="I9978" s="15">
        <f>IF(H9978&lt;=Rmax_Summary!$B$40,1,0)</f>
        <v>0</v>
      </c>
      <c r="J9978" s="15">
        <v>1</v>
      </c>
      <c r="K9978" s="21" t="s">
        <v>846</v>
      </c>
    </row>
    <row r="9979" spans="1:11" x14ac:dyDescent="0.15">
      <c r="A9979" s="15">
        <v>4090</v>
      </c>
      <c r="B9979" s="16">
        <v>12</v>
      </c>
      <c r="C9979" s="15">
        <v>200</v>
      </c>
      <c r="D9979" s="17">
        <v>63000</v>
      </c>
      <c r="E9979" s="18">
        <f t="shared" si="155"/>
        <v>63</v>
      </c>
      <c r="F9979" s="19">
        <v>181.79252199999999</v>
      </c>
      <c r="G9979" s="19">
        <v>11.452929169000001</v>
      </c>
      <c r="H9979" s="20">
        <v>9.1037389009999998</v>
      </c>
      <c r="I9979" s="15">
        <f>IF(H9979&lt;=Rmax_Summary!$B$40,1,0)</f>
        <v>0</v>
      </c>
      <c r="J9979" s="15">
        <v>1</v>
      </c>
      <c r="K9979" s="21" t="s">
        <v>846</v>
      </c>
    </row>
    <row r="9980" spans="1:11" x14ac:dyDescent="0.15">
      <c r="A9980" s="15">
        <v>4095</v>
      </c>
      <c r="B9980" s="16">
        <v>12</v>
      </c>
      <c r="C9980" s="15">
        <v>200</v>
      </c>
      <c r="D9980" s="17">
        <v>64000</v>
      </c>
      <c r="E9980" s="18">
        <f t="shared" si="155"/>
        <v>64</v>
      </c>
      <c r="F9980" s="19">
        <v>179.07944900000001</v>
      </c>
      <c r="G9980" s="19">
        <v>11.461084545</v>
      </c>
      <c r="H9980" s="20">
        <v>10.460275714</v>
      </c>
      <c r="I9980" s="15">
        <f>IF(H9980&lt;=Rmax_Summary!$B$40,1,0)</f>
        <v>0</v>
      </c>
      <c r="J9980" s="15">
        <v>1</v>
      </c>
      <c r="K9980" s="21" t="s">
        <v>846</v>
      </c>
    </row>
    <row r="9981" spans="1:11" x14ac:dyDescent="0.15">
      <c r="A9981" s="15">
        <v>4100</v>
      </c>
      <c r="B9981" s="16">
        <v>12</v>
      </c>
      <c r="C9981" s="15">
        <v>200</v>
      </c>
      <c r="D9981" s="17">
        <v>65000</v>
      </c>
      <c r="E9981" s="18">
        <f t="shared" si="155"/>
        <v>65</v>
      </c>
      <c r="F9981" s="19">
        <v>176.44614899999999</v>
      </c>
      <c r="G9981" s="19">
        <v>11.468999803000001</v>
      </c>
      <c r="H9981" s="20">
        <v>11.776925728</v>
      </c>
      <c r="I9981" s="15">
        <f>IF(H9981&lt;=Rmax_Summary!$B$40,1,0)</f>
        <v>0</v>
      </c>
      <c r="J9981" s="15">
        <v>1</v>
      </c>
      <c r="K9981" s="21" t="s">
        <v>846</v>
      </c>
    </row>
    <row r="9982" spans="1:11" x14ac:dyDescent="0.15">
      <c r="A9982" s="15">
        <v>4105</v>
      </c>
      <c r="B9982" s="16">
        <v>12</v>
      </c>
      <c r="C9982" s="15">
        <v>200</v>
      </c>
      <c r="D9982" s="17">
        <v>66000</v>
      </c>
      <c r="E9982" s="18">
        <f t="shared" si="155"/>
        <v>66</v>
      </c>
      <c r="F9982" s="19">
        <v>173.889173</v>
      </c>
      <c r="G9982" s="19">
        <v>11.476685405</v>
      </c>
      <c r="H9982" s="20">
        <v>13.055413344</v>
      </c>
      <c r="I9982" s="15">
        <f>IF(H9982&lt;=Rmax_Summary!$B$40,1,0)</f>
        <v>0</v>
      </c>
      <c r="J9982" s="15">
        <v>1</v>
      </c>
      <c r="K9982" s="21" t="s">
        <v>846</v>
      </c>
    </row>
    <row r="9983" spans="1:11" x14ac:dyDescent="0.15">
      <c r="A9983" s="15">
        <v>4110</v>
      </c>
      <c r="B9983" s="16">
        <v>12</v>
      </c>
      <c r="C9983" s="15">
        <v>200</v>
      </c>
      <c r="D9983" s="17">
        <v>67000</v>
      </c>
      <c r="E9983" s="18">
        <f t="shared" si="155"/>
        <v>67</v>
      </c>
      <c r="F9983" s="19">
        <v>171.405249</v>
      </c>
      <c r="G9983" s="19">
        <v>11.484151185</v>
      </c>
      <c r="H9983" s="20">
        <v>14.297375653</v>
      </c>
      <c r="I9983" s="15">
        <f>IF(H9983&lt;=Rmax_Summary!$B$40,1,0)</f>
        <v>0</v>
      </c>
      <c r="J9983" s="15">
        <v>1</v>
      </c>
      <c r="K9983" s="21" t="s">
        <v>846</v>
      </c>
    </row>
    <row r="9984" spans="1:11" x14ac:dyDescent="0.15">
      <c r="A9984" s="15">
        <v>4115</v>
      </c>
      <c r="B9984" s="16">
        <v>12</v>
      </c>
      <c r="C9984" s="15">
        <v>200</v>
      </c>
      <c r="D9984" s="17">
        <v>68000</v>
      </c>
      <c r="E9984" s="18">
        <f t="shared" si="155"/>
        <v>68</v>
      </c>
      <c r="F9984" s="19">
        <v>168.991275</v>
      </c>
      <c r="G9984" s="19">
        <v>11.491406470999999</v>
      </c>
      <c r="H9984" s="20">
        <v>15.504362434000001</v>
      </c>
      <c r="I9984" s="15">
        <f>IF(H9984&lt;=Rmax_Summary!$B$40,1,0)</f>
        <v>0</v>
      </c>
      <c r="J9984" s="15">
        <v>1</v>
      </c>
      <c r="K9984" s="21" t="s">
        <v>846</v>
      </c>
    </row>
    <row r="9985" spans="1:11" x14ac:dyDescent="0.15">
      <c r="A9985" s="15">
        <v>4120</v>
      </c>
      <c r="B9985" s="16">
        <v>12</v>
      </c>
      <c r="C9985" s="15">
        <v>200</v>
      </c>
      <c r="D9985" s="17">
        <v>69000</v>
      </c>
      <c r="E9985" s="18">
        <f t="shared" si="155"/>
        <v>69</v>
      </c>
      <c r="F9985" s="19">
        <v>166.64437599999999</v>
      </c>
      <c r="G9985" s="19">
        <v>11.498462008000001</v>
      </c>
      <c r="H9985" s="20">
        <v>16.677811780999999</v>
      </c>
      <c r="I9985" s="15">
        <f>IF(H9985&lt;=Rmax_Summary!$B$40,1,0)</f>
        <v>0</v>
      </c>
      <c r="J9985" s="15">
        <v>1</v>
      </c>
      <c r="K9985" s="21" t="s">
        <v>846</v>
      </c>
    </row>
    <row r="9986" spans="1:11" x14ac:dyDescent="0.15">
      <c r="A9986" s="15">
        <v>4125</v>
      </c>
      <c r="B9986" s="16">
        <v>12</v>
      </c>
      <c r="C9986" s="15">
        <v>200</v>
      </c>
      <c r="D9986" s="17">
        <v>70000</v>
      </c>
      <c r="E9986" s="18">
        <f t="shared" ref="E9986:E10049" si="156">D9986/1000</f>
        <v>70</v>
      </c>
      <c r="F9986" s="19">
        <v>164.36174399999999</v>
      </c>
      <c r="G9986" s="19">
        <v>11.505322154</v>
      </c>
      <c r="H9986" s="20">
        <v>17.819128049</v>
      </c>
      <c r="I9986" s="15">
        <f>IF(H9986&lt;=Rmax_Summary!$B$40,1,0)</f>
        <v>0</v>
      </c>
      <c r="J9986" s="15">
        <v>1</v>
      </c>
      <c r="K9986" s="21" t="s">
        <v>846</v>
      </c>
    </row>
    <row r="9987" spans="1:11" x14ac:dyDescent="0.15">
      <c r="A9987" s="15">
        <v>4130</v>
      </c>
      <c r="B9987" s="16">
        <v>12</v>
      </c>
      <c r="C9987" s="15">
        <v>200</v>
      </c>
      <c r="D9987" s="17">
        <v>71000</v>
      </c>
      <c r="E9987" s="18">
        <f t="shared" si="156"/>
        <v>71</v>
      </c>
      <c r="F9987" s="19">
        <v>162.140772</v>
      </c>
      <c r="G9987" s="19">
        <v>11.511994764000001</v>
      </c>
      <c r="H9987" s="20">
        <v>18.929614068999999</v>
      </c>
      <c r="I9987" s="15">
        <f>IF(H9987&lt;=Rmax_Summary!$B$40,1,0)</f>
        <v>0</v>
      </c>
      <c r="J9987" s="15">
        <v>1</v>
      </c>
      <c r="K9987" s="21" t="s">
        <v>846</v>
      </c>
    </row>
    <row r="9988" spans="1:11" x14ac:dyDescent="0.15">
      <c r="A9988" s="15">
        <v>4135</v>
      </c>
      <c r="B9988" s="16">
        <v>12</v>
      </c>
      <c r="C9988" s="15">
        <v>200</v>
      </c>
      <c r="D9988" s="17">
        <v>72000</v>
      </c>
      <c r="E9988" s="18">
        <f t="shared" si="156"/>
        <v>72</v>
      </c>
      <c r="F9988" s="19">
        <v>159.979041</v>
      </c>
      <c r="G9988" s="19">
        <v>11.518491223</v>
      </c>
      <c r="H9988" s="20">
        <v>20.010479400000001</v>
      </c>
      <c r="I9988" s="15">
        <f>IF(H9988&lt;=Rmax_Summary!$B$40,1,0)</f>
        <v>0</v>
      </c>
      <c r="J9988" s="15">
        <v>1</v>
      </c>
      <c r="K9988" s="21" t="s">
        <v>846</v>
      </c>
    </row>
    <row r="9989" spans="1:11" x14ac:dyDescent="0.15">
      <c r="A9989" s="15">
        <v>4140</v>
      </c>
      <c r="B9989" s="16">
        <v>12</v>
      </c>
      <c r="C9989" s="15">
        <v>200</v>
      </c>
      <c r="D9989" s="17">
        <v>73000</v>
      </c>
      <c r="E9989" s="18">
        <f t="shared" si="156"/>
        <v>73</v>
      </c>
      <c r="F9989" s="19">
        <v>157.874201</v>
      </c>
      <c r="G9989" s="19">
        <v>11.524816575999999</v>
      </c>
      <c r="H9989" s="20">
        <v>21.062899376000001</v>
      </c>
      <c r="I9989" s="15">
        <f>IF(H9989&lt;=Rmax_Summary!$B$40,1,0)</f>
        <v>0</v>
      </c>
      <c r="J9989" s="15">
        <v>1</v>
      </c>
      <c r="K9989" s="21" t="s">
        <v>846</v>
      </c>
    </row>
    <row r="9990" spans="1:11" x14ac:dyDescent="0.15">
      <c r="A9990" s="15">
        <v>4145</v>
      </c>
      <c r="B9990" s="16">
        <v>12</v>
      </c>
      <c r="C9990" s="15">
        <v>200</v>
      </c>
      <c r="D9990" s="17">
        <v>74000</v>
      </c>
      <c r="E9990" s="18">
        <f t="shared" si="156"/>
        <v>74</v>
      </c>
      <c r="F9990" s="19">
        <v>155.824018</v>
      </c>
      <c r="G9990" s="19">
        <v>11.530977517</v>
      </c>
      <c r="H9990" s="20">
        <v>22.087990853000001</v>
      </c>
      <c r="I9990" s="15">
        <f>IF(H9990&lt;=Rmax_Summary!$B$40,1,0)</f>
        <v>0</v>
      </c>
      <c r="J9990" s="15">
        <v>1</v>
      </c>
      <c r="K9990" s="21" t="s">
        <v>846</v>
      </c>
    </row>
    <row r="9991" spans="1:11" x14ac:dyDescent="0.15">
      <c r="A9991" s="15">
        <v>4150</v>
      </c>
      <c r="B9991" s="16">
        <v>12</v>
      </c>
      <c r="C9991" s="15">
        <v>200</v>
      </c>
      <c r="D9991" s="17">
        <v>75000</v>
      </c>
      <c r="E9991" s="18">
        <f t="shared" si="156"/>
        <v>75</v>
      </c>
      <c r="F9991" s="19">
        <v>153.826404</v>
      </c>
      <c r="G9991" s="19">
        <v>11.536980391</v>
      </c>
      <c r="H9991" s="20">
        <v>23.086797935</v>
      </c>
      <c r="I9991" s="15">
        <f>IF(H9991&lt;=Rmax_Summary!$B$40,1,0)</f>
        <v>0</v>
      </c>
      <c r="J9991" s="15">
        <v>1</v>
      </c>
      <c r="K9991" s="21" t="s">
        <v>846</v>
      </c>
    </row>
    <row r="9992" spans="1:11" x14ac:dyDescent="0.15">
      <c r="A9992" s="15">
        <v>4155</v>
      </c>
      <c r="B9992" s="16">
        <v>12</v>
      </c>
      <c r="C9992" s="15">
        <v>200</v>
      </c>
      <c r="D9992" s="17">
        <v>76000</v>
      </c>
      <c r="E9992" s="18">
        <f t="shared" si="156"/>
        <v>76</v>
      </c>
      <c r="F9992" s="19">
        <v>151.879358</v>
      </c>
      <c r="G9992" s="19">
        <v>11.542831183000001</v>
      </c>
      <c r="H9992" s="20">
        <v>24.060321064</v>
      </c>
      <c r="I9992" s="15">
        <f>IF(H9992&lt;=Rmax_Summary!$B$40,1,0)</f>
        <v>0</v>
      </c>
      <c r="J9992" s="15">
        <v>1</v>
      </c>
      <c r="K9992" s="21" t="s">
        <v>846</v>
      </c>
    </row>
    <row r="9993" spans="1:11" x14ac:dyDescent="0.15">
      <c r="A9993" s="15">
        <v>4160</v>
      </c>
      <c r="B9993" s="16">
        <v>12</v>
      </c>
      <c r="C9993" s="15">
        <v>200</v>
      </c>
      <c r="D9993" s="17">
        <v>77000</v>
      </c>
      <c r="E9993" s="18">
        <f t="shared" si="156"/>
        <v>77</v>
      </c>
      <c r="F9993" s="19">
        <v>149.980988</v>
      </c>
      <c r="G9993" s="19">
        <v>11.548535615</v>
      </c>
      <c r="H9993" s="20">
        <v>25.009506114000001</v>
      </c>
      <c r="I9993" s="15">
        <f>IF(H9993&lt;=Rmax_Summary!$B$40,1,0)</f>
        <v>0</v>
      </c>
      <c r="J9993" s="15">
        <v>1</v>
      </c>
      <c r="K9993" s="21" t="s">
        <v>846</v>
      </c>
    </row>
    <row r="9994" spans="1:11" x14ac:dyDescent="0.15">
      <c r="A9994" s="15">
        <v>4165</v>
      </c>
      <c r="B9994" s="16">
        <v>12</v>
      </c>
      <c r="C9994" s="15">
        <v>200</v>
      </c>
      <c r="D9994" s="17">
        <v>78000</v>
      </c>
      <c r="E9994" s="18">
        <f t="shared" si="156"/>
        <v>78</v>
      </c>
      <c r="F9994" s="19">
        <v>148.12947500000001</v>
      </c>
      <c r="G9994" s="19">
        <v>11.554099112999999</v>
      </c>
      <c r="H9994" s="20">
        <v>25.935262581</v>
      </c>
      <c r="I9994" s="15">
        <f>IF(H9994&lt;=Rmax_Summary!$B$40,1,0)</f>
        <v>0</v>
      </c>
      <c r="J9994" s="15">
        <v>1</v>
      </c>
      <c r="K9994" s="21" t="s">
        <v>846</v>
      </c>
    </row>
    <row r="9995" spans="1:11" x14ac:dyDescent="0.15">
      <c r="A9995" s="15">
        <v>4170</v>
      </c>
      <c r="B9995" s="16">
        <v>12</v>
      </c>
      <c r="C9995" s="15">
        <v>200</v>
      </c>
      <c r="D9995" s="17">
        <v>79000</v>
      </c>
      <c r="E9995" s="18">
        <f t="shared" si="156"/>
        <v>79</v>
      </c>
      <c r="F9995" s="19">
        <v>146.32312400000001</v>
      </c>
      <c r="G9995" s="19">
        <v>11.559526846000001</v>
      </c>
      <c r="H9995" s="20">
        <v>26.838438115999999</v>
      </c>
      <c r="I9995" s="15">
        <f>IF(H9995&lt;=Rmax_Summary!$B$40,1,0)</f>
        <v>0</v>
      </c>
      <c r="J9995" s="15">
        <v>1</v>
      </c>
      <c r="K9995" s="21" t="s">
        <v>846</v>
      </c>
    </row>
    <row r="9996" spans="1:11" x14ac:dyDescent="0.15">
      <c r="A9996" s="15">
        <v>4175</v>
      </c>
      <c r="B9996" s="16">
        <v>12</v>
      </c>
      <c r="C9996" s="15">
        <v>200</v>
      </c>
      <c r="D9996" s="17">
        <v>80000</v>
      </c>
      <c r="E9996" s="18">
        <f t="shared" si="156"/>
        <v>80</v>
      </c>
      <c r="F9996" s="19">
        <v>144.56029699999999</v>
      </c>
      <c r="G9996" s="19">
        <v>11.564823687000001</v>
      </c>
      <c r="H9996" s="20">
        <v>27.719851256999998</v>
      </c>
      <c r="I9996" s="15">
        <f>IF(H9996&lt;=Rmax_Summary!$B$40,1,0)</f>
        <v>0</v>
      </c>
      <c r="J9996" s="15">
        <v>1</v>
      </c>
      <c r="K9996" s="21" t="s">
        <v>846</v>
      </c>
    </row>
    <row r="9997" spans="1:11" x14ac:dyDescent="0.15">
      <c r="A9997" s="15">
        <v>4180</v>
      </c>
      <c r="B9997" s="16">
        <v>12</v>
      </c>
      <c r="C9997" s="15">
        <v>200</v>
      </c>
      <c r="D9997" s="17">
        <v>81000</v>
      </c>
      <c r="E9997" s="18">
        <f t="shared" si="156"/>
        <v>81</v>
      </c>
      <c r="F9997" s="19">
        <v>142.83943199999999</v>
      </c>
      <c r="G9997" s="19">
        <v>11.569994360000001</v>
      </c>
      <c r="H9997" s="20">
        <v>28.580284176999999</v>
      </c>
      <c r="I9997" s="15">
        <f>IF(H9997&lt;=Rmax_Summary!$B$40,1,0)</f>
        <v>0</v>
      </c>
      <c r="J9997" s="15">
        <v>1</v>
      </c>
      <c r="K9997" s="21" t="s">
        <v>846</v>
      </c>
    </row>
    <row r="9998" spans="1:11" x14ac:dyDescent="0.15">
      <c r="A9998" s="15">
        <v>4185</v>
      </c>
      <c r="B9998" s="16">
        <v>12</v>
      </c>
      <c r="C9998" s="15">
        <v>200</v>
      </c>
      <c r="D9998" s="17">
        <v>82000</v>
      </c>
      <c r="E9998" s="18">
        <f t="shared" si="156"/>
        <v>82</v>
      </c>
      <c r="F9998" s="19">
        <v>141.159064</v>
      </c>
      <c r="G9998" s="19">
        <v>11.575043321000001</v>
      </c>
      <c r="H9998" s="20">
        <v>29.420468106000001</v>
      </c>
      <c r="I9998" s="15">
        <f>IF(H9998&lt;=Rmax_Summary!$B$40,1,0)</f>
        <v>0</v>
      </c>
      <c r="J9998" s="15">
        <v>1</v>
      </c>
      <c r="K9998" s="21" t="s">
        <v>846</v>
      </c>
    </row>
    <row r="9999" spans="1:11" x14ac:dyDescent="0.15">
      <c r="A9999" s="15">
        <v>4190</v>
      </c>
      <c r="B9999" s="16">
        <v>12</v>
      </c>
      <c r="C9999" s="15">
        <v>200</v>
      </c>
      <c r="D9999" s="17">
        <v>83000</v>
      </c>
      <c r="E9999" s="18">
        <f t="shared" si="156"/>
        <v>83</v>
      </c>
      <c r="F9999" s="19">
        <v>139.51776799999999</v>
      </c>
      <c r="G9999" s="19">
        <v>11.579974771</v>
      </c>
      <c r="H9999" s="20">
        <v>30.241116089999998</v>
      </c>
      <c r="I9999" s="15">
        <f>IF(H9999&lt;=Rmax_Summary!$B$40,1,0)</f>
        <v>0</v>
      </c>
      <c r="J9999" s="15">
        <v>1</v>
      </c>
      <c r="K9999" s="21" t="s">
        <v>846</v>
      </c>
    </row>
    <row r="10000" spans="1:11" x14ac:dyDescent="0.15">
      <c r="A10000" s="15">
        <v>4195</v>
      </c>
      <c r="B10000" s="16">
        <v>12</v>
      </c>
      <c r="C10000" s="15">
        <v>200</v>
      </c>
      <c r="D10000" s="17">
        <v>84000</v>
      </c>
      <c r="E10000" s="18">
        <f t="shared" si="156"/>
        <v>84</v>
      </c>
      <c r="F10000" s="19">
        <v>137.91422600000001</v>
      </c>
      <c r="G10000" s="19">
        <v>11.584794983</v>
      </c>
      <c r="H10000" s="20">
        <v>31.042887069999999</v>
      </c>
      <c r="I10000" s="15">
        <f>IF(H10000&lt;=Rmax_Summary!$B$40,1,0)</f>
        <v>0</v>
      </c>
      <c r="J10000" s="15">
        <v>1</v>
      </c>
      <c r="K10000" s="21" t="s">
        <v>846</v>
      </c>
    </row>
    <row r="10001" spans="1:11" x14ac:dyDescent="0.15">
      <c r="A10001" s="15">
        <v>4200</v>
      </c>
      <c r="B10001" s="16">
        <v>12</v>
      </c>
      <c r="C10001" s="15">
        <v>200</v>
      </c>
      <c r="D10001" s="17">
        <v>85000</v>
      </c>
      <c r="E10001" s="18">
        <f t="shared" si="156"/>
        <v>85</v>
      </c>
      <c r="F10001" s="19">
        <v>136.34708000000001</v>
      </c>
      <c r="G10001" s="19">
        <v>11.589501306000001</v>
      </c>
      <c r="H10001" s="20">
        <v>31.826459942</v>
      </c>
      <c r="I10001" s="15">
        <f>IF(H10001&lt;=Rmax_Summary!$B$40,1,0)</f>
        <v>0</v>
      </c>
      <c r="J10001" s="15">
        <v>1</v>
      </c>
      <c r="K10001" s="21" t="s">
        <v>846</v>
      </c>
    </row>
    <row r="10002" spans="1:11" x14ac:dyDescent="0.15">
      <c r="A10002" s="15">
        <v>4205</v>
      </c>
      <c r="B10002" s="16">
        <v>12</v>
      </c>
      <c r="C10002" s="15">
        <v>200</v>
      </c>
      <c r="D10002" s="17">
        <v>86000</v>
      </c>
      <c r="E10002" s="18">
        <f t="shared" si="156"/>
        <v>86</v>
      </c>
      <c r="F10002" s="19">
        <v>134.815156</v>
      </c>
      <c r="G10002" s="19">
        <v>11.594103931999999</v>
      </c>
      <c r="H10002" s="20">
        <v>32.592421827999999</v>
      </c>
      <c r="I10002" s="15">
        <f>IF(H10002&lt;=Rmax_Summary!$B$40,1,0)</f>
        <v>0</v>
      </c>
      <c r="J10002" s="15">
        <v>1</v>
      </c>
      <c r="K10002" s="21" t="s">
        <v>846</v>
      </c>
    </row>
    <row r="10003" spans="1:11" x14ac:dyDescent="0.15">
      <c r="A10003" s="15">
        <v>4210</v>
      </c>
      <c r="B10003" s="16">
        <v>12</v>
      </c>
      <c r="C10003" s="15">
        <v>200</v>
      </c>
      <c r="D10003" s="17">
        <v>87000</v>
      </c>
      <c r="E10003" s="18">
        <f t="shared" si="156"/>
        <v>87</v>
      </c>
      <c r="F10003" s="19">
        <v>133.31729100000001</v>
      </c>
      <c r="G10003" s="19">
        <v>11.598604247000001</v>
      </c>
      <c r="H10003" s="20">
        <v>33.341354332000002</v>
      </c>
      <c r="I10003" s="15">
        <f>IF(H10003&lt;=Rmax_Summary!$B$40,1,0)</f>
        <v>0</v>
      </c>
      <c r="J10003" s="15">
        <v>1</v>
      </c>
      <c r="K10003" s="21" t="s">
        <v>846</v>
      </c>
    </row>
    <row r="10004" spans="1:11" x14ac:dyDescent="0.15">
      <c r="A10004" s="15">
        <v>4215</v>
      </c>
      <c r="B10004" s="16">
        <v>12</v>
      </c>
      <c r="C10004" s="15">
        <v>200</v>
      </c>
      <c r="D10004" s="17">
        <v>88000</v>
      </c>
      <c r="E10004" s="18">
        <f t="shared" si="156"/>
        <v>88</v>
      </c>
      <c r="F10004" s="19">
        <v>131.85233500000001</v>
      </c>
      <c r="G10004" s="19">
        <v>11.603005595999999</v>
      </c>
      <c r="H10004" s="20">
        <v>34.073832269</v>
      </c>
      <c r="I10004" s="15">
        <f>IF(H10004&lt;=Rmax_Summary!$B$40,1,0)</f>
        <v>0</v>
      </c>
      <c r="J10004" s="15">
        <v>1</v>
      </c>
      <c r="K10004" s="21" t="s">
        <v>846</v>
      </c>
    </row>
    <row r="10005" spans="1:11" x14ac:dyDescent="0.15">
      <c r="A10005" s="15">
        <v>4220</v>
      </c>
      <c r="B10005" s="16">
        <v>12</v>
      </c>
      <c r="C10005" s="15">
        <v>200</v>
      </c>
      <c r="D10005" s="17">
        <v>89000</v>
      </c>
      <c r="E10005" s="18">
        <f t="shared" si="156"/>
        <v>89</v>
      </c>
      <c r="F10005" s="19">
        <v>130.41922600000001</v>
      </c>
      <c r="G10005" s="19">
        <v>11.607311219</v>
      </c>
      <c r="H10005" s="20">
        <v>34.790386759999997</v>
      </c>
      <c r="I10005" s="15">
        <f>IF(H10005&lt;=Rmax_Summary!$B$40,1,0)</f>
        <v>0</v>
      </c>
      <c r="J10005" s="15">
        <v>1</v>
      </c>
      <c r="K10005" s="21" t="s">
        <v>846</v>
      </c>
    </row>
    <row r="10006" spans="1:11" x14ac:dyDescent="0.15">
      <c r="A10006" s="15">
        <v>4225</v>
      </c>
      <c r="B10006" s="16">
        <v>12</v>
      </c>
      <c r="C10006" s="15">
        <v>200</v>
      </c>
      <c r="D10006" s="17">
        <v>90000</v>
      </c>
      <c r="E10006" s="18">
        <f t="shared" si="156"/>
        <v>90</v>
      </c>
      <c r="F10006" s="19">
        <v>129.016931</v>
      </c>
      <c r="G10006" s="19">
        <v>11.611524224</v>
      </c>
      <c r="H10006" s="20">
        <v>35.491534416</v>
      </c>
      <c r="I10006" s="15">
        <f>IF(H10006&lt;=Rmax_Summary!$B$40,1,0)</f>
        <v>0</v>
      </c>
      <c r="J10006" s="15">
        <v>1</v>
      </c>
      <c r="K10006" s="21" t="s">
        <v>846</v>
      </c>
    </row>
    <row r="10007" spans="1:11" x14ac:dyDescent="0.15">
      <c r="A10007" s="15">
        <v>4230</v>
      </c>
      <c r="B10007" s="16">
        <v>12</v>
      </c>
      <c r="C10007" s="15">
        <v>200</v>
      </c>
      <c r="D10007" s="17">
        <v>91000</v>
      </c>
      <c r="E10007" s="18">
        <f t="shared" si="156"/>
        <v>91</v>
      </c>
      <c r="F10007" s="19">
        <v>127.64450100000001</v>
      </c>
      <c r="G10007" s="19">
        <v>11.615649672</v>
      </c>
      <c r="H10007" s="20">
        <v>36.177749433000002</v>
      </c>
      <c r="I10007" s="15">
        <f>IF(H10007&lt;=Rmax_Summary!$B$40,1,0)</f>
        <v>0</v>
      </c>
      <c r="J10007" s="15">
        <v>1</v>
      </c>
      <c r="K10007" s="21" t="s">
        <v>846</v>
      </c>
    </row>
    <row r="10008" spans="1:11" x14ac:dyDescent="0.15">
      <c r="A10008" s="15">
        <v>4235</v>
      </c>
      <c r="B10008" s="16">
        <v>12</v>
      </c>
      <c r="C10008" s="15">
        <v>200</v>
      </c>
      <c r="D10008" s="17">
        <v>92000</v>
      </c>
      <c r="E10008" s="18">
        <f t="shared" si="156"/>
        <v>92</v>
      </c>
      <c r="F10008" s="19">
        <v>126.300918</v>
      </c>
      <c r="G10008" s="19">
        <v>11.619684026</v>
      </c>
      <c r="H10008" s="20">
        <v>36.849540973000003</v>
      </c>
      <c r="I10008" s="15">
        <f>IF(H10008&lt;=Rmax_Summary!$B$40,1,0)</f>
        <v>0</v>
      </c>
      <c r="J10008" s="15">
        <v>1</v>
      </c>
      <c r="K10008" s="21" t="s">
        <v>846</v>
      </c>
    </row>
    <row r="10009" spans="1:11" x14ac:dyDescent="0.15">
      <c r="A10009" s="15">
        <v>4240</v>
      </c>
      <c r="B10009" s="16">
        <v>12</v>
      </c>
      <c r="C10009" s="15">
        <v>200</v>
      </c>
      <c r="D10009" s="17">
        <v>93000</v>
      </c>
      <c r="E10009" s="18">
        <f t="shared" si="156"/>
        <v>93</v>
      </c>
      <c r="F10009" s="19">
        <v>124.985338</v>
      </c>
      <c r="G10009" s="19">
        <v>11.623636392</v>
      </c>
      <c r="H10009" s="20">
        <v>37.507331190000002</v>
      </c>
      <c r="I10009" s="15">
        <f>IF(H10009&lt;=Rmax_Summary!$B$40,1,0)</f>
        <v>0</v>
      </c>
      <c r="J10009" s="15">
        <v>1</v>
      </c>
      <c r="K10009" s="21" t="s">
        <v>846</v>
      </c>
    </row>
    <row r="10010" spans="1:11" x14ac:dyDescent="0.15">
      <c r="A10010" s="15">
        <v>4245</v>
      </c>
      <c r="B10010" s="16">
        <v>12</v>
      </c>
      <c r="C10010" s="15">
        <v>200</v>
      </c>
      <c r="D10010" s="17">
        <v>94000</v>
      </c>
      <c r="E10010" s="18">
        <f t="shared" si="156"/>
        <v>94</v>
      </c>
      <c r="F10010" s="19">
        <v>123.696882</v>
      </c>
      <c r="G10010" s="19">
        <v>11.62750724</v>
      </c>
      <c r="H10010" s="20">
        <v>38.151559036000002</v>
      </c>
      <c r="I10010" s="15">
        <f>IF(H10010&lt;=Rmax_Summary!$B$40,1,0)</f>
        <v>0</v>
      </c>
      <c r="J10010" s="15">
        <v>1</v>
      </c>
      <c r="K10010" s="21" t="s">
        <v>846</v>
      </c>
    </row>
    <row r="10011" spans="1:11" x14ac:dyDescent="0.15">
      <c r="A10011" s="15">
        <v>4250</v>
      </c>
      <c r="B10011" s="16">
        <v>12</v>
      </c>
      <c r="C10011" s="15">
        <v>200</v>
      </c>
      <c r="D10011" s="17">
        <v>95000</v>
      </c>
      <c r="E10011" s="18">
        <f t="shared" si="156"/>
        <v>95</v>
      </c>
      <c r="F10011" s="19">
        <v>122.43472199999999</v>
      </c>
      <c r="G10011" s="19">
        <v>11.631299034</v>
      </c>
      <c r="H10011" s="20">
        <v>38.782639219000004</v>
      </c>
      <c r="I10011" s="15">
        <f>IF(H10011&lt;=Rmax_Summary!$B$40,1,0)</f>
        <v>0</v>
      </c>
      <c r="J10011" s="15">
        <v>1</v>
      </c>
      <c r="K10011" s="21" t="s">
        <v>846</v>
      </c>
    </row>
    <row r="10012" spans="1:11" x14ac:dyDescent="0.15">
      <c r="A10012" s="15">
        <v>4255</v>
      </c>
      <c r="B10012" s="16">
        <v>12</v>
      </c>
      <c r="C10012" s="15">
        <v>200</v>
      </c>
      <c r="D10012" s="17">
        <v>96000</v>
      </c>
      <c r="E10012" s="18">
        <f t="shared" si="156"/>
        <v>96</v>
      </c>
      <c r="F10012" s="19">
        <v>121.198066</v>
      </c>
      <c r="G10012" s="19">
        <v>11.635014222000001</v>
      </c>
      <c r="H10012" s="20">
        <v>39.400966992999997</v>
      </c>
      <c r="I10012" s="15">
        <f>IF(H10012&lt;=Rmax_Summary!$B$40,1,0)</f>
        <v>0</v>
      </c>
      <c r="J10012" s="15">
        <v>1</v>
      </c>
      <c r="K10012" s="21" t="s">
        <v>846</v>
      </c>
    </row>
    <row r="10013" spans="1:11" x14ac:dyDescent="0.15">
      <c r="A10013" s="15">
        <v>4260</v>
      </c>
      <c r="B10013" s="16">
        <v>12</v>
      </c>
      <c r="C10013" s="15">
        <v>200</v>
      </c>
      <c r="D10013" s="17">
        <v>97000</v>
      </c>
      <c r="E10013" s="18">
        <f t="shared" si="156"/>
        <v>97</v>
      </c>
      <c r="F10013" s="19">
        <v>119.986136</v>
      </c>
      <c r="G10013" s="19">
        <v>11.638655071000001</v>
      </c>
      <c r="H10013" s="20">
        <v>40.006931880000003</v>
      </c>
      <c r="I10013" s="15">
        <f>IF(H10013&lt;=Rmax_Summary!$B$40,1,0)</f>
        <v>0</v>
      </c>
      <c r="J10013" s="15">
        <v>1</v>
      </c>
      <c r="K10013" s="21" t="s">
        <v>846</v>
      </c>
    </row>
    <row r="10014" spans="1:11" x14ac:dyDescent="0.15">
      <c r="A10014" s="15">
        <v>4265</v>
      </c>
      <c r="B10014" s="16">
        <v>12</v>
      </c>
      <c r="C10014" s="15">
        <v>200</v>
      </c>
      <c r="D10014" s="17">
        <v>98000</v>
      </c>
      <c r="E10014" s="18">
        <f t="shared" si="156"/>
        <v>98</v>
      </c>
      <c r="F10014" s="19">
        <v>118.798205</v>
      </c>
      <c r="G10014" s="19">
        <v>11.642223805</v>
      </c>
      <c r="H10014" s="20">
        <v>40.600897388999996</v>
      </c>
      <c r="I10014" s="15">
        <f>IF(H10014&lt;=Rmax_Summary!$B$40,1,0)</f>
        <v>0</v>
      </c>
      <c r="J10014" s="15">
        <v>1</v>
      </c>
      <c r="K10014" s="21" t="s">
        <v>846</v>
      </c>
    </row>
    <row r="10015" spans="1:11" x14ac:dyDescent="0.15">
      <c r="A10015" s="15">
        <v>4270</v>
      </c>
      <c r="B10015" s="16">
        <v>12</v>
      </c>
      <c r="C10015" s="15">
        <v>200</v>
      </c>
      <c r="D10015" s="17">
        <v>99000</v>
      </c>
      <c r="E10015" s="18">
        <f t="shared" si="156"/>
        <v>99</v>
      </c>
      <c r="F10015" s="19">
        <v>117.633561</v>
      </c>
      <c r="G10015" s="19">
        <v>11.645722553000001</v>
      </c>
      <c r="H10015" s="20">
        <v>41.183219563999998</v>
      </c>
      <c r="I10015" s="15">
        <f>IF(H10015&lt;=Rmax_Summary!$B$40,1,0)</f>
        <v>0</v>
      </c>
      <c r="J10015" s="15">
        <v>1</v>
      </c>
      <c r="K10015" s="21" t="s">
        <v>846</v>
      </c>
    </row>
    <row r="10016" spans="1:11" x14ac:dyDescent="0.15">
      <c r="A10016" s="15">
        <v>4275</v>
      </c>
      <c r="B10016" s="16">
        <v>12</v>
      </c>
      <c r="C10016" s="15">
        <v>200</v>
      </c>
      <c r="D10016" s="17">
        <v>100000</v>
      </c>
      <c r="E10016" s="18">
        <f t="shared" si="156"/>
        <v>100</v>
      </c>
      <c r="F10016" s="19">
        <v>116.49155500000001</v>
      </c>
      <c r="G10016" s="19">
        <v>11.649155529</v>
      </c>
      <c r="H10016" s="20">
        <v>41.754222304000002</v>
      </c>
      <c r="I10016" s="15">
        <f>IF(H10016&lt;=Rmax_Summary!$B$40,1,0)</f>
        <v>0</v>
      </c>
      <c r="J10016" s="15">
        <v>1</v>
      </c>
      <c r="K10016" s="21" t="s">
        <v>846</v>
      </c>
    </row>
    <row r="10017" spans="1:11" x14ac:dyDescent="0.15">
      <c r="A10017" s="15">
        <v>4280</v>
      </c>
      <c r="B10017" s="16">
        <v>12</v>
      </c>
      <c r="C10017" s="15">
        <v>200</v>
      </c>
      <c r="D10017" s="17">
        <v>101000</v>
      </c>
      <c r="E10017" s="18">
        <f t="shared" si="156"/>
        <v>101</v>
      </c>
      <c r="F10017" s="19">
        <v>115.371469</v>
      </c>
      <c r="G10017" s="19">
        <v>11.652518093999999</v>
      </c>
      <c r="H10017" s="20">
        <v>42.314265354</v>
      </c>
      <c r="I10017" s="15">
        <f>IF(H10017&lt;=Rmax_Summary!$B$40,1,0)</f>
        <v>0</v>
      </c>
      <c r="J10017" s="15">
        <v>1</v>
      </c>
      <c r="K10017" s="21" t="s">
        <v>846</v>
      </c>
    </row>
    <row r="10018" spans="1:11" x14ac:dyDescent="0.15">
      <c r="A10018" s="15">
        <v>4285</v>
      </c>
      <c r="B10018" s="16">
        <v>12</v>
      </c>
      <c r="C10018" s="15">
        <v>200</v>
      </c>
      <c r="D10018" s="17">
        <v>102000</v>
      </c>
      <c r="E10018" s="18">
        <f t="shared" si="156"/>
        <v>102</v>
      </c>
      <c r="F10018" s="19">
        <v>114.272734</v>
      </c>
      <c r="G10018" s="19">
        <v>11.655818760000001</v>
      </c>
      <c r="H10018" s="20">
        <v>42.863632895999999</v>
      </c>
      <c r="I10018" s="15">
        <f>IF(H10018&lt;=Rmax_Summary!$B$40,1,0)</f>
        <v>0</v>
      </c>
      <c r="J10018" s="15">
        <v>1</v>
      </c>
      <c r="K10018" s="21" t="s">
        <v>846</v>
      </c>
    </row>
    <row r="10019" spans="1:11" x14ac:dyDescent="0.15">
      <c r="A10019" s="15">
        <v>4290</v>
      </c>
      <c r="B10019" s="16">
        <v>12</v>
      </c>
      <c r="C10019" s="15">
        <v>200</v>
      </c>
      <c r="D10019" s="17">
        <v>103000</v>
      </c>
      <c r="E10019" s="18">
        <f t="shared" si="156"/>
        <v>103</v>
      </c>
      <c r="F10019" s="19">
        <v>113.194728</v>
      </c>
      <c r="G10019" s="19">
        <v>11.65905714</v>
      </c>
      <c r="H10019" s="20">
        <v>43.402635836000002</v>
      </c>
      <c r="I10019" s="15">
        <f>IF(H10019&lt;=Rmax_Summary!$B$40,1,0)</f>
        <v>0</v>
      </c>
      <c r="J10019" s="15">
        <v>1</v>
      </c>
      <c r="K10019" s="21" t="s">
        <v>846</v>
      </c>
    </row>
    <row r="10020" spans="1:11" x14ac:dyDescent="0.15">
      <c r="A10020" s="15">
        <v>4295</v>
      </c>
      <c r="B10020" s="16">
        <v>12</v>
      </c>
      <c r="C10020" s="15">
        <v>200</v>
      </c>
      <c r="D10020" s="17">
        <v>104000</v>
      </c>
      <c r="E10020" s="18">
        <f t="shared" si="156"/>
        <v>104</v>
      </c>
      <c r="F10020" s="19">
        <v>112.136877</v>
      </c>
      <c r="G10020" s="19">
        <v>11.662234961999999</v>
      </c>
      <c r="H10020" s="20">
        <v>43.931561575000003</v>
      </c>
      <c r="I10020" s="15">
        <f>IF(H10020&lt;=Rmax_Summary!$B$40,1,0)</f>
        <v>0</v>
      </c>
      <c r="J10020" s="15">
        <v>1</v>
      </c>
      <c r="K10020" s="21" t="s">
        <v>846</v>
      </c>
    </row>
    <row r="10021" spans="1:11" x14ac:dyDescent="0.15">
      <c r="A10021" s="15">
        <v>4300</v>
      </c>
      <c r="B10021" s="16">
        <v>12</v>
      </c>
      <c r="C10021" s="15">
        <v>200</v>
      </c>
      <c r="D10021" s="17">
        <v>105000</v>
      </c>
      <c r="E10021" s="18">
        <f t="shared" si="156"/>
        <v>105</v>
      </c>
      <c r="F10021" s="19">
        <v>111.09863</v>
      </c>
      <c r="G10021" s="19">
        <v>11.665356299999999</v>
      </c>
      <c r="H10021" s="20">
        <v>44.450685059999998</v>
      </c>
      <c r="I10021" s="15">
        <f>IF(H10021&lt;=Rmax_Summary!$B$40,1,0)</f>
        <v>0</v>
      </c>
      <c r="J10021" s="15">
        <v>1</v>
      </c>
      <c r="K10021" s="21" t="s">
        <v>846</v>
      </c>
    </row>
    <row r="10022" spans="1:11" x14ac:dyDescent="0.15">
      <c r="A10022" s="15">
        <v>4305</v>
      </c>
      <c r="B10022" s="16">
        <v>12</v>
      </c>
      <c r="C10022" s="15">
        <v>200</v>
      </c>
      <c r="D10022" s="17">
        <v>106000</v>
      </c>
      <c r="E10022" s="18">
        <f t="shared" si="156"/>
        <v>106</v>
      </c>
      <c r="F10022" s="19">
        <v>110.079396</v>
      </c>
      <c r="G10022" s="19">
        <v>11.668415651</v>
      </c>
      <c r="H10022" s="20">
        <v>44.960301946000001</v>
      </c>
      <c r="I10022" s="15">
        <f>IF(H10022&lt;=Rmax_Summary!$B$40,1,0)</f>
        <v>0</v>
      </c>
      <c r="J10022" s="15">
        <v>1</v>
      </c>
      <c r="K10022" s="21" t="s">
        <v>846</v>
      </c>
    </row>
    <row r="10023" spans="1:11" x14ac:dyDescent="0.15">
      <c r="A10023" s="15">
        <v>4310</v>
      </c>
      <c r="B10023" s="16">
        <v>12</v>
      </c>
      <c r="C10023" s="15">
        <v>200</v>
      </c>
      <c r="D10023" s="17">
        <v>107000</v>
      </c>
      <c r="E10023" s="18">
        <f t="shared" si="156"/>
        <v>107</v>
      </c>
      <c r="F10023" s="19">
        <v>109.07870800000001</v>
      </c>
      <c r="G10023" s="19">
        <v>11.671421677</v>
      </c>
      <c r="H10023" s="20">
        <v>45.460645903</v>
      </c>
      <c r="I10023" s="15">
        <f>IF(H10023&lt;=Rmax_Summary!$B$40,1,0)</f>
        <v>0</v>
      </c>
      <c r="J10023" s="15">
        <v>1</v>
      </c>
      <c r="K10023" s="21" t="s">
        <v>846</v>
      </c>
    </row>
    <row r="10024" spans="1:11" x14ac:dyDescent="0.15">
      <c r="A10024" s="15">
        <v>4315</v>
      </c>
      <c r="B10024" s="16">
        <v>12</v>
      </c>
      <c r="C10024" s="15">
        <v>200</v>
      </c>
      <c r="D10024" s="17">
        <v>108000</v>
      </c>
      <c r="E10024" s="18">
        <f t="shared" si="156"/>
        <v>108</v>
      </c>
      <c r="F10024" s="19">
        <v>108.09605000000001</v>
      </c>
      <c r="G10024" s="19">
        <v>11.674373541</v>
      </c>
      <c r="H10024" s="20">
        <v>45.951974950999997</v>
      </c>
      <c r="I10024" s="15">
        <f>IF(H10024&lt;=Rmax_Summary!$B$40,1,0)</f>
        <v>0</v>
      </c>
      <c r="J10024" s="15">
        <v>1</v>
      </c>
      <c r="K10024" s="21" t="s">
        <v>846</v>
      </c>
    </row>
    <row r="10025" spans="1:11" x14ac:dyDescent="0.15">
      <c r="A10025" s="15">
        <v>4320</v>
      </c>
      <c r="B10025" s="16">
        <v>12</v>
      </c>
      <c r="C10025" s="15">
        <v>200</v>
      </c>
      <c r="D10025" s="17">
        <v>109000</v>
      </c>
      <c r="E10025" s="18">
        <f t="shared" si="156"/>
        <v>109</v>
      </c>
      <c r="F10025" s="19">
        <v>107.130962</v>
      </c>
      <c r="G10025" s="19">
        <v>11.677274803</v>
      </c>
      <c r="H10025" s="20">
        <v>46.434518807000003</v>
      </c>
      <c r="I10025" s="15">
        <f>IF(H10025&lt;=Rmax_Summary!$B$40,1,0)</f>
        <v>0</v>
      </c>
      <c r="J10025" s="15">
        <v>1</v>
      </c>
      <c r="K10025" s="21" t="s">
        <v>846</v>
      </c>
    </row>
    <row r="10026" spans="1:11" x14ac:dyDescent="0.15">
      <c r="A10026" s="15">
        <v>4325</v>
      </c>
      <c r="B10026" s="16">
        <v>12</v>
      </c>
      <c r="C10026" s="15">
        <v>200</v>
      </c>
      <c r="D10026" s="17">
        <v>110000</v>
      </c>
      <c r="E10026" s="18">
        <f t="shared" si="156"/>
        <v>110</v>
      </c>
      <c r="F10026" s="19">
        <v>106.182913</v>
      </c>
      <c r="G10026" s="19">
        <v>11.680120483</v>
      </c>
      <c r="H10026" s="20">
        <v>46.908543279</v>
      </c>
      <c r="I10026" s="15">
        <f>IF(H10026&lt;=Rmax_Summary!$B$40,1,0)</f>
        <v>0</v>
      </c>
      <c r="J10026" s="15">
        <v>1</v>
      </c>
      <c r="K10026" s="21" t="s">
        <v>846</v>
      </c>
    </row>
    <row r="10027" spans="1:11" x14ac:dyDescent="0.15">
      <c r="A10027" s="15">
        <v>4330</v>
      </c>
      <c r="B10027" s="16">
        <v>12</v>
      </c>
      <c r="C10027" s="15">
        <v>200</v>
      </c>
      <c r="D10027" s="17">
        <v>111000</v>
      </c>
      <c r="E10027" s="18">
        <f t="shared" si="156"/>
        <v>111</v>
      </c>
      <c r="F10027" s="19">
        <v>105.251514</v>
      </c>
      <c r="G10027" s="19">
        <v>11.682918295</v>
      </c>
      <c r="H10027" s="20">
        <v>47.374242764999998</v>
      </c>
      <c r="I10027" s="15">
        <f>IF(H10027&lt;=Rmax_Summary!$B$40,1,0)</f>
        <v>0</v>
      </c>
      <c r="J10027" s="15">
        <v>1</v>
      </c>
      <c r="K10027" s="21" t="s">
        <v>846</v>
      </c>
    </row>
    <row r="10028" spans="1:11" x14ac:dyDescent="0.15">
      <c r="A10028" s="15">
        <v>4335</v>
      </c>
      <c r="B10028" s="16">
        <v>12</v>
      </c>
      <c r="C10028" s="15">
        <v>200</v>
      </c>
      <c r="D10028" s="17">
        <v>112000</v>
      </c>
      <c r="E10028" s="18">
        <f t="shared" si="156"/>
        <v>112</v>
      </c>
      <c r="F10028" s="19">
        <v>104.336315</v>
      </c>
      <c r="G10028" s="19">
        <v>11.685667485</v>
      </c>
      <c r="H10028" s="20">
        <v>47.831842291999997</v>
      </c>
      <c r="I10028" s="15">
        <f>IF(H10028&lt;=Rmax_Summary!$B$40,1,0)</f>
        <v>0</v>
      </c>
      <c r="J10028" s="15">
        <v>1</v>
      </c>
      <c r="K10028" s="21" t="s">
        <v>846</v>
      </c>
    </row>
    <row r="10029" spans="1:11" x14ac:dyDescent="0.15">
      <c r="A10029" s="15">
        <v>4340</v>
      </c>
      <c r="B10029" s="16">
        <v>12</v>
      </c>
      <c r="C10029" s="15">
        <v>200</v>
      </c>
      <c r="D10029" s="17">
        <v>113000</v>
      </c>
      <c r="E10029" s="18">
        <f t="shared" si="156"/>
        <v>113</v>
      </c>
      <c r="F10029" s="19">
        <v>103.436914</v>
      </c>
      <c r="G10029" s="19">
        <v>11.688371301</v>
      </c>
      <c r="H10029" s="20">
        <v>48.281543214000003</v>
      </c>
      <c r="I10029" s="15">
        <f>IF(H10029&lt;=Rmax_Summary!$B$40,1,0)</f>
        <v>0</v>
      </c>
      <c r="J10029" s="15">
        <v>1</v>
      </c>
      <c r="K10029" s="21" t="s">
        <v>846</v>
      </c>
    </row>
    <row r="10030" spans="1:11" x14ac:dyDescent="0.15">
      <c r="A10030" s="15">
        <v>4345</v>
      </c>
      <c r="B10030" s="16">
        <v>12</v>
      </c>
      <c r="C10030" s="15">
        <v>200</v>
      </c>
      <c r="D10030" s="17">
        <v>114000</v>
      </c>
      <c r="E10030" s="18">
        <f t="shared" si="156"/>
        <v>114</v>
      </c>
      <c r="F10030" s="19">
        <v>102.552847</v>
      </c>
      <c r="G10030" s="19">
        <v>11.691024779999999</v>
      </c>
      <c r="H10030" s="20">
        <v>48.723576381000001</v>
      </c>
      <c r="I10030" s="15">
        <f>IF(H10030&lt;=Rmax_Summary!$B$40,1,0)</f>
        <v>0</v>
      </c>
      <c r="J10030" s="15">
        <v>1</v>
      </c>
      <c r="K10030" s="21" t="s">
        <v>846</v>
      </c>
    </row>
    <row r="10031" spans="1:11" x14ac:dyDescent="0.15">
      <c r="A10031" s="15">
        <v>4350</v>
      </c>
      <c r="B10031" s="16">
        <v>12</v>
      </c>
      <c r="C10031" s="15">
        <v>200</v>
      </c>
      <c r="D10031" s="17">
        <v>115000</v>
      </c>
      <c r="E10031" s="18">
        <f t="shared" si="156"/>
        <v>115</v>
      </c>
      <c r="F10031" s="19">
        <v>101.683785</v>
      </c>
      <c r="G10031" s="19">
        <v>11.693635315</v>
      </c>
      <c r="H10031" s="20">
        <v>49.158107483999999</v>
      </c>
      <c r="I10031" s="15">
        <f>IF(H10031&lt;=Rmax_Summary!$B$40,1,0)</f>
        <v>0</v>
      </c>
      <c r="J10031" s="15">
        <v>1</v>
      </c>
      <c r="K10031" s="21" t="s">
        <v>846</v>
      </c>
    </row>
    <row r="10032" spans="1:11" x14ac:dyDescent="0.15">
      <c r="A10032" s="15">
        <v>4355</v>
      </c>
      <c r="B10032" s="16">
        <v>12</v>
      </c>
      <c r="C10032" s="15">
        <v>200</v>
      </c>
      <c r="D10032" s="17">
        <v>116000</v>
      </c>
      <c r="E10032" s="18">
        <f t="shared" si="156"/>
        <v>116</v>
      </c>
      <c r="F10032" s="19">
        <v>100.82934400000001</v>
      </c>
      <c r="G10032" s="19">
        <v>11.696203991000001</v>
      </c>
      <c r="H10032" s="20">
        <v>49.585327915000001</v>
      </c>
      <c r="I10032" s="15">
        <f>IF(H10032&lt;=Rmax_Summary!$B$40,1,0)</f>
        <v>0</v>
      </c>
      <c r="J10032" s="15">
        <v>1</v>
      </c>
      <c r="K10032" s="21" t="s">
        <v>846</v>
      </c>
    </row>
    <row r="10033" spans="1:11" x14ac:dyDescent="0.15">
      <c r="A10033" s="15">
        <v>4360</v>
      </c>
      <c r="B10033" s="16">
        <v>12</v>
      </c>
      <c r="C10033" s="15">
        <v>200</v>
      </c>
      <c r="D10033" s="17">
        <v>117000</v>
      </c>
      <c r="E10033" s="18">
        <f t="shared" si="156"/>
        <v>117</v>
      </c>
      <c r="F10033" s="19">
        <v>99.989113000000003</v>
      </c>
      <c r="G10033" s="19">
        <v>11.698725833999999</v>
      </c>
      <c r="H10033" s="20">
        <v>50.005443679000003</v>
      </c>
      <c r="I10033" s="15">
        <f>IF(H10033&lt;=Rmax_Summary!$B$40,1,0)</f>
        <v>0</v>
      </c>
      <c r="J10033" s="15">
        <v>1</v>
      </c>
      <c r="K10033" s="21" t="s">
        <v>846</v>
      </c>
    </row>
    <row r="10034" spans="1:11" x14ac:dyDescent="0.15">
      <c r="A10034" s="15">
        <v>4365</v>
      </c>
      <c r="B10034" s="16">
        <v>12</v>
      </c>
      <c r="C10034" s="15">
        <v>200</v>
      </c>
      <c r="D10034" s="17">
        <v>118000</v>
      </c>
      <c r="E10034" s="18">
        <f t="shared" si="156"/>
        <v>118</v>
      </c>
      <c r="F10034" s="19">
        <v>99.162797999999995</v>
      </c>
      <c r="G10034" s="19">
        <v>11.701210176</v>
      </c>
      <c r="H10034" s="20">
        <v>50.418600929</v>
      </c>
      <c r="I10034" s="15">
        <f>IF(H10034&lt;=Rmax_Summary!$B$40,1,0)</f>
        <v>0</v>
      </c>
      <c r="J10034" s="15">
        <v>1</v>
      </c>
      <c r="K10034" s="21" t="s">
        <v>846</v>
      </c>
    </row>
    <row r="10035" spans="1:11" x14ac:dyDescent="0.15">
      <c r="A10035" s="15">
        <v>4370</v>
      </c>
      <c r="B10035" s="16">
        <v>12</v>
      </c>
      <c r="C10035" s="15">
        <v>200</v>
      </c>
      <c r="D10035" s="17">
        <v>119000</v>
      </c>
      <c r="E10035" s="18">
        <f t="shared" si="156"/>
        <v>119</v>
      </c>
      <c r="F10035" s="19">
        <v>98.349996000000004</v>
      </c>
      <c r="G10035" s="19">
        <v>11.703649411000001</v>
      </c>
      <c r="H10035" s="20">
        <v>50.825002111000003</v>
      </c>
      <c r="I10035" s="15">
        <f>IF(H10035&lt;=Rmax_Summary!$B$40,1,0)</f>
        <v>0</v>
      </c>
      <c r="J10035" s="15">
        <v>1</v>
      </c>
      <c r="K10035" s="21" t="s">
        <v>846</v>
      </c>
    </row>
    <row r="10036" spans="1:11" x14ac:dyDescent="0.15">
      <c r="A10036" s="15">
        <v>4375</v>
      </c>
      <c r="B10036" s="16">
        <v>12</v>
      </c>
      <c r="C10036" s="15">
        <v>200</v>
      </c>
      <c r="D10036" s="17">
        <v>120000</v>
      </c>
      <c r="E10036" s="18">
        <f t="shared" si="156"/>
        <v>120</v>
      </c>
      <c r="F10036" s="19">
        <v>97.550426000000002</v>
      </c>
      <c r="G10036" s="19">
        <v>11.706051155999999</v>
      </c>
      <c r="H10036" s="20">
        <v>51.224786854999998</v>
      </c>
      <c r="I10036" s="15">
        <f>IF(H10036&lt;=Rmax_Summary!$B$40,1,0)</f>
        <v>0</v>
      </c>
      <c r="J10036" s="15">
        <v>1</v>
      </c>
      <c r="K10036" s="21" t="s">
        <v>846</v>
      </c>
    </row>
    <row r="10037" spans="1:11" x14ac:dyDescent="0.15">
      <c r="A10037" s="15">
        <v>4380</v>
      </c>
      <c r="B10037" s="16">
        <v>12</v>
      </c>
      <c r="C10037" s="15">
        <v>200</v>
      </c>
      <c r="D10037" s="17">
        <v>121000</v>
      </c>
      <c r="E10037" s="18">
        <f t="shared" si="156"/>
        <v>121</v>
      </c>
      <c r="F10037" s="19">
        <v>96.763771000000006</v>
      </c>
      <c r="G10037" s="19">
        <v>11.70841626</v>
      </c>
      <c r="H10037" s="20">
        <v>51.618114544999997</v>
      </c>
      <c r="I10037" s="15">
        <f>IF(H10037&lt;=Rmax_Summary!$B$40,1,0)</f>
        <v>0</v>
      </c>
      <c r="J10037" s="15">
        <v>1</v>
      </c>
      <c r="K10037" s="21" t="s">
        <v>846</v>
      </c>
    </row>
    <row r="10038" spans="1:11" x14ac:dyDescent="0.15">
      <c r="A10038" s="15">
        <v>4385</v>
      </c>
      <c r="B10038" s="16">
        <v>12</v>
      </c>
      <c r="C10038" s="15">
        <v>200</v>
      </c>
      <c r="D10038" s="17">
        <v>122000</v>
      </c>
      <c r="E10038" s="18">
        <f t="shared" si="156"/>
        <v>122</v>
      </c>
      <c r="F10038" s="19">
        <v>95.989682999999999</v>
      </c>
      <c r="G10038" s="19">
        <v>11.710741317</v>
      </c>
      <c r="H10038" s="20">
        <v>52.005158676000001</v>
      </c>
      <c r="I10038" s="15">
        <f>IF(H10038&lt;=Rmax_Summary!$B$40,1,0)</f>
        <v>0</v>
      </c>
      <c r="J10038" s="15">
        <v>1</v>
      </c>
      <c r="K10038" s="21" t="s">
        <v>846</v>
      </c>
    </row>
    <row r="10039" spans="1:11" x14ac:dyDescent="0.15">
      <c r="A10039" s="15">
        <v>4390</v>
      </c>
      <c r="B10039" s="16">
        <v>12</v>
      </c>
      <c r="C10039" s="15">
        <v>200</v>
      </c>
      <c r="D10039" s="17">
        <v>123000</v>
      </c>
      <c r="E10039" s="18">
        <f t="shared" si="156"/>
        <v>123</v>
      </c>
      <c r="F10039" s="19">
        <v>95.227863999999997</v>
      </c>
      <c r="G10039" s="19">
        <v>11.713027566999999</v>
      </c>
      <c r="H10039" s="20">
        <v>52.386067889000003</v>
      </c>
      <c r="I10039" s="15">
        <f>IF(H10039&lt;=Rmax_Summary!$B$40,1,0)</f>
        <v>0</v>
      </c>
      <c r="J10039" s="15">
        <v>1</v>
      </c>
      <c r="K10039" s="21" t="s">
        <v>846</v>
      </c>
    </row>
    <row r="10040" spans="1:11" x14ac:dyDescent="0.15">
      <c r="A10040" s="15">
        <v>4395</v>
      </c>
      <c r="B10040" s="16">
        <v>12</v>
      </c>
      <c r="C10040" s="15">
        <v>200</v>
      </c>
      <c r="D10040" s="17">
        <v>124000</v>
      </c>
      <c r="E10040" s="18">
        <f t="shared" si="156"/>
        <v>124</v>
      </c>
      <c r="F10040" s="19">
        <v>94.478082000000001</v>
      </c>
      <c r="G10040" s="19">
        <v>11.715282041</v>
      </c>
      <c r="H10040" s="20">
        <v>52.760959249999999</v>
      </c>
      <c r="I10040" s="15">
        <f>IF(H10040&lt;=Rmax_Summary!$B$40,1,0)</f>
        <v>0</v>
      </c>
      <c r="J10040" s="15">
        <v>1</v>
      </c>
      <c r="K10040" s="21" t="s">
        <v>846</v>
      </c>
    </row>
    <row r="10041" spans="1:11" x14ac:dyDescent="0.15">
      <c r="A10041" s="15">
        <v>4400</v>
      </c>
      <c r="B10041" s="16">
        <v>12</v>
      </c>
      <c r="C10041" s="15">
        <v>200</v>
      </c>
      <c r="D10041" s="17">
        <v>125000</v>
      </c>
      <c r="E10041" s="18">
        <f t="shared" si="156"/>
        <v>125</v>
      </c>
      <c r="F10041" s="19">
        <v>93.739973000000006</v>
      </c>
      <c r="G10041" s="19">
        <v>11.717496803</v>
      </c>
      <c r="H10041" s="20">
        <v>53.130013560999998</v>
      </c>
      <c r="I10041" s="15">
        <f>IF(H10041&lt;=Rmax_Summary!$B$40,1,0)</f>
        <v>0</v>
      </c>
      <c r="J10041" s="15">
        <v>1</v>
      </c>
      <c r="K10041" s="21" t="s">
        <v>846</v>
      </c>
    </row>
    <row r="10042" spans="1:11" x14ac:dyDescent="0.15">
      <c r="A10042" s="15">
        <v>4405</v>
      </c>
      <c r="B10042" s="16">
        <v>12</v>
      </c>
      <c r="C10042" s="15">
        <v>200</v>
      </c>
      <c r="D10042" s="17">
        <v>126000</v>
      </c>
      <c r="E10042" s="18">
        <f t="shared" si="156"/>
        <v>126</v>
      </c>
      <c r="F10042" s="19">
        <v>93.013345999999999</v>
      </c>
      <c r="G10042" s="19">
        <v>11.719681486000001</v>
      </c>
      <c r="H10042" s="20">
        <v>53.493327043999997</v>
      </c>
      <c r="I10042" s="15">
        <f>IF(H10042&lt;=Rmax_Summary!$B$40,1,0)</f>
        <v>0</v>
      </c>
      <c r="J10042" s="15">
        <v>1</v>
      </c>
      <c r="K10042" s="21" t="s">
        <v>846</v>
      </c>
    </row>
    <row r="10043" spans="1:11" x14ac:dyDescent="0.15">
      <c r="A10043" s="15">
        <v>4410</v>
      </c>
      <c r="B10043" s="16">
        <v>12</v>
      </c>
      <c r="C10043" s="15">
        <v>200</v>
      </c>
      <c r="D10043" s="17">
        <v>127000</v>
      </c>
      <c r="E10043" s="18">
        <f t="shared" si="156"/>
        <v>127</v>
      </c>
      <c r="F10043" s="19">
        <v>92.297878999999995</v>
      </c>
      <c r="G10043" s="19">
        <v>11.72183059</v>
      </c>
      <c r="H10043" s="20">
        <v>53.851060453999999</v>
      </c>
      <c r="I10043" s="15">
        <f>IF(H10043&lt;=Rmax_Summary!$B$40,1,0)</f>
        <v>0</v>
      </c>
      <c r="J10043" s="15">
        <v>1</v>
      </c>
      <c r="K10043" s="21" t="s">
        <v>846</v>
      </c>
    </row>
    <row r="10044" spans="1:11" x14ac:dyDescent="0.15">
      <c r="A10044" s="15">
        <v>4415</v>
      </c>
      <c r="B10044" s="16">
        <v>12</v>
      </c>
      <c r="C10044" s="15">
        <v>200</v>
      </c>
      <c r="D10044" s="17">
        <v>128000</v>
      </c>
      <c r="E10044" s="18">
        <f t="shared" si="156"/>
        <v>128</v>
      </c>
      <c r="F10044" s="19">
        <v>91.593320000000006</v>
      </c>
      <c r="G10044" s="19">
        <v>11.723944738</v>
      </c>
      <c r="H10044" s="20">
        <v>54.203340167</v>
      </c>
      <c r="I10044" s="15">
        <f>IF(H10044&lt;=Rmax_Summary!$B$40,1,0)</f>
        <v>0</v>
      </c>
      <c r="J10044" s="15">
        <v>1</v>
      </c>
      <c r="K10044" s="21" t="s">
        <v>846</v>
      </c>
    </row>
    <row r="10045" spans="1:11" x14ac:dyDescent="0.15">
      <c r="A10045" s="15">
        <v>4420</v>
      </c>
      <c r="B10045" s="16">
        <v>12</v>
      </c>
      <c r="C10045" s="15">
        <v>200</v>
      </c>
      <c r="D10045" s="17">
        <v>129000</v>
      </c>
      <c r="E10045" s="18">
        <f t="shared" si="156"/>
        <v>129</v>
      </c>
      <c r="F10045" s="19">
        <v>90.899448000000007</v>
      </c>
      <c r="G10045" s="19">
        <v>11.726028904</v>
      </c>
      <c r="H10045" s="20">
        <v>54.550276015999998</v>
      </c>
      <c r="I10045" s="15">
        <f>IF(H10045&lt;=Rmax_Summary!$B$40,1,0)</f>
        <v>0</v>
      </c>
      <c r="J10045" s="15">
        <v>1</v>
      </c>
      <c r="K10045" s="21" t="s">
        <v>846</v>
      </c>
    </row>
    <row r="10046" spans="1:11" x14ac:dyDescent="0.15">
      <c r="A10046" s="15">
        <v>4425</v>
      </c>
      <c r="B10046" s="16">
        <v>12</v>
      </c>
      <c r="C10046" s="15">
        <v>200</v>
      </c>
      <c r="D10046" s="17">
        <v>130000</v>
      </c>
      <c r="E10046" s="18">
        <f t="shared" si="156"/>
        <v>130</v>
      </c>
      <c r="F10046" s="19">
        <v>90.216009999999997</v>
      </c>
      <c r="G10046" s="19">
        <v>11.728081718</v>
      </c>
      <c r="H10046" s="20">
        <v>54.891995002999998</v>
      </c>
      <c r="I10046" s="15">
        <f>IF(H10046&lt;=Rmax_Summary!$B$40,1,0)</f>
        <v>0</v>
      </c>
      <c r="J10046" s="15">
        <v>1</v>
      </c>
      <c r="K10046" s="21" t="s">
        <v>846</v>
      </c>
    </row>
    <row r="10047" spans="1:11" x14ac:dyDescent="0.15">
      <c r="A10047" s="15">
        <v>4430</v>
      </c>
      <c r="B10047" s="16">
        <v>12</v>
      </c>
      <c r="C10047" s="15">
        <v>200</v>
      </c>
      <c r="D10047" s="17">
        <v>131000</v>
      </c>
      <c r="E10047" s="18">
        <f t="shared" si="156"/>
        <v>131</v>
      </c>
      <c r="F10047" s="19">
        <v>89.542779999999993</v>
      </c>
      <c r="G10047" s="19">
        <v>11.730103894999999</v>
      </c>
      <c r="H10047" s="20">
        <v>55.228609906000003</v>
      </c>
      <c r="I10047" s="15">
        <f>IF(H10047&lt;=Rmax_Summary!$B$40,1,0)</f>
        <v>0</v>
      </c>
      <c r="J10047" s="15">
        <v>1</v>
      </c>
      <c r="K10047" s="21" t="s">
        <v>846</v>
      </c>
    </row>
    <row r="10048" spans="1:11" x14ac:dyDescent="0.15">
      <c r="A10048" s="15">
        <v>4435</v>
      </c>
      <c r="B10048" s="16">
        <v>12</v>
      </c>
      <c r="C10048" s="15">
        <v>200</v>
      </c>
      <c r="D10048" s="17">
        <v>132000</v>
      </c>
      <c r="E10048" s="18">
        <f t="shared" si="156"/>
        <v>132</v>
      </c>
      <c r="F10048" s="19">
        <v>88.879518000000004</v>
      </c>
      <c r="G10048" s="19">
        <v>11.732096106</v>
      </c>
      <c r="H10048" s="20">
        <v>55.560240778000001</v>
      </c>
      <c r="I10048" s="15">
        <f>IF(H10048&lt;=Rmax_Summary!$B$40,1,0)</f>
        <v>0</v>
      </c>
      <c r="J10048" s="15">
        <v>1</v>
      </c>
      <c r="K10048" s="21" t="s">
        <v>846</v>
      </c>
    </row>
    <row r="10049" spans="1:11" x14ac:dyDescent="0.15">
      <c r="A10049" s="15">
        <v>4440</v>
      </c>
      <c r="B10049" s="16">
        <v>12</v>
      </c>
      <c r="C10049" s="15">
        <v>200</v>
      </c>
      <c r="D10049" s="17">
        <v>133000</v>
      </c>
      <c r="E10049" s="18">
        <f t="shared" si="156"/>
        <v>133</v>
      </c>
      <c r="F10049" s="19">
        <v>88.226023999999995</v>
      </c>
      <c r="G10049" s="19">
        <v>11.734061071999999</v>
      </c>
      <c r="H10049" s="20">
        <v>55.886988203000001</v>
      </c>
      <c r="I10049" s="15">
        <f>IF(H10049&lt;=Rmax_Summary!$B$40,1,0)</f>
        <v>0</v>
      </c>
      <c r="J10049" s="15">
        <v>1</v>
      </c>
      <c r="K10049" s="21" t="s">
        <v>846</v>
      </c>
    </row>
    <row r="10050" spans="1:11" x14ac:dyDescent="0.15">
      <c r="A10050" s="15">
        <v>4445</v>
      </c>
      <c r="B10050" s="16">
        <v>12</v>
      </c>
      <c r="C10050" s="15">
        <v>200</v>
      </c>
      <c r="D10050" s="17">
        <v>134000</v>
      </c>
      <c r="E10050" s="18">
        <f t="shared" ref="E10050:E10113" si="157">D10050/1000</f>
        <v>134</v>
      </c>
      <c r="F10050" s="19">
        <v>87.582041000000004</v>
      </c>
      <c r="G10050" s="19">
        <v>11.735993265999999</v>
      </c>
      <c r="H10050" s="20">
        <v>56.208979710999998</v>
      </c>
      <c r="I10050" s="15">
        <f>IF(H10050&lt;=Rmax_Summary!$B$40,1,0)</f>
        <v>0</v>
      </c>
      <c r="J10050" s="15">
        <v>1</v>
      </c>
      <c r="K10050" s="21" t="s">
        <v>846</v>
      </c>
    </row>
    <row r="10051" spans="1:11" x14ac:dyDescent="0.15">
      <c r="A10051" s="15">
        <v>4450</v>
      </c>
      <c r="B10051" s="16">
        <v>12</v>
      </c>
      <c r="C10051" s="15">
        <v>200</v>
      </c>
      <c r="D10051" s="17">
        <v>135000</v>
      </c>
      <c r="E10051" s="18">
        <f t="shared" si="157"/>
        <v>135</v>
      </c>
      <c r="F10051" s="19">
        <v>86.947401999999997</v>
      </c>
      <c r="G10051" s="19">
        <v>11.737899476000001</v>
      </c>
      <c r="H10051" s="20">
        <v>56.526298779000001</v>
      </c>
      <c r="I10051" s="15">
        <f>IF(H10051&lt;=Rmax_Summary!$B$40,1,0)</f>
        <v>0</v>
      </c>
      <c r="J10051" s="15">
        <v>1</v>
      </c>
      <c r="K10051" s="21" t="s">
        <v>846</v>
      </c>
    </row>
    <row r="10052" spans="1:11" x14ac:dyDescent="0.15">
      <c r="A10052" s="15">
        <v>4455</v>
      </c>
      <c r="B10052" s="16">
        <v>12</v>
      </c>
      <c r="C10052" s="15">
        <v>200</v>
      </c>
      <c r="D10052" s="17">
        <v>136000</v>
      </c>
      <c r="E10052" s="18">
        <f t="shared" si="157"/>
        <v>136</v>
      </c>
      <c r="F10052" s="19">
        <v>86.321895999999995</v>
      </c>
      <c r="G10052" s="19">
        <v>11.739778265</v>
      </c>
      <c r="H10052" s="20">
        <v>56.839052174000003</v>
      </c>
      <c r="I10052" s="15">
        <f>IF(H10052&lt;=Rmax_Summary!$B$40,1,0)</f>
        <v>0</v>
      </c>
      <c r="J10052" s="15">
        <v>1</v>
      </c>
      <c r="K10052" s="21" t="s">
        <v>846</v>
      </c>
    </row>
    <row r="10053" spans="1:11" x14ac:dyDescent="0.15">
      <c r="A10053" s="15">
        <v>4460</v>
      </c>
      <c r="B10053" s="16">
        <v>12</v>
      </c>
      <c r="C10053" s="15">
        <v>200</v>
      </c>
      <c r="D10053" s="17">
        <v>137000</v>
      </c>
      <c r="E10053" s="18">
        <f t="shared" si="157"/>
        <v>137</v>
      </c>
      <c r="F10053" s="19">
        <v>85.705331000000001</v>
      </c>
      <c r="G10053" s="19">
        <v>11.741630196999999</v>
      </c>
      <c r="H10053" s="20">
        <v>57.147334499000003</v>
      </c>
      <c r="I10053" s="15">
        <f>IF(H10053&lt;=Rmax_Summary!$B$40,1,0)</f>
        <v>0</v>
      </c>
      <c r="J10053" s="15">
        <v>1</v>
      </c>
      <c r="K10053" s="21" t="s">
        <v>846</v>
      </c>
    </row>
    <row r="10054" spans="1:11" x14ac:dyDescent="0.15">
      <c r="A10054" s="15">
        <v>4465</v>
      </c>
      <c r="B10054" s="16">
        <v>12</v>
      </c>
      <c r="C10054" s="15">
        <v>200</v>
      </c>
      <c r="D10054" s="17">
        <v>138000</v>
      </c>
      <c r="E10054" s="18">
        <f t="shared" si="157"/>
        <v>138</v>
      </c>
      <c r="F10054" s="19">
        <v>85.097504999999998</v>
      </c>
      <c r="G10054" s="19">
        <v>11.743455857000001</v>
      </c>
      <c r="H10054" s="20">
        <v>57.451247610000003</v>
      </c>
      <c r="I10054" s="15">
        <f>IF(H10054&lt;=Rmax_Summary!$B$40,1,0)</f>
        <v>0</v>
      </c>
      <c r="J10054" s="15">
        <v>1</v>
      </c>
      <c r="K10054" s="21" t="s">
        <v>846</v>
      </c>
    </row>
    <row r="10055" spans="1:11" x14ac:dyDescent="0.15">
      <c r="A10055" s="15">
        <v>4470</v>
      </c>
      <c r="B10055" s="16">
        <v>12</v>
      </c>
      <c r="C10055" s="15">
        <v>200</v>
      </c>
      <c r="D10055" s="17">
        <v>139000</v>
      </c>
      <c r="E10055" s="18">
        <f t="shared" si="157"/>
        <v>139</v>
      </c>
      <c r="F10055" s="19">
        <v>84.498242000000005</v>
      </c>
      <c r="G10055" s="19">
        <v>11.745255798000001</v>
      </c>
      <c r="H10055" s="20">
        <v>57.750878821000001</v>
      </c>
      <c r="I10055" s="15">
        <f>IF(H10055&lt;=Rmax_Summary!$B$40,1,0)</f>
        <v>0</v>
      </c>
      <c r="J10055" s="15">
        <v>1</v>
      </c>
      <c r="K10055" s="21" t="s">
        <v>846</v>
      </c>
    </row>
    <row r="10056" spans="1:11" x14ac:dyDescent="0.15">
      <c r="A10056" s="15">
        <v>4475</v>
      </c>
      <c r="B10056" s="16">
        <v>12</v>
      </c>
      <c r="C10056" s="15">
        <v>200</v>
      </c>
      <c r="D10056" s="17">
        <v>140000</v>
      </c>
      <c r="E10056" s="18">
        <f t="shared" si="157"/>
        <v>140</v>
      </c>
      <c r="F10056" s="19">
        <v>83.907362000000006</v>
      </c>
      <c r="G10056" s="19">
        <v>11.747030571</v>
      </c>
      <c r="H10056" s="20">
        <v>58.046319080000004</v>
      </c>
      <c r="I10056" s="15">
        <f>IF(H10056&lt;=Rmax_Summary!$B$40,1,0)</f>
        <v>0</v>
      </c>
      <c r="J10056" s="15">
        <v>1</v>
      </c>
      <c r="K10056" s="21" t="s">
        <v>846</v>
      </c>
    </row>
    <row r="10057" spans="1:11" x14ac:dyDescent="0.15">
      <c r="A10057" s="15">
        <v>4480</v>
      </c>
      <c r="B10057" s="16">
        <v>12</v>
      </c>
      <c r="C10057" s="15">
        <v>200</v>
      </c>
      <c r="D10057" s="17">
        <v>141000</v>
      </c>
      <c r="E10057" s="18">
        <f t="shared" si="157"/>
        <v>141</v>
      </c>
      <c r="F10057" s="19">
        <v>83.324689000000006</v>
      </c>
      <c r="G10057" s="19">
        <v>11.748780683</v>
      </c>
      <c r="H10057" s="20">
        <v>58.337655697999999</v>
      </c>
      <c r="I10057" s="15">
        <f>IF(H10057&lt;=Rmax_Summary!$B$40,1,0)</f>
        <v>0</v>
      </c>
      <c r="J10057" s="15">
        <v>1</v>
      </c>
      <c r="K10057" s="21" t="s">
        <v>846</v>
      </c>
    </row>
    <row r="10058" spans="1:11" x14ac:dyDescent="0.15">
      <c r="A10058" s="15">
        <v>4485</v>
      </c>
      <c r="B10058" s="16">
        <v>12</v>
      </c>
      <c r="C10058" s="15">
        <v>200</v>
      </c>
      <c r="D10058" s="17">
        <v>142000</v>
      </c>
      <c r="E10058" s="18">
        <f t="shared" si="157"/>
        <v>142</v>
      </c>
      <c r="F10058" s="19">
        <v>82.750048000000007</v>
      </c>
      <c r="G10058" s="19">
        <v>11.750506661999999</v>
      </c>
      <c r="H10058" s="20">
        <v>58.624975988999999</v>
      </c>
      <c r="I10058" s="15">
        <f>IF(H10058&lt;=Rmax_Summary!$B$40,1,0)</f>
        <v>0</v>
      </c>
      <c r="J10058" s="15">
        <v>1</v>
      </c>
      <c r="K10058" s="21" t="s">
        <v>846</v>
      </c>
    </row>
    <row r="10059" spans="1:11" x14ac:dyDescent="0.15">
      <c r="A10059" s="15">
        <v>4490</v>
      </c>
      <c r="B10059" s="16">
        <v>12</v>
      </c>
      <c r="C10059" s="15">
        <v>200</v>
      </c>
      <c r="D10059" s="17">
        <v>143000</v>
      </c>
      <c r="E10059" s="18">
        <f t="shared" si="157"/>
        <v>143</v>
      </c>
      <c r="F10059" s="19">
        <v>82.183279999999996</v>
      </c>
      <c r="G10059" s="19">
        <v>11.752208984999999</v>
      </c>
      <c r="H10059" s="20">
        <v>58.908359986000001</v>
      </c>
      <c r="I10059" s="15">
        <f>IF(H10059&lt;=Rmax_Summary!$B$40,1,0)</f>
        <v>0</v>
      </c>
      <c r="J10059" s="15">
        <v>1</v>
      </c>
      <c r="K10059" s="21" t="s">
        <v>846</v>
      </c>
    </row>
    <row r="10060" spans="1:11" x14ac:dyDescent="0.15">
      <c r="A10060" s="15">
        <v>4495</v>
      </c>
      <c r="B10060" s="16">
        <v>12</v>
      </c>
      <c r="C10060" s="15">
        <v>200</v>
      </c>
      <c r="D10060" s="17">
        <v>144000</v>
      </c>
      <c r="E10060" s="18">
        <f t="shared" si="157"/>
        <v>144</v>
      </c>
      <c r="F10060" s="19">
        <v>81.624224999999996</v>
      </c>
      <c r="G10060" s="19">
        <v>11.753888144999999</v>
      </c>
      <c r="H10060" s="20">
        <v>59.187887725000003</v>
      </c>
      <c r="I10060" s="15">
        <f>IF(H10060&lt;=Rmax_Summary!$B$40,1,0)</f>
        <v>0</v>
      </c>
      <c r="J10060" s="15">
        <v>1</v>
      </c>
      <c r="K10060" s="21" t="s">
        <v>846</v>
      </c>
    </row>
    <row r="10061" spans="1:11" x14ac:dyDescent="0.15">
      <c r="A10061" s="15">
        <v>4500</v>
      </c>
      <c r="B10061" s="16">
        <v>12</v>
      </c>
      <c r="C10061" s="15">
        <v>200</v>
      </c>
      <c r="D10061" s="17">
        <v>145000</v>
      </c>
      <c r="E10061" s="18">
        <f t="shared" si="157"/>
        <v>145</v>
      </c>
      <c r="F10061" s="19">
        <v>81.072734999999994</v>
      </c>
      <c r="G10061" s="19">
        <v>11.755546678</v>
      </c>
      <c r="H10061" s="20">
        <v>59.463632562999997</v>
      </c>
      <c r="I10061" s="15">
        <f>IF(H10061&lt;=Rmax_Summary!$B$40,1,0)</f>
        <v>0</v>
      </c>
      <c r="J10061" s="15">
        <v>1</v>
      </c>
      <c r="K10061" s="21" t="s">
        <v>846</v>
      </c>
    </row>
    <row r="10062" spans="1:11" x14ac:dyDescent="0.15">
      <c r="A10062" s="15">
        <v>4505</v>
      </c>
      <c r="B10062" s="16">
        <v>12</v>
      </c>
      <c r="C10062" s="15">
        <v>200</v>
      </c>
      <c r="D10062" s="17">
        <v>146000</v>
      </c>
      <c r="E10062" s="18">
        <f t="shared" si="157"/>
        <v>146</v>
      </c>
      <c r="F10062" s="19">
        <v>80.528625000000005</v>
      </c>
      <c r="G10062" s="19">
        <v>11.757178843</v>
      </c>
      <c r="H10062" s="20">
        <v>59.735687298000002</v>
      </c>
      <c r="I10062" s="15">
        <f>IF(H10062&lt;=Rmax_Summary!$B$40,1,0)</f>
        <v>0</v>
      </c>
      <c r="J10062" s="15">
        <v>1</v>
      </c>
      <c r="K10062" s="21" t="s">
        <v>846</v>
      </c>
    </row>
    <row r="10063" spans="1:11" x14ac:dyDescent="0.15">
      <c r="A10063" s="15">
        <v>4510</v>
      </c>
      <c r="B10063" s="16">
        <v>12</v>
      </c>
      <c r="C10063" s="15">
        <v>200</v>
      </c>
      <c r="D10063" s="17">
        <v>147000</v>
      </c>
      <c r="E10063" s="18">
        <f t="shared" si="157"/>
        <v>147</v>
      </c>
      <c r="F10063" s="19">
        <v>79.991791000000006</v>
      </c>
      <c r="G10063" s="19">
        <v>11.758793278000001</v>
      </c>
      <c r="H10063" s="20">
        <v>60.004104534</v>
      </c>
      <c r="I10063" s="15">
        <f>IF(H10063&lt;=Rmax_Summary!$B$40,1,0)</f>
        <v>0</v>
      </c>
      <c r="J10063" s="15">
        <v>1</v>
      </c>
      <c r="K10063" s="21" t="s">
        <v>846</v>
      </c>
    </row>
    <row r="10064" spans="1:11" x14ac:dyDescent="0.15">
      <c r="A10064" s="15">
        <v>4515</v>
      </c>
      <c r="B10064" s="16">
        <v>12</v>
      </c>
      <c r="C10064" s="15">
        <v>200</v>
      </c>
      <c r="D10064" s="17">
        <v>148000</v>
      </c>
      <c r="E10064" s="18">
        <f t="shared" si="157"/>
        <v>148</v>
      </c>
      <c r="F10064" s="19">
        <v>79.462042999999994</v>
      </c>
      <c r="G10064" s="19">
        <v>11.760382347</v>
      </c>
      <c r="H10064" s="20">
        <v>60.268978611999998</v>
      </c>
      <c r="I10064" s="15">
        <f>IF(H10064&lt;=Rmax_Summary!$B$40,1,0)</f>
        <v>0</v>
      </c>
      <c r="J10064" s="15">
        <v>1</v>
      </c>
      <c r="K10064" s="21" t="s">
        <v>846</v>
      </c>
    </row>
    <row r="10065" spans="1:11" x14ac:dyDescent="0.15">
      <c r="A10065" s="15">
        <v>4520</v>
      </c>
      <c r="B10065" s="16">
        <v>12</v>
      </c>
      <c r="C10065" s="15">
        <v>200</v>
      </c>
      <c r="D10065" s="17">
        <v>149000</v>
      </c>
      <c r="E10065" s="18">
        <f t="shared" si="157"/>
        <v>149</v>
      </c>
      <c r="F10065" s="19">
        <v>78.939279999999997</v>
      </c>
      <c r="G10065" s="19">
        <v>11.761952485</v>
      </c>
      <c r="H10065" s="20">
        <v>60.530360119000001</v>
      </c>
      <c r="I10065" s="15">
        <f>IF(H10065&lt;=Rmax_Summary!$B$40,1,0)</f>
        <v>0</v>
      </c>
      <c r="J10065" s="15">
        <v>1</v>
      </c>
      <c r="K10065" s="21" t="s">
        <v>846</v>
      </c>
    </row>
    <row r="10066" spans="1:11" x14ac:dyDescent="0.15">
      <c r="A10066" s="15">
        <v>4525</v>
      </c>
      <c r="B10066" s="16">
        <v>12</v>
      </c>
      <c r="C10066" s="15">
        <v>200</v>
      </c>
      <c r="D10066" s="17">
        <v>150000</v>
      </c>
      <c r="E10066" s="18">
        <f t="shared" si="157"/>
        <v>150</v>
      </c>
      <c r="F10066" s="19">
        <v>78.423361999999997</v>
      </c>
      <c r="G10066" s="19">
        <v>11.763504188000001</v>
      </c>
      <c r="H10066" s="20">
        <v>60.788318801999999</v>
      </c>
      <c r="I10066" s="15">
        <f>IF(H10066&lt;=Rmax_Summary!$B$40,1,0)</f>
        <v>0</v>
      </c>
      <c r="J10066" s="15">
        <v>1</v>
      </c>
      <c r="K10066" s="21" t="s">
        <v>846</v>
      </c>
    </row>
    <row r="10067" spans="1:11" x14ac:dyDescent="0.15">
      <c r="A10067" s="15">
        <v>4530</v>
      </c>
      <c r="B10067" s="16">
        <v>12</v>
      </c>
      <c r="C10067" s="15">
        <v>200</v>
      </c>
      <c r="D10067" s="17">
        <v>151000</v>
      </c>
      <c r="E10067" s="18">
        <f t="shared" si="157"/>
        <v>151</v>
      </c>
      <c r="F10067" s="19">
        <v>77.914118999999999</v>
      </c>
      <c r="G10067" s="19">
        <v>11.765031576</v>
      </c>
      <c r="H10067" s="20">
        <v>61.042940412999997</v>
      </c>
      <c r="I10067" s="15">
        <f>IF(H10067&lt;=Rmax_Summary!$B$40,1,0)</f>
        <v>0</v>
      </c>
      <c r="J10067" s="15">
        <v>1</v>
      </c>
      <c r="K10067" s="21" t="s">
        <v>846</v>
      </c>
    </row>
    <row r="10068" spans="1:11" x14ac:dyDescent="0.15">
      <c r="A10068" s="15">
        <v>4535</v>
      </c>
      <c r="B10068" s="16">
        <v>12</v>
      </c>
      <c r="C10068" s="15">
        <v>200</v>
      </c>
      <c r="D10068" s="17">
        <v>152000</v>
      </c>
      <c r="E10068" s="18">
        <f t="shared" si="157"/>
        <v>152</v>
      </c>
      <c r="F10068" s="19">
        <v>77.411456000000001</v>
      </c>
      <c r="G10068" s="19">
        <v>11.766541325</v>
      </c>
      <c r="H10068" s="20">
        <v>61.294271995999999</v>
      </c>
      <c r="I10068" s="15">
        <f>IF(H10068&lt;=Rmax_Summary!$B$40,1,0)</f>
        <v>0</v>
      </c>
      <c r="J10068" s="15">
        <v>1</v>
      </c>
      <c r="K10068" s="21" t="s">
        <v>846</v>
      </c>
    </row>
    <row r="10069" spans="1:11" x14ac:dyDescent="0.15">
      <c r="A10069" s="15">
        <v>4540</v>
      </c>
      <c r="B10069" s="16">
        <v>12</v>
      </c>
      <c r="C10069" s="15">
        <v>200</v>
      </c>
      <c r="D10069" s="17">
        <v>153000</v>
      </c>
      <c r="E10069" s="18">
        <f t="shared" si="157"/>
        <v>153</v>
      </c>
      <c r="F10069" s="19">
        <v>76.915239</v>
      </c>
      <c r="G10069" s="19">
        <v>11.768031708000001</v>
      </c>
      <c r="H10069" s="20">
        <v>61.542380336999997</v>
      </c>
      <c r="I10069" s="15">
        <f>IF(H10069&lt;=Rmax_Summary!$B$40,1,0)</f>
        <v>0</v>
      </c>
      <c r="J10069" s="15">
        <v>1</v>
      </c>
      <c r="K10069" s="21" t="s">
        <v>846</v>
      </c>
    </row>
    <row r="10070" spans="1:11" x14ac:dyDescent="0.15">
      <c r="A10070" s="15">
        <v>4545</v>
      </c>
      <c r="B10070" s="16">
        <v>12</v>
      </c>
      <c r="C10070" s="15">
        <v>200</v>
      </c>
      <c r="D10070" s="17">
        <v>154000</v>
      </c>
      <c r="E10070" s="18">
        <f t="shared" si="157"/>
        <v>154</v>
      </c>
      <c r="F10070" s="19">
        <v>76.425342000000001</v>
      </c>
      <c r="G10070" s="19">
        <v>11.769503103</v>
      </c>
      <c r="H10070" s="20">
        <v>61.787329085000003</v>
      </c>
      <c r="I10070" s="15">
        <f>IF(H10070&lt;=Rmax_Summary!$B$40,1,0)</f>
        <v>0</v>
      </c>
      <c r="J10070" s="15">
        <v>1</v>
      </c>
      <c r="K10070" s="21" t="s">
        <v>846</v>
      </c>
    </row>
    <row r="10071" spans="1:11" x14ac:dyDescent="0.15">
      <c r="A10071" s="15">
        <v>4550</v>
      </c>
      <c r="B10071" s="16">
        <v>12</v>
      </c>
      <c r="C10071" s="15">
        <v>200</v>
      </c>
      <c r="D10071" s="17">
        <v>155000</v>
      </c>
      <c r="E10071" s="18">
        <f t="shared" si="157"/>
        <v>155</v>
      </c>
      <c r="F10071" s="19">
        <v>75.941665999999998</v>
      </c>
      <c r="G10071" s="19">
        <v>11.770958046000001</v>
      </c>
      <c r="H10071" s="20">
        <v>62.029167031999997</v>
      </c>
      <c r="I10071" s="15">
        <f>IF(H10071&lt;=Rmax_Summary!$B$40,1,0)</f>
        <v>0</v>
      </c>
      <c r="J10071" s="15">
        <v>1</v>
      </c>
      <c r="K10071" s="21" t="s">
        <v>846</v>
      </c>
    </row>
    <row r="10072" spans="1:11" x14ac:dyDescent="0.15">
      <c r="A10072" s="15">
        <v>4555</v>
      </c>
      <c r="B10072" s="16">
        <v>12</v>
      </c>
      <c r="C10072" s="15">
        <v>200</v>
      </c>
      <c r="D10072" s="17">
        <v>156000</v>
      </c>
      <c r="E10072" s="18">
        <f t="shared" si="157"/>
        <v>156</v>
      </c>
      <c r="F10072" s="19">
        <v>75.464054000000004</v>
      </c>
      <c r="G10072" s="19">
        <v>11.772392530999999</v>
      </c>
      <c r="H10072" s="20">
        <v>62.267972931999999</v>
      </c>
      <c r="I10072" s="15">
        <f>IF(H10072&lt;=Rmax_Summary!$B$40,1,0)</f>
        <v>0</v>
      </c>
      <c r="J10072" s="15">
        <v>1</v>
      </c>
      <c r="K10072" s="21" t="s">
        <v>846</v>
      </c>
    </row>
    <row r="10073" spans="1:11" x14ac:dyDescent="0.15">
      <c r="A10073" s="15">
        <v>4560</v>
      </c>
      <c r="B10073" s="16">
        <v>12</v>
      </c>
      <c r="C10073" s="15">
        <v>200</v>
      </c>
      <c r="D10073" s="17">
        <v>157000</v>
      </c>
      <c r="E10073" s="18">
        <f t="shared" si="157"/>
        <v>157</v>
      </c>
      <c r="F10073" s="19">
        <v>74.992400000000004</v>
      </c>
      <c r="G10073" s="19">
        <v>11.773806929999999</v>
      </c>
      <c r="H10073" s="20">
        <v>62.503799907000001</v>
      </c>
      <c r="I10073" s="15">
        <f>IF(H10073&lt;=Rmax_Summary!$B$40,1,0)</f>
        <v>0</v>
      </c>
      <c r="J10073" s="15">
        <v>1</v>
      </c>
      <c r="K10073" s="21" t="s">
        <v>846</v>
      </c>
    </row>
    <row r="10074" spans="1:11" x14ac:dyDescent="0.15">
      <c r="A10074" s="15">
        <v>4565</v>
      </c>
      <c r="B10074" s="16">
        <v>12</v>
      </c>
      <c r="C10074" s="15">
        <v>200</v>
      </c>
      <c r="D10074" s="17">
        <v>158000</v>
      </c>
      <c r="E10074" s="18">
        <f t="shared" si="157"/>
        <v>158</v>
      </c>
      <c r="F10074" s="19">
        <v>74.526622000000003</v>
      </c>
      <c r="G10074" s="19">
        <v>11.775205894999999</v>
      </c>
      <c r="H10074" s="20">
        <v>62.736688758</v>
      </c>
      <c r="I10074" s="15">
        <f>IF(H10074&lt;=Rmax_Summary!$B$40,1,0)</f>
        <v>0</v>
      </c>
      <c r="J10074" s="15">
        <v>1</v>
      </c>
      <c r="K10074" s="21" t="s">
        <v>846</v>
      </c>
    </row>
    <row r="10075" spans="1:11" x14ac:dyDescent="0.15">
      <c r="A10075" s="15">
        <v>4570</v>
      </c>
      <c r="B10075" s="16">
        <v>12</v>
      </c>
      <c r="C10075" s="15">
        <v>200</v>
      </c>
      <c r="D10075" s="17">
        <v>159000</v>
      </c>
      <c r="E10075" s="18">
        <f t="shared" si="157"/>
        <v>159</v>
      </c>
      <c r="F10075" s="19">
        <v>74.066586000000001</v>
      </c>
      <c r="G10075" s="19">
        <v>11.776587580999999</v>
      </c>
      <c r="H10075" s="20">
        <v>62.966707243999998</v>
      </c>
      <c r="I10075" s="15">
        <f>IF(H10075&lt;=Rmax_Summary!$B$40,1,0)</f>
        <v>0</v>
      </c>
      <c r="J10075" s="15">
        <v>1</v>
      </c>
      <c r="K10075" s="21" t="s">
        <v>846</v>
      </c>
    </row>
    <row r="10076" spans="1:11" x14ac:dyDescent="0.15">
      <c r="A10076" s="15">
        <v>4575</v>
      </c>
      <c r="B10076" s="16">
        <v>12</v>
      </c>
      <c r="C10076" s="15">
        <v>200</v>
      </c>
      <c r="D10076" s="17">
        <v>160000</v>
      </c>
      <c r="E10076" s="18">
        <f t="shared" si="157"/>
        <v>160</v>
      </c>
      <c r="F10076" s="19">
        <v>73.612201999999996</v>
      </c>
      <c r="G10076" s="19">
        <v>11.777952313</v>
      </c>
      <c r="H10076" s="20">
        <v>63.193899021</v>
      </c>
      <c r="I10076" s="15">
        <f>IF(H10076&lt;=Rmax_Summary!$B$40,1,0)</f>
        <v>0</v>
      </c>
      <c r="J10076" s="15">
        <v>1</v>
      </c>
      <c r="K10076" s="21" t="s">
        <v>846</v>
      </c>
    </row>
    <row r="10077" spans="1:11" x14ac:dyDescent="0.15">
      <c r="A10077" s="15">
        <v>4580</v>
      </c>
      <c r="B10077" s="16">
        <v>12</v>
      </c>
      <c r="C10077" s="15">
        <v>200</v>
      </c>
      <c r="D10077" s="17">
        <v>161000</v>
      </c>
      <c r="E10077" s="18">
        <f t="shared" si="157"/>
        <v>161</v>
      </c>
      <c r="F10077" s="19">
        <v>73.163354999999996</v>
      </c>
      <c r="G10077" s="19">
        <v>11.779300399</v>
      </c>
      <c r="H10077" s="20">
        <v>63.418322295000003</v>
      </c>
      <c r="I10077" s="15">
        <f>IF(H10077&lt;=Rmax_Summary!$B$40,1,0)</f>
        <v>0</v>
      </c>
      <c r="J10077" s="15">
        <v>1</v>
      </c>
      <c r="K10077" s="21" t="s">
        <v>846</v>
      </c>
    </row>
    <row r="10078" spans="1:11" x14ac:dyDescent="0.15">
      <c r="A10078" s="15">
        <v>4585</v>
      </c>
      <c r="B10078" s="16">
        <v>12</v>
      </c>
      <c r="C10078" s="15">
        <v>200</v>
      </c>
      <c r="D10078" s="17">
        <v>162000</v>
      </c>
      <c r="E10078" s="18">
        <f t="shared" si="157"/>
        <v>162</v>
      </c>
      <c r="F10078" s="19">
        <v>72.719963000000007</v>
      </c>
      <c r="G10078" s="19">
        <v>11.780634182</v>
      </c>
      <c r="H10078" s="20">
        <v>63.640018320999999</v>
      </c>
      <c r="I10078" s="15">
        <f>IF(H10078&lt;=Rmax_Summary!$B$40,1,0)</f>
        <v>0</v>
      </c>
      <c r="J10078" s="15">
        <v>1</v>
      </c>
      <c r="K10078" s="21" t="s">
        <v>846</v>
      </c>
    </row>
    <row r="10079" spans="1:11" x14ac:dyDescent="0.15">
      <c r="A10079" s="15">
        <v>4590</v>
      </c>
      <c r="B10079" s="16">
        <v>12</v>
      </c>
      <c r="C10079" s="15">
        <v>200</v>
      </c>
      <c r="D10079" s="17">
        <v>163000</v>
      </c>
      <c r="E10079" s="18">
        <f t="shared" si="157"/>
        <v>163</v>
      </c>
      <c r="F10079" s="19">
        <v>72.281887999999995</v>
      </c>
      <c r="G10079" s="19">
        <v>11.781947851</v>
      </c>
      <c r="H10079" s="20">
        <v>63.859056152000001</v>
      </c>
      <c r="I10079" s="15">
        <f>IF(H10079&lt;=Rmax_Summary!$B$40,1,0)</f>
        <v>0</v>
      </c>
      <c r="J10079" s="15">
        <v>1</v>
      </c>
      <c r="K10079" s="21" t="s">
        <v>846</v>
      </c>
    </row>
    <row r="10080" spans="1:11" x14ac:dyDescent="0.15">
      <c r="A10080" s="15">
        <v>4595</v>
      </c>
      <c r="B10080" s="16">
        <v>12</v>
      </c>
      <c r="C10080" s="15">
        <v>200</v>
      </c>
      <c r="D10080" s="17">
        <v>164000</v>
      </c>
      <c r="E10080" s="18">
        <f t="shared" si="157"/>
        <v>164</v>
      </c>
      <c r="F10080" s="19">
        <v>71.849069999999998</v>
      </c>
      <c r="G10080" s="19">
        <v>11.783247784</v>
      </c>
      <c r="H10080" s="20">
        <v>64.075464959000001</v>
      </c>
      <c r="I10080" s="15">
        <f>IF(H10080&lt;=Rmax_Summary!$B$40,1,0)</f>
        <v>0</v>
      </c>
      <c r="J10080" s="15">
        <v>1</v>
      </c>
      <c r="K10080" s="21" t="s">
        <v>846</v>
      </c>
    </row>
    <row r="10081" spans="1:11" x14ac:dyDescent="0.15">
      <c r="A10081" s="15">
        <v>4600</v>
      </c>
      <c r="B10081" s="16">
        <v>12</v>
      </c>
      <c r="C10081" s="15">
        <v>200</v>
      </c>
      <c r="D10081" s="17">
        <v>165000</v>
      </c>
      <c r="E10081" s="18">
        <f t="shared" si="157"/>
        <v>165</v>
      </c>
      <c r="F10081" s="19">
        <v>71.421407000000002</v>
      </c>
      <c r="G10081" s="19">
        <v>11.784532249</v>
      </c>
      <c r="H10081" s="20">
        <v>64.289296256</v>
      </c>
      <c r="I10081" s="15">
        <f>IF(H10081&lt;=Rmax_Summary!$B$40,1,0)</f>
        <v>0</v>
      </c>
      <c r="J10081" s="15">
        <v>1</v>
      </c>
      <c r="K10081" s="21" t="s">
        <v>846</v>
      </c>
    </row>
    <row r="10082" spans="1:11" x14ac:dyDescent="0.15">
      <c r="A10082" s="15">
        <v>4605</v>
      </c>
      <c r="B10082" s="16">
        <v>12</v>
      </c>
      <c r="C10082" s="15">
        <v>200</v>
      </c>
      <c r="D10082" s="17">
        <v>166000</v>
      </c>
      <c r="E10082" s="18">
        <f t="shared" si="157"/>
        <v>166</v>
      </c>
      <c r="F10082" s="19">
        <v>70.998816000000005</v>
      </c>
      <c r="G10082" s="19">
        <v>11.78580354</v>
      </c>
      <c r="H10082" s="20">
        <v>64.500592001000001</v>
      </c>
      <c r="I10082" s="15">
        <f>IF(H10082&lt;=Rmax_Summary!$B$40,1,0)</f>
        <v>0</v>
      </c>
      <c r="J10082" s="15">
        <v>1</v>
      </c>
      <c r="K10082" s="21" t="s">
        <v>846</v>
      </c>
    </row>
    <row r="10083" spans="1:11" x14ac:dyDescent="0.15">
      <c r="A10083" s="15">
        <v>4610</v>
      </c>
      <c r="B10083" s="16">
        <v>12</v>
      </c>
      <c r="C10083" s="15">
        <v>200</v>
      </c>
      <c r="D10083" s="17">
        <v>167000</v>
      </c>
      <c r="E10083" s="18">
        <f t="shared" si="157"/>
        <v>167</v>
      </c>
      <c r="F10083" s="19">
        <v>70.581173000000007</v>
      </c>
      <c r="G10083" s="19">
        <v>11.787055835</v>
      </c>
      <c r="H10083" s="20">
        <v>64.709413690999995</v>
      </c>
      <c r="I10083" s="15">
        <f>IF(H10083&lt;=Rmax_Summary!$B$40,1,0)</f>
        <v>0</v>
      </c>
      <c r="J10083" s="15">
        <v>1</v>
      </c>
      <c r="K10083" s="21" t="s">
        <v>846</v>
      </c>
    </row>
    <row r="10084" spans="1:11" x14ac:dyDescent="0.15">
      <c r="A10084" s="15">
        <v>4615</v>
      </c>
      <c r="B10084" s="16">
        <v>12</v>
      </c>
      <c r="C10084" s="15">
        <v>200</v>
      </c>
      <c r="D10084" s="17">
        <v>168000</v>
      </c>
      <c r="E10084" s="18">
        <f t="shared" si="157"/>
        <v>168</v>
      </c>
      <c r="F10084" s="19">
        <v>70.168425999999997</v>
      </c>
      <c r="G10084" s="19">
        <v>11.788295492</v>
      </c>
      <c r="H10084" s="20">
        <v>64.915787132000005</v>
      </c>
      <c r="I10084" s="15">
        <f>IF(H10084&lt;=Rmax_Summary!$B$40,1,0)</f>
        <v>0</v>
      </c>
      <c r="J10084" s="15">
        <v>1</v>
      </c>
      <c r="K10084" s="21" t="s">
        <v>846</v>
      </c>
    </row>
    <row r="10085" spans="1:11" x14ac:dyDescent="0.15">
      <c r="A10085" s="15">
        <v>4620</v>
      </c>
      <c r="B10085" s="16">
        <v>12</v>
      </c>
      <c r="C10085" s="15">
        <v>200</v>
      </c>
      <c r="D10085" s="17">
        <v>169000</v>
      </c>
      <c r="E10085" s="18">
        <f t="shared" si="157"/>
        <v>169</v>
      </c>
      <c r="F10085" s="19">
        <v>69.760476999999995</v>
      </c>
      <c r="G10085" s="19">
        <v>11.789520725999999</v>
      </c>
      <c r="H10085" s="20">
        <v>65.119761327999996</v>
      </c>
      <c r="I10085" s="15">
        <f>IF(H10085&lt;=Rmax_Summary!$B$40,1,0)</f>
        <v>0</v>
      </c>
      <c r="J10085" s="15">
        <v>1</v>
      </c>
      <c r="K10085" s="21" t="s">
        <v>846</v>
      </c>
    </row>
    <row r="10086" spans="1:11" x14ac:dyDescent="0.15">
      <c r="A10086" s="15">
        <v>4625</v>
      </c>
      <c r="B10086" s="16">
        <v>12</v>
      </c>
      <c r="C10086" s="15">
        <v>200</v>
      </c>
      <c r="D10086" s="17">
        <v>170000</v>
      </c>
      <c r="E10086" s="18">
        <f t="shared" si="157"/>
        <v>170</v>
      </c>
      <c r="F10086" s="19">
        <v>69.357247000000001</v>
      </c>
      <c r="G10086" s="19">
        <v>11.790731795999999</v>
      </c>
      <c r="H10086" s="20">
        <v>65.321376295999997</v>
      </c>
      <c r="I10086" s="15">
        <f>IF(H10086&lt;=Rmax_Summary!$B$40,1,0)</f>
        <v>0</v>
      </c>
      <c r="J10086" s="15">
        <v>1</v>
      </c>
      <c r="K10086" s="21" t="s">
        <v>846</v>
      </c>
    </row>
    <row r="10087" spans="1:11" x14ac:dyDescent="0.15">
      <c r="A10087" s="15">
        <v>4630</v>
      </c>
      <c r="B10087" s="16">
        <v>12</v>
      </c>
      <c r="C10087" s="15">
        <v>200</v>
      </c>
      <c r="D10087" s="17">
        <v>171000</v>
      </c>
      <c r="E10087" s="18">
        <f t="shared" si="157"/>
        <v>171</v>
      </c>
      <c r="F10087" s="19">
        <v>68.958659999999995</v>
      </c>
      <c r="G10087" s="19">
        <v>11.791931049</v>
      </c>
      <c r="H10087" s="20">
        <v>65.520670033000002</v>
      </c>
      <c r="I10087" s="15">
        <f>IF(H10087&lt;=Rmax_Summary!$B$40,1,0)</f>
        <v>0</v>
      </c>
      <c r="J10087" s="15">
        <v>1</v>
      </c>
      <c r="K10087" s="21" t="s">
        <v>846</v>
      </c>
    </row>
    <row r="10088" spans="1:11" x14ac:dyDescent="0.15">
      <c r="A10088" s="15">
        <v>4635</v>
      </c>
      <c r="B10088" s="16">
        <v>12</v>
      </c>
      <c r="C10088" s="15">
        <v>200</v>
      </c>
      <c r="D10088" s="17">
        <v>172000</v>
      </c>
      <c r="E10088" s="18">
        <f t="shared" si="157"/>
        <v>172</v>
      </c>
      <c r="F10088" s="19">
        <v>68.564608000000007</v>
      </c>
      <c r="G10088" s="19">
        <v>11.793112411999999</v>
      </c>
      <c r="H10088" s="20">
        <v>65.717695886000001</v>
      </c>
      <c r="I10088" s="15">
        <f>IF(H10088&lt;=Rmax_Summary!$B$40,1,0)</f>
        <v>0</v>
      </c>
      <c r="J10088" s="15">
        <v>1</v>
      </c>
      <c r="K10088" s="21" t="s">
        <v>846</v>
      </c>
    </row>
    <row r="10089" spans="1:11" x14ac:dyDescent="0.15">
      <c r="A10089" s="15">
        <v>4640</v>
      </c>
      <c r="B10089" s="16">
        <v>12</v>
      </c>
      <c r="C10089" s="15">
        <v>200</v>
      </c>
      <c r="D10089" s="17">
        <v>173000</v>
      </c>
      <c r="E10089" s="18">
        <f t="shared" si="157"/>
        <v>173</v>
      </c>
      <c r="F10089" s="19">
        <v>68.175045999999995</v>
      </c>
      <c r="G10089" s="19">
        <v>11.794282429000001</v>
      </c>
      <c r="H10089" s="20">
        <v>65.912476909999995</v>
      </c>
      <c r="I10089" s="15">
        <f>IF(H10089&lt;=Rmax_Summary!$B$40,1,0)</f>
        <v>0</v>
      </c>
      <c r="J10089" s="15">
        <v>1</v>
      </c>
      <c r="K10089" s="21" t="s">
        <v>846</v>
      </c>
    </row>
    <row r="10090" spans="1:11" x14ac:dyDescent="0.15">
      <c r="A10090" s="15">
        <v>4645</v>
      </c>
      <c r="B10090" s="16">
        <v>12</v>
      </c>
      <c r="C10090" s="15">
        <v>200</v>
      </c>
      <c r="D10090" s="17">
        <v>174000</v>
      </c>
      <c r="E10090" s="18">
        <f t="shared" si="157"/>
        <v>174</v>
      </c>
      <c r="F10090" s="19">
        <v>67.789878999999999</v>
      </c>
      <c r="G10090" s="19">
        <v>11.795439221000001</v>
      </c>
      <c r="H10090" s="20">
        <v>66.105060593999994</v>
      </c>
      <c r="I10090" s="15">
        <f>IF(H10090&lt;=Rmax_Summary!$B$40,1,0)</f>
        <v>0</v>
      </c>
      <c r="J10090" s="15">
        <v>1</v>
      </c>
      <c r="K10090" s="21" t="s">
        <v>846</v>
      </c>
    </row>
    <row r="10091" spans="1:11" x14ac:dyDescent="0.15">
      <c r="A10091" s="15">
        <v>4650</v>
      </c>
      <c r="B10091" s="16">
        <v>12</v>
      </c>
      <c r="C10091" s="15">
        <v>200</v>
      </c>
      <c r="D10091" s="17">
        <v>175000</v>
      </c>
      <c r="E10091" s="18">
        <f t="shared" si="157"/>
        <v>175</v>
      </c>
      <c r="F10091" s="19">
        <v>67.409047999999999</v>
      </c>
      <c r="G10091" s="19">
        <v>11.796583019</v>
      </c>
      <c r="H10091" s="20">
        <v>66.295476042000004</v>
      </c>
      <c r="I10091" s="15">
        <f>IF(H10091&lt;=Rmax_Summary!$B$40,1,0)</f>
        <v>0</v>
      </c>
      <c r="J10091" s="15">
        <v>1</v>
      </c>
      <c r="K10091" s="21" t="s">
        <v>846</v>
      </c>
    </row>
    <row r="10092" spans="1:11" x14ac:dyDescent="0.15">
      <c r="A10092" s="15">
        <v>4655</v>
      </c>
      <c r="B10092" s="16">
        <v>12</v>
      </c>
      <c r="C10092" s="15">
        <v>200</v>
      </c>
      <c r="D10092" s="17">
        <v>176000</v>
      </c>
      <c r="E10092" s="18">
        <f t="shared" si="157"/>
        <v>176</v>
      </c>
      <c r="F10092" s="19">
        <v>67.032465999999999</v>
      </c>
      <c r="G10092" s="19">
        <v>11.797714032</v>
      </c>
      <c r="H10092" s="20">
        <v>66.483766911999993</v>
      </c>
      <c r="I10092" s="15">
        <f>IF(H10092&lt;=Rmax_Summary!$B$40,1,0)</f>
        <v>0</v>
      </c>
      <c r="J10092" s="15">
        <v>1</v>
      </c>
      <c r="K10092" s="21" t="s">
        <v>846</v>
      </c>
    </row>
    <row r="10093" spans="1:11" x14ac:dyDescent="0.15">
      <c r="A10093" s="15">
        <v>4660</v>
      </c>
      <c r="B10093" s="16">
        <v>12</v>
      </c>
      <c r="C10093" s="15">
        <v>200</v>
      </c>
      <c r="D10093" s="17">
        <v>177000</v>
      </c>
      <c r="E10093" s="18">
        <f t="shared" si="157"/>
        <v>177</v>
      </c>
      <c r="F10093" s="19">
        <v>66.660082000000003</v>
      </c>
      <c r="G10093" s="19">
        <v>11.798834481</v>
      </c>
      <c r="H10093" s="20">
        <v>66.669959023000004</v>
      </c>
      <c r="I10093" s="15">
        <f>IF(H10093&lt;=Rmax_Summary!$B$40,1,0)</f>
        <v>0</v>
      </c>
      <c r="J10093" s="15">
        <v>1</v>
      </c>
      <c r="K10093" s="21" t="s">
        <v>846</v>
      </c>
    </row>
    <row r="10094" spans="1:11" x14ac:dyDescent="0.15">
      <c r="A10094" s="15">
        <v>4665</v>
      </c>
      <c r="B10094" s="16">
        <v>12</v>
      </c>
      <c r="C10094" s="15">
        <v>200</v>
      </c>
      <c r="D10094" s="17">
        <v>178000</v>
      </c>
      <c r="E10094" s="18">
        <f t="shared" si="157"/>
        <v>178</v>
      </c>
      <c r="F10094" s="19">
        <v>66.291787999999997</v>
      </c>
      <c r="G10094" s="19">
        <v>11.799938558999999</v>
      </c>
      <c r="H10094" s="20">
        <v>66.854105877999999</v>
      </c>
      <c r="I10094" s="15">
        <f>IF(H10094&lt;=Rmax_Summary!$B$40,1,0)</f>
        <v>0</v>
      </c>
      <c r="J10094" s="15">
        <v>1</v>
      </c>
      <c r="K10094" s="21" t="s">
        <v>846</v>
      </c>
    </row>
    <row r="10095" spans="1:11" x14ac:dyDescent="0.15">
      <c r="A10095" s="15">
        <v>4670</v>
      </c>
      <c r="B10095" s="16">
        <v>12</v>
      </c>
      <c r="C10095" s="15">
        <v>200</v>
      </c>
      <c r="D10095" s="17">
        <v>179000</v>
      </c>
      <c r="E10095" s="18">
        <f t="shared" si="157"/>
        <v>179</v>
      </c>
      <c r="F10095" s="19">
        <v>65.927554000000001</v>
      </c>
      <c r="G10095" s="19">
        <v>11.801032498</v>
      </c>
      <c r="H10095" s="20">
        <v>67.036223097000004</v>
      </c>
      <c r="I10095" s="15">
        <f>IF(H10095&lt;=Rmax_Summary!$B$40,1,0)</f>
        <v>0</v>
      </c>
      <c r="J10095" s="15">
        <v>1</v>
      </c>
      <c r="K10095" s="21" t="s">
        <v>846</v>
      </c>
    </row>
    <row r="10096" spans="1:11" x14ac:dyDescent="0.15">
      <c r="A10096" s="15">
        <v>4675</v>
      </c>
      <c r="B10096" s="16">
        <v>12</v>
      </c>
      <c r="C10096" s="15">
        <v>200</v>
      </c>
      <c r="D10096" s="17">
        <v>180000</v>
      </c>
      <c r="E10096" s="18">
        <f t="shared" si="157"/>
        <v>180</v>
      </c>
      <c r="F10096" s="19">
        <v>65.567299000000006</v>
      </c>
      <c r="G10096" s="19">
        <v>11.802114464000001</v>
      </c>
      <c r="H10096" s="20">
        <v>67.216350341999998</v>
      </c>
      <c r="I10096" s="15">
        <f>IF(H10096&lt;=Rmax_Summary!$B$40,1,0)</f>
        <v>0</v>
      </c>
      <c r="J10096" s="15">
        <v>1</v>
      </c>
      <c r="K10096" s="21" t="s">
        <v>846</v>
      </c>
    </row>
    <row r="10097" spans="1:11" x14ac:dyDescent="0.15">
      <c r="A10097" s="15">
        <v>4680</v>
      </c>
      <c r="B10097" s="16">
        <v>12</v>
      </c>
      <c r="C10097" s="15">
        <v>200</v>
      </c>
      <c r="D10097" s="17">
        <v>181000</v>
      </c>
      <c r="E10097" s="18">
        <f t="shared" si="157"/>
        <v>181</v>
      </c>
      <c r="F10097" s="19">
        <v>65.210966999999997</v>
      </c>
      <c r="G10097" s="19">
        <v>11.803184684</v>
      </c>
      <c r="H10097" s="20">
        <v>67.394516706000005</v>
      </c>
      <c r="I10097" s="15">
        <f>IF(H10097&lt;=Rmax_Summary!$B$40,1,0)</f>
        <v>0</v>
      </c>
      <c r="J10097" s="15">
        <v>1</v>
      </c>
      <c r="K10097" s="21" t="s">
        <v>846</v>
      </c>
    </row>
    <row r="10098" spans="1:11" x14ac:dyDescent="0.15">
      <c r="A10098" s="15">
        <v>4685</v>
      </c>
      <c r="B10098" s="16">
        <v>12</v>
      </c>
      <c r="C10098" s="15">
        <v>200</v>
      </c>
      <c r="D10098" s="17">
        <v>182000</v>
      </c>
      <c r="E10098" s="18">
        <f t="shared" si="157"/>
        <v>182</v>
      </c>
      <c r="F10098" s="19">
        <v>64.858483000000007</v>
      </c>
      <c r="G10098" s="19">
        <v>11.804243318999999</v>
      </c>
      <c r="H10098" s="20">
        <v>67.570758599000001</v>
      </c>
      <c r="I10098" s="15">
        <f>IF(H10098&lt;=Rmax_Summary!$B$40,1,0)</f>
        <v>0</v>
      </c>
      <c r="J10098" s="15">
        <v>1</v>
      </c>
      <c r="K10098" s="21" t="s">
        <v>846</v>
      </c>
    </row>
    <row r="10099" spans="1:11" x14ac:dyDescent="0.15">
      <c r="A10099" s="15">
        <v>4690</v>
      </c>
      <c r="B10099" s="16">
        <v>12</v>
      </c>
      <c r="C10099" s="15">
        <v>200</v>
      </c>
      <c r="D10099" s="17">
        <v>183000</v>
      </c>
      <c r="E10099" s="18">
        <f t="shared" si="157"/>
        <v>183</v>
      </c>
      <c r="F10099" s="19">
        <v>64.509782999999999</v>
      </c>
      <c r="G10099" s="19">
        <v>11.805290572000001</v>
      </c>
      <c r="H10099" s="20">
        <v>67.745108733999999</v>
      </c>
      <c r="I10099" s="15">
        <f>IF(H10099&lt;=Rmax_Summary!$B$40,1,0)</f>
        <v>0</v>
      </c>
      <c r="J10099" s="15">
        <v>1</v>
      </c>
      <c r="K10099" s="21" t="s">
        <v>846</v>
      </c>
    </row>
    <row r="10100" spans="1:11" x14ac:dyDescent="0.15">
      <c r="A10100" s="15">
        <v>4695</v>
      </c>
      <c r="B10100" s="16">
        <v>12</v>
      </c>
      <c r="C10100" s="15">
        <v>200</v>
      </c>
      <c r="D10100" s="17">
        <v>184000</v>
      </c>
      <c r="E10100" s="18">
        <f t="shared" si="157"/>
        <v>184</v>
      </c>
      <c r="F10100" s="19">
        <v>64.164817999999997</v>
      </c>
      <c r="G10100" s="19">
        <v>11.806326635</v>
      </c>
      <c r="H10100" s="20">
        <v>67.917590765</v>
      </c>
      <c r="I10100" s="15">
        <f>IF(H10100&lt;=Rmax_Summary!$B$40,1,0)</f>
        <v>0</v>
      </c>
      <c r="J10100" s="15">
        <v>1</v>
      </c>
      <c r="K10100" s="21" t="s">
        <v>846</v>
      </c>
    </row>
    <row r="10101" spans="1:11" x14ac:dyDescent="0.15">
      <c r="A10101" s="15">
        <v>4700</v>
      </c>
      <c r="B10101" s="16">
        <v>12</v>
      </c>
      <c r="C10101" s="15">
        <v>200</v>
      </c>
      <c r="D10101" s="17">
        <v>185000</v>
      </c>
      <c r="E10101" s="18">
        <f t="shared" si="157"/>
        <v>185</v>
      </c>
      <c r="F10101" s="19">
        <v>63.823532999999998</v>
      </c>
      <c r="G10101" s="19">
        <v>11.807353635</v>
      </c>
      <c r="H10101" s="20">
        <v>68.088233661999993</v>
      </c>
      <c r="I10101" s="15">
        <f>IF(H10101&lt;=Rmax_Summary!$B$40,1,0)</f>
        <v>0</v>
      </c>
      <c r="J10101" s="15">
        <v>1</v>
      </c>
      <c r="K10101" s="21" t="s">
        <v>846</v>
      </c>
    </row>
    <row r="10102" spans="1:11" x14ac:dyDescent="0.15">
      <c r="A10102" s="15">
        <v>4705</v>
      </c>
      <c r="B10102" s="16">
        <v>12</v>
      </c>
      <c r="C10102" s="15">
        <v>200</v>
      </c>
      <c r="D10102" s="17">
        <v>186000</v>
      </c>
      <c r="E10102" s="18">
        <f t="shared" si="157"/>
        <v>186</v>
      </c>
      <c r="F10102" s="19">
        <v>63.485849000000002</v>
      </c>
      <c r="G10102" s="19">
        <v>11.808367733000001</v>
      </c>
      <c r="H10102" s="20">
        <v>68.257075641</v>
      </c>
      <c r="I10102" s="15">
        <f>IF(H10102&lt;=Rmax_Summary!$B$40,1,0)</f>
        <v>0</v>
      </c>
      <c r="J10102" s="15">
        <v>1</v>
      </c>
      <c r="K10102" s="21" t="s">
        <v>846</v>
      </c>
    </row>
    <row r="10103" spans="1:11" x14ac:dyDescent="0.15">
      <c r="A10103" s="15">
        <v>4710</v>
      </c>
      <c r="B10103" s="16">
        <v>12</v>
      </c>
      <c r="C10103" s="15">
        <v>200</v>
      </c>
      <c r="D10103" s="17">
        <v>187000</v>
      </c>
      <c r="E10103" s="18">
        <f t="shared" si="157"/>
        <v>187</v>
      </c>
      <c r="F10103" s="19">
        <v>63.151710000000001</v>
      </c>
      <c r="G10103" s="19">
        <v>11.809369354999999</v>
      </c>
      <c r="H10103" s="20">
        <v>68.424144753999997</v>
      </c>
      <c r="I10103" s="15">
        <f>IF(H10103&lt;=Rmax_Summary!$B$40,1,0)</f>
        <v>0</v>
      </c>
      <c r="J10103" s="15">
        <v>1</v>
      </c>
      <c r="K10103" s="21" t="s">
        <v>846</v>
      </c>
    </row>
    <row r="10104" spans="1:11" x14ac:dyDescent="0.15">
      <c r="A10104" s="15">
        <v>4715</v>
      </c>
      <c r="B10104" s="16">
        <v>12</v>
      </c>
      <c r="C10104" s="15">
        <v>200</v>
      </c>
      <c r="D10104" s="17">
        <v>188000</v>
      </c>
      <c r="E10104" s="18">
        <f t="shared" si="157"/>
        <v>188</v>
      </c>
      <c r="F10104" s="19">
        <v>62.821075999999998</v>
      </c>
      <c r="G10104" s="19">
        <v>11.810362359000001</v>
      </c>
      <c r="H10104" s="20">
        <v>68.589461787000005</v>
      </c>
      <c r="I10104" s="15">
        <f>IF(H10104&lt;=Rmax_Summary!$B$40,1,0)</f>
        <v>0</v>
      </c>
      <c r="J10104" s="15">
        <v>1</v>
      </c>
      <c r="K10104" s="21" t="s">
        <v>846</v>
      </c>
    </row>
    <row r="10105" spans="1:11" x14ac:dyDescent="0.15">
      <c r="A10105" s="15">
        <v>4720</v>
      </c>
      <c r="B10105" s="16">
        <v>12</v>
      </c>
      <c r="C10105" s="15">
        <v>200</v>
      </c>
      <c r="D10105" s="17">
        <v>189000</v>
      </c>
      <c r="E10105" s="18">
        <f t="shared" si="157"/>
        <v>189</v>
      </c>
      <c r="F10105" s="19">
        <v>62.493890999999998</v>
      </c>
      <c r="G10105" s="19">
        <v>11.811345011</v>
      </c>
      <c r="H10105" s="20">
        <v>68.753054418000005</v>
      </c>
      <c r="I10105" s="15">
        <f>IF(H10105&lt;=Rmax_Summary!$B$40,1,0)</f>
        <v>0</v>
      </c>
      <c r="J10105" s="15">
        <v>1</v>
      </c>
      <c r="K10105" s="21" t="s">
        <v>846</v>
      </c>
    </row>
    <row r="10106" spans="1:11" x14ac:dyDescent="0.15">
      <c r="A10106" s="15">
        <v>4725</v>
      </c>
      <c r="B10106" s="16">
        <v>12</v>
      </c>
      <c r="C10106" s="15">
        <v>200</v>
      </c>
      <c r="D10106" s="17">
        <v>190000</v>
      </c>
      <c r="E10106" s="18">
        <f t="shared" si="157"/>
        <v>190</v>
      </c>
      <c r="F10106" s="19">
        <v>62.170088999999997</v>
      </c>
      <c r="G10106" s="19">
        <v>11.812317482999999</v>
      </c>
      <c r="H10106" s="20">
        <v>68.914955388999999</v>
      </c>
      <c r="I10106" s="15">
        <f>IF(H10106&lt;=Rmax_Summary!$B$40,1,0)</f>
        <v>0</v>
      </c>
      <c r="J10106" s="15">
        <v>1</v>
      </c>
      <c r="K10106" s="21" t="s">
        <v>846</v>
      </c>
    </row>
    <row r="10107" spans="1:11" x14ac:dyDescent="0.15">
      <c r="A10107" s="15">
        <v>4730</v>
      </c>
      <c r="B10107" s="16">
        <v>12</v>
      </c>
      <c r="C10107" s="15">
        <v>200</v>
      </c>
      <c r="D10107" s="17">
        <v>191000</v>
      </c>
      <c r="E10107" s="18">
        <f t="shared" si="157"/>
        <v>191</v>
      </c>
      <c r="F10107" s="19">
        <v>61.849634000000002</v>
      </c>
      <c r="G10107" s="19">
        <v>11.813279926</v>
      </c>
      <c r="H10107" s="20">
        <v>69.075182878000007</v>
      </c>
      <c r="I10107" s="15">
        <f>IF(H10107&lt;=Rmax_Summary!$B$40,1,0)</f>
        <v>0</v>
      </c>
      <c r="J10107" s="15">
        <v>1</v>
      </c>
      <c r="K10107" s="21" t="s">
        <v>846</v>
      </c>
    </row>
    <row r="10108" spans="1:11" x14ac:dyDescent="0.15">
      <c r="A10108" s="15">
        <v>4735</v>
      </c>
      <c r="B10108" s="16">
        <v>12</v>
      </c>
      <c r="C10108" s="15">
        <v>200</v>
      </c>
      <c r="D10108" s="17">
        <v>192000</v>
      </c>
      <c r="E10108" s="18">
        <f t="shared" si="157"/>
        <v>192</v>
      </c>
      <c r="F10108" s="19">
        <v>61.532460999999998</v>
      </c>
      <c r="G10108" s="19">
        <v>11.814232497000001</v>
      </c>
      <c r="H10108" s="20">
        <v>69.233769654</v>
      </c>
      <c r="I10108" s="15">
        <f>IF(H10108&lt;=Rmax_Summary!$B$40,1,0)</f>
        <v>0</v>
      </c>
      <c r="J10108" s="15">
        <v>1</v>
      </c>
      <c r="K10108" s="21" t="s">
        <v>846</v>
      </c>
    </row>
    <row r="10109" spans="1:11" x14ac:dyDescent="0.15">
      <c r="A10109" s="15">
        <v>4740</v>
      </c>
      <c r="B10109" s="16">
        <v>12</v>
      </c>
      <c r="C10109" s="15">
        <v>200</v>
      </c>
      <c r="D10109" s="17">
        <v>193000</v>
      </c>
      <c r="E10109" s="18">
        <f t="shared" si="157"/>
        <v>193</v>
      </c>
      <c r="F10109" s="19">
        <v>61.218525</v>
      </c>
      <c r="G10109" s="19">
        <v>11.815175347</v>
      </c>
      <c r="H10109" s="20">
        <v>69.390737533000006</v>
      </c>
      <c r="I10109" s="15">
        <f>IF(H10109&lt;=Rmax_Summary!$B$40,1,0)</f>
        <v>0</v>
      </c>
      <c r="J10109" s="15">
        <v>1</v>
      </c>
      <c r="K10109" s="21" t="s">
        <v>846</v>
      </c>
    </row>
    <row r="10110" spans="1:11" x14ac:dyDescent="0.15">
      <c r="A10110" s="15">
        <v>4745</v>
      </c>
      <c r="B10110" s="16">
        <v>12</v>
      </c>
      <c r="C10110" s="15">
        <v>200</v>
      </c>
      <c r="D10110" s="17">
        <v>194000</v>
      </c>
      <c r="E10110" s="18">
        <f t="shared" si="157"/>
        <v>194</v>
      </c>
      <c r="F10110" s="19">
        <v>60.907786000000002</v>
      </c>
      <c r="G10110" s="19">
        <v>11.816110564000001</v>
      </c>
      <c r="H10110" s="20">
        <v>69.546106899999998</v>
      </c>
      <c r="I10110" s="15">
        <f>IF(H10110&lt;=Rmax_Summary!$B$40,1,0)</f>
        <v>0</v>
      </c>
      <c r="J10110" s="15">
        <v>1</v>
      </c>
      <c r="K10110" s="21" t="s">
        <v>846</v>
      </c>
    </row>
    <row r="10111" spans="1:11" x14ac:dyDescent="0.15">
      <c r="A10111" s="15">
        <v>4750</v>
      </c>
      <c r="B10111" s="16">
        <v>12</v>
      </c>
      <c r="C10111" s="15">
        <v>200</v>
      </c>
      <c r="D10111" s="17">
        <v>195000</v>
      </c>
      <c r="E10111" s="18">
        <f t="shared" si="157"/>
        <v>195</v>
      </c>
      <c r="F10111" s="19">
        <v>60.600166999999999</v>
      </c>
      <c r="G10111" s="19">
        <v>11.817032470999999</v>
      </c>
      <c r="H10111" s="20">
        <v>69.699916619000007</v>
      </c>
      <c r="I10111" s="15">
        <f>IF(H10111&lt;=Rmax_Summary!$B$40,1,0)</f>
        <v>0</v>
      </c>
      <c r="J10111" s="15">
        <v>1</v>
      </c>
      <c r="K10111" s="21" t="s">
        <v>846</v>
      </c>
    </row>
    <row r="10112" spans="1:11" x14ac:dyDescent="0.15">
      <c r="A10112" s="15">
        <v>4755</v>
      </c>
      <c r="B10112" s="16">
        <v>12</v>
      </c>
      <c r="C10112" s="15">
        <v>200</v>
      </c>
      <c r="D10112" s="17">
        <v>196000</v>
      </c>
      <c r="E10112" s="18">
        <f t="shared" si="157"/>
        <v>196</v>
      </c>
      <c r="F10112" s="19">
        <v>60.295650000000002</v>
      </c>
      <c r="G10112" s="19">
        <v>11.817947037</v>
      </c>
      <c r="H10112" s="20">
        <v>69.852175126999995</v>
      </c>
      <c r="I10112" s="15">
        <f>IF(H10112&lt;=Rmax_Summary!$B$40,1,0)</f>
        <v>0</v>
      </c>
      <c r="J10112" s="15">
        <v>1</v>
      </c>
      <c r="K10112" s="21" t="s">
        <v>846</v>
      </c>
    </row>
    <row r="10113" spans="1:11" x14ac:dyDescent="0.15">
      <c r="A10113" s="15">
        <v>4760</v>
      </c>
      <c r="B10113" s="16">
        <v>12</v>
      </c>
      <c r="C10113" s="15">
        <v>200</v>
      </c>
      <c r="D10113" s="17">
        <v>197000</v>
      </c>
      <c r="E10113" s="18">
        <f t="shared" si="157"/>
        <v>197</v>
      </c>
      <c r="F10113" s="19">
        <v>59.994185000000002</v>
      </c>
      <c r="G10113" s="19">
        <v>11.818854392</v>
      </c>
      <c r="H10113" s="20">
        <v>70.002907347000004</v>
      </c>
      <c r="I10113" s="15">
        <f>IF(H10113&lt;=Rmax_Summary!$B$40,1,0)</f>
        <v>0</v>
      </c>
      <c r="J10113" s="15">
        <v>1</v>
      </c>
      <c r="K10113" s="21" t="s">
        <v>846</v>
      </c>
    </row>
    <row r="10114" spans="1:11" x14ac:dyDescent="0.15">
      <c r="A10114" s="15">
        <v>4765</v>
      </c>
      <c r="B10114" s="16">
        <v>12</v>
      </c>
      <c r="C10114" s="15">
        <v>200</v>
      </c>
      <c r="D10114" s="17">
        <v>198000</v>
      </c>
      <c r="E10114" s="18">
        <f t="shared" ref="E10114:E10177" si="158">D10114/1000</f>
        <v>198</v>
      </c>
      <c r="F10114" s="19">
        <v>59.695700000000002</v>
      </c>
      <c r="G10114" s="19">
        <v>11.819748863999999</v>
      </c>
      <c r="H10114" s="20">
        <v>70.152150126999999</v>
      </c>
      <c r="I10114" s="15">
        <f>IF(H10114&lt;=Rmax_Summary!$B$40,1,0)</f>
        <v>0</v>
      </c>
      <c r="J10114" s="15">
        <v>1</v>
      </c>
      <c r="K10114" s="21" t="s">
        <v>846</v>
      </c>
    </row>
    <row r="10115" spans="1:11" x14ac:dyDescent="0.15">
      <c r="A10115" s="15">
        <v>4770</v>
      </c>
      <c r="B10115" s="16">
        <v>12</v>
      </c>
      <c r="C10115" s="15">
        <v>200</v>
      </c>
      <c r="D10115" s="17">
        <v>199000</v>
      </c>
      <c r="E10115" s="18">
        <f t="shared" si="158"/>
        <v>199</v>
      </c>
      <c r="F10115" s="19">
        <v>59.400193000000002</v>
      </c>
      <c r="G10115" s="19">
        <v>11.820638292</v>
      </c>
      <c r="H10115" s="20">
        <v>70.299903587000003</v>
      </c>
      <c r="I10115" s="15">
        <f>IF(H10115&lt;=Rmax_Summary!$B$40,1,0)</f>
        <v>0</v>
      </c>
      <c r="J10115" s="15">
        <v>1</v>
      </c>
      <c r="K10115" s="21" t="s">
        <v>846</v>
      </c>
    </row>
    <row r="10116" spans="1:11" x14ac:dyDescent="0.15">
      <c r="A10116" s="15">
        <v>4775</v>
      </c>
      <c r="B10116" s="16">
        <v>12</v>
      </c>
      <c r="C10116" s="15">
        <v>200</v>
      </c>
      <c r="D10116" s="17">
        <v>200000</v>
      </c>
      <c r="E10116" s="18">
        <f t="shared" si="158"/>
        <v>200</v>
      </c>
      <c r="F10116" s="19">
        <v>59.107576999999999</v>
      </c>
      <c r="G10116" s="19">
        <v>11.82151518</v>
      </c>
      <c r="H10116" s="20">
        <v>70.446211591999997</v>
      </c>
      <c r="I10116" s="15">
        <f>IF(H10116&lt;=Rmax_Summary!$B$40,1,0)</f>
        <v>0</v>
      </c>
      <c r="J10116" s="15">
        <v>1</v>
      </c>
      <c r="K10116" s="21" t="s">
        <v>846</v>
      </c>
    </row>
    <row r="10117" spans="1:11" x14ac:dyDescent="0.15">
      <c r="A10117" s="15">
        <v>1630</v>
      </c>
      <c r="B10117" s="16">
        <v>12</v>
      </c>
      <c r="C10117" s="15">
        <v>200</v>
      </c>
      <c r="D10117" s="17">
        <v>210000</v>
      </c>
      <c r="E10117" s="18">
        <f t="shared" si="158"/>
        <v>210</v>
      </c>
      <c r="F10117" s="19">
        <v>56.332614</v>
      </c>
      <c r="G10117" s="19">
        <v>11.829849176</v>
      </c>
      <c r="H10117" s="20">
        <v>71.833693053000005</v>
      </c>
      <c r="I10117" s="15">
        <f>IF(H10117&lt;=Rmax_Summary!$B$40,1,0)</f>
        <v>0</v>
      </c>
      <c r="J10117" s="15">
        <v>2</v>
      </c>
      <c r="K10117" s="21" t="s">
        <v>847</v>
      </c>
    </row>
    <row r="10118" spans="1:11" x14ac:dyDescent="0.15">
      <c r="A10118" s="15">
        <v>1635</v>
      </c>
      <c r="B10118" s="16">
        <v>12</v>
      </c>
      <c r="C10118" s="15">
        <v>200</v>
      </c>
      <c r="D10118" s="17">
        <v>220000</v>
      </c>
      <c r="E10118" s="18">
        <f t="shared" si="158"/>
        <v>220</v>
      </c>
      <c r="F10118" s="19">
        <v>53.806534999999997</v>
      </c>
      <c r="G10118" s="19">
        <v>11.837437688</v>
      </c>
      <c r="H10118" s="20">
        <v>73.096732333999995</v>
      </c>
      <c r="I10118" s="15">
        <f>IF(H10118&lt;=Rmax_Summary!$B$40,1,0)</f>
        <v>0</v>
      </c>
      <c r="J10118" s="15">
        <v>2</v>
      </c>
      <c r="K10118" s="21" t="s">
        <v>847</v>
      </c>
    </row>
    <row r="10119" spans="1:11" x14ac:dyDescent="0.15">
      <c r="A10119" s="15">
        <v>1640</v>
      </c>
      <c r="B10119" s="16">
        <v>12</v>
      </c>
      <c r="C10119" s="15">
        <v>200</v>
      </c>
      <c r="D10119" s="17">
        <v>230000</v>
      </c>
      <c r="E10119" s="18">
        <f t="shared" si="158"/>
        <v>230</v>
      </c>
      <c r="F10119" s="19">
        <v>51.497264999999999</v>
      </c>
      <c r="G10119" s="19">
        <v>11.844370924</v>
      </c>
      <c r="H10119" s="20">
        <v>74.251367346999999</v>
      </c>
      <c r="I10119" s="15">
        <f>IF(H10119&lt;=Rmax_Summary!$B$40,1,0)</f>
        <v>0</v>
      </c>
      <c r="J10119" s="15">
        <v>2</v>
      </c>
      <c r="K10119" s="21" t="s">
        <v>847</v>
      </c>
    </row>
    <row r="10120" spans="1:11" x14ac:dyDescent="0.15">
      <c r="A10120" s="15">
        <v>1645</v>
      </c>
      <c r="B10120" s="16">
        <v>12</v>
      </c>
      <c r="C10120" s="15">
        <v>200</v>
      </c>
      <c r="D10120" s="17">
        <v>240000</v>
      </c>
      <c r="E10120" s="18">
        <f t="shared" si="158"/>
        <v>240</v>
      </c>
      <c r="F10120" s="19">
        <v>49.378064000000002</v>
      </c>
      <c r="G10120" s="19">
        <v>11.850735330999999</v>
      </c>
      <c r="H10120" s="20">
        <v>75.310967790000007</v>
      </c>
      <c r="I10120" s="15">
        <f>IF(H10120&lt;=Rmax_Summary!$B$40,1,0)</f>
        <v>0</v>
      </c>
      <c r="J10120" s="15">
        <v>2</v>
      </c>
      <c r="K10120" s="21" t="s">
        <v>847</v>
      </c>
    </row>
    <row r="10121" spans="1:11" x14ac:dyDescent="0.15">
      <c r="A10121" s="15">
        <v>1650</v>
      </c>
      <c r="B10121" s="16">
        <v>12</v>
      </c>
      <c r="C10121" s="15">
        <v>200</v>
      </c>
      <c r="D10121" s="17">
        <v>250000</v>
      </c>
      <c r="E10121" s="18">
        <f t="shared" si="158"/>
        <v>250</v>
      </c>
      <c r="F10121" s="19">
        <v>47.426386999999998</v>
      </c>
      <c r="G10121" s="19">
        <v>11.856596604</v>
      </c>
      <c r="H10121" s="20">
        <v>76.286806486000003</v>
      </c>
      <c r="I10121" s="15">
        <f>IF(H10121&lt;=Rmax_Summary!$B$40,1,0)</f>
        <v>0</v>
      </c>
      <c r="J10121" s="15">
        <v>2</v>
      </c>
      <c r="K10121" s="21" t="s">
        <v>847</v>
      </c>
    </row>
    <row r="10122" spans="1:11" x14ac:dyDescent="0.15">
      <c r="A10122" s="15">
        <v>1655</v>
      </c>
      <c r="B10122" s="16">
        <v>12</v>
      </c>
      <c r="C10122" s="15">
        <v>200</v>
      </c>
      <c r="D10122" s="17">
        <v>260000</v>
      </c>
      <c r="E10122" s="18">
        <f t="shared" si="158"/>
        <v>260</v>
      </c>
      <c r="F10122" s="19">
        <v>45.623125000000002</v>
      </c>
      <c r="G10122" s="19">
        <v>11.862012111</v>
      </c>
      <c r="H10122" s="20">
        <v>77.188437696999998</v>
      </c>
      <c r="I10122" s="15">
        <f>IF(H10122&lt;=Rmax_Summary!$B$40,1,0)</f>
        <v>0</v>
      </c>
      <c r="J10122" s="15">
        <v>2</v>
      </c>
      <c r="K10122" s="21" t="s">
        <v>847</v>
      </c>
    </row>
    <row r="10123" spans="1:11" x14ac:dyDescent="0.15">
      <c r="A10123" s="15">
        <v>1660</v>
      </c>
      <c r="B10123" s="16">
        <v>12</v>
      </c>
      <c r="C10123" s="15">
        <v>200</v>
      </c>
      <c r="D10123" s="17">
        <v>270000</v>
      </c>
      <c r="E10123" s="18">
        <f t="shared" si="158"/>
        <v>270</v>
      </c>
      <c r="F10123" s="19">
        <v>43.951963999999997</v>
      </c>
      <c r="G10123" s="19">
        <v>11.867030866</v>
      </c>
      <c r="H10123" s="20">
        <v>78.024017764000007</v>
      </c>
      <c r="I10123" s="15">
        <f>IF(H10123&lt;=Rmax_Summary!$B$40,1,0)</f>
        <v>0</v>
      </c>
      <c r="J10123" s="15">
        <v>2</v>
      </c>
      <c r="K10123" s="21" t="s">
        <v>847</v>
      </c>
    </row>
    <row r="10124" spans="1:11" x14ac:dyDescent="0.15">
      <c r="A10124" s="15">
        <v>1665</v>
      </c>
      <c r="B10124" s="16">
        <v>12</v>
      </c>
      <c r="C10124" s="15">
        <v>200</v>
      </c>
      <c r="D10124" s="17">
        <v>280000</v>
      </c>
      <c r="E10124" s="18">
        <f t="shared" si="158"/>
        <v>280</v>
      </c>
      <c r="F10124" s="19">
        <v>42.398910999999998</v>
      </c>
      <c r="G10124" s="19">
        <v>11.871694915000001</v>
      </c>
      <c r="H10124" s="20">
        <v>78.800544341000005</v>
      </c>
      <c r="I10124" s="15">
        <f>IF(H10124&lt;=Rmax_Summary!$B$40,1,0)</f>
        <v>0</v>
      </c>
      <c r="J10124" s="15">
        <v>2</v>
      </c>
      <c r="K10124" s="21" t="s">
        <v>847</v>
      </c>
    </row>
    <row r="10125" spans="1:11" x14ac:dyDescent="0.15">
      <c r="A10125" s="15">
        <v>1670</v>
      </c>
      <c r="B10125" s="16">
        <v>12</v>
      </c>
      <c r="C10125" s="15">
        <v>200</v>
      </c>
      <c r="D10125" s="17">
        <v>290000</v>
      </c>
      <c r="E10125" s="18">
        <f t="shared" si="158"/>
        <v>290</v>
      </c>
      <c r="F10125" s="19">
        <v>40.951864999999998</v>
      </c>
      <c r="G10125" s="19">
        <v>11.876040593000001</v>
      </c>
      <c r="H10125" s="20">
        <v>79.524067384999995</v>
      </c>
      <c r="I10125" s="15">
        <f>IF(H10125&lt;=Rmax_Summary!$B$40,1,0)</f>
        <v>0</v>
      </c>
      <c r="J10125" s="15">
        <v>2</v>
      </c>
      <c r="K10125" s="21" t="s">
        <v>847</v>
      </c>
    </row>
    <row r="10126" spans="1:11" x14ac:dyDescent="0.15">
      <c r="A10126" s="15">
        <v>1675</v>
      </c>
      <c r="B10126" s="16">
        <v>12</v>
      </c>
      <c r="C10126" s="15">
        <v>200</v>
      </c>
      <c r="D10126" s="17">
        <v>300000</v>
      </c>
      <c r="E10126" s="18">
        <f t="shared" si="158"/>
        <v>300</v>
      </c>
      <c r="F10126" s="19">
        <v>39.600330999999997</v>
      </c>
      <c r="G10126" s="19">
        <v>11.880099404999999</v>
      </c>
      <c r="H10126" s="20">
        <v>80.199834680999999</v>
      </c>
      <c r="I10126" s="15">
        <f>IF(H10126&lt;=Rmax_Summary!$B$40,1,0)</f>
        <v>0</v>
      </c>
      <c r="J10126" s="15">
        <v>2</v>
      </c>
      <c r="K10126" s="21" t="s">
        <v>847</v>
      </c>
    </row>
    <row r="10127" spans="1:11" x14ac:dyDescent="0.15">
      <c r="A10127" s="15">
        <v>1680</v>
      </c>
      <c r="B10127" s="16">
        <v>12</v>
      </c>
      <c r="C10127" s="15">
        <v>200</v>
      </c>
      <c r="D10127" s="17">
        <v>310000</v>
      </c>
      <c r="E10127" s="18">
        <f t="shared" si="158"/>
        <v>310</v>
      </c>
      <c r="F10127" s="19">
        <v>38.335158</v>
      </c>
      <c r="G10127" s="19">
        <v>11.883898858</v>
      </c>
      <c r="H10127" s="20">
        <v>80.832420987999996</v>
      </c>
      <c r="I10127" s="15">
        <f>IF(H10127&lt;=Rmax_Summary!$B$40,1,0)</f>
        <v>0</v>
      </c>
      <c r="J10127" s="15">
        <v>2</v>
      </c>
      <c r="K10127" s="21" t="s">
        <v>847</v>
      </c>
    </row>
    <row r="10128" spans="1:11" x14ac:dyDescent="0.15">
      <c r="A10128" s="15">
        <v>1685</v>
      </c>
      <c r="B10128" s="16">
        <v>12</v>
      </c>
      <c r="C10128" s="15">
        <v>200</v>
      </c>
      <c r="D10128" s="17">
        <v>320000</v>
      </c>
      <c r="E10128" s="18">
        <f t="shared" si="158"/>
        <v>320</v>
      </c>
      <c r="F10128" s="19">
        <v>37.148322</v>
      </c>
      <c r="G10128" s="19">
        <v>11.887463041</v>
      </c>
      <c r="H10128" s="20">
        <v>81.425838995999996</v>
      </c>
      <c r="I10128" s="15">
        <f>IF(H10128&lt;=Rmax_Summary!$B$40,1,0)</f>
        <v>0</v>
      </c>
      <c r="J10128" s="15">
        <v>2</v>
      </c>
      <c r="K10128" s="21" t="s">
        <v>847</v>
      </c>
    </row>
    <row r="10129" spans="1:11" x14ac:dyDescent="0.15">
      <c r="A10129" s="15">
        <v>1690</v>
      </c>
      <c r="B10129" s="16">
        <v>12</v>
      </c>
      <c r="C10129" s="15">
        <v>200</v>
      </c>
      <c r="D10129" s="17">
        <v>330000</v>
      </c>
      <c r="E10129" s="18">
        <f t="shared" si="158"/>
        <v>330</v>
      </c>
      <c r="F10129" s="19">
        <v>36.032769000000002</v>
      </c>
      <c r="G10129" s="19">
        <v>11.890813153</v>
      </c>
      <c r="H10129" s="20">
        <v>81.983615725999996</v>
      </c>
      <c r="I10129" s="15">
        <f>IF(H10129&lt;=Rmax_Summary!$B$40,1,0)</f>
        <v>0</v>
      </c>
      <c r="J10129" s="15">
        <v>2</v>
      </c>
      <c r="K10129" s="21" t="s">
        <v>847</v>
      </c>
    </row>
    <row r="10130" spans="1:11" x14ac:dyDescent="0.15">
      <c r="A10130" s="15">
        <v>1695</v>
      </c>
      <c r="B10130" s="16">
        <v>12</v>
      </c>
      <c r="C10130" s="15">
        <v>200</v>
      </c>
      <c r="D10130" s="17">
        <v>340000</v>
      </c>
      <c r="E10130" s="18">
        <f t="shared" si="158"/>
        <v>340</v>
      </c>
      <c r="F10130" s="19">
        <v>34.982258999999999</v>
      </c>
      <c r="G10130" s="19">
        <v>11.893967908</v>
      </c>
      <c r="H10130" s="20">
        <v>82.508870744000006</v>
      </c>
      <c r="I10130" s="15">
        <f>IF(H10130&lt;=Rmax_Summary!$B$40,1,0)</f>
        <v>0</v>
      </c>
      <c r="J10130" s="15">
        <v>2</v>
      </c>
      <c r="K10130" s="21" t="s">
        <v>847</v>
      </c>
    </row>
    <row r="10131" spans="1:11" x14ac:dyDescent="0.15">
      <c r="A10131" s="15">
        <v>1700</v>
      </c>
      <c r="B10131" s="16">
        <v>12</v>
      </c>
      <c r="C10131" s="15">
        <v>200</v>
      </c>
      <c r="D10131" s="17">
        <v>350000</v>
      </c>
      <c r="E10131" s="18">
        <f t="shared" si="158"/>
        <v>350</v>
      </c>
      <c r="F10131" s="19">
        <v>33.991269000000003</v>
      </c>
      <c r="G10131" s="19">
        <v>11.896943923</v>
      </c>
      <c r="H10131" s="20">
        <v>83.004365276000001</v>
      </c>
      <c r="I10131" s="15">
        <f>IF(H10131&lt;=Rmax_Summary!$B$40,1,0)</f>
        <v>0</v>
      </c>
      <c r="J10131" s="15">
        <v>2</v>
      </c>
      <c r="K10131" s="21" t="s">
        <v>847</v>
      </c>
    </row>
    <row r="10132" spans="1:11" x14ac:dyDescent="0.15">
      <c r="A10132" s="15">
        <v>1705</v>
      </c>
      <c r="B10132" s="16">
        <v>12</v>
      </c>
      <c r="C10132" s="15">
        <v>200</v>
      </c>
      <c r="D10132" s="17">
        <v>360000</v>
      </c>
      <c r="E10132" s="18">
        <f t="shared" si="158"/>
        <v>360</v>
      </c>
      <c r="F10132" s="19">
        <v>33.054879</v>
      </c>
      <c r="G10132" s="19">
        <v>11.899755962</v>
      </c>
      <c r="H10132" s="20">
        <v>83.472560415999993</v>
      </c>
      <c r="I10132" s="15">
        <f>IF(H10132&lt;=Rmax_Summary!$B$40,1,0)</f>
        <v>0</v>
      </c>
      <c r="J10132" s="15">
        <v>2</v>
      </c>
      <c r="K10132" s="21" t="s">
        <v>847</v>
      </c>
    </row>
    <row r="10133" spans="1:11" x14ac:dyDescent="0.15">
      <c r="A10133" s="15">
        <v>1710</v>
      </c>
      <c r="B10133" s="16">
        <v>12</v>
      </c>
      <c r="C10133" s="15">
        <v>200</v>
      </c>
      <c r="D10133" s="17">
        <v>370000</v>
      </c>
      <c r="E10133" s="18">
        <f t="shared" si="158"/>
        <v>370</v>
      </c>
      <c r="F10133" s="19">
        <v>32.168697000000002</v>
      </c>
      <c r="G10133" s="19">
        <v>11.902417216</v>
      </c>
      <c r="H10133" s="20">
        <v>83.915651682999993</v>
      </c>
      <c r="I10133" s="15">
        <f>IF(H10133&lt;=Rmax_Summary!$B$40,1,0)</f>
        <v>0</v>
      </c>
      <c r="J10133" s="15">
        <v>2</v>
      </c>
      <c r="K10133" s="21" t="s">
        <v>847</v>
      </c>
    </row>
    <row r="10134" spans="1:11" x14ac:dyDescent="0.15">
      <c r="A10134" s="15">
        <v>1715</v>
      </c>
      <c r="B10134" s="16">
        <v>12</v>
      </c>
      <c r="C10134" s="15">
        <v>200</v>
      </c>
      <c r="D10134" s="17">
        <v>380000</v>
      </c>
      <c r="E10134" s="18">
        <f t="shared" si="158"/>
        <v>380</v>
      </c>
      <c r="F10134" s="19">
        <v>31.328789</v>
      </c>
      <c r="G10134" s="19">
        <v>11.904939498999999</v>
      </c>
      <c r="H10134" s="20">
        <v>84.335605404000006</v>
      </c>
      <c r="I10134" s="15">
        <f>IF(H10134&lt;=Rmax_Summary!$B$40,1,0)</f>
        <v>0</v>
      </c>
      <c r="J10134" s="15">
        <v>2</v>
      </c>
      <c r="K10134" s="21" t="s">
        <v>847</v>
      </c>
    </row>
    <row r="10135" spans="1:11" x14ac:dyDescent="0.15">
      <c r="A10135" s="15">
        <v>1720</v>
      </c>
      <c r="B10135" s="16">
        <v>12</v>
      </c>
      <c r="C10135" s="15">
        <v>200</v>
      </c>
      <c r="D10135" s="17">
        <v>390000</v>
      </c>
      <c r="E10135" s="18">
        <f t="shared" si="158"/>
        <v>390</v>
      </c>
      <c r="F10135" s="19">
        <v>30.531624000000001</v>
      </c>
      <c r="G10135" s="19">
        <v>11.907333417</v>
      </c>
      <c r="H10135" s="20">
        <v>84.734187816000002</v>
      </c>
      <c r="I10135" s="15">
        <f>IF(H10135&lt;=Rmax_Summary!$B$40,1,0)</f>
        <v>0</v>
      </c>
      <c r="J10135" s="15">
        <v>2</v>
      </c>
      <c r="K10135" s="21" t="s">
        <v>847</v>
      </c>
    </row>
    <row r="10136" spans="1:11" x14ac:dyDescent="0.15">
      <c r="A10136" s="15">
        <v>1725</v>
      </c>
      <c r="B10136" s="16">
        <v>12</v>
      </c>
      <c r="C10136" s="15">
        <v>200</v>
      </c>
      <c r="D10136" s="17">
        <v>400000</v>
      </c>
      <c r="E10136" s="18">
        <f t="shared" si="158"/>
        <v>400</v>
      </c>
      <c r="F10136" s="19">
        <v>29.774021000000001</v>
      </c>
      <c r="G10136" s="19">
        <v>11.909608520999999</v>
      </c>
      <c r="H10136" s="20">
        <v>85.112989634000002</v>
      </c>
      <c r="I10136" s="15">
        <f>IF(H10136&lt;=Rmax_Summary!$B$40,1,0)</f>
        <v>0</v>
      </c>
      <c r="J10136" s="15">
        <v>2</v>
      </c>
      <c r="K10136" s="21" t="s">
        <v>847</v>
      </c>
    </row>
    <row r="10137" spans="1:11" x14ac:dyDescent="0.15">
      <c r="A10137" s="15">
        <v>1730</v>
      </c>
      <c r="B10137" s="16">
        <v>12</v>
      </c>
      <c r="C10137" s="15">
        <v>200</v>
      </c>
      <c r="D10137" s="17">
        <v>410000</v>
      </c>
      <c r="E10137" s="18">
        <f t="shared" si="158"/>
        <v>410</v>
      </c>
      <c r="F10137" s="19">
        <v>29.053106</v>
      </c>
      <c r="G10137" s="19">
        <v>11.911773445</v>
      </c>
      <c r="H10137" s="20">
        <v>85.473446949000007</v>
      </c>
      <c r="I10137" s="15">
        <f>IF(H10137&lt;=Rmax_Summary!$B$40,1,0)</f>
        <v>0</v>
      </c>
      <c r="J10137" s="15">
        <v>2</v>
      </c>
      <c r="K10137" s="21" t="s">
        <v>847</v>
      </c>
    </row>
    <row r="10138" spans="1:11" x14ac:dyDescent="0.15">
      <c r="A10138" s="15">
        <v>1735</v>
      </c>
      <c r="B10138" s="16">
        <v>12</v>
      </c>
      <c r="C10138" s="15">
        <v>200</v>
      </c>
      <c r="D10138" s="17">
        <v>420000</v>
      </c>
      <c r="E10138" s="18">
        <f t="shared" si="158"/>
        <v>420</v>
      </c>
      <c r="F10138" s="19">
        <v>28.366275999999999</v>
      </c>
      <c r="G10138" s="19">
        <v>11.913836015999999</v>
      </c>
      <c r="H10138" s="20">
        <v>85.816862135999997</v>
      </c>
      <c r="I10138" s="15">
        <f>IF(H10138&lt;=Rmax_Summary!$B$40,1,0)</f>
        <v>0</v>
      </c>
      <c r="J10138" s="15">
        <v>2</v>
      </c>
      <c r="K10138" s="21" t="s">
        <v>847</v>
      </c>
    </row>
    <row r="10139" spans="1:11" x14ac:dyDescent="0.15">
      <c r="A10139" s="15">
        <v>1740</v>
      </c>
      <c r="B10139" s="16">
        <v>12</v>
      </c>
      <c r="C10139" s="15">
        <v>200</v>
      </c>
      <c r="D10139" s="17">
        <v>430000</v>
      </c>
      <c r="E10139" s="18">
        <f t="shared" si="158"/>
        <v>430</v>
      </c>
      <c r="F10139" s="19">
        <v>27.711169999999999</v>
      </c>
      <c r="G10139" s="19">
        <v>11.915803313</v>
      </c>
      <c r="H10139" s="20">
        <v>86.144414834000003</v>
      </c>
      <c r="I10139" s="15">
        <f>IF(H10139&lt;=Rmax_Summary!$B$40,1,0)</f>
        <v>0</v>
      </c>
      <c r="J10139" s="15">
        <v>2</v>
      </c>
      <c r="K10139" s="21" t="s">
        <v>847</v>
      </c>
    </row>
    <row r="10140" spans="1:11" x14ac:dyDescent="0.15">
      <c r="A10140" s="15">
        <v>1745</v>
      </c>
      <c r="B10140" s="16">
        <v>12</v>
      </c>
      <c r="C10140" s="15">
        <v>200</v>
      </c>
      <c r="D10140" s="17">
        <v>440000</v>
      </c>
      <c r="E10140" s="18">
        <f t="shared" si="158"/>
        <v>440</v>
      </c>
      <c r="F10140" s="19">
        <v>27.085640000000001</v>
      </c>
      <c r="G10140" s="19">
        <v>11.917681783000001</v>
      </c>
      <c r="H10140" s="20">
        <v>86.457180059999999</v>
      </c>
      <c r="I10140" s="15">
        <f>IF(H10140&lt;=Rmax_Summary!$B$40,1,0)</f>
        <v>0</v>
      </c>
      <c r="J10140" s="15">
        <v>2</v>
      </c>
      <c r="K10140" s="21" t="s">
        <v>847</v>
      </c>
    </row>
    <row r="10141" spans="1:11" x14ac:dyDescent="0.15">
      <c r="A10141" s="15">
        <v>1750</v>
      </c>
      <c r="B10141" s="16">
        <v>12</v>
      </c>
      <c r="C10141" s="15">
        <v>200</v>
      </c>
      <c r="D10141" s="17">
        <v>450000</v>
      </c>
      <c r="E10141" s="18">
        <f t="shared" si="158"/>
        <v>450</v>
      </c>
      <c r="F10141" s="19">
        <v>26.487728000000001</v>
      </c>
      <c r="G10141" s="19">
        <v>11.919477318</v>
      </c>
      <c r="H10141" s="20">
        <v>86.756135987999997</v>
      </c>
      <c r="I10141" s="15">
        <f>IF(H10141&lt;=Rmax_Summary!$B$40,1,0)</f>
        <v>0</v>
      </c>
      <c r="J10141" s="15">
        <v>2</v>
      </c>
      <c r="K10141" s="21" t="s">
        <v>847</v>
      </c>
    </row>
    <row r="10142" spans="1:11" x14ac:dyDescent="0.15">
      <c r="A10142" s="15">
        <v>1755</v>
      </c>
      <c r="B10142" s="16">
        <v>12</v>
      </c>
      <c r="C10142" s="15">
        <v>200</v>
      </c>
      <c r="D10142" s="17">
        <v>460000</v>
      </c>
      <c r="E10142" s="18">
        <f t="shared" si="158"/>
        <v>460</v>
      </c>
      <c r="F10142" s="19">
        <v>25.915641000000001</v>
      </c>
      <c r="G10142" s="19">
        <v>11.921195299000001</v>
      </c>
      <c r="H10142" s="20">
        <v>87.042179325999996</v>
      </c>
      <c r="I10142" s="15">
        <f>IF(H10142&lt;=Rmax_Summary!$B$40,1,0)</f>
        <v>0</v>
      </c>
      <c r="J10142" s="15">
        <v>2</v>
      </c>
      <c r="K10142" s="21" t="s">
        <v>847</v>
      </c>
    </row>
    <row r="10143" spans="1:11" x14ac:dyDescent="0.15">
      <c r="A10143" s="15">
        <v>1760</v>
      </c>
      <c r="B10143" s="16">
        <v>12</v>
      </c>
      <c r="C10143" s="15">
        <v>200</v>
      </c>
      <c r="D10143" s="17">
        <v>470000</v>
      </c>
      <c r="E10143" s="18">
        <f t="shared" si="158"/>
        <v>470</v>
      </c>
      <c r="F10143" s="19">
        <v>25.367746</v>
      </c>
      <c r="G10143" s="19">
        <v>11.922840632</v>
      </c>
      <c r="H10143" s="20">
        <v>87.316126858000004</v>
      </c>
      <c r="I10143" s="15">
        <f>IF(H10143&lt;=Rmax_Summary!$B$40,1,0)</f>
        <v>0</v>
      </c>
      <c r="J10143" s="15">
        <v>2</v>
      </c>
      <c r="K10143" s="21" t="s">
        <v>847</v>
      </c>
    </row>
    <row r="10144" spans="1:11" x14ac:dyDescent="0.15">
      <c r="A10144" s="15">
        <v>1765</v>
      </c>
      <c r="B10144" s="16">
        <v>12</v>
      </c>
      <c r="C10144" s="15">
        <v>200</v>
      </c>
      <c r="D10144" s="17">
        <v>480000</v>
      </c>
      <c r="E10144" s="18">
        <f t="shared" si="158"/>
        <v>480</v>
      </c>
      <c r="F10144" s="19">
        <v>24.842537</v>
      </c>
      <c r="G10144" s="19">
        <v>11.924417826999999</v>
      </c>
      <c r="H10144" s="20">
        <v>87.578731633999993</v>
      </c>
      <c r="I10144" s="15">
        <f>IF(H10144&lt;=Rmax_Summary!$B$40,1,0)</f>
        <v>0</v>
      </c>
      <c r="J10144" s="15">
        <v>2</v>
      </c>
      <c r="K10144" s="21" t="s">
        <v>847</v>
      </c>
    </row>
    <row r="10145" spans="1:11" x14ac:dyDescent="0.15">
      <c r="A10145" s="15">
        <v>1770</v>
      </c>
      <c r="B10145" s="16">
        <v>12</v>
      </c>
      <c r="C10145" s="15">
        <v>200</v>
      </c>
      <c r="D10145" s="17">
        <v>490000</v>
      </c>
      <c r="E10145" s="18">
        <f t="shared" si="158"/>
        <v>490</v>
      </c>
      <c r="F10145" s="19">
        <v>24.338635</v>
      </c>
      <c r="G10145" s="19">
        <v>11.925931044</v>
      </c>
      <c r="H10145" s="20">
        <v>87.830682585000005</v>
      </c>
      <c r="I10145" s="15">
        <f>IF(H10145&lt;=Rmax_Summary!$B$40,1,0)</f>
        <v>0</v>
      </c>
      <c r="J10145" s="15">
        <v>2</v>
      </c>
      <c r="K10145" s="21" t="s">
        <v>847</v>
      </c>
    </row>
    <row r="10146" spans="1:11" x14ac:dyDescent="0.15">
      <c r="A10146" s="15">
        <v>1775</v>
      </c>
      <c r="B10146" s="16">
        <v>12</v>
      </c>
      <c r="C10146" s="15">
        <v>200</v>
      </c>
      <c r="D10146" s="17">
        <v>500000</v>
      </c>
      <c r="E10146" s="18">
        <f t="shared" si="158"/>
        <v>500</v>
      </c>
      <c r="F10146" s="19">
        <v>23.854768</v>
      </c>
      <c r="G10146" s="19">
        <v>11.927384087</v>
      </c>
      <c r="H10146" s="20">
        <v>88.072615905999996</v>
      </c>
      <c r="I10146" s="15">
        <f>IF(H10146&lt;=Rmax_Summary!$B$40,1,0)</f>
        <v>0</v>
      </c>
      <c r="J10146" s="15">
        <v>2</v>
      </c>
      <c r="K10146" s="21" t="s">
        <v>847</v>
      </c>
    </row>
    <row r="10147" spans="1:11" x14ac:dyDescent="0.15">
      <c r="A10147" s="15">
        <v>1780</v>
      </c>
      <c r="B10147" s="16">
        <v>12</v>
      </c>
      <c r="C10147" s="15">
        <v>200</v>
      </c>
      <c r="D10147" s="17">
        <v>510000</v>
      </c>
      <c r="E10147" s="18">
        <f t="shared" si="158"/>
        <v>510</v>
      </c>
      <c r="F10147" s="19">
        <v>23.389766000000002</v>
      </c>
      <c r="G10147" s="19">
        <v>11.928780481</v>
      </c>
      <c r="H10147" s="20">
        <v>88.305116858000005</v>
      </c>
      <c r="I10147" s="15">
        <f>IF(H10147&lt;=Rmax_Summary!$B$40,1,0)</f>
        <v>0</v>
      </c>
      <c r="J10147" s="15">
        <v>2</v>
      </c>
      <c r="K10147" s="21" t="s">
        <v>847</v>
      </c>
    </row>
    <row r="10148" spans="1:11" x14ac:dyDescent="0.15">
      <c r="A10148" s="15">
        <v>1785</v>
      </c>
      <c r="B10148" s="16">
        <v>12</v>
      </c>
      <c r="C10148" s="15">
        <v>200</v>
      </c>
      <c r="D10148" s="17">
        <v>520000</v>
      </c>
      <c r="E10148" s="18">
        <f t="shared" si="158"/>
        <v>520</v>
      </c>
      <c r="F10148" s="19">
        <v>22.942546</v>
      </c>
      <c r="G10148" s="19">
        <v>11.930123474</v>
      </c>
      <c r="H10148" s="20">
        <v>88.528727044999997</v>
      </c>
      <c r="I10148" s="15">
        <f>IF(H10148&lt;=Rmax_Summary!$B$40,1,0)</f>
        <v>0</v>
      </c>
      <c r="J10148" s="15">
        <v>2</v>
      </c>
      <c r="K10148" s="21" t="s">
        <v>847</v>
      </c>
    </row>
    <row r="10149" spans="1:11" x14ac:dyDescent="0.15">
      <c r="A10149" s="15">
        <v>1790</v>
      </c>
      <c r="B10149" s="16">
        <v>12</v>
      </c>
      <c r="C10149" s="15">
        <v>200</v>
      </c>
      <c r="D10149" s="17">
        <v>530000</v>
      </c>
      <c r="E10149" s="18">
        <f t="shared" si="158"/>
        <v>530</v>
      </c>
      <c r="F10149" s="19">
        <v>22.512105999999999</v>
      </c>
      <c r="G10149" s="19">
        <v>11.93141608</v>
      </c>
      <c r="H10149" s="20">
        <v>88.743947137999996</v>
      </c>
      <c r="I10149" s="15">
        <f>IF(H10149&lt;=Rmax_Summary!$B$40,1,0)</f>
        <v>0</v>
      </c>
      <c r="J10149" s="15">
        <v>2</v>
      </c>
      <c r="K10149" s="21" t="s">
        <v>847</v>
      </c>
    </row>
    <row r="10150" spans="1:11" x14ac:dyDescent="0.15">
      <c r="A10150" s="15">
        <v>1795</v>
      </c>
      <c r="B10150" s="16">
        <v>12</v>
      </c>
      <c r="C10150" s="15">
        <v>200</v>
      </c>
      <c r="D10150" s="17">
        <v>540000</v>
      </c>
      <c r="E10150" s="18">
        <f t="shared" si="158"/>
        <v>540</v>
      </c>
      <c r="F10150" s="19">
        <v>22.097519999999999</v>
      </c>
      <c r="G10150" s="19">
        <v>11.932661067</v>
      </c>
      <c r="H10150" s="20">
        <v>88.951239938000001</v>
      </c>
      <c r="I10150" s="15">
        <f>IF(H10150&lt;=Rmax_Summary!$B$40,1,0)</f>
        <v>0</v>
      </c>
      <c r="J10150" s="15">
        <v>2</v>
      </c>
      <c r="K10150" s="21" t="s">
        <v>847</v>
      </c>
    </row>
    <row r="10151" spans="1:11" x14ac:dyDescent="0.15">
      <c r="A10151" s="15">
        <v>1800</v>
      </c>
      <c r="B10151" s="16">
        <v>12</v>
      </c>
      <c r="C10151" s="15">
        <v>200</v>
      </c>
      <c r="D10151" s="17">
        <v>550000</v>
      </c>
      <c r="E10151" s="18">
        <f t="shared" si="158"/>
        <v>550</v>
      </c>
      <c r="F10151" s="19">
        <v>21.697929999999999</v>
      </c>
      <c r="G10151" s="19">
        <v>11.933861025000001</v>
      </c>
      <c r="H10151" s="20">
        <v>89.151035152000006</v>
      </c>
      <c r="I10151" s="15">
        <f>IF(H10151&lt;=Rmax_Summary!$B$40,1,0)</f>
        <v>0</v>
      </c>
      <c r="J10151" s="15">
        <v>2</v>
      </c>
      <c r="K10151" s="21" t="s">
        <v>847</v>
      </c>
    </row>
    <row r="10152" spans="1:11" x14ac:dyDescent="0.15">
      <c r="A10152" s="15">
        <v>1805</v>
      </c>
      <c r="B10152" s="16">
        <v>12</v>
      </c>
      <c r="C10152" s="15">
        <v>200</v>
      </c>
      <c r="D10152" s="17">
        <v>560000</v>
      </c>
      <c r="E10152" s="18">
        <f t="shared" si="158"/>
        <v>560</v>
      </c>
      <c r="F10152" s="19">
        <v>21.312532999999998</v>
      </c>
      <c r="G10152" s="19">
        <v>11.935018357000001</v>
      </c>
      <c r="H10152" s="20">
        <v>89.343733431999993</v>
      </c>
      <c r="I10152" s="15">
        <f>IF(H10152&lt;=Rmax_Summary!$B$40,1,0)</f>
        <v>0</v>
      </c>
      <c r="J10152" s="15">
        <v>2</v>
      </c>
      <c r="K10152" s="21" t="s">
        <v>847</v>
      </c>
    </row>
    <row r="10153" spans="1:11" x14ac:dyDescent="0.15">
      <c r="A10153" s="15">
        <v>1810</v>
      </c>
      <c r="B10153" s="16">
        <v>12</v>
      </c>
      <c r="C10153" s="15">
        <v>200</v>
      </c>
      <c r="D10153" s="17">
        <v>570000</v>
      </c>
      <c r="E10153" s="18">
        <f t="shared" si="158"/>
        <v>570</v>
      </c>
      <c r="F10153" s="19">
        <v>20.940588000000002</v>
      </c>
      <c r="G10153" s="19">
        <v>11.936135301</v>
      </c>
      <c r="H10153" s="20">
        <v>89.529705993999997</v>
      </c>
      <c r="I10153" s="15">
        <f>IF(H10153&lt;=Rmax_Summary!$B$40,1,0)</f>
        <v>0</v>
      </c>
      <c r="J10153" s="15">
        <v>2</v>
      </c>
      <c r="K10153" s="21" t="s">
        <v>847</v>
      </c>
    </row>
    <row r="10154" spans="1:11" x14ac:dyDescent="0.15">
      <c r="A10154" s="15">
        <v>1815</v>
      </c>
      <c r="B10154" s="16">
        <v>12</v>
      </c>
      <c r="C10154" s="15">
        <v>200</v>
      </c>
      <c r="D10154" s="17">
        <v>580000</v>
      </c>
      <c r="E10154" s="18">
        <f t="shared" si="158"/>
        <v>580</v>
      </c>
      <c r="F10154" s="19">
        <v>20.581403000000002</v>
      </c>
      <c r="G10154" s="19">
        <v>11.937213913000001</v>
      </c>
      <c r="H10154" s="20">
        <v>89.709298461000003</v>
      </c>
      <c r="I10154" s="15">
        <f>IF(H10154&lt;=Rmax_Summary!$B$40,1,0)</f>
        <v>0</v>
      </c>
      <c r="J10154" s="15">
        <v>2</v>
      </c>
      <c r="K10154" s="21" t="s">
        <v>847</v>
      </c>
    </row>
    <row r="10155" spans="1:11" x14ac:dyDescent="0.15">
      <c r="A10155" s="15">
        <v>1820</v>
      </c>
      <c r="B10155" s="16">
        <v>12</v>
      </c>
      <c r="C10155" s="15">
        <v>200</v>
      </c>
      <c r="D10155" s="17">
        <v>590000</v>
      </c>
      <c r="E10155" s="18">
        <f t="shared" si="158"/>
        <v>590</v>
      </c>
      <c r="F10155" s="19">
        <v>20.234332999999999</v>
      </c>
      <c r="G10155" s="19">
        <v>11.938256151999999</v>
      </c>
      <c r="H10155" s="20">
        <v>89.882833688000005</v>
      </c>
      <c r="I10155" s="15">
        <f>IF(H10155&lt;=Rmax_Summary!$B$40,1,0)</f>
        <v>0</v>
      </c>
      <c r="J10155" s="15">
        <v>2</v>
      </c>
      <c r="K10155" s="21" t="s">
        <v>847</v>
      </c>
    </row>
    <row r="10156" spans="1:11" x14ac:dyDescent="0.15">
      <c r="A10156" s="15">
        <v>1825</v>
      </c>
      <c r="B10156" s="16">
        <v>12</v>
      </c>
      <c r="C10156" s="15">
        <v>200</v>
      </c>
      <c r="D10156" s="17">
        <v>600000</v>
      </c>
      <c r="E10156" s="18">
        <f t="shared" si="158"/>
        <v>600</v>
      </c>
      <c r="F10156" s="19">
        <v>19.898772999999998</v>
      </c>
      <c r="G10156" s="19">
        <v>11.939263822999999</v>
      </c>
      <c r="H10156" s="20">
        <v>90.050613631999994</v>
      </c>
      <c r="I10156" s="15">
        <f>IF(H10156&lt;=Rmax_Summary!$B$40,1,0)</f>
        <v>0</v>
      </c>
      <c r="J10156" s="15">
        <v>2</v>
      </c>
      <c r="K10156" s="21" t="s">
        <v>847</v>
      </c>
    </row>
    <row r="10157" spans="1:11" x14ac:dyDescent="0.15">
      <c r="A10157" s="15">
        <v>1830</v>
      </c>
      <c r="B10157" s="16">
        <v>12</v>
      </c>
      <c r="C10157" s="15">
        <v>200</v>
      </c>
      <c r="D10157" s="17">
        <v>610000</v>
      </c>
      <c r="E10157" s="18">
        <f t="shared" si="158"/>
        <v>610</v>
      </c>
      <c r="F10157" s="19">
        <v>19.574161</v>
      </c>
      <c r="G10157" s="19">
        <v>11.940238615</v>
      </c>
      <c r="H10157" s="20">
        <v>90.212919329000002</v>
      </c>
      <c r="I10157" s="15">
        <f>IF(H10157&lt;=Rmax_Summary!$B$40,1,0)</f>
        <v>0</v>
      </c>
      <c r="J10157" s="15">
        <v>2</v>
      </c>
      <c r="K10157" s="21" t="s">
        <v>847</v>
      </c>
    </row>
    <row r="10158" spans="1:11" x14ac:dyDescent="0.15">
      <c r="A10158" s="15">
        <v>1835</v>
      </c>
      <c r="B10158" s="16">
        <v>12</v>
      </c>
      <c r="C10158" s="15">
        <v>200</v>
      </c>
      <c r="D10158" s="17">
        <v>620000</v>
      </c>
      <c r="E10158" s="18">
        <f t="shared" si="158"/>
        <v>620</v>
      </c>
      <c r="F10158" s="19">
        <v>19.259972000000001</v>
      </c>
      <c r="G10158" s="19">
        <v>11.941182115</v>
      </c>
      <c r="H10158" s="20">
        <v>90.370014075</v>
      </c>
      <c r="I10158" s="15">
        <f>IF(H10158&lt;=Rmax_Summary!$B$40,1,0)</f>
        <v>0</v>
      </c>
      <c r="J10158" s="15">
        <v>2</v>
      </c>
      <c r="K10158" s="21" t="s">
        <v>847</v>
      </c>
    </row>
    <row r="10159" spans="1:11" x14ac:dyDescent="0.15">
      <c r="A10159" s="15">
        <v>1840</v>
      </c>
      <c r="B10159" s="16">
        <v>12</v>
      </c>
      <c r="C10159" s="15">
        <v>200</v>
      </c>
      <c r="D10159" s="17">
        <v>630000</v>
      </c>
      <c r="E10159" s="18">
        <f t="shared" si="158"/>
        <v>630</v>
      </c>
      <c r="F10159" s="19">
        <v>18.955708000000001</v>
      </c>
      <c r="G10159" s="19">
        <v>11.942095803000001</v>
      </c>
      <c r="H10159" s="20">
        <v>90.522146163000002</v>
      </c>
      <c r="I10159" s="15">
        <f>IF(H10159&lt;=Rmax_Summary!$B$40,1,0)</f>
        <v>0</v>
      </c>
      <c r="J10159" s="15">
        <v>2</v>
      </c>
      <c r="K10159" s="21" t="s">
        <v>847</v>
      </c>
    </row>
    <row r="10160" spans="1:11" x14ac:dyDescent="0.15">
      <c r="A10160" s="15">
        <v>1845</v>
      </c>
      <c r="B10160" s="16">
        <v>12</v>
      </c>
      <c r="C10160" s="15">
        <v>200</v>
      </c>
      <c r="D10160" s="17">
        <v>640000</v>
      </c>
      <c r="E10160" s="18">
        <f t="shared" si="158"/>
        <v>640</v>
      </c>
      <c r="F10160" s="19">
        <v>18.660909</v>
      </c>
      <c r="G10160" s="19">
        <v>11.94298107</v>
      </c>
      <c r="H10160" s="20">
        <v>90.669545696</v>
      </c>
      <c r="I10160" s="15">
        <f>IF(H10160&lt;=Rmax_Summary!$B$40,1,0)</f>
        <v>0</v>
      </c>
      <c r="J10160" s="15">
        <v>2</v>
      </c>
      <c r="K10160" s="21" t="s">
        <v>847</v>
      </c>
    </row>
    <row r="10161" spans="1:11" x14ac:dyDescent="0.15">
      <c r="A10161" s="15">
        <v>1850</v>
      </c>
      <c r="B10161" s="16">
        <v>12</v>
      </c>
      <c r="C10161" s="15">
        <v>200</v>
      </c>
      <c r="D10161" s="17">
        <v>650000</v>
      </c>
      <c r="E10161" s="18">
        <f t="shared" si="158"/>
        <v>650</v>
      </c>
      <c r="F10161" s="19">
        <v>18.375136999999999</v>
      </c>
      <c r="G10161" s="19">
        <v>11.943839221999999</v>
      </c>
      <c r="H10161" s="20">
        <v>90.812431407999995</v>
      </c>
      <c r="I10161" s="15">
        <f>IF(H10161&lt;=Rmax_Summary!$B$40,1,0)</f>
        <v>0</v>
      </c>
      <c r="J10161" s="15">
        <v>2</v>
      </c>
      <c r="K10161" s="21" t="s">
        <v>847</v>
      </c>
    </row>
    <row r="10162" spans="1:11" x14ac:dyDescent="0.15">
      <c r="A10162" s="15">
        <v>1855</v>
      </c>
      <c r="B10162" s="16">
        <v>12</v>
      </c>
      <c r="C10162" s="15">
        <v>200</v>
      </c>
      <c r="D10162" s="17">
        <v>660000</v>
      </c>
      <c r="E10162" s="18">
        <f t="shared" si="158"/>
        <v>660</v>
      </c>
      <c r="F10162" s="19">
        <v>18.097988000000001</v>
      </c>
      <c r="G10162" s="19">
        <v>11.944671490999999</v>
      </c>
      <c r="H10162" s="20">
        <v>90.951006112000002</v>
      </c>
      <c r="I10162" s="15">
        <f>IF(H10162&lt;=Rmax_Summary!$B$40,1,0)</f>
        <v>0</v>
      </c>
      <c r="J10162" s="15">
        <v>2</v>
      </c>
      <c r="K10162" s="21" t="s">
        <v>847</v>
      </c>
    </row>
    <row r="10163" spans="1:11" x14ac:dyDescent="0.15">
      <c r="A10163" s="15">
        <v>1860</v>
      </c>
      <c r="B10163" s="16">
        <v>12</v>
      </c>
      <c r="C10163" s="15">
        <v>200</v>
      </c>
      <c r="D10163" s="17">
        <v>670000</v>
      </c>
      <c r="E10163" s="18">
        <f t="shared" si="158"/>
        <v>670</v>
      </c>
      <c r="F10163" s="19">
        <v>17.829073999999999</v>
      </c>
      <c r="G10163" s="19">
        <v>11.945479021000001</v>
      </c>
      <c r="H10163" s="20">
        <v>91.085463081</v>
      </c>
      <c r="I10163" s="15">
        <f>IF(H10163&lt;=Rmax_Summary!$B$40,1,0)</f>
        <v>0</v>
      </c>
      <c r="J10163" s="15">
        <v>2</v>
      </c>
      <c r="K10163" s="21" t="s">
        <v>847</v>
      </c>
    </row>
    <row r="10164" spans="1:11" x14ac:dyDescent="0.15">
      <c r="A10164" s="15">
        <v>1865</v>
      </c>
      <c r="B10164" s="16">
        <v>12</v>
      </c>
      <c r="C10164" s="15">
        <v>200</v>
      </c>
      <c r="D10164" s="17">
        <v>680000</v>
      </c>
      <c r="E10164" s="18">
        <f t="shared" si="158"/>
        <v>680</v>
      </c>
      <c r="F10164" s="19">
        <v>17.568033</v>
      </c>
      <c r="G10164" s="19">
        <v>11.94626291</v>
      </c>
      <c r="H10164" s="20">
        <v>91.215983299000001</v>
      </c>
      <c r="I10164" s="15">
        <f>IF(H10164&lt;=Rmax_Summary!$B$40,1,0)</f>
        <v>0</v>
      </c>
      <c r="J10164" s="15">
        <v>2</v>
      </c>
      <c r="K10164" s="21" t="s">
        <v>847</v>
      </c>
    </row>
    <row r="10165" spans="1:11" x14ac:dyDescent="0.15">
      <c r="A10165" s="15">
        <v>1870</v>
      </c>
      <c r="B10165" s="16">
        <v>12</v>
      </c>
      <c r="C10165" s="15">
        <v>200</v>
      </c>
      <c r="D10165" s="17">
        <v>690000</v>
      </c>
      <c r="E10165" s="18">
        <f t="shared" si="158"/>
        <v>690</v>
      </c>
      <c r="F10165" s="19">
        <v>17.314527999999999</v>
      </c>
      <c r="G10165" s="19">
        <v>11.947024170000001</v>
      </c>
      <c r="H10165" s="20">
        <v>91.342735938999994</v>
      </c>
      <c r="I10165" s="15">
        <f>IF(H10165&lt;=Rmax_Summary!$B$40,1,0)</f>
        <v>0</v>
      </c>
      <c r="J10165" s="15">
        <v>2</v>
      </c>
      <c r="K10165" s="21" t="s">
        <v>847</v>
      </c>
    </row>
    <row r="10166" spans="1:11" x14ac:dyDescent="0.15">
      <c r="A10166" s="15">
        <v>1875</v>
      </c>
      <c r="B10166" s="16">
        <v>12</v>
      </c>
      <c r="C10166" s="15">
        <v>200</v>
      </c>
      <c r="D10166" s="17">
        <v>700000</v>
      </c>
      <c r="E10166" s="18">
        <f t="shared" si="158"/>
        <v>700</v>
      </c>
      <c r="F10166" s="19">
        <v>17.068234</v>
      </c>
      <c r="G10166" s="19">
        <v>11.947763776</v>
      </c>
      <c r="H10166" s="20">
        <v>91.465882884999999</v>
      </c>
      <c r="I10166" s="15">
        <f>IF(H10166&lt;=Rmax_Summary!$B$40,1,0)</f>
        <v>0</v>
      </c>
      <c r="J10166" s="15">
        <v>2</v>
      </c>
      <c r="K10166" s="21" t="s">
        <v>847</v>
      </c>
    </row>
    <row r="10167" spans="1:11" x14ac:dyDescent="0.15">
      <c r="A10167" s="15">
        <v>1880</v>
      </c>
      <c r="B10167" s="16">
        <v>12</v>
      </c>
      <c r="C10167" s="15">
        <v>200</v>
      </c>
      <c r="D10167" s="17">
        <v>710000</v>
      </c>
      <c r="E10167" s="18">
        <f t="shared" si="158"/>
        <v>710</v>
      </c>
      <c r="F10167" s="19">
        <v>16.828849000000002</v>
      </c>
      <c r="G10167" s="19">
        <v>11.948482630999999</v>
      </c>
      <c r="H10167" s="20">
        <v>91.585575573</v>
      </c>
      <c r="I10167" s="15">
        <f>IF(H10167&lt;=Rmax_Summary!$B$40,1,0)</f>
        <v>0</v>
      </c>
      <c r="J10167" s="15">
        <v>2</v>
      </c>
      <c r="K10167" s="21" t="s">
        <v>847</v>
      </c>
    </row>
    <row r="10168" spans="1:11" x14ac:dyDescent="0.15">
      <c r="A10168" s="15">
        <v>1885</v>
      </c>
      <c r="B10168" s="16">
        <v>12</v>
      </c>
      <c r="C10168" s="15">
        <v>200</v>
      </c>
      <c r="D10168" s="17">
        <v>720000</v>
      </c>
      <c r="E10168" s="18">
        <f t="shared" si="158"/>
        <v>720</v>
      </c>
      <c r="F10168" s="19">
        <v>16.596086</v>
      </c>
      <c r="G10168" s="19">
        <v>11.949181607</v>
      </c>
      <c r="H10168" s="20">
        <v>91.701957241000002</v>
      </c>
      <c r="I10168" s="15">
        <f>IF(H10168&lt;=Rmax_Summary!$B$40,1,0)</f>
        <v>0</v>
      </c>
      <c r="J10168" s="15">
        <v>2</v>
      </c>
      <c r="K10168" s="21" t="s">
        <v>847</v>
      </c>
    </row>
    <row r="10169" spans="1:11" x14ac:dyDescent="0.15">
      <c r="A10169" s="15">
        <v>1890</v>
      </c>
      <c r="B10169" s="16">
        <v>12</v>
      </c>
      <c r="C10169" s="15">
        <v>200</v>
      </c>
      <c r="D10169" s="17">
        <v>730000</v>
      </c>
      <c r="E10169" s="18">
        <f t="shared" si="158"/>
        <v>730</v>
      </c>
      <c r="F10169" s="19">
        <v>16.369672999999999</v>
      </c>
      <c r="G10169" s="19">
        <v>11.949861507</v>
      </c>
      <c r="H10169" s="20">
        <v>91.815163411</v>
      </c>
      <c r="I10169" s="15">
        <f>IF(H10169&lt;=Rmax_Summary!$B$40,1,0)</f>
        <v>0</v>
      </c>
      <c r="J10169" s="15">
        <v>2</v>
      </c>
      <c r="K10169" s="21" t="s">
        <v>847</v>
      </c>
    </row>
    <row r="10170" spans="1:11" x14ac:dyDescent="0.15">
      <c r="A10170" s="15">
        <v>1895</v>
      </c>
      <c r="B10170" s="16">
        <v>12</v>
      </c>
      <c r="C10170" s="15">
        <v>200</v>
      </c>
      <c r="D10170" s="17">
        <v>740000</v>
      </c>
      <c r="E10170" s="18">
        <f t="shared" si="158"/>
        <v>740</v>
      </c>
      <c r="F10170" s="19">
        <v>16.149355</v>
      </c>
      <c r="G10170" s="19">
        <v>11.950523104</v>
      </c>
      <c r="H10170" s="20">
        <v>91.925322320000006</v>
      </c>
      <c r="I10170" s="15">
        <f>IF(H10170&lt;=Rmax_Summary!$B$40,1,0)</f>
        <v>0</v>
      </c>
      <c r="J10170" s="15">
        <v>2</v>
      </c>
      <c r="K10170" s="21" t="s">
        <v>847</v>
      </c>
    </row>
    <row r="10171" spans="1:11" x14ac:dyDescent="0.15">
      <c r="A10171" s="15">
        <v>1900</v>
      </c>
      <c r="B10171" s="16">
        <v>12</v>
      </c>
      <c r="C10171" s="15">
        <v>200</v>
      </c>
      <c r="D10171" s="17">
        <v>750000</v>
      </c>
      <c r="E10171" s="18">
        <f t="shared" si="158"/>
        <v>750</v>
      </c>
      <c r="F10171" s="19">
        <v>15.934889999999999</v>
      </c>
      <c r="G10171" s="19">
        <v>11.951167131</v>
      </c>
      <c r="H10171" s="20">
        <v>92.032554927000007</v>
      </c>
      <c r="I10171" s="15">
        <f>IF(H10171&lt;=Rmax_Summary!$B$40,1,0)</f>
        <v>0</v>
      </c>
      <c r="J10171" s="15">
        <v>2</v>
      </c>
      <c r="K10171" s="21" t="s">
        <v>847</v>
      </c>
    </row>
    <row r="10172" spans="1:11" x14ac:dyDescent="0.15">
      <c r="A10172" s="15">
        <v>1905</v>
      </c>
      <c r="B10172" s="16">
        <v>12</v>
      </c>
      <c r="C10172" s="15">
        <v>200</v>
      </c>
      <c r="D10172" s="17">
        <v>760000</v>
      </c>
      <c r="E10172" s="18">
        <f t="shared" si="158"/>
        <v>760</v>
      </c>
      <c r="F10172" s="19">
        <v>15.726046</v>
      </c>
      <c r="G10172" s="19">
        <v>11.951794271000001</v>
      </c>
      <c r="H10172" s="20">
        <v>92.136977200000004</v>
      </c>
      <c r="I10172" s="15">
        <f>IF(H10172&lt;=Rmax_Summary!$B$40,1,0)</f>
        <v>0</v>
      </c>
      <c r="J10172" s="15">
        <v>2</v>
      </c>
      <c r="K10172" s="21" t="s">
        <v>847</v>
      </c>
    </row>
    <row r="10173" spans="1:11" x14ac:dyDescent="0.15">
      <c r="A10173" s="15">
        <v>1910</v>
      </c>
      <c r="B10173" s="16">
        <v>12</v>
      </c>
      <c r="C10173" s="15">
        <v>200</v>
      </c>
      <c r="D10173" s="17">
        <v>770000</v>
      </c>
      <c r="E10173" s="18">
        <f t="shared" si="158"/>
        <v>770</v>
      </c>
      <c r="F10173" s="19">
        <v>15.522603999999999</v>
      </c>
      <c r="G10173" s="19">
        <v>11.952405191</v>
      </c>
      <c r="H10173" s="20">
        <v>92.238697814000005</v>
      </c>
      <c r="I10173" s="15">
        <f>IF(H10173&lt;=Rmax_Summary!$B$40,1,0)</f>
        <v>0</v>
      </c>
      <c r="J10173" s="15">
        <v>2</v>
      </c>
      <c r="K10173" s="21" t="s">
        <v>847</v>
      </c>
    </row>
    <row r="10174" spans="1:11" x14ac:dyDescent="0.15">
      <c r="A10174" s="15">
        <v>1915</v>
      </c>
      <c r="B10174" s="16">
        <v>12</v>
      </c>
      <c r="C10174" s="15">
        <v>200</v>
      </c>
      <c r="D10174" s="17">
        <v>780000</v>
      </c>
      <c r="E10174" s="18">
        <f t="shared" si="158"/>
        <v>780</v>
      </c>
      <c r="F10174" s="19">
        <v>15.324358999999999</v>
      </c>
      <c r="G10174" s="19">
        <v>11.953000505</v>
      </c>
      <c r="H10174" s="20">
        <v>92.337820457999996</v>
      </c>
      <c r="I10174" s="15">
        <f>IF(H10174&lt;=Rmax_Summary!$B$40,1,0)</f>
        <v>0</v>
      </c>
      <c r="J10174" s="15">
        <v>2</v>
      </c>
      <c r="K10174" s="21" t="s">
        <v>847</v>
      </c>
    </row>
    <row r="10175" spans="1:11" x14ac:dyDescent="0.15">
      <c r="A10175" s="15">
        <v>1920</v>
      </c>
      <c r="B10175" s="16">
        <v>12</v>
      </c>
      <c r="C10175" s="15">
        <v>200</v>
      </c>
      <c r="D10175" s="17">
        <v>790000</v>
      </c>
      <c r="E10175" s="18">
        <f t="shared" si="158"/>
        <v>790</v>
      </c>
      <c r="F10175" s="19">
        <v>15.131114999999999</v>
      </c>
      <c r="G10175" s="19">
        <v>11.953580799999999</v>
      </c>
      <c r="H10175" s="20">
        <v>92.434442449000002</v>
      </c>
      <c r="I10175" s="15">
        <f>IF(H10175&lt;=Rmax_Summary!$B$40,1,0)</f>
        <v>0</v>
      </c>
      <c r="J10175" s="15">
        <v>2</v>
      </c>
      <c r="K10175" s="21" t="s">
        <v>847</v>
      </c>
    </row>
    <row r="10176" spans="1:11" x14ac:dyDescent="0.15">
      <c r="A10176" s="15">
        <v>1925</v>
      </c>
      <c r="B10176" s="16">
        <v>12</v>
      </c>
      <c r="C10176" s="15">
        <v>200</v>
      </c>
      <c r="D10176" s="17">
        <v>800000</v>
      </c>
      <c r="E10176" s="18">
        <f t="shared" si="158"/>
        <v>800</v>
      </c>
      <c r="F10176" s="19">
        <v>14.942683000000001</v>
      </c>
      <c r="G10176" s="19">
        <v>11.954146648</v>
      </c>
      <c r="H10176" s="20">
        <v>92.528658367999995</v>
      </c>
      <c r="I10176" s="15">
        <f>IF(H10176&lt;=Rmax_Summary!$B$40,1,0)</f>
        <v>0</v>
      </c>
      <c r="J10176" s="15">
        <v>2</v>
      </c>
      <c r="K10176" s="21" t="s">
        <v>847</v>
      </c>
    </row>
    <row r="10177" spans="1:11" x14ac:dyDescent="0.15">
      <c r="A10177" s="15">
        <v>1930</v>
      </c>
      <c r="B10177" s="16">
        <v>12</v>
      </c>
      <c r="C10177" s="15">
        <v>200</v>
      </c>
      <c r="D10177" s="17">
        <v>810000</v>
      </c>
      <c r="E10177" s="18">
        <f t="shared" si="158"/>
        <v>810</v>
      </c>
      <c r="F10177" s="19">
        <v>14.758887</v>
      </c>
      <c r="G10177" s="19">
        <v>11.954698575</v>
      </c>
      <c r="H10177" s="20">
        <v>92.620556440000001</v>
      </c>
      <c r="I10177" s="15">
        <f>IF(H10177&lt;=Rmax_Summary!$B$40,1,0)</f>
        <v>0</v>
      </c>
      <c r="J10177" s="15">
        <v>2</v>
      </c>
      <c r="K10177" s="21" t="s">
        <v>847</v>
      </c>
    </row>
    <row r="10178" spans="1:11" x14ac:dyDescent="0.15">
      <c r="A10178" s="15">
        <v>1935</v>
      </c>
      <c r="B10178" s="16">
        <v>12</v>
      </c>
      <c r="C10178" s="15">
        <v>200</v>
      </c>
      <c r="D10178" s="17">
        <v>820000</v>
      </c>
      <c r="E10178" s="18">
        <f t="shared" ref="E10178:E10241" si="159">D10178/1000</f>
        <v>820</v>
      </c>
      <c r="F10178" s="19">
        <v>14.579556999999999</v>
      </c>
      <c r="G10178" s="19">
        <v>11.955237083</v>
      </c>
      <c r="H10178" s="20">
        <v>92.710221250999993</v>
      </c>
      <c r="I10178" s="15">
        <f>IF(H10178&lt;=Rmax_Summary!$B$40,1,0)</f>
        <v>0</v>
      </c>
      <c r="J10178" s="15">
        <v>2</v>
      </c>
      <c r="K10178" s="21" t="s">
        <v>847</v>
      </c>
    </row>
    <row r="10179" spans="1:11" x14ac:dyDescent="0.15">
      <c r="A10179" s="15">
        <v>1940</v>
      </c>
      <c r="B10179" s="16">
        <v>12</v>
      </c>
      <c r="C10179" s="15">
        <v>200</v>
      </c>
      <c r="D10179" s="17">
        <v>830000</v>
      </c>
      <c r="E10179" s="18">
        <f t="shared" si="159"/>
        <v>830</v>
      </c>
      <c r="F10179" s="19">
        <v>14.404533000000001</v>
      </c>
      <c r="G10179" s="19">
        <v>11.955762666</v>
      </c>
      <c r="H10179" s="20">
        <v>92.797733285999996</v>
      </c>
      <c r="I10179" s="15">
        <f>IF(H10179&lt;=Rmax_Summary!$B$40,1,0)</f>
        <v>0</v>
      </c>
      <c r="J10179" s="15">
        <v>2</v>
      </c>
      <c r="K10179" s="21" t="s">
        <v>847</v>
      </c>
    </row>
    <row r="10180" spans="1:11" x14ac:dyDescent="0.15">
      <c r="A10180" s="15">
        <v>1945</v>
      </c>
      <c r="B10180" s="16">
        <v>12</v>
      </c>
      <c r="C10180" s="15">
        <v>200</v>
      </c>
      <c r="D10180" s="17">
        <v>840000</v>
      </c>
      <c r="E10180" s="18">
        <f t="shared" si="159"/>
        <v>840</v>
      </c>
      <c r="F10180" s="19">
        <v>14.233662000000001</v>
      </c>
      <c r="G10180" s="19">
        <v>11.956275784000001</v>
      </c>
      <c r="H10180" s="20">
        <v>92.883169168999999</v>
      </c>
      <c r="I10180" s="15">
        <f>IF(H10180&lt;=Rmax_Summary!$B$40,1,0)</f>
        <v>0</v>
      </c>
      <c r="J10180" s="15">
        <v>2</v>
      </c>
      <c r="K10180" s="21" t="s">
        <v>847</v>
      </c>
    </row>
    <row r="10181" spans="1:11" x14ac:dyDescent="0.15">
      <c r="A10181" s="15">
        <v>1950</v>
      </c>
      <c r="B10181" s="16">
        <v>12</v>
      </c>
      <c r="C10181" s="15">
        <v>200</v>
      </c>
      <c r="D10181" s="17">
        <v>850000</v>
      </c>
      <c r="E10181" s="18">
        <f t="shared" si="159"/>
        <v>850</v>
      </c>
      <c r="F10181" s="19">
        <v>14.066796</v>
      </c>
      <c r="G10181" s="19">
        <v>11.956776863</v>
      </c>
      <c r="H10181" s="20">
        <v>92.966601893999993</v>
      </c>
      <c r="I10181" s="15">
        <f>IF(H10181&lt;=Rmax_Summary!$B$40,1,0)</f>
        <v>0</v>
      </c>
      <c r="J10181" s="15">
        <v>2</v>
      </c>
      <c r="K10181" s="21" t="s">
        <v>847</v>
      </c>
    </row>
    <row r="10182" spans="1:11" x14ac:dyDescent="0.15">
      <c r="A10182" s="15">
        <v>1955</v>
      </c>
      <c r="B10182" s="16">
        <v>12</v>
      </c>
      <c r="C10182" s="15">
        <v>200</v>
      </c>
      <c r="D10182" s="17">
        <v>860000</v>
      </c>
      <c r="E10182" s="18">
        <f t="shared" si="159"/>
        <v>860</v>
      </c>
      <c r="F10182" s="19">
        <v>13.903798</v>
      </c>
      <c r="G10182" s="19">
        <v>11.957266333</v>
      </c>
      <c r="H10182" s="20">
        <v>93.048100805000004</v>
      </c>
      <c r="I10182" s="15">
        <f>IF(H10182&lt;=Rmax_Summary!$B$40,1,0)</f>
        <v>0</v>
      </c>
      <c r="J10182" s="15">
        <v>2</v>
      </c>
      <c r="K10182" s="21" t="s">
        <v>847</v>
      </c>
    </row>
    <row r="10183" spans="1:11" x14ac:dyDescent="0.15">
      <c r="A10183" s="15">
        <v>1960</v>
      </c>
      <c r="B10183" s="16">
        <v>12</v>
      </c>
      <c r="C10183" s="15">
        <v>200</v>
      </c>
      <c r="D10183" s="17">
        <v>870000</v>
      </c>
      <c r="E10183" s="18">
        <f t="shared" si="159"/>
        <v>870</v>
      </c>
      <c r="F10183" s="19">
        <v>13.744534</v>
      </c>
      <c r="G10183" s="19">
        <v>11.957744589000001</v>
      </c>
      <c r="H10183" s="20">
        <v>93.127733000000006</v>
      </c>
      <c r="I10183" s="15">
        <f>IF(H10183&lt;=Rmax_Summary!$B$40,1,0)</f>
        <v>0</v>
      </c>
      <c r="J10183" s="15">
        <v>2</v>
      </c>
      <c r="K10183" s="21" t="s">
        <v>847</v>
      </c>
    </row>
    <row r="10184" spans="1:11" x14ac:dyDescent="0.15">
      <c r="A10184" s="15">
        <v>1965</v>
      </c>
      <c r="B10184" s="16">
        <v>12</v>
      </c>
      <c r="C10184" s="15">
        <v>200</v>
      </c>
      <c r="D10184" s="17">
        <v>880000</v>
      </c>
      <c r="E10184" s="18">
        <f t="shared" si="159"/>
        <v>880</v>
      </c>
      <c r="F10184" s="19">
        <v>13.588877</v>
      </c>
      <c r="G10184" s="19">
        <v>11.958212012000001</v>
      </c>
      <c r="H10184" s="20">
        <v>93.205561395000004</v>
      </c>
      <c r="I10184" s="15">
        <f>IF(H10184&lt;=Rmax_Summary!$B$40,1,0)</f>
        <v>0</v>
      </c>
      <c r="J10184" s="15">
        <v>2</v>
      </c>
      <c r="K10184" s="21" t="s">
        <v>847</v>
      </c>
    </row>
    <row r="10185" spans="1:11" x14ac:dyDescent="0.15">
      <c r="A10185" s="15">
        <v>1970</v>
      </c>
      <c r="B10185" s="16">
        <v>12</v>
      </c>
      <c r="C10185" s="15">
        <v>200</v>
      </c>
      <c r="D10185" s="17">
        <v>890000</v>
      </c>
      <c r="E10185" s="18">
        <f t="shared" si="159"/>
        <v>890</v>
      </c>
      <c r="F10185" s="19">
        <v>13.436707</v>
      </c>
      <c r="G10185" s="19">
        <v>11.958668969</v>
      </c>
      <c r="H10185" s="20">
        <v>93.281646651000003</v>
      </c>
      <c r="I10185" s="15">
        <f>IF(H10185&lt;=Rmax_Summary!$B$40,1,0)</f>
        <v>0</v>
      </c>
      <c r="J10185" s="15">
        <v>2</v>
      </c>
      <c r="K10185" s="21" t="s">
        <v>847</v>
      </c>
    </row>
    <row r="10186" spans="1:11" x14ac:dyDescent="0.15">
      <c r="A10186" s="15">
        <v>1975</v>
      </c>
      <c r="B10186" s="16">
        <v>12</v>
      </c>
      <c r="C10186" s="15">
        <v>200</v>
      </c>
      <c r="D10186" s="17">
        <v>900000</v>
      </c>
      <c r="E10186" s="18">
        <f t="shared" si="159"/>
        <v>900</v>
      </c>
      <c r="F10186" s="19">
        <v>13.287906</v>
      </c>
      <c r="G10186" s="19">
        <v>11.959115799999999</v>
      </c>
      <c r="H10186" s="20">
        <v>93.356046843000001</v>
      </c>
      <c r="I10186" s="15">
        <f>IF(H10186&lt;=Rmax_Summary!$B$40,1,0)</f>
        <v>0</v>
      </c>
      <c r="J10186" s="15">
        <v>2</v>
      </c>
      <c r="K10186" s="21" t="s">
        <v>847</v>
      </c>
    </row>
    <row r="10187" spans="1:11" x14ac:dyDescent="0.15">
      <c r="A10187" s="15">
        <v>1980</v>
      </c>
      <c r="B10187" s="16">
        <v>12</v>
      </c>
      <c r="C10187" s="15">
        <v>200</v>
      </c>
      <c r="D10187" s="17">
        <v>910000</v>
      </c>
      <c r="E10187" s="18">
        <f t="shared" si="159"/>
        <v>910</v>
      </c>
      <c r="F10187" s="19">
        <v>13.142366000000001</v>
      </c>
      <c r="G10187" s="19">
        <v>11.959552848</v>
      </c>
      <c r="H10187" s="20">
        <v>93.428817104000004</v>
      </c>
      <c r="I10187" s="15">
        <f>IF(H10187&lt;=Rmax_Summary!$B$40,1,0)</f>
        <v>0</v>
      </c>
      <c r="J10187" s="15">
        <v>2</v>
      </c>
      <c r="K10187" s="21" t="s">
        <v>847</v>
      </c>
    </row>
    <row r="10188" spans="1:11" x14ac:dyDescent="0.15">
      <c r="A10188" s="15">
        <v>1985</v>
      </c>
      <c r="B10188" s="16">
        <v>12</v>
      </c>
      <c r="C10188" s="15">
        <v>200</v>
      </c>
      <c r="D10188" s="17">
        <v>920000</v>
      </c>
      <c r="E10188" s="18">
        <f t="shared" si="159"/>
        <v>920</v>
      </c>
      <c r="F10188" s="19">
        <v>12.999978</v>
      </c>
      <c r="G10188" s="19">
        <v>11.959980419000001</v>
      </c>
      <c r="H10188" s="20">
        <v>93.500010759999995</v>
      </c>
      <c r="I10188" s="15">
        <f>IF(H10188&lt;=Rmax_Summary!$B$40,1,0)</f>
        <v>0</v>
      </c>
      <c r="J10188" s="15">
        <v>2</v>
      </c>
      <c r="K10188" s="21" t="s">
        <v>847</v>
      </c>
    </row>
    <row r="10189" spans="1:11" x14ac:dyDescent="0.15">
      <c r="A10189" s="15">
        <v>1990</v>
      </c>
      <c r="B10189" s="16">
        <v>12</v>
      </c>
      <c r="C10189" s="15">
        <v>200</v>
      </c>
      <c r="D10189" s="17">
        <v>930000</v>
      </c>
      <c r="E10189" s="18">
        <f t="shared" si="159"/>
        <v>930</v>
      </c>
      <c r="F10189" s="19">
        <v>12.860644000000001</v>
      </c>
      <c r="G10189" s="19">
        <v>11.960398830999999</v>
      </c>
      <c r="H10189" s="20">
        <v>93.569677827000007</v>
      </c>
      <c r="I10189" s="15">
        <f>IF(H10189&lt;=Rmax_Summary!$B$40,1,0)</f>
        <v>0</v>
      </c>
      <c r="J10189" s="15">
        <v>2</v>
      </c>
      <c r="K10189" s="21" t="s">
        <v>847</v>
      </c>
    </row>
    <row r="10190" spans="1:11" x14ac:dyDescent="0.15">
      <c r="A10190" s="15">
        <v>1995</v>
      </c>
      <c r="B10190" s="16">
        <v>12</v>
      </c>
      <c r="C10190" s="15">
        <v>200</v>
      </c>
      <c r="D10190" s="17">
        <v>940000</v>
      </c>
      <c r="E10190" s="18">
        <f t="shared" si="159"/>
        <v>940</v>
      </c>
      <c r="F10190" s="19">
        <v>12.724264</v>
      </c>
      <c r="G10190" s="19">
        <v>11.960808364</v>
      </c>
      <c r="H10190" s="20">
        <v>93.637867873999994</v>
      </c>
      <c r="I10190" s="15">
        <f>IF(H10190&lt;=Rmax_Summary!$B$40,1,0)</f>
        <v>0</v>
      </c>
      <c r="J10190" s="15">
        <v>2</v>
      </c>
      <c r="K10190" s="21" t="s">
        <v>847</v>
      </c>
    </row>
    <row r="10191" spans="1:11" x14ac:dyDescent="0.15">
      <c r="A10191" s="15">
        <v>2000</v>
      </c>
      <c r="B10191" s="16">
        <v>12</v>
      </c>
      <c r="C10191" s="15">
        <v>200</v>
      </c>
      <c r="D10191" s="17">
        <v>950000</v>
      </c>
      <c r="E10191" s="18">
        <f t="shared" si="159"/>
        <v>950</v>
      </c>
      <c r="F10191" s="19">
        <v>12.590747</v>
      </c>
      <c r="G10191" s="19">
        <v>11.961209308000001</v>
      </c>
      <c r="H10191" s="20">
        <v>93.704626602000005</v>
      </c>
      <c r="I10191" s="15">
        <f>IF(H10191&lt;=Rmax_Summary!$B$40,1,0)</f>
        <v>0</v>
      </c>
      <c r="J10191" s="15">
        <v>2</v>
      </c>
      <c r="K10191" s="21" t="s">
        <v>847</v>
      </c>
    </row>
    <row r="10192" spans="1:11" x14ac:dyDescent="0.15">
      <c r="A10192" s="15">
        <v>2005</v>
      </c>
      <c r="B10192" s="16">
        <v>12</v>
      </c>
      <c r="C10192" s="15">
        <v>200</v>
      </c>
      <c r="D10192" s="17">
        <v>960000</v>
      </c>
      <c r="E10192" s="18">
        <f t="shared" si="159"/>
        <v>960</v>
      </c>
      <c r="F10192" s="19">
        <v>12.460001999999999</v>
      </c>
      <c r="G10192" s="19">
        <v>11.961601919</v>
      </c>
      <c r="H10192" s="20">
        <v>93.769999036000002</v>
      </c>
      <c r="I10192" s="15">
        <f>IF(H10192&lt;=Rmax_Summary!$B$40,1,0)</f>
        <v>0</v>
      </c>
      <c r="J10192" s="15">
        <v>2</v>
      </c>
      <c r="K10192" s="21" t="s">
        <v>847</v>
      </c>
    </row>
    <row r="10193" spans="1:11" x14ac:dyDescent="0.15">
      <c r="A10193" s="15">
        <v>2010</v>
      </c>
      <c r="B10193" s="16">
        <v>12</v>
      </c>
      <c r="C10193" s="15">
        <v>200</v>
      </c>
      <c r="D10193" s="17">
        <v>970000</v>
      </c>
      <c r="E10193" s="18">
        <f t="shared" si="159"/>
        <v>970</v>
      </c>
      <c r="F10193" s="19">
        <v>12.331944999999999</v>
      </c>
      <c r="G10193" s="19">
        <v>11.961986461</v>
      </c>
      <c r="H10193" s="20">
        <v>93.834027691000003</v>
      </c>
      <c r="I10193" s="15">
        <f>IF(H10193&lt;=Rmax_Summary!$B$40,1,0)</f>
        <v>0</v>
      </c>
      <c r="J10193" s="15">
        <v>2</v>
      </c>
      <c r="K10193" s="21" t="s">
        <v>847</v>
      </c>
    </row>
    <row r="10194" spans="1:11" x14ac:dyDescent="0.15">
      <c r="A10194" s="15">
        <v>2015</v>
      </c>
      <c r="B10194" s="16">
        <v>12</v>
      </c>
      <c r="C10194" s="15">
        <v>200</v>
      </c>
      <c r="D10194" s="17">
        <v>980000</v>
      </c>
      <c r="E10194" s="18">
        <f t="shared" si="159"/>
        <v>980</v>
      </c>
      <c r="F10194" s="19">
        <v>12.206493</v>
      </c>
      <c r="G10194" s="19">
        <v>11.962363178</v>
      </c>
      <c r="H10194" s="20">
        <v>93.896753361999998</v>
      </c>
      <c r="I10194" s="15">
        <f>IF(H10194&lt;=Rmax_Summary!$B$40,1,0)</f>
        <v>0</v>
      </c>
      <c r="J10194" s="15">
        <v>2</v>
      </c>
      <c r="K10194" s="21" t="s">
        <v>847</v>
      </c>
    </row>
    <row r="10195" spans="1:11" x14ac:dyDescent="0.15">
      <c r="A10195" s="15">
        <v>2020</v>
      </c>
      <c r="B10195" s="16">
        <v>12</v>
      </c>
      <c r="C10195" s="15">
        <v>200</v>
      </c>
      <c r="D10195" s="17">
        <v>990000</v>
      </c>
      <c r="E10195" s="18">
        <f t="shared" si="159"/>
        <v>990</v>
      </c>
      <c r="F10195" s="19">
        <v>12.083568</v>
      </c>
      <c r="G10195" s="19">
        <v>11.962732313</v>
      </c>
      <c r="H10195" s="20">
        <v>93.958216008999997</v>
      </c>
      <c r="I10195" s="15">
        <f>IF(H10195&lt;=Rmax_Summary!$B$40,1,0)</f>
        <v>0</v>
      </c>
      <c r="J10195" s="15">
        <v>2</v>
      </c>
      <c r="K10195" s="21" t="s">
        <v>847</v>
      </c>
    </row>
    <row r="10196" spans="1:11" x14ac:dyDescent="0.15">
      <c r="A10196" s="15">
        <v>2025</v>
      </c>
      <c r="B10196" s="16">
        <v>12</v>
      </c>
      <c r="C10196" s="15">
        <v>200</v>
      </c>
      <c r="D10196" s="17">
        <v>1000000</v>
      </c>
      <c r="E10196" s="18">
        <f t="shared" si="159"/>
        <v>1000</v>
      </c>
      <c r="F10196" s="19">
        <v>11.963094</v>
      </c>
      <c r="G10196" s="19">
        <v>11.963094087</v>
      </c>
      <c r="H10196" s="20">
        <v>94.018452977999999</v>
      </c>
      <c r="I10196" s="15">
        <f>IF(H10196&lt;=Rmax_Summary!$B$40,1,0)</f>
        <v>0</v>
      </c>
      <c r="J10196" s="15">
        <v>2</v>
      </c>
      <c r="K10196" s="21" t="s">
        <v>847</v>
      </c>
    </row>
    <row r="10197" spans="1:11" x14ac:dyDescent="0.15">
      <c r="A10197" s="15">
        <v>1830</v>
      </c>
      <c r="B10197" s="16">
        <v>12</v>
      </c>
      <c r="C10197" s="15">
        <v>200</v>
      </c>
      <c r="D10197" s="17">
        <v>1100000</v>
      </c>
      <c r="E10197" s="18">
        <f t="shared" si="159"/>
        <v>1100</v>
      </c>
      <c r="F10197" s="19">
        <v>10.878501</v>
      </c>
      <c r="G10197" s="19">
        <v>11.966351003</v>
      </c>
      <c r="H10197" s="20">
        <v>94.560749654999995</v>
      </c>
      <c r="I10197" s="15">
        <f>IF(H10197&lt;=Rmax_Summary!$B$40,1,0)</f>
        <v>0</v>
      </c>
      <c r="J10197" s="15">
        <v>3</v>
      </c>
      <c r="K10197" s="21" t="s">
        <v>850</v>
      </c>
    </row>
    <row r="10198" spans="1:11" x14ac:dyDescent="0.15">
      <c r="A10198" s="15">
        <v>1835</v>
      </c>
      <c r="B10198" s="16">
        <v>12</v>
      </c>
      <c r="C10198" s="15">
        <v>200</v>
      </c>
      <c r="D10198" s="17">
        <v>1200000</v>
      </c>
      <c r="E10198" s="18">
        <f t="shared" si="159"/>
        <v>1200</v>
      </c>
      <c r="F10198" s="19">
        <v>9.9742219999999993</v>
      </c>
      <c r="G10198" s="19">
        <v>11.969066451</v>
      </c>
      <c r="H10198" s="20">
        <v>95.012889029999997</v>
      </c>
      <c r="I10198" s="15">
        <f>IF(H10198&lt;=Rmax_Summary!$B$40,1,0)</f>
        <v>0</v>
      </c>
      <c r="J10198" s="15">
        <v>3</v>
      </c>
      <c r="K10198" s="21" t="s">
        <v>850</v>
      </c>
    </row>
    <row r="10199" spans="1:11" x14ac:dyDescent="0.15">
      <c r="A10199" s="15">
        <v>1840</v>
      </c>
      <c r="B10199" s="16">
        <v>12</v>
      </c>
      <c r="C10199" s="15">
        <v>200</v>
      </c>
      <c r="D10199" s="17">
        <v>1300000</v>
      </c>
      <c r="E10199" s="18">
        <f t="shared" si="159"/>
        <v>1300</v>
      </c>
      <c r="F10199" s="19">
        <v>9.2087420000000009</v>
      </c>
      <c r="G10199" s="19">
        <v>11.971365092999999</v>
      </c>
      <c r="H10199" s="20">
        <v>95.395628957</v>
      </c>
      <c r="I10199" s="15">
        <f>IF(H10199&lt;=Rmax_Summary!$B$40,1,0)</f>
        <v>0</v>
      </c>
      <c r="J10199" s="15">
        <v>3</v>
      </c>
      <c r="K10199" s="21" t="s">
        <v>850</v>
      </c>
    </row>
    <row r="10200" spans="1:11" x14ac:dyDescent="0.15">
      <c r="A10200" s="15">
        <v>1845</v>
      </c>
      <c r="B10200" s="16">
        <v>12</v>
      </c>
      <c r="C10200" s="15">
        <v>200</v>
      </c>
      <c r="D10200" s="17">
        <v>1400000</v>
      </c>
      <c r="E10200" s="18">
        <f t="shared" si="159"/>
        <v>1400</v>
      </c>
      <c r="F10200" s="19">
        <v>8.5523830000000007</v>
      </c>
      <c r="G10200" s="19">
        <v>11.973336063</v>
      </c>
      <c r="H10200" s="20">
        <v>95.723808524000006</v>
      </c>
      <c r="I10200" s="15">
        <f>IF(H10200&lt;=Rmax_Summary!$B$40,1,0)</f>
        <v>0</v>
      </c>
      <c r="J10200" s="15">
        <v>3</v>
      </c>
      <c r="K10200" s="21" t="s">
        <v>850</v>
      </c>
    </row>
    <row r="10201" spans="1:11" x14ac:dyDescent="0.15">
      <c r="A10201" s="15">
        <v>1850</v>
      </c>
      <c r="B10201" s="16">
        <v>12</v>
      </c>
      <c r="C10201" s="15">
        <v>200</v>
      </c>
      <c r="D10201" s="17">
        <v>1500000</v>
      </c>
      <c r="E10201" s="18">
        <f t="shared" si="159"/>
        <v>1500</v>
      </c>
      <c r="F10201" s="19">
        <v>7.9833629999999998</v>
      </c>
      <c r="G10201" s="19">
        <v>11.975044756000001</v>
      </c>
      <c r="H10201" s="20">
        <v>96.008318475999999</v>
      </c>
      <c r="I10201" s="15">
        <f>IF(H10201&lt;=Rmax_Summary!$B$40,1,0)</f>
        <v>0</v>
      </c>
      <c r="J10201" s="15">
        <v>3</v>
      </c>
      <c r="K10201" s="21" t="s">
        <v>850</v>
      </c>
    </row>
    <row r="10202" spans="1:11" x14ac:dyDescent="0.15">
      <c r="A10202" s="15">
        <v>1855</v>
      </c>
      <c r="B10202" s="16">
        <v>12</v>
      </c>
      <c r="C10202" s="15">
        <v>200</v>
      </c>
      <c r="D10202" s="17">
        <v>1600000</v>
      </c>
      <c r="E10202" s="18">
        <f t="shared" si="159"/>
        <v>1600</v>
      </c>
      <c r="F10202" s="19">
        <v>7.4853379999999996</v>
      </c>
      <c r="G10202" s="19">
        <v>11.97654026</v>
      </c>
      <c r="H10202" s="20">
        <v>96.257331077000003</v>
      </c>
      <c r="I10202" s="15">
        <f>IF(H10202&lt;=Rmax_Summary!$B$40,1,0)</f>
        <v>0</v>
      </c>
      <c r="J10202" s="15">
        <v>3</v>
      </c>
      <c r="K10202" s="21" t="s">
        <v>850</v>
      </c>
    </row>
    <row r="10203" spans="1:11" x14ac:dyDescent="0.15">
      <c r="A10203" s="15">
        <v>1860</v>
      </c>
      <c r="B10203" s="16">
        <v>12</v>
      </c>
      <c r="C10203" s="15">
        <v>200</v>
      </c>
      <c r="D10203" s="17">
        <v>1700000</v>
      </c>
      <c r="E10203" s="18">
        <f t="shared" si="159"/>
        <v>1700</v>
      </c>
      <c r="F10203" s="19">
        <v>7.0457999999999998</v>
      </c>
      <c r="G10203" s="19">
        <v>11.977860132</v>
      </c>
      <c r="H10203" s="20">
        <v>96.477100011999994</v>
      </c>
      <c r="I10203" s="15">
        <f>IF(H10203&lt;=Rmax_Summary!$B$40,1,0)</f>
        <v>0</v>
      </c>
      <c r="J10203" s="15">
        <v>3</v>
      </c>
      <c r="K10203" s="21" t="s">
        <v>850</v>
      </c>
    </row>
    <row r="10204" spans="1:11" x14ac:dyDescent="0.15">
      <c r="A10204" s="15">
        <v>1865</v>
      </c>
      <c r="B10204" s="16">
        <v>12</v>
      </c>
      <c r="C10204" s="15">
        <v>200</v>
      </c>
      <c r="D10204" s="17">
        <v>1800000</v>
      </c>
      <c r="E10204" s="18">
        <f t="shared" si="159"/>
        <v>1800</v>
      </c>
      <c r="F10204" s="19">
        <v>6.6550190000000002</v>
      </c>
      <c r="G10204" s="19">
        <v>11.979033595000001</v>
      </c>
      <c r="H10204" s="20">
        <v>96.672490624000005</v>
      </c>
      <c r="I10204" s="15">
        <f>IF(H10204&lt;=Rmax_Summary!$B$40,1,0)</f>
        <v>0</v>
      </c>
      <c r="J10204" s="15">
        <v>3</v>
      </c>
      <c r="K10204" s="21" t="s">
        <v>850</v>
      </c>
    </row>
    <row r="10205" spans="1:11" x14ac:dyDescent="0.15">
      <c r="A10205" s="15">
        <v>1870</v>
      </c>
      <c r="B10205" s="16">
        <v>12</v>
      </c>
      <c r="C10205" s="15">
        <v>200</v>
      </c>
      <c r="D10205" s="17">
        <v>1900000</v>
      </c>
      <c r="E10205" s="18">
        <f t="shared" si="159"/>
        <v>1900</v>
      </c>
      <c r="F10205" s="19">
        <v>6.305307</v>
      </c>
      <c r="G10205" s="19">
        <v>11.980083735999999</v>
      </c>
      <c r="H10205" s="20">
        <v>96.847346435999995</v>
      </c>
      <c r="I10205" s="15">
        <f>IF(H10205&lt;=Rmax_Summary!$B$40,1,0)</f>
        <v>0</v>
      </c>
      <c r="J10205" s="15">
        <v>3</v>
      </c>
      <c r="K10205" s="21" t="s">
        <v>850</v>
      </c>
    </row>
    <row r="10206" spans="1:11" x14ac:dyDescent="0.15">
      <c r="A10206" s="15">
        <v>1875</v>
      </c>
      <c r="B10206" s="16">
        <v>12</v>
      </c>
      <c r="C10206" s="15">
        <v>200</v>
      </c>
      <c r="D10206" s="17">
        <v>2000000</v>
      </c>
      <c r="E10206" s="18">
        <f t="shared" si="159"/>
        <v>2000</v>
      </c>
      <c r="F10206" s="19">
        <v>5.9905150000000003</v>
      </c>
      <c r="G10206" s="19">
        <v>11.981029008</v>
      </c>
      <c r="H10206" s="20">
        <v>97.004742680999996</v>
      </c>
      <c r="I10206" s="15">
        <f>IF(H10206&lt;=Rmax_Summary!$B$40,1,0)</f>
        <v>0</v>
      </c>
      <c r="J10206" s="15">
        <v>3</v>
      </c>
      <c r="K10206" s="21" t="s">
        <v>850</v>
      </c>
    </row>
    <row r="10207" spans="1:11" x14ac:dyDescent="0.15">
      <c r="A10207" s="15">
        <v>1880</v>
      </c>
      <c r="B10207" s="16">
        <v>12</v>
      </c>
      <c r="C10207" s="15">
        <v>200</v>
      </c>
      <c r="D10207" s="17">
        <v>2100000</v>
      </c>
      <c r="E10207" s="18">
        <f t="shared" si="159"/>
        <v>2100</v>
      </c>
      <c r="F10207" s="19">
        <v>5.7056589999999998</v>
      </c>
      <c r="G10207" s="19">
        <v>11.981884385000001</v>
      </c>
      <c r="H10207" s="20">
        <v>97.147170462000005</v>
      </c>
      <c r="I10207" s="15">
        <f>IF(H10207&lt;=Rmax_Summary!$B$40,1,0)</f>
        <v>0</v>
      </c>
      <c r="J10207" s="15">
        <v>3</v>
      </c>
      <c r="K10207" s="21" t="s">
        <v>850</v>
      </c>
    </row>
    <row r="10208" spans="1:11" x14ac:dyDescent="0.15">
      <c r="A10208" s="15">
        <v>1885</v>
      </c>
      <c r="B10208" s="16">
        <v>12</v>
      </c>
      <c r="C10208" s="15">
        <v>200</v>
      </c>
      <c r="D10208" s="17">
        <v>2200000</v>
      </c>
      <c r="E10208" s="18">
        <f t="shared" si="159"/>
        <v>2200</v>
      </c>
      <c r="F10208" s="19">
        <v>5.4466650000000003</v>
      </c>
      <c r="G10208" s="19">
        <v>11.982662106999999</v>
      </c>
      <c r="H10208" s="20">
        <v>97.276667728000007</v>
      </c>
      <c r="I10208" s="15">
        <f>IF(H10208&lt;=Rmax_Summary!$B$40,1,0)</f>
        <v>0</v>
      </c>
      <c r="J10208" s="15">
        <v>3</v>
      </c>
      <c r="K10208" s="21" t="s">
        <v>850</v>
      </c>
    </row>
    <row r="10209" spans="1:11" x14ac:dyDescent="0.15">
      <c r="A10209" s="15">
        <v>1890</v>
      </c>
      <c r="B10209" s="16">
        <v>12</v>
      </c>
      <c r="C10209" s="15">
        <v>200</v>
      </c>
      <c r="D10209" s="17">
        <v>2300000</v>
      </c>
      <c r="E10209" s="18">
        <f t="shared" si="159"/>
        <v>2300</v>
      </c>
      <c r="F10209" s="19">
        <v>5.2101620000000004</v>
      </c>
      <c r="G10209" s="19">
        <v>11.983372287</v>
      </c>
      <c r="H10209" s="20">
        <v>97.394919092999999</v>
      </c>
      <c r="I10209" s="15">
        <f>IF(H10209&lt;=Rmax_Summary!$B$40,1,0)</f>
        <v>0</v>
      </c>
      <c r="J10209" s="15">
        <v>3</v>
      </c>
      <c r="K10209" s="21" t="s">
        <v>850</v>
      </c>
    </row>
    <row r="10210" spans="1:11" x14ac:dyDescent="0.15">
      <c r="A10210" s="15">
        <v>1895</v>
      </c>
      <c r="B10210" s="16">
        <v>12</v>
      </c>
      <c r="C10210" s="15">
        <v>200</v>
      </c>
      <c r="D10210" s="17">
        <v>2400000</v>
      </c>
      <c r="E10210" s="18">
        <f t="shared" si="159"/>
        <v>2400</v>
      </c>
      <c r="F10210" s="19">
        <v>4.9933430000000003</v>
      </c>
      <c r="G10210" s="19">
        <v>11.984023365000001</v>
      </c>
      <c r="H10210" s="20">
        <v>97.503328472999996</v>
      </c>
      <c r="I10210" s="15">
        <f>IF(H10210&lt;=Rmax_Summary!$B$40,1,0)</f>
        <v>0</v>
      </c>
      <c r="J10210" s="15">
        <v>3</v>
      </c>
      <c r="K10210" s="21" t="s">
        <v>850</v>
      </c>
    </row>
    <row r="10211" spans="1:11" x14ac:dyDescent="0.15">
      <c r="A10211" s="15">
        <v>1900</v>
      </c>
      <c r="B10211" s="16">
        <v>12</v>
      </c>
      <c r="C10211" s="15">
        <v>200</v>
      </c>
      <c r="D10211" s="17">
        <v>2500000</v>
      </c>
      <c r="E10211" s="18">
        <f t="shared" si="159"/>
        <v>2500</v>
      </c>
      <c r="F10211" s="19">
        <v>4.7938489999999998</v>
      </c>
      <c r="G10211" s="19">
        <v>11.984622414</v>
      </c>
      <c r="H10211" s="20">
        <v>97.603075485999994</v>
      </c>
      <c r="I10211" s="15">
        <f>IF(H10211&lt;=Rmax_Summary!$B$40,1,0)</f>
        <v>0</v>
      </c>
      <c r="J10211" s="15">
        <v>3</v>
      </c>
      <c r="K10211" s="21" t="s">
        <v>850</v>
      </c>
    </row>
    <row r="10212" spans="1:11" x14ac:dyDescent="0.15">
      <c r="A10212" s="15">
        <v>1905</v>
      </c>
      <c r="B10212" s="16">
        <v>12</v>
      </c>
      <c r="C10212" s="15">
        <v>200</v>
      </c>
      <c r="D10212" s="17">
        <v>2600000</v>
      </c>
      <c r="E10212" s="18">
        <f t="shared" si="159"/>
        <v>2600</v>
      </c>
      <c r="F10212" s="19">
        <v>4.6096830000000004</v>
      </c>
      <c r="G10212" s="19">
        <v>11.985175441000001</v>
      </c>
      <c r="H10212" s="20">
        <v>97.695158527000004</v>
      </c>
      <c r="I10212" s="15">
        <f>IF(H10212&lt;=Rmax_Summary!$B$40,1,0)</f>
        <v>0</v>
      </c>
      <c r="J10212" s="15">
        <v>3</v>
      </c>
      <c r="K10212" s="21" t="s">
        <v>850</v>
      </c>
    </row>
    <row r="10213" spans="1:11" x14ac:dyDescent="0.15">
      <c r="A10213" s="15">
        <v>1910</v>
      </c>
      <c r="B10213" s="16">
        <v>12</v>
      </c>
      <c r="C10213" s="15">
        <v>200</v>
      </c>
      <c r="D10213" s="17">
        <v>2700000</v>
      </c>
      <c r="E10213" s="18">
        <f t="shared" si="159"/>
        <v>2700</v>
      </c>
      <c r="F10213" s="19">
        <v>4.4391439999999998</v>
      </c>
      <c r="G10213" s="19">
        <v>11.985687545999999</v>
      </c>
      <c r="H10213" s="20">
        <v>97.780428201999996</v>
      </c>
      <c r="I10213" s="15">
        <f>IF(H10213&lt;=Rmax_Summary!$B$40,1,0)</f>
        <v>0</v>
      </c>
      <c r="J10213" s="15">
        <v>3</v>
      </c>
      <c r="K10213" s="21" t="s">
        <v>850</v>
      </c>
    </row>
    <row r="10214" spans="1:11" x14ac:dyDescent="0.15">
      <c r="A10214" s="15">
        <v>1915</v>
      </c>
      <c r="B10214" s="16">
        <v>12</v>
      </c>
      <c r="C10214" s="15">
        <v>200</v>
      </c>
      <c r="D10214" s="17">
        <v>2800000</v>
      </c>
      <c r="E10214" s="18">
        <f t="shared" si="159"/>
        <v>2800</v>
      </c>
      <c r="F10214" s="19">
        <v>4.2807729999999999</v>
      </c>
      <c r="G10214" s="19">
        <v>11.986163109</v>
      </c>
      <c r="H10214" s="20">
        <v>97.859613699999997</v>
      </c>
      <c r="I10214" s="15">
        <f>IF(H10214&lt;=Rmax_Summary!$B$40,1,0)</f>
        <v>0</v>
      </c>
      <c r="J10214" s="15">
        <v>3</v>
      </c>
      <c r="K10214" s="21" t="s">
        <v>850</v>
      </c>
    </row>
    <row r="10215" spans="1:11" x14ac:dyDescent="0.15">
      <c r="A10215" s="15">
        <v>1920</v>
      </c>
      <c r="B10215" s="16">
        <v>12</v>
      </c>
      <c r="C10215" s="15">
        <v>200</v>
      </c>
      <c r="D10215" s="17">
        <v>2900000</v>
      </c>
      <c r="E10215" s="18">
        <f t="shared" si="159"/>
        <v>2900</v>
      </c>
      <c r="F10215" s="19">
        <v>4.1333120000000001</v>
      </c>
      <c r="G10215" s="19">
        <v>11.986605909</v>
      </c>
      <c r="H10215" s="20">
        <v>97.933343820000005</v>
      </c>
      <c r="I10215" s="15">
        <f>IF(H10215&lt;=Rmax_Summary!$B$40,1,0)</f>
        <v>0</v>
      </c>
      <c r="J10215" s="15">
        <v>3</v>
      </c>
      <c r="K10215" s="21" t="s">
        <v>850</v>
      </c>
    </row>
    <row r="10216" spans="1:11" x14ac:dyDescent="0.15">
      <c r="A10216" s="15">
        <v>1925</v>
      </c>
      <c r="B10216" s="16">
        <v>12</v>
      </c>
      <c r="C10216" s="15">
        <v>200</v>
      </c>
      <c r="D10216" s="17">
        <v>3000000</v>
      </c>
      <c r="E10216" s="18">
        <f t="shared" si="159"/>
        <v>3000</v>
      </c>
      <c r="F10216" s="19">
        <v>3.995673</v>
      </c>
      <c r="G10216" s="19">
        <v>11.987019220000001</v>
      </c>
      <c r="H10216" s="20">
        <v>98.002163464999995</v>
      </c>
      <c r="I10216" s="15">
        <f>IF(H10216&lt;=Rmax_Summary!$B$40,1,0)</f>
        <v>0</v>
      </c>
      <c r="J10216" s="15">
        <v>3</v>
      </c>
      <c r="K10216" s="21" t="s">
        <v>850</v>
      </c>
    </row>
    <row r="10217" spans="1:11" x14ac:dyDescent="0.15">
      <c r="A10217" s="15">
        <v>1930</v>
      </c>
      <c r="B10217" s="16">
        <v>12</v>
      </c>
      <c r="C10217" s="15">
        <v>200</v>
      </c>
      <c r="D10217" s="17">
        <v>3100000</v>
      </c>
      <c r="E10217" s="18">
        <f t="shared" si="159"/>
        <v>3100</v>
      </c>
      <c r="F10217" s="19">
        <v>3.866905</v>
      </c>
      <c r="G10217" s="19">
        <v>11.987405887</v>
      </c>
      <c r="H10217" s="20">
        <v>98.066547455000006</v>
      </c>
      <c r="I10217" s="15">
        <f>IF(H10217&lt;=Rmax_Summary!$B$40,1,0)</f>
        <v>0</v>
      </c>
      <c r="J10217" s="15">
        <v>3</v>
      </c>
      <c r="K10217" s="21" t="s">
        <v>850</v>
      </c>
    </row>
    <row r="10218" spans="1:11" x14ac:dyDescent="0.15">
      <c r="A10218" s="15">
        <v>1935</v>
      </c>
      <c r="B10218" s="16">
        <v>12</v>
      </c>
      <c r="C10218" s="15">
        <v>200</v>
      </c>
      <c r="D10218" s="17">
        <v>3200000</v>
      </c>
      <c r="E10218" s="18">
        <f t="shared" si="159"/>
        <v>3200</v>
      </c>
      <c r="F10218" s="19">
        <v>3.746178</v>
      </c>
      <c r="G10218" s="19">
        <v>11.987768411999999</v>
      </c>
      <c r="H10218" s="20">
        <v>98.126911211999996</v>
      </c>
      <c r="I10218" s="15">
        <f>IF(H10218&lt;=Rmax_Summary!$B$40,1,0)</f>
        <v>0</v>
      </c>
      <c r="J10218" s="15">
        <v>3</v>
      </c>
      <c r="K10218" s="21" t="s">
        <v>850</v>
      </c>
    </row>
    <row r="10219" spans="1:11" x14ac:dyDescent="0.15">
      <c r="A10219" s="15">
        <v>1940</v>
      </c>
      <c r="B10219" s="16">
        <v>12</v>
      </c>
      <c r="C10219" s="15">
        <v>200</v>
      </c>
      <c r="D10219" s="17">
        <v>3300000</v>
      </c>
      <c r="E10219" s="18">
        <f t="shared" si="159"/>
        <v>3300</v>
      </c>
      <c r="F10219" s="19">
        <v>3.6327600000000002</v>
      </c>
      <c r="G10219" s="19">
        <v>11.988108993999999</v>
      </c>
      <c r="H10219" s="20">
        <v>98.183619821999997</v>
      </c>
      <c r="I10219" s="15">
        <f>IF(H10219&lt;=Rmax_Summary!$B$40,1,0)</f>
        <v>0</v>
      </c>
      <c r="J10219" s="15">
        <v>3</v>
      </c>
      <c r="K10219" s="21" t="s">
        <v>850</v>
      </c>
    </row>
    <row r="10220" spans="1:11" x14ac:dyDescent="0.15">
      <c r="A10220" s="15">
        <v>1945</v>
      </c>
      <c r="B10220" s="16">
        <v>12</v>
      </c>
      <c r="C10220" s="15">
        <v>200</v>
      </c>
      <c r="D10220" s="17">
        <v>3400000</v>
      </c>
      <c r="E10220" s="18">
        <f t="shared" si="159"/>
        <v>3400</v>
      </c>
      <c r="F10220" s="19">
        <v>3.5260090000000002</v>
      </c>
      <c r="G10220" s="19">
        <v>11.988429551999999</v>
      </c>
      <c r="H10220" s="20">
        <v>98.236995621999995</v>
      </c>
      <c r="I10220" s="15">
        <f>IF(H10220&lt;=Rmax_Summary!$B$40,1,0)</f>
        <v>0</v>
      </c>
      <c r="J10220" s="15">
        <v>3</v>
      </c>
      <c r="K10220" s="21" t="s">
        <v>850</v>
      </c>
    </row>
    <row r="10221" spans="1:11" x14ac:dyDescent="0.15">
      <c r="A10221" s="15">
        <v>1950</v>
      </c>
      <c r="B10221" s="16">
        <v>12</v>
      </c>
      <c r="C10221" s="15">
        <v>200</v>
      </c>
      <c r="D10221" s="17">
        <v>3500000</v>
      </c>
      <c r="E10221" s="18">
        <f t="shared" si="159"/>
        <v>3500</v>
      </c>
      <c r="F10221" s="19">
        <v>3.4253520000000002</v>
      </c>
      <c r="G10221" s="19">
        <v>11.988731803</v>
      </c>
      <c r="H10221" s="20">
        <v>98.287324046999998</v>
      </c>
      <c r="I10221" s="15">
        <f>IF(H10221&lt;=Rmax_Summary!$B$40,1,0)</f>
        <v>0</v>
      </c>
      <c r="J10221" s="15">
        <v>3</v>
      </c>
      <c r="K10221" s="21" t="s">
        <v>850</v>
      </c>
    </row>
    <row r="10222" spans="1:11" x14ac:dyDescent="0.15">
      <c r="A10222" s="15">
        <v>1955</v>
      </c>
      <c r="B10222" s="16">
        <v>12</v>
      </c>
      <c r="C10222" s="15">
        <v>200</v>
      </c>
      <c r="D10222" s="17">
        <v>3600000</v>
      </c>
      <c r="E10222" s="18">
        <f t="shared" si="159"/>
        <v>3600</v>
      </c>
      <c r="F10222" s="19">
        <v>3.3302830000000001</v>
      </c>
      <c r="G10222" s="19">
        <v>11.989017283000001</v>
      </c>
      <c r="H10222" s="20">
        <v>98.334858730999997</v>
      </c>
      <c r="I10222" s="15">
        <f>IF(H10222&lt;=Rmax_Summary!$B$40,1,0)</f>
        <v>0</v>
      </c>
      <c r="J10222" s="15">
        <v>3</v>
      </c>
      <c r="K10222" s="21" t="s">
        <v>850</v>
      </c>
    </row>
    <row r="10223" spans="1:11" x14ac:dyDescent="0.15">
      <c r="A10223" s="15">
        <v>1960</v>
      </c>
      <c r="B10223" s="16">
        <v>12</v>
      </c>
      <c r="C10223" s="15">
        <v>200</v>
      </c>
      <c r="D10223" s="17">
        <v>3700000</v>
      </c>
      <c r="E10223" s="18">
        <f t="shared" si="159"/>
        <v>3700</v>
      </c>
      <c r="F10223" s="19">
        <v>3.240348</v>
      </c>
      <c r="G10223" s="19">
        <v>11.989287340000001</v>
      </c>
      <c r="H10223" s="20">
        <v>98.379826025</v>
      </c>
      <c r="I10223" s="15">
        <f>IF(H10223&lt;=Rmax_Summary!$B$40,1,0)</f>
        <v>0</v>
      </c>
      <c r="J10223" s="15">
        <v>3</v>
      </c>
      <c r="K10223" s="21" t="s">
        <v>850</v>
      </c>
    </row>
    <row r="10224" spans="1:11" x14ac:dyDescent="0.15">
      <c r="A10224" s="15">
        <v>1965</v>
      </c>
      <c r="B10224" s="16">
        <v>12</v>
      </c>
      <c r="C10224" s="15">
        <v>200</v>
      </c>
      <c r="D10224" s="17">
        <v>3800000</v>
      </c>
      <c r="E10224" s="18">
        <f t="shared" si="159"/>
        <v>3800</v>
      </c>
      <c r="F10224" s="19">
        <v>3.1551429999999998</v>
      </c>
      <c r="G10224" s="19">
        <v>11.989543199</v>
      </c>
      <c r="H10224" s="20">
        <v>98.422428518000004</v>
      </c>
      <c r="I10224" s="15">
        <f>IF(H10224&lt;=Rmax_Summary!$B$40,1,0)</f>
        <v>0</v>
      </c>
      <c r="J10224" s="15">
        <v>3</v>
      </c>
      <c r="K10224" s="21" t="s">
        <v>850</v>
      </c>
    </row>
    <row r="10225" spans="1:11" x14ac:dyDescent="0.15">
      <c r="A10225" s="15">
        <v>1970</v>
      </c>
      <c r="B10225" s="16">
        <v>12</v>
      </c>
      <c r="C10225" s="15">
        <v>200</v>
      </c>
      <c r="D10225" s="17">
        <v>3900000</v>
      </c>
      <c r="E10225" s="18">
        <f t="shared" si="159"/>
        <v>3900</v>
      </c>
      <c r="F10225" s="19">
        <v>3.0743040000000001</v>
      </c>
      <c r="G10225" s="19">
        <v>11.989785943999999</v>
      </c>
      <c r="H10225" s="20">
        <v>98.462847998000001</v>
      </c>
      <c r="I10225" s="15">
        <f>IF(H10225&lt;=Rmax_Summary!$B$40,1,0)</f>
        <v>0</v>
      </c>
      <c r="J10225" s="15">
        <v>3</v>
      </c>
      <c r="K10225" s="21" t="s">
        <v>850</v>
      </c>
    </row>
    <row r="10226" spans="1:11" x14ac:dyDescent="0.15">
      <c r="A10226" s="15">
        <v>1975</v>
      </c>
      <c r="B10226" s="16">
        <v>12</v>
      </c>
      <c r="C10226" s="15">
        <v>200</v>
      </c>
      <c r="D10226" s="17">
        <v>4000000</v>
      </c>
      <c r="E10226" s="18">
        <f t="shared" si="159"/>
        <v>4000</v>
      </c>
      <c r="F10226" s="19">
        <v>2.9975040000000002</v>
      </c>
      <c r="G10226" s="19">
        <v>11.990016560999999</v>
      </c>
      <c r="H10226" s="20">
        <v>98.501247943999999</v>
      </c>
      <c r="I10226" s="15">
        <f>IF(H10226&lt;=Rmax_Summary!$B$40,1,0)</f>
        <v>0</v>
      </c>
      <c r="J10226" s="15">
        <v>3</v>
      </c>
      <c r="K10226" s="21" t="s">
        <v>850</v>
      </c>
    </row>
    <row r="10227" spans="1:11" x14ac:dyDescent="0.15">
      <c r="A10227" s="15">
        <v>1980</v>
      </c>
      <c r="B10227" s="16">
        <v>12</v>
      </c>
      <c r="C10227" s="15">
        <v>200</v>
      </c>
      <c r="D10227" s="17">
        <v>4100000</v>
      </c>
      <c r="E10227" s="18">
        <f t="shared" si="159"/>
        <v>4100</v>
      </c>
      <c r="F10227" s="19">
        <v>2.9244479999999999</v>
      </c>
      <c r="G10227" s="19">
        <v>11.990235941</v>
      </c>
      <c r="H10227" s="20">
        <v>98.537776093000005</v>
      </c>
      <c r="I10227" s="15">
        <f>IF(H10227&lt;=Rmax_Summary!$B$40,1,0)</f>
        <v>0</v>
      </c>
      <c r="J10227" s="15">
        <v>3</v>
      </c>
      <c r="K10227" s="21" t="s">
        <v>850</v>
      </c>
    </row>
    <row r="10228" spans="1:11" x14ac:dyDescent="0.15">
      <c r="A10228" s="15">
        <v>1985</v>
      </c>
      <c r="B10228" s="16">
        <v>12</v>
      </c>
      <c r="C10228" s="15">
        <v>200</v>
      </c>
      <c r="D10228" s="17">
        <v>4200000</v>
      </c>
      <c r="E10228" s="18">
        <f t="shared" si="159"/>
        <v>4200</v>
      </c>
      <c r="F10228" s="19">
        <v>2.8548680000000002</v>
      </c>
      <c r="G10228" s="19">
        <v>11.990444875</v>
      </c>
      <c r="H10228" s="20">
        <v>98.572566141999999</v>
      </c>
      <c r="I10228" s="15">
        <f>IF(H10228&lt;=Rmax_Summary!$B$40,1,0)</f>
        <v>0</v>
      </c>
      <c r="J10228" s="15">
        <v>3</v>
      </c>
      <c r="K10228" s="21" t="s">
        <v>850</v>
      </c>
    </row>
    <row r="10229" spans="1:11" x14ac:dyDescent="0.15">
      <c r="A10229" s="15">
        <v>1990</v>
      </c>
      <c r="B10229" s="16">
        <v>12</v>
      </c>
      <c r="C10229" s="15">
        <v>200</v>
      </c>
      <c r="D10229" s="17">
        <v>4300000</v>
      </c>
      <c r="E10229" s="18">
        <f t="shared" si="159"/>
        <v>4300</v>
      </c>
      <c r="F10229" s="19">
        <v>2.7885219999999999</v>
      </c>
      <c r="G10229" s="19">
        <v>11.990644101000001</v>
      </c>
      <c r="H10229" s="20">
        <v>98.605739072999995</v>
      </c>
      <c r="I10229" s="15">
        <f>IF(H10229&lt;=Rmax_Summary!$B$40,1,0)</f>
        <v>0</v>
      </c>
      <c r="J10229" s="15">
        <v>3</v>
      </c>
      <c r="K10229" s="21" t="s">
        <v>850</v>
      </c>
    </row>
    <row r="10230" spans="1:11" x14ac:dyDescent="0.15">
      <c r="A10230" s="15">
        <v>1995</v>
      </c>
      <c r="B10230" s="16">
        <v>12</v>
      </c>
      <c r="C10230" s="15">
        <v>200</v>
      </c>
      <c r="D10230" s="17">
        <v>4400000</v>
      </c>
      <c r="E10230" s="18">
        <f t="shared" si="159"/>
        <v>4400</v>
      </c>
      <c r="F10230" s="19">
        <v>2.72519</v>
      </c>
      <c r="G10230" s="19">
        <v>11.990834276999999</v>
      </c>
      <c r="H10230" s="20">
        <v>98.637405156</v>
      </c>
      <c r="I10230" s="15">
        <f>IF(H10230&lt;=Rmax_Summary!$B$40,1,0)</f>
        <v>0</v>
      </c>
      <c r="J10230" s="15">
        <v>3</v>
      </c>
      <c r="K10230" s="21" t="s">
        <v>850</v>
      </c>
    </row>
    <row r="10231" spans="1:11" x14ac:dyDescent="0.15">
      <c r="A10231" s="15">
        <v>2000</v>
      </c>
      <c r="B10231" s="16">
        <v>12</v>
      </c>
      <c r="C10231" s="15">
        <v>200</v>
      </c>
      <c r="D10231" s="17">
        <v>4500000</v>
      </c>
      <c r="E10231" s="18">
        <f t="shared" si="159"/>
        <v>4500</v>
      </c>
      <c r="F10231" s="19">
        <v>2.6646700000000001</v>
      </c>
      <c r="G10231" s="19">
        <v>11.991016007000001</v>
      </c>
      <c r="H10231" s="20">
        <v>98.66766484</v>
      </c>
      <c r="I10231" s="15">
        <f>IF(H10231&lt;=Rmax_Summary!$B$40,1,0)</f>
        <v>0</v>
      </c>
      <c r="J10231" s="15">
        <v>3</v>
      </c>
      <c r="K10231" s="21" t="s">
        <v>850</v>
      </c>
    </row>
    <row r="10232" spans="1:11" x14ac:dyDescent="0.15">
      <c r="A10232" s="15">
        <v>2005</v>
      </c>
      <c r="B10232" s="16">
        <v>12</v>
      </c>
      <c r="C10232" s="15">
        <v>200</v>
      </c>
      <c r="D10232" s="17">
        <v>4600000</v>
      </c>
      <c r="E10232" s="18">
        <f t="shared" si="159"/>
        <v>4600</v>
      </c>
      <c r="F10232" s="19">
        <v>2.6067800000000001</v>
      </c>
      <c r="G10232" s="19">
        <v>11.991189841000001</v>
      </c>
      <c r="H10232" s="20">
        <v>98.696609793999997</v>
      </c>
      <c r="I10232" s="15">
        <f>IF(H10232&lt;=Rmax_Summary!$B$40,1,0)</f>
        <v>0</v>
      </c>
      <c r="J10232" s="15">
        <v>3</v>
      </c>
      <c r="K10232" s="21" t="s">
        <v>850</v>
      </c>
    </row>
    <row r="10233" spans="1:11" x14ac:dyDescent="0.15">
      <c r="A10233" s="15">
        <v>2010</v>
      </c>
      <c r="B10233" s="16">
        <v>12</v>
      </c>
      <c r="C10233" s="15">
        <v>200</v>
      </c>
      <c r="D10233" s="17">
        <v>4700000</v>
      </c>
      <c r="E10233" s="18">
        <f t="shared" si="159"/>
        <v>4700</v>
      </c>
      <c r="F10233" s="19">
        <v>2.5513520000000001</v>
      </c>
      <c r="G10233" s="19">
        <v>11.991356285</v>
      </c>
      <c r="H10233" s="20">
        <v>98.724323802000001</v>
      </c>
      <c r="I10233" s="15">
        <f>IF(H10233&lt;=Rmax_Summary!$B$40,1,0)</f>
        <v>0</v>
      </c>
      <c r="J10233" s="15">
        <v>3</v>
      </c>
      <c r="K10233" s="21" t="s">
        <v>850</v>
      </c>
    </row>
    <row r="10234" spans="1:11" x14ac:dyDescent="0.15">
      <c r="A10234" s="15">
        <v>2015</v>
      </c>
      <c r="B10234" s="16">
        <v>12</v>
      </c>
      <c r="C10234" s="15">
        <v>200</v>
      </c>
      <c r="D10234" s="17">
        <v>4800000</v>
      </c>
      <c r="E10234" s="18">
        <f t="shared" si="159"/>
        <v>4800</v>
      </c>
      <c r="F10234" s="19">
        <v>2.4982319999999998</v>
      </c>
      <c r="G10234" s="19">
        <v>11.991515792</v>
      </c>
      <c r="H10234" s="20">
        <v>98.750883775999995</v>
      </c>
      <c r="I10234" s="15">
        <f>IF(H10234&lt;=Rmax_Summary!$B$40,1,0)</f>
        <v>0</v>
      </c>
      <c r="J10234" s="15">
        <v>3</v>
      </c>
      <c r="K10234" s="21" t="s">
        <v>850</v>
      </c>
    </row>
    <row r="10235" spans="1:11" x14ac:dyDescent="0.15">
      <c r="A10235" s="15">
        <v>2020</v>
      </c>
      <c r="B10235" s="16">
        <v>12</v>
      </c>
      <c r="C10235" s="15">
        <v>200</v>
      </c>
      <c r="D10235" s="17">
        <v>4900000</v>
      </c>
      <c r="E10235" s="18">
        <f t="shared" si="159"/>
        <v>4900</v>
      </c>
      <c r="F10235" s="19">
        <v>2.447279</v>
      </c>
      <c r="G10235" s="19">
        <v>11.991668802</v>
      </c>
      <c r="H10235" s="20">
        <v>98.776360370999996</v>
      </c>
      <c r="I10235" s="15">
        <f>IF(H10235&lt;=Rmax_Summary!$B$40,1,0)</f>
        <v>0</v>
      </c>
      <c r="J10235" s="15">
        <v>3</v>
      </c>
      <c r="K10235" s="21" t="s">
        <v>850</v>
      </c>
    </row>
    <row r="10236" spans="1:11" x14ac:dyDescent="0.15">
      <c r="A10236" s="15">
        <v>2025</v>
      </c>
      <c r="B10236" s="16">
        <v>12</v>
      </c>
      <c r="C10236" s="15">
        <v>200</v>
      </c>
      <c r="D10236" s="17">
        <v>5000000</v>
      </c>
      <c r="E10236" s="18">
        <f t="shared" si="159"/>
        <v>5000</v>
      </c>
      <c r="F10236" s="19">
        <v>2.3983629999999998</v>
      </c>
      <c r="G10236" s="19">
        <v>11.991815689999999</v>
      </c>
      <c r="H10236" s="20">
        <v>98.800818445000004</v>
      </c>
      <c r="I10236" s="15">
        <f>IF(H10236&lt;=Rmax_Summary!$B$40,1,0)</f>
        <v>0</v>
      </c>
      <c r="J10236" s="15">
        <v>3</v>
      </c>
      <c r="K10236" s="21" t="s">
        <v>850</v>
      </c>
    </row>
    <row r="10237" spans="1:11" x14ac:dyDescent="0.15">
      <c r="A10237" s="15">
        <v>2030</v>
      </c>
      <c r="B10237" s="16">
        <v>12</v>
      </c>
      <c r="C10237" s="15">
        <v>200</v>
      </c>
      <c r="D10237" s="17">
        <v>5100000</v>
      </c>
      <c r="E10237" s="18">
        <f t="shared" si="159"/>
        <v>5100</v>
      </c>
      <c r="F10237" s="19">
        <v>2.3513639999999998</v>
      </c>
      <c r="G10237" s="19">
        <v>11.991956818</v>
      </c>
      <c r="H10237" s="20">
        <v>98.824317913000002</v>
      </c>
      <c r="I10237" s="15">
        <f>IF(H10237&lt;=Rmax_Summary!$B$40,1,0)</f>
        <v>0</v>
      </c>
      <c r="J10237" s="15">
        <v>3</v>
      </c>
      <c r="K10237" s="21" t="s">
        <v>850</v>
      </c>
    </row>
    <row r="10238" spans="1:11" x14ac:dyDescent="0.15">
      <c r="A10238" s="15">
        <v>2035</v>
      </c>
      <c r="B10238" s="16">
        <v>12</v>
      </c>
      <c r="C10238" s="15">
        <v>200</v>
      </c>
      <c r="D10238" s="17">
        <v>5200000</v>
      </c>
      <c r="E10238" s="18">
        <f t="shared" si="159"/>
        <v>5200</v>
      </c>
      <c r="F10238" s="19">
        <v>2.3061720000000001</v>
      </c>
      <c r="G10238" s="19">
        <v>11.992092519</v>
      </c>
      <c r="H10238" s="20">
        <v>98.846914194999997</v>
      </c>
      <c r="I10238" s="15">
        <f>IF(H10238&lt;=Rmax_Summary!$B$40,1,0)</f>
        <v>0</v>
      </c>
      <c r="J10238" s="15">
        <v>3</v>
      </c>
      <c r="K10238" s="21" t="s">
        <v>850</v>
      </c>
    </row>
    <row r="10239" spans="1:11" x14ac:dyDescent="0.15">
      <c r="A10239" s="15">
        <v>2040</v>
      </c>
      <c r="B10239" s="16">
        <v>12</v>
      </c>
      <c r="C10239" s="15">
        <v>200</v>
      </c>
      <c r="D10239" s="17">
        <v>5300000</v>
      </c>
      <c r="E10239" s="18">
        <f t="shared" si="159"/>
        <v>5300</v>
      </c>
      <c r="F10239" s="19">
        <v>2.2626840000000001</v>
      </c>
      <c r="G10239" s="19">
        <v>11.992223106000001</v>
      </c>
      <c r="H10239" s="20">
        <v>98.868658202000006</v>
      </c>
      <c r="I10239" s="15">
        <f>IF(H10239&lt;=Rmax_Summary!$B$40,1,0)</f>
        <v>0</v>
      </c>
      <c r="J10239" s="15">
        <v>3</v>
      </c>
      <c r="K10239" s="21" t="s">
        <v>850</v>
      </c>
    </row>
    <row r="10240" spans="1:11" x14ac:dyDescent="0.15">
      <c r="A10240" s="15">
        <v>2045</v>
      </c>
      <c r="B10240" s="16">
        <v>12</v>
      </c>
      <c r="C10240" s="15">
        <v>200</v>
      </c>
      <c r="D10240" s="17">
        <v>5400000</v>
      </c>
      <c r="E10240" s="18">
        <f t="shared" si="159"/>
        <v>5400</v>
      </c>
      <c r="F10240" s="19">
        <v>2.2208049999999999</v>
      </c>
      <c r="G10240" s="19">
        <v>11.992348864</v>
      </c>
      <c r="H10240" s="20">
        <v>98.889597292999994</v>
      </c>
      <c r="I10240" s="15">
        <f>IF(H10240&lt;=Rmax_Summary!$B$40,1,0)</f>
        <v>0</v>
      </c>
      <c r="J10240" s="15">
        <v>3</v>
      </c>
      <c r="K10240" s="21" t="s">
        <v>850</v>
      </c>
    </row>
    <row r="10241" spans="1:11" x14ac:dyDescent="0.15">
      <c r="A10241" s="15">
        <v>2050</v>
      </c>
      <c r="B10241" s="16">
        <v>12</v>
      </c>
      <c r="C10241" s="15">
        <v>200</v>
      </c>
      <c r="D10241" s="17">
        <v>5500000</v>
      </c>
      <c r="E10241" s="18">
        <f t="shared" si="159"/>
        <v>5500</v>
      </c>
      <c r="F10241" s="19">
        <v>2.1804489999999999</v>
      </c>
      <c r="G10241" s="19">
        <v>11.992470042000001</v>
      </c>
      <c r="H10241" s="20">
        <v>98.909775400000001</v>
      </c>
      <c r="I10241" s="15">
        <f>IF(H10241&lt;=Rmax_Summary!$B$40,1,0)</f>
        <v>0</v>
      </c>
      <c r="J10241" s="15">
        <v>3</v>
      </c>
      <c r="K10241" s="21" t="s">
        <v>850</v>
      </c>
    </row>
    <row r="10242" spans="1:11" x14ac:dyDescent="0.15">
      <c r="A10242" s="15">
        <v>2055</v>
      </c>
      <c r="B10242" s="16">
        <v>12</v>
      </c>
      <c r="C10242" s="15">
        <v>200</v>
      </c>
      <c r="D10242" s="17">
        <v>5600000</v>
      </c>
      <c r="E10242" s="18">
        <f t="shared" ref="E10242:E10305" si="160">D10242/1000</f>
        <v>5600</v>
      </c>
      <c r="F10242" s="19">
        <v>2.1415329999999999</v>
      </c>
      <c r="G10242" s="19">
        <v>11.992586900999999</v>
      </c>
      <c r="H10242" s="20">
        <v>98.929233300000007</v>
      </c>
      <c r="I10242" s="15">
        <f>IF(H10242&lt;=Rmax_Summary!$B$40,1,0)</f>
        <v>0</v>
      </c>
      <c r="J10242" s="15">
        <v>3</v>
      </c>
      <c r="K10242" s="21" t="s">
        <v>850</v>
      </c>
    </row>
    <row r="10243" spans="1:11" x14ac:dyDescent="0.15">
      <c r="A10243" s="15">
        <v>2060</v>
      </c>
      <c r="B10243" s="16">
        <v>12</v>
      </c>
      <c r="C10243" s="15">
        <v>200</v>
      </c>
      <c r="D10243" s="17">
        <v>5700000</v>
      </c>
      <c r="E10243" s="18">
        <f t="shared" si="160"/>
        <v>5700</v>
      </c>
      <c r="F10243" s="19">
        <v>2.1039819999999998</v>
      </c>
      <c r="G10243" s="19">
        <v>11.992699658999999</v>
      </c>
      <c r="H10243" s="20">
        <v>98.948008795000007</v>
      </c>
      <c r="I10243" s="15">
        <f>IF(H10243&lt;=Rmax_Summary!$B$40,1,0)</f>
        <v>0</v>
      </c>
      <c r="J10243" s="15">
        <v>3</v>
      </c>
      <c r="K10243" s="21" t="s">
        <v>850</v>
      </c>
    </row>
    <row r="10244" spans="1:11" x14ac:dyDescent="0.15">
      <c r="A10244" s="15">
        <v>2065</v>
      </c>
      <c r="B10244" s="16">
        <v>12</v>
      </c>
      <c r="C10244" s="15">
        <v>200</v>
      </c>
      <c r="D10244" s="17">
        <v>5800000</v>
      </c>
      <c r="E10244" s="18">
        <f t="shared" si="160"/>
        <v>5800</v>
      </c>
      <c r="F10244" s="19">
        <v>2.067726</v>
      </c>
      <c r="G10244" s="19">
        <v>11.99280853</v>
      </c>
      <c r="H10244" s="20">
        <v>98.966137184000004</v>
      </c>
      <c r="I10244" s="15">
        <f>IF(H10244&lt;=Rmax_Summary!$B$40,1,0)</f>
        <v>0</v>
      </c>
      <c r="J10244" s="15">
        <v>3</v>
      </c>
      <c r="K10244" s="21" t="s">
        <v>850</v>
      </c>
    </row>
    <row r="10245" spans="1:11" x14ac:dyDescent="0.15">
      <c r="A10245" s="15">
        <v>2070</v>
      </c>
      <c r="B10245" s="16">
        <v>12</v>
      </c>
      <c r="C10245" s="15">
        <v>200</v>
      </c>
      <c r="D10245" s="17">
        <v>5900000</v>
      </c>
      <c r="E10245" s="18">
        <f t="shared" si="160"/>
        <v>5900</v>
      </c>
      <c r="F10245" s="19">
        <v>2.0326970000000002</v>
      </c>
      <c r="G10245" s="19">
        <v>11.992913715</v>
      </c>
      <c r="H10245" s="20">
        <v>98.983651381000001</v>
      </c>
      <c r="I10245" s="15">
        <f>IF(H10245&lt;=Rmax_Summary!$B$40,1,0)</f>
        <v>0</v>
      </c>
      <c r="J10245" s="15">
        <v>3</v>
      </c>
      <c r="K10245" s="21" t="s">
        <v>850</v>
      </c>
    </row>
    <row r="10246" spans="1:11" x14ac:dyDescent="0.15">
      <c r="A10246" s="15">
        <v>2075</v>
      </c>
      <c r="B10246" s="16">
        <v>12</v>
      </c>
      <c r="C10246" s="15">
        <v>200</v>
      </c>
      <c r="D10246" s="17">
        <v>6000000</v>
      </c>
      <c r="E10246" s="18">
        <f t="shared" si="160"/>
        <v>6000</v>
      </c>
      <c r="F10246" s="19">
        <v>1.9988360000000001</v>
      </c>
      <c r="G10246" s="19">
        <v>11.993015398000001</v>
      </c>
      <c r="H10246" s="20">
        <v>99.000582022000003</v>
      </c>
      <c r="I10246" s="15">
        <f>IF(H10246&lt;=Rmax_Summary!$B$40,1,0)</f>
        <v>0</v>
      </c>
      <c r="J10246" s="15">
        <v>3</v>
      </c>
      <c r="K10246" s="21" t="s">
        <v>850</v>
      </c>
    </row>
    <row r="10247" spans="1:11" x14ac:dyDescent="0.15">
      <c r="A10247" s="15">
        <v>2080</v>
      </c>
      <c r="B10247" s="16">
        <v>12</v>
      </c>
      <c r="C10247" s="15">
        <v>200</v>
      </c>
      <c r="D10247" s="17">
        <v>6100000</v>
      </c>
      <c r="E10247" s="18">
        <f t="shared" si="160"/>
        <v>6100</v>
      </c>
      <c r="F10247" s="19">
        <v>1.9660839999999999</v>
      </c>
      <c r="G10247" s="19">
        <v>11.993113746000001</v>
      </c>
      <c r="H10247" s="20">
        <v>99.016957872000006</v>
      </c>
      <c r="I10247" s="15">
        <f>IF(H10247&lt;=Rmax_Summary!$B$40,1,0)</f>
        <v>0</v>
      </c>
      <c r="J10247" s="15">
        <v>3</v>
      </c>
      <c r="K10247" s="21" t="s">
        <v>850</v>
      </c>
    </row>
    <row r="10248" spans="1:11" x14ac:dyDescent="0.15">
      <c r="A10248" s="15">
        <v>2085</v>
      </c>
      <c r="B10248" s="16">
        <v>12</v>
      </c>
      <c r="C10248" s="15">
        <v>200</v>
      </c>
      <c r="D10248" s="17">
        <v>6200000</v>
      </c>
      <c r="E10248" s="18">
        <f t="shared" si="160"/>
        <v>6200</v>
      </c>
      <c r="F10248" s="19">
        <v>1.9343889999999999</v>
      </c>
      <c r="G10248" s="19">
        <v>11.993208923999999</v>
      </c>
      <c r="H10248" s="20">
        <v>99.032805711999998</v>
      </c>
      <c r="I10248" s="15">
        <f>IF(H10248&lt;=Rmax_Summary!$B$40,1,0)</f>
        <v>0</v>
      </c>
      <c r="J10248" s="15">
        <v>3</v>
      </c>
      <c r="K10248" s="21" t="s">
        <v>850</v>
      </c>
    </row>
    <row r="10249" spans="1:11" x14ac:dyDescent="0.15">
      <c r="A10249" s="15">
        <v>2090</v>
      </c>
      <c r="B10249" s="16">
        <v>12</v>
      </c>
      <c r="C10249" s="15">
        <v>200</v>
      </c>
      <c r="D10249" s="17">
        <v>6300000</v>
      </c>
      <c r="E10249" s="18">
        <f t="shared" si="160"/>
        <v>6300</v>
      </c>
      <c r="F10249" s="19">
        <v>1.903699</v>
      </c>
      <c r="G10249" s="19">
        <v>11.993301075</v>
      </c>
      <c r="H10249" s="20">
        <v>99.048150699000004</v>
      </c>
      <c r="I10249" s="15">
        <f>IF(H10249&lt;=Rmax_Summary!$B$40,1,0)</f>
        <v>0</v>
      </c>
      <c r="J10249" s="15">
        <v>3</v>
      </c>
      <c r="K10249" s="21" t="s">
        <v>850</v>
      </c>
    </row>
    <row r="10250" spans="1:11" x14ac:dyDescent="0.15">
      <c r="A10250" s="15">
        <v>2095</v>
      </c>
      <c r="B10250" s="16">
        <v>12</v>
      </c>
      <c r="C10250" s="15">
        <v>200</v>
      </c>
      <c r="D10250" s="17">
        <v>6400000</v>
      </c>
      <c r="E10250" s="18">
        <f t="shared" si="160"/>
        <v>6400</v>
      </c>
      <c r="F10250" s="19">
        <v>1.8739669999999999</v>
      </c>
      <c r="G10250" s="19">
        <v>11.99339035</v>
      </c>
      <c r="H10250" s="20">
        <v>99.063016376999997</v>
      </c>
      <c r="I10250" s="15">
        <f>IF(H10250&lt;=Rmax_Summary!$B$40,1,0)</f>
        <v>0</v>
      </c>
      <c r="J10250" s="15">
        <v>3</v>
      </c>
      <c r="K10250" s="21" t="s">
        <v>850</v>
      </c>
    </row>
    <row r="10251" spans="1:11" x14ac:dyDescent="0.15">
      <c r="A10251" s="15">
        <v>2100</v>
      </c>
      <c r="B10251" s="16">
        <v>12</v>
      </c>
      <c r="C10251" s="15">
        <v>200</v>
      </c>
      <c r="D10251" s="17">
        <v>6500000</v>
      </c>
      <c r="E10251" s="18">
        <f t="shared" si="160"/>
        <v>6500</v>
      </c>
      <c r="F10251" s="19">
        <v>1.8451500000000001</v>
      </c>
      <c r="G10251" s="19">
        <v>11.993476891</v>
      </c>
      <c r="H10251" s="20">
        <v>99.077424831000002</v>
      </c>
      <c r="I10251" s="15">
        <f>IF(H10251&lt;=Rmax_Summary!$B$40,1,0)</f>
        <v>0</v>
      </c>
      <c r="J10251" s="15">
        <v>3</v>
      </c>
      <c r="K10251" s="21" t="s">
        <v>850</v>
      </c>
    </row>
    <row r="10252" spans="1:11" x14ac:dyDescent="0.15">
      <c r="A10252" s="15">
        <v>2105</v>
      </c>
      <c r="B10252" s="16">
        <v>12</v>
      </c>
      <c r="C10252" s="15">
        <v>200</v>
      </c>
      <c r="D10252" s="17">
        <v>6600000</v>
      </c>
      <c r="E10252" s="18">
        <f t="shared" si="160"/>
        <v>6600</v>
      </c>
      <c r="F10252" s="19">
        <v>1.8172060000000001</v>
      </c>
      <c r="G10252" s="19">
        <v>11.993560798000001</v>
      </c>
      <c r="H10252" s="20">
        <v>99.091396915999994</v>
      </c>
      <c r="I10252" s="15">
        <f>IF(H10252&lt;=Rmax_Summary!$B$40,1,0)</f>
        <v>0</v>
      </c>
      <c r="J10252" s="15">
        <v>3</v>
      </c>
      <c r="K10252" s="21" t="s">
        <v>850</v>
      </c>
    </row>
    <row r="10253" spans="1:11" x14ac:dyDescent="0.15">
      <c r="A10253" s="15">
        <v>2110</v>
      </c>
      <c r="B10253" s="16">
        <v>12</v>
      </c>
      <c r="C10253" s="15">
        <v>200</v>
      </c>
      <c r="D10253" s="17">
        <v>6700000</v>
      </c>
      <c r="E10253" s="18">
        <f t="shared" si="160"/>
        <v>6700</v>
      </c>
      <c r="F10253" s="19">
        <v>1.7900959999999999</v>
      </c>
      <c r="G10253" s="19">
        <v>11.993642209000001</v>
      </c>
      <c r="H10253" s="20">
        <v>99.104952080999993</v>
      </c>
      <c r="I10253" s="15">
        <f>IF(H10253&lt;=Rmax_Summary!$B$40,1,0)</f>
        <v>0</v>
      </c>
      <c r="J10253" s="15">
        <v>3</v>
      </c>
      <c r="K10253" s="21" t="s">
        <v>850</v>
      </c>
    </row>
    <row r="10254" spans="1:11" x14ac:dyDescent="0.15">
      <c r="A10254" s="15">
        <v>2115</v>
      </c>
      <c r="B10254" s="16">
        <v>12</v>
      </c>
      <c r="C10254" s="15">
        <v>200</v>
      </c>
      <c r="D10254" s="17">
        <v>6800000</v>
      </c>
      <c r="E10254" s="18">
        <f t="shared" si="160"/>
        <v>6800</v>
      </c>
      <c r="F10254" s="19">
        <v>1.7637830000000001</v>
      </c>
      <c r="G10254" s="19">
        <v>11.993721225</v>
      </c>
      <c r="H10254" s="20">
        <v>99.118108733</v>
      </c>
      <c r="I10254" s="15">
        <f>IF(H10254&lt;=Rmax_Summary!$B$40,1,0)</f>
        <v>0</v>
      </c>
      <c r="J10254" s="15">
        <v>3</v>
      </c>
      <c r="K10254" s="21" t="s">
        <v>850</v>
      </c>
    </row>
    <row r="10255" spans="1:11" x14ac:dyDescent="0.15">
      <c r="A10255" s="15">
        <v>2120</v>
      </c>
      <c r="B10255" s="16">
        <v>12</v>
      </c>
      <c r="C10255" s="15">
        <v>200</v>
      </c>
      <c r="D10255" s="17">
        <v>6900000</v>
      </c>
      <c r="E10255" s="18">
        <f t="shared" si="160"/>
        <v>6900</v>
      </c>
      <c r="F10255" s="19">
        <v>1.738232</v>
      </c>
      <c r="G10255" s="19">
        <v>11.993797948999999</v>
      </c>
      <c r="H10255" s="20">
        <v>99.130884219999999</v>
      </c>
      <c r="I10255" s="15">
        <f>IF(H10255&lt;=Rmax_Summary!$B$40,1,0)</f>
        <v>0</v>
      </c>
      <c r="J10255" s="15">
        <v>3</v>
      </c>
      <c r="K10255" s="21" t="s">
        <v>850</v>
      </c>
    </row>
    <row r="10256" spans="1:11" x14ac:dyDescent="0.15">
      <c r="A10256" s="15">
        <v>2125</v>
      </c>
      <c r="B10256" s="16">
        <v>12</v>
      </c>
      <c r="C10256" s="15">
        <v>200</v>
      </c>
      <c r="D10256" s="17">
        <v>7000000</v>
      </c>
      <c r="E10256" s="18">
        <f t="shared" si="160"/>
        <v>7000</v>
      </c>
      <c r="F10256" s="19">
        <v>1.7134100000000001</v>
      </c>
      <c r="G10256" s="19">
        <v>11.993872481</v>
      </c>
      <c r="H10256" s="20">
        <v>99.143294815000004</v>
      </c>
      <c r="I10256" s="15">
        <f>IF(H10256&lt;=Rmax_Summary!$B$40,1,0)</f>
        <v>0</v>
      </c>
      <c r="J10256" s="15">
        <v>3</v>
      </c>
      <c r="K10256" s="21" t="s">
        <v>850</v>
      </c>
    </row>
    <row r="10257" spans="1:11" x14ac:dyDescent="0.15">
      <c r="A10257" s="15">
        <v>2130</v>
      </c>
      <c r="B10257" s="16">
        <v>12</v>
      </c>
      <c r="C10257" s="15">
        <v>200</v>
      </c>
      <c r="D10257" s="17">
        <v>7100000</v>
      </c>
      <c r="E10257" s="18">
        <f t="shared" si="160"/>
        <v>7100</v>
      </c>
      <c r="F10257" s="19">
        <v>1.6892879999999999</v>
      </c>
      <c r="G10257" s="19">
        <v>11.993944918</v>
      </c>
      <c r="H10257" s="20">
        <v>99.155355971999995</v>
      </c>
      <c r="I10257" s="15">
        <f>IF(H10257&lt;=Rmax_Summary!$B$40,1,0)</f>
        <v>0</v>
      </c>
      <c r="J10257" s="15">
        <v>3</v>
      </c>
      <c r="K10257" s="21" t="s">
        <v>850</v>
      </c>
    </row>
    <row r="10258" spans="1:11" x14ac:dyDescent="0.15">
      <c r="A10258" s="15">
        <v>2135</v>
      </c>
      <c r="B10258" s="16">
        <v>12</v>
      </c>
      <c r="C10258" s="15">
        <v>200</v>
      </c>
      <c r="D10258" s="17">
        <v>7200000</v>
      </c>
      <c r="E10258" s="18">
        <f t="shared" si="160"/>
        <v>7200</v>
      </c>
      <c r="F10258" s="19">
        <v>1.665835</v>
      </c>
      <c r="G10258" s="19">
        <v>11.994015345999999</v>
      </c>
      <c r="H10258" s="20">
        <v>99.167082278999999</v>
      </c>
      <c r="I10258" s="15">
        <f>IF(H10258&lt;=Rmax_Summary!$B$40,1,0)</f>
        <v>0</v>
      </c>
      <c r="J10258" s="15">
        <v>3</v>
      </c>
      <c r="K10258" s="21" t="s">
        <v>850</v>
      </c>
    </row>
    <row r="10259" spans="1:11" x14ac:dyDescent="0.15">
      <c r="A10259" s="15">
        <v>2140</v>
      </c>
      <c r="B10259" s="16">
        <v>12</v>
      </c>
      <c r="C10259" s="15">
        <v>200</v>
      </c>
      <c r="D10259" s="17">
        <v>7300000</v>
      </c>
      <c r="E10259" s="18">
        <f t="shared" si="160"/>
        <v>7300</v>
      </c>
      <c r="F10259" s="19">
        <v>1.643025</v>
      </c>
      <c r="G10259" s="19">
        <v>11.994083832999999</v>
      </c>
      <c r="H10259" s="20">
        <v>99.178487399999995</v>
      </c>
      <c r="I10259" s="15">
        <f>IF(H10259&lt;=Rmax_Summary!$B$40,1,0)</f>
        <v>0</v>
      </c>
      <c r="J10259" s="15">
        <v>3</v>
      </c>
      <c r="K10259" s="21" t="s">
        <v>850</v>
      </c>
    </row>
    <row r="10260" spans="1:11" x14ac:dyDescent="0.15">
      <c r="A10260" s="15">
        <v>2145</v>
      </c>
      <c r="B10260" s="16">
        <v>12</v>
      </c>
      <c r="C10260" s="15">
        <v>200</v>
      </c>
      <c r="D10260" s="17">
        <v>7400000</v>
      </c>
      <c r="E10260" s="18">
        <f t="shared" si="160"/>
        <v>7400</v>
      </c>
      <c r="F10260" s="19">
        <v>1.6208309999999999</v>
      </c>
      <c r="G10260" s="19">
        <v>11.994150476</v>
      </c>
      <c r="H10260" s="20">
        <v>99.189584429000007</v>
      </c>
      <c r="I10260" s="15">
        <f>IF(H10260&lt;=Rmax_Summary!$B$40,1,0)</f>
        <v>0</v>
      </c>
      <c r="J10260" s="15">
        <v>3</v>
      </c>
      <c r="K10260" s="21" t="s">
        <v>850</v>
      </c>
    </row>
    <row r="10261" spans="1:11" x14ac:dyDescent="0.15">
      <c r="A10261" s="15">
        <v>2150</v>
      </c>
      <c r="B10261" s="16">
        <v>12</v>
      </c>
      <c r="C10261" s="15">
        <v>200</v>
      </c>
      <c r="D10261" s="17">
        <v>7500000</v>
      </c>
      <c r="E10261" s="18">
        <f t="shared" si="160"/>
        <v>7500</v>
      </c>
      <c r="F10261" s="19">
        <v>1.599229</v>
      </c>
      <c r="G10261" s="19">
        <v>11.994215348000001</v>
      </c>
      <c r="H10261" s="20">
        <v>99.200385644999997</v>
      </c>
      <c r="I10261" s="15">
        <f>IF(H10261&lt;=Rmax_Summary!$B$40,1,0)</f>
        <v>0</v>
      </c>
      <c r="J10261" s="15">
        <v>3</v>
      </c>
      <c r="K10261" s="21" t="s">
        <v>850</v>
      </c>
    </row>
    <row r="10262" spans="1:11" x14ac:dyDescent="0.15">
      <c r="A10262" s="15">
        <v>2155</v>
      </c>
      <c r="B10262" s="16">
        <v>12</v>
      </c>
      <c r="C10262" s="15">
        <v>200</v>
      </c>
      <c r="D10262" s="17">
        <v>7600000</v>
      </c>
      <c r="E10262" s="18">
        <f t="shared" si="160"/>
        <v>7600</v>
      </c>
      <c r="F10262" s="19">
        <v>1.578195</v>
      </c>
      <c r="G10262" s="19">
        <v>11.994278513999999</v>
      </c>
      <c r="H10262" s="20">
        <v>99.210902738000001</v>
      </c>
      <c r="I10262" s="15">
        <f>IF(H10262&lt;=Rmax_Summary!$B$40,1,0)</f>
        <v>0</v>
      </c>
      <c r="J10262" s="15">
        <v>3</v>
      </c>
      <c r="K10262" s="21" t="s">
        <v>850</v>
      </c>
    </row>
    <row r="10263" spans="1:11" x14ac:dyDescent="0.15">
      <c r="A10263" s="15">
        <v>2160</v>
      </c>
      <c r="B10263" s="16">
        <v>12</v>
      </c>
      <c r="C10263" s="15">
        <v>200</v>
      </c>
      <c r="D10263" s="17">
        <v>7700000</v>
      </c>
      <c r="E10263" s="18">
        <f t="shared" si="160"/>
        <v>7700</v>
      </c>
      <c r="F10263" s="19">
        <v>1.557707</v>
      </c>
      <c r="G10263" s="19">
        <v>11.994340033</v>
      </c>
      <c r="H10263" s="20">
        <v>99.221146736999998</v>
      </c>
      <c r="I10263" s="15">
        <f>IF(H10263&lt;=Rmax_Summary!$B$40,1,0)</f>
        <v>0</v>
      </c>
      <c r="J10263" s="15">
        <v>3</v>
      </c>
      <c r="K10263" s="21" t="s">
        <v>850</v>
      </c>
    </row>
    <row r="10264" spans="1:11" x14ac:dyDescent="0.15">
      <c r="A10264" s="15">
        <v>2165</v>
      </c>
      <c r="B10264" s="16">
        <v>12</v>
      </c>
      <c r="C10264" s="15">
        <v>200</v>
      </c>
      <c r="D10264" s="17">
        <v>7800000</v>
      </c>
      <c r="E10264" s="18">
        <f t="shared" si="160"/>
        <v>7800</v>
      </c>
      <c r="F10264" s="19">
        <v>1.537744</v>
      </c>
      <c r="G10264" s="19">
        <v>11.994399976</v>
      </c>
      <c r="H10264" s="20">
        <v>99.231128213999995</v>
      </c>
      <c r="I10264" s="15">
        <f>IF(H10264&lt;=Rmax_Summary!$B$40,1,0)</f>
        <v>0</v>
      </c>
      <c r="J10264" s="15">
        <v>3</v>
      </c>
      <c r="K10264" s="21" t="s">
        <v>850</v>
      </c>
    </row>
    <row r="10265" spans="1:11" x14ac:dyDescent="0.15">
      <c r="A10265" s="15">
        <v>2170</v>
      </c>
      <c r="B10265" s="16">
        <v>12</v>
      </c>
      <c r="C10265" s="15">
        <v>200</v>
      </c>
      <c r="D10265" s="17">
        <v>7900000</v>
      </c>
      <c r="E10265" s="18">
        <f t="shared" si="160"/>
        <v>7900</v>
      </c>
      <c r="F10265" s="19">
        <v>1.518286</v>
      </c>
      <c r="G10265" s="19">
        <v>11.994458402999999</v>
      </c>
      <c r="H10265" s="20">
        <v>99.240857051000006</v>
      </c>
      <c r="I10265" s="15">
        <f>IF(H10265&lt;=Rmax_Summary!$B$40,1,0)</f>
        <v>0</v>
      </c>
      <c r="J10265" s="15">
        <v>3</v>
      </c>
      <c r="K10265" s="21" t="s">
        <v>850</v>
      </c>
    </row>
    <row r="10266" spans="1:11" x14ac:dyDescent="0.15">
      <c r="A10266" s="15">
        <v>2175</v>
      </c>
      <c r="B10266" s="16">
        <v>12</v>
      </c>
      <c r="C10266" s="15">
        <v>200</v>
      </c>
      <c r="D10266" s="17">
        <v>8000000</v>
      </c>
      <c r="E10266" s="18">
        <f t="shared" si="160"/>
        <v>8000</v>
      </c>
      <c r="F10266" s="19">
        <v>1.499314</v>
      </c>
      <c r="G10266" s="19">
        <v>11.994515373</v>
      </c>
      <c r="H10266" s="20">
        <v>99.250342795999998</v>
      </c>
      <c r="I10266" s="15">
        <f>IF(H10266&lt;=Rmax_Summary!$B$40,1,0)</f>
        <v>0</v>
      </c>
      <c r="J10266" s="15">
        <v>3</v>
      </c>
      <c r="K10266" s="21" t="s">
        <v>850</v>
      </c>
    </row>
    <row r="10267" spans="1:11" x14ac:dyDescent="0.15">
      <c r="A10267" s="15">
        <v>2180</v>
      </c>
      <c r="B10267" s="16">
        <v>12</v>
      </c>
      <c r="C10267" s="15">
        <v>200</v>
      </c>
      <c r="D10267" s="17">
        <v>8100000</v>
      </c>
      <c r="E10267" s="18">
        <f t="shared" si="160"/>
        <v>8100</v>
      </c>
      <c r="F10267" s="19">
        <v>1.4808110000000001</v>
      </c>
      <c r="G10267" s="19">
        <v>11.994570934</v>
      </c>
      <c r="H10267" s="20">
        <v>99.259594390999993</v>
      </c>
      <c r="I10267" s="15">
        <f>IF(H10267&lt;=Rmax_Summary!$B$40,1,0)</f>
        <v>0</v>
      </c>
      <c r="J10267" s="15">
        <v>3</v>
      </c>
      <c r="K10267" s="21" t="s">
        <v>850</v>
      </c>
    </row>
    <row r="10268" spans="1:11" x14ac:dyDescent="0.15">
      <c r="A10268" s="15">
        <v>2185</v>
      </c>
      <c r="B10268" s="16">
        <v>12</v>
      </c>
      <c r="C10268" s="15">
        <v>200</v>
      </c>
      <c r="D10268" s="17">
        <v>8200000</v>
      </c>
      <c r="E10268" s="18">
        <f t="shared" si="160"/>
        <v>8200</v>
      </c>
      <c r="F10268" s="19">
        <v>1.4627589999999999</v>
      </c>
      <c r="G10268" s="19">
        <v>11.994625142</v>
      </c>
      <c r="H10268" s="20">
        <v>99.268620400000003</v>
      </c>
      <c r="I10268" s="15">
        <f>IF(H10268&lt;=Rmax_Summary!$B$40,1,0)</f>
        <v>0</v>
      </c>
      <c r="J10268" s="15">
        <v>3</v>
      </c>
      <c r="K10268" s="21" t="s">
        <v>850</v>
      </c>
    </row>
    <row r="10269" spans="1:11" x14ac:dyDescent="0.15">
      <c r="A10269" s="15">
        <v>2190</v>
      </c>
      <c r="B10269" s="16">
        <v>12</v>
      </c>
      <c r="C10269" s="15">
        <v>200</v>
      </c>
      <c r="D10269" s="17">
        <v>8300000</v>
      </c>
      <c r="E10269" s="18">
        <f t="shared" si="160"/>
        <v>8300</v>
      </c>
      <c r="F10269" s="19">
        <v>1.4451419999999999</v>
      </c>
      <c r="G10269" s="19">
        <v>11.99467804</v>
      </c>
      <c r="H10269" s="20">
        <v>99.277429054999999</v>
      </c>
      <c r="I10269" s="15">
        <f>IF(H10269&lt;=Rmax_Summary!$B$40,1,0)</f>
        <v>0</v>
      </c>
      <c r="J10269" s="15">
        <v>3</v>
      </c>
      <c r="K10269" s="21" t="s">
        <v>850</v>
      </c>
    </row>
    <row r="10270" spans="1:11" x14ac:dyDescent="0.15">
      <c r="A10270" s="15">
        <v>2195</v>
      </c>
      <c r="B10270" s="16">
        <v>12</v>
      </c>
      <c r="C10270" s="15">
        <v>200</v>
      </c>
      <c r="D10270" s="17">
        <v>8400000</v>
      </c>
      <c r="E10270" s="18">
        <f t="shared" si="160"/>
        <v>8400</v>
      </c>
      <c r="F10270" s="19">
        <v>1.4279440000000001</v>
      </c>
      <c r="G10270" s="19">
        <v>11.994729684999999</v>
      </c>
      <c r="H10270" s="20">
        <v>99.286027996000001</v>
      </c>
      <c r="I10270" s="15">
        <f>IF(H10270&lt;=Rmax_Summary!$B$40,1,0)</f>
        <v>0</v>
      </c>
      <c r="J10270" s="15">
        <v>3</v>
      </c>
      <c r="K10270" s="21" t="s">
        <v>850</v>
      </c>
    </row>
    <row r="10271" spans="1:11" x14ac:dyDescent="0.15">
      <c r="A10271" s="15">
        <v>2200</v>
      </c>
      <c r="B10271" s="16">
        <v>12</v>
      </c>
      <c r="C10271" s="15">
        <v>200</v>
      </c>
      <c r="D10271" s="17">
        <v>8500000</v>
      </c>
      <c r="E10271" s="18">
        <f t="shared" si="160"/>
        <v>8500</v>
      </c>
      <c r="F10271" s="19">
        <v>1.411151</v>
      </c>
      <c r="G10271" s="19">
        <v>11.994780112999999</v>
      </c>
      <c r="H10271" s="20">
        <v>99.294424696999997</v>
      </c>
      <c r="I10271" s="15">
        <f>IF(H10271&lt;=Rmax_Summary!$B$40,1,0)</f>
        <v>0</v>
      </c>
      <c r="J10271" s="15">
        <v>3</v>
      </c>
      <c r="K10271" s="21" t="s">
        <v>850</v>
      </c>
    </row>
    <row r="10272" spans="1:11" x14ac:dyDescent="0.15">
      <c r="A10272" s="15">
        <v>2205</v>
      </c>
      <c r="B10272" s="16">
        <v>12</v>
      </c>
      <c r="C10272" s="15">
        <v>200</v>
      </c>
      <c r="D10272" s="17">
        <v>8600000</v>
      </c>
      <c r="E10272" s="18">
        <f t="shared" si="160"/>
        <v>8600</v>
      </c>
      <c r="F10272" s="19">
        <v>1.3947480000000001</v>
      </c>
      <c r="G10272" s="19">
        <v>11.994829365999999</v>
      </c>
      <c r="H10272" s="20">
        <v>99.302626183000001</v>
      </c>
      <c r="I10272" s="15">
        <f>IF(H10272&lt;=Rmax_Summary!$B$40,1,0)</f>
        <v>0</v>
      </c>
      <c r="J10272" s="15">
        <v>3</v>
      </c>
      <c r="K10272" s="21" t="s">
        <v>850</v>
      </c>
    </row>
    <row r="10273" spans="1:11" x14ac:dyDescent="0.15">
      <c r="A10273" s="15">
        <v>2210</v>
      </c>
      <c r="B10273" s="16">
        <v>12</v>
      </c>
      <c r="C10273" s="15">
        <v>200</v>
      </c>
      <c r="D10273" s="17">
        <v>8700000</v>
      </c>
      <c r="E10273" s="18">
        <f t="shared" si="160"/>
        <v>8700</v>
      </c>
      <c r="F10273" s="19">
        <v>1.378722</v>
      </c>
      <c r="G10273" s="19">
        <v>11.994877494000001</v>
      </c>
      <c r="H10273" s="20">
        <v>99.310639225000003</v>
      </c>
      <c r="I10273" s="15">
        <f>IF(H10273&lt;=Rmax_Summary!$B$40,1,0)</f>
        <v>0</v>
      </c>
      <c r="J10273" s="15">
        <v>3</v>
      </c>
      <c r="K10273" s="21" t="s">
        <v>850</v>
      </c>
    </row>
    <row r="10274" spans="1:11" x14ac:dyDescent="0.15">
      <c r="A10274" s="15">
        <v>2215</v>
      </c>
      <c r="B10274" s="16">
        <v>12</v>
      </c>
      <c r="C10274" s="15">
        <v>200</v>
      </c>
      <c r="D10274" s="17">
        <v>8800000</v>
      </c>
      <c r="E10274" s="18">
        <f t="shared" si="160"/>
        <v>8800</v>
      </c>
      <c r="F10274" s="19">
        <v>1.3630599999999999</v>
      </c>
      <c r="G10274" s="19">
        <v>11.99492452</v>
      </c>
      <c r="H10274" s="20">
        <v>99.318470196000007</v>
      </c>
      <c r="I10274" s="15">
        <f>IF(H10274&lt;=Rmax_Summary!$B$40,1,0)</f>
        <v>0</v>
      </c>
      <c r="J10274" s="15">
        <v>3</v>
      </c>
      <c r="K10274" s="21" t="s">
        <v>850</v>
      </c>
    </row>
    <row r="10275" spans="1:11" x14ac:dyDescent="0.15">
      <c r="A10275" s="15">
        <v>2220</v>
      </c>
      <c r="B10275" s="16">
        <v>12</v>
      </c>
      <c r="C10275" s="15">
        <v>200</v>
      </c>
      <c r="D10275" s="17">
        <v>8900000</v>
      </c>
      <c r="E10275" s="18">
        <f t="shared" si="160"/>
        <v>8900</v>
      </c>
      <c r="F10275" s="19">
        <v>1.34775</v>
      </c>
      <c r="G10275" s="19">
        <v>11.994970495</v>
      </c>
      <c r="H10275" s="20">
        <v>99.326125249</v>
      </c>
      <c r="I10275" s="15">
        <f>IF(H10275&lt;=Rmax_Summary!$B$40,1,0)</f>
        <v>0</v>
      </c>
      <c r="J10275" s="15">
        <v>3</v>
      </c>
      <c r="K10275" s="21" t="s">
        <v>850</v>
      </c>
    </row>
    <row r="10276" spans="1:11" x14ac:dyDescent="0.15">
      <c r="A10276" s="15">
        <v>2225</v>
      </c>
      <c r="B10276" s="16">
        <v>12</v>
      </c>
      <c r="C10276" s="15">
        <v>200</v>
      </c>
      <c r="D10276" s="17">
        <v>9000000</v>
      </c>
      <c r="E10276" s="18">
        <f t="shared" si="160"/>
        <v>9000</v>
      </c>
      <c r="F10276" s="19">
        <v>1.3327800000000001</v>
      </c>
      <c r="G10276" s="19">
        <v>11.995015449</v>
      </c>
      <c r="H10276" s="20">
        <v>99.333610247999999</v>
      </c>
      <c r="I10276" s="15">
        <f>IF(H10276&lt;=Rmax_Summary!$B$40,1,0)</f>
        <v>0</v>
      </c>
      <c r="J10276" s="15">
        <v>3</v>
      </c>
      <c r="K10276" s="21" t="s">
        <v>850</v>
      </c>
    </row>
    <row r="10277" spans="1:11" x14ac:dyDescent="0.15">
      <c r="A10277" s="15">
        <v>2230</v>
      </c>
      <c r="B10277" s="16">
        <v>12</v>
      </c>
      <c r="C10277" s="15">
        <v>200</v>
      </c>
      <c r="D10277" s="17">
        <v>9100000</v>
      </c>
      <c r="E10277" s="18">
        <f t="shared" si="160"/>
        <v>9100</v>
      </c>
      <c r="F10277" s="19">
        <v>1.318138</v>
      </c>
      <c r="G10277" s="19">
        <v>11.995059411</v>
      </c>
      <c r="H10277" s="20">
        <v>99.340930799000006</v>
      </c>
      <c r="I10277" s="15">
        <f>IF(H10277&lt;=Rmax_Summary!$B$40,1,0)</f>
        <v>0</v>
      </c>
      <c r="J10277" s="15">
        <v>3</v>
      </c>
      <c r="K10277" s="21" t="s">
        <v>850</v>
      </c>
    </row>
    <row r="10278" spans="1:11" x14ac:dyDescent="0.15">
      <c r="A10278" s="15">
        <v>2235</v>
      </c>
      <c r="B10278" s="16">
        <v>12</v>
      </c>
      <c r="C10278" s="15">
        <v>200</v>
      </c>
      <c r="D10278" s="17">
        <v>9200000</v>
      </c>
      <c r="E10278" s="18">
        <f t="shared" si="160"/>
        <v>9200</v>
      </c>
      <c r="F10278" s="19">
        <v>1.3038160000000001</v>
      </c>
      <c r="G10278" s="19">
        <v>11.995102421</v>
      </c>
      <c r="H10278" s="20">
        <v>99.348092245999993</v>
      </c>
      <c r="I10278" s="15">
        <f>IF(H10278&lt;=Rmax_Summary!$B$40,1,0)</f>
        <v>0</v>
      </c>
      <c r="J10278" s="15">
        <v>3</v>
      </c>
      <c r="K10278" s="21" t="s">
        <v>850</v>
      </c>
    </row>
    <row r="10279" spans="1:11" x14ac:dyDescent="0.15">
      <c r="A10279" s="15">
        <v>2240</v>
      </c>
      <c r="B10279" s="16">
        <v>12</v>
      </c>
      <c r="C10279" s="15">
        <v>200</v>
      </c>
      <c r="D10279" s="17">
        <v>9300000</v>
      </c>
      <c r="E10279" s="18">
        <f t="shared" si="160"/>
        <v>9300</v>
      </c>
      <c r="F10279" s="19">
        <v>1.289801</v>
      </c>
      <c r="G10279" s="19">
        <v>11.995144504000001</v>
      </c>
      <c r="H10279" s="20">
        <v>99.355099731999999</v>
      </c>
      <c r="I10279" s="15">
        <f>IF(H10279&lt;=Rmax_Summary!$B$40,1,0)</f>
        <v>0</v>
      </c>
      <c r="J10279" s="15">
        <v>3</v>
      </c>
      <c r="K10279" s="21" t="s">
        <v>850</v>
      </c>
    </row>
    <row r="10280" spans="1:11" x14ac:dyDescent="0.15">
      <c r="A10280" s="15">
        <v>2245</v>
      </c>
      <c r="B10280" s="16">
        <v>12</v>
      </c>
      <c r="C10280" s="15">
        <v>200</v>
      </c>
      <c r="D10280" s="17">
        <v>9400000</v>
      </c>
      <c r="E10280" s="18">
        <f t="shared" si="160"/>
        <v>9400</v>
      </c>
      <c r="F10280" s="19">
        <v>1.276084</v>
      </c>
      <c r="G10280" s="19">
        <v>11.995185698</v>
      </c>
      <c r="H10280" s="20">
        <v>99.361958219000002</v>
      </c>
      <c r="I10280" s="15">
        <f>IF(H10280&lt;=Rmax_Summary!$B$40,1,0)</f>
        <v>0</v>
      </c>
      <c r="J10280" s="15">
        <v>3</v>
      </c>
      <c r="K10280" s="21" t="s">
        <v>850</v>
      </c>
    </row>
    <row r="10281" spans="1:11" x14ac:dyDescent="0.15">
      <c r="A10281" s="15">
        <v>2250</v>
      </c>
      <c r="B10281" s="16">
        <v>12</v>
      </c>
      <c r="C10281" s="15">
        <v>200</v>
      </c>
      <c r="D10281" s="17">
        <v>9500000</v>
      </c>
      <c r="E10281" s="18">
        <f t="shared" si="160"/>
        <v>9500</v>
      </c>
      <c r="F10281" s="19">
        <v>1.2626550000000001</v>
      </c>
      <c r="G10281" s="19">
        <v>11.99522602</v>
      </c>
      <c r="H10281" s="20">
        <v>99.368672320000002</v>
      </c>
      <c r="I10281" s="15">
        <f>IF(H10281&lt;=Rmax_Summary!$B$40,1,0)</f>
        <v>0</v>
      </c>
      <c r="J10281" s="15">
        <v>3</v>
      </c>
      <c r="K10281" s="21" t="s">
        <v>850</v>
      </c>
    </row>
    <row r="10282" spans="1:11" x14ac:dyDescent="0.15">
      <c r="A10282" s="15">
        <v>2255</v>
      </c>
      <c r="B10282" s="16">
        <v>12</v>
      </c>
      <c r="C10282" s="15">
        <v>200</v>
      </c>
      <c r="D10282" s="17">
        <v>9600000</v>
      </c>
      <c r="E10282" s="18">
        <f t="shared" si="160"/>
        <v>9600</v>
      </c>
      <c r="F10282" s="19">
        <v>1.2495069999999999</v>
      </c>
      <c r="G10282" s="19">
        <v>11.995265509999999</v>
      </c>
      <c r="H10282" s="20">
        <v>99.375246602000004</v>
      </c>
      <c r="I10282" s="15">
        <f>IF(H10282&lt;=Rmax_Summary!$B$40,1,0)</f>
        <v>0</v>
      </c>
      <c r="J10282" s="15">
        <v>3</v>
      </c>
      <c r="K10282" s="21" t="s">
        <v>850</v>
      </c>
    </row>
    <row r="10283" spans="1:11" x14ac:dyDescent="0.15">
      <c r="A10283" s="15">
        <v>2260</v>
      </c>
      <c r="B10283" s="16">
        <v>12</v>
      </c>
      <c r="C10283" s="15">
        <v>200</v>
      </c>
      <c r="D10283" s="17">
        <v>9700000</v>
      </c>
      <c r="E10283" s="18">
        <f t="shared" si="160"/>
        <v>9700</v>
      </c>
      <c r="F10283" s="19">
        <v>1.236629</v>
      </c>
      <c r="G10283" s="19">
        <v>11.995304172000001</v>
      </c>
      <c r="H10283" s="20">
        <v>99.38168537</v>
      </c>
      <c r="I10283" s="15">
        <f>IF(H10283&lt;=Rmax_Summary!$B$40,1,0)</f>
        <v>0</v>
      </c>
      <c r="J10283" s="15">
        <v>3</v>
      </c>
      <c r="K10283" s="21" t="s">
        <v>850</v>
      </c>
    </row>
    <row r="10284" spans="1:11" x14ac:dyDescent="0.15">
      <c r="A10284" s="15">
        <v>2265</v>
      </c>
      <c r="B10284" s="16">
        <v>12</v>
      </c>
      <c r="C10284" s="15">
        <v>200</v>
      </c>
      <c r="D10284" s="17">
        <v>9800000</v>
      </c>
      <c r="E10284" s="18">
        <f t="shared" si="160"/>
        <v>9800</v>
      </c>
      <c r="F10284" s="19">
        <v>1.2240139999999999</v>
      </c>
      <c r="G10284" s="19">
        <v>11.995342049</v>
      </c>
      <c r="H10284" s="20">
        <v>99.387992760000003</v>
      </c>
      <c r="I10284" s="15">
        <f>IF(H10284&lt;=Rmax_Summary!$B$40,1,0)</f>
        <v>0</v>
      </c>
      <c r="J10284" s="15">
        <v>3</v>
      </c>
      <c r="K10284" s="21" t="s">
        <v>850</v>
      </c>
    </row>
    <row r="10285" spans="1:11" x14ac:dyDescent="0.15">
      <c r="A10285" s="15">
        <v>2270</v>
      </c>
      <c r="B10285" s="16">
        <v>12</v>
      </c>
      <c r="C10285" s="15">
        <v>200</v>
      </c>
      <c r="D10285" s="17">
        <v>9900000</v>
      </c>
      <c r="E10285" s="18">
        <f t="shared" si="160"/>
        <v>9900</v>
      </c>
      <c r="F10285" s="19">
        <v>1.211654</v>
      </c>
      <c r="G10285" s="19">
        <v>11.995379167999999</v>
      </c>
      <c r="H10285" s="20">
        <v>99.394172764999993</v>
      </c>
      <c r="I10285" s="15">
        <f>IF(H10285&lt;=Rmax_Summary!$B$40,1,0)</f>
        <v>0</v>
      </c>
      <c r="J10285" s="15">
        <v>3</v>
      </c>
      <c r="K10285" s="21" t="s">
        <v>850</v>
      </c>
    </row>
    <row r="10286" spans="1:11" x14ac:dyDescent="0.15">
      <c r="A10286" s="15">
        <v>2275</v>
      </c>
      <c r="B10286" s="16">
        <v>12</v>
      </c>
      <c r="C10286" s="15">
        <v>200</v>
      </c>
      <c r="D10286" s="17">
        <v>10000000</v>
      </c>
      <c r="E10286" s="18">
        <f t="shared" si="160"/>
        <v>10000</v>
      </c>
      <c r="F10286" s="19">
        <v>1.1995420000000001</v>
      </c>
      <c r="G10286" s="19">
        <v>11.995415541</v>
      </c>
      <c r="H10286" s="20">
        <v>99.400229228000001</v>
      </c>
      <c r="I10286" s="15">
        <f>IF(H10286&lt;=Rmax_Summary!$B$40,1,0)</f>
        <v>0</v>
      </c>
      <c r="J10286" s="15">
        <v>3</v>
      </c>
      <c r="K10286" s="21" t="s">
        <v>850</v>
      </c>
    </row>
    <row r="10287" spans="1:11" x14ac:dyDescent="0.15">
      <c r="A10287" s="15">
        <v>4776</v>
      </c>
      <c r="B10287" s="16">
        <v>15</v>
      </c>
      <c r="C10287" s="15">
        <v>10</v>
      </c>
      <c r="D10287" s="17">
        <v>10000</v>
      </c>
      <c r="E10287" s="18">
        <f t="shared" si="160"/>
        <v>10</v>
      </c>
      <c r="F10287" s="19">
        <v>9.8855959999999996</v>
      </c>
      <c r="G10287" s="19">
        <v>9.8855965000000004E-2</v>
      </c>
      <c r="H10287" s="20">
        <v>1.1440357050000001</v>
      </c>
      <c r="I10287" s="15">
        <f>IF(H10287&lt;=Rmax_Summary!$B$40,1,0)</f>
        <v>1</v>
      </c>
      <c r="J10287" s="15">
        <v>1</v>
      </c>
      <c r="K10287" s="21" t="s">
        <v>846</v>
      </c>
    </row>
    <row r="10288" spans="1:11" x14ac:dyDescent="0.15">
      <c r="A10288" s="15">
        <v>4781</v>
      </c>
      <c r="B10288" s="16">
        <v>15</v>
      </c>
      <c r="C10288" s="15">
        <v>10</v>
      </c>
      <c r="D10288" s="17">
        <v>11000</v>
      </c>
      <c r="E10288" s="18">
        <f t="shared" si="160"/>
        <v>11</v>
      </c>
      <c r="F10288" s="19">
        <v>9.8855889999999995</v>
      </c>
      <c r="G10288" s="19">
        <v>0.108741478</v>
      </c>
      <c r="H10288" s="20">
        <v>1.144108409</v>
      </c>
      <c r="I10288" s="15">
        <f>IF(H10288&lt;=Rmax_Summary!$B$40,1,0)</f>
        <v>1</v>
      </c>
      <c r="J10288" s="15">
        <v>1</v>
      </c>
      <c r="K10288" s="21" t="s">
        <v>846</v>
      </c>
    </row>
    <row r="10289" spans="1:11" x14ac:dyDescent="0.15">
      <c r="A10289" s="15">
        <v>4786</v>
      </c>
      <c r="B10289" s="16">
        <v>15</v>
      </c>
      <c r="C10289" s="15">
        <v>10</v>
      </c>
      <c r="D10289" s="17">
        <v>12000</v>
      </c>
      <c r="E10289" s="18">
        <f t="shared" si="160"/>
        <v>12</v>
      </c>
      <c r="F10289" s="19">
        <v>9.8855819999999994</v>
      </c>
      <c r="G10289" s="19">
        <v>0.118626972</v>
      </c>
      <c r="H10289" s="20">
        <v>1.1441808550000001</v>
      </c>
      <c r="I10289" s="15">
        <f>IF(H10289&lt;=Rmax_Summary!$B$40,1,0)</f>
        <v>1</v>
      </c>
      <c r="J10289" s="15">
        <v>1</v>
      </c>
      <c r="K10289" s="21" t="s">
        <v>846</v>
      </c>
    </row>
    <row r="10290" spans="1:11" x14ac:dyDescent="0.15">
      <c r="A10290" s="15">
        <v>4791</v>
      </c>
      <c r="B10290" s="16">
        <v>15</v>
      </c>
      <c r="C10290" s="15">
        <v>10</v>
      </c>
      <c r="D10290" s="17">
        <v>13000</v>
      </c>
      <c r="E10290" s="18">
        <f t="shared" si="160"/>
        <v>13</v>
      </c>
      <c r="F10290" s="19">
        <v>9.8855749999999993</v>
      </c>
      <c r="G10290" s="19">
        <v>0.12851248400000001</v>
      </c>
      <c r="H10290" s="20">
        <v>1.144254154</v>
      </c>
      <c r="I10290" s="15">
        <f>IF(H10290&lt;=Rmax_Summary!$B$40,1,0)</f>
        <v>1</v>
      </c>
      <c r="J10290" s="15">
        <v>1</v>
      </c>
      <c r="K10290" s="21" t="s">
        <v>846</v>
      </c>
    </row>
    <row r="10291" spans="1:11" x14ac:dyDescent="0.15">
      <c r="A10291" s="15">
        <v>4796</v>
      </c>
      <c r="B10291" s="16">
        <v>15</v>
      </c>
      <c r="C10291" s="15">
        <v>10</v>
      </c>
      <c r="D10291" s="17">
        <v>14000</v>
      </c>
      <c r="E10291" s="18">
        <f t="shared" si="160"/>
        <v>14</v>
      </c>
      <c r="F10291" s="19">
        <v>9.885567</v>
      </c>
      <c r="G10291" s="19">
        <v>0.13839797300000001</v>
      </c>
      <c r="H10291" s="20">
        <v>1.1443264420000001</v>
      </c>
      <c r="I10291" s="15">
        <f>IF(H10291&lt;=Rmax_Summary!$B$40,1,0)</f>
        <v>1</v>
      </c>
      <c r="J10291" s="15">
        <v>1</v>
      </c>
      <c r="K10291" s="21" t="s">
        <v>846</v>
      </c>
    </row>
    <row r="10292" spans="1:11" x14ac:dyDescent="0.15">
      <c r="A10292" s="15">
        <v>4801</v>
      </c>
      <c r="B10292" s="16">
        <v>15</v>
      </c>
      <c r="C10292" s="15">
        <v>10</v>
      </c>
      <c r="D10292" s="17">
        <v>15000</v>
      </c>
      <c r="E10292" s="18">
        <f t="shared" si="160"/>
        <v>15</v>
      </c>
      <c r="F10292" s="19">
        <v>9.8855599999999999</v>
      </c>
      <c r="G10292" s="19">
        <v>0.14828340500000001</v>
      </c>
      <c r="H10292" s="20">
        <v>1.1443990589999999</v>
      </c>
      <c r="I10292" s="15">
        <f>IF(H10292&lt;=Rmax_Summary!$B$40,1,0)</f>
        <v>1</v>
      </c>
      <c r="J10292" s="15">
        <v>1</v>
      </c>
      <c r="K10292" s="21" t="s">
        <v>846</v>
      </c>
    </row>
    <row r="10293" spans="1:11" x14ac:dyDescent="0.15">
      <c r="A10293" s="15">
        <v>4806</v>
      </c>
      <c r="B10293" s="16">
        <v>15</v>
      </c>
      <c r="C10293" s="15">
        <v>10</v>
      </c>
      <c r="D10293" s="17">
        <v>16000</v>
      </c>
      <c r="E10293" s="18">
        <f t="shared" si="160"/>
        <v>16</v>
      </c>
      <c r="F10293" s="19">
        <v>9.8855529999999998</v>
      </c>
      <c r="G10293" s="19">
        <v>0.15816883200000001</v>
      </c>
      <c r="H10293" s="20">
        <v>1.1444717980000001</v>
      </c>
      <c r="I10293" s="15">
        <f>IF(H10293&lt;=Rmax_Summary!$B$40,1,0)</f>
        <v>1</v>
      </c>
      <c r="J10293" s="15">
        <v>1</v>
      </c>
      <c r="K10293" s="21" t="s">
        <v>846</v>
      </c>
    </row>
    <row r="10294" spans="1:11" x14ac:dyDescent="0.15">
      <c r="A10294" s="15">
        <v>4811</v>
      </c>
      <c r="B10294" s="16">
        <v>15</v>
      </c>
      <c r="C10294" s="15">
        <v>10</v>
      </c>
      <c r="D10294" s="17">
        <v>17000</v>
      </c>
      <c r="E10294" s="18">
        <f t="shared" si="160"/>
        <v>17</v>
      </c>
      <c r="F10294" s="19">
        <v>9.8855459999999997</v>
      </c>
      <c r="G10294" s="19">
        <v>0.16805425500000001</v>
      </c>
      <c r="H10294" s="20">
        <v>1.1445445000000001</v>
      </c>
      <c r="I10294" s="15">
        <f>IF(H10294&lt;=Rmax_Summary!$B$40,1,0)</f>
        <v>1</v>
      </c>
      <c r="J10294" s="15">
        <v>1</v>
      </c>
      <c r="K10294" s="21" t="s">
        <v>846</v>
      </c>
    </row>
    <row r="10295" spans="1:11" x14ac:dyDescent="0.15">
      <c r="A10295" s="15">
        <v>4816</v>
      </c>
      <c r="B10295" s="16">
        <v>15</v>
      </c>
      <c r="C10295" s="15">
        <v>10</v>
      </c>
      <c r="D10295" s="17">
        <v>18000</v>
      </c>
      <c r="E10295" s="18">
        <f t="shared" si="160"/>
        <v>18</v>
      </c>
      <c r="F10295" s="19">
        <v>9.8855380000000004</v>
      </c>
      <c r="G10295" s="19">
        <v>0.17793967599999999</v>
      </c>
      <c r="H10295" s="20">
        <v>1.144617019</v>
      </c>
      <c r="I10295" s="15">
        <f>IF(H10295&lt;=Rmax_Summary!$B$40,1,0)</f>
        <v>1</v>
      </c>
      <c r="J10295" s="15">
        <v>1</v>
      </c>
      <c r="K10295" s="21" t="s">
        <v>846</v>
      </c>
    </row>
    <row r="10296" spans="1:11" x14ac:dyDescent="0.15">
      <c r="A10296" s="15">
        <v>4821</v>
      </c>
      <c r="B10296" s="16">
        <v>15</v>
      </c>
      <c r="C10296" s="15">
        <v>10</v>
      </c>
      <c r="D10296" s="17">
        <v>19000</v>
      </c>
      <c r="E10296" s="18">
        <f t="shared" si="160"/>
        <v>19</v>
      </c>
      <c r="F10296" s="19">
        <v>9.8855310000000003</v>
      </c>
      <c r="G10296" s="19">
        <v>0.187825083</v>
      </c>
      <c r="H10296" s="20">
        <v>1.144690443</v>
      </c>
      <c r="I10296" s="15">
        <f>IF(H10296&lt;=Rmax_Summary!$B$40,1,0)</f>
        <v>1</v>
      </c>
      <c r="J10296" s="15">
        <v>1</v>
      </c>
      <c r="K10296" s="21" t="s">
        <v>846</v>
      </c>
    </row>
    <row r="10297" spans="1:11" x14ac:dyDescent="0.15">
      <c r="A10297" s="15">
        <v>4826</v>
      </c>
      <c r="B10297" s="16">
        <v>15</v>
      </c>
      <c r="C10297" s="15">
        <v>10</v>
      </c>
      <c r="D10297" s="17">
        <v>20000</v>
      </c>
      <c r="E10297" s="18">
        <f t="shared" si="160"/>
        <v>20</v>
      </c>
      <c r="F10297" s="19">
        <v>9.8855240000000002</v>
      </c>
      <c r="G10297" s="19">
        <v>0.19771047999999999</v>
      </c>
      <c r="H10297" s="20">
        <v>1.1447630230000001</v>
      </c>
      <c r="I10297" s="15">
        <f>IF(H10297&lt;=Rmax_Summary!$B$40,1,0)</f>
        <v>1</v>
      </c>
      <c r="J10297" s="15">
        <v>1</v>
      </c>
      <c r="K10297" s="21" t="s">
        <v>846</v>
      </c>
    </row>
    <row r="10298" spans="1:11" x14ac:dyDescent="0.15">
      <c r="A10298" s="15">
        <v>4831</v>
      </c>
      <c r="B10298" s="16">
        <v>15</v>
      </c>
      <c r="C10298" s="15">
        <v>10</v>
      </c>
      <c r="D10298" s="17">
        <v>21000</v>
      </c>
      <c r="E10298" s="18">
        <f t="shared" si="160"/>
        <v>21</v>
      </c>
      <c r="F10298" s="19">
        <v>9.8855160000000009</v>
      </c>
      <c r="G10298" s="19">
        <v>0.207595856</v>
      </c>
      <c r="H10298" s="20">
        <v>1.1448362050000001</v>
      </c>
      <c r="I10298" s="15">
        <f>IF(H10298&lt;=Rmax_Summary!$B$40,1,0)</f>
        <v>1</v>
      </c>
      <c r="J10298" s="15">
        <v>1</v>
      </c>
      <c r="K10298" s="21" t="s">
        <v>846</v>
      </c>
    </row>
    <row r="10299" spans="1:11" x14ac:dyDescent="0.15">
      <c r="A10299" s="15">
        <v>4836</v>
      </c>
      <c r="B10299" s="16">
        <v>15</v>
      </c>
      <c r="C10299" s="15">
        <v>10</v>
      </c>
      <c r="D10299" s="17">
        <v>22000</v>
      </c>
      <c r="E10299" s="18">
        <f t="shared" si="160"/>
        <v>22</v>
      </c>
      <c r="F10299" s="19">
        <v>9.8855090000000008</v>
      </c>
      <c r="G10299" s="19">
        <v>0.217481221</v>
      </c>
      <c r="H10299" s="20">
        <v>1.1449091739999999</v>
      </c>
      <c r="I10299" s="15">
        <f>IF(H10299&lt;=Rmax_Summary!$B$40,1,0)</f>
        <v>1</v>
      </c>
      <c r="J10299" s="15">
        <v>1</v>
      </c>
      <c r="K10299" s="21" t="s">
        <v>846</v>
      </c>
    </row>
    <row r="10300" spans="1:11" x14ac:dyDescent="0.15">
      <c r="A10300" s="15">
        <v>4841</v>
      </c>
      <c r="B10300" s="16">
        <v>15</v>
      </c>
      <c r="C10300" s="15">
        <v>10</v>
      </c>
      <c r="D10300" s="17">
        <v>23000</v>
      </c>
      <c r="E10300" s="18">
        <f t="shared" si="160"/>
        <v>23</v>
      </c>
      <c r="F10300" s="19">
        <v>9.8855020000000007</v>
      </c>
      <c r="G10300" s="19">
        <v>0.227366542</v>
      </c>
      <c r="H10300" s="20">
        <v>1.144982385</v>
      </c>
      <c r="I10300" s="15">
        <f>IF(H10300&lt;=Rmax_Summary!$B$40,1,0)</f>
        <v>1</v>
      </c>
      <c r="J10300" s="15">
        <v>1</v>
      </c>
      <c r="K10300" s="21" t="s">
        <v>846</v>
      </c>
    </row>
    <row r="10301" spans="1:11" x14ac:dyDescent="0.15">
      <c r="A10301" s="15">
        <v>4846</v>
      </c>
      <c r="B10301" s="16">
        <v>15</v>
      </c>
      <c r="C10301" s="15">
        <v>10</v>
      </c>
      <c r="D10301" s="17">
        <v>24000</v>
      </c>
      <c r="E10301" s="18">
        <f t="shared" si="160"/>
        <v>24</v>
      </c>
      <c r="F10301" s="19">
        <v>9.8854939999999996</v>
      </c>
      <c r="G10301" s="19">
        <v>0.23725180800000001</v>
      </c>
      <c r="H10301" s="20">
        <v>1.145055409</v>
      </c>
      <c r="I10301" s="15">
        <f>IF(H10301&lt;=Rmax_Summary!$B$40,1,0)</f>
        <v>1</v>
      </c>
      <c r="J10301" s="15">
        <v>1</v>
      </c>
      <c r="K10301" s="21" t="s">
        <v>846</v>
      </c>
    </row>
    <row r="10302" spans="1:11" x14ac:dyDescent="0.15">
      <c r="A10302" s="15">
        <v>4851</v>
      </c>
      <c r="B10302" s="16">
        <v>15</v>
      </c>
      <c r="C10302" s="15">
        <v>10</v>
      </c>
      <c r="D10302" s="17">
        <v>25000</v>
      </c>
      <c r="E10302" s="18">
        <f t="shared" si="160"/>
        <v>25</v>
      </c>
      <c r="F10302" s="19">
        <v>9.8854869999999995</v>
      </c>
      <c r="G10302" s="19">
        <v>0.24713719300000001</v>
      </c>
      <c r="H10302" s="20">
        <v>1.145128387</v>
      </c>
      <c r="I10302" s="15">
        <f>IF(H10302&lt;=Rmax_Summary!$B$40,1,0)</f>
        <v>1</v>
      </c>
      <c r="J10302" s="15">
        <v>1</v>
      </c>
      <c r="K10302" s="21" t="s">
        <v>846</v>
      </c>
    </row>
    <row r="10303" spans="1:11" x14ac:dyDescent="0.15">
      <c r="A10303" s="15">
        <v>4856</v>
      </c>
      <c r="B10303" s="16">
        <v>15</v>
      </c>
      <c r="C10303" s="15">
        <v>10</v>
      </c>
      <c r="D10303" s="17">
        <v>26000</v>
      </c>
      <c r="E10303" s="18">
        <f t="shared" si="160"/>
        <v>26</v>
      </c>
      <c r="F10303" s="19">
        <v>9.8854799999999994</v>
      </c>
      <c r="G10303" s="19">
        <v>0.25702248100000002</v>
      </c>
      <c r="H10303" s="20">
        <v>1.145201978</v>
      </c>
      <c r="I10303" s="15">
        <f>IF(H10303&lt;=Rmax_Summary!$B$40,1,0)</f>
        <v>1</v>
      </c>
      <c r="J10303" s="15">
        <v>1</v>
      </c>
      <c r="K10303" s="21" t="s">
        <v>846</v>
      </c>
    </row>
    <row r="10304" spans="1:11" x14ac:dyDescent="0.15">
      <c r="A10304" s="15">
        <v>4861</v>
      </c>
      <c r="B10304" s="16">
        <v>15</v>
      </c>
      <c r="C10304" s="15">
        <v>10</v>
      </c>
      <c r="D10304" s="17">
        <v>27000</v>
      </c>
      <c r="E10304" s="18">
        <f t="shared" si="160"/>
        <v>27</v>
      </c>
      <c r="F10304" s="19">
        <v>9.885472</v>
      </c>
      <c r="G10304" s="19">
        <v>0.266907744</v>
      </c>
      <c r="H10304" s="20">
        <v>1.1452750599999999</v>
      </c>
      <c r="I10304" s="15">
        <f>IF(H10304&lt;=Rmax_Summary!$B$40,1,0)</f>
        <v>1</v>
      </c>
      <c r="J10304" s="15">
        <v>1</v>
      </c>
      <c r="K10304" s="21" t="s">
        <v>846</v>
      </c>
    </row>
    <row r="10305" spans="1:11" x14ac:dyDescent="0.15">
      <c r="A10305" s="15">
        <v>4866</v>
      </c>
      <c r="B10305" s="16">
        <v>15</v>
      </c>
      <c r="C10305" s="15">
        <v>10</v>
      </c>
      <c r="D10305" s="17">
        <v>28000</v>
      </c>
      <c r="E10305" s="18">
        <f t="shared" si="160"/>
        <v>28</v>
      </c>
      <c r="F10305" s="19">
        <v>9.8854649999999999</v>
      </c>
      <c r="G10305" s="19">
        <v>0.276793014</v>
      </c>
      <c r="H10305" s="20">
        <v>1.1453485510000001</v>
      </c>
      <c r="I10305" s="15">
        <f>IF(H10305&lt;=Rmax_Summary!$B$40,1,0)</f>
        <v>1</v>
      </c>
      <c r="J10305" s="15">
        <v>1</v>
      </c>
      <c r="K10305" s="21" t="s">
        <v>846</v>
      </c>
    </row>
    <row r="10306" spans="1:11" x14ac:dyDescent="0.15">
      <c r="A10306" s="15">
        <v>4871</v>
      </c>
      <c r="B10306" s="16">
        <v>15</v>
      </c>
      <c r="C10306" s="15">
        <v>10</v>
      </c>
      <c r="D10306" s="17">
        <v>29000</v>
      </c>
      <c r="E10306" s="18">
        <f t="shared" ref="E10306:E10369" si="161">D10306/1000</f>
        <v>29</v>
      </c>
      <c r="F10306" s="19">
        <v>9.8854579999999999</v>
      </c>
      <c r="G10306" s="19">
        <v>0.28667825200000002</v>
      </c>
      <c r="H10306" s="20">
        <v>1.1454219969999999</v>
      </c>
      <c r="I10306" s="15">
        <f>IF(H10306&lt;=Rmax_Summary!$B$40,1,0)</f>
        <v>1</v>
      </c>
      <c r="J10306" s="15">
        <v>1</v>
      </c>
      <c r="K10306" s="21" t="s">
        <v>846</v>
      </c>
    </row>
    <row r="10307" spans="1:11" x14ac:dyDescent="0.15">
      <c r="A10307" s="15">
        <v>4876</v>
      </c>
      <c r="B10307" s="16">
        <v>15</v>
      </c>
      <c r="C10307" s="15">
        <v>10</v>
      </c>
      <c r="D10307" s="17">
        <v>30000</v>
      </c>
      <c r="E10307" s="18">
        <f t="shared" si="161"/>
        <v>30</v>
      </c>
      <c r="F10307" s="19">
        <v>9.8854500000000005</v>
      </c>
      <c r="G10307" s="19">
        <v>0.29656353800000002</v>
      </c>
      <c r="H10307" s="20">
        <v>1.145495159</v>
      </c>
      <c r="I10307" s="15">
        <f>IF(H10307&lt;=Rmax_Summary!$B$40,1,0)</f>
        <v>1</v>
      </c>
      <c r="J10307" s="15">
        <v>1</v>
      </c>
      <c r="K10307" s="21" t="s">
        <v>846</v>
      </c>
    </row>
    <row r="10308" spans="1:11" x14ac:dyDescent="0.15">
      <c r="A10308" s="15">
        <v>4881</v>
      </c>
      <c r="B10308" s="16">
        <v>15</v>
      </c>
      <c r="C10308" s="15">
        <v>10</v>
      </c>
      <c r="D10308" s="17">
        <v>31000</v>
      </c>
      <c r="E10308" s="18">
        <f t="shared" si="161"/>
        <v>31</v>
      </c>
      <c r="F10308" s="19">
        <v>9.8854430000000004</v>
      </c>
      <c r="G10308" s="19">
        <v>0.30644874599999999</v>
      </c>
      <c r="H10308" s="20">
        <v>1.1455686650000001</v>
      </c>
      <c r="I10308" s="15">
        <f>IF(H10308&lt;=Rmax_Summary!$B$40,1,0)</f>
        <v>1</v>
      </c>
      <c r="J10308" s="15">
        <v>1</v>
      </c>
      <c r="K10308" s="21" t="s">
        <v>846</v>
      </c>
    </row>
    <row r="10309" spans="1:11" x14ac:dyDescent="0.15">
      <c r="A10309" s="15">
        <v>4886</v>
      </c>
      <c r="B10309" s="16">
        <v>15</v>
      </c>
      <c r="C10309" s="15">
        <v>10</v>
      </c>
      <c r="D10309" s="17">
        <v>32000</v>
      </c>
      <c r="E10309" s="18">
        <f t="shared" si="161"/>
        <v>32</v>
      </c>
      <c r="F10309" s="19">
        <v>9.8854360000000003</v>
      </c>
      <c r="G10309" s="19">
        <v>0.31633393399999998</v>
      </c>
      <c r="H10309" s="20">
        <v>1.145642289</v>
      </c>
      <c r="I10309" s="15">
        <f>IF(H10309&lt;=Rmax_Summary!$B$40,1,0)</f>
        <v>1</v>
      </c>
      <c r="J10309" s="15">
        <v>1</v>
      </c>
      <c r="K10309" s="21" t="s">
        <v>846</v>
      </c>
    </row>
    <row r="10310" spans="1:11" x14ac:dyDescent="0.15">
      <c r="A10310" s="15">
        <v>4891</v>
      </c>
      <c r="B10310" s="16">
        <v>15</v>
      </c>
      <c r="C10310" s="15">
        <v>10</v>
      </c>
      <c r="D10310" s="17">
        <v>33000</v>
      </c>
      <c r="E10310" s="18">
        <f t="shared" si="161"/>
        <v>33</v>
      </c>
      <c r="F10310" s="19">
        <v>9.8854279999999992</v>
      </c>
      <c r="G10310" s="19">
        <v>0.32621911199999998</v>
      </c>
      <c r="H10310" s="20">
        <v>1.145715952</v>
      </c>
      <c r="I10310" s="15">
        <f>IF(H10310&lt;=Rmax_Summary!$B$40,1,0)</f>
        <v>1</v>
      </c>
      <c r="J10310" s="15">
        <v>1</v>
      </c>
      <c r="K10310" s="21" t="s">
        <v>846</v>
      </c>
    </row>
    <row r="10311" spans="1:11" x14ac:dyDescent="0.15">
      <c r="A10311" s="15">
        <v>4896</v>
      </c>
      <c r="B10311" s="16">
        <v>15</v>
      </c>
      <c r="C10311" s="15">
        <v>10</v>
      </c>
      <c r="D10311" s="17">
        <v>34000</v>
      </c>
      <c r="E10311" s="18">
        <f t="shared" si="161"/>
        <v>34</v>
      </c>
      <c r="F10311" s="19">
        <v>9.8854209999999991</v>
      </c>
      <c r="G10311" s="19">
        <v>0.33610432800000001</v>
      </c>
      <c r="H10311" s="20">
        <v>1.1457895650000001</v>
      </c>
      <c r="I10311" s="15">
        <f>IF(H10311&lt;=Rmax_Summary!$B$40,1,0)</f>
        <v>1</v>
      </c>
      <c r="J10311" s="15">
        <v>1</v>
      </c>
      <c r="K10311" s="21" t="s">
        <v>846</v>
      </c>
    </row>
    <row r="10312" spans="1:11" x14ac:dyDescent="0.15">
      <c r="A10312" s="15">
        <v>4901</v>
      </c>
      <c r="B10312" s="16">
        <v>15</v>
      </c>
      <c r="C10312" s="15">
        <v>10</v>
      </c>
      <c r="D10312" s="17">
        <v>35000</v>
      </c>
      <c r="E10312" s="18">
        <f t="shared" si="161"/>
        <v>35</v>
      </c>
      <c r="F10312" s="19">
        <v>9.8854140000000008</v>
      </c>
      <c r="G10312" s="19">
        <v>0.34598948400000001</v>
      </c>
      <c r="H10312" s="20">
        <v>1.1458632769999999</v>
      </c>
      <c r="I10312" s="15">
        <f>IF(H10312&lt;=Rmax_Summary!$B$40,1,0)</f>
        <v>1</v>
      </c>
      <c r="J10312" s="15">
        <v>1</v>
      </c>
      <c r="K10312" s="21" t="s">
        <v>846</v>
      </c>
    </row>
    <row r="10313" spans="1:11" x14ac:dyDescent="0.15">
      <c r="A10313" s="15">
        <v>4906</v>
      </c>
      <c r="B10313" s="16">
        <v>15</v>
      </c>
      <c r="C10313" s="15">
        <v>10</v>
      </c>
      <c r="D10313" s="17">
        <v>36000</v>
      </c>
      <c r="E10313" s="18">
        <f t="shared" si="161"/>
        <v>36</v>
      </c>
      <c r="F10313" s="19">
        <v>9.8854059999999997</v>
      </c>
      <c r="G10313" s="19">
        <v>0.355874627</v>
      </c>
      <c r="H10313" s="20">
        <v>1.1459369580000001</v>
      </c>
      <c r="I10313" s="15">
        <f>IF(H10313&lt;=Rmax_Summary!$B$40,1,0)</f>
        <v>1</v>
      </c>
      <c r="J10313" s="15">
        <v>1</v>
      </c>
      <c r="K10313" s="21" t="s">
        <v>846</v>
      </c>
    </row>
    <row r="10314" spans="1:11" x14ac:dyDescent="0.15">
      <c r="A10314" s="15">
        <v>4911</v>
      </c>
      <c r="B10314" s="16">
        <v>15</v>
      </c>
      <c r="C10314" s="15">
        <v>10</v>
      </c>
      <c r="D10314" s="17">
        <v>37000</v>
      </c>
      <c r="E10314" s="18">
        <f t="shared" si="161"/>
        <v>37</v>
      </c>
      <c r="F10314" s="19">
        <v>9.8853989999999996</v>
      </c>
      <c r="G10314" s="19">
        <v>0.36575977900000001</v>
      </c>
      <c r="H10314" s="20">
        <v>1.1460108419999999</v>
      </c>
      <c r="I10314" s="15">
        <f>IF(H10314&lt;=Rmax_Summary!$B$40,1,0)</f>
        <v>1</v>
      </c>
      <c r="J10314" s="15">
        <v>1</v>
      </c>
      <c r="K10314" s="21" t="s">
        <v>846</v>
      </c>
    </row>
    <row r="10315" spans="1:11" x14ac:dyDescent="0.15">
      <c r="A10315" s="15">
        <v>4916</v>
      </c>
      <c r="B10315" s="16">
        <v>15</v>
      </c>
      <c r="C10315" s="15">
        <v>10</v>
      </c>
      <c r="D10315" s="17">
        <v>38000</v>
      </c>
      <c r="E10315" s="18">
        <f t="shared" si="161"/>
        <v>38</v>
      </c>
      <c r="F10315" s="19">
        <v>9.8853919999999995</v>
      </c>
      <c r="G10315" s="19">
        <v>0.37564488200000001</v>
      </c>
      <c r="H10315" s="20">
        <v>1.1460842630000001</v>
      </c>
      <c r="I10315" s="15">
        <f>IF(H10315&lt;=Rmax_Summary!$B$40,1,0)</f>
        <v>1</v>
      </c>
      <c r="J10315" s="15">
        <v>1</v>
      </c>
      <c r="K10315" s="21" t="s">
        <v>846</v>
      </c>
    </row>
    <row r="10316" spans="1:11" x14ac:dyDescent="0.15">
      <c r="A10316" s="15">
        <v>4921</v>
      </c>
      <c r="B10316" s="16">
        <v>15</v>
      </c>
      <c r="C10316" s="15">
        <v>10</v>
      </c>
      <c r="D10316" s="17">
        <v>39000</v>
      </c>
      <c r="E10316" s="18">
        <f t="shared" si="161"/>
        <v>39</v>
      </c>
      <c r="F10316" s="19">
        <v>9.8853840000000002</v>
      </c>
      <c r="G10316" s="19">
        <v>0.38552999399999999</v>
      </c>
      <c r="H10316" s="20">
        <v>1.1461579959999999</v>
      </c>
      <c r="I10316" s="15">
        <f>IF(H10316&lt;=Rmax_Summary!$B$40,1,0)</f>
        <v>1</v>
      </c>
      <c r="J10316" s="15">
        <v>1</v>
      </c>
      <c r="K10316" s="21" t="s">
        <v>846</v>
      </c>
    </row>
    <row r="10317" spans="1:11" x14ac:dyDescent="0.15">
      <c r="A10317" s="15">
        <v>4926</v>
      </c>
      <c r="B10317" s="16">
        <v>15</v>
      </c>
      <c r="C10317" s="15">
        <v>10</v>
      </c>
      <c r="D10317" s="17">
        <v>40000</v>
      </c>
      <c r="E10317" s="18">
        <f t="shared" si="161"/>
        <v>40</v>
      </c>
      <c r="F10317" s="19">
        <v>9.8853770000000001</v>
      </c>
      <c r="G10317" s="19">
        <v>0.395415085</v>
      </c>
      <c r="H10317" s="20">
        <v>1.146232251</v>
      </c>
      <c r="I10317" s="15">
        <f>IF(H10317&lt;=Rmax_Summary!$B$40,1,0)</f>
        <v>1</v>
      </c>
      <c r="J10317" s="15">
        <v>1</v>
      </c>
      <c r="K10317" s="21" t="s">
        <v>846</v>
      </c>
    </row>
    <row r="10318" spans="1:11" x14ac:dyDescent="0.15">
      <c r="A10318" s="15">
        <v>4931</v>
      </c>
      <c r="B10318" s="16">
        <v>15</v>
      </c>
      <c r="C10318" s="15">
        <v>10</v>
      </c>
      <c r="D10318" s="17">
        <v>41000</v>
      </c>
      <c r="E10318" s="18">
        <f t="shared" si="161"/>
        <v>41</v>
      </c>
      <c r="F10318" s="19">
        <v>9.8853690000000007</v>
      </c>
      <c r="G10318" s="19">
        <v>0.40530012300000001</v>
      </c>
      <c r="H10318" s="20">
        <v>1.1463061299999999</v>
      </c>
      <c r="I10318" s="15">
        <f>IF(H10318&lt;=Rmax_Summary!$B$40,1,0)</f>
        <v>1</v>
      </c>
      <c r="J10318" s="15">
        <v>1</v>
      </c>
      <c r="K10318" s="21" t="s">
        <v>846</v>
      </c>
    </row>
    <row r="10319" spans="1:11" x14ac:dyDescent="0.15">
      <c r="A10319" s="15">
        <v>4936</v>
      </c>
      <c r="B10319" s="16">
        <v>15</v>
      </c>
      <c r="C10319" s="15">
        <v>10</v>
      </c>
      <c r="D10319" s="17">
        <v>42000</v>
      </c>
      <c r="E10319" s="18">
        <f t="shared" si="161"/>
        <v>42</v>
      </c>
      <c r="F10319" s="19">
        <v>9.8853620000000006</v>
      </c>
      <c r="G10319" s="19">
        <v>0.415185205</v>
      </c>
      <c r="H10319" s="20">
        <v>1.1463795160000001</v>
      </c>
      <c r="I10319" s="15">
        <f>IF(H10319&lt;=Rmax_Summary!$B$40,1,0)</f>
        <v>1</v>
      </c>
      <c r="J10319" s="15">
        <v>1</v>
      </c>
      <c r="K10319" s="21" t="s">
        <v>846</v>
      </c>
    </row>
    <row r="10320" spans="1:11" x14ac:dyDescent="0.15">
      <c r="A10320" s="15">
        <v>4941</v>
      </c>
      <c r="B10320" s="16">
        <v>15</v>
      </c>
      <c r="C10320" s="15">
        <v>10</v>
      </c>
      <c r="D10320" s="17">
        <v>43000</v>
      </c>
      <c r="E10320" s="18">
        <f t="shared" si="161"/>
        <v>43</v>
      </c>
      <c r="F10320" s="19">
        <v>9.8853550000000006</v>
      </c>
      <c r="G10320" s="19">
        <v>0.42507025500000001</v>
      </c>
      <c r="H10320" s="20">
        <v>1.1464538529999999</v>
      </c>
      <c r="I10320" s="15">
        <f>IF(H10320&lt;=Rmax_Summary!$B$40,1,0)</f>
        <v>1</v>
      </c>
      <c r="J10320" s="15">
        <v>1</v>
      </c>
      <c r="K10320" s="21" t="s">
        <v>846</v>
      </c>
    </row>
    <row r="10321" spans="1:11" x14ac:dyDescent="0.15">
      <c r="A10321" s="15">
        <v>4946</v>
      </c>
      <c r="B10321" s="16">
        <v>15</v>
      </c>
      <c r="C10321" s="15">
        <v>10</v>
      </c>
      <c r="D10321" s="17">
        <v>44000</v>
      </c>
      <c r="E10321" s="18">
        <f t="shared" si="161"/>
        <v>44</v>
      </c>
      <c r="F10321" s="19">
        <v>9.8853469999999994</v>
      </c>
      <c r="G10321" s="19">
        <v>0.434955335</v>
      </c>
      <c r="H10321" s="20">
        <v>1.146528212</v>
      </c>
      <c r="I10321" s="15">
        <f>IF(H10321&lt;=Rmax_Summary!$B$40,1,0)</f>
        <v>1</v>
      </c>
      <c r="J10321" s="15">
        <v>1</v>
      </c>
      <c r="K10321" s="21" t="s">
        <v>846</v>
      </c>
    </row>
    <row r="10322" spans="1:11" x14ac:dyDescent="0.15">
      <c r="A10322" s="15">
        <v>4951</v>
      </c>
      <c r="B10322" s="16">
        <v>15</v>
      </c>
      <c r="C10322" s="15">
        <v>10</v>
      </c>
      <c r="D10322" s="17">
        <v>45000</v>
      </c>
      <c r="E10322" s="18">
        <f t="shared" si="161"/>
        <v>45</v>
      </c>
      <c r="F10322" s="19">
        <v>9.8853399999999993</v>
      </c>
      <c r="G10322" s="19">
        <v>0.44484029600000002</v>
      </c>
      <c r="H10322" s="20">
        <v>1.146602159</v>
      </c>
      <c r="I10322" s="15">
        <f>IF(H10322&lt;=Rmax_Summary!$B$40,1,0)</f>
        <v>1</v>
      </c>
      <c r="J10322" s="15">
        <v>1</v>
      </c>
      <c r="K10322" s="21" t="s">
        <v>846</v>
      </c>
    </row>
    <row r="10323" spans="1:11" x14ac:dyDescent="0.15">
      <c r="A10323" s="15">
        <v>4956</v>
      </c>
      <c r="B10323" s="16">
        <v>15</v>
      </c>
      <c r="C10323" s="15">
        <v>10</v>
      </c>
      <c r="D10323" s="17">
        <v>46000</v>
      </c>
      <c r="E10323" s="18">
        <f t="shared" si="161"/>
        <v>46</v>
      </c>
      <c r="F10323" s="19">
        <v>9.885332</v>
      </c>
      <c r="G10323" s="19">
        <v>0.45472531399999999</v>
      </c>
      <c r="H10323" s="20">
        <v>1.146676204</v>
      </c>
      <c r="I10323" s="15">
        <f>IF(H10323&lt;=Rmax_Summary!$B$40,1,0)</f>
        <v>1</v>
      </c>
      <c r="J10323" s="15">
        <v>1</v>
      </c>
      <c r="K10323" s="21" t="s">
        <v>846</v>
      </c>
    </row>
    <row r="10324" spans="1:11" x14ac:dyDescent="0.15">
      <c r="A10324" s="15">
        <v>4961</v>
      </c>
      <c r="B10324" s="16">
        <v>15</v>
      </c>
      <c r="C10324" s="15">
        <v>10</v>
      </c>
      <c r="D10324" s="17">
        <v>47000</v>
      </c>
      <c r="E10324" s="18">
        <f t="shared" si="161"/>
        <v>47</v>
      </c>
      <c r="F10324" s="19">
        <v>9.8853249999999999</v>
      </c>
      <c r="G10324" s="19">
        <v>0.46461028900000001</v>
      </c>
      <c r="H10324" s="20">
        <v>1.146750589</v>
      </c>
      <c r="I10324" s="15">
        <f>IF(H10324&lt;=Rmax_Summary!$B$40,1,0)</f>
        <v>1</v>
      </c>
      <c r="J10324" s="15">
        <v>1</v>
      </c>
      <c r="K10324" s="21" t="s">
        <v>846</v>
      </c>
    </row>
    <row r="10325" spans="1:11" x14ac:dyDescent="0.15">
      <c r="A10325" s="15">
        <v>4966</v>
      </c>
      <c r="B10325" s="16">
        <v>15</v>
      </c>
      <c r="C10325" s="15">
        <v>10</v>
      </c>
      <c r="D10325" s="17">
        <v>48000</v>
      </c>
      <c r="E10325" s="18">
        <f t="shared" si="161"/>
        <v>48</v>
      </c>
      <c r="F10325" s="19">
        <v>9.8853170000000006</v>
      </c>
      <c r="G10325" s="19">
        <v>0.47449523900000001</v>
      </c>
      <c r="H10325" s="20">
        <v>1.146825105</v>
      </c>
      <c r="I10325" s="15">
        <f>IF(H10325&lt;=Rmax_Summary!$B$40,1,0)</f>
        <v>1</v>
      </c>
      <c r="J10325" s="15">
        <v>1</v>
      </c>
      <c r="K10325" s="21" t="s">
        <v>846</v>
      </c>
    </row>
    <row r="10326" spans="1:11" x14ac:dyDescent="0.15">
      <c r="A10326" s="15">
        <v>4971</v>
      </c>
      <c r="B10326" s="16">
        <v>15</v>
      </c>
      <c r="C10326" s="15">
        <v>10</v>
      </c>
      <c r="D10326" s="17">
        <v>49000</v>
      </c>
      <c r="E10326" s="18">
        <f t="shared" si="161"/>
        <v>49</v>
      </c>
      <c r="F10326" s="19">
        <v>9.8853100000000005</v>
      </c>
      <c r="G10326" s="19">
        <v>0.48438020199999998</v>
      </c>
      <c r="H10326" s="20">
        <v>1.146899136</v>
      </c>
      <c r="I10326" s="15">
        <f>IF(H10326&lt;=Rmax_Summary!$B$40,1,0)</f>
        <v>1</v>
      </c>
      <c r="J10326" s="15">
        <v>1</v>
      </c>
      <c r="K10326" s="21" t="s">
        <v>846</v>
      </c>
    </row>
    <row r="10327" spans="1:11" x14ac:dyDescent="0.15">
      <c r="A10327" s="15">
        <v>4976</v>
      </c>
      <c r="B10327" s="16">
        <v>15</v>
      </c>
      <c r="C10327" s="15">
        <v>10</v>
      </c>
      <c r="D10327" s="17">
        <v>50000</v>
      </c>
      <c r="E10327" s="18">
        <f t="shared" si="161"/>
        <v>50</v>
      </c>
      <c r="F10327" s="19">
        <v>9.8853030000000004</v>
      </c>
      <c r="G10327" s="19">
        <v>0.49426511899999998</v>
      </c>
      <c r="H10327" s="20">
        <v>1.146973486</v>
      </c>
      <c r="I10327" s="15">
        <f>IF(H10327&lt;=Rmax_Summary!$B$40,1,0)</f>
        <v>1</v>
      </c>
      <c r="J10327" s="15">
        <v>1</v>
      </c>
      <c r="K10327" s="21" t="s">
        <v>846</v>
      </c>
    </row>
    <row r="10328" spans="1:11" x14ac:dyDescent="0.15">
      <c r="A10328" s="15">
        <v>4981</v>
      </c>
      <c r="B10328" s="16">
        <v>15</v>
      </c>
      <c r="C10328" s="15">
        <v>10</v>
      </c>
      <c r="D10328" s="17">
        <v>51000</v>
      </c>
      <c r="E10328" s="18">
        <f t="shared" si="161"/>
        <v>51</v>
      </c>
      <c r="F10328" s="19">
        <v>9.8852949999999993</v>
      </c>
      <c r="G10328" s="19">
        <v>0.50415005199999996</v>
      </c>
      <c r="H10328" s="20">
        <v>1.1470481880000001</v>
      </c>
      <c r="I10328" s="15">
        <f>IF(H10328&lt;=Rmax_Summary!$B$40,1,0)</f>
        <v>1</v>
      </c>
      <c r="J10328" s="15">
        <v>1</v>
      </c>
      <c r="K10328" s="21" t="s">
        <v>846</v>
      </c>
    </row>
    <row r="10329" spans="1:11" x14ac:dyDescent="0.15">
      <c r="A10329" s="15">
        <v>4986</v>
      </c>
      <c r="B10329" s="16">
        <v>15</v>
      </c>
      <c r="C10329" s="15">
        <v>10</v>
      </c>
      <c r="D10329" s="17">
        <v>52000</v>
      </c>
      <c r="E10329" s="18">
        <f t="shared" si="161"/>
        <v>52</v>
      </c>
      <c r="F10329" s="19">
        <v>9.8852879999999992</v>
      </c>
      <c r="G10329" s="19">
        <v>0.51403494500000002</v>
      </c>
      <c r="H10329" s="20">
        <v>1.1471224</v>
      </c>
      <c r="I10329" s="15">
        <f>IF(H10329&lt;=Rmax_Summary!$B$40,1,0)</f>
        <v>1</v>
      </c>
      <c r="J10329" s="15">
        <v>1</v>
      </c>
      <c r="K10329" s="21" t="s">
        <v>846</v>
      </c>
    </row>
    <row r="10330" spans="1:11" x14ac:dyDescent="0.15">
      <c r="A10330" s="15">
        <v>4991</v>
      </c>
      <c r="B10330" s="16">
        <v>15</v>
      </c>
      <c r="C10330" s="15">
        <v>10</v>
      </c>
      <c r="D10330" s="17">
        <v>53000</v>
      </c>
      <c r="E10330" s="18">
        <f t="shared" si="161"/>
        <v>53</v>
      </c>
      <c r="F10330" s="19">
        <v>9.8852799999999998</v>
      </c>
      <c r="G10330" s="19">
        <v>0.52391983900000005</v>
      </c>
      <c r="H10330" s="20">
        <v>1.1471968589999999</v>
      </c>
      <c r="I10330" s="15">
        <f>IF(H10330&lt;=Rmax_Summary!$B$40,1,0)</f>
        <v>1</v>
      </c>
      <c r="J10330" s="15">
        <v>1</v>
      </c>
      <c r="K10330" s="21" t="s">
        <v>846</v>
      </c>
    </row>
    <row r="10331" spans="1:11" x14ac:dyDescent="0.15">
      <c r="A10331" s="15">
        <v>4996</v>
      </c>
      <c r="B10331" s="16">
        <v>15</v>
      </c>
      <c r="C10331" s="15">
        <v>10</v>
      </c>
      <c r="D10331" s="17">
        <v>54000</v>
      </c>
      <c r="E10331" s="18">
        <f t="shared" si="161"/>
        <v>54</v>
      </c>
      <c r="F10331" s="19">
        <v>9.8852729999999998</v>
      </c>
      <c r="G10331" s="19">
        <v>0.53380471600000001</v>
      </c>
      <c r="H10331" s="20">
        <v>1.1472713349999999</v>
      </c>
      <c r="I10331" s="15">
        <f>IF(H10331&lt;=Rmax_Summary!$B$40,1,0)</f>
        <v>1</v>
      </c>
      <c r="J10331" s="15">
        <v>1</v>
      </c>
      <c r="K10331" s="21" t="s">
        <v>846</v>
      </c>
    </row>
    <row r="10332" spans="1:11" x14ac:dyDescent="0.15">
      <c r="A10332" s="15">
        <v>5001</v>
      </c>
      <c r="B10332" s="16">
        <v>15</v>
      </c>
      <c r="C10332" s="15">
        <v>10</v>
      </c>
      <c r="D10332" s="17">
        <v>55000</v>
      </c>
      <c r="E10332" s="18">
        <f t="shared" si="161"/>
        <v>55</v>
      </c>
      <c r="F10332" s="19">
        <v>9.8852650000000004</v>
      </c>
      <c r="G10332" s="19">
        <v>0.54368955799999996</v>
      </c>
      <c r="H10332" s="20">
        <v>1.147345719</v>
      </c>
      <c r="I10332" s="15">
        <f>IF(H10332&lt;=Rmax_Summary!$B$40,1,0)</f>
        <v>1</v>
      </c>
      <c r="J10332" s="15">
        <v>1</v>
      </c>
      <c r="K10332" s="21" t="s">
        <v>846</v>
      </c>
    </row>
    <row r="10333" spans="1:11" x14ac:dyDescent="0.15">
      <c r="A10333" s="15">
        <v>5006</v>
      </c>
      <c r="B10333" s="16">
        <v>15</v>
      </c>
      <c r="C10333" s="15">
        <v>10</v>
      </c>
      <c r="D10333" s="17">
        <v>56000</v>
      </c>
      <c r="E10333" s="18">
        <f t="shared" si="161"/>
        <v>56</v>
      </c>
      <c r="F10333" s="19">
        <v>9.8852580000000003</v>
      </c>
      <c r="G10333" s="19">
        <v>0.55357443100000003</v>
      </c>
      <c r="H10333" s="20">
        <v>1.1474206010000001</v>
      </c>
      <c r="I10333" s="15">
        <f>IF(H10333&lt;=Rmax_Summary!$B$40,1,0)</f>
        <v>1</v>
      </c>
      <c r="J10333" s="15">
        <v>1</v>
      </c>
      <c r="K10333" s="21" t="s">
        <v>846</v>
      </c>
    </row>
    <row r="10334" spans="1:11" x14ac:dyDescent="0.15">
      <c r="A10334" s="15">
        <v>5011</v>
      </c>
      <c r="B10334" s="16">
        <v>15</v>
      </c>
      <c r="C10334" s="15">
        <v>10</v>
      </c>
      <c r="D10334" s="17">
        <v>57000</v>
      </c>
      <c r="E10334" s="18">
        <f t="shared" si="161"/>
        <v>57</v>
      </c>
      <c r="F10334" s="19">
        <v>9.8852499999999992</v>
      </c>
      <c r="G10334" s="19">
        <v>0.56345927799999995</v>
      </c>
      <c r="H10334" s="20">
        <v>1.147495293</v>
      </c>
      <c r="I10334" s="15">
        <f>IF(H10334&lt;=Rmax_Summary!$B$40,1,0)</f>
        <v>1</v>
      </c>
      <c r="J10334" s="15">
        <v>1</v>
      </c>
      <c r="K10334" s="21" t="s">
        <v>846</v>
      </c>
    </row>
    <row r="10335" spans="1:11" x14ac:dyDescent="0.15">
      <c r="A10335" s="15">
        <v>5016</v>
      </c>
      <c r="B10335" s="16">
        <v>15</v>
      </c>
      <c r="C10335" s="15">
        <v>10</v>
      </c>
      <c r="D10335" s="17">
        <v>58000</v>
      </c>
      <c r="E10335" s="18">
        <f t="shared" si="161"/>
        <v>58</v>
      </c>
      <c r="F10335" s="19">
        <v>9.8852429999999991</v>
      </c>
      <c r="G10335" s="19">
        <v>0.57334411699999999</v>
      </c>
      <c r="H10335" s="20">
        <v>1.1475702189999999</v>
      </c>
      <c r="I10335" s="15">
        <f>IF(H10335&lt;=Rmax_Summary!$B$40,1,0)</f>
        <v>1</v>
      </c>
      <c r="J10335" s="15">
        <v>1</v>
      </c>
      <c r="K10335" s="21" t="s">
        <v>846</v>
      </c>
    </row>
    <row r="10336" spans="1:11" x14ac:dyDescent="0.15">
      <c r="A10336" s="15">
        <v>5021</v>
      </c>
      <c r="B10336" s="16">
        <v>15</v>
      </c>
      <c r="C10336" s="15">
        <v>10</v>
      </c>
      <c r="D10336" s="17">
        <v>59000</v>
      </c>
      <c r="E10336" s="18">
        <f t="shared" si="161"/>
        <v>59</v>
      </c>
      <c r="F10336" s="19">
        <v>9.8852360000000008</v>
      </c>
      <c r="G10336" s="19">
        <v>0.58322888299999998</v>
      </c>
      <c r="H10336" s="20">
        <v>1.1476448779999999</v>
      </c>
      <c r="I10336" s="15">
        <f>IF(H10336&lt;=Rmax_Summary!$B$40,1,0)</f>
        <v>1</v>
      </c>
      <c r="J10336" s="15">
        <v>1</v>
      </c>
      <c r="K10336" s="21" t="s">
        <v>846</v>
      </c>
    </row>
    <row r="10337" spans="1:11" x14ac:dyDescent="0.15">
      <c r="A10337" s="15">
        <v>5026</v>
      </c>
      <c r="B10337" s="16">
        <v>15</v>
      </c>
      <c r="C10337" s="15">
        <v>10</v>
      </c>
      <c r="D10337" s="17">
        <v>60000</v>
      </c>
      <c r="E10337" s="18">
        <f t="shared" si="161"/>
        <v>60</v>
      </c>
      <c r="F10337" s="19">
        <v>9.8852279999999997</v>
      </c>
      <c r="G10337" s="19">
        <v>0.59311366300000001</v>
      </c>
      <c r="H10337" s="20">
        <v>1.147719784</v>
      </c>
      <c r="I10337" s="15">
        <f>IF(H10337&lt;=Rmax_Summary!$B$40,1,0)</f>
        <v>1</v>
      </c>
      <c r="J10337" s="15">
        <v>1</v>
      </c>
      <c r="K10337" s="21" t="s">
        <v>846</v>
      </c>
    </row>
    <row r="10338" spans="1:11" x14ac:dyDescent="0.15">
      <c r="A10338" s="15">
        <v>5031</v>
      </c>
      <c r="B10338" s="16">
        <v>15</v>
      </c>
      <c r="C10338" s="15">
        <v>10</v>
      </c>
      <c r="D10338" s="17">
        <v>61000</v>
      </c>
      <c r="E10338" s="18">
        <f t="shared" si="161"/>
        <v>61</v>
      </c>
      <c r="F10338" s="19">
        <v>9.8852209999999996</v>
      </c>
      <c r="G10338" s="19">
        <v>0.60299844999999996</v>
      </c>
      <c r="H10338" s="20">
        <v>1.147794693</v>
      </c>
      <c r="I10338" s="15">
        <f>IF(H10338&lt;=Rmax_Summary!$B$40,1,0)</f>
        <v>1</v>
      </c>
      <c r="J10338" s="15">
        <v>1</v>
      </c>
      <c r="K10338" s="21" t="s">
        <v>846</v>
      </c>
    </row>
    <row r="10339" spans="1:11" x14ac:dyDescent="0.15">
      <c r="A10339" s="15">
        <v>5036</v>
      </c>
      <c r="B10339" s="16">
        <v>15</v>
      </c>
      <c r="C10339" s="15">
        <v>10</v>
      </c>
      <c r="D10339" s="17">
        <v>62000</v>
      </c>
      <c r="E10339" s="18">
        <f t="shared" si="161"/>
        <v>62</v>
      </c>
      <c r="F10339" s="19">
        <v>9.8852130000000002</v>
      </c>
      <c r="G10339" s="19">
        <v>0.61288319000000002</v>
      </c>
      <c r="H10339" s="20">
        <v>1.147869654</v>
      </c>
      <c r="I10339" s="15">
        <f>IF(H10339&lt;=Rmax_Summary!$B$40,1,0)</f>
        <v>1</v>
      </c>
      <c r="J10339" s="15">
        <v>1</v>
      </c>
      <c r="K10339" s="21" t="s">
        <v>846</v>
      </c>
    </row>
    <row r="10340" spans="1:11" x14ac:dyDescent="0.15">
      <c r="A10340" s="15">
        <v>5041</v>
      </c>
      <c r="B10340" s="16">
        <v>15</v>
      </c>
      <c r="C10340" s="15">
        <v>10</v>
      </c>
      <c r="D10340" s="17">
        <v>63000</v>
      </c>
      <c r="E10340" s="18">
        <f t="shared" si="161"/>
        <v>63</v>
      </c>
      <c r="F10340" s="19">
        <v>9.8852060000000002</v>
      </c>
      <c r="G10340" s="19">
        <v>0.62276797500000003</v>
      </c>
      <c r="H10340" s="20">
        <v>1.1479445349999999</v>
      </c>
      <c r="I10340" s="15">
        <f>IF(H10340&lt;=Rmax_Summary!$B$40,1,0)</f>
        <v>1</v>
      </c>
      <c r="J10340" s="15">
        <v>1</v>
      </c>
      <c r="K10340" s="21" t="s">
        <v>846</v>
      </c>
    </row>
    <row r="10341" spans="1:11" x14ac:dyDescent="0.15">
      <c r="A10341" s="15">
        <v>5046</v>
      </c>
      <c r="B10341" s="16">
        <v>15</v>
      </c>
      <c r="C10341" s="15">
        <v>10</v>
      </c>
      <c r="D10341" s="17">
        <v>64000</v>
      </c>
      <c r="E10341" s="18">
        <f t="shared" si="161"/>
        <v>64</v>
      </c>
      <c r="F10341" s="19">
        <v>9.8851980000000008</v>
      </c>
      <c r="G10341" s="19">
        <v>0.63265265199999998</v>
      </c>
      <c r="H10341" s="20">
        <v>1.1480201320000001</v>
      </c>
      <c r="I10341" s="15">
        <f>IF(H10341&lt;=Rmax_Summary!$B$40,1,0)</f>
        <v>1</v>
      </c>
      <c r="J10341" s="15">
        <v>1</v>
      </c>
      <c r="K10341" s="21" t="s">
        <v>846</v>
      </c>
    </row>
    <row r="10342" spans="1:11" x14ac:dyDescent="0.15">
      <c r="A10342" s="15">
        <v>5051</v>
      </c>
      <c r="B10342" s="16">
        <v>15</v>
      </c>
      <c r="C10342" s="15">
        <v>10</v>
      </c>
      <c r="D10342" s="17">
        <v>65000</v>
      </c>
      <c r="E10342" s="18">
        <f t="shared" si="161"/>
        <v>65</v>
      </c>
      <c r="F10342" s="19">
        <v>9.8851910000000007</v>
      </c>
      <c r="G10342" s="19">
        <v>0.64253737799999999</v>
      </c>
      <c r="H10342" s="20">
        <v>1.1480946670000001</v>
      </c>
      <c r="I10342" s="15">
        <f>IF(H10342&lt;=Rmax_Summary!$B$40,1,0)</f>
        <v>1</v>
      </c>
      <c r="J10342" s="15">
        <v>1</v>
      </c>
      <c r="K10342" s="21" t="s">
        <v>846</v>
      </c>
    </row>
    <row r="10343" spans="1:11" x14ac:dyDescent="0.15">
      <c r="A10343" s="15">
        <v>5056</v>
      </c>
      <c r="B10343" s="16">
        <v>15</v>
      </c>
      <c r="C10343" s="15">
        <v>10</v>
      </c>
      <c r="D10343" s="17">
        <v>66000</v>
      </c>
      <c r="E10343" s="18">
        <f t="shared" si="161"/>
        <v>66</v>
      </c>
      <c r="F10343" s="19">
        <v>9.8851829999999996</v>
      </c>
      <c r="G10343" s="19">
        <v>0.65242207399999996</v>
      </c>
      <c r="H10343" s="20">
        <v>1.148170066</v>
      </c>
      <c r="I10343" s="15">
        <f>IF(H10343&lt;=Rmax_Summary!$B$40,1,0)</f>
        <v>1</v>
      </c>
      <c r="J10343" s="15">
        <v>1</v>
      </c>
      <c r="K10343" s="21" t="s">
        <v>846</v>
      </c>
    </row>
    <row r="10344" spans="1:11" x14ac:dyDescent="0.15">
      <c r="A10344" s="15">
        <v>5061</v>
      </c>
      <c r="B10344" s="16">
        <v>15</v>
      </c>
      <c r="C10344" s="15">
        <v>10</v>
      </c>
      <c r="D10344" s="17">
        <v>67000</v>
      </c>
      <c r="E10344" s="18">
        <f t="shared" si="161"/>
        <v>67</v>
      </c>
      <c r="F10344" s="19">
        <v>9.8851750000000003</v>
      </c>
      <c r="G10344" s="19">
        <v>0.66230677699999996</v>
      </c>
      <c r="H10344" s="20">
        <v>1.148245124</v>
      </c>
      <c r="I10344" s="15">
        <f>IF(H10344&lt;=Rmax_Summary!$B$40,1,0)</f>
        <v>1</v>
      </c>
      <c r="J10344" s="15">
        <v>1</v>
      </c>
      <c r="K10344" s="21" t="s">
        <v>846</v>
      </c>
    </row>
    <row r="10345" spans="1:11" x14ac:dyDescent="0.15">
      <c r="A10345" s="15">
        <v>5066</v>
      </c>
      <c r="B10345" s="16">
        <v>15</v>
      </c>
      <c r="C10345" s="15">
        <v>10</v>
      </c>
      <c r="D10345" s="17">
        <v>68000</v>
      </c>
      <c r="E10345" s="18">
        <f t="shared" si="161"/>
        <v>68</v>
      </c>
      <c r="F10345" s="19">
        <v>9.8851680000000002</v>
      </c>
      <c r="G10345" s="19">
        <v>0.67219143000000003</v>
      </c>
      <c r="H10345" s="20">
        <v>1.1483203740000001</v>
      </c>
      <c r="I10345" s="15">
        <f>IF(H10345&lt;=Rmax_Summary!$B$40,1,0)</f>
        <v>1</v>
      </c>
      <c r="J10345" s="15">
        <v>1</v>
      </c>
      <c r="K10345" s="21" t="s">
        <v>846</v>
      </c>
    </row>
    <row r="10346" spans="1:11" x14ac:dyDescent="0.15">
      <c r="A10346" s="15">
        <v>5071</v>
      </c>
      <c r="B10346" s="16">
        <v>15</v>
      </c>
      <c r="C10346" s="15">
        <v>10</v>
      </c>
      <c r="D10346" s="17">
        <v>69000</v>
      </c>
      <c r="E10346" s="18">
        <f t="shared" si="161"/>
        <v>69</v>
      </c>
      <c r="F10346" s="19">
        <v>9.8851600000000008</v>
      </c>
      <c r="G10346" s="19">
        <v>0.68207606700000001</v>
      </c>
      <c r="H10346" s="20">
        <v>1.1483962750000001</v>
      </c>
      <c r="I10346" s="15">
        <f>IF(H10346&lt;=Rmax_Summary!$B$40,1,0)</f>
        <v>1</v>
      </c>
      <c r="J10346" s="15">
        <v>1</v>
      </c>
      <c r="K10346" s="21" t="s">
        <v>846</v>
      </c>
    </row>
    <row r="10347" spans="1:11" x14ac:dyDescent="0.15">
      <c r="A10347" s="15">
        <v>5076</v>
      </c>
      <c r="B10347" s="16">
        <v>15</v>
      </c>
      <c r="C10347" s="15">
        <v>10</v>
      </c>
      <c r="D10347" s="17">
        <v>70000</v>
      </c>
      <c r="E10347" s="18">
        <f t="shared" si="161"/>
        <v>70</v>
      </c>
      <c r="F10347" s="19">
        <v>9.8851530000000007</v>
      </c>
      <c r="G10347" s="19">
        <v>0.69196067299999997</v>
      </c>
      <c r="H10347" s="20">
        <v>1.148471273</v>
      </c>
      <c r="I10347" s="15">
        <f>IF(H10347&lt;=Rmax_Summary!$B$40,1,0)</f>
        <v>1</v>
      </c>
      <c r="J10347" s="15">
        <v>1</v>
      </c>
      <c r="K10347" s="21" t="s">
        <v>846</v>
      </c>
    </row>
    <row r="10348" spans="1:11" x14ac:dyDescent="0.15">
      <c r="A10348" s="15">
        <v>5081</v>
      </c>
      <c r="B10348" s="16">
        <v>15</v>
      </c>
      <c r="C10348" s="15">
        <v>10</v>
      </c>
      <c r="D10348" s="17">
        <v>71000</v>
      </c>
      <c r="E10348" s="18">
        <f t="shared" si="161"/>
        <v>71</v>
      </c>
      <c r="F10348" s="19">
        <v>9.8851449999999996</v>
      </c>
      <c r="G10348" s="19">
        <v>0.70184532200000005</v>
      </c>
      <c r="H10348" s="20">
        <v>1.1485463069999999</v>
      </c>
      <c r="I10348" s="15">
        <f>IF(H10348&lt;=Rmax_Summary!$B$40,1,0)</f>
        <v>1</v>
      </c>
      <c r="J10348" s="15">
        <v>1</v>
      </c>
      <c r="K10348" s="21" t="s">
        <v>846</v>
      </c>
    </row>
    <row r="10349" spans="1:11" x14ac:dyDescent="0.15">
      <c r="A10349" s="15">
        <v>5086</v>
      </c>
      <c r="B10349" s="16">
        <v>15</v>
      </c>
      <c r="C10349" s="15">
        <v>10</v>
      </c>
      <c r="D10349" s="17">
        <v>72000</v>
      </c>
      <c r="E10349" s="18">
        <f t="shared" si="161"/>
        <v>72</v>
      </c>
      <c r="F10349" s="19">
        <v>9.8851379999999995</v>
      </c>
      <c r="G10349" s="19">
        <v>0.71172993100000004</v>
      </c>
      <c r="H10349" s="20">
        <v>1.1486220599999999</v>
      </c>
      <c r="I10349" s="15">
        <f>IF(H10349&lt;=Rmax_Summary!$B$40,1,0)</f>
        <v>1</v>
      </c>
      <c r="J10349" s="15">
        <v>1</v>
      </c>
      <c r="K10349" s="21" t="s">
        <v>846</v>
      </c>
    </row>
    <row r="10350" spans="1:11" x14ac:dyDescent="0.15">
      <c r="A10350" s="15">
        <v>5091</v>
      </c>
      <c r="B10350" s="16">
        <v>15</v>
      </c>
      <c r="C10350" s="15">
        <v>10</v>
      </c>
      <c r="D10350" s="17">
        <v>73000</v>
      </c>
      <c r="E10350" s="18">
        <f t="shared" si="161"/>
        <v>73</v>
      </c>
      <c r="F10350" s="19">
        <v>9.8851300000000002</v>
      </c>
      <c r="G10350" s="19">
        <v>0.72161447899999998</v>
      </c>
      <c r="H10350" s="20">
        <v>1.1486975100000001</v>
      </c>
      <c r="I10350" s="15">
        <f>IF(H10350&lt;=Rmax_Summary!$B$40,1,0)</f>
        <v>1</v>
      </c>
      <c r="J10350" s="15">
        <v>1</v>
      </c>
      <c r="K10350" s="21" t="s">
        <v>846</v>
      </c>
    </row>
    <row r="10351" spans="1:11" x14ac:dyDescent="0.15">
      <c r="A10351" s="15">
        <v>5096</v>
      </c>
      <c r="B10351" s="16">
        <v>15</v>
      </c>
      <c r="C10351" s="15">
        <v>10</v>
      </c>
      <c r="D10351" s="17">
        <v>74000</v>
      </c>
      <c r="E10351" s="18">
        <f t="shared" si="161"/>
        <v>74</v>
      </c>
      <c r="F10351" s="19">
        <v>9.8851230000000001</v>
      </c>
      <c r="G10351" s="19">
        <v>0.73149908600000002</v>
      </c>
      <c r="H10351" s="20">
        <v>1.1487730309999999</v>
      </c>
      <c r="I10351" s="15">
        <f>IF(H10351&lt;=Rmax_Summary!$B$40,1,0)</f>
        <v>1</v>
      </c>
      <c r="J10351" s="15">
        <v>1</v>
      </c>
      <c r="K10351" s="21" t="s">
        <v>846</v>
      </c>
    </row>
    <row r="10352" spans="1:11" x14ac:dyDescent="0.15">
      <c r="A10352" s="15">
        <v>5101</v>
      </c>
      <c r="B10352" s="16">
        <v>15</v>
      </c>
      <c r="C10352" s="15">
        <v>10</v>
      </c>
      <c r="D10352" s="17">
        <v>75000</v>
      </c>
      <c r="E10352" s="18">
        <f t="shared" si="161"/>
        <v>75</v>
      </c>
      <c r="F10352" s="19">
        <v>9.8851150000000008</v>
      </c>
      <c r="G10352" s="19">
        <v>0.74138363799999996</v>
      </c>
      <c r="H10352" s="20">
        <v>1.1488488569999999</v>
      </c>
      <c r="I10352" s="15">
        <f>IF(H10352&lt;=Rmax_Summary!$B$40,1,0)</f>
        <v>1</v>
      </c>
      <c r="J10352" s="15">
        <v>1</v>
      </c>
      <c r="K10352" s="21" t="s">
        <v>846</v>
      </c>
    </row>
    <row r="10353" spans="1:11" x14ac:dyDescent="0.15">
      <c r="A10353" s="15">
        <v>5106</v>
      </c>
      <c r="B10353" s="16">
        <v>15</v>
      </c>
      <c r="C10353" s="15">
        <v>10</v>
      </c>
      <c r="D10353" s="17">
        <v>76000</v>
      </c>
      <c r="E10353" s="18">
        <f t="shared" si="161"/>
        <v>76</v>
      </c>
      <c r="F10353" s="19">
        <v>9.8851080000000007</v>
      </c>
      <c r="G10353" s="19">
        <v>0.75126818500000003</v>
      </c>
      <c r="H10353" s="20">
        <v>1.1489244759999999</v>
      </c>
      <c r="I10353" s="15">
        <f>IF(H10353&lt;=Rmax_Summary!$B$40,1,0)</f>
        <v>1</v>
      </c>
      <c r="J10353" s="15">
        <v>1</v>
      </c>
      <c r="K10353" s="21" t="s">
        <v>846</v>
      </c>
    </row>
    <row r="10354" spans="1:11" x14ac:dyDescent="0.15">
      <c r="A10354" s="15">
        <v>5111</v>
      </c>
      <c r="B10354" s="16">
        <v>15</v>
      </c>
      <c r="C10354" s="15">
        <v>10</v>
      </c>
      <c r="D10354" s="17">
        <v>77000</v>
      </c>
      <c r="E10354" s="18">
        <f t="shared" si="161"/>
        <v>77</v>
      </c>
      <c r="F10354" s="19">
        <v>9.8850999999999996</v>
      </c>
      <c r="G10354" s="19">
        <v>0.76115272</v>
      </c>
      <c r="H10354" s="20">
        <v>1.149000024</v>
      </c>
      <c r="I10354" s="15">
        <f>IF(H10354&lt;=Rmax_Summary!$B$40,1,0)</f>
        <v>1</v>
      </c>
      <c r="J10354" s="15">
        <v>1</v>
      </c>
      <c r="K10354" s="21" t="s">
        <v>846</v>
      </c>
    </row>
    <row r="10355" spans="1:11" x14ac:dyDescent="0.15">
      <c r="A10355" s="15">
        <v>5116</v>
      </c>
      <c r="B10355" s="16">
        <v>15</v>
      </c>
      <c r="C10355" s="15">
        <v>10</v>
      </c>
      <c r="D10355" s="17">
        <v>78000</v>
      </c>
      <c r="E10355" s="18">
        <f t="shared" si="161"/>
        <v>78</v>
      </c>
      <c r="F10355" s="19">
        <v>9.8850920000000002</v>
      </c>
      <c r="G10355" s="19">
        <v>0.77103722799999996</v>
      </c>
      <c r="H10355" s="20">
        <v>1.149075807</v>
      </c>
      <c r="I10355" s="15">
        <f>IF(H10355&lt;=Rmax_Summary!$B$40,1,0)</f>
        <v>1</v>
      </c>
      <c r="J10355" s="15">
        <v>1</v>
      </c>
      <c r="K10355" s="21" t="s">
        <v>846</v>
      </c>
    </row>
    <row r="10356" spans="1:11" x14ac:dyDescent="0.15">
      <c r="A10356" s="15">
        <v>5121</v>
      </c>
      <c r="B10356" s="16">
        <v>15</v>
      </c>
      <c r="C10356" s="15">
        <v>10</v>
      </c>
      <c r="D10356" s="17">
        <v>79000</v>
      </c>
      <c r="E10356" s="18">
        <f t="shared" si="161"/>
        <v>79</v>
      </c>
      <c r="F10356" s="19">
        <v>9.8850850000000001</v>
      </c>
      <c r="G10356" s="19">
        <v>0.78092170299999997</v>
      </c>
      <c r="H10356" s="20">
        <v>1.1491517229999999</v>
      </c>
      <c r="I10356" s="15">
        <f>IF(H10356&lt;=Rmax_Summary!$B$40,1,0)</f>
        <v>1</v>
      </c>
      <c r="J10356" s="15">
        <v>1</v>
      </c>
      <c r="K10356" s="21" t="s">
        <v>846</v>
      </c>
    </row>
    <row r="10357" spans="1:11" x14ac:dyDescent="0.15">
      <c r="A10357" s="15">
        <v>5126</v>
      </c>
      <c r="B10357" s="16">
        <v>15</v>
      </c>
      <c r="C10357" s="15">
        <v>10</v>
      </c>
      <c r="D10357" s="17">
        <v>80000</v>
      </c>
      <c r="E10357" s="18">
        <f t="shared" si="161"/>
        <v>80</v>
      </c>
      <c r="F10357" s="19">
        <v>9.8850770000000008</v>
      </c>
      <c r="G10357" s="19">
        <v>0.79080621500000003</v>
      </c>
      <c r="H10357" s="20">
        <v>1.1492273099999999</v>
      </c>
      <c r="I10357" s="15">
        <f>IF(H10357&lt;=Rmax_Summary!$B$40,1,0)</f>
        <v>1</v>
      </c>
      <c r="J10357" s="15">
        <v>1</v>
      </c>
      <c r="K10357" s="21" t="s">
        <v>846</v>
      </c>
    </row>
    <row r="10358" spans="1:11" x14ac:dyDescent="0.15">
      <c r="A10358" s="15">
        <v>5131</v>
      </c>
      <c r="B10358" s="16">
        <v>15</v>
      </c>
      <c r="C10358" s="15">
        <v>10</v>
      </c>
      <c r="D10358" s="17">
        <v>81000</v>
      </c>
      <c r="E10358" s="18">
        <f t="shared" si="161"/>
        <v>81</v>
      </c>
      <c r="F10358" s="19">
        <v>9.8850700000000007</v>
      </c>
      <c r="G10358" s="19">
        <v>0.80069061100000005</v>
      </c>
      <c r="H10358" s="20">
        <v>1.149302917</v>
      </c>
      <c r="I10358" s="15">
        <f>IF(H10358&lt;=Rmax_Summary!$B$40,1,0)</f>
        <v>1</v>
      </c>
      <c r="J10358" s="15">
        <v>1</v>
      </c>
      <c r="K10358" s="21" t="s">
        <v>846</v>
      </c>
    </row>
    <row r="10359" spans="1:11" x14ac:dyDescent="0.15">
      <c r="A10359" s="15">
        <v>5136</v>
      </c>
      <c r="B10359" s="16">
        <v>15</v>
      </c>
      <c r="C10359" s="15">
        <v>10</v>
      </c>
      <c r="D10359" s="17">
        <v>82000</v>
      </c>
      <c r="E10359" s="18">
        <f t="shared" si="161"/>
        <v>82</v>
      </c>
      <c r="F10359" s="19">
        <v>9.8850619999999996</v>
      </c>
      <c r="G10359" s="19">
        <v>0.81057505600000002</v>
      </c>
      <c r="H10359" s="20">
        <v>1.1493791600000001</v>
      </c>
      <c r="I10359" s="15">
        <f>IF(H10359&lt;=Rmax_Summary!$B$40,1,0)</f>
        <v>1</v>
      </c>
      <c r="J10359" s="15">
        <v>1</v>
      </c>
      <c r="K10359" s="21" t="s">
        <v>846</v>
      </c>
    </row>
    <row r="10360" spans="1:11" x14ac:dyDescent="0.15">
      <c r="A10360" s="15">
        <v>5141</v>
      </c>
      <c r="B10360" s="16">
        <v>15</v>
      </c>
      <c r="C10360" s="15">
        <v>10</v>
      </c>
      <c r="D10360" s="17">
        <v>83000</v>
      </c>
      <c r="E10360" s="18">
        <f t="shared" si="161"/>
        <v>83</v>
      </c>
      <c r="F10360" s="19">
        <v>9.8850540000000002</v>
      </c>
      <c r="G10360" s="19">
        <v>0.82045954700000001</v>
      </c>
      <c r="H10360" s="20">
        <v>1.1494554349999999</v>
      </c>
      <c r="I10360" s="15">
        <f>IF(H10360&lt;=Rmax_Summary!$B$40,1,0)</f>
        <v>1</v>
      </c>
      <c r="J10360" s="15">
        <v>1</v>
      </c>
      <c r="K10360" s="21" t="s">
        <v>846</v>
      </c>
    </row>
    <row r="10361" spans="1:11" x14ac:dyDescent="0.15">
      <c r="A10361" s="15">
        <v>5146</v>
      </c>
      <c r="B10361" s="16">
        <v>15</v>
      </c>
      <c r="C10361" s="15">
        <v>10</v>
      </c>
      <c r="D10361" s="17">
        <v>84000</v>
      </c>
      <c r="E10361" s="18">
        <f t="shared" si="161"/>
        <v>84</v>
      </c>
      <c r="F10361" s="19">
        <v>9.8850470000000001</v>
      </c>
      <c r="G10361" s="19">
        <v>0.83034392899999998</v>
      </c>
      <c r="H10361" s="20">
        <v>1.1495309979999999</v>
      </c>
      <c r="I10361" s="15">
        <f>IF(H10361&lt;=Rmax_Summary!$B$40,1,0)</f>
        <v>1</v>
      </c>
      <c r="J10361" s="15">
        <v>1</v>
      </c>
      <c r="K10361" s="21" t="s">
        <v>846</v>
      </c>
    </row>
    <row r="10362" spans="1:11" x14ac:dyDescent="0.15">
      <c r="A10362" s="15">
        <v>5151</v>
      </c>
      <c r="B10362" s="16">
        <v>15</v>
      </c>
      <c r="C10362" s="15">
        <v>10</v>
      </c>
      <c r="D10362" s="17">
        <v>85000</v>
      </c>
      <c r="E10362" s="18">
        <f t="shared" si="161"/>
        <v>85</v>
      </c>
      <c r="F10362" s="19">
        <v>9.8850390000000008</v>
      </c>
      <c r="G10362" s="19">
        <v>0.84022832700000005</v>
      </c>
      <c r="H10362" s="20">
        <v>1.149607042</v>
      </c>
      <c r="I10362" s="15">
        <f>IF(H10362&lt;=Rmax_Summary!$B$40,1,0)</f>
        <v>1</v>
      </c>
      <c r="J10362" s="15">
        <v>1</v>
      </c>
      <c r="K10362" s="21" t="s">
        <v>846</v>
      </c>
    </row>
    <row r="10363" spans="1:11" x14ac:dyDescent="0.15">
      <c r="A10363" s="15">
        <v>5156</v>
      </c>
      <c r="B10363" s="16">
        <v>15</v>
      </c>
      <c r="C10363" s="15">
        <v>10</v>
      </c>
      <c r="D10363" s="17">
        <v>86000</v>
      </c>
      <c r="E10363" s="18">
        <f t="shared" si="161"/>
        <v>86</v>
      </c>
      <c r="F10363" s="19">
        <v>9.8850320000000007</v>
      </c>
      <c r="G10363" s="19">
        <v>0.850112745</v>
      </c>
      <c r="H10363" s="20">
        <v>1.1496836020000001</v>
      </c>
      <c r="I10363" s="15">
        <f>IF(H10363&lt;=Rmax_Summary!$B$40,1,0)</f>
        <v>1</v>
      </c>
      <c r="J10363" s="15">
        <v>1</v>
      </c>
      <c r="K10363" s="21" t="s">
        <v>846</v>
      </c>
    </row>
    <row r="10364" spans="1:11" x14ac:dyDescent="0.15">
      <c r="A10364" s="15">
        <v>5161</v>
      </c>
      <c r="B10364" s="16">
        <v>15</v>
      </c>
      <c r="C10364" s="15">
        <v>10</v>
      </c>
      <c r="D10364" s="17">
        <v>87000</v>
      </c>
      <c r="E10364" s="18">
        <f t="shared" si="161"/>
        <v>87</v>
      </c>
      <c r="F10364" s="19">
        <v>9.8850239999999996</v>
      </c>
      <c r="G10364" s="19">
        <v>0.85999709000000002</v>
      </c>
      <c r="H10364" s="20">
        <v>1.1497595789999999</v>
      </c>
      <c r="I10364" s="15">
        <f>IF(H10364&lt;=Rmax_Summary!$B$40,1,0)</f>
        <v>1</v>
      </c>
      <c r="J10364" s="15">
        <v>1</v>
      </c>
      <c r="K10364" s="21" t="s">
        <v>846</v>
      </c>
    </row>
    <row r="10365" spans="1:11" x14ac:dyDescent="0.15">
      <c r="A10365" s="15">
        <v>5166</v>
      </c>
      <c r="B10365" s="16">
        <v>15</v>
      </c>
      <c r="C10365" s="15">
        <v>10</v>
      </c>
      <c r="D10365" s="17">
        <v>88000</v>
      </c>
      <c r="E10365" s="18">
        <f t="shared" si="161"/>
        <v>88</v>
      </c>
      <c r="F10365" s="19">
        <v>9.8850160000000002</v>
      </c>
      <c r="G10365" s="19">
        <v>0.86988142000000002</v>
      </c>
      <c r="H10365" s="20">
        <v>1.149835884</v>
      </c>
      <c r="I10365" s="15">
        <f>IF(H10365&lt;=Rmax_Summary!$B$40,1,0)</f>
        <v>1</v>
      </c>
      <c r="J10365" s="15">
        <v>1</v>
      </c>
      <c r="K10365" s="21" t="s">
        <v>846</v>
      </c>
    </row>
    <row r="10366" spans="1:11" x14ac:dyDescent="0.15">
      <c r="A10366" s="15">
        <v>5171</v>
      </c>
      <c r="B10366" s="16">
        <v>15</v>
      </c>
      <c r="C10366" s="15">
        <v>10</v>
      </c>
      <c r="D10366" s="17">
        <v>89000</v>
      </c>
      <c r="E10366" s="18">
        <f t="shared" si="161"/>
        <v>89</v>
      </c>
      <c r="F10366" s="19">
        <v>9.8850090000000002</v>
      </c>
      <c r="G10366" s="19">
        <v>0.87976580800000004</v>
      </c>
      <c r="H10366" s="20">
        <v>1.149912348</v>
      </c>
      <c r="I10366" s="15">
        <f>IF(H10366&lt;=Rmax_Summary!$B$40,1,0)</f>
        <v>1</v>
      </c>
      <c r="J10366" s="15">
        <v>1</v>
      </c>
      <c r="K10366" s="21" t="s">
        <v>846</v>
      </c>
    </row>
    <row r="10367" spans="1:11" x14ac:dyDescent="0.15">
      <c r="A10367" s="15">
        <v>5176</v>
      </c>
      <c r="B10367" s="16">
        <v>15</v>
      </c>
      <c r="C10367" s="15">
        <v>10</v>
      </c>
      <c r="D10367" s="17">
        <v>90000</v>
      </c>
      <c r="E10367" s="18">
        <f t="shared" si="161"/>
        <v>90</v>
      </c>
      <c r="F10367" s="19">
        <v>9.8850010000000008</v>
      </c>
      <c r="G10367" s="19">
        <v>0.88965012200000004</v>
      </c>
      <c r="H10367" s="20">
        <v>1.149988341</v>
      </c>
      <c r="I10367" s="15">
        <f>IF(H10367&lt;=Rmax_Summary!$B$40,1,0)</f>
        <v>1</v>
      </c>
      <c r="J10367" s="15">
        <v>1</v>
      </c>
      <c r="K10367" s="21" t="s">
        <v>846</v>
      </c>
    </row>
    <row r="10368" spans="1:11" x14ac:dyDescent="0.15">
      <c r="A10368" s="15">
        <v>5181</v>
      </c>
      <c r="B10368" s="16">
        <v>15</v>
      </c>
      <c r="C10368" s="15">
        <v>10</v>
      </c>
      <c r="D10368" s="17">
        <v>91000</v>
      </c>
      <c r="E10368" s="18">
        <f t="shared" si="161"/>
        <v>91</v>
      </c>
      <c r="F10368" s="19">
        <v>9.8849929999999997</v>
      </c>
      <c r="G10368" s="19">
        <v>0.89953439599999996</v>
      </c>
      <c r="H10368" s="20">
        <v>1.150065082</v>
      </c>
      <c r="I10368" s="15">
        <f>IF(H10368&lt;=Rmax_Summary!$B$40,1,0)</f>
        <v>1</v>
      </c>
      <c r="J10368" s="15">
        <v>1</v>
      </c>
      <c r="K10368" s="21" t="s">
        <v>846</v>
      </c>
    </row>
    <row r="10369" spans="1:11" x14ac:dyDescent="0.15">
      <c r="A10369" s="15">
        <v>5186</v>
      </c>
      <c r="B10369" s="16">
        <v>15</v>
      </c>
      <c r="C10369" s="15">
        <v>10</v>
      </c>
      <c r="D10369" s="17">
        <v>92000</v>
      </c>
      <c r="E10369" s="18">
        <f t="shared" si="161"/>
        <v>92</v>
      </c>
      <c r="F10369" s="19">
        <v>9.8849859999999996</v>
      </c>
      <c r="G10369" s="19">
        <v>0.90941871799999996</v>
      </c>
      <c r="H10369" s="20">
        <v>1.1501410809999999</v>
      </c>
      <c r="I10369" s="15">
        <f>IF(H10369&lt;=Rmax_Summary!$B$40,1,0)</f>
        <v>1</v>
      </c>
      <c r="J10369" s="15">
        <v>1</v>
      </c>
      <c r="K10369" s="21" t="s">
        <v>846</v>
      </c>
    </row>
    <row r="10370" spans="1:11" x14ac:dyDescent="0.15">
      <c r="A10370" s="15">
        <v>5191</v>
      </c>
      <c r="B10370" s="16">
        <v>15</v>
      </c>
      <c r="C10370" s="15">
        <v>10</v>
      </c>
      <c r="D10370" s="17">
        <v>93000</v>
      </c>
      <c r="E10370" s="18">
        <f t="shared" ref="E10370:E10433" si="162">D10370/1000</f>
        <v>93</v>
      </c>
      <c r="F10370" s="19">
        <v>9.8849780000000003</v>
      </c>
      <c r="G10370" s="19">
        <v>0.91930297699999997</v>
      </c>
      <c r="H10370" s="20">
        <v>1.150217947</v>
      </c>
      <c r="I10370" s="15">
        <f>IF(H10370&lt;=Rmax_Summary!$B$40,1,0)</f>
        <v>1</v>
      </c>
      <c r="J10370" s="15">
        <v>1</v>
      </c>
      <c r="K10370" s="21" t="s">
        <v>846</v>
      </c>
    </row>
    <row r="10371" spans="1:11" x14ac:dyDescent="0.15">
      <c r="A10371" s="15">
        <v>5196</v>
      </c>
      <c r="B10371" s="16">
        <v>15</v>
      </c>
      <c r="C10371" s="15">
        <v>10</v>
      </c>
      <c r="D10371" s="17">
        <v>94000</v>
      </c>
      <c r="E10371" s="18">
        <f t="shared" si="162"/>
        <v>94</v>
      </c>
      <c r="F10371" s="19">
        <v>9.8849710000000002</v>
      </c>
      <c r="G10371" s="19">
        <v>0.929187239</v>
      </c>
      <c r="H10371" s="20">
        <v>1.150294419</v>
      </c>
      <c r="I10371" s="15">
        <f>IF(H10371&lt;=Rmax_Summary!$B$40,1,0)</f>
        <v>1</v>
      </c>
      <c r="J10371" s="15">
        <v>1</v>
      </c>
      <c r="K10371" s="21" t="s">
        <v>846</v>
      </c>
    </row>
    <row r="10372" spans="1:11" x14ac:dyDescent="0.15">
      <c r="A10372" s="15">
        <v>5201</v>
      </c>
      <c r="B10372" s="16">
        <v>15</v>
      </c>
      <c r="C10372" s="15">
        <v>10</v>
      </c>
      <c r="D10372" s="17">
        <v>95000</v>
      </c>
      <c r="E10372" s="18">
        <f t="shared" si="162"/>
        <v>95</v>
      </c>
      <c r="F10372" s="19">
        <v>9.8849630000000008</v>
      </c>
      <c r="G10372" s="19">
        <v>0.93907143599999998</v>
      </c>
      <c r="H10372" s="20">
        <v>1.150370761</v>
      </c>
      <c r="I10372" s="15">
        <f>IF(H10372&lt;=Rmax_Summary!$B$40,1,0)</f>
        <v>1</v>
      </c>
      <c r="J10372" s="15">
        <v>1</v>
      </c>
      <c r="K10372" s="21" t="s">
        <v>846</v>
      </c>
    </row>
    <row r="10373" spans="1:11" x14ac:dyDescent="0.15">
      <c r="A10373" s="15">
        <v>5206</v>
      </c>
      <c r="B10373" s="16">
        <v>15</v>
      </c>
      <c r="C10373" s="15">
        <v>10</v>
      </c>
      <c r="D10373" s="17">
        <v>96000</v>
      </c>
      <c r="E10373" s="18">
        <f t="shared" si="162"/>
        <v>96</v>
      </c>
      <c r="F10373" s="19">
        <v>9.8849549999999997</v>
      </c>
      <c r="G10373" s="19">
        <v>0.94895566799999997</v>
      </c>
      <c r="H10373" s="20">
        <v>1.1504477390000001</v>
      </c>
      <c r="I10373" s="15">
        <f>IF(H10373&lt;=Rmax_Summary!$B$40,1,0)</f>
        <v>1</v>
      </c>
      <c r="J10373" s="15">
        <v>1</v>
      </c>
      <c r="K10373" s="21" t="s">
        <v>846</v>
      </c>
    </row>
    <row r="10374" spans="1:11" x14ac:dyDescent="0.15">
      <c r="A10374" s="15">
        <v>5211</v>
      </c>
      <c r="B10374" s="16">
        <v>15</v>
      </c>
      <c r="C10374" s="15">
        <v>10</v>
      </c>
      <c r="D10374" s="17">
        <v>97000</v>
      </c>
      <c r="E10374" s="18">
        <f t="shared" si="162"/>
        <v>97</v>
      </c>
      <c r="F10374" s="19">
        <v>9.8849479999999996</v>
      </c>
      <c r="G10374" s="19">
        <v>0.95883987699999995</v>
      </c>
      <c r="H10374" s="20">
        <v>1.1505245719999999</v>
      </c>
      <c r="I10374" s="15">
        <f>IF(H10374&lt;=Rmax_Summary!$B$40,1,0)</f>
        <v>1</v>
      </c>
      <c r="J10374" s="15">
        <v>1</v>
      </c>
      <c r="K10374" s="21" t="s">
        <v>846</v>
      </c>
    </row>
    <row r="10375" spans="1:11" x14ac:dyDescent="0.15">
      <c r="A10375" s="15">
        <v>5216</v>
      </c>
      <c r="B10375" s="16">
        <v>15</v>
      </c>
      <c r="C10375" s="15">
        <v>10</v>
      </c>
      <c r="D10375" s="17">
        <v>98000</v>
      </c>
      <c r="E10375" s="18">
        <f t="shared" si="162"/>
        <v>98</v>
      </c>
      <c r="F10375" s="19">
        <v>9.8849400000000003</v>
      </c>
      <c r="G10375" s="19">
        <v>0.96872411599999997</v>
      </c>
      <c r="H10375" s="20">
        <v>1.150601094</v>
      </c>
      <c r="I10375" s="15">
        <f>IF(H10375&lt;=Rmax_Summary!$B$40,1,0)</f>
        <v>1</v>
      </c>
      <c r="J10375" s="15">
        <v>1</v>
      </c>
      <c r="K10375" s="21" t="s">
        <v>846</v>
      </c>
    </row>
    <row r="10376" spans="1:11" x14ac:dyDescent="0.15">
      <c r="A10376" s="15">
        <v>5221</v>
      </c>
      <c r="B10376" s="16">
        <v>15</v>
      </c>
      <c r="C10376" s="15">
        <v>10</v>
      </c>
      <c r="D10376" s="17">
        <v>99000</v>
      </c>
      <c r="E10376" s="18">
        <f t="shared" si="162"/>
        <v>99</v>
      </c>
      <c r="F10376" s="19">
        <v>9.8849319999999992</v>
      </c>
      <c r="G10376" s="19">
        <v>0.97860828399999999</v>
      </c>
      <c r="H10376" s="20">
        <v>1.150678136</v>
      </c>
      <c r="I10376" s="15">
        <f>IF(H10376&lt;=Rmax_Summary!$B$40,1,0)</f>
        <v>1</v>
      </c>
      <c r="J10376" s="15">
        <v>1</v>
      </c>
      <c r="K10376" s="21" t="s">
        <v>846</v>
      </c>
    </row>
    <row r="10377" spans="1:11" x14ac:dyDescent="0.15">
      <c r="A10377" s="15">
        <v>5226</v>
      </c>
      <c r="B10377" s="16">
        <v>15</v>
      </c>
      <c r="C10377" s="15">
        <v>10</v>
      </c>
      <c r="D10377" s="17">
        <v>100000</v>
      </c>
      <c r="E10377" s="18">
        <f t="shared" si="162"/>
        <v>100</v>
      </c>
      <c r="F10377" s="19">
        <v>9.8849239999999998</v>
      </c>
      <c r="G10377" s="19">
        <v>0.98849250499999997</v>
      </c>
      <c r="H10377" s="20">
        <v>1.150755016</v>
      </c>
      <c r="I10377" s="15">
        <f>IF(H10377&lt;=Rmax_Summary!$B$40,1,0)</f>
        <v>1</v>
      </c>
      <c r="J10377" s="15">
        <v>1</v>
      </c>
      <c r="K10377" s="21" t="s">
        <v>846</v>
      </c>
    </row>
    <row r="10378" spans="1:11" x14ac:dyDescent="0.15">
      <c r="A10378" s="15">
        <v>5231</v>
      </c>
      <c r="B10378" s="16">
        <v>15</v>
      </c>
      <c r="C10378" s="15">
        <v>10</v>
      </c>
      <c r="D10378" s="17">
        <v>101000</v>
      </c>
      <c r="E10378" s="18">
        <f t="shared" si="162"/>
        <v>101</v>
      </c>
      <c r="F10378" s="19">
        <v>9.8849169999999997</v>
      </c>
      <c r="G10378" s="19">
        <v>0.998376614</v>
      </c>
      <c r="H10378" s="20">
        <v>1.150831838</v>
      </c>
      <c r="I10378" s="15">
        <f>IF(H10378&lt;=Rmax_Summary!$B$40,1,0)</f>
        <v>1</v>
      </c>
      <c r="J10378" s="15">
        <v>1</v>
      </c>
      <c r="K10378" s="21" t="s">
        <v>846</v>
      </c>
    </row>
    <row r="10379" spans="1:11" x14ac:dyDescent="0.15">
      <c r="A10379" s="15">
        <v>5236</v>
      </c>
      <c r="B10379" s="16">
        <v>15</v>
      </c>
      <c r="C10379" s="15">
        <v>10</v>
      </c>
      <c r="D10379" s="17">
        <v>102000</v>
      </c>
      <c r="E10379" s="18">
        <f t="shared" si="162"/>
        <v>102</v>
      </c>
      <c r="F10379" s="19">
        <v>9.8849090000000004</v>
      </c>
      <c r="G10379" s="19">
        <v>1.0082607029999999</v>
      </c>
      <c r="H10379" s="20">
        <v>1.1509086559999999</v>
      </c>
      <c r="I10379" s="15">
        <f>IF(H10379&lt;=Rmax_Summary!$B$40,1,0)</f>
        <v>1</v>
      </c>
      <c r="J10379" s="15">
        <v>1</v>
      </c>
      <c r="K10379" s="21" t="s">
        <v>846</v>
      </c>
    </row>
    <row r="10380" spans="1:11" x14ac:dyDescent="0.15">
      <c r="A10380" s="15">
        <v>5241</v>
      </c>
      <c r="B10380" s="16">
        <v>15</v>
      </c>
      <c r="C10380" s="15">
        <v>10</v>
      </c>
      <c r="D10380" s="17">
        <v>103000</v>
      </c>
      <c r="E10380" s="18">
        <f t="shared" si="162"/>
        <v>103</v>
      </c>
      <c r="F10380" s="19">
        <v>9.8849009999999993</v>
      </c>
      <c r="G10380" s="19">
        <v>1.018144865</v>
      </c>
      <c r="H10380" s="20">
        <v>1.15098568</v>
      </c>
      <c r="I10380" s="15">
        <f>IF(H10380&lt;=Rmax_Summary!$B$40,1,0)</f>
        <v>1</v>
      </c>
      <c r="J10380" s="15">
        <v>1</v>
      </c>
      <c r="K10380" s="21" t="s">
        <v>846</v>
      </c>
    </row>
    <row r="10381" spans="1:11" x14ac:dyDescent="0.15">
      <c r="A10381" s="15">
        <v>5246</v>
      </c>
      <c r="B10381" s="16">
        <v>15</v>
      </c>
      <c r="C10381" s="15">
        <v>10</v>
      </c>
      <c r="D10381" s="17">
        <v>104000</v>
      </c>
      <c r="E10381" s="18">
        <f t="shared" si="162"/>
        <v>104</v>
      </c>
      <c r="F10381" s="19">
        <v>9.8848939999999992</v>
      </c>
      <c r="G10381" s="19">
        <v>1.0280289629999999</v>
      </c>
      <c r="H10381" s="20">
        <v>1.1510629109999999</v>
      </c>
      <c r="I10381" s="15">
        <f>IF(H10381&lt;=Rmax_Summary!$B$40,1,0)</f>
        <v>1</v>
      </c>
      <c r="J10381" s="15">
        <v>1</v>
      </c>
      <c r="K10381" s="21" t="s">
        <v>846</v>
      </c>
    </row>
    <row r="10382" spans="1:11" x14ac:dyDescent="0.15">
      <c r="A10382" s="15">
        <v>5251</v>
      </c>
      <c r="B10382" s="16">
        <v>15</v>
      </c>
      <c r="C10382" s="15">
        <v>10</v>
      </c>
      <c r="D10382" s="17">
        <v>105000</v>
      </c>
      <c r="E10382" s="18">
        <f t="shared" si="162"/>
        <v>105</v>
      </c>
      <c r="F10382" s="19">
        <v>9.8848859999999998</v>
      </c>
      <c r="G10382" s="19">
        <v>1.0379130329999999</v>
      </c>
      <c r="H10382" s="20">
        <v>1.1511400030000001</v>
      </c>
      <c r="I10382" s="15">
        <f>IF(H10382&lt;=Rmax_Summary!$B$40,1,0)</f>
        <v>1</v>
      </c>
      <c r="J10382" s="15">
        <v>1</v>
      </c>
      <c r="K10382" s="21" t="s">
        <v>846</v>
      </c>
    </row>
    <row r="10383" spans="1:11" x14ac:dyDescent="0.15">
      <c r="A10383" s="15">
        <v>5256</v>
      </c>
      <c r="B10383" s="16">
        <v>15</v>
      </c>
      <c r="C10383" s="15">
        <v>10</v>
      </c>
      <c r="D10383" s="17">
        <v>106000</v>
      </c>
      <c r="E10383" s="18">
        <f t="shared" si="162"/>
        <v>106</v>
      </c>
      <c r="F10383" s="19">
        <v>9.8848780000000005</v>
      </c>
      <c r="G10383" s="19">
        <v>1.047797085</v>
      </c>
      <c r="H10383" s="20">
        <v>1.1512173960000001</v>
      </c>
      <c r="I10383" s="15">
        <f>IF(H10383&lt;=Rmax_Summary!$B$40,1,0)</f>
        <v>1</v>
      </c>
      <c r="J10383" s="15">
        <v>1</v>
      </c>
      <c r="K10383" s="21" t="s">
        <v>846</v>
      </c>
    </row>
    <row r="10384" spans="1:11" x14ac:dyDescent="0.15">
      <c r="A10384" s="15">
        <v>5261</v>
      </c>
      <c r="B10384" s="16">
        <v>15</v>
      </c>
      <c r="C10384" s="15">
        <v>10</v>
      </c>
      <c r="D10384" s="17">
        <v>107000</v>
      </c>
      <c r="E10384" s="18">
        <f t="shared" si="162"/>
        <v>107</v>
      </c>
      <c r="F10384" s="19">
        <v>9.8848710000000004</v>
      </c>
      <c r="G10384" s="19">
        <v>1.0576811290000001</v>
      </c>
      <c r="H10384" s="20">
        <v>1.1512943149999999</v>
      </c>
      <c r="I10384" s="15">
        <f>IF(H10384&lt;=Rmax_Summary!$B$40,1,0)</f>
        <v>1</v>
      </c>
      <c r="J10384" s="15">
        <v>1</v>
      </c>
      <c r="K10384" s="21" t="s">
        <v>846</v>
      </c>
    </row>
    <row r="10385" spans="1:11" x14ac:dyDescent="0.15">
      <c r="A10385" s="15">
        <v>5266</v>
      </c>
      <c r="B10385" s="16">
        <v>15</v>
      </c>
      <c r="C10385" s="15">
        <v>10</v>
      </c>
      <c r="D10385" s="17">
        <v>108000</v>
      </c>
      <c r="E10385" s="18">
        <f t="shared" si="162"/>
        <v>108</v>
      </c>
      <c r="F10385" s="19">
        <v>9.8848629999999993</v>
      </c>
      <c r="G10385" s="19">
        <v>1.0675651799999999</v>
      </c>
      <c r="H10385" s="20">
        <v>1.151371688</v>
      </c>
      <c r="I10385" s="15">
        <f>IF(H10385&lt;=Rmax_Summary!$B$40,1,0)</f>
        <v>1</v>
      </c>
      <c r="J10385" s="15">
        <v>1</v>
      </c>
      <c r="K10385" s="21" t="s">
        <v>846</v>
      </c>
    </row>
    <row r="10386" spans="1:11" x14ac:dyDescent="0.15">
      <c r="A10386" s="15">
        <v>5271</v>
      </c>
      <c r="B10386" s="16">
        <v>15</v>
      </c>
      <c r="C10386" s="15">
        <v>10</v>
      </c>
      <c r="D10386" s="17">
        <v>109000</v>
      </c>
      <c r="E10386" s="18">
        <f t="shared" si="162"/>
        <v>109</v>
      </c>
      <c r="F10386" s="19">
        <v>9.8848549999999999</v>
      </c>
      <c r="G10386" s="19">
        <v>1.0774491879999999</v>
      </c>
      <c r="H10386" s="20">
        <v>1.151449065</v>
      </c>
      <c r="I10386" s="15">
        <f>IF(H10386&lt;=Rmax_Summary!$B$40,1,0)</f>
        <v>1</v>
      </c>
      <c r="J10386" s="15">
        <v>1</v>
      </c>
      <c r="K10386" s="21" t="s">
        <v>846</v>
      </c>
    </row>
    <row r="10387" spans="1:11" x14ac:dyDescent="0.15">
      <c r="A10387" s="15">
        <v>5276</v>
      </c>
      <c r="B10387" s="16">
        <v>15</v>
      </c>
      <c r="C10387" s="15">
        <v>10</v>
      </c>
      <c r="D10387" s="17">
        <v>110000</v>
      </c>
      <c r="E10387" s="18">
        <f t="shared" si="162"/>
        <v>110</v>
      </c>
      <c r="F10387" s="19">
        <v>9.8848470000000006</v>
      </c>
      <c r="G10387" s="19">
        <v>1.0873331829999999</v>
      </c>
      <c r="H10387" s="20">
        <v>1.1515259149999999</v>
      </c>
      <c r="I10387" s="15">
        <f>IF(H10387&lt;=Rmax_Summary!$B$40,1,0)</f>
        <v>1</v>
      </c>
      <c r="J10387" s="15">
        <v>1</v>
      </c>
      <c r="K10387" s="21" t="s">
        <v>846</v>
      </c>
    </row>
    <row r="10388" spans="1:11" x14ac:dyDescent="0.15">
      <c r="A10388" s="15">
        <v>5281</v>
      </c>
      <c r="B10388" s="16">
        <v>15</v>
      </c>
      <c r="C10388" s="15">
        <v>10</v>
      </c>
      <c r="D10388" s="17">
        <v>111000</v>
      </c>
      <c r="E10388" s="18">
        <f t="shared" si="162"/>
        <v>111</v>
      </c>
      <c r="F10388" s="19">
        <v>9.8848400000000005</v>
      </c>
      <c r="G10388" s="19">
        <v>1.0972171900000001</v>
      </c>
      <c r="H10388" s="20">
        <v>1.1516036430000001</v>
      </c>
      <c r="I10388" s="15">
        <f>IF(H10388&lt;=Rmax_Summary!$B$40,1,0)</f>
        <v>1</v>
      </c>
      <c r="J10388" s="15">
        <v>1</v>
      </c>
      <c r="K10388" s="21" t="s">
        <v>846</v>
      </c>
    </row>
    <row r="10389" spans="1:11" x14ac:dyDescent="0.15">
      <c r="A10389" s="15">
        <v>5286</v>
      </c>
      <c r="B10389" s="16">
        <v>15</v>
      </c>
      <c r="C10389" s="15">
        <v>10</v>
      </c>
      <c r="D10389" s="17">
        <v>112000</v>
      </c>
      <c r="E10389" s="18">
        <f t="shared" si="162"/>
        <v>112</v>
      </c>
      <c r="F10389" s="19">
        <v>9.8848319999999994</v>
      </c>
      <c r="G10389" s="19">
        <v>1.107101151</v>
      </c>
      <c r="H10389" s="20">
        <v>1.1516813239999999</v>
      </c>
      <c r="I10389" s="15">
        <f>IF(H10389&lt;=Rmax_Summary!$B$40,1,0)</f>
        <v>1</v>
      </c>
      <c r="J10389" s="15">
        <v>1</v>
      </c>
      <c r="K10389" s="21" t="s">
        <v>846</v>
      </c>
    </row>
    <row r="10390" spans="1:11" x14ac:dyDescent="0.15">
      <c r="A10390" s="15">
        <v>5291</v>
      </c>
      <c r="B10390" s="16">
        <v>15</v>
      </c>
      <c r="C10390" s="15">
        <v>10</v>
      </c>
      <c r="D10390" s="17">
        <v>113000</v>
      </c>
      <c r="E10390" s="18">
        <f t="shared" si="162"/>
        <v>113</v>
      </c>
      <c r="F10390" s="19">
        <v>9.8848240000000001</v>
      </c>
      <c r="G10390" s="19">
        <v>1.116985063</v>
      </c>
      <c r="H10390" s="20">
        <v>1.1517586849999999</v>
      </c>
      <c r="I10390" s="15">
        <f>IF(H10390&lt;=Rmax_Summary!$B$40,1,0)</f>
        <v>1</v>
      </c>
      <c r="J10390" s="15">
        <v>1</v>
      </c>
      <c r="K10390" s="21" t="s">
        <v>846</v>
      </c>
    </row>
    <row r="10391" spans="1:11" x14ac:dyDescent="0.15">
      <c r="A10391" s="15">
        <v>5296</v>
      </c>
      <c r="B10391" s="16">
        <v>15</v>
      </c>
      <c r="C10391" s="15">
        <v>10</v>
      </c>
      <c r="D10391" s="17">
        <v>114000</v>
      </c>
      <c r="E10391" s="18">
        <f t="shared" si="162"/>
        <v>114</v>
      </c>
      <c r="F10391" s="19">
        <v>9.8848160000000007</v>
      </c>
      <c r="G10391" s="19">
        <v>1.126869044</v>
      </c>
      <c r="H10391" s="20">
        <v>1.151836294</v>
      </c>
      <c r="I10391" s="15">
        <f>IF(H10391&lt;=Rmax_Summary!$B$40,1,0)</f>
        <v>1</v>
      </c>
      <c r="J10391" s="15">
        <v>1</v>
      </c>
      <c r="K10391" s="21" t="s">
        <v>846</v>
      </c>
    </row>
    <row r="10392" spans="1:11" x14ac:dyDescent="0.15">
      <c r="A10392" s="15">
        <v>5301</v>
      </c>
      <c r="B10392" s="16">
        <v>15</v>
      </c>
      <c r="C10392" s="15">
        <v>10</v>
      </c>
      <c r="D10392" s="17">
        <v>115000</v>
      </c>
      <c r="E10392" s="18">
        <f t="shared" si="162"/>
        <v>115</v>
      </c>
      <c r="F10392" s="19">
        <v>9.8848090000000006</v>
      </c>
      <c r="G10392" s="19">
        <v>1.1367530130000001</v>
      </c>
      <c r="H10392" s="20">
        <v>1.151914171</v>
      </c>
      <c r="I10392" s="15">
        <f>IF(H10392&lt;=Rmax_Summary!$B$40,1,0)</f>
        <v>1</v>
      </c>
      <c r="J10392" s="15">
        <v>1</v>
      </c>
      <c r="K10392" s="21" t="s">
        <v>846</v>
      </c>
    </row>
    <row r="10393" spans="1:11" x14ac:dyDescent="0.15">
      <c r="A10393" s="15">
        <v>5306</v>
      </c>
      <c r="B10393" s="16">
        <v>15</v>
      </c>
      <c r="C10393" s="15">
        <v>10</v>
      </c>
      <c r="D10393" s="17">
        <v>116000</v>
      </c>
      <c r="E10393" s="18">
        <f t="shared" si="162"/>
        <v>116</v>
      </c>
      <c r="F10393" s="19">
        <v>9.8848009999999995</v>
      </c>
      <c r="G10393" s="19">
        <v>1.146636921</v>
      </c>
      <c r="H10393" s="20">
        <v>1.151991838</v>
      </c>
      <c r="I10393" s="15">
        <f>IF(H10393&lt;=Rmax_Summary!$B$40,1,0)</f>
        <v>1</v>
      </c>
      <c r="J10393" s="15">
        <v>1</v>
      </c>
      <c r="K10393" s="21" t="s">
        <v>846</v>
      </c>
    </row>
    <row r="10394" spans="1:11" x14ac:dyDescent="0.15">
      <c r="A10394" s="15">
        <v>5311</v>
      </c>
      <c r="B10394" s="16">
        <v>15</v>
      </c>
      <c r="C10394" s="15">
        <v>10</v>
      </c>
      <c r="D10394" s="17">
        <v>117000</v>
      </c>
      <c r="E10394" s="18">
        <f t="shared" si="162"/>
        <v>117</v>
      </c>
      <c r="F10394" s="19">
        <v>9.8847930000000002</v>
      </c>
      <c r="G10394" s="19">
        <v>1.1565207790000001</v>
      </c>
      <c r="H10394" s="20">
        <v>1.152069722</v>
      </c>
      <c r="I10394" s="15">
        <f>IF(H10394&lt;=Rmax_Summary!$B$40,1,0)</f>
        <v>1</v>
      </c>
      <c r="J10394" s="15">
        <v>1</v>
      </c>
      <c r="K10394" s="21" t="s">
        <v>846</v>
      </c>
    </row>
    <row r="10395" spans="1:11" x14ac:dyDescent="0.15">
      <c r="A10395" s="15">
        <v>5316</v>
      </c>
      <c r="B10395" s="16">
        <v>15</v>
      </c>
      <c r="C10395" s="15">
        <v>10</v>
      </c>
      <c r="D10395" s="17">
        <v>118000</v>
      </c>
      <c r="E10395" s="18">
        <f t="shared" si="162"/>
        <v>118</v>
      </c>
      <c r="F10395" s="19">
        <v>9.8847850000000008</v>
      </c>
      <c r="G10395" s="19">
        <v>1.1664046480000001</v>
      </c>
      <c r="H10395" s="20">
        <v>1.152147515</v>
      </c>
      <c r="I10395" s="15">
        <f>IF(H10395&lt;=Rmax_Summary!$B$40,1,0)</f>
        <v>1</v>
      </c>
      <c r="J10395" s="15">
        <v>1</v>
      </c>
      <c r="K10395" s="21" t="s">
        <v>846</v>
      </c>
    </row>
    <row r="10396" spans="1:11" x14ac:dyDescent="0.15">
      <c r="A10396" s="15">
        <v>5321</v>
      </c>
      <c r="B10396" s="16">
        <v>15</v>
      </c>
      <c r="C10396" s="15">
        <v>10</v>
      </c>
      <c r="D10396" s="17">
        <v>119000</v>
      </c>
      <c r="E10396" s="18">
        <f t="shared" si="162"/>
        <v>119</v>
      </c>
      <c r="F10396" s="19">
        <v>9.8847769999999997</v>
      </c>
      <c r="G10396" s="19">
        <v>1.176288518</v>
      </c>
      <c r="H10396" s="20">
        <v>1.152225093</v>
      </c>
      <c r="I10396" s="15">
        <f>IF(H10396&lt;=Rmax_Summary!$B$40,1,0)</f>
        <v>1</v>
      </c>
      <c r="J10396" s="15">
        <v>1</v>
      </c>
      <c r="K10396" s="21" t="s">
        <v>846</v>
      </c>
    </row>
    <row r="10397" spans="1:11" x14ac:dyDescent="0.15">
      <c r="A10397" s="15">
        <v>5326</v>
      </c>
      <c r="B10397" s="16">
        <v>15</v>
      </c>
      <c r="C10397" s="15">
        <v>10</v>
      </c>
      <c r="D10397" s="17">
        <v>120000</v>
      </c>
      <c r="E10397" s="18">
        <f t="shared" si="162"/>
        <v>120</v>
      </c>
      <c r="F10397" s="19">
        <v>9.8847699999999996</v>
      </c>
      <c r="G10397" s="19">
        <v>1.186172335</v>
      </c>
      <c r="H10397" s="20">
        <v>1.152303141</v>
      </c>
      <c r="I10397" s="15">
        <f>IF(H10397&lt;=Rmax_Summary!$B$40,1,0)</f>
        <v>1</v>
      </c>
      <c r="J10397" s="15">
        <v>1</v>
      </c>
      <c r="K10397" s="21" t="s">
        <v>846</v>
      </c>
    </row>
    <row r="10398" spans="1:11" x14ac:dyDescent="0.15">
      <c r="A10398" s="15">
        <v>5331</v>
      </c>
      <c r="B10398" s="16">
        <v>15</v>
      </c>
      <c r="C10398" s="15">
        <v>10</v>
      </c>
      <c r="D10398" s="17">
        <v>121000</v>
      </c>
      <c r="E10398" s="18">
        <f t="shared" si="162"/>
        <v>121</v>
      </c>
      <c r="F10398" s="19">
        <v>9.8847620000000003</v>
      </c>
      <c r="G10398" s="19">
        <v>1.1960561729999999</v>
      </c>
      <c r="H10398" s="20">
        <v>1.1523811580000001</v>
      </c>
      <c r="I10398" s="15">
        <f>IF(H10398&lt;=Rmax_Summary!$B$40,1,0)</f>
        <v>1</v>
      </c>
      <c r="J10398" s="15">
        <v>1</v>
      </c>
      <c r="K10398" s="21" t="s">
        <v>846</v>
      </c>
    </row>
    <row r="10399" spans="1:11" x14ac:dyDescent="0.15">
      <c r="A10399" s="15">
        <v>5336</v>
      </c>
      <c r="B10399" s="16">
        <v>15</v>
      </c>
      <c r="C10399" s="15">
        <v>10</v>
      </c>
      <c r="D10399" s="17">
        <v>122000</v>
      </c>
      <c r="E10399" s="18">
        <f t="shared" si="162"/>
        <v>122</v>
      </c>
      <c r="F10399" s="19">
        <v>9.8847539999999992</v>
      </c>
      <c r="G10399" s="19">
        <v>1.205939976</v>
      </c>
      <c r="H10399" s="20">
        <v>1.1524593030000001</v>
      </c>
      <c r="I10399" s="15">
        <f>IF(H10399&lt;=Rmax_Summary!$B$40,1,0)</f>
        <v>1</v>
      </c>
      <c r="J10399" s="15">
        <v>1</v>
      </c>
      <c r="K10399" s="21" t="s">
        <v>846</v>
      </c>
    </row>
    <row r="10400" spans="1:11" x14ac:dyDescent="0.15">
      <c r="A10400" s="15">
        <v>5341</v>
      </c>
      <c r="B10400" s="16">
        <v>15</v>
      </c>
      <c r="C10400" s="15">
        <v>10</v>
      </c>
      <c r="D10400" s="17">
        <v>123000</v>
      </c>
      <c r="E10400" s="18">
        <f t="shared" si="162"/>
        <v>123</v>
      </c>
      <c r="F10400" s="19">
        <v>9.8847459999999998</v>
      </c>
      <c r="G10400" s="19">
        <v>1.2158237759999999</v>
      </c>
      <c r="H10400" s="20">
        <v>1.152537183</v>
      </c>
      <c r="I10400" s="15">
        <f>IF(H10400&lt;=Rmax_Summary!$B$40,1,0)</f>
        <v>1</v>
      </c>
      <c r="J10400" s="15">
        <v>1</v>
      </c>
      <c r="K10400" s="21" t="s">
        <v>846</v>
      </c>
    </row>
    <row r="10401" spans="1:11" x14ac:dyDescent="0.15">
      <c r="A10401" s="15">
        <v>5346</v>
      </c>
      <c r="B10401" s="16">
        <v>15</v>
      </c>
      <c r="C10401" s="15">
        <v>10</v>
      </c>
      <c r="D10401" s="17">
        <v>124000</v>
      </c>
      <c r="E10401" s="18">
        <f t="shared" si="162"/>
        <v>124</v>
      </c>
      <c r="F10401" s="19">
        <v>9.8847389999999997</v>
      </c>
      <c r="G10401" s="19">
        <v>1.225707538</v>
      </c>
      <c r="H10401" s="20">
        <v>1.1526148350000001</v>
      </c>
      <c r="I10401" s="15">
        <f>IF(H10401&lt;=Rmax_Summary!$B$40,1,0)</f>
        <v>1</v>
      </c>
      <c r="J10401" s="15">
        <v>1</v>
      </c>
      <c r="K10401" s="21" t="s">
        <v>846</v>
      </c>
    </row>
    <row r="10402" spans="1:11" x14ac:dyDescent="0.15">
      <c r="A10402" s="15">
        <v>5351</v>
      </c>
      <c r="B10402" s="16">
        <v>15</v>
      </c>
      <c r="C10402" s="15">
        <v>10</v>
      </c>
      <c r="D10402" s="17">
        <v>125000</v>
      </c>
      <c r="E10402" s="18">
        <f t="shared" si="162"/>
        <v>125</v>
      </c>
      <c r="F10402" s="19">
        <v>9.8847310000000004</v>
      </c>
      <c r="G10402" s="19">
        <v>1.235591332</v>
      </c>
      <c r="H10402" s="20">
        <v>1.1526933829999999</v>
      </c>
      <c r="I10402" s="15">
        <f>IF(H10402&lt;=Rmax_Summary!$B$40,1,0)</f>
        <v>1</v>
      </c>
      <c r="J10402" s="15">
        <v>1</v>
      </c>
      <c r="K10402" s="21" t="s">
        <v>846</v>
      </c>
    </row>
    <row r="10403" spans="1:11" x14ac:dyDescent="0.15">
      <c r="A10403" s="15">
        <v>5356</v>
      </c>
      <c r="B10403" s="16">
        <v>15</v>
      </c>
      <c r="C10403" s="15">
        <v>10</v>
      </c>
      <c r="D10403" s="17">
        <v>126000</v>
      </c>
      <c r="E10403" s="18">
        <f t="shared" si="162"/>
        <v>126</v>
      </c>
      <c r="F10403" s="19">
        <v>9.8847229999999993</v>
      </c>
      <c r="G10403" s="19">
        <v>1.2454751019999999</v>
      </c>
      <c r="H10403" s="20">
        <v>1.1527718819999999</v>
      </c>
      <c r="I10403" s="15">
        <f>IF(H10403&lt;=Rmax_Summary!$B$40,1,0)</f>
        <v>1</v>
      </c>
      <c r="J10403" s="15">
        <v>1</v>
      </c>
      <c r="K10403" s="21" t="s">
        <v>846</v>
      </c>
    </row>
    <row r="10404" spans="1:11" x14ac:dyDescent="0.15">
      <c r="A10404" s="15">
        <v>5361</v>
      </c>
      <c r="B10404" s="16">
        <v>15</v>
      </c>
      <c r="C10404" s="15">
        <v>10</v>
      </c>
      <c r="D10404" s="17">
        <v>127000</v>
      </c>
      <c r="E10404" s="18">
        <f t="shared" si="162"/>
        <v>127</v>
      </c>
      <c r="F10404" s="19">
        <v>9.8847149999999999</v>
      </c>
      <c r="G10404" s="19">
        <v>1.2553588339999999</v>
      </c>
      <c r="H10404" s="20">
        <v>1.152849926</v>
      </c>
      <c r="I10404" s="15">
        <f>IF(H10404&lt;=Rmax_Summary!$B$40,1,0)</f>
        <v>1</v>
      </c>
      <c r="J10404" s="15">
        <v>1</v>
      </c>
      <c r="K10404" s="21" t="s">
        <v>846</v>
      </c>
    </row>
    <row r="10405" spans="1:11" x14ac:dyDescent="0.15">
      <c r="A10405" s="15">
        <v>5366</v>
      </c>
      <c r="B10405" s="16">
        <v>15</v>
      </c>
      <c r="C10405" s="15">
        <v>10</v>
      </c>
      <c r="D10405" s="17">
        <v>128000</v>
      </c>
      <c r="E10405" s="18">
        <f t="shared" si="162"/>
        <v>128</v>
      </c>
      <c r="F10405" s="19">
        <v>9.8847070000000006</v>
      </c>
      <c r="G10405" s="19">
        <v>1.265242534</v>
      </c>
      <c r="H10405" s="20">
        <v>1.152928197</v>
      </c>
      <c r="I10405" s="15">
        <f>IF(H10405&lt;=Rmax_Summary!$B$40,1,0)</f>
        <v>1</v>
      </c>
      <c r="J10405" s="15">
        <v>1</v>
      </c>
      <c r="K10405" s="21" t="s">
        <v>846</v>
      </c>
    </row>
    <row r="10406" spans="1:11" x14ac:dyDescent="0.15">
      <c r="A10406" s="15">
        <v>5371</v>
      </c>
      <c r="B10406" s="16">
        <v>15</v>
      </c>
      <c r="C10406" s="15">
        <v>10</v>
      </c>
      <c r="D10406" s="17">
        <v>129000</v>
      </c>
      <c r="E10406" s="18">
        <f t="shared" si="162"/>
        <v>129</v>
      </c>
      <c r="F10406" s="19">
        <v>9.8846989999999995</v>
      </c>
      <c r="G10406" s="19">
        <v>1.2751261890000001</v>
      </c>
      <c r="H10406" s="20">
        <v>1.1530068069999999</v>
      </c>
      <c r="I10406" s="15">
        <f>IF(H10406&lt;=Rmax_Summary!$B$40,1,0)</f>
        <v>1</v>
      </c>
      <c r="J10406" s="15">
        <v>1</v>
      </c>
      <c r="K10406" s="21" t="s">
        <v>846</v>
      </c>
    </row>
    <row r="10407" spans="1:11" x14ac:dyDescent="0.15">
      <c r="A10407" s="15">
        <v>5376</v>
      </c>
      <c r="B10407" s="16">
        <v>15</v>
      </c>
      <c r="C10407" s="15">
        <v>10</v>
      </c>
      <c r="D10407" s="17">
        <v>130000</v>
      </c>
      <c r="E10407" s="18">
        <f t="shared" si="162"/>
        <v>130</v>
      </c>
      <c r="F10407" s="19">
        <v>9.8846919999999994</v>
      </c>
      <c r="G10407" s="19">
        <v>1.285009861</v>
      </c>
      <c r="H10407" s="20">
        <v>1.153084537</v>
      </c>
      <c r="I10407" s="15">
        <f>IF(H10407&lt;=Rmax_Summary!$B$40,1,0)</f>
        <v>1</v>
      </c>
      <c r="J10407" s="15">
        <v>1</v>
      </c>
      <c r="K10407" s="21" t="s">
        <v>846</v>
      </c>
    </row>
    <row r="10408" spans="1:11" x14ac:dyDescent="0.15">
      <c r="A10408" s="15">
        <v>5381</v>
      </c>
      <c r="B10408" s="16">
        <v>15</v>
      </c>
      <c r="C10408" s="15">
        <v>10</v>
      </c>
      <c r="D10408" s="17">
        <v>131000</v>
      </c>
      <c r="E10408" s="18">
        <f t="shared" si="162"/>
        <v>131</v>
      </c>
      <c r="F10408" s="19">
        <v>9.884684</v>
      </c>
      <c r="G10408" s="19">
        <v>1.294893541</v>
      </c>
      <c r="H10408" s="20">
        <v>1.1531635849999999</v>
      </c>
      <c r="I10408" s="15">
        <f>IF(H10408&lt;=Rmax_Summary!$B$40,1,0)</f>
        <v>1</v>
      </c>
      <c r="J10408" s="15">
        <v>1</v>
      </c>
      <c r="K10408" s="21" t="s">
        <v>846</v>
      </c>
    </row>
    <row r="10409" spans="1:11" x14ac:dyDescent="0.15">
      <c r="A10409" s="15">
        <v>5386</v>
      </c>
      <c r="B10409" s="16">
        <v>15</v>
      </c>
      <c r="C10409" s="15">
        <v>10</v>
      </c>
      <c r="D10409" s="17">
        <v>132000</v>
      </c>
      <c r="E10409" s="18">
        <f t="shared" si="162"/>
        <v>132</v>
      </c>
      <c r="F10409" s="19">
        <v>9.8846760000000007</v>
      </c>
      <c r="G10409" s="19">
        <v>1.3047772179999999</v>
      </c>
      <c r="H10409" s="20">
        <v>1.1532418760000001</v>
      </c>
      <c r="I10409" s="15">
        <f>IF(H10409&lt;=Rmax_Summary!$B$40,1,0)</f>
        <v>1</v>
      </c>
      <c r="J10409" s="15">
        <v>1</v>
      </c>
      <c r="K10409" s="21" t="s">
        <v>846</v>
      </c>
    </row>
    <row r="10410" spans="1:11" x14ac:dyDescent="0.15">
      <c r="A10410" s="15">
        <v>5391</v>
      </c>
      <c r="B10410" s="16">
        <v>15</v>
      </c>
      <c r="C10410" s="15">
        <v>10</v>
      </c>
      <c r="D10410" s="17">
        <v>133000</v>
      </c>
      <c r="E10410" s="18">
        <f t="shared" si="162"/>
        <v>133</v>
      </c>
      <c r="F10410" s="19">
        <v>9.8846679999999996</v>
      </c>
      <c r="G10410" s="19">
        <v>1.314660862</v>
      </c>
      <c r="H10410" s="20">
        <v>1.1533206490000001</v>
      </c>
      <c r="I10410" s="15">
        <f>IF(H10410&lt;=Rmax_Summary!$B$40,1,0)</f>
        <v>1</v>
      </c>
      <c r="J10410" s="15">
        <v>1</v>
      </c>
      <c r="K10410" s="21" t="s">
        <v>846</v>
      </c>
    </row>
    <row r="10411" spans="1:11" x14ac:dyDescent="0.15">
      <c r="A10411" s="15">
        <v>5396</v>
      </c>
      <c r="B10411" s="16">
        <v>15</v>
      </c>
      <c r="C10411" s="15">
        <v>10</v>
      </c>
      <c r="D10411" s="17">
        <v>134000</v>
      </c>
      <c r="E10411" s="18">
        <f t="shared" si="162"/>
        <v>134</v>
      </c>
      <c r="F10411" s="19">
        <v>9.8846600000000002</v>
      </c>
      <c r="G10411" s="19">
        <v>1.324544444</v>
      </c>
      <c r="H10411" s="20">
        <v>1.1533990359999999</v>
      </c>
      <c r="I10411" s="15">
        <f>IF(H10411&lt;=Rmax_Summary!$B$40,1,0)</f>
        <v>1</v>
      </c>
      <c r="J10411" s="15">
        <v>1</v>
      </c>
      <c r="K10411" s="21" t="s">
        <v>846</v>
      </c>
    </row>
    <row r="10412" spans="1:11" x14ac:dyDescent="0.15">
      <c r="A10412" s="15">
        <v>5401</v>
      </c>
      <c r="B10412" s="16">
        <v>15</v>
      </c>
      <c r="C10412" s="15">
        <v>10</v>
      </c>
      <c r="D10412" s="17">
        <v>135000</v>
      </c>
      <c r="E10412" s="18">
        <f t="shared" si="162"/>
        <v>135</v>
      </c>
      <c r="F10412" s="19">
        <v>9.8846520000000009</v>
      </c>
      <c r="G10412" s="19">
        <v>1.3344280260000001</v>
      </c>
      <c r="H10412" s="20">
        <v>1.1534778429999999</v>
      </c>
      <c r="I10412" s="15">
        <f>IF(H10412&lt;=Rmax_Summary!$B$40,1,0)</f>
        <v>1</v>
      </c>
      <c r="J10412" s="15">
        <v>1</v>
      </c>
      <c r="K10412" s="21" t="s">
        <v>846</v>
      </c>
    </row>
    <row r="10413" spans="1:11" x14ac:dyDescent="0.15">
      <c r="A10413" s="15">
        <v>5406</v>
      </c>
      <c r="B10413" s="16">
        <v>15</v>
      </c>
      <c r="C10413" s="15">
        <v>10</v>
      </c>
      <c r="D10413" s="17">
        <v>136000</v>
      </c>
      <c r="E10413" s="18">
        <f t="shared" si="162"/>
        <v>136</v>
      </c>
      <c r="F10413" s="19">
        <v>9.8846439999999998</v>
      </c>
      <c r="G10413" s="19">
        <v>1.3443115999999999</v>
      </c>
      <c r="H10413" s="20">
        <v>1.153556877</v>
      </c>
      <c r="I10413" s="15">
        <f>IF(H10413&lt;=Rmax_Summary!$B$40,1,0)</f>
        <v>1</v>
      </c>
      <c r="J10413" s="15">
        <v>1</v>
      </c>
      <c r="K10413" s="21" t="s">
        <v>846</v>
      </c>
    </row>
    <row r="10414" spans="1:11" x14ac:dyDescent="0.15">
      <c r="A10414" s="15">
        <v>5411</v>
      </c>
      <c r="B10414" s="16">
        <v>15</v>
      </c>
      <c r="C10414" s="15">
        <v>10</v>
      </c>
      <c r="D10414" s="17">
        <v>137000</v>
      </c>
      <c r="E10414" s="18">
        <f t="shared" si="162"/>
        <v>137</v>
      </c>
      <c r="F10414" s="19">
        <v>9.8846360000000004</v>
      </c>
      <c r="G10414" s="19">
        <v>1.354195201</v>
      </c>
      <c r="H10414" s="20">
        <v>1.153635599</v>
      </c>
      <c r="I10414" s="15">
        <f>IF(H10414&lt;=Rmax_Summary!$B$40,1,0)</f>
        <v>1</v>
      </c>
      <c r="J10414" s="15">
        <v>1</v>
      </c>
      <c r="K10414" s="21" t="s">
        <v>846</v>
      </c>
    </row>
    <row r="10415" spans="1:11" x14ac:dyDescent="0.15">
      <c r="A10415" s="15">
        <v>5416</v>
      </c>
      <c r="B10415" s="16">
        <v>15</v>
      </c>
      <c r="C10415" s="15">
        <v>10</v>
      </c>
      <c r="D10415" s="17">
        <v>138000</v>
      </c>
      <c r="E10415" s="18">
        <f t="shared" si="162"/>
        <v>138</v>
      </c>
      <c r="F10415" s="19">
        <v>9.8846290000000003</v>
      </c>
      <c r="G10415" s="19">
        <v>1.364078739</v>
      </c>
      <c r="H10415" s="20">
        <v>1.1537147050000001</v>
      </c>
      <c r="I10415" s="15">
        <f>IF(H10415&lt;=Rmax_Summary!$B$40,1,0)</f>
        <v>1</v>
      </c>
      <c r="J10415" s="15">
        <v>1</v>
      </c>
      <c r="K10415" s="21" t="s">
        <v>846</v>
      </c>
    </row>
    <row r="10416" spans="1:11" x14ac:dyDescent="0.15">
      <c r="A10416" s="15">
        <v>5421</v>
      </c>
      <c r="B10416" s="16">
        <v>15</v>
      </c>
      <c r="C10416" s="15">
        <v>10</v>
      </c>
      <c r="D10416" s="17">
        <v>139000</v>
      </c>
      <c r="E10416" s="18">
        <f t="shared" si="162"/>
        <v>139</v>
      </c>
      <c r="F10416" s="19">
        <v>9.8846209999999992</v>
      </c>
      <c r="G10416" s="19">
        <v>1.3739622789999999</v>
      </c>
      <c r="H10416" s="20">
        <v>1.1537935699999999</v>
      </c>
      <c r="I10416" s="15">
        <f>IF(H10416&lt;=Rmax_Summary!$B$40,1,0)</f>
        <v>1</v>
      </c>
      <c r="J10416" s="15">
        <v>1</v>
      </c>
      <c r="K10416" s="21" t="s">
        <v>846</v>
      </c>
    </row>
    <row r="10417" spans="1:11" x14ac:dyDescent="0.15">
      <c r="A10417" s="15">
        <v>5426</v>
      </c>
      <c r="B10417" s="16">
        <v>15</v>
      </c>
      <c r="C10417" s="15">
        <v>10</v>
      </c>
      <c r="D10417" s="17">
        <v>140000</v>
      </c>
      <c r="E10417" s="18">
        <f t="shared" si="162"/>
        <v>140</v>
      </c>
      <c r="F10417" s="19">
        <v>9.8846129999999999</v>
      </c>
      <c r="G10417" s="19">
        <v>1.3838457710000001</v>
      </c>
      <c r="H10417" s="20">
        <v>1.15387241</v>
      </c>
      <c r="I10417" s="15">
        <f>IF(H10417&lt;=Rmax_Summary!$B$40,1,0)</f>
        <v>1</v>
      </c>
      <c r="J10417" s="15">
        <v>1</v>
      </c>
      <c r="K10417" s="21" t="s">
        <v>846</v>
      </c>
    </row>
    <row r="10418" spans="1:11" x14ac:dyDescent="0.15">
      <c r="A10418" s="15">
        <v>5431</v>
      </c>
      <c r="B10418" s="16">
        <v>15</v>
      </c>
      <c r="C10418" s="15">
        <v>10</v>
      </c>
      <c r="D10418" s="17">
        <v>141000</v>
      </c>
      <c r="E10418" s="18">
        <f t="shared" si="162"/>
        <v>141</v>
      </c>
      <c r="F10418" s="19">
        <v>9.8846050000000005</v>
      </c>
      <c r="G10418" s="19">
        <v>1.3937292750000001</v>
      </c>
      <c r="H10418" s="20">
        <v>1.153951709</v>
      </c>
      <c r="I10418" s="15">
        <f>IF(H10418&lt;=Rmax_Summary!$B$40,1,0)</f>
        <v>1</v>
      </c>
      <c r="J10418" s="15">
        <v>1</v>
      </c>
      <c r="K10418" s="21" t="s">
        <v>846</v>
      </c>
    </row>
    <row r="10419" spans="1:11" x14ac:dyDescent="0.15">
      <c r="A10419" s="15">
        <v>5436</v>
      </c>
      <c r="B10419" s="16">
        <v>15</v>
      </c>
      <c r="C10419" s="15">
        <v>10</v>
      </c>
      <c r="D10419" s="17">
        <v>142000</v>
      </c>
      <c r="E10419" s="18">
        <f t="shared" si="162"/>
        <v>142</v>
      </c>
      <c r="F10419" s="19">
        <v>9.8845969999999994</v>
      </c>
      <c r="G10419" s="19">
        <v>1.403612785</v>
      </c>
      <c r="H10419" s="20">
        <v>1.154030487</v>
      </c>
      <c r="I10419" s="15">
        <f>IF(H10419&lt;=Rmax_Summary!$B$40,1,0)</f>
        <v>1</v>
      </c>
      <c r="J10419" s="15">
        <v>1</v>
      </c>
      <c r="K10419" s="21" t="s">
        <v>846</v>
      </c>
    </row>
    <row r="10420" spans="1:11" x14ac:dyDescent="0.15">
      <c r="A10420" s="15">
        <v>5441</v>
      </c>
      <c r="B10420" s="16">
        <v>15</v>
      </c>
      <c r="C10420" s="15">
        <v>10</v>
      </c>
      <c r="D10420" s="17">
        <v>143000</v>
      </c>
      <c r="E10420" s="18">
        <f t="shared" si="162"/>
        <v>143</v>
      </c>
      <c r="F10420" s="19">
        <v>9.8845890000000001</v>
      </c>
      <c r="G10420" s="19">
        <v>1.413496195</v>
      </c>
      <c r="H10420" s="20">
        <v>1.1541093819999999</v>
      </c>
      <c r="I10420" s="15">
        <f>IF(H10420&lt;=Rmax_Summary!$B$40,1,0)</f>
        <v>1</v>
      </c>
      <c r="J10420" s="15">
        <v>1</v>
      </c>
      <c r="K10420" s="21" t="s">
        <v>846</v>
      </c>
    </row>
    <row r="10421" spans="1:11" x14ac:dyDescent="0.15">
      <c r="A10421" s="15">
        <v>5446</v>
      </c>
      <c r="B10421" s="16">
        <v>15</v>
      </c>
      <c r="C10421" s="15">
        <v>10</v>
      </c>
      <c r="D10421" s="17">
        <v>144000</v>
      </c>
      <c r="E10421" s="18">
        <f t="shared" si="162"/>
        <v>144</v>
      </c>
      <c r="F10421" s="19">
        <v>9.8845810000000007</v>
      </c>
      <c r="G10421" s="19">
        <v>1.4233796299999999</v>
      </c>
      <c r="H10421" s="20">
        <v>1.1541884840000001</v>
      </c>
      <c r="I10421" s="15">
        <f>IF(H10421&lt;=Rmax_Summary!$B$40,1,0)</f>
        <v>1</v>
      </c>
      <c r="J10421" s="15">
        <v>1</v>
      </c>
      <c r="K10421" s="21" t="s">
        <v>846</v>
      </c>
    </row>
    <row r="10422" spans="1:11" x14ac:dyDescent="0.15">
      <c r="A10422" s="15">
        <v>5451</v>
      </c>
      <c r="B10422" s="16">
        <v>15</v>
      </c>
      <c r="C10422" s="15">
        <v>10</v>
      </c>
      <c r="D10422" s="17">
        <v>145000</v>
      </c>
      <c r="E10422" s="18">
        <f t="shared" si="162"/>
        <v>145</v>
      </c>
      <c r="F10422" s="19">
        <v>9.8845729999999996</v>
      </c>
      <c r="G10422" s="19">
        <v>1.433263076</v>
      </c>
      <c r="H10422" s="20">
        <v>1.1542682289999999</v>
      </c>
      <c r="I10422" s="15">
        <f>IF(H10422&lt;=Rmax_Summary!$B$40,1,0)</f>
        <v>1</v>
      </c>
      <c r="J10422" s="15">
        <v>1</v>
      </c>
      <c r="K10422" s="21" t="s">
        <v>846</v>
      </c>
    </row>
    <row r="10423" spans="1:11" x14ac:dyDescent="0.15">
      <c r="A10423" s="15">
        <v>5456</v>
      </c>
      <c r="B10423" s="16">
        <v>15</v>
      </c>
      <c r="C10423" s="15">
        <v>10</v>
      </c>
      <c r="D10423" s="17">
        <v>146000</v>
      </c>
      <c r="E10423" s="18">
        <f t="shared" si="162"/>
        <v>146</v>
      </c>
      <c r="F10423" s="19">
        <v>9.8845650000000003</v>
      </c>
      <c r="G10423" s="19">
        <v>1.443146542</v>
      </c>
      <c r="H10423" s="20">
        <v>1.1543474039999999</v>
      </c>
      <c r="I10423" s="15">
        <f>IF(H10423&lt;=Rmax_Summary!$B$40,1,0)</f>
        <v>1</v>
      </c>
      <c r="J10423" s="15">
        <v>1</v>
      </c>
      <c r="K10423" s="21" t="s">
        <v>846</v>
      </c>
    </row>
    <row r="10424" spans="1:11" x14ac:dyDescent="0.15">
      <c r="A10424" s="15">
        <v>5461</v>
      </c>
      <c r="B10424" s="16">
        <v>15</v>
      </c>
      <c r="C10424" s="15">
        <v>10</v>
      </c>
      <c r="D10424" s="17">
        <v>147000</v>
      </c>
      <c r="E10424" s="18">
        <f t="shared" si="162"/>
        <v>147</v>
      </c>
      <c r="F10424" s="19">
        <v>9.8845569999999991</v>
      </c>
      <c r="G10424" s="19">
        <v>1.4530299200000001</v>
      </c>
      <c r="H10424" s="20">
        <v>1.1544268280000001</v>
      </c>
      <c r="I10424" s="15">
        <f>IF(H10424&lt;=Rmax_Summary!$B$40,1,0)</f>
        <v>1</v>
      </c>
      <c r="J10424" s="15">
        <v>1</v>
      </c>
      <c r="K10424" s="21" t="s">
        <v>846</v>
      </c>
    </row>
    <row r="10425" spans="1:11" x14ac:dyDescent="0.15">
      <c r="A10425" s="15">
        <v>5466</v>
      </c>
      <c r="B10425" s="16">
        <v>15</v>
      </c>
      <c r="C10425" s="15">
        <v>10</v>
      </c>
      <c r="D10425" s="17">
        <v>148000</v>
      </c>
      <c r="E10425" s="18">
        <f t="shared" si="162"/>
        <v>148</v>
      </c>
      <c r="F10425" s="19">
        <v>9.8845489999999998</v>
      </c>
      <c r="G10425" s="19">
        <v>1.462913339</v>
      </c>
      <c r="H10425" s="20">
        <v>1.1545066820000001</v>
      </c>
      <c r="I10425" s="15">
        <f>IF(H10425&lt;=Rmax_Summary!$B$40,1,0)</f>
        <v>1</v>
      </c>
      <c r="J10425" s="15">
        <v>1</v>
      </c>
      <c r="K10425" s="21" t="s">
        <v>846</v>
      </c>
    </row>
    <row r="10426" spans="1:11" x14ac:dyDescent="0.15">
      <c r="A10426" s="15">
        <v>5471</v>
      </c>
      <c r="B10426" s="16">
        <v>15</v>
      </c>
      <c r="C10426" s="15">
        <v>10</v>
      </c>
      <c r="D10426" s="17">
        <v>149000</v>
      </c>
      <c r="E10426" s="18">
        <f t="shared" si="162"/>
        <v>149</v>
      </c>
      <c r="F10426" s="19">
        <v>9.8845410000000005</v>
      </c>
      <c r="G10426" s="19">
        <v>1.472796692</v>
      </c>
      <c r="H10426" s="20">
        <v>1.154585924</v>
      </c>
      <c r="I10426" s="15">
        <f>IF(H10426&lt;=Rmax_Summary!$B$40,1,0)</f>
        <v>1</v>
      </c>
      <c r="J10426" s="15">
        <v>1</v>
      </c>
      <c r="K10426" s="21" t="s">
        <v>846</v>
      </c>
    </row>
    <row r="10427" spans="1:11" x14ac:dyDescent="0.15">
      <c r="A10427" s="15">
        <v>5476</v>
      </c>
      <c r="B10427" s="16">
        <v>15</v>
      </c>
      <c r="C10427" s="15">
        <v>10</v>
      </c>
      <c r="D10427" s="17">
        <v>150000</v>
      </c>
      <c r="E10427" s="18">
        <f t="shared" si="162"/>
        <v>150</v>
      </c>
      <c r="F10427" s="19">
        <v>9.8845329999999993</v>
      </c>
      <c r="G10427" s="19">
        <v>1.4826800069999999</v>
      </c>
      <c r="H10427" s="20">
        <v>1.1546651100000001</v>
      </c>
      <c r="I10427" s="15">
        <f>IF(H10427&lt;=Rmax_Summary!$B$40,1,0)</f>
        <v>1</v>
      </c>
      <c r="J10427" s="15">
        <v>1</v>
      </c>
      <c r="K10427" s="21" t="s">
        <v>846</v>
      </c>
    </row>
    <row r="10428" spans="1:11" x14ac:dyDescent="0.15">
      <c r="A10428" s="15">
        <v>5481</v>
      </c>
      <c r="B10428" s="16">
        <v>15</v>
      </c>
      <c r="C10428" s="15">
        <v>10</v>
      </c>
      <c r="D10428" s="17">
        <v>151000</v>
      </c>
      <c r="E10428" s="18">
        <f t="shared" si="162"/>
        <v>151</v>
      </c>
      <c r="F10428" s="19">
        <v>9.8845259999999993</v>
      </c>
      <c r="G10428" s="19">
        <v>1.4925633359999999</v>
      </c>
      <c r="H10428" s="20">
        <v>1.1547448979999999</v>
      </c>
      <c r="I10428" s="15">
        <f>IF(H10428&lt;=Rmax_Summary!$B$40,1,0)</f>
        <v>1</v>
      </c>
      <c r="J10428" s="15">
        <v>1</v>
      </c>
      <c r="K10428" s="21" t="s">
        <v>846</v>
      </c>
    </row>
    <row r="10429" spans="1:11" x14ac:dyDescent="0.15">
      <c r="A10429" s="15">
        <v>5486</v>
      </c>
      <c r="B10429" s="16">
        <v>15</v>
      </c>
      <c r="C10429" s="15">
        <v>10</v>
      </c>
      <c r="D10429" s="17">
        <v>152000</v>
      </c>
      <c r="E10429" s="18">
        <f t="shared" si="162"/>
        <v>152</v>
      </c>
      <c r="F10429" s="19">
        <v>9.8845179999999999</v>
      </c>
      <c r="G10429" s="19">
        <v>1.5024466809999999</v>
      </c>
      <c r="H10429" s="20">
        <v>1.1548241850000001</v>
      </c>
      <c r="I10429" s="15">
        <f>IF(H10429&lt;=Rmax_Summary!$B$40,1,0)</f>
        <v>1</v>
      </c>
      <c r="J10429" s="15">
        <v>1</v>
      </c>
      <c r="K10429" s="21" t="s">
        <v>846</v>
      </c>
    </row>
    <row r="10430" spans="1:11" x14ac:dyDescent="0.15">
      <c r="A10430" s="15">
        <v>5491</v>
      </c>
      <c r="B10430" s="16">
        <v>15</v>
      </c>
      <c r="C10430" s="15">
        <v>10</v>
      </c>
      <c r="D10430" s="17">
        <v>153000</v>
      </c>
      <c r="E10430" s="18">
        <f t="shared" si="162"/>
        <v>153</v>
      </c>
      <c r="F10430" s="19">
        <v>9.8845100000000006</v>
      </c>
      <c r="G10430" s="19">
        <v>1.512329984</v>
      </c>
      <c r="H10430" s="20">
        <v>1.1549044310000001</v>
      </c>
      <c r="I10430" s="15">
        <f>IF(H10430&lt;=Rmax_Summary!$B$40,1,0)</f>
        <v>1</v>
      </c>
      <c r="J10430" s="15">
        <v>1</v>
      </c>
      <c r="K10430" s="21" t="s">
        <v>846</v>
      </c>
    </row>
    <row r="10431" spans="1:11" x14ac:dyDescent="0.15">
      <c r="A10431" s="15">
        <v>5496</v>
      </c>
      <c r="B10431" s="16">
        <v>15</v>
      </c>
      <c r="C10431" s="15">
        <v>10</v>
      </c>
      <c r="D10431" s="17">
        <v>154000</v>
      </c>
      <c r="E10431" s="18">
        <f t="shared" si="162"/>
        <v>154</v>
      </c>
      <c r="F10431" s="19">
        <v>9.8845019999999995</v>
      </c>
      <c r="G10431" s="19">
        <v>1.5222132719999999</v>
      </c>
      <c r="H10431" s="20">
        <v>1.1549836870000001</v>
      </c>
      <c r="I10431" s="15">
        <f>IF(H10431&lt;=Rmax_Summary!$B$40,1,0)</f>
        <v>1</v>
      </c>
      <c r="J10431" s="15">
        <v>1</v>
      </c>
      <c r="K10431" s="21" t="s">
        <v>846</v>
      </c>
    </row>
    <row r="10432" spans="1:11" x14ac:dyDescent="0.15">
      <c r="A10432" s="15">
        <v>5501</v>
      </c>
      <c r="B10432" s="16">
        <v>15</v>
      </c>
      <c r="C10432" s="15">
        <v>10</v>
      </c>
      <c r="D10432" s="17">
        <v>155000</v>
      </c>
      <c r="E10432" s="18">
        <f t="shared" si="162"/>
        <v>155</v>
      </c>
      <c r="F10432" s="19">
        <v>9.8844940000000001</v>
      </c>
      <c r="G10432" s="19">
        <v>1.532096487</v>
      </c>
      <c r="H10432" s="20">
        <v>1.1550639229999999</v>
      </c>
      <c r="I10432" s="15">
        <f>IF(H10432&lt;=Rmax_Summary!$B$40,1,0)</f>
        <v>1</v>
      </c>
      <c r="J10432" s="15">
        <v>1</v>
      </c>
      <c r="K10432" s="21" t="s">
        <v>846</v>
      </c>
    </row>
    <row r="10433" spans="1:11" x14ac:dyDescent="0.15">
      <c r="A10433" s="15">
        <v>5506</v>
      </c>
      <c r="B10433" s="16">
        <v>15</v>
      </c>
      <c r="C10433" s="15">
        <v>10</v>
      </c>
      <c r="D10433" s="17">
        <v>156000</v>
      </c>
      <c r="E10433" s="18">
        <f t="shared" si="162"/>
        <v>156</v>
      </c>
      <c r="F10433" s="19">
        <v>9.8844860000000008</v>
      </c>
      <c r="G10433" s="19">
        <v>1.5419797390000001</v>
      </c>
      <c r="H10433" s="20">
        <v>1.1551437899999999</v>
      </c>
      <c r="I10433" s="15">
        <f>IF(H10433&lt;=Rmax_Summary!$B$40,1,0)</f>
        <v>1</v>
      </c>
      <c r="J10433" s="15">
        <v>1</v>
      </c>
      <c r="K10433" s="21" t="s">
        <v>846</v>
      </c>
    </row>
    <row r="10434" spans="1:11" x14ac:dyDescent="0.15">
      <c r="A10434" s="15">
        <v>5511</v>
      </c>
      <c r="B10434" s="16">
        <v>15</v>
      </c>
      <c r="C10434" s="15">
        <v>10</v>
      </c>
      <c r="D10434" s="17">
        <v>157000</v>
      </c>
      <c r="E10434" s="18">
        <f t="shared" ref="E10434:E10497" si="163">D10434/1000</f>
        <v>157</v>
      </c>
      <c r="F10434" s="19">
        <v>9.8844779999999997</v>
      </c>
      <c r="G10434" s="19">
        <v>1.551863</v>
      </c>
      <c r="H10434" s="20">
        <v>1.155223796</v>
      </c>
      <c r="I10434" s="15">
        <f>IF(H10434&lt;=Rmax_Summary!$B$40,1,0)</f>
        <v>1</v>
      </c>
      <c r="J10434" s="15">
        <v>1</v>
      </c>
      <c r="K10434" s="21" t="s">
        <v>846</v>
      </c>
    </row>
    <row r="10435" spans="1:11" x14ac:dyDescent="0.15">
      <c r="A10435" s="15">
        <v>5516</v>
      </c>
      <c r="B10435" s="16">
        <v>15</v>
      </c>
      <c r="C10435" s="15">
        <v>10</v>
      </c>
      <c r="D10435" s="17">
        <v>158000</v>
      </c>
      <c r="E10435" s="18">
        <f t="shared" si="163"/>
        <v>158</v>
      </c>
      <c r="F10435" s="19">
        <v>9.8844700000000003</v>
      </c>
      <c r="G10435" s="19">
        <v>1.5617461939999999</v>
      </c>
      <c r="H10435" s="20">
        <v>1.155303288</v>
      </c>
      <c r="I10435" s="15">
        <f>IF(H10435&lt;=Rmax_Summary!$B$40,1,0)</f>
        <v>1</v>
      </c>
      <c r="J10435" s="15">
        <v>1</v>
      </c>
      <c r="K10435" s="21" t="s">
        <v>846</v>
      </c>
    </row>
    <row r="10436" spans="1:11" x14ac:dyDescent="0.15">
      <c r="A10436" s="15">
        <v>5521</v>
      </c>
      <c r="B10436" s="16">
        <v>15</v>
      </c>
      <c r="C10436" s="15">
        <v>10</v>
      </c>
      <c r="D10436" s="17">
        <v>159000</v>
      </c>
      <c r="E10436" s="18">
        <f t="shared" si="163"/>
        <v>159</v>
      </c>
      <c r="F10436" s="19">
        <v>9.8844619999999992</v>
      </c>
      <c r="G10436" s="19">
        <v>1.571629401</v>
      </c>
      <c r="H10436" s="20">
        <v>1.1553838439999999</v>
      </c>
      <c r="I10436" s="15">
        <f>IF(H10436&lt;=Rmax_Summary!$B$40,1,0)</f>
        <v>1</v>
      </c>
      <c r="J10436" s="15">
        <v>1</v>
      </c>
      <c r="K10436" s="21" t="s">
        <v>846</v>
      </c>
    </row>
    <row r="10437" spans="1:11" x14ac:dyDescent="0.15">
      <c r="A10437" s="15">
        <v>5526</v>
      </c>
      <c r="B10437" s="16">
        <v>15</v>
      </c>
      <c r="C10437" s="15">
        <v>10</v>
      </c>
      <c r="D10437" s="17">
        <v>160000</v>
      </c>
      <c r="E10437" s="18">
        <f t="shared" si="163"/>
        <v>160</v>
      </c>
      <c r="F10437" s="19">
        <v>9.8844539999999999</v>
      </c>
      <c r="G10437" s="19">
        <v>1.581512566</v>
      </c>
      <c r="H10437" s="20">
        <v>1.1554636579999999</v>
      </c>
      <c r="I10437" s="15">
        <f>IF(H10437&lt;=Rmax_Summary!$B$40,1,0)</f>
        <v>1</v>
      </c>
      <c r="J10437" s="15">
        <v>1</v>
      </c>
      <c r="K10437" s="21" t="s">
        <v>846</v>
      </c>
    </row>
    <row r="10438" spans="1:11" x14ac:dyDescent="0.15">
      <c r="A10438" s="15">
        <v>5531</v>
      </c>
      <c r="B10438" s="16">
        <v>15</v>
      </c>
      <c r="C10438" s="15">
        <v>10</v>
      </c>
      <c r="D10438" s="17">
        <v>161000</v>
      </c>
      <c r="E10438" s="18">
        <f t="shared" si="163"/>
        <v>161</v>
      </c>
      <c r="F10438" s="19">
        <v>9.8844460000000005</v>
      </c>
      <c r="G10438" s="19">
        <v>1.5913957240000001</v>
      </c>
      <c r="H10438" s="20">
        <v>1.1555438389999999</v>
      </c>
      <c r="I10438" s="15">
        <f>IF(H10438&lt;=Rmax_Summary!$B$40,1,0)</f>
        <v>1</v>
      </c>
      <c r="J10438" s="15">
        <v>1</v>
      </c>
      <c r="K10438" s="21" t="s">
        <v>846</v>
      </c>
    </row>
    <row r="10439" spans="1:11" x14ac:dyDescent="0.15">
      <c r="A10439" s="15">
        <v>5536</v>
      </c>
      <c r="B10439" s="16">
        <v>15</v>
      </c>
      <c r="C10439" s="15">
        <v>10</v>
      </c>
      <c r="D10439" s="17">
        <v>162000</v>
      </c>
      <c r="E10439" s="18">
        <f t="shared" si="163"/>
        <v>162</v>
      </c>
      <c r="F10439" s="19">
        <v>9.8844379999999994</v>
      </c>
      <c r="G10439" s="19">
        <v>1.6012788490000001</v>
      </c>
      <c r="H10439" s="20">
        <v>1.1556241030000001</v>
      </c>
      <c r="I10439" s="15">
        <f>IF(H10439&lt;=Rmax_Summary!$B$40,1,0)</f>
        <v>1</v>
      </c>
      <c r="J10439" s="15">
        <v>1</v>
      </c>
      <c r="K10439" s="21" t="s">
        <v>846</v>
      </c>
    </row>
    <row r="10440" spans="1:11" x14ac:dyDescent="0.15">
      <c r="A10440" s="15">
        <v>5541</v>
      </c>
      <c r="B10440" s="16">
        <v>15</v>
      </c>
      <c r="C10440" s="15">
        <v>10</v>
      </c>
      <c r="D10440" s="17">
        <v>163000</v>
      </c>
      <c r="E10440" s="18">
        <f t="shared" si="163"/>
        <v>163</v>
      </c>
      <c r="F10440" s="19">
        <v>9.88443</v>
      </c>
      <c r="G10440" s="19">
        <v>1.6111620689999999</v>
      </c>
      <c r="H10440" s="20">
        <v>1.1557039</v>
      </c>
      <c r="I10440" s="15">
        <f>IF(H10440&lt;=Rmax_Summary!$B$40,1,0)</f>
        <v>1</v>
      </c>
      <c r="J10440" s="15">
        <v>1</v>
      </c>
      <c r="K10440" s="21" t="s">
        <v>846</v>
      </c>
    </row>
    <row r="10441" spans="1:11" x14ac:dyDescent="0.15">
      <c r="A10441" s="15">
        <v>5546</v>
      </c>
      <c r="B10441" s="16">
        <v>15</v>
      </c>
      <c r="C10441" s="15">
        <v>10</v>
      </c>
      <c r="D10441" s="17">
        <v>164000</v>
      </c>
      <c r="E10441" s="18">
        <f t="shared" si="163"/>
        <v>164</v>
      </c>
      <c r="F10441" s="19">
        <v>9.8844220000000007</v>
      </c>
      <c r="G10441" s="19">
        <v>1.6210451509999999</v>
      </c>
      <c r="H10441" s="20">
        <v>1.1557845959999999</v>
      </c>
      <c r="I10441" s="15">
        <f>IF(H10441&lt;=Rmax_Summary!$B$40,1,0)</f>
        <v>1</v>
      </c>
      <c r="J10441" s="15">
        <v>1</v>
      </c>
      <c r="K10441" s="21" t="s">
        <v>846</v>
      </c>
    </row>
    <row r="10442" spans="1:11" x14ac:dyDescent="0.15">
      <c r="A10442" s="15">
        <v>5551</v>
      </c>
      <c r="B10442" s="16">
        <v>15</v>
      </c>
      <c r="C10442" s="15">
        <v>10</v>
      </c>
      <c r="D10442" s="17">
        <v>165000</v>
      </c>
      <c r="E10442" s="18">
        <f t="shared" si="163"/>
        <v>165</v>
      </c>
      <c r="F10442" s="19">
        <v>9.8844139999999996</v>
      </c>
      <c r="G10442" s="19">
        <v>1.6309282409999999</v>
      </c>
      <c r="H10442" s="20">
        <v>1.155864658</v>
      </c>
      <c r="I10442" s="15">
        <f>IF(H10442&lt;=Rmax_Summary!$B$40,1,0)</f>
        <v>1</v>
      </c>
      <c r="J10442" s="15">
        <v>1</v>
      </c>
      <c r="K10442" s="21" t="s">
        <v>846</v>
      </c>
    </row>
    <row r="10443" spans="1:11" x14ac:dyDescent="0.15">
      <c r="A10443" s="15">
        <v>5556</v>
      </c>
      <c r="B10443" s="16">
        <v>15</v>
      </c>
      <c r="C10443" s="15">
        <v>10</v>
      </c>
      <c r="D10443" s="17">
        <v>166000</v>
      </c>
      <c r="E10443" s="18">
        <f t="shared" si="163"/>
        <v>166</v>
      </c>
      <c r="F10443" s="19">
        <v>9.8844049999999992</v>
      </c>
      <c r="G10443" s="19">
        <v>1.6408112580000001</v>
      </c>
      <c r="H10443" s="20">
        <v>1.155945419</v>
      </c>
      <c r="I10443" s="15">
        <f>IF(H10443&lt;=Rmax_Summary!$B$40,1,0)</f>
        <v>1</v>
      </c>
      <c r="J10443" s="15">
        <v>1</v>
      </c>
      <c r="K10443" s="21" t="s">
        <v>846</v>
      </c>
    </row>
    <row r="10444" spans="1:11" x14ac:dyDescent="0.15">
      <c r="A10444" s="15">
        <v>5561</v>
      </c>
      <c r="B10444" s="16">
        <v>15</v>
      </c>
      <c r="C10444" s="15">
        <v>10</v>
      </c>
      <c r="D10444" s="17">
        <v>167000</v>
      </c>
      <c r="E10444" s="18">
        <f t="shared" si="163"/>
        <v>167</v>
      </c>
      <c r="F10444" s="19">
        <v>9.8843969999999999</v>
      </c>
      <c r="G10444" s="19">
        <v>1.6506943869999999</v>
      </c>
      <c r="H10444" s="20">
        <v>1.156025887</v>
      </c>
      <c r="I10444" s="15">
        <f>IF(H10444&lt;=Rmax_Summary!$B$40,1,0)</f>
        <v>1</v>
      </c>
      <c r="J10444" s="15">
        <v>1</v>
      </c>
      <c r="K10444" s="21" t="s">
        <v>846</v>
      </c>
    </row>
    <row r="10445" spans="1:11" x14ac:dyDescent="0.15">
      <c r="A10445" s="15">
        <v>5566</v>
      </c>
      <c r="B10445" s="16">
        <v>15</v>
      </c>
      <c r="C10445" s="15">
        <v>10</v>
      </c>
      <c r="D10445" s="17">
        <v>168000</v>
      </c>
      <c r="E10445" s="18">
        <f t="shared" si="163"/>
        <v>168</v>
      </c>
      <c r="F10445" s="19">
        <v>9.8843890000000005</v>
      </c>
      <c r="G10445" s="19">
        <v>1.6605774040000001</v>
      </c>
      <c r="H10445" s="20">
        <v>1.1561063469999999</v>
      </c>
      <c r="I10445" s="15">
        <f>IF(H10445&lt;=Rmax_Summary!$B$40,1,0)</f>
        <v>1</v>
      </c>
      <c r="J10445" s="15">
        <v>1</v>
      </c>
      <c r="K10445" s="21" t="s">
        <v>846</v>
      </c>
    </row>
    <row r="10446" spans="1:11" x14ac:dyDescent="0.15">
      <c r="A10446" s="15">
        <v>5571</v>
      </c>
      <c r="B10446" s="16">
        <v>15</v>
      </c>
      <c r="C10446" s="15">
        <v>10</v>
      </c>
      <c r="D10446" s="17">
        <v>169000</v>
      </c>
      <c r="E10446" s="18">
        <f t="shared" si="163"/>
        <v>169</v>
      </c>
      <c r="F10446" s="19">
        <v>9.8843809999999994</v>
      </c>
      <c r="G10446" s="19">
        <v>1.6704604430000001</v>
      </c>
      <c r="H10446" s="20">
        <v>1.1561871180000001</v>
      </c>
      <c r="I10446" s="15">
        <f>IF(H10446&lt;=Rmax_Summary!$B$40,1,0)</f>
        <v>1</v>
      </c>
      <c r="J10446" s="15">
        <v>1</v>
      </c>
      <c r="K10446" s="21" t="s">
        <v>846</v>
      </c>
    </row>
    <row r="10447" spans="1:11" x14ac:dyDescent="0.15">
      <c r="A10447" s="15">
        <v>5576</v>
      </c>
      <c r="B10447" s="16">
        <v>15</v>
      </c>
      <c r="C10447" s="15">
        <v>10</v>
      </c>
      <c r="D10447" s="17">
        <v>170000</v>
      </c>
      <c r="E10447" s="18">
        <f t="shared" si="163"/>
        <v>170</v>
      </c>
      <c r="F10447" s="19">
        <v>9.8843730000000001</v>
      </c>
      <c r="G10447" s="19">
        <v>1.680343455</v>
      </c>
      <c r="H10447" s="20">
        <v>1.156267519</v>
      </c>
      <c r="I10447" s="15">
        <f>IF(H10447&lt;=Rmax_Summary!$B$40,1,0)</f>
        <v>1</v>
      </c>
      <c r="J10447" s="15">
        <v>1</v>
      </c>
      <c r="K10447" s="21" t="s">
        <v>846</v>
      </c>
    </row>
    <row r="10448" spans="1:11" x14ac:dyDescent="0.15">
      <c r="A10448" s="15">
        <v>5581</v>
      </c>
      <c r="B10448" s="16">
        <v>15</v>
      </c>
      <c r="C10448" s="15">
        <v>10</v>
      </c>
      <c r="D10448" s="17">
        <v>171000</v>
      </c>
      <c r="E10448" s="18">
        <f t="shared" si="163"/>
        <v>171</v>
      </c>
      <c r="F10448" s="19">
        <v>9.8843650000000007</v>
      </c>
      <c r="G10448" s="19">
        <v>1.6902264520000001</v>
      </c>
      <c r="H10448" s="20">
        <v>1.1563486519999999</v>
      </c>
      <c r="I10448" s="15">
        <f>IF(H10448&lt;=Rmax_Summary!$B$40,1,0)</f>
        <v>1</v>
      </c>
      <c r="J10448" s="15">
        <v>1</v>
      </c>
      <c r="K10448" s="21" t="s">
        <v>846</v>
      </c>
    </row>
    <row r="10449" spans="1:11" x14ac:dyDescent="0.15">
      <c r="A10449" s="15">
        <v>5586</v>
      </c>
      <c r="B10449" s="16">
        <v>15</v>
      </c>
      <c r="C10449" s="15">
        <v>10</v>
      </c>
      <c r="D10449" s="17">
        <v>172000</v>
      </c>
      <c r="E10449" s="18">
        <f t="shared" si="163"/>
        <v>172</v>
      </c>
      <c r="F10449" s="19">
        <v>9.8843569999999996</v>
      </c>
      <c r="G10449" s="19">
        <v>1.7001094109999999</v>
      </c>
      <c r="H10449" s="20">
        <v>1.156429361</v>
      </c>
      <c r="I10449" s="15">
        <f>IF(H10449&lt;=Rmax_Summary!$B$40,1,0)</f>
        <v>1</v>
      </c>
      <c r="J10449" s="15">
        <v>1</v>
      </c>
      <c r="K10449" s="21" t="s">
        <v>846</v>
      </c>
    </row>
    <row r="10450" spans="1:11" x14ac:dyDescent="0.15">
      <c r="A10450" s="15">
        <v>5591</v>
      </c>
      <c r="B10450" s="16">
        <v>15</v>
      </c>
      <c r="C10450" s="15">
        <v>10</v>
      </c>
      <c r="D10450" s="17">
        <v>173000</v>
      </c>
      <c r="E10450" s="18">
        <f t="shared" si="163"/>
        <v>173</v>
      </c>
      <c r="F10450" s="19">
        <v>9.8843490000000003</v>
      </c>
      <c r="G10450" s="19">
        <v>1.7099923619999999</v>
      </c>
      <c r="H10450" s="20">
        <v>1.1565099830000001</v>
      </c>
      <c r="I10450" s="15">
        <f>IF(H10450&lt;=Rmax_Summary!$B$40,1,0)</f>
        <v>1</v>
      </c>
      <c r="J10450" s="15">
        <v>1</v>
      </c>
      <c r="K10450" s="21" t="s">
        <v>846</v>
      </c>
    </row>
    <row r="10451" spans="1:11" x14ac:dyDescent="0.15">
      <c r="A10451" s="15">
        <v>5596</v>
      </c>
      <c r="B10451" s="16">
        <v>15</v>
      </c>
      <c r="C10451" s="15">
        <v>10</v>
      </c>
      <c r="D10451" s="17">
        <v>174000</v>
      </c>
      <c r="E10451" s="18">
        <f t="shared" si="163"/>
        <v>174</v>
      </c>
      <c r="F10451" s="19">
        <v>9.8843409999999992</v>
      </c>
      <c r="G10451" s="19">
        <v>1.719875356</v>
      </c>
      <c r="H10451" s="20">
        <v>1.1565908149999999</v>
      </c>
      <c r="I10451" s="15">
        <f>IF(H10451&lt;=Rmax_Summary!$B$40,1,0)</f>
        <v>1</v>
      </c>
      <c r="J10451" s="15">
        <v>1</v>
      </c>
      <c r="K10451" s="21" t="s">
        <v>846</v>
      </c>
    </row>
    <row r="10452" spans="1:11" x14ac:dyDescent="0.15">
      <c r="A10452" s="15">
        <v>5601</v>
      </c>
      <c r="B10452" s="16">
        <v>15</v>
      </c>
      <c r="C10452" s="15">
        <v>10</v>
      </c>
      <c r="D10452" s="17">
        <v>175000</v>
      </c>
      <c r="E10452" s="18">
        <f t="shared" si="163"/>
        <v>175</v>
      </c>
      <c r="F10452" s="19">
        <v>9.8843329999999998</v>
      </c>
      <c r="G10452" s="19">
        <v>1.7297582419999999</v>
      </c>
      <c r="H10452" s="20">
        <v>1.1566718680000001</v>
      </c>
      <c r="I10452" s="15">
        <f>IF(H10452&lt;=Rmax_Summary!$B$40,1,0)</f>
        <v>1</v>
      </c>
      <c r="J10452" s="15">
        <v>1</v>
      </c>
      <c r="K10452" s="21" t="s">
        <v>846</v>
      </c>
    </row>
    <row r="10453" spans="1:11" x14ac:dyDescent="0.15">
      <c r="A10453" s="15">
        <v>5606</v>
      </c>
      <c r="B10453" s="16">
        <v>15</v>
      </c>
      <c r="C10453" s="15">
        <v>10</v>
      </c>
      <c r="D10453" s="17">
        <v>176000</v>
      </c>
      <c r="E10453" s="18">
        <f t="shared" si="163"/>
        <v>176</v>
      </c>
      <c r="F10453" s="19">
        <v>9.8843250000000005</v>
      </c>
      <c r="G10453" s="19">
        <v>1.7396411650000001</v>
      </c>
      <c r="H10453" s="20">
        <v>1.1567530850000001</v>
      </c>
      <c r="I10453" s="15">
        <f>IF(H10453&lt;=Rmax_Summary!$B$40,1,0)</f>
        <v>1</v>
      </c>
      <c r="J10453" s="15">
        <v>1</v>
      </c>
      <c r="K10453" s="21" t="s">
        <v>846</v>
      </c>
    </row>
    <row r="10454" spans="1:11" x14ac:dyDescent="0.15">
      <c r="A10454" s="15">
        <v>5611</v>
      </c>
      <c r="B10454" s="16">
        <v>15</v>
      </c>
      <c r="C10454" s="15">
        <v>10</v>
      </c>
      <c r="D10454" s="17">
        <v>177000</v>
      </c>
      <c r="E10454" s="18">
        <f t="shared" si="163"/>
        <v>177</v>
      </c>
      <c r="F10454" s="19">
        <v>9.8843169999999994</v>
      </c>
      <c r="G10454" s="19">
        <v>1.7495240599999999</v>
      </c>
      <c r="H10454" s="20">
        <v>1.1568337280000001</v>
      </c>
      <c r="I10454" s="15">
        <f>IF(H10454&lt;=Rmax_Summary!$B$40,1,0)</f>
        <v>1</v>
      </c>
      <c r="J10454" s="15">
        <v>1</v>
      </c>
      <c r="K10454" s="21" t="s">
        <v>846</v>
      </c>
    </row>
    <row r="10455" spans="1:11" x14ac:dyDescent="0.15">
      <c r="A10455" s="15">
        <v>5616</v>
      </c>
      <c r="B10455" s="16">
        <v>15</v>
      </c>
      <c r="C10455" s="15">
        <v>10</v>
      </c>
      <c r="D10455" s="17">
        <v>178000</v>
      </c>
      <c r="E10455" s="18">
        <f t="shared" si="163"/>
        <v>178</v>
      </c>
      <c r="F10455" s="19">
        <v>9.884309</v>
      </c>
      <c r="G10455" s="19">
        <v>1.7594069290000001</v>
      </c>
      <c r="H10455" s="20">
        <v>1.156914781</v>
      </c>
      <c r="I10455" s="15">
        <f>IF(H10455&lt;=Rmax_Summary!$B$40,1,0)</f>
        <v>1</v>
      </c>
      <c r="J10455" s="15">
        <v>1</v>
      </c>
      <c r="K10455" s="21" t="s">
        <v>846</v>
      </c>
    </row>
    <row r="10456" spans="1:11" x14ac:dyDescent="0.15">
      <c r="A10456" s="15">
        <v>5621</v>
      </c>
      <c r="B10456" s="16">
        <v>15</v>
      </c>
      <c r="C10456" s="15">
        <v>10</v>
      </c>
      <c r="D10456" s="17">
        <v>179000</v>
      </c>
      <c r="E10456" s="18">
        <f t="shared" si="163"/>
        <v>179</v>
      </c>
      <c r="F10456" s="19">
        <v>9.8842999999999996</v>
      </c>
      <c r="G10456" s="19">
        <v>1.769289785</v>
      </c>
      <c r="H10456" s="20">
        <v>1.1569960509999999</v>
      </c>
      <c r="I10456" s="15">
        <f>IF(H10456&lt;=Rmax_Summary!$B$40,1,0)</f>
        <v>1</v>
      </c>
      <c r="J10456" s="15">
        <v>1</v>
      </c>
      <c r="K10456" s="21" t="s">
        <v>846</v>
      </c>
    </row>
    <row r="10457" spans="1:11" x14ac:dyDescent="0.15">
      <c r="A10457" s="15">
        <v>5626</v>
      </c>
      <c r="B10457" s="16">
        <v>15</v>
      </c>
      <c r="C10457" s="15">
        <v>10</v>
      </c>
      <c r="D10457" s="17">
        <v>180000</v>
      </c>
      <c r="E10457" s="18">
        <f t="shared" si="163"/>
        <v>180</v>
      </c>
      <c r="F10457" s="19">
        <v>9.8842920000000003</v>
      </c>
      <c r="G10457" s="19">
        <v>1.779172615</v>
      </c>
      <c r="H10457" s="20">
        <v>1.157077336</v>
      </c>
      <c r="I10457" s="15">
        <f>IF(H10457&lt;=Rmax_Summary!$B$40,1,0)</f>
        <v>1</v>
      </c>
      <c r="J10457" s="15">
        <v>1</v>
      </c>
      <c r="K10457" s="21" t="s">
        <v>846</v>
      </c>
    </row>
    <row r="10458" spans="1:11" x14ac:dyDescent="0.15">
      <c r="A10458" s="15">
        <v>5631</v>
      </c>
      <c r="B10458" s="16">
        <v>15</v>
      </c>
      <c r="C10458" s="15">
        <v>10</v>
      </c>
      <c r="D10458" s="17">
        <v>181000</v>
      </c>
      <c r="E10458" s="18">
        <f t="shared" si="163"/>
        <v>181</v>
      </c>
      <c r="F10458" s="19">
        <v>9.8842839999999992</v>
      </c>
      <c r="G10458" s="19">
        <v>1.7890554190000001</v>
      </c>
      <c r="H10458" s="20">
        <v>1.1571588269999999</v>
      </c>
      <c r="I10458" s="15">
        <f>IF(H10458&lt;=Rmax_Summary!$B$40,1,0)</f>
        <v>1</v>
      </c>
      <c r="J10458" s="15">
        <v>1</v>
      </c>
      <c r="K10458" s="21" t="s">
        <v>846</v>
      </c>
    </row>
    <row r="10459" spans="1:11" x14ac:dyDescent="0.15">
      <c r="A10459" s="15">
        <v>5636</v>
      </c>
      <c r="B10459" s="16">
        <v>15</v>
      </c>
      <c r="C10459" s="15">
        <v>10</v>
      </c>
      <c r="D10459" s="17">
        <v>182000</v>
      </c>
      <c r="E10459" s="18">
        <f t="shared" si="163"/>
        <v>182</v>
      </c>
      <c r="F10459" s="19">
        <v>9.8842759999999998</v>
      </c>
      <c r="G10459" s="19">
        <v>1.7989382060000001</v>
      </c>
      <c r="H10459" s="20">
        <v>1.1572397590000001</v>
      </c>
      <c r="I10459" s="15">
        <f>IF(H10459&lt;=Rmax_Summary!$B$40,1,0)</f>
        <v>1</v>
      </c>
      <c r="J10459" s="15">
        <v>1</v>
      </c>
      <c r="K10459" s="21" t="s">
        <v>846</v>
      </c>
    </row>
    <row r="10460" spans="1:11" x14ac:dyDescent="0.15">
      <c r="A10460" s="15">
        <v>5641</v>
      </c>
      <c r="B10460" s="16">
        <v>15</v>
      </c>
      <c r="C10460" s="15">
        <v>10</v>
      </c>
      <c r="D10460" s="17">
        <v>183000</v>
      </c>
      <c r="E10460" s="18">
        <f t="shared" si="163"/>
        <v>183</v>
      </c>
      <c r="F10460" s="19">
        <v>9.8842680000000005</v>
      </c>
      <c r="G10460" s="19">
        <v>1.8088210199999999</v>
      </c>
      <c r="H10460" s="20">
        <v>1.1573214510000001</v>
      </c>
      <c r="I10460" s="15">
        <f>IF(H10460&lt;=Rmax_Summary!$B$40,1,0)</f>
        <v>1</v>
      </c>
      <c r="J10460" s="15">
        <v>1</v>
      </c>
      <c r="K10460" s="21" t="s">
        <v>846</v>
      </c>
    </row>
    <row r="10461" spans="1:11" x14ac:dyDescent="0.15">
      <c r="A10461" s="15">
        <v>5646</v>
      </c>
      <c r="B10461" s="16">
        <v>15</v>
      </c>
      <c r="C10461" s="15">
        <v>10</v>
      </c>
      <c r="D10461" s="17">
        <v>184000</v>
      </c>
      <c r="E10461" s="18">
        <f t="shared" si="163"/>
        <v>184</v>
      </c>
      <c r="F10461" s="19">
        <v>9.8842599999999994</v>
      </c>
      <c r="G10461" s="19">
        <v>1.818703806</v>
      </c>
      <c r="H10461" s="20">
        <v>1.1574028780000001</v>
      </c>
      <c r="I10461" s="15">
        <f>IF(H10461&lt;=Rmax_Summary!$B$40,1,0)</f>
        <v>1</v>
      </c>
      <c r="J10461" s="15">
        <v>1</v>
      </c>
      <c r="K10461" s="21" t="s">
        <v>846</v>
      </c>
    </row>
    <row r="10462" spans="1:11" x14ac:dyDescent="0.15">
      <c r="A10462" s="15">
        <v>5651</v>
      </c>
      <c r="B10462" s="16">
        <v>15</v>
      </c>
      <c r="C10462" s="15">
        <v>10</v>
      </c>
      <c r="D10462" s="17">
        <v>185000</v>
      </c>
      <c r="E10462" s="18">
        <f t="shared" si="163"/>
        <v>185</v>
      </c>
      <c r="F10462" s="19">
        <v>9.884252</v>
      </c>
      <c r="G10462" s="19">
        <v>1.82858655</v>
      </c>
      <c r="H10462" s="20">
        <v>1.157484188</v>
      </c>
      <c r="I10462" s="15">
        <f>IF(H10462&lt;=Rmax_Summary!$B$40,1,0)</f>
        <v>1</v>
      </c>
      <c r="J10462" s="15">
        <v>1</v>
      </c>
      <c r="K10462" s="21" t="s">
        <v>846</v>
      </c>
    </row>
    <row r="10463" spans="1:11" x14ac:dyDescent="0.15">
      <c r="A10463" s="15">
        <v>5656</v>
      </c>
      <c r="B10463" s="16">
        <v>15</v>
      </c>
      <c r="C10463" s="15">
        <v>10</v>
      </c>
      <c r="D10463" s="17">
        <v>186000</v>
      </c>
      <c r="E10463" s="18">
        <f t="shared" si="163"/>
        <v>186</v>
      </c>
      <c r="F10463" s="19">
        <v>9.8842429999999997</v>
      </c>
      <c r="G10463" s="19">
        <v>1.8384693009999999</v>
      </c>
      <c r="H10463" s="20">
        <v>1.1575657960000001</v>
      </c>
      <c r="I10463" s="15">
        <f>IF(H10463&lt;=Rmax_Summary!$B$40,1,0)</f>
        <v>1</v>
      </c>
      <c r="J10463" s="15">
        <v>1</v>
      </c>
      <c r="K10463" s="21" t="s">
        <v>846</v>
      </c>
    </row>
    <row r="10464" spans="1:11" x14ac:dyDescent="0.15">
      <c r="A10464" s="15">
        <v>5661</v>
      </c>
      <c r="B10464" s="16">
        <v>15</v>
      </c>
      <c r="C10464" s="15">
        <v>10</v>
      </c>
      <c r="D10464" s="17">
        <v>187000</v>
      </c>
      <c r="E10464" s="18">
        <f t="shared" si="163"/>
        <v>187</v>
      </c>
      <c r="F10464" s="19">
        <v>9.8842350000000003</v>
      </c>
      <c r="G10464" s="19">
        <v>1.848352019</v>
      </c>
      <c r="H10464" s="20">
        <v>1.157647525</v>
      </c>
      <c r="I10464" s="15">
        <f>IF(H10464&lt;=Rmax_Summary!$B$40,1,0)</f>
        <v>1</v>
      </c>
      <c r="J10464" s="15">
        <v>1</v>
      </c>
      <c r="K10464" s="21" t="s">
        <v>846</v>
      </c>
    </row>
    <row r="10465" spans="1:11" x14ac:dyDescent="0.15">
      <c r="A10465" s="15">
        <v>5666</v>
      </c>
      <c r="B10465" s="16">
        <v>15</v>
      </c>
      <c r="C10465" s="15">
        <v>10</v>
      </c>
      <c r="D10465" s="17">
        <v>188000</v>
      </c>
      <c r="E10465" s="18">
        <f t="shared" si="163"/>
        <v>188</v>
      </c>
      <c r="F10465" s="19">
        <v>9.8842269999999992</v>
      </c>
      <c r="G10465" s="19">
        <v>1.8582346860000001</v>
      </c>
      <c r="H10465" s="20">
        <v>1.1577292130000001</v>
      </c>
      <c r="I10465" s="15">
        <f>IF(H10465&lt;=Rmax_Summary!$B$40,1,0)</f>
        <v>1</v>
      </c>
      <c r="J10465" s="15">
        <v>1</v>
      </c>
      <c r="K10465" s="21" t="s">
        <v>846</v>
      </c>
    </row>
    <row r="10466" spans="1:11" x14ac:dyDescent="0.15">
      <c r="A10466" s="15">
        <v>5671</v>
      </c>
      <c r="B10466" s="16">
        <v>15</v>
      </c>
      <c r="C10466" s="15">
        <v>10</v>
      </c>
      <c r="D10466" s="17">
        <v>189000</v>
      </c>
      <c r="E10466" s="18">
        <f t="shared" si="163"/>
        <v>189</v>
      </c>
      <c r="F10466" s="19">
        <v>9.8842189999999999</v>
      </c>
      <c r="G10466" s="19">
        <v>1.8681173470000001</v>
      </c>
      <c r="H10466" s="20">
        <v>1.157810928</v>
      </c>
      <c r="I10466" s="15">
        <f>IF(H10466&lt;=Rmax_Summary!$B$40,1,0)</f>
        <v>1</v>
      </c>
      <c r="J10466" s="15">
        <v>1</v>
      </c>
      <c r="K10466" s="21" t="s">
        <v>846</v>
      </c>
    </row>
    <row r="10467" spans="1:11" x14ac:dyDescent="0.15">
      <c r="A10467" s="15">
        <v>5676</v>
      </c>
      <c r="B10467" s="16">
        <v>15</v>
      </c>
      <c r="C10467" s="15">
        <v>10</v>
      </c>
      <c r="D10467" s="17">
        <v>190000</v>
      </c>
      <c r="E10467" s="18">
        <f t="shared" si="163"/>
        <v>190</v>
      </c>
      <c r="F10467" s="19">
        <v>9.8842110000000005</v>
      </c>
      <c r="G10467" s="19">
        <v>1.8780000459999999</v>
      </c>
      <c r="H10467" s="20">
        <v>1.157893002</v>
      </c>
      <c r="I10467" s="15">
        <f>IF(H10467&lt;=Rmax_Summary!$B$40,1,0)</f>
        <v>1</v>
      </c>
      <c r="J10467" s="15">
        <v>1</v>
      </c>
      <c r="K10467" s="21" t="s">
        <v>846</v>
      </c>
    </row>
    <row r="10468" spans="1:11" x14ac:dyDescent="0.15">
      <c r="A10468" s="15">
        <v>5681</v>
      </c>
      <c r="B10468" s="16">
        <v>15</v>
      </c>
      <c r="C10468" s="15">
        <v>10</v>
      </c>
      <c r="D10468" s="17">
        <v>191000</v>
      </c>
      <c r="E10468" s="18">
        <f t="shared" si="163"/>
        <v>191</v>
      </c>
      <c r="F10468" s="19">
        <v>9.8842029999999994</v>
      </c>
      <c r="G10468" s="19">
        <v>1.8878826740000001</v>
      </c>
      <c r="H10468" s="20">
        <v>1.1579745880000001</v>
      </c>
      <c r="I10468" s="15">
        <f>IF(H10468&lt;=Rmax_Summary!$B$40,1,0)</f>
        <v>1</v>
      </c>
      <c r="J10468" s="15">
        <v>1</v>
      </c>
      <c r="K10468" s="21" t="s">
        <v>846</v>
      </c>
    </row>
    <row r="10469" spans="1:11" x14ac:dyDescent="0.15">
      <c r="A10469" s="15">
        <v>5686</v>
      </c>
      <c r="B10469" s="16">
        <v>15</v>
      </c>
      <c r="C10469" s="15">
        <v>10</v>
      </c>
      <c r="D10469" s="17">
        <v>192000</v>
      </c>
      <c r="E10469" s="18">
        <f t="shared" si="163"/>
        <v>192</v>
      </c>
      <c r="F10469" s="19">
        <v>9.8841940000000008</v>
      </c>
      <c r="G10469" s="19">
        <v>1.8977653370000001</v>
      </c>
      <c r="H10469" s="20">
        <v>1.158056612</v>
      </c>
      <c r="I10469" s="15">
        <f>IF(H10469&lt;=Rmax_Summary!$B$40,1,0)</f>
        <v>1</v>
      </c>
      <c r="J10469" s="15">
        <v>1</v>
      </c>
      <c r="K10469" s="21" t="s">
        <v>846</v>
      </c>
    </row>
    <row r="10470" spans="1:11" x14ac:dyDescent="0.15">
      <c r="A10470" s="15">
        <v>5691</v>
      </c>
      <c r="B10470" s="16">
        <v>15</v>
      </c>
      <c r="C10470" s="15">
        <v>10</v>
      </c>
      <c r="D10470" s="17">
        <v>193000</v>
      </c>
      <c r="E10470" s="18">
        <f t="shared" si="163"/>
        <v>193</v>
      </c>
      <c r="F10470" s="19">
        <v>9.8841859999999997</v>
      </c>
      <c r="G10470" s="19">
        <v>1.907647903</v>
      </c>
      <c r="H10470" s="20">
        <v>1.158138221</v>
      </c>
      <c r="I10470" s="15">
        <f>IF(H10470&lt;=Rmax_Summary!$B$40,1,0)</f>
        <v>1</v>
      </c>
      <c r="J10470" s="15">
        <v>1</v>
      </c>
      <c r="K10470" s="21" t="s">
        <v>846</v>
      </c>
    </row>
    <row r="10471" spans="1:11" x14ac:dyDescent="0.15">
      <c r="A10471" s="15">
        <v>5696</v>
      </c>
      <c r="B10471" s="16">
        <v>15</v>
      </c>
      <c r="C10471" s="15">
        <v>10</v>
      </c>
      <c r="D10471" s="17">
        <v>194000</v>
      </c>
      <c r="E10471" s="18">
        <f t="shared" si="163"/>
        <v>194</v>
      </c>
      <c r="F10471" s="19">
        <v>9.8841780000000004</v>
      </c>
      <c r="G10471" s="19">
        <v>1.917530516</v>
      </c>
      <c r="H10471" s="20">
        <v>1.1582202989999999</v>
      </c>
      <c r="I10471" s="15">
        <f>IF(H10471&lt;=Rmax_Summary!$B$40,1,0)</f>
        <v>1</v>
      </c>
      <c r="J10471" s="15">
        <v>1</v>
      </c>
      <c r="K10471" s="21" t="s">
        <v>846</v>
      </c>
    </row>
    <row r="10472" spans="1:11" x14ac:dyDescent="0.15">
      <c r="A10472" s="15">
        <v>5701</v>
      </c>
      <c r="B10472" s="16">
        <v>15</v>
      </c>
      <c r="C10472" s="15">
        <v>10</v>
      </c>
      <c r="D10472" s="17">
        <v>195000</v>
      </c>
      <c r="E10472" s="18">
        <f t="shared" si="163"/>
        <v>195</v>
      </c>
      <c r="F10472" s="19">
        <v>9.8841699999999992</v>
      </c>
      <c r="G10472" s="19">
        <v>1.927413075</v>
      </c>
      <c r="H10472" s="20">
        <v>1.158302589</v>
      </c>
      <c r="I10472" s="15">
        <f>IF(H10472&lt;=Rmax_Summary!$B$40,1,0)</f>
        <v>1</v>
      </c>
      <c r="J10472" s="15">
        <v>1</v>
      </c>
      <c r="K10472" s="21" t="s">
        <v>846</v>
      </c>
    </row>
    <row r="10473" spans="1:11" x14ac:dyDescent="0.15">
      <c r="A10473" s="15">
        <v>5706</v>
      </c>
      <c r="B10473" s="16">
        <v>15</v>
      </c>
      <c r="C10473" s="15">
        <v>10</v>
      </c>
      <c r="D10473" s="17">
        <v>196000</v>
      </c>
      <c r="E10473" s="18">
        <f t="shared" si="163"/>
        <v>196</v>
      </c>
      <c r="F10473" s="19">
        <v>9.8841619999999999</v>
      </c>
      <c r="G10473" s="19">
        <v>1.9372956800000001</v>
      </c>
      <c r="H10473" s="20">
        <v>1.158384587</v>
      </c>
      <c r="I10473" s="15">
        <f>IF(H10473&lt;=Rmax_Summary!$B$40,1,0)</f>
        <v>1</v>
      </c>
      <c r="J10473" s="15">
        <v>1</v>
      </c>
      <c r="K10473" s="21" t="s">
        <v>846</v>
      </c>
    </row>
    <row r="10474" spans="1:11" x14ac:dyDescent="0.15">
      <c r="A10474" s="15">
        <v>5711</v>
      </c>
      <c r="B10474" s="16">
        <v>15</v>
      </c>
      <c r="C10474" s="15">
        <v>10</v>
      </c>
      <c r="D10474" s="17">
        <v>197000</v>
      </c>
      <c r="E10474" s="18">
        <f t="shared" si="163"/>
        <v>197</v>
      </c>
      <c r="F10474" s="19">
        <v>9.8841529999999995</v>
      </c>
      <c r="G10474" s="19">
        <v>1.9471781889999999</v>
      </c>
      <c r="H10474" s="20">
        <v>1.158466912</v>
      </c>
      <c r="I10474" s="15">
        <f>IF(H10474&lt;=Rmax_Summary!$B$40,1,0)</f>
        <v>1</v>
      </c>
      <c r="J10474" s="15">
        <v>1</v>
      </c>
      <c r="K10474" s="21" t="s">
        <v>846</v>
      </c>
    </row>
    <row r="10475" spans="1:11" x14ac:dyDescent="0.15">
      <c r="A10475" s="15">
        <v>5716</v>
      </c>
      <c r="B10475" s="16">
        <v>15</v>
      </c>
      <c r="C10475" s="15">
        <v>10</v>
      </c>
      <c r="D10475" s="17">
        <v>198000</v>
      </c>
      <c r="E10475" s="18">
        <f t="shared" si="163"/>
        <v>198</v>
      </c>
      <c r="F10475" s="19">
        <v>9.8841450000000002</v>
      </c>
      <c r="G10475" s="19">
        <v>1.9570607330000001</v>
      </c>
      <c r="H10475" s="20">
        <v>1.158549308</v>
      </c>
      <c r="I10475" s="15">
        <f>IF(H10475&lt;=Rmax_Summary!$B$40,1,0)</f>
        <v>1</v>
      </c>
      <c r="J10475" s="15">
        <v>1</v>
      </c>
      <c r="K10475" s="21" t="s">
        <v>846</v>
      </c>
    </row>
    <row r="10476" spans="1:11" x14ac:dyDescent="0.15">
      <c r="A10476" s="15">
        <v>5721</v>
      </c>
      <c r="B10476" s="16">
        <v>15</v>
      </c>
      <c r="C10476" s="15">
        <v>10</v>
      </c>
      <c r="D10476" s="17">
        <v>199000</v>
      </c>
      <c r="E10476" s="18">
        <f t="shared" si="163"/>
        <v>199</v>
      </c>
      <c r="F10476" s="19">
        <v>9.8841370000000008</v>
      </c>
      <c r="G10476" s="19">
        <v>1.9669432490000001</v>
      </c>
      <c r="H10476" s="20">
        <v>1.1586319089999999</v>
      </c>
      <c r="I10476" s="15">
        <f>IF(H10476&lt;=Rmax_Summary!$B$40,1,0)</f>
        <v>1</v>
      </c>
      <c r="J10476" s="15">
        <v>1</v>
      </c>
      <c r="K10476" s="21" t="s">
        <v>846</v>
      </c>
    </row>
    <row r="10477" spans="1:11" x14ac:dyDescent="0.15">
      <c r="A10477" s="15">
        <v>5726</v>
      </c>
      <c r="B10477" s="16">
        <v>15</v>
      </c>
      <c r="C10477" s="15">
        <v>10</v>
      </c>
      <c r="D10477" s="17">
        <v>200000</v>
      </c>
      <c r="E10477" s="18">
        <f t="shared" si="163"/>
        <v>200</v>
      </c>
      <c r="F10477" s="19">
        <v>9.8841289999999997</v>
      </c>
      <c r="G10477" s="19">
        <v>1.9768257090000001</v>
      </c>
      <c r="H10477" s="20">
        <v>1.1587138299999999</v>
      </c>
      <c r="I10477" s="15">
        <f>IF(H10477&lt;=Rmax_Summary!$B$40,1,0)</f>
        <v>1</v>
      </c>
      <c r="J10477" s="15">
        <v>1</v>
      </c>
      <c r="K10477" s="21" t="s">
        <v>846</v>
      </c>
    </row>
    <row r="10478" spans="1:11" x14ac:dyDescent="0.15">
      <c r="A10478" s="15">
        <v>2031</v>
      </c>
      <c r="B10478" s="16">
        <v>15</v>
      </c>
      <c r="C10478" s="15">
        <v>10</v>
      </c>
      <c r="D10478" s="17">
        <v>210000</v>
      </c>
      <c r="E10478" s="18">
        <f t="shared" si="163"/>
        <v>210</v>
      </c>
      <c r="F10478" s="19">
        <v>9.8840459999999997</v>
      </c>
      <c r="G10478" s="19">
        <v>2.0756496210000002</v>
      </c>
      <c r="H10478" s="20">
        <v>1.1595415099999999</v>
      </c>
      <c r="I10478" s="15">
        <f>IF(H10478&lt;=Rmax_Summary!$B$40,1,0)</f>
        <v>1</v>
      </c>
      <c r="J10478" s="15">
        <v>2</v>
      </c>
      <c r="K10478" s="21" t="s">
        <v>847</v>
      </c>
    </row>
    <row r="10479" spans="1:11" x14ac:dyDescent="0.15">
      <c r="A10479" s="15">
        <v>2036</v>
      </c>
      <c r="B10479" s="16">
        <v>15</v>
      </c>
      <c r="C10479" s="15">
        <v>10</v>
      </c>
      <c r="D10479" s="17">
        <v>220000</v>
      </c>
      <c r="E10479" s="18">
        <f t="shared" si="163"/>
        <v>220</v>
      </c>
      <c r="F10479" s="19">
        <v>9.8839629999999996</v>
      </c>
      <c r="G10479" s="19">
        <v>2.1744717570000001</v>
      </c>
      <c r="H10479" s="20">
        <v>1.160374478</v>
      </c>
      <c r="I10479" s="15">
        <f>IF(H10479&lt;=Rmax_Summary!$B$40,1,0)</f>
        <v>1</v>
      </c>
      <c r="J10479" s="15">
        <v>2</v>
      </c>
      <c r="K10479" s="21" t="s">
        <v>847</v>
      </c>
    </row>
    <row r="10480" spans="1:11" x14ac:dyDescent="0.15">
      <c r="A10480" s="15">
        <v>2041</v>
      </c>
      <c r="B10480" s="16">
        <v>15</v>
      </c>
      <c r="C10480" s="15">
        <v>10</v>
      </c>
      <c r="D10480" s="17">
        <v>230000</v>
      </c>
      <c r="E10480" s="18">
        <f t="shared" si="163"/>
        <v>230</v>
      </c>
      <c r="F10480" s="19">
        <v>9.8838790000000003</v>
      </c>
      <c r="G10480" s="19">
        <v>2.27329209</v>
      </c>
      <c r="H10480" s="20">
        <v>1.1612136820000001</v>
      </c>
      <c r="I10480" s="15">
        <f>IF(H10480&lt;=Rmax_Summary!$B$40,1,0)</f>
        <v>1</v>
      </c>
      <c r="J10480" s="15">
        <v>2</v>
      </c>
      <c r="K10480" s="21" t="s">
        <v>847</v>
      </c>
    </row>
    <row r="10481" spans="1:11" x14ac:dyDescent="0.15">
      <c r="A10481" s="15">
        <v>2046</v>
      </c>
      <c r="B10481" s="16">
        <v>15</v>
      </c>
      <c r="C10481" s="15">
        <v>10</v>
      </c>
      <c r="D10481" s="17">
        <v>240000</v>
      </c>
      <c r="E10481" s="18">
        <f t="shared" si="163"/>
        <v>240</v>
      </c>
      <c r="F10481" s="19">
        <v>9.883794</v>
      </c>
      <c r="G10481" s="19">
        <v>2.3721105759999999</v>
      </c>
      <c r="H10481" s="20">
        <v>1.162058985</v>
      </c>
      <c r="I10481" s="15">
        <f>IF(H10481&lt;=Rmax_Summary!$B$40,1,0)</f>
        <v>1</v>
      </c>
      <c r="J10481" s="15">
        <v>2</v>
      </c>
      <c r="K10481" s="21" t="s">
        <v>847</v>
      </c>
    </row>
    <row r="10482" spans="1:11" x14ac:dyDescent="0.15">
      <c r="A10482" s="15">
        <v>2051</v>
      </c>
      <c r="B10482" s="16">
        <v>15</v>
      </c>
      <c r="C10482" s="15">
        <v>10</v>
      </c>
      <c r="D10482" s="17">
        <v>250000</v>
      </c>
      <c r="E10482" s="18">
        <f t="shared" si="163"/>
        <v>250</v>
      </c>
      <c r="F10482" s="19">
        <v>9.8837089999999996</v>
      </c>
      <c r="G10482" s="19">
        <v>2.4709272200000001</v>
      </c>
      <c r="H10482" s="20">
        <v>1.1629109230000001</v>
      </c>
      <c r="I10482" s="15">
        <f>IF(H10482&lt;=Rmax_Summary!$B$40,1,0)</f>
        <v>1</v>
      </c>
      <c r="J10482" s="15">
        <v>2</v>
      </c>
      <c r="K10482" s="21" t="s">
        <v>847</v>
      </c>
    </row>
    <row r="10483" spans="1:11" x14ac:dyDescent="0.15">
      <c r="A10483" s="15">
        <v>2056</v>
      </c>
      <c r="B10483" s="16">
        <v>15</v>
      </c>
      <c r="C10483" s="15">
        <v>10</v>
      </c>
      <c r="D10483" s="17">
        <v>260000</v>
      </c>
      <c r="E10483" s="18">
        <f t="shared" si="163"/>
        <v>260</v>
      </c>
      <c r="F10483" s="19">
        <v>9.883623</v>
      </c>
      <c r="G10483" s="19">
        <v>2.569741992</v>
      </c>
      <c r="H10483" s="20">
        <v>1.163769048</v>
      </c>
      <c r="I10483" s="15">
        <f>IF(H10483&lt;=Rmax_Summary!$B$40,1,0)</f>
        <v>1</v>
      </c>
      <c r="J10483" s="15">
        <v>2</v>
      </c>
      <c r="K10483" s="21" t="s">
        <v>847</v>
      </c>
    </row>
    <row r="10484" spans="1:11" x14ac:dyDescent="0.15">
      <c r="A10484" s="15">
        <v>2061</v>
      </c>
      <c r="B10484" s="16">
        <v>15</v>
      </c>
      <c r="C10484" s="15">
        <v>10</v>
      </c>
      <c r="D10484" s="17">
        <v>270000</v>
      </c>
      <c r="E10484" s="18">
        <f t="shared" si="163"/>
        <v>270</v>
      </c>
      <c r="F10484" s="19">
        <v>9.8835370000000005</v>
      </c>
      <c r="G10484" s="19">
        <v>2.6685548959999998</v>
      </c>
      <c r="H10484" s="20">
        <v>1.1646340289999999</v>
      </c>
      <c r="I10484" s="15">
        <f>IF(H10484&lt;=Rmax_Summary!$B$40,1,0)</f>
        <v>1</v>
      </c>
      <c r="J10484" s="15">
        <v>2</v>
      </c>
      <c r="K10484" s="21" t="s">
        <v>847</v>
      </c>
    </row>
    <row r="10485" spans="1:11" x14ac:dyDescent="0.15">
      <c r="A10485" s="15">
        <v>2066</v>
      </c>
      <c r="B10485" s="16">
        <v>15</v>
      </c>
      <c r="C10485" s="15">
        <v>10</v>
      </c>
      <c r="D10485" s="17">
        <v>280000</v>
      </c>
      <c r="E10485" s="18">
        <f t="shared" si="163"/>
        <v>280</v>
      </c>
      <c r="F10485" s="19">
        <v>9.8834499999999998</v>
      </c>
      <c r="G10485" s="19">
        <v>2.7673658890000001</v>
      </c>
      <c r="H10485" s="20">
        <v>1.165504774</v>
      </c>
      <c r="I10485" s="15">
        <f>IF(H10485&lt;=Rmax_Summary!$B$40,1,0)</f>
        <v>1</v>
      </c>
      <c r="J10485" s="15">
        <v>2</v>
      </c>
      <c r="K10485" s="21" t="s">
        <v>847</v>
      </c>
    </row>
    <row r="10486" spans="1:11" x14ac:dyDescent="0.15">
      <c r="A10486" s="15">
        <v>2071</v>
      </c>
      <c r="B10486" s="16">
        <v>15</v>
      </c>
      <c r="C10486" s="15">
        <v>10</v>
      </c>
      <c r="D10486" s="17">
        <v>290000</v>
      </c>
      <c r="E10486" s="18">
        <f t="shared" si="163"/>
        <v>290</v>
      </c>
      <c r="F10486" s="19">
        <v>9.883362</v>
      </c>
      <c r="G10486" s="19">
        <v>2.8661749090000002</v>
      </c>
      <c r="H10486" s="20">
        <v>1.1663827879999999</v>
      </c>
      <c r="I10486" s="15">
        <f>IF(H10486&lt;=Rmax_Summary!$B$40,1,0)</f>
        <v>1</v>
      </c>
      <c r="J10486" s="15">
        <v>2</v>
      </c>
      <c r="K10486" s="21" t="s">
        <v>847</v>
      </c>
    </row>
    <row r="10487" spans="1:11" x14ac:dyDescent="0.15">
      <c r="A10487" s="15">
        <v>2076</v>
      </c>
      <c r="B10487" s="16">
        <v>15</v>
      </c>
      <c r="C10487" s="15">
        <v>10</v>
      </c>
      <c r="D10487" s="17">
        <v>300000</v>
      </c>
      <c r="E10487" s="18">
        <f t="shared" si="163"/>
        <v>300</v>
      </c>
      <c r="F10487" s="19">
        <v>9.8832730000000009</v>
      </c>
      <c r="G10487" s="19">
        <v>2.964981962</v>
      </c>
      <c r="H10487" s="20">
        <v>1.167267831</v>
      </c>
      <c r="I10487" s="15">
        <f>IF(H10487&lt;=Rmax_Summary!$B$40,1,0)</f>
        <v>1</v>
      </c>
      <c r="J10487" s="15">
        <v>2</v>
      </c>
      <c r="K10487" s="21" t="s">
        <v>847</v>
      </c>
    </row>
    <row r="10488" spans="1:11" x14ac:dyDescent="0.15">
      <c r="A10488" s="15">
        <v>2081</v>
      </c>
      <c r="B10488" s="16">
        <v>15</v>
      </c>
      <c r="C10488" s="15">
        <v>10</v>
      </c>
      <c r="D10488" s="17">
        <v>310000</v>
      </c>
      <c r="E10488" s="18">
        <f t="shared" si="163"/>
        <v>310</v>
      </c>
      <c r="F10488" s="19">
        <v>9.883184</v>
      </c>
      <c r="G10488" s="19">
        <v>3.0637870380000001</v>
      </c>
      <c r="H10488" s="20">
        <v>1.1681590589999999</v>
      </c>
      <c r="I10488" s="15">
        <f>IF(H10488&lt;=Rmax_Summary!$B$40,1,0)</f>
        <v>1</v>
      </c>
      <c r="J10488" s="15">
        <v>2</v>
      </c>
      <c r="K10488" s="21" t="s">
        <v>847</v>
      </c>
    </row>
    <row r="10489" spans="1:11" x14ac:dyDescent="0.15">
      <c r="A10489" s="15">
        <v>2086</v>
      </c>
      <c r="B10489" s="16">
        <v>15</v>
      </c>
      <c r="C10489" s="15">
        <v>10</v>
      </c>
      <c r="D10489" s="17">
        <v>320000</v>
      </c>
      <c r="E10489" s="18">
        <f t="shared" si="163"/>
        <v>320</v>
      </c>
      <c r="F10489" s="19">
        <v>9.8830939999999998</v>
      </c>
      <c r="G10489" s="19">
        <v>3.1625901340000002</v>
      </c>
      <c r="H10489" s="20">
        <v>1.1690578389999999</v>
      </c>
      <c r="I10489" s="15">
        <f>IF(H10489&lt;=Rmax_Summary!$B$40,1,0)</f>
        <v>1</v>
      </c>
      <c r="J10489" s="15">
        <v>2</v>
      </c>
      <c r="K10489" s="21" t="s">
        <v>847</v>
      </c>
    </row>
    <row r="10490" spans="1:11" x14ac:dyDescent="0.15">
      <c r="A10490" s="15">
        <v>2091</v>
      </c>
      <c r="B10490" s="16">
        <v>15</v>
      </c>
      <c r="C10490" s="15">
        <v>10</v>
      </c>
      <c r="D10490" s="17">
        <v>330000</v>
      </c>
      <c r="E10490" s="18">
        <f t="shared" si="163"/>
        <v>330</v>
      </c>
      <c r="F10490" s="19">
        <v>9.8830039999999997</v>
      </c>
      <c r="G10490" s="19">
        <v>3.2613912250000001</v>
      </c>
      <c r="H10490" s="20">
        <v>1.16996368</v>
      </c>
      <c r="I10490" s="15">
        <f>IF(H10490&lt;=Rmax_Summary!$B$40,1,0)</f>
        <v>1</v>
      </c>
      <c r="J10490" s="15">
        <v>2</v>
      </c>
      <c r="K10490" s="21" t="s">
        <v>847</v>
      </c>
    </row>
    <row r="10491" spans="1:11" x14ac:dyDescent="0.15">
      <c r="A10491" s="15">
        <v>2096</v>
      </c>
      <c r="B10491" s="16">
        <v>15</v>
      </c>
      <c r="C10491" s="15">
        <v>10</v>
      </c>
      <c r="D10491" s="17">
        <v>340000</v>
      </c>
      <c r="E10491" s="18">
        <f t="shared" si="163"/>
        <v>340</v>
      </c>
      <c r="F10491" s="19">
        <v>9.8829119999999993</v>
      </c>
      <c r="G10491" s="19">
        <v>3.3601902180000001</v>
      </c>
      <c r="H10491" s="20">
        <v>1.1708764890000001</v>
      </c>
      <c r="I10491" s="15">
        <f>IF(H10491&lt;=Rmax_Summary!$B$40,1,0)</f>
        <v>1</v>
      </c>
      <c r="J10491" s="15">
        <v>2</v>
      </c>
      <c r="K10491" s="21" t="s">
        <v>847</v>
      </c>
    </row>
    <row r="10492" spans="1:11" x14ac:dyDescent="0.15">
      <c r="A10492" s="15">
        <v>2101</v>
      </c>
      <c r="B10492" s="16">
        <v>15</v>
      </c>
      <c r="C10492" s="15">
        <v>10</v>
      </c>
      <c r="D10492" s="17">
        <v>350000</v>
      </c>
      <c r="E10492" s="18">
        <f t="shared" si="163"/>
        <v>350</v>
      </c>
      <c r="F10492" s="19">
        <v>9.8828200000000006</v>
      </c>
      <c r="G10492" s="19">
        <v>3.4589871319999999</v>
      </c>
      <c r="H10492" s="20">
        <v>1.1717966230000001</v>
      </c>
      <c r="I10492" s="15">
        <f>IF(H10492&lt;=Rmax_Summary!$B$40,1,0)</f>
        <v>1</v>
      </c>
      <c r="J10492" s="15">
        <v>2</v>
      </c>
      <c r="K10492" s="21" t="s">
        <v>847</v>
      </c>
    </row>
    <row r="10493" spans="1:11" x14ac:dyDescent="0.15">
      <c r="A10493" s="15">
        <v>2106</v>
      </c>
      <c r="B10493" s="16">
        <v>15</v>
      </c>
      <c r="C10493" s="15">
        <v>10</v>
      </c>
      <c r="D10493" s="17">
        <v>360000</v>
      </c>
      <c r="E10493" s="18">
        <f t="shared" si="163"/>
        <v>360</v>
      </c>
      <c r="F10493" s="19">
        <v>9.8827280000000002</v>
      </c>
      <c r="G10493" s="19">
        <v>3.5577819329999998</v>
      </c>
      <c r="H10493" s="20">
        <v>1.172724498</v>
      </c>
      <c r="I10493" s="15">
        <f>IF(H10493&lt;=Rmax_Summary!$B$40,1,0)</f>
        <v>1</v>
      </c>
      <c r="J10493" s="15">
        <v>2</v>
      </c>
      <c r="K10493" s="21" t="s">
        <v>847</v>
      </c>
    </row>
    <row r="10494" spans="1:11" x14ac:dyDescent="0.15">
      <c r="A10494" s="15">
        <v>2111</v>
      </c>
      <c r="B10494" s="16">
        <v>15</v>
      </c>
      <c r="C10494" s="15">
        <v>10</v>
      </c>
      <c r="D10494" s="17">
        <v>370000</v>
      </c>
      <c r="E10494" s="18">
        <f t="shared" si="163"/>
        <v>370</v>
      </c>
      <c r="F10494" s="19">
        <v>9.8826339999999995</v>
      </c>
      <c r="G10494" s="19">
        <v>3.656574607</v>
      </c>
      <c r="H10494" s="20">
        <v>1.1736594890000001</v>
      </c>
      <c r="I10494" s="15">
        <f>IF(H10494&lt;=Rmax_Summary!$B$40,1,0)</f>
        <v>1</v>
      </c>
      <c r="J10494" s="15">
        <v>2</v>
      </c>
      <c r="K10494" s="21" t="s">
        <v>847</v>
      </c>
    </row>
    <row r="10495" spans="1:11" x14ac:dyDescent="0.15">
      <c r="A10495" s="15">
        <v>2116</v>
      </c>
      <c r="B10495" s="16">
        <v>15</v>
      </c>
      <c r="C10495" s="15">
        <v>10</v>
      </c>
      <c r="D10495" s="17">
        <v>380000</v>
      </c>
      <c r="E10495" s="18">
        <f t="shared" si="163"/>
        <v>380</v>
      </c>
      <c r="F10495" s="19">
        <v>9.8825400000000005</v>
      </c>
      <c r="G10495" s="19">
        <v>3.755365083</v>
      </c>
      <c r="H10495" s="20">
        <v>1.1746027649999999</v>
      </c>
      <c r="I10495" s="15">
        <f>IF(H10495&lt;=Rmax_Summary!$B$40,1,0)</f>
        <v>1</v>
      </c>
      <c r="J10495" s="15">
        <v>2</v>
      </c>
      <c r="K10495" s="21" t="s">
        <v>847</v>
      </c>
    </row>
    <row r="10496" spans="1:11" x14ac:dyDescent="0.15">
      <c r="A10496" s="15">
        <v>2121</v>
      </c>
      <c r="B10496" s="16">
        <v>15</v>
      </c>
      <c r="C10496" s="15">
        <v>10</v>
      </c>
      <c r="D10496" s="17">
        <v>390000</v>
      </c>
      <c r="E10496" s="18">
        <f t="shared" si="163"/>
        <v>390</v>
      </c>
      <c r="F10496" s="19">
        <v>9.8824450000000006</v>
      </c>
      <c r="G10496" s="19">
        <v>3.854153427</v>
      </c>
      <c r="H10496" s="20">
        <v>1.175553353</v>
      </c>
      <c r="I10496" s="15">
        <f>IF(H10496&lt;=Rmax_Summary!$B$40,1,0)</f>
        <v>1</v>
      </c>
      <c r="J10496" s="15">
        <v>2</v>
      </c>
      <c r="K10496" s="21" t="s">
        <v>847</v>
      </c>
    </row>
    <row r="10497" spans="1:11" x14ac:dyDescent="0.15">
      <c r="A10497" s="15">
        <v>2126</v>
      </c>
      <c r="B10497" s="16">
        <v>15</v>
      </c>
      <c r="C10497" s="15">
        <v>10</v>
      </c>
      <c r="D10497" s="17">
        <v>400000</v>
      </c>
      <c r="E10497" s="18">
        <f t="shared" si="163"/>
        <v>400</v>
      </c>
      <c r="F10497" s="19">
        <v>9.8823489999999996</v>
      </c>
      <c r="G10497" s="19">
        <v>3.9529395250000001</v>
      </c>
      <c r="H10497" s="20">
        <v>1.176512196</v>
      </c>
      <c r="I10497" s="15">
        <f>IF(H10497&lt;=Rmax_Summary!$B$40,1,0)</f>
        <v>1</v>
      </c>
      <c r="J10497" s="15">
        <v>2</v>
      </c>
      <c r="K10497" s="21" t="s">
        <v>847</v>
      </c>
    </row>
    <row r="10498" spans="1:11" x14ac:dyDescent="0.15">
      <c r="A10498" s="15">
        <v>2131</v>
      </c>
      <c r="B10498" s="16">
        <v>15</v>
      </c>
      <c r="C10498" s="15">
        <v>10</v>
      </c>
      <c r="D10498" s="17">
        <v>410000</v>
      </c>
      <c r="E10498" s="18">
        <f t="shared" ref="E10498:E10561" si="164">D10498/1000</f>
        <v>410</v>
      </c>
      <c r="F10498" s="19">
        <v>9.8822519999999994</v>
      </c>
      <c r="G10498" s="19">
        <v>4.0517233719999997</v>
      </c>
      <c r="H10498" s="20">
        <v>1.17747921</v>
      </c>
      <c r="I10498" s="15">
        <f>IF(H10498&lt;=Rmax_Summary!$B$40,1,0)</f>
        <v>1</v>
      </c>
      <c r="J10498" s="15">
        <v>2</v>
      </c>
      <c r="K10498" s="21" t="s">
        <v>847</v>
      </c>
    </row>
    <row r="10499" spans="1:11" x14ac:dyDescent="0.15">
      <c r="A10499" s="15">
        <v>2136</v>
      </c>
      <c r="B10499" s="16">
        <v>15</v>
      </c>
      <c r="C10499" s="15">
        <v>10</v>
      </c>
      <c r="D10499" s="17">
        <v>420000</v>
      </c>
      <c r="E10499" s="18">
        <f t="shared" si="164"/>
        <v>420</v>
      </c>
      <c r="F10499" s="19">
        <v>9.8821549999999991</v>
      </c>
      <c r="G10499" s="19">
        <v>4.1505049759999997</v>
      </c>
      <c r="H10499" s="20">
        <v>1.1784541310000001</v>
      </c>
      <c r="I10499" s="15">
        <f>IF(H10499&lt;=Rmax_Summary!$B$40,1,0)</f>
        <v>1</v>
      </c>
      <c r="J10499" s="15">
        <v>2</v>
      </c>
      <c r="K10499" s="21" t="s">
        <v>847</v>
      </c>
    </row>
    <row r="10500" spans="1:11" x14ac:dyDescent="0.15">
      <c r="A10500" s="15">
        <v>2141</v>
      </c>
      <c r="B10500" s="16">
        <v>15</v>
      </c>
      <c r="C10500" s="15">
        <v>10</v>
      </c>
      <c r="D10500" s="17">
        <v>430000</v>
      </c>
      <c r="E10500" s="18">
        <f t="shared" si="164"/>
        <v>430</v>
      </c>
      <c r="F10500" s="19">
        <v>9.8820560000000004</v>
      </c>
      <c r="G10500" s="19">
        <v>4.2492841510000003</v>
      </c>
      <c r="H10500" s="20">
        <v>1.1794369170000001</v>
      </c>
      <c r="I10500" s="15">
        <f>IF(H10500&lt;=Rmax_Summary!$B$40,1,0)</f>
        <v>1</v>
      </c>
      <c r="J10500" s="15">
        <v>2</v>
      </c>
      <c r="K10500" s="21" t="s">
        <v>847</v>
      </c>
    </row>
    <row r="10501" spans="1:11" x14ac:dyDescent="0.15">
      <c r="A10501" s="15">
        <v>2146</v>
      </c>
      <c r="B10501" s="16">
        <v>15</v>
      </c>
      <c r="C10501" s="15">
        <v>10</v>
      </c>
      <c r="D10501" s="17">
        <v>440000</v>
      </c>
      <c r="E10501" s="18">
        <f t="shared" si="164"/>
        <v>440</v>
      </c>
      <c r="F10501" s="19">
        <v>9.8819569999999999</v>
      </c>
      <c r="G10501" s="19">
        <v>4.3480611070000004</v>
      </c>
      <c r="H10501" s="20">
        <v>1.180429296</v>
      </c>
      <c r="I10501" s="15">
        <f>IF(H10501&lt;=Rmax_Summary!$B$40,1,0)</f>
        <v>1</v>
      </c>
      <c r="J10501" s="15">
        <v>2</v>
      </c>
      <c r="K10501" s="21" t="s">
        <v>847</v>
      </c>
    </row>
    <row r="10502" spans="1:11" x14ac:dyDescent="0.15">
      <c r="A10502" s="15">
        <v>2151</v>
      </c>
      <c r="B10502" s="16">
        <v>15</v>
      </c>
      <c r="C10502" s="15">
        <v>10</v>
      </c>
      <c r="D10502" s="17">
        <v>450000</v>
      </c>
      <c r="E10502" s="18">
        <f t="shared" si="164"/>
        <v>450</v>
      </c>
      <c r="F10502" s="19">
        <v>9.8818570000000001</v>
      </c>
      <c r="G10502" s="19">
        <v>4.4468356959999999</v>
      </c>
      <c r="H10502" s="20">
        <v>1.181430035</v>
      </c>
      <c r="I10502" s="15">
        <f>IF(H10502&lt;=Rmax_Summary!$B$40,1,0)</f>
        <v>1</v>
      </c>
      <c r="J10502" s="15">
        <v>2</v>
      </c>
      <c r="K10502" s="21" t="s">
        <v>847</v>
      </c>
    </row>
    <row r="10503" spans="1:11" x14ac:dyDescent="0.15">
      <c r="A10503" s="15">
        <v>2156</v>
      </c>
      <c r="B10503" s="16">
        <v>15</v>
      </c>
      <c r="C10503" s="15">
        <v>10</v>
      </c>
      <c r="D10503" s="17">
        <v>460000</v>
      </c>
      <c r="E10503" s="18">
        <f t="shared" si="164"/>
        <v>460</v>
      </c>
      <c r="F10503" s="19">
        <v>9.8817559999999993</v>
      </c>
      <c r="G10503" s="19">
        <v>4.5456077649999997</v>
      </c>
      <c r="H10503" s="20">
        <v>1.182439472</v>
      </c>
      <c r="I10503" s="15">
        <f>IF(H10503&lt;=Rmax_Summary!$B$40,1,0)</f>
        <v>1</v>
      </c>
      <c r="J10503" s="15">
        <v>2</v>
      </c>
      <c r="K10503" s="21" t="s">
        <v>847</v>
      </c>
    </row>
    <row r="10504" spans="1:11" x14ac:dyDescent="0.15">
      <c r="A10504" s="15">
        <v>2161</v>
      </c>
      <c r="B10504" s="16">
        <v>15</v>
      </c>
      <c r="C10504" s="15">
        <v>10</v>
      </c>
      <c r="D10504" s="17">
        <v>470000</v>
      </c>
      <c r="E10504" s="18">
        <f t="shared" si="164"/>
        <v>470</v>
      </c>
      <c r="F10504" s="19">
        <v>9.8816539999999993</v>
      </c>
      <c r="G10504" s="19">
        <v>4.6443774700000002</v>
      </c>
      <c r="H10504" s="20">
        <v>1.1834575629999999</v>
      </c>
      <c r="I10504" s="15">
        <f>IF(H10504&lt;=Rmax_Summary!$B$40,1,0)</f>
        <v>1</v>
      </c>
      <c r="J10504" s="15">
        <v>2</v>
      </c>
      <c r="K10504" s="21" t="s">
        <v>847</v>
      </c>
    </row>
    <row r="10505" spans="1:11" x14ac:dyDescent="0.15">
      <c r="A10505" s="15">
        <v>2166</v>
      </c>
      <c r="B10505" s="16">
        <v>15</v>
      </c>
      <c r="C10505" s="15">
        <v>10</v>
      </c>
      <c r="D10505" s="17">
        <v>480000</v>
      </c>
      <c r="E10505" s="18">
        <f t="shared" si="164"/>
        <v>480</v>
      </c>
      <c r="F10505" s="19">
        <v>9.881551</v>
      </c>
      <c r="G10505" s="19">
        <v>4.7431446819999996</v>
      </c>
      <c r="H10505" s="20">
        <v>1.1844855780000001</v>
      </c>
      <c r="I10505" s="15">
        <f>IF(H10505&lt;=Rmax_Summary!$B$40,1,0)</f>
        <v>1</v>
      </c>
      <c r="J10505" s="15">
        <v>2</v>
      </c>
      <c r="K10505" s="21" t="s">
        <v>847</v>
      </c>
    </row>
    <row r="10506" spans="1:11" x14ac:dyDescent="0.15">
      <c r="A10506" s="15">
        <v>2171</v>
      </c>
      <c r="B10506" s="16">
        <v>15</v>
      </c>
      <c r="C10506" s="15">
        <v>10</v>
      </c>
      <c r="D10506" s="17">
        <v>490000</v>
      </c>
      <c r="E10506" s="18">
        <f t="shared" si="164"/>
        <v>490</v>
      </c>
      <c r="F10506" s="19">
        <v>9.8814480000000007</v>
      </c>
      <c r="G10506" s="19">
        <v>4.8419094129999998</v>
      </c>
      <c r="H10506" s="20">
        <v>1.1855222649999999</v>
      </c>
      <c r="I10506" s="15">
        <f>IF(H10506&lt;=Rmax_Summary!$B$40,1,0)</f>
        <v>1</v>
      </c>
      <c r="J10506" s="15">
        <v>2</v>
      </c>
      <c r="K10506" s="21" t="s">
        <v>847</v>
      </c>
    </row>
    <row r="10507" spans="1:11" x14ac:dyDescent="0.15">
      <c r="A10507" s="15">
        <v>2176</v>
      </c>
      <c r="B10507" s="16">
        <v>15</v>
      </c>
      <c r="C10507" s="15">
        <v>10</v>
      </c>
      <c r="D10507" s="17">
        <v>500000</v>
      </c>
      <c r="E10507" s="18">
        <f t="shared" si="164"/>
        <v>500</v>
      </c>
      <c r="F10507" s="19">
        <v>9.8813429999999993</v>
      </c>
      <c r="G10507" s="19">
        <v>4.9406715600000002</v>
      </c>
      <c r="H10507" s="20">
        <v>1.1865684379999999</v>
      </c>
      <c r="I10507" s="15">
        <f>IF(H10507&lt;=Rmax_Summary!$B$40,1,0)</f>
        <v>1</v>
      </c>
      <c r="J10507" s="15">
        <v>2</v>
      </c>
      <c r="K10507" s="21" t="s">
        <v>847</v>
      </c>
    </row>
    <row r="10508" spans="1:11" x14ac:dyDescent="0.15">
      <c r="A10508" s="15">
        <v>2181</v>
      </c>
      <c r="B10508" s="16">
        <v>15</v>
      </c>
      <c r="C10508" s="15">
        <v>10</v>
      </c>
      <c r="D10508" s="17">
        <v>510000</v>
      </c>
      <c r="E10508" s="18">
        <f t="shared" si="164"/>
        <v>510</v>
      </c>
      <c r="F10508" s="19">
        <v>9.8812379999999997</v>
      </c>
      <c r="G10508" s="19">
        <v>5.0394311500000004</v>
      </c>
      <c r="H10508" s="20">
        <v>1.187624207</v>
      </c>
      <c r="I10508" s="15">
        <f>IF(H10508&lt;=Rmax_Summary!$B$40,1,0)</f>
        <v>1</v>
      </c>
      <c r="J10508" s="15">
        <v>2</v>
      </c>
      <c r="K10508" s="21" t="s">
        <v>847</v>
      </c>
    </row>
    <row r="10509" spans="1:11" x14ac:dyDescent="0.15">
      <c r="A10509" s="15">
        <v>2186</v>
      </c>
      <c r="B10509" s="16">
        <v>15</v>
      </c>
      <c r="C10509" s="15">
        <v>10</v>
      </c>
      <c r="D10509" s="17">
        <v>520000</v>
      </c>
      <c r="E10509" s="18">
        <f t="shared" si="164"/>
        <v>520</v>
      </c>
      <c r="F10509" s="19">
        <v>9.8811309999999999</v>
      </c>
      <c r="G10509" s="19">
        <v>5.1381881480000002</v>
      </c>
      <c r="H10509" s="20">
        <v>1.18869029</v>
      </c>
      <c r="I10509" s="15">
        <f>IF(H10509&lt;=Rmax_Summary!$B$40,1,0)</f>
        <v>1</v>
      </c>
      <c r="J10509" s="15">
        <v>2</v>
      </c>
      <c r="K10509" s="21" t="s">
        <v>847</v>
      </c>
    </row>
    <row r="10510" spans="1:11" x14ac:dyDescent="0.15">
      <c r="A10510" s="15">
        <v>2191</v>
      </c>
      <c r="B10510" s="16">
        <v>15</v>
      </c>
      <c r="C10510" s="15">
        <v>10</v>
      </c>
      <c r="D10510" s="17">
        <v>530000</v>
      </c>
      <c r="E10510" s="18">
        <f t="shared" si="164"/>
        <v>530</v>
      </c>
      <c r="F10510" s="19">
        <v>9.8810230000000008</v>
      </c>
      <c r="G10510" s="19">
        <v>5.2369424020000004</v>
      </c>
      <c r="H10510" s="20">
        <v>1.189766382</v>
      </c>
      <c r="I10510" s="15">
        <f>IF(H10510&lt;=Rmax_Summary!$B$40,1,0)</f>
        <v>1</v>
      </c>
      <c r="J10510" s="15">
        <v>2</v>
      </c>
      <c r="K10510" s="21" t="s">
        <v>847</v>
      </c>
    </row>
    <row r="10511" spans="1:11" x14ac:dyDescent="0.15">
      <c r="A10511" s="15">
        <v>2196</v>
      </c>
      <c r="B10511" s="16">
        <v>15</v>
      </c>
      <c r="C10511" s="15">
        <v>10</v>
      </c>
      <c r="D10511" s="17">
        <v>540000</v>
      </c>
      <c r="E10511" s="18">
        <f t="shared" si="164"/>
        <v>540</v>
      </c>
      <c r="F10511" s="19">
        <v>9.8809149999999999</v>
      </c>
      <c r="G10511" s="19">
        <v>5.3356939739999998</v>
      </c>
      <c r="H10511" s="20">
        <v>1.1908520629999999</v>
      </c>
      <c r="I10511" s="15">
        <f>IF(H10511&lt;=Rmax_Summary!$B$40,1,0)</f>
        <v>1</v>
      </c>
      <c r="J10511" s="15">
        <v>2</v>
      </c>
      <c r="K10511" s="21" t="s">
        <v>847</v>
      </c>
    </row>
    <row r="10512" spans="1:11" x14ac:dyDescent="0.15">
      <c r="A10512" s="15">
        <v>2201</v>
      </c>
      <c r="B10512" s="16">
        <v>15</v>
      </c>
      <c r="C10512" s="15">
        <v>10</v>
      </c>
      <c r="D10512" s="17">
        <v>550000</v>
      </c>
      <c r="E10512" s="18">
        <f t="shared" si="164"/>
        <v>550</v>
      </c>
      <c r="F10512" s="19">
        <v>9.8808050000000005</v>
      </c>
      <c r="G10512" s="19">
        <v>5.4344428349999996</v>
      </c>
      <c r="H10512" s="20">
        <v>1.1919486989999999</v>
      </c>
      <c r="I10512" s="15">
        <f>IF(H10512&lt;=Rmax_Summary!$B$40,1,0)</f>
        <v>1</v>
      </c>
      <c r="J10512" s="15">
        <v>2</v>
      </c>
      <c r="K10512" s="21" t="s">
        <v>847</v>
      </c>
    </row>
    <row r="10513" spans="1:11" x14ac:dyDescent="0.15">
      <c r="A10513" s="15">
        <v>2206</v>
      </c>
      <c r="B10513" s="16">
        <v>15</v>
      </c>
      <c r="C10513" s="15">
        <v>10</v>
      </c>
      <c r="D10513" s="17">
        <v>560000</v>
      </c>
      <c r="E10513" s="18">
        <f t="shared" si="164"/>
        <v>560</v>
      </c>
      <c r="F10513" s="19">
        <v>9.8806940000000001</v>
      </c>
      <c r="G10513" s="19">
        <v>5.5331888679999999</v>
      </c>
      <c r="H10513" s="20">
        <v>1.1930555759999999</v>
      </c>
      <c r="I10513" s="15">
        <f>IF(H10513&lt;=Rmax_Summary!$B$40,1,0)</f>
        <v>1</v>
      </c>
      <c r="J10513" s="15">
        <v>2</v>
      </c>
      <c r="K10513" s="21" t="s">
        <v>847</v>
      </c>
    </row>
    <row r="10514" spans="1:11" x14ac:dyDescent="0.15">
      <c r="A10514" s="15">
        <v>2211</v>
      </c>
      <c r="B10514" s="16">
        <v>15</v>
      </c>
      <c r="C10514" s="15">
        <v>10</v>
      </c>
      <c r="D10514" s="17">
        <v>570000</v>
      </c>
      <c r="E10514" s="18">
        <f t="shared" si="164"/>
        <v>570</v>
      </c>
      <c r="F10514" s="19">
        <v>9.8805829999999997</v>
      </c>
      <c r="G10514" s="19">
        <v>5.631932108</v>
      </c>
      <c r="H10514" s="20">
        <v>1.194173503</v>
      </c>
      <c r="I10514" s="15">
        <f>IF(H10514&lt;=Rmax_Summary!$B$40,1,0)</f>
        <v>1</v>
      </c>
      <c r="J10514" s="15">
        <v>2</v>
      </c>
      <c r="K10514" s="21" t="s">
        <v>847</v>
      </c>
    </row>
    <row r="10515" spans="1:11" x14ac:dyDescent="0.15">
      <c r="A10515" s="15">
        <v>2216</v>
      </c>
      <c r="B10515" s="16">
        <v>15</v>
      </c>
      <c r="C10515" s="15">
        <v>10</v>
      </c>
      <c r="D10515" s="17">
        <v>580000</v>
      </c>
      <c r="E10515" s="18">
        <f t="shared" si="164"/>
        <v>580</v>
      </c>
      <c r="F10515" s="19">
        <v>9.8804700000000008</v>
      </c>
      <c r="G10515" s="19">
        <v>5.7306724539999996</v>
      </c>
      <c r="H10515" s="20">
        <v>1.195301937</v>
      </c>
      <c r="I10515" s="15">
        <f>IF(H10515&lt;=Rmax_Summary!$B$40,1,0)</f>
        <v>1</v>
      </c>
      <c r="J10515" s="15">
        <v>2</v>
      </c>
      <c r="K10515" s="21" t="s">
        <v>847</v>
      </c>
    </row>
    <row r="10516" spans="1:11" x14ac:dyDescent="0.15">
      <c r="A10516" s="15">
        <v>2221</v>
      </c>
      <c r="B10516" s="16">
        <v>15</v>
      </c>
      <c r="C10516" s="15">
        <v>10</v>
      </c>
      <c r="D10516" s="17">
        <v>590000</v>
      </c>
      <c r="E10516" s="18">
        <f t="shared" si="164"/>
        <v>590</v>
      </c>
      <c r="F10516" s="19">
        <v>9.8803560000000008</v>
      </c>
      <c r="G10516" s="19">
        <v>5.8294099050000003</v>
      </c>
      <c r="H10516" s="20">
        <v>1.1964420710000001</v>
      </c>
      <c r="I10516" s="15">
        <f>IF(H10516&lt;=Rmax_Summary!$B$40,1,0)</f>
        <v>1</v>
      </c>
      <c r="J10516" s="15">
        <v>2</v>
      </c>
      <c r="K10516" s="21" t="s">
        <v>847</v>
      </c>
    </row>
    <row r="10517" spans="1:11" x14ac:dyDescent="0.15">
      <c r="A10517" s="15">
        <v>2226</v>
      </c>
      <c r="B10517" s="16">
        <v>15</v>
      </c>
      <c r="C10517" s="15">
        <v>10</v>
      </c>
      <c r="D10517" s="17">
        <v>600000</v>
      </c>
      <c r="E10517" s="18">
        <f t="shared" si="164"/>
        <v>600</v>
      </c>
      <c r="F10517" s="19">
        <v>9.8802409999999998</v>
      </c>
      <c r="G10517" s="19">
        <v>5.9281443810000001</v>
      </c>
      <c r="H10517" s="20">
        <v>1.197593833</v>
      </c>
      <c r="I10517" s="15">
        <f>IF(H10517&lt;=Rmax_Summary!$B$40,1,0)</f>
        <v>1</v>
      </c>
      <c r="J10517" s="15">
        <v>2</v>
      </c>
      <c r="K10517" s="21" t="s">
        <v>847</v>
      </c>
    </row>
    <row r="10518" spans="1:11" x14ac:dyDescent="0.15">
      <c r="A10518" s="15">
        <v>2231</v>
      </c>
      <c r="B10518" s="16">
        <v>15</v>
      </c>
      <c r="C10518" s="15">
        <v>10</v>
      </c>
      <c r="D10518" s="17">
        <v>610000</v>
      </c>
      <c r="E10518" s="18">
        <f t="shared" si="164"/>
        <v>610</v>
      </c>
      <c r="F10518" s="19">
        <v>9.8801240000000004</v>
      </c>
      <c r="G10518" s="19">
        <v>6.0268758499999997</v>
      </c>
      <c r="H10518" s="20">
        <v>1.1987566590000001</v>
      </c>
      <c r="I10518" s="15">
        <f>IF(H10518&lt;=Rmax_Summary!$B$40,1,0)</f>
        <v>1</v>
      </c>
      <c r="J10518" s="15">
        <v>2</v>
      </c>
      <c r="K10518" s="21" t="s">
        <v>847</v>
      </c>
    </row>
    <row r="10519" spans="1:11" x14ac:dyDescent="0.15">
      <c r="A10519" s="15">
        <v>2236</v>
      </c>
      <c r="B10519" s="16">
        <v>15</v>
      </c>
      <c r="C10519" s="15">
        <v>10</v>
      </c>
      <c r="D10519" s="17">
        <v>620000</v>
      </c>
      <c r="E10519" s="18">
        <f t="shared" si="164"/>
        <v>620</v>
      </c>
      <c r="F10519" s="19">
        <v>9.8800070000000009</v>
      </c>
      <c r="G10519" s="19">
        <v>6.1256042380000002</v>
      </c>
      <c r="H10519" s="20">
        <v>1.199932024</v>
      </c>
      <c r="I10519" s="15">
        <f>IF(H10519&lt;=Rmax_Summary!$B$40,1,0)</f>
        <v>1</v>
      </c>
      <c r="J10519" s="15">
        <v>2</v>
      </c>
      <c r="K10519" s="21" t="s">
        <v>847</v>
      </c>
    </row>
    <row r="10520" spans="1:11" x14ac:dyDescent="0.15">
      <c r="A10520" s="15">
        <v>2241</v>
      </c>
      <c r="B10520" s="16">
        <v>15</v>
      </c>
      <c r="C10520" s="15">
        <v>10</v>
      </c>
      <c r="D10520" s="17">
        <v>630000</v>
      </c>
      <c r="E10520" s="18">
        <f t="shared" si="164"/>
        <v>630</v>
      </c>
      <c r="F10520" s="19">
        <v>9.8798879999999993</v>
      </c>
      <c r="G10520" s="19">
        <v>6.224329526</v>
      </c>
      <c r="H10520" s="20">
        <v>1.201119493</v>
      </c>
      <c r="I10520" s="15">
        <f>IF(H10520&lt;=Rmax_Summary!$B$40,1,0)</f>
        <v>1</v>
      </c>
      <c r="J10520" s="15">
        <v>2</v>
      </c>
      <c r="K10520" s="21" t="s">
        <v>847</v>
      </c>
    </row>
    <row r="10521" spans="1:11" x14ac:dyDescent="0.15">
      <c r="A10521" s="15">
        <v>2246</v>
      </c>
      <c r="B10521" s="16">
        <v>15</v>
      </c>
      <c r="C10521" s="15">
        <v>10</v>
      </c>
      <c r="D10521" s="17">
        <v>640000</v>
      </c>
      <c r="E10521" s="18">
        <f t="shared" si="164"/>
        <v>640</v>
      </c>
      <c r="F10521" s="19">
        <v>9.8797680000000003</v>
      </c>
      <c r="G10521" s="19">
        <v>6.3230516090000002</v>
      </c>
      <c r="H10521" s="20">
        <v>1.202318904</v>
      </c>
      <c r="I10521" s="15">
        <f>IF(H10521&lt;=Rmax_Summary!$B$40,1,0)</f>
        <v>1</v>
      </c>
      <c r="J10521" s="15">
        <v>2</v>
      </c>
      <c r="K10521" s="21" t="s">
        <v>847</v>
      </c>
    </row>
    <row r="10522" spans="1:11" x14ac:dyDescent="0.15">
      <c r="A10522" s="15">
        <v>2251</v>
      </c>
      <c r="B10522" s="16">
        <v>15</v>
      </c>
      <c r="C10522" s="15">
        <v>10</v>
      </c>
      <c r="D10522" s="17">
        <v>650000</v>
      </c>
      <c r="E10522" s="18">
        <f t="shared" si="164"/>
        <v>650</v>
      </c>
      <c r="F10522" s="19">
        <v>9.8796470000000003</v>
      </c>
      <c r="G10522" s="19">
        <v>6.4217704710000003</v>
      </c>
      <c r="H10522" s="20">
        <v>1.203531575</v>
      </c>
      <c r="I10522" s="15">
        <f>IF(H10522&lt;=Rmax_Summary!$B$40,1,0)</f>
        <v>1</v>
      </c>
      <c r="J10522" s="15">
        <v>2</v>
      </c>
      <c r="K10522" s="21" t="s">
        <v>847</v>
      </c>
    </row>
    <row r="10523" spans="1:11" x14ac:dyDescent="0.15">
      <c r="A10523" s="15">
        <v>2256</v>
      </c>
      <c r="B10523" s="16">
        <v>15</v>
      </c>
      <c r="C10523" s="15">
        <v>10</v>
      </c>
      <c r="D10523" s="17">
        <v>660000</v>
      </c>
      <c r="E10523" s="18">
        <f t="shared" si="164"/>
        <v>660</v>
      </c>
      <c r="F10523" s="19">
        <v>9.879524</v>
      </c>
      <c r="G10523" s="19">
        <v>6.5204860389999997</v>
      </c>
      <c r="H10523" s="20">
        <v>1.204756918</v>
      </c>
      <c r="I10523" s="15">
        <f>IF(H10523&lt;=Rmax_Summary!$B$40,1,0)</f>
        <v>1</v>
      </c>
      <c r="J10523" s="15">
        <v>2</v>
      </c>
      <c r="K10523" s="21" t="s">
        <v>847</v>
      </c>
    </row>
    <row r="10524" spans="1:11" x14ac:dyDescent="0.15">
      <c r="A10524" s="15">
        <v>2261</v>
      </c>
      <c r="B10524" s="16">
        <v>15</v>
      </c>
      <c r="C10524" s="15">
        <v>10</v>
      </c>
      <c r="D10524" s="17">
        <v>670000</v>
      </c>
      <c r="E10524" s="18">
        <f t="shared" si="164"/>
        <v>670</v>
      </c>
      <c r="F10524" s="19">
        <v>9.8794000000000004</v>
      </c>
      <c r="G10524" s="19">
        <v>6.6191982889999998</v>
      </c>
      <c r="H10524" s="20">
        <v>1.205995353</v>
      </c>
      <c r="I10524" s="15">
        <f>IF(H10524&lt;=Rmax_Summary!$B$40,1,0)</f>
        <v>1</v>
      </c>
      <c r="J10524" s="15">
        <v>2</v>
      </c>
      <c r="K10524" s="21" t="s">
        <v>847</v>
      </c>
    </row>
    <row r="10525" spans="1:11" x14ac:dyDescent="0.15">
      <c r="A10525" s="15">
        <v>2266</v>
      </c>
      <c r="B10525" s="16">
        <v>15</v>
      </c>
      <c r="C10525" s="15">
        <v>10</v>
      </c>
      <c r="D10525" s="17">
        <v>680000</v>
      </c>
      <c r="E10525" s="18">
        <f t="shared" si="164"/>
        <v>680</v>
      </c>
      <c r="F10525" s="19">
        <v>9.8792749999999998</v>
      </c>
      <c r="G10525" s="19">
        <v>6.7179071620000004</v>
      </c>
      <c r="H10525" s="20">
        <v>1.2072475309999999</v>
      </c>
      <c r="I10525" s="15">
        <f>IF(H10525&lt;=Rmax_Summary!$B$40,1,0)</f>
        <v>1</v>
      </c>
      <c r="J10525" s="15">
        <v>2</v>
      </c>
      <c r="K10525" s="21" t="s">
        <v>847</v>
      </c>
    </row>
    <row r="10526" spans="1:11" x14ac:dyDescent="0.15">
      <c r="A10526" s="15">
        <v>2271</v>
      </c>
      <c r="B10526" s="16">
        <v>15</v>
      </c>
      <c r="C10526" s="15">
        <v>10</v>
      </c>
      <c r="D10526" s="17">
        <v>690000</v>
      </c>
      <c r="E10526" s="18">
        <f t="shared" si="164"/>
        <v>690</v>
      </c>
      <c r="F10526" s="19">
        <v>9.879149</v>
      </c>
      <c r="G10526" s="19">
        <v>6.8166125490000002</v>
      </c>
      <c r="H10526" s="20">
        <v>1.208513417</v>
      </c>
      <c r="I10526" s="15">
        <f>IF(H10526&lt;=Rmax_Summary!$B$40,1,0)</f>
        <v>1</v>
      </c>
      <c r="J10526" s="15">
        <v>2</v>
      </c>
      <c r="K10526" s="21" t="s">
        <v>847</v>
      </c>
    </row>
    <row r="10527" spans="1:11" x14ac:dyDescent="0.15">
      <c r="A10527" s="15">
        <v>2276</v>
      </c>
      <c r="B10527" s="16">
        <v>15</v>
      </c>
      <c r="C10527" s="15">
        <v>10</v>
      </c>
      <c r="D10527" s="17">
        <v>700000</v>
      </c>
      <c r="E10527" s="18">
        <f t="shared" si="164"/>
        <v>700</v>
      </c>
      <c r="F10527" s="19">
        <v>9.8790209999999998</v>
      </c>
      <c r="G10527" s="19">
        <v>6.9153144449999999</v>
      </c>
      <c r="H10527" s="20">
        <v>1.2097932810000001</v>
      </c>
      <c r="I10527" s="15">
        <f>IF(H10527&lt;=Rmax_Summary!$B$40,1,0)</f>
        <v>1</v>
      </c>
      <c r="J10527" s="15">
        <v>2</v>
      </c>
      <c r="K10527" s="21" t="s">
        <v>847</v>
      </c>
    </row>
    <row r="10528" spans="1:11" x14ac:dyDescent="0.15">
      <c r="A10528" s="15">
        <v>2281</v>
      </c>
      <c r="B10528" s="16">
        <v>15</v>
      </c>
      <c r="C10528" s="15">
        <v>10</v>
      </c>
      <c r="D10528" s="17">
        <v>710000</v>
      </c>
      <c r="E10528" s="18">
        <f t="shared" si="164"/>
        <v>710</v>
      </c>
      <c r="F10528" s="19">
        <v>9.8788909999999994</v>
      </c>
      <c r="G10528" s="19">
        <v>7.0140127469999998</v>
      </c>
      <c r="H10528" s="20">
        <v>1.2110883059999999</v>
      </c>
      <c r="I10528" s="15">
        <f>IF(H10528&lt;=Rmax_Summary!$B$40,1,0)</f>
        <v>1</v>
      </c>
      <c r="J10528" s="15">
        <v>2</v>
      </c>
      <c r="K10528" s="21" t="s">
        <v>847</v>
      </c>
    </row>
    <row r="10529" spans="1:11" x14ac:dyDescent="0.15">
      <c r="A10529" s="15">
        <v>2286</v>
      </c>
      <c r="B10529" s="16">
        <v>15</v>
      </c>
      <c r="C10529" s="15">
        <v>10</v>
      </c>
      <c r="D10529" s="17">
        <v>720000</v>
      </c>
      <c r="E10529" s="18">
        <f t="shared" si="164"/>
        <v>720</v>
      </c>
      <c r="F10529" s="19">
        <v>9.8787599999999998</v>
      </c>
      <c r="G10529" s="19">
        <v>7.1127073699999999</v>
      </c>
      <c r="H10529" s="20">
        <v>1.212397824</v>
      </c>
      <c r="I10529" s="15">
        <f>IF(H10529&lt;=Rmax_Summary!$B$40,1,0)</f>
        <v>1</v>
      </c>
      <c r="J10529" s="15">
        <v>2</v>
      </c>
      <c r="K10529" s="21" t="s">
        <v>847</v>
      </c>
    </row>
    <row r="10530" spans="1:11" x14ac:dyDescent="0.15">
      <c r="A10530" s="15">
        <v>2291</v>
      </c>
      <c r="B10530" s="16">
        <v>15</v>
      </c>
      <c r="C10530" s="15">
        <v>10</v>
      </c>
      <c r="D10530" s="17">
        <v>730000</v>
      </c>
      <c r="E10530" s="18">
        <f t="shared" si="164"/>
        <v>730</v>
      </c>
      <c r="F10530" s="19">
        <v>9.8786280000000009</v>
      </c>
      <c r="G10530" s="19">
        <v>7.2113982749999996</v>
      </c>
      <c r="H10530" s="20">
        <v>1.213722266</v>
      </c>
      <c r="I10530" s="15">
        <f>IF(H10530&lt;=Rmax_Summary!$B$40,1,0)</f>
        <v>1</v>
      </c>
      <c r="J10530" s="15">
        <v>2</v>
      </c>
      <c r="K10530" s="21" t="s">
        <v>847</v>
      </c>
    </row>
    <row r="10531" spans="1:11" x14ac:dyDescent="0.15">
      <c r="A10531" s="15">
        <v>2296</v>
      </c>
      <c r="B10531" s="16">
        <v>15</v>
      </c>
      <c r="C10531" s="15">
        <v>10</v>
      </c>
      <c r="D10531" s="17">
        <v>740000</v>
      </c>
      <c r="E10531" s="18">
        <f t="shared" si="164"/>
        <v>740</v>
      </c>
      <c r="F10531" s="19">
        <v>9.8784939999999999</v>
      </c>
      <c r="G10531" s="19">
        <v>7.3100854049999997</v>
      </c>
      <c r="H10531" s="20">
        <v>1.2150623570000001</v>
      </c>
      <c r="I10531" s="15">
        <f>IF(H10531&lt;=Rmax_Summary!$B$40,1,0)</f>
        <v>1</v>
      </c>
      <c r="J10531" s="15">
        <v>2</v>
      </c>
      <c r="K10531" s="21" t="s">
        <v>847</v>
      </c>
    </row>
    <row r="10532" spans="1:11" x14ac:dyDescent="0.15">
      <c r="A10532" s="15">
        <v>2301</v>
      </c>
      <c r="B10532" s="16">
        <v>15</v>
      </c>
      <c r="C10532" s="15">
        <v>10</v>
      </c>
      <c r="D10532" s="17">
        <v>750000</v>
      </c>
      <c r="E10532" s="18">
        <f t="shared" si="164"/>
        <v>750</v>
      </c>
      <c r="F10532" s="19">
        <v>9.8783580000000004</v>
      </c>
      <c r="G10532" s="19">
        <v>7.4087686330000002</v>
      </c>
      <c r="H10532" s="20">
        <v>1.216417764</v>
      </c>
      <c r="I10532" s="15">
        <f>IF(H10532&lt;=Rmax_Summary!$B$40,1,0)</f>
        <v>1</v>
      </c>
      <c r="J10532" s="15">
        <v>2</v>
      </c>
      <c r="K10532" s="21" t="s">
        <v>847</v>
      </c>
    </row>
    <row r="10533" spans="1:11" x14ac:dyDescent="0.15">
      <c r="A10533" s="15">
        <v>2306</v>
      </c>
      <c r="B10533" s="16">
        <v>15</v>
      </c>
      <c r="C10533" s="15">
        <v>10</v>
      </c>
      <c r="D10533" s="17">
        <v>760000</v>
      </c>
      <c r="E10533" s="18">
        <f t="shared" si="164"/>
        <v>760</v>
      </c>
      <c r="F10533" s="19">
        <v>9.8782209999999999</v>
      </c>
      <c r="G10533" s="19">
        <v>7.5074479460000001</v>
      </c>
      <c r="H10533" s="20">
        <v>1.21779054</v>
      </c>
      <c r="I10533" s="15">
        <f>IF(H10533&lt;=Rmax_Summary!$B$40,1,0)</f>
        <v>1</v>
      </c>
      <c r="J10533" s="15">
        <v>2</v>
      </c>
      <c r="K10533" s="21" t="s">
        <v>847</v>
      </c>
    </row>
    <row r="10534" spans="1:11" x14ac:dyDescent="0.15">
      <c r="A10534" s="15">
        <v>2311</v>
      </c>
      <c r="B10534" s="16">
        <v>15</v>
      </c>
      <c r="C10534" s="15">
        <v>10</v>
      </c>
      <c r="D10534" s="17">
        <v>770000</v>
      </c>
      <c r="E10534" s="18">
        <f t="shared" si="164"/>
        <v>770</v>
      </c>
      <c r="F10534" s="19">
        <v>9.8780819999999991</v>
      </c>
      <c r="G10534" s="19">
        <v>7.6061232309999998</v>
      </c>
      <c r="H10534" s="20">
        <v>1.219178579</v>
      </c>
      <c r="I10534" s="15">
        <f>IF(H10534&lt;=Rmax_Summary!$B$40,1,0)</f>
        <v>1</v>
      </c>
      <c r="J10534" s="15">
        <v>2</v>
      </c>
      <c r="K10534" s="21" t="s">
        <v>847</v>
      </c>
    </row>
    <row r="10535" spans="1:11" x14ac:dyDescent="0.15">
      <c r="A10535" s="15">
        <v>2316</v>
      </c>
      <c r="B10535" s="16">
        <v>15</v>
      </c>
      <c r="C10535" s="15">
        <v>10</v>
      </c>
      <c r="D10535" s="17">
        <v>780000</v>
      </c>
      <c r="E10535" s="18">
        <f t="shared" si="164"/>
        <v>780</v>
      </c>
      <c r="F10535" s="19">
        <v>9.8779419999999991</v>
      </c>
      <c r="G10535" s="19">
        <v>7.7047944069999996</v>
      </c>
      <c r="H10535" s="20">
        <v>1.2205849710000001</v>
      </c>
      <c r="I10535" s="15">
        <f>IF(H10535&lt;=Rmax_Summary!$B$40,1,0)</f>
        <v>1</v>
      </c>
      <c r="J10535" s="15">
        <v>2</v>
      </c>
      <c r="K10535" s="21" t="s">
        <v>847</v>
      </c>
    </row>
    <row r="10536" spans="1:11" x14ac:dyDescent="0.15">
      <c r="A10536" s="15">
        <v>2321</v>
      </c>
      <c r="B10536" s="16">
        <v>15</v>
      </c>
      <c r="C10536" s="15">
        <v>10</v>
      </c>
      <c r="D10536" s="17">
        <v>790000</v>
      </c>
      <c r="E10536" s="18">
        <f t="shared" si="164"/>
        <v>790</v>
      </c>
      <c r="F10536" s="19">
        <v>9.8777989999999996</v>
      </c>
      <c r="G10536" s="19">
        <v>7.8034613779999997</v>
      </c>
      <c r="H10536" s="20">
        <v>1.2220078649999999</v>
      </c>
      <c r="I10536" s="15">
        <f>IF(H10536&lt;=Rmax_Summary!$B$40,1,0)</f>
        <v>1</v>
      </c>
      <c r="J10536" s="15">
        <v>2</v>
      </c>
      <c r="K10536" s="21" t="s">
        <v>847</v>
      </c>
    </row>
    <row r="10537" spans="1:11" x14ac:dyDescent="0.15">
      <c r="A10537" s="15">
        <v>2326</v>
      </c>
      <c r="B10537" s="16">
        <v>15</v>
      </c>
      <c r="C10537" s="15">
        <v>10</v>
      </c>
      <c r="D10537" s="17">
        <v>800000</v>
      </c>
      <c r="E10537" s="18">
        <f t="shared" si="164"/>
        <v>800</v>
      </c>
      <c r="F10537" s="19">
        <v>9.8776550000000007</v>
      </c>
      <c r="G10537" s="19">
        <v>7.9021241010000001</v>
      </c>
      <c r="H10537" s="20">
        <v>1.2234487000000001</v>
      </c>
      <c r="I10537" s="15">
        <f>IF(H10537&lt;=Rmax_Summary!$B$40,1,0)</f>
        <v>1</v>
      </c>
      <c r="J10537" s="15">
        <v>2</v>
      </c>
      <c r="K10537" s="21" t="s">
        <v>847</v>
      </c>
    </row>
    <row r="10538" spans="1:11" x14ac:dyDescent="0.15">
      <c r="A10538" s="15">
        <v>2331</v>
      </c>
      <c r="B10538" s="16">
        <v>15</v>
      </c>
      <c r="C10538" s="15">
        <v>10</v>
      </c>
      <c r="D10538" s="17">
        <v>810000</v>
      </c>
      <c r="E10538" s="18">
        <f t="shared" si="164"/>
        <v>810</v>
      </c>
      <c r="F10538" s="19">
        <v>9.8775089999999999</v>
      </c>
      <c r="G10538" s="19">
        <v>8.0007824250000006</v>
      </c>
      <c r="H10538" s="20">
        <v>1.2249082769999999</v>
      </c>
      <c r="I10538" s="15">
        <f>IF(H10538&lt;=Rmax_Summary!$B$40,1,0)</f>
        <v>1</v>
      </c>
      <c r="J10538" s="15">
        <v>2</v>
      </c>
      <c r="K10538" s="21" t="s">
        <v>847</v>
      </c>
    </row>
    <row r="10539" spans="1:11" x14ac:dyDescent="0.15">
      <c r="A10539" s="15">
        <v>2336</v>
      </c>
      <c r="B10539" s="16">
        <v>15</v>
      </c>
      <c r="C10539" s="15">
        <v>10</v>
      </c>
      <c r="D10539" s="17">
        <v>820000</v>
      </c>
      <c r="E10539" s="18">
        <f t="shared" si="164"/>
        <v>820</v>
      </c>
      <c r="F10539" s="19">
        <v>9.8773610000000005</v>
      </c>
      <c r="G10539" s="19">
        <v>8.0994362940000002</v>
      </c>
      <c r="H10539" s="20">
        <v>1.2263868099999999</v>
      </c>
      <c r="I10539" s="15">
        <f>IF(H10539&lt;=Rmax_Summary!$B$40,1,0)</f>
        <v>1</v>
      </c>
      <c r="J10539" s="15">
        <v>2</v>
      </c>
      <c r="K10539" s="21" t="s">
        <v>847</v>
      </c>
    </row>
    <row r="10540" spans="1:11" x14ac:dyDescent="0.15">
      <c r="A10540" s="15">
        <v>2341</v>
      </c>
      <c r="B10540" s="16">
        <v>15</v>
      </c>
      <c r="C10540" s="15">
        <v>10</v>
      </c>
      <c r="D10540" s="17">
        <v>830000</v>
      </c>
      <c r="E10540" s="18">
        <f t="shared" si="164"/>
        <v>830</v>
      </c>
      <c r="F10540" s="19">
        <v>9.8772120000000001</v>
      </c>
      <c r="G10540" s="19">
        <v>8.1980856129999999</v>
      </c>
      <c r="H10540" s="20">
        <v>1.2278843230000001</v>
      </c>
      <c r="I10540" s="15">
        <f>IF(H10540&lt;=Rmax_Summary!$B$40,1,0)</f>
        <v>1</v>
      </c>
      <c r="J10540" s="15">
        <v>2</v>
      </c>
      <c r="K10540" s="21" t="s">
        <v>847</v>
      </c>
    </row>
    <row r="10541" spans="1:11" x14ac:dyDescent="0.15">
      <c r="A10541" s="15">
        <v>2346</v>
      </c>
      <c r="B10541" s="16">
        <v>15</v>
      </c>
      <c r="C10541" s="15">
        <v>10</v>
      </c>
      <c r="D10541" s="17">
        <v>840000</v>
      </c>
      <c r="E10541" s="18">
        <f t="shared" si="164"/>
        <v>840</v>
      </c>
      <c r="F10541" s="19">
        <v>9.8770600000000002</v>
      </c>
      <c r="G10541" s="19">
        <v>8.2967302600000004</v>
      </c>
      <c r="H10541" s="20">
        <v>1.2294015739999999</v>
      </c>
      <c r="I10541" s="15">
        <f>IF(H10541&lt;=Rmax_Summary!$B$40,1,0)</f>
        <v>1</v>
      </c>
      <c r="J10541" s="15">
        <v>2</v>
      </c>
      <c r="K10541" s="21" t="s">
        <v>847</v>
      </c>
    </row>
    <row r="10542" spans="1:11" x14ac:dyDescent="0.15">
      <c r="A10542" s="15">
        <v>2351</v>
      </c>
      <c r="B10542" s="16">
        <v>15</v>
      </c>
      <c r="C10542" s="15">
        <v>10</v>
      </c>
      <c r="D10542" s="17">
        <v>850000</v>
      </c>
      <c r="E10542" s="18">
        <f t="shared" si="164"/>
        <v>850</v>
      </c>
      <c r="F10542" s="19">
        <v>9.876906</v>
      </c>
      <c r="G10542" s="19">
        <v>8.3953701479999996</v>
      </c>
      <c r="H10542" s="20">
        <v>1.230939529</v>
      </c>
      <c r="I10542" s="15">
        <f>IF(H10542&lt;=Rmax_Summary!$B$40,1,0)</f>
        <v>1</v>
      </c>
      <c r="J10542" s="15">
        <v>2</v>
      </c>
      <c r="K10542" s="21" t="s">
        <v>847</v>
      </c>
    </row>
    <row r="10543" spans="1:11" x14ac:dyDescent="0.15">
      <c r="A10543" s="15">
        <v>2356</v>
      </c>
      <c r="B10543" s="16">
        <v>15</v>
      </c>
      <c r="C10543" s="15">
        <v>10</v>
      </c>
      <c r="D10543" s="17">
        <v>860000</v>
      </c>
      <c r="E10543" s="18">
        <f t="shared" si="164"/>
        <v>860</v>
      </c>
      <c r="F10543" s="19">
        <v>9.8767499999999995</v>
      </c>
      <c r="G10543" s="19">
        <v>8.494005198</v>
      </c>
      <c r="H10543" s="20">
        <v>1.232497899</v>
      </c>
      <c r="I10543" s="15">
        <f>IF(H10543&lt;=Rmax_Summary!$B$40,1,0)</f>
        <v>1</v>
      </c>
      <c r="J10543" s="15">
        <v>2</v>
      </c>
      <c r="K10543" s="21" t="s">
        <v>847</v>
      </c>
    </row>
    <row r="10544" spans="1:11" x14ac:dyDescent="0.15">
      <c r="A10544" s="15">
        <v>2361</v>
      </c>
      <c r="B10544" s="16">
        <v>15</v>
      </c>
      <c r="C10544" s="15">
        <v>10</v>
      </c>
      <c r="D10544" s="17">
        <v>870000</v>
      </c>
      <c r="E10544" s="18">
        <f t="shared" si="164"/>
        <v>870</v>
      </c>
      <c r="F10544" s="19">
        <v>9.8765920000000005</v>
      </c>
      <c r="G10544" s="19">
        <v>8.5926352349999995</v>
      </c>
      <c r="H10544" s="20">
        <v>1.2340780170000001</v>
      </c>
      <c r="I10544" s="15">
        <f>IF(H10544&lt;=Rmax_Summary!$B$40,1,0)</f>
        <v>1</v>
      </c>
      <c r="J10544" s="15">
        <v>2</v>
      </c>
      <c r="K10544" s="21" t="s">
        <v>847</v>
      </c>
    </row>
    <row r="10545" spans="1:11" x14ac:dyDescent="0.15">
      <c r="A10545" s="15">
        <v>2366</v>
      </c>
      <c r="B10545" s="16">
        <v>15</v>
      </c>
      <c r="C10545" s="15">
        <v>10</v>
      </c>
      <c r="D10545" s="17">
        <v>880000</v>
      </c>
      <c r="E10545" s="18">
        <f t="shared" si="164"/>
        <v>880</v>
      </c>
      <c r="F10545" s="19">
        <v>9.8764319999999994</v>
      </c>
      <c r="G10545" s="19">
        <v>8.6912601289999998</v>
      </c>
      <c r="H10545" s="20">
        <v>1.235680245</v>
      </c>
      <c r="I10545" s="15">
        <f>IF(H10545&lt;=Rmax_Summary!$B$40,1,0)</f>
        <v>1</v>
      </c>
      <c r="J10545" s="15">
        <v>2</v>
      </c>
      <c r="K10545" s="21" t="s">
        <v>847</v>
      </c>
    </row>
    <row r="10546" spans="1:11" x14ac:dyDescent="0.15">
      <c r="A10546" s="15">
        <v>2371</v>
      </c>
      <c r="B10546" s="16">
        <v>15</v>
      </c>
      <c r="C10546" s="15">
        <v>10</v>
      </c>
      <c r="D10546" s="17">
        <v>890000</v>
      </c>
      <c r="E10546" s="18">
        <f t="shared" si="164"/>
        <v>890</v>
      </c>
      <c r="F10546" s="19">
        <v>9.8762690000000006</v>
      </c>
      <c r="G10546" s="19">
        <v>8.7898798520000003</v>
      </c>
      <c r="H10546" s="20">
        <v>1.2373051159999999</v>
      </c>
      <c r="I10546" s="15">
        <f>IF(H10546&lt;=Rmax_Summary!$B$40,1,0)</f>
        <v>1</v>
      </c>
      <c r="J10546" s="15">
        <v>2</v>
      </c>
      <c r="K10546" s="21" t="s">
        <v>847</v>
      </c>
    </row>
    <row r="10547" spans="1:11" x14ac:dyDescent="0.15">
      <c r="A10547" s="15">
        <v>2376</v>
      </c>
      <c r="B10547" s="16">
        <v>15</v>
      </c>
      <c r="C10547" s="15">
        <v>10</v>
      </c>
      <c r="D10547" s="17">
        <v>900000</v>
      </c>
      <c r="E10547" s="18">
        <f t="shared" si="164"/>
        <v>900</v>
      </c>
      <c r="F10547" s="19">
        <v>9.8761050000000008</v>
      </c>
      <c r="G10547" s="19">
        <v>8.8884941980000001</v>
      </c>
      <c r="H10547" s="20">
        <v>1.2389535089999999</v>
      </c>
      <c r="I10547" s="15">
        <f>IF(H10547&lt;=Rmax_Summary!$B$40,1,0)</f>
        <v>1</v>
      </c>
      <c r="J10547" s="15">
        <v>2</v>
      </c>
      <c r="K10547" s="21" t="s">
        <v>847</v>
      </c>
    </row>
    <row r="10548" spans="1:11" x14ac:dyDescent="0.15">
      <c r="A10548" s="15">
        <v>2381</v>
      </c>
      <c r="B10548" s="16">
        <v>15</v>
      </c>
      <c r="C10548" s="15">
        <v>10</v>
      </c>
      <c r="D10548" s="17">
        <v>910000</v>
      </c>
      <c r="E10548" s="18">
        <f t="shared" si="164"/>
        <v>910</v>
      </c>
      <c r="F10548" s="19">
        <v>9.8759370000000004</v>
      </c>
      <c r="G10548" s="19">
        <v>8.9871030679999997</v>
      </c>
      <c r="H10548" s="20">
        <v>1.240625823</v>
      </c>
      <c r="I10548" s="15">
        <f>IF(H10548&lt;=Rmax_Summary!$B$40,1,0)</f>
        <v>1</v>
      </c>
      <c r="J10548" s="15">
        <v>2</v>
      </c>
      <c r="K10548" s="21" t="s">
        <v>847</v>
      </c>
    </row>
    <row r="10549" spans="1:11" x14ac:dyDescent="0.15">
      <c r="A10549" s="15">
        <v>2386</v>
      </c>
      <c r="B10549" s="16">
        <v>15</v>
      </c>
      <c r="C10549" s="15">
        <v>10</v>
      </c>
      <c r="D10549" s="17">
        <v>920000</v>
      </c>
      <c r="E10549" s="18">
        <f t="shared" si="164"/>
        <v>920</v>
      </c>
      <c r="F10549" s="19">
        <v>9.8757680000000008</v>
      </c>
      <c r="G10549" s="19">
        <v>9.0857063189999998</v>
      </c>
      <c r="H10549" s="20">
        <v>1.2423222220000001</v>
      </c>
      <c r="I10549" s="15">
        <f>IF(H10549&lt;=Rmax_Summary!$B$40,1,0)</f>
        <v>1</v>
      </c>
      <c r="J10549" s="15">
        <v>2</v>
      </c>
      <c r="K10549" s="21" t="s">
        <v>847</v>
      </c>
    </row>
    <row r="10550" spans="1:11" x14ac:dyDescent="0.15">
      <c r="A10550" s="15">
        <v>2391</v>
      </c>
      <c r="B10550" s="16">
        <v>15</v>
      </c>
      <c r="C10550" s="15">
        <v>10</v>
      </c>
      <c r="D10550" s="17">
        <v>930000</v>
      </c>
      <c r="E10550" s="18">
        <f t="shared" si="164"/>
        <v>930</v>
      </c>
      <c r="F10550" s="19">
        <v>9.8755950000000006</v>
      </c>
      <c r="G10550" s="19">
        <v>9.1843037929999998</v>
      </c>
      <c r="H10550" s="20">
        <v>1.244045219</v>
      </c>
      <c r="I10550" s="15">
        <f>IF(H10550&lt;=Rmax_Summary!$B$40,1,0)</f>
        <v>1</v>
      </c>
      <c r="J10550" s="15">
        <v>2</v>
      </c>
      <c r="K10550" s="21" t="s">
        <v>847</v>
      </c>
    </row>
    <row r="10551" spans="1:11" x14ac:dyDescent="0.15">
      <c r="A10551" s="15">
        <v>2396</v>
      </c>
      <c r="B10551" s="16">
        <v>15</v>
      </c>
      <c r="C10551" s="15">
        <v>10</v>
      </c>
      <c r="D10551" s="17">
        <v>940000</v>
      </c>
      <c r="E10551" s="18">
        <f t="shared" si="164"/>
        <v>940</v>
      </c>
      <c r="F10551" s="19">
        <v>9.8754209999999993</v>
      </c>
      <c r="G10551" s="19">
        <v>9.2828953579999993</v>
      </c>
      <c r="H10551" s="20">
        <v>1.245793712</v>
      </c>
      <c r="I10551" s="15">
        <f>IF(H10551&lt;=Rmax_Summary!$B$40,1,0)</f>
        <v>1</v>
      </c>
      <c r="J10551" s="15">
        <v>2</v>
      </c>
      <c r="K10551" s="21" t="s">
        <v>847</v>
      </c>
    </row>
    <row r="10552" spans="1:11" x14ac:dyDescent="0.15">
      <c r="A10552" s="15">
        <v>2401</v>
      </c>
      <c r="B10552" s="16">
        <v>15</v>
      </c>
      <c r="C10552" s="15">
        <v>10</v>
      </c>
      <c r="D10552" s="17">
        <v>950000</v>
      </c>
      <c r="E10552" s="18">
        <f t="shared" si="164"/>
        <v>950</v>
      </c>
      <c r="F10552" s="19">
        <v>9.8752429999999993</v>
      </c>
      <c r="G10552" s="19">
        <v>9.3814808759999995</v>
      </c>
      <c r="H10552" s="20">
        <v>1.247569709</v>
      </c>
      <c r="I10552" s="15">
        <f>IF(H10552&lt;=Rmax_Summary!$B$40,1,0)</f>
        <v>1</v>
      </c>
      <c r="J10552" s="15">
        <v>2</v>
      </c>
      <c r="K10552" s="21" t="s">
        <v>847</v>
      </c>
    </row>
    <row r="10553" spans="1:11" x14ac:dyDescent="0.15">
      <c r="A10553" s="15">
        <v>2406</v>
      </c>
      <c r="B10553" s="16">
        <v>15</v>
      </c>
      <c r="C10553" s="15">
        <v>10</v>
      </c>
      <c r="D10553" s="17">
        <v>960000</v>
      </c>
      <c r="E10553" s="18">
        <f t="shared" si="164"/>
        <v>960</v>
      </c>
      <c r="F10553" s="19">
        <v>9.8750630000000008</v>
      </c>
      <c r="G10553" s="19">
        <v>9.4800601489999998</v>
      </c>
      <c r="H10553" s="20">
        <v>1.249373566</v>
      </c>
      <c r="I10553" s="15">
        <f>IF(H10553&lt;=Rmax_Summary!$B$40,1,0)</f>
        <v>1</v>
      </c>
      <c r="J10553" s="15">
        <v>2</v>
      </c>
      <c r="K10553" s="21" t="s">
        <v>847</v>
      </c>
    </row>
    <row r="10554" spans="1:11" x14ac:dyDescent="0.15">
      <c r="A10554" s="15">
        <v>2411</v>
      </c>
      <c r="B10554" s="16">
        <v>15</v>
      </c>
      <c r="C10554" s="15">
        <v>10</v>
      </c>
      <c r="D10554" s="17">
        <v>970000</v>
      </c>
      <c r="E10554" s="18">
        <f t="shared" si="164"/>
        <v>970</v>
      </c>
      <c r="F10554" s="19">
        <v>9.874879</v>
      </c>
      <c r="G10554" s="19">
        <v>9.5786330020000001</v>
      </c>
      <c r="H10554" s="20">
        <v>1.2512062239999999</v>
      </c>
      <c r="I10554" s="15">
        <f>IF(H10554&lt;=Rmax_Summary!$B$40,1,0)</f>
        <v>1</v>
      </c>
      <c r="J10554" s="15">
        <v>2</v>
      </c>
      <c r="K10554" s="21" t="s">
        <v>847</v>
      </c>
    </row>
    <row r="10555" spans="1:11" x14ac:dyDescent="0.15">
      <c r="A10555" s="15">
        <v>2416</v>
      </c>
      <c r="B10555" s="16">
        <v>15</v>
      </c>
      <c r="C10555" s="15">
        <v>10</v>
      </c>
      <c r="D10555" s="17">
        <v>980000</v>
      </c>
      <c r="E10555" s="18">
        <f t="shared" si="164"/>
        <v>980</v>
      </c>
      <c r="F10555" s="19">
        <v>9.8746930000000006</v>
      </c>
      <c r="G10555" s="19">
        <v>9.67719928</v>
      </c>
      <c r="H10555" s="20">
        <v>1.2530683330000001</v>
      </c>
      <c r="I10555" s="15">
        <f>IF(H10555&lt;=Rmax_Summary!$B$40,1,0)</f>
        <v>1</v>
      </c>
      <c r="J10555" s="15">
        <v>2</v>
      </c>
      <c r="K10555" s="21" t="s">
        <v>847</v>
      </c>
    </row>
    <row r="10556" spans="1:11" x14ac:dyDescent="0.15">
      <c r="A10556" s="15">
        <v>2421</v>
      </c>
      <c r="B10556" s="16">
        <v>15</v>
      </c>
      <c r="C10556" s="15">
        <v>10</v>
      </c>
      <c r="D10556" s="17">
        <v>990000</v>
      </c>
      <c r="E10556" s="18">
        <f t="shared" si="164"/>
        <v>990</v>
      </c>
      <c r="F10556" s="19">
        <v>9.8745039999999999</v>
      </c>
      <c r="G10556" s="19">
        <v>9.7757588129999995</v>
      </c>
      <c r="H10556" s="20">
        <v>1.254961529</v>
      </c>
      <c r="I10556" s="15">
        <f>IF(H10556&lt;=Rmax_Summary!$B$40,1,0)</f>
        <v>1</v>
      </c>
      <c r="J10556" s="15">
        <v>2</v>
      </c>
      <c r="K10556" s="21" t="s">
        <v>847</v>
      </c>
    </row>
    <row r="10557" spans="1:11" x14ac:dyDescent="0.15">
      <c r="A10557" s="15">
        <v>2426</v>
      </c>
      <c r="B10557" s="16">
        <v>15</v>
      </c>
      <c r="C10557" s="15">
        <v>10</v>
      </c>
      <c r="D10557" s="17">
        <v>1000000</v>
      </c>
      <c r="E10557" s="18">
        <f t="shared" si="164"/>
        <v>1000</v>
      </c>
      <c r="F10557" s="19">
        <v>9.8743110000000005</v>
      </c>
      <c r="G10557" s="19">
        <v>9.8743113640000004</v>
      </c>
      <c r="H10557" s="20">
        <v>1.256886484</v>
      </c>
      <c r="I10557" s="15">
        <f>IF(H10557&lt;=Rmax_Summary!$B$40,1,0)</f>
        <v>1</v>
      </c>
      <c r="J10557" s="15">
        <v>2</v>
      </c>
      <c r="K10557" s="21" t="s">
        <v>847</v>
      </c>
    </row>
    <row r="10558" spans="1:11" x14ac:dyDescent="0.15">
      <c r="A10558" s="15">
        <v>2281</v>
      </c>
      <c r="B10558" s="16">
        <v>15</v>
      </c>
      <c r="C10558" s="15">
        <v>10</v>
      </c>
      <c r="D10558" s="17">
        <v>1100000</v>
      </c>
      <c r="E10558" s="18">
        <f t="shared" si="164"/>
        <v>1100</v>
      </c>
      <c r="F10558" s="19">
        <v>9.872185</v>
      </c>
      <c r="G10558" s="19">
        <v>10.859403496000001</v>
      </c>
      <c r="H10558" s="20">
        <v>1.2781500800000001</v>
      </c>
      <c r="I10558" s="15">
        <f>IF(H10558&lt;=Rmax_Summary!$B$40,1,0)</f>
        <v>1</v>
      </c>
      <c r="J10558" s="15">
        <v>3</v>
      </c>
      <c r="K10558" s="21" t="s">
        <v>850</v>
      </c>
    </row>
    <row r="10559" spans="1:11" x14ac:dyDescent="0.15">
      <c r="A10559" s="15">
        <v>2286</v>
      </c>
      <c r="B10559" s="16">
        <v>15</v>
      </c>
      <c r="C10559" s="15">
        <v>10</v>
      </c>
      <c r="D10559" s="17">
        <v>1200000</v>
      </c>
      <c r="E10559" s="18">
        <f t="shared" si="164"/>
        <v>1200</v>
      </c>
      <c r="F10559" s="19">
        <v>9.8695730000000008</v>
      </c>
      <c r="G10559" s="19">
        <v>11.843488005999999</v>
      </c>
      <c r="H10559" s="20">
        <v>1.304266878</v>
      </c>
      <c r="I10559" s="15">
        <f>IF(H10559&lt;=Rmax_Summary!$B$40,1,0)</f>
        <v>1</v>
      </c>
      <c r="J10559" s="15">
        <v>3</v>
      </c>
      <c r="K10559" s="21" t="s">
        <v>850</v>
      </c>
    </row>
    <row r="10560" spans="1:11" x14ac:dyDescent="0.15">
      <c r="A10560" s="15">
        <v>2291</v>
      </c>
      <c r="B10560" s="16">
        <v>15</v>
      </c>
      <c r="C10560" s="15">
        <v>10</v>
      </c>
      <c r="D10560" s="17">
        <v>1300000</v>
      </c>
      <c r="E10560" s="18">
        <f t="shared" si="164"/>
        <v>1300</v>
      </c>
      <c r="F10560" s="19">
        <v>9.866187</v>
      </c>
      <c r="G10560" s="19">
        <v>12.826043512</v>
      </c>
      <c r="H10560" s="20">
        <v>1.338126588</v>
      </c>
      <c r="I10560" s="15">
        <f>IF(H10560&lt;=Rmax_Summary!$B$40,1,0)</f>
        <v>1</v>
      </c>
      <c r="J10560" s="15">
        <v>3</v>
      </c>
      <c r="K10560" s="21" t="s">
        <v>850</v>
      </c>
    </row>
    <row r="10561" spans="1:11" x14ac:dyDescent="0.15">
      <c r="A10561" s="15">
        <v>2296</v>
      </c>
      <c r="B10561" s="16">
        <v>15</v>
      </c>
      <c r="C10561" s="15">
        <v>10</v>
      </c>
      <c r="D10561" s="17">
        <v>1400000</v>
      </c>
      <c r="E10561" s="18">
        <f t="shared" si="164"/>
        <v>1400</v>
      </c>
      <c r="F10561" s="19">
        <v>9.8613529999999994</v>
      </c>
      <c r="G10561" s="19">
        <v>13.805893573000001</v>
      </c>
      <c r="H10561" s="20">
        <v>1.3864745409999999</v>
      </c>
      <c r="I10561" s="15">
        <f>IF(H10561&lt;=Rmax_Summary!$B$40,1,0)</f>
        <v>1</v>
      </c>
      <c r="J10561" s="15">
        <v>3</v>
      </c>
      <c r="K10561" s="21" t="s">
        <v>850</v>
      </c>
    </row>
    <row r="10562" spans="1:11" x14ac:dyDescent="0.15">
      <c r="A10562" s="15">
        <v>2301</v>
      </c>
      <c r="B10562" s="16">
        <v>15</v>
      </c>
      <c r="C10562" s="15">
        <v>10</v>
      </c>
      <c r="D10562" s="17">
        <v>1500000</v>
      </c>
      <c r="E10562" s="18">
        <f t="shared" ref="E10562:E10625" si="165">D10562/1000</f>
        <v>1500</v>
      </c>
      <c r="F10562" s="19">
        <v>9.851153</v>
      </c>
      <c r="G10562" s="19">
        <v>14.776729044</v>
      </c>
      <c r="H10562" s="20">
        <v>1.4884729000000001</v>
      </c>
      <c r="I10562" s="15">
        <f>IF(H10562&lt;=Rmax_Summary!$B$40,1,0)</f>
        <v>1</v>
      </c>
      <c r="J10562" s="15">
        <v>3</v>
      </c>
      <c r="K10562" s="21" t="s">
        <v>850</v>
      </c>
    </row>
    <row r="10563" spans="1:11" x14ac:dyDescent="0.15">
      <c r="A10563" s="15">
        <v>2</v>
      </c>
      <c r="B10563" s="16">
        <v>15</v>
      </c>
      <c r="C10563" s="15">
        <v>10</v>
      </c>
      <c r="D10563" s="17">
        <v>1501000</v>
      </c>
      <c r="E10563" s="18">
        <f t="shared" si="165"/>
        <v>1501</v>
      </c>
      <c r="F10563" s="19">
        <v>9.8508669999999992</v>
      </c>
      <c r="G10563" s="19">
        <v>14.786150704000001</v>
      </c>
      <c r="H10563" s="20">
        <v>1.4913341609999999</v>
      </c>
      <c r="I10563" s="15">
        <f>IF(H10563&lt;=Rmax_Summary!$B$40,1,0)</f>
        <v>1</v>
      </c>
      <c r="J10563" s="15">
        <v>9</v>
      </c>
      <c r="K10563" s="21" t="s">
        <v>849</v>
      </c>
    </row>
    <row r="10564" spans="1:11" x14ac:dyDescent="0.15">
      <c r="A10564" s="15">
        <v>3</v>
      </c>
      <c r="B10564" s="16">
        <v>15</v>
      </c>
      <c r="C10564" s="15">
        <v>10</v>
      </c>
      <c r="D10564" s="17">
        <v>1502000</v>
      </c>
      <c r="E10564" s="18">
        <f t="shared" si="165"/>
        <v>1502</v>
      </c>
      <c r="F10564" s="19">
        <v>9.8505590000000005</v>
      </c>
      <c r="G10564" s="19">
        <v>14.795539595999999</v>
      </c>
      <c r="H10564" s="20">
        <v>1.494409893</v>
      </c>
      <c r="I10564" s="15">
        <f>IF(H10564&lt;=Rmax_Summary!$B$40,1,0)</f>
        <v>1</v>
      </c>
      <c r="J10564" s="15">
        <v>9</v>
      </c>
      <c r="K10564" s="21" t="s">
        <v>849</v>
      </c>
    </row>
    <row r="10565" spans="1:11" x14ac:dyDescent="0.15">
      <c r="A10565" s="15">
        <v>4</v>
      </c>
      <c r="B10565" s="16">
        <v>15</v>
      </c>
      <c r="C10565" s="15">
        <v>10</v>
      </c>
      <c r="D10565" s="17">
        <v>1503000</v>
      </c>
      <c r="E10565" s="18">
        <f t="shared" si="165"/>
        <v>1503</v>
      </c>
      <c r="F10565" s="19">
        <v>9.8502270000000003</v>
      </c>
      <c r="G10565" s="19">
        <v>14.804890712000001</v>
      </c>
      <c r="H10565" s="20">
        <v>1.4977329370000001</v>
      </c>
      <c r="I10565" s="15">
        <f>IF(H10565&lt;=Rmax_Summary!$B$40,1,0)</f>
        <v>1</v>
      </c>
      <c r="J10565" s="15">
        <v>9</v>
      </c>
      <c r="K10565" s="21" t="s">
        <v>849</v>
      </c>
    </row>
    <row r="10566" spans="1:11" x14ac:dyDescent="0.15">
      <c r="A10566" s="15">
        <v>2</v>
      </c>
      <c r="B10566" s="16">
        <v>15</v>
      </c>
      <c r="C10566" s="15">
        <v>10</v>
      </c>
      <c r="D10566" s="17">
        <v>1503100</v>
      </c>
      <c r="E10566" s="18">
        <f t="shared" si="165"/>
        <v>1503.1</v>
      </c>
      <c r="F10566" s="19">
        <v>9.8501919999999998</v>
      </c>
      <c r="G10566" s="19">
        <v>14.805823524999999</v>
      </c>
      <c r="H10566" s="20">
        <v>1.498080232</v>
      </c>
      <c r="I10566" s="15">
        <f>IF(H10566&lt;=Rmax_Summary!$B$40,1,0)</f>
        <v>1</v>
      </c>
      <c r="J10566" s="15">
        <v>10</v>
      </c>
      <c r="K10566" s="21" t="s">
        <v>849</v>
      </c>
    </row>
    <row r="10567" spans="1:11" x14ac:dyDescent="0.15">
      <c r="A10567" s="15">
        <v>3</v>
      </c>
      <c r="B10567" s="16">
        <v>15</v>
      </c>
      <c r="C10567" s="15">
        <v>10</v>
      </c>
      <c r="D10567" s="17">
        <v>1503200</v>
      </c>
      <c r="E10567" s="18">
        <f t="shared" si="165"/>
        <v>1503.2</v>
      </c>
      <c r="F10567" s="19">
        <v>9.8501569999999994</v>
      </c>
      <c r="G10567" s="19">
        <v>14.806755894</v>
      </c>
      <c r="H10567" s="20">
        <v>1.498430726</v>
      </c>
      <c r="I10567" s="15">
        <f>IF(H10567&lt;=Rmax_Summary!$B$40,1,0)</f>
        <v>1</v>
      </c>
      <c r="J10567" s="15">
        <v>10</v>
      </c>
      <c r="K10567" s="21" t="s">
        <v>849</v>
      </c>
    </row>
    <row r="10568" spans="1:11" x14ac:dyDescent="0.15">
      <c r="A10568" s="15">
        <v>4</v>
      </c>
      <c r="B10568" s="16">
        <v>15</v>
      </c>
      <c r="C10568" s="15">
        <v>10</v>
      </c>
      <c r="D10568" s="17">
        <v>1503300</v>
      </c>
      <c r="E10568" s="18">
        <f t="shared" si="165"/>
        <v>1503.3</v>
      </c>
      <c r="F10568" s="19">
        <v>9.8501220000000007</v>
      </c>
      <c r="G10568" s="19">
        <v>14.807687813999999</v>
      </c>
      <c r="H10568" s="20">
        <v>1.498783974</v>
      </c>
      <c r="I10568" s="15">
        <f>IF(H10568&lt;=Rmax_Summary!$B$40,1,0)</f>
        <v>1</v>
      </c>
      <c r="J10568" s="15">
        <v>10</v>
      </c>
      <c r="K10568" s="21" t="s">
        <v>849</v>
      </c>
    </row>
    <row r="10569" spans="1:11" x14ac:dyDescent="0.15">
      <c r="A10569" s="15">
        <v>5</v>
      </c>
      <c r="B10569" s="16">
        <v>15</v>
      </c>
      <c r="C10569" s="15">
        <v>10</v>
      </c>
      <c r="D10569" s="17">
        <v>1503400</v>
      </c>
      <c r="E10569" s="18">
        <f t="shared" si="165"/>
        <v>1503.4</v>
      </c>
      <c r="F10569" s="19">
        <v>9.8500859999999992</v>
      </c>
      <c r="G10569" s="19">
        <v>14.808619275</v>
      </c>
      <c r="H10569" s="20">
        <v>1.4991401550000001</v>
      </c>
      <c r="I10569" s="15">
        <f>IF(H10569&lt;=Rmax_Summary!$B$40,1,0)</f>
        <v>1</v>
      </c>
      <c r="J10569" s="15">
        <v>10</v>
      </c>
      <c r="K10569" s="21" t="s">
        <v>849</v>
      </c>
    </row>
    <row r="10570" spans="1:11" x14ac:dyDescent="0.15">
      <c r="A10570" s="15">
        <v>6</v>
      </c>
      <c r="B10570" s="16">
        <v>15</v>
      </c>
      <c r="C10570" s="15">
        <v>10</v>
      </c>
      <c r="D10570" s="17">
        <v>1503500</v>
      </c>
      <c r="E10570" s="18">
        <f t="shared" si="165"/>
        <v>1503.5</v>
      </c>
      <c r="F10570" s="19">
        <v>9.8500499999999995</v>
      </c>
      <c r="G10570" s="19">
        <v>14.809550272999999</v>
      </c>
      <c r="H10570" s="20">
        <v>1.4994995630000001</v>
      </c>
      <c r="I10570" s="15">
        <f>IF(H10570&lt;=Rmax_Summary!$B$40,1,0)</f>
        <v>1</v>
      </c>
      <c r="J10570" s="15">
        <v>10</v>
      </c>
      <c r="K10570" s="21" t="s">
        <v>849</v>
      </c>
    </row>
    <row r="10571" spans="1:11" x14ac:dyDescent="0.15">
      <c r="A10571" s="15">
        <v>7</v>
      </c>
      <c r="B10571" s="16">
        <v>15</v>
      </c>
      <c r="C10571" s="15">
        <v>10</v>
      </c>
      <c r="D10571" s="17">
        <v>1503600</v>
      </c>
      <c r="E10571" s="18">
        <f t="shared" si="165"/>
        <v>1503.6</v>
      </c>
      <c r="F10571" s="19">
        <v>9.8500139999999998</v>
      </c>
      <c r="G10571" s="19">
        <v>14.810480800000001</v>
      </c>
      <c r="H10571" s="20">
        <v>1.499861498</v>
      </c>
      <c r="I10571" s="15">
        <f>IF(H10571&lt;=Rmax_Summary!$B$40,1,0)</f>
        <v>1</v>
      </c>
      <c r="J10571" s="15">
        <v>10</v>
      </c>
      <c r="K10571" s="21" t="s">
        <v>849</v>
      </c>
    </row>
    <row r="10572" spans="1:11" x14ac:dyDescent="0.15">
      <c r="A10572" s="15">
        <v>2</v>
      </c>
      <c r="B10572" s="16">
        <v>15</v>
      </c>
      <c r="C10572" s="15">
        <v>10</v>
      </c>
      <c r="D10572" s="17">
        <v>1503610</v>
      </c>
      <c r="E10572" s="18">
        <f t="shared" si="165"/>
        <v>1503.61</v>
      </c>
      <c r="F10572" s="19">
        <v>9.8500099999999993</v>
      </c>
      <c r="G10572" s="19">
        <v>14.810573827000001</v>
      </c>
      <c r="H10572" s="20">
        <v>1.499897875</v>
      </c>
      <c r="I10572" s="15">
        <f>IF(H10572&lt;=Rmax_Summary!$B$40,1,0)</f>
        <v>1</v>
      </c>
      <c r="J10572" s="15">
        <v>11</v>
      </c>
      <c r="K10572" s="21" t="s">
        <v>849</v>
      </c>
    </row>
    <row r="10573" spans="1:11" x14ac:dyDescent="0.15">
      <c r="A10573" s="15">
        <v>3</v>
      </c>
      <c r="B10573" s="16">
        <v>15</v>
      </c>
      <c r="C10573" s="15">
        <v>10</v>
      </c>
      <c r="D10573" s="17">
        <v>1503620</v>
      </c>
      <c r="E10573" s="18">
        <f t="shared" si="165"/>
        <v>1503.62</v>
      </c>
      <c r="F10573" s="19">
        <v>9.8500069999999997</v>
      </c>
      <c r="G10573" s="19">
        <v>14.810666848</v>
      </c>
      <c r="H10573" s="20">
        <v>1.4999343439999999</v>
      </c>
      <c r="I10573" s="15">
        <f>IF(H10573&lt;=Rmax_Summary!$B$40,1,0)</f>
        <v>1</v>
      </c>
      <c r="J10573" s="15">
        <v>11</v>
      </c>
      <c r="K10573" s="21" t="s">
        <v>849</v>
      </c>
    </row>
    <row r="10574" spans="1:11" x14ac:dyDescent="0.15">
      <c r="A10574" s="15">
        <v>4</v>
      </c>
      <c r="B10574" s="16">
        <v>15</v>
      </c>
      <c r="C10574" s="15">
        <v>10</v>
      </c>
      <c r="D10574" s="17">
        <v>1503630</v>
      </c>
      <c r="E10574" s="18">
        <f t="shared" si="165"/>
        <v>1503.63</v>
      </c>
      <c r="F10574" s="19">
        <v>9.8500029999999992</v>
      </c>
      <c r="G10574" s="19">
        <v>14.810759865</v>
      </c>
      <c r="H10574" s="20">
        <v>1.4999709459999999</v>
      </c>
      <c r="I10574" s="15">
        <f>IF(H10574&lt;=Rmax_Summary!$B$40,1,0)</f>
        <v>1</v>
      </c>
      <c r="J10574" s="15">
        <v>11</v>
      </c>
      <c r="K10574" s="21" t="s">
        <v>849</v>
      </c>
    </row>
    <row r="10575" spans="1:11" x14ac:dyDescent="0.15">
      <c r="A10575" s="15">
        <v>2</v>
      </c>
      <c r="B10575" s="16">
        <v>15</v>
      </c>
      <c r="C10575" s="15">
        <v>10</v>
      </c>
      <c r="D10575" s="17">
        <v>1503631</v>
      </c>
      <c r="E10575" s="18">
        <f t="shared" si="165"/>
        <v>1503.6310000000001</v>
      </c>
      <c r="F10575" s="19">
        <v>9.8500029999999992</v>
      </c>
      <c r="G10575" s="19">
        <v>14.810769167</v>
      </c>
      <c r="H10575" s="20">
        <v>1.4999744230000001</v>
      </c>
      <c r="I10575" s="15">
        <f>IF(H10575&lt;=Rmax_Summary!$B$40,1,0)</f>
        <v>1</v>
      </c>
      <c r="J10575" s="15">
        <v>12</v>
      </c>
      <c r="K10575" s="21" t="s">
        <v>849</v>
      </c>
    </row>
    <row r="10576" spans="1:11" x14ac:dyDescent="0.15">
      <c r="A10576" s="15">
        <v>3</v>
      </c>
      <c r="B10576" s="16">
        <v>15</v>
      </c>
      <c r="C10576" s="15">
        <v>10</v>
      </c>
      <c r="D10576" s="17">
        <v>1503632</v>
      </c>
      <c r="E10576" s="18">
        <f t="shared" si="165"/>
        <v>1503.6320000000001</v>
      </c>
      <c r="F10576" s="19">
        <v>9.8500019999999999</v>
      </c>
      <c r="G10576" s="19">
        <v>14.810778468000001</v>
      </c>
      <c r="H10576" s="20">
        <v>1.499978188</v>
      </c>
      <c r="I10576" s="15">
        <f>IF(H10576&lt;=Rmax_Summary!$B$40,1,0)</f>
        <v>1</v>
      </c>
      <c r="J10576" s="15">
        <v>12</v>
      </c>
      <c r="K10576" s="21" t="s">
        <v>849</v>
      </c>
    </row>
    <row r="10577" spans="1:11" x14ac:dyDescent="0.15">
      <c r="A10577" s="15">
        <v>4</v>
      </c>
      <c r="B10577" s="16">
        <v>15</v>
      </c>
      <c r="C10577" s="15">
        <v>10</v>
      </c>
      <c r="D10577" s="17">
        <v>1503633</v>
      </c>
      <c r="E10577" s="18">
        <f t="shared" si="165"/>
        <v>1503.633</v>
      </c>
      <c r="F10577" s="19">
        <v>9.8500019999999999</v>
      </c>
      <c r="G10577" s="19">
        <v>14.810787769999999</v>
      </c>
      <c r="H10577" s="20">
        <v>1.499982097</v>
      </c>
      <c r="I10577" s="15">
        <f>IF(H10577&lt;=Rmax_Summary!$B$40,1,0)</f>
        <v>1</v>
      </c>
      <c r="J10577" s="15">
        <v>12</v>
      </c>
      <c r="K10577" s="21" t="s">
        <v>849</v>
      </c>
    </row>
    <row r="10578" spans="1:11" x14ac:dyDescent="0.15">
      <c r="A10578" s="15">
        <v>5</v>
      </c>
      <c r="B10578" s="16">
        <v>15</v>
      </c>
      <c r="C10578" s="15">
        <v>10</v>
      </c>
      <c r="D10578" s="17">
        <v>1503634</v>
      </c>
      <c r="E10578" s="18">
        <f t="shared" si="165"/>
        <v>1503.634</v>
      </c>
      <c r="F10578" s="19">
        <v>9.8500010000000007</v>
      </c>
      <c r="G10578" s="19">
        <v>14.810797071</v>
      </c>
      <c r="H10578" s="20">
        <v>1.4999855950000001</v>
      </c>
      <c r="I10578" s="15">
        <f>IF(H10578&lt;=Rmax_Summary!$B$40,1,0)</f>
        <v>1</v>
      </c>
      <c r="J10578" s="15">
        <v>12</v>
      </c>
      <c r="K10578" s="21" t="s">
        <v>849</v>
      </c>
    </row>
    <row r="10579" spans="1:11" x14ac:dyDescent="0.15">
      <c r="A10579" s="15">
        <v>6</v>
      </c>
      <c r="B10579" s="16">
        <v>15</v>
      </c>
      <c r="C10579" s="15">
        <v>10</v>
      </c>
      <c r="D10579" s="17">
        <v>1503635</v>
      </c>
      <c r="E10579" s="18">
        <f t="shared" si="165"/>
        <v>1503.635</v>
      </c>
      <c r="F10579" s="19">
        <v>9.8500010000000007</v>
      </c>
      <c r="G10579" s="19">
        <v>14.810806372</v>
      </c>
      <c r="H10579" s="20">
        <v>1.49998918</v>
      </c>
      <c r="I10579" s="15">
        <f>IF(H10579&lt;=Rmax_Summary!$B$40,1,0)</f>
        <v>1</v>
      </c>
      <c r="J10579" s="15">
        <v>12</v>
      </c>
      <c r="K10579" s="21" t="s">
        <v>849</v>
      </c>
    </row>
    <row r="10580" spans="1:11" x14ac:dyDescent="0.15">
      <c r="A10580" s="15">
        <v>7</v>
      </c>
      <c r="B10580" s="16">
        <v>15</v>
      </c>
      <c r="C10580" s="15">
        <v>10</v>
      </c>
      <c r="D10580" s="17">
        <v>1503636</v>
      </c>
      <c r="E10580" s="18">
        <f t="shared" si="165"/>
        <v>1503.636</v>
      </c>
      <c r="F10580" s="19">
        <v>9.8500010000000007</v>
      </c>
      <c r="G10580" s="19">
        <v>14.810815673</v>
      </c>
      <c r="H10580" s="20">
        <v>1.499992657</v>
      </c>
      <c r="I10580" s="15">
        <f>IF(H10580&lt;=Rmax_Summary!$B$40,1,0)</f>
        <v>1</v>
      </c>
      <c r="J10580" s="15">
        <v>12</v>
      </c>
      <c r="K10580" s="21" t="s">
        <v>849</v>
      </c>
    </row>
    <row r="10581" spans="1:11" x14ac:dyDescent="0.15">
      <c r="A10581" s="15">
        <v>8</v>
      </c>
      <c r="B10581" s="16">
        <v>15</v>
      </c>
      <c r="C10581" s="15">
        <v>10</v>
      </c>
      <c r="D10581" s="17">
        <v>1503637</v>
      </c>
      <c r="E10581" s="18">
        <f t="shared" si="165"/>
        <v>1503.6369999999999</v>
      </c>
      <c r="F10581" s="19">
        <v>9.85</v>
      </c>
      <c r="G10581" s="19">
        <v>14.810824974000001</v>
      </c>
      <c r="H10581" s="20">
        <v>1.499996511</v>
      </c>
      <c r="I10581" s="15">
        <f>IF(H10581&lt;=Rmax_Summary!$B$40,1,0)</f>
        <v>1</v>
      </c>
      <c r="J10581" s="15">
        <v>12</v>
      </c>
      <c r="K10581" s="21" t="s">
        <v>849</v>
      </c>
    </row>
    <row r="10582" spans="1:11" x14ac:dyDescent="0.15">
      <c r="A10582" s="15">
        <v>9</v>
      </c>
      <c r="B10582" s="16">
        <v>15</v>
      </c>
      <c r="C10582" s="15">
        <v>10</v>
      </c>
      <c r="D10582" s="17">
        <v>1503638</v>
      </c>
      <c r="E10582" s="18">
        <f t="shared" si="165"/>
        <v>1503.6379999999999</v>
      </c>
      <c r="F10582" s="19">
        <v>9.85</v>
      </c>
      <c r="G10582" s="19">
        <v>14.810834274999999</v>
      </c>
      <c r="H10582" s="20">
        <v>1.5000003310000001</v>
      </c>
      <c r="I10582" s="15">
        <f>IF(H10582&lt;=Rmax_Summary!$B$40,1,0)</f>
        <v>0</v>
      </c>
      <c r="J10582" s="15">
        <v>12</v>
      </c>
      <c r="K10582" s="21" t="s">
        <v>849</v>
      </c>
    </row>
    <row r="10583" spans="1:11" x14ac:dyDescent="0.15">
      <c r="A10583" s="15">
        <v>10</v>
      </c>
      <c r="B10583" s="16">
        <v>15</v>
      </c>
      <c r="C10583" s="15">
        <v>10</v>
      </c>
      <c r="D10583" s="17">
        <v>1503639</v>
      </c>
      <c r="E10583" s="18">
        <f t="shared" si="165"/>
        <v>1503.6389999999999</v>
      </c>
      <c r="F10583" s="19">
        <v>9.85</v>
      </c>
      <c r="G10583" s="19">
        <v>14.810843577</v>
      </c>
      <c r="H10583" s="20">
        <v>1.5000036960000001</v>
      </c>
      <c r="I10583" s="15">
        <f>IF(H10583&lt;=Rmax_Summary!$B$40,1,0)</f>
        <v>0</v>
      </c>
      <c r="J10583" s="15">
        <v>12</v>
      </c>
      <c r="K10583" s="21" t="s">
        <v>849</v>
      </c>
    </row>
    <row r="10584" spans="1:11" x14ac:dyDescent="0.15">
      <c r="A10584" s="15">
        <v>5</v>
      </c>
      <c r="B10584" s="16">
        <v>15</v>
      </c>
      <c r="C10584" s="15">
        <v>10</v>
      </c>
      <c r="D10584" s="17">
        <v>1503640</v>
      </c>
      <c r="E10584" s="18">
        <f t="shared" si="165"/>
        <v>1503.64</v>
      </c>
      <c r="F10584" s="19">
        <v>9.8499990000000004</v>
      </c>
      <c r="G10584" s="19">
        <v>14.810852877</v>
      </c>
      <c r="H10584" s="20">
        <v>1.5000074590000001</v>
      </c>
      <c r="I10584" s="15">
        <f>IF(H10584&lt;=Rmax_Summary!$B$40,1,0)</f>
        <v>0</v>
      </c>
      <c r="J10584" s="15">
        <v>11</v>
      </c>
      <c r="K10584" s="21" t="s">
        <v>849</v>
      </c>
    </row>
    <row r="10585" spans="1:11" x14ac:dyDescent="0.15">
      <c r="A10585" s="15">
        <v>6</v>
      </c>
      <c r="B10585" s="16">
        <v>15</v>
      </c>
      <c r="C10585" s="15">
        <v>10</v>
      </c>
      <c r="D10585" s="17">
        <v>1503650</v>
      </c>
      <c r="E10585" s="18">
        <f t="shared" si="165"/>
        <v>1503.65</v>
      </c>
      <c r="F10585" s="19">
        <v>9.8499960000000009</v>
      </c>
      <c r="G10585" s="19">
        <v>14.810945885000001</v>
      </c>
      <c r="H10585" s="20">
        <v>1.500044106</v>
      </c>
      <c r="I10585" s="15">
        <f>IF(H10585&lt;=Rmax_Summary!$B$40,1,0)</f>
        <v>0</v>
      </c>
      <c r="J10585" s="15">
        <v>11</v>
      </c>
      <c r="K10585" s="21" t="s">
        <v>849</v>
      </c>
    </row>
    <row r="10586" spans="1:11" x14ac:dyDescent="0.15">
      <c r="A10586" s="15">
        <v>7</v>
      </c>
      <c r="B10586" s="16">
        <v>15</v>
      </c>
      <c r="C10586" s="15">
        <v>10</v>
      </c>
      <c r="D10586" s="17">
        <v>1503660</v>
      </c>
      <c r="E10586" s="18">
        <f t="shared" si="165"/>
        <v>1503.66</v>
      </c>
      <c r="F10586" s="19">
        <v>9.8499920000000003</v>
      </c>
      <c r="G10586" s="19">
        <v>14.811038887</v>
      </c>
      <c r="H10586" s="20">
        <v>1.5000806630000001</v>
      </c>
      <c r="I10586" s="15">
        <f>IF(H10586&lt;=Rmax_Summary!$B$40,1,0)</f>
        <v>0</v>
      </c>
      <c r="J10586" s="15">
        <v>11</v>
      </c>
      <c r="K10586" s="21" t="s">
        <v>849</v>
      </c>
    </row>
    <row r="10587" spans="1:11" x14ac:dyDescent="0.15">
      <c r="A10587" s="15">
        <v>8</v>
      </c>
      <c r="B10587" s="16">
        <v>15</v>
      </c>
      <c r="C10587" s="15">
        <v>10</v>
      </c>
      <c r="D10587" s="17">
        <v>1503670</v>
      </c>
      <c r="E10587" s="18">
        <f t="shared" si="165"/>
        <v>1503.67</v>
      </c>
      <c r="F10587" s="19">
        <v>9.8499879999999997</v>
      </c>
      <c r="G10587" s="19">
        <v>14.811131884</v>
      </c>
      <c r="H10587" s="20">
        <v>1.5001171870000001</v>
      </c>
      <c r="I10587" s="15">
        <f>IF(H10587&lt;=Rmax_Summary!$B$40,1,0)</f>
        <v>0</v>
      </c>
      <c r="J10587" s="15">
        <v>11</v>
      </c>
      <c r="K10587" s="21" t="s">
        <v>849</v>
      </c>
    </row>
    <row r="10588" spans="1:11" x14ac:dyDescent="0.15">
      <c r="A10588" s="15">
        <v>9</v>
      </c>
      <c r="B10588" s="16">
        <v>15</v>
      </c>
      <c r="C10588" s="15">
        <v>10</v>
      </c>
      <c r="D10588" s="17">
        <v>1503680</v>
      </c>
      <c r="E10588" s="18">
        <f t="shared" si="165"/>
        <v>1503.68</v>
      </c>
      <c r="F10588" s="19">
        <v>9.8499850000000002</v>
      </c>
      <c r="G10588" s="19">
        <v>14.811224878000001</v>
      </c>
      <c r="H10588" s="20">
        <v>1.500153922</v>
      </c>
      <c r="I10588" s="15">
        <f>IF(H10588&lt;=Rmax_Summary!$B$40,1,0)</f>
        <v>0</v>
      </c>
      <c r="J10588" s="15">
        <v>11</v>
      </c>
      <c r="K10588" s="21" t="s">
        <v>849</v>
      </c>
    </row>
    <row r="10589" spans="1:11" x14ac:dyDescent="0.15">
      <c r="A10589" s="15">
        <v>10</v>
      </c>
      <c r="B10589" s="16">
        <v>15</v>
      </c>
      <c r="C10589" s="15">
        <v>10</v>
      </c>
      <c r="D10589" s="17">
        <v>1503690</v>
      </c>
      <c r="E10589" s="18">
        <f t="shared" si="165"/>
        <v>1503.69</v>
      </c>
      <c r="F10589" s="19">
        <v>9.8499809999999997</v>
      </c>
      <c r="G10589" s="19">
        <v>14.811317864999999</v>
      </c>
      <c r="H10589" s="20">
        <v>1.5001904349999999</v>
      </c>
      <c r="I10589" s="15">
        <f>IF(H10589&lt;=Rmax_Summary!$B$40,1,0)</f>
        <v>0</v>
      </c>
      <c r="J10589" s="15">
        <v>11</v>
      </c>
      <c r="K10589" s="21" t="s">
        <v>849</v>
      </c>
    </row>
    <row r="10590" spans="1:11" x14ac:dyDescent="0.15">
      <c r="A10590" s="15">
        <v>8</v>
      </c>
      <c r="B10590" s="16">
        <v>15</v>
      </c>
      <c r="C10590" s="15">
        <v>10</v>
      </c>
      <c r="D10590" s="17">
        <v>1503700</v>
      </c>
      <c r="E10590" s="18">
        <f t="shared" si="165"/>
        <v>1503.7</v>
      </c>
      <c r="F10590" s="19">
        <v>9.8499770000000009</v>
      </c>
      <c r="G10590" s="19">
        <v>14.811410849</v>
      </c>
      <c r="H10590" s="20">
        <v>1.5002271709999999</v>
      </c>
      <c r="I10590" s="15">
        <f>IF(H10590&lt;=Rmax_Summary!$B$40,1,0)</f>
        <v>0</v>
      </c>
      <c r="J10590" s="15">
        <v>10</v>
      </c>
      <c r="K10590" s="21" t="s">
        <v>849</v>
      </c>
    </row>
    <row r="10591" spans="1:11" x14ac:dyDescent="0.15">
      <c r="A10591" s="15">
        <v>9</v>
      </c>
      <c r="B10591" s="16">
        <v>15</v>
      </c>
      <c r="C10591" s="15">
        <v>10</v>
      </c>
      <c r="D10591" s="17">
        <v>1503800</v>
      </c>
      <c r="E10591" s="18">
        <f t="shared" si="165"/>
        <v>1503.8</v>
      </c>
      <c r="F10591" s="19">
        <v>9.8499400000000001</v>
      </c>
      <c r="G10591" s="19">
        <v>14.812340410999999</v>
      </c>
      <c r="H10591" s="20">
        <v>1.500595688</v>
      </c>
      <c r="I10591" s="15">
        <f>IF(H10591&lt;=Rmax_Summary!$B$40,1,0)</f>
        <v>0</v>
      </c>
      <c r="J10591" s="15">
        <v>10</v>
      </c>
      <c r="K10591" s="21" t="s">
        <v>849</v>
      </c>
    </row>
    <row r="10592" spans="1:11" x14ac:dyDescent="0.15">
      <c r="A10592" s="15">
        <v>10</v>
      </c>
      <c r="B10592" s="16">
        <v>15</v>
      </c>
      <c r="C10592" s="15">
        <v>10</v>
      </c>
      <c r="D10592" s="17">
        <v>1503900</v>
      </c>
      <c r="E10592" s="18">
        <f t="shared" si="165"/>
        <v>1503.9</v>
      </c>
      <c r="F10592" s="19">
        <v>9.8499029999999994</v>
      </c>
      <c r="G10592" s="19">
        <v>14.813269481000001</v>
      </c>
      <c r="H10592" s="20">
        <v>1.5009675250000001</v>
      </c>
      <c r="I10592" s="15">
        <f>IF(H10592&lt;=Rmax_Summary!$B$40,1,0)</f>
        <v>0</v>
      </c>
      <c r="J10592" s="15">
        <v>10</v>
      </c>
      <c r="K10592" s="21" t="s">
        <v>849</v>
      </c>
    </row>
    <row r="10593" spans="1:11" x14ac:dyDescent="0.15">
      <c r="A10593" s="15">
        <v>5</v>
      </c>
      <c r="B10593" s="16">
        <v>15</v>
      </c>
      <c r="C10593" s="15">
        <v>10</v>
      </c>
      <c r="D10593" s="17">
        <v>1504000</v>
      </c>
      <c r="E10593" s="18">
        <f t="shared" si="165"/>
        <v>1504</v>
      </c>
      <c r="F10593" s="19">
        <v>9.8498660000000005</v>
      </c>
      <c r="G10593" s="19">
        <v>14.81419805</v>
      </c>
      <c r="H10593" s="20">
        <v>1.501342771</v>
      </c>
      <c r="I10593" s="15">
        <f>IF(H10593&lt;=Rmax_Summary!$B$40,1,0)</f>
        <v>0</v>
      </c>
      <c r="J10593" s="15">
        <v>9</v>
      </c>
      <c r="K10593" s="21" t="s">
        <v>849</v>
      </c>
    </row>
    <row r="10594" spans="1:11" x14ac:dyDescent="0.15">
      <c r="A10594" s="15">
        <v>6</v>
      </c>
      <c r="B10594" s="16">
        <v>15</v>
      </c>
      <c r="C10594" s="15">
        <v>10</v>
      </c>
      <c r="D10594" s="17">
        <v>1505000</v>
      </c>
      <c r="E10594" s="18">
        <f t="shared" si="165"/>
        <v>1505</v>
      </c>
      <c r="F10594" s="19">
        <v>9.8494709999999994</v>
      </c>
      <c r="G10594" s="19">
        <v>14.823454380999999</v>
      </c>
      <c r="H10594" s="20">
        <v>1.50528657</v>
      </c>
      <c r="I10594" s="15">
        <f>IF(H10594&lt;=Rmax_Summary!$B$40,1,0)</f>
        <v>0</v>
      </c>
      <c r="J10594" s="15">
        <v>9</v>
      </c>
      <c r="K10594" s="21" t="s">
        <v>849</v>
      </c>
    </row>
    <row r="10595" spans="1:11" x14ac:dyDescent="0.15">
      <c r="A10595" s="15">
        <v>7</v>
      </c>
      <c r="B10595" s="16">
        <v>15</v>
      </c>
      <c r="C10595" s="15">
        <v>10</v>
      </c>
      <c r="D10595" s="17">
        <v>1506000</v>
      </c>
      <c r="E10595" s="18">
        <f t="shared" si="165"/>
        <v>1506</v>
      </c>
      <c r="F10595" s="19">
        <v>9.8490380000000002</v>
      </c>
      <c r="G10595" s="19">
        <v>14.832650972</v>
      </c>
      <c r="H10595" s="20">
        <v>1.509621479</v>
      </c>
      <c r="I10595" s="15">
        <f>IF(H10595&lt;=Rmax_Summary!$B$40,1,0)</f>
        <v>0</v>
      </c>
      <c r="J10595" s="15">
        <v>9</v>
      </c>
      <c r="K10595" s="21" t="s">
        <v>849</v>
      </c>
    </row>
    <row r="10596" spans="1:11" x14ac:dyDescent="0.15">
      <c r="A10596" s="15">
        <v>8</v>
      </c>
      <c r="B10596" s="16">
        <v>15</v>
      </c>
      <c r="C10596" s="15">
        <v>10</v>
      </c>
      <c r="D10596" s="17">
        <v>1507000</v>
      </c>
      <c r="E10596" s="18">
        <f t="shared" si="165"/>
        <v>1507</v>
      </c>
      <c r="F10596" s="19">
        <v>9.8485580000000006</v>
      </c>
      <c r="G10596" s="19">
        <v>14.841777220000001</v>
      </c>
      <c r="H10596" s="20">
        <v>1.514418407</v>
      </c>
      <c r="I10596" s="15">
        <f>IF(H10596&lt;=Rmax_Summary!$B$40,1,0)</f>
        <v>0</v>
      </c>
      <c r="J10596" s="15">
        <v>9</v>
      </c>
      <c r="K10596" s="21" t="s">
        <v>849</v>
      </c>
    </row>
    <row r="10597" spans="1:11" x14ac:dyDescent="0.15">
      <c r="A10597" s="15">
        <v>9</v>
      </c>
      <c r="B10597" s="16">
        <v>15</v>
      </c>
      <c r="C10597" s="15">
        <v>10</v>
      </c>
      <c r="D10597" s="17">
        <v>1508000</v>
      </c>
      <c r="E10597" s="18">
        <f t="shared" si="165"/>
        <v>1508</v>
      </c>
      <c r="F10597" s="19">
        <v>9.8480240000000006</v>
      </c>
      <c r="G10597" s="19">
        <v>14.850820218999999</v>
      </c>
      <c r="H10597" s="20">
        <v>1.5197596959999999</v>
      </c>
      <c r="I10597" s="15">
        <f>IF(H10597&lt;=Rmax_Summary!$B$40,1,0)</f>
        <v>0</v>
      </c>
      <c r="J10597" s="15">
        <v>9</v>
      </c>
      <c r="K10597" s="21" t="s">
        <v>849</v>
      </c>
    </row>
    <row r="10598" spans="1:11" x14ac:dyDescent="0.15">
      <c r="A10598" s="15">
        <v>10</v>
      </c>
      <c r="B10598" s="16">
        <v>15</v>
      </c>
      <c r="C10598" s="15">
        <v>10</v>
      </c>
      <c r="D10598" s="17">
        <v>1509000</v>
      </c>
      <c r="E10598" s="18">
        <f t="shared" si="165"/>
        <v>1509</v>
      </c>
      <c r="F10598" s="19">
        <v>9.8474249999999994</v>
      </c>
      <c r="G10598" s="19">
        <v>14.859764223000001</v>
      </c>
      <c r="H10598" s="20">
        <v>1.5257506219999999</v>
      </c>
      <c r="I10598" s="15">
        <f>IF(H10598&lt;=Rmax_Summary!$B$40,1,0)</f>
        <v>0</v>
      </c>
      <c r="J10598" s="15">
        <v>9</v>
      </c>
      <c r="K10598" s="21" t="s">
        <v>849</v>
      </c>
    </row>
    <row r="10599" spans="1:11" x14ac:dyDescent="0.15">
      <c r="A10599" s="15">
        <v>2</v>
      </c>
      <c r="B10599" s="16">
        <v>15</v>
      </c>
      <c r="C10599" s="15">
        <v>10</v>
      </c>
      <c r="D10599" s="17">
        <v>1510000</v>
      </c>
      <c r="E10599" s="18">
        <f t="shared" si="165"/>
        <v>1510</v>
      </c>
      <c r="F10599" s="19">
        <v>9.8467479999999998</v>
      </c>
      <c r="G10599" s="19">
        <v>14.868590007</v>
      </c>
      <c r="H10599" s="20">
        <v>1.5325164179999999</v>
      </c>
      <c r="I10599" s="15">
        <f>IF(H10599&lt;=Rmax_Summary!$B$40,1,0)</f>
        <v>0</v>
      </c>
      <c r="J10599" s="15">
        <v>8</v>
      </c>
      <c r="K10599" s="21" t="s">
        <v>848</v>
      </c>
    </row>
    <row r="10600" spans="1:11" x14ac:dyDescent="0.15">
      <c r="A10600" s="15">
        <v>3</v>
      </c>
      <c r="B10600" s="16">
        <v>15</v>
      </c>
      <c r="C10600" s="15">
        <v>10</v>
      </c>
      <c r="D10600" s="17">
        <v>1520000</v>
      </c>
      <c r="E10600" s="18">
        <f t="shared" si="165"/>
        <v>1520</v>
      </c>
      <c r="F10600" s="19">
        <v>9.830584</v>
      </c>
      <c r="G10600" s="19">
        <v>14.942487367</v>
      </c>
      <c r="H10600" s="20">
        <v>1.694162119</v>
      </c>
      <c r="I10600" s="15">
        <f>IF(H10600&lt;=Rmax_Summary!$B$40,1,0)</f>
        <v>0</v>
      </c>
      <c r="J10600" s="15">
        <v>8</v>
      </c>
      <c r="K10600" s="21" t="s">
        <v>848</v>
      </c>
    </row>
    <row r="10601" spans="1:11" x14ac:dyDescent="0.15">
      <c r="A10601" s="15">
        <v>4</v>
      </c>
      <c r="B10601" s="16">
        <v>15</v>
      </c>
      <c r="C10601" s="15">
        <v>10</v>
      </c>
      <c r="D10601" s="17">
        <v>1530000</v>
      </c>
      <c r="E10601" s="18">
        <f t="shared" si="165"/>
        <v>1530</v>
      </c>
      <c r="F10601" s="19">
        <v>9.7829560000000004</v>
      </c>
      <c r="G10601" s="19">
        <v>14.967922434</v>
      </c>
      <c r="H10601" s="20">
        <v>2.1704415789999998</v>
      </c>
      <c r="I10601" s="15">
        <f>IF(H10601&lt;=Rmax_Summary!$B$40,1,0)</f>
        <v>0</v>
      </c>
      <c r="J10601" s="15">
        <v>8</v>
      </c>
      <c r="K10601" s="21" t="s">
        <v>848</v>
      </c>
    </row>
    <row r="10602" spans="1:11" x14ac:dyDescent="0.15">
      <c r="A10602" s="15">
        <v>5</v>
      </c>
      <c r="B10602" s="16">
        <v>15</v>
      </c>
      <c r="C10602" s="15">
        <v>10</v>
      </c>
      <c r="D10602" s="17">
        <v>1540000</v>
      </c>
      <c r="E10602" s="18">
        <f t="shared" si="165"/>
        <v>1540</v>
      </c>
      <c r="F10602" s="19">
        <v>9.7207620000000006</v>
      </c>
      <c r="G10602" s="19">
        <v>14.969973354</v>
      </c>
      <c r="H10602" s="20">
        <v>2.792381072</v>
      </c>
      <c r="I10602" s="15">
        <f>IF(H10602&lt;=Rmax_Summary!$B$40,1,0)</f>
        <v>0</v>
      </c>
      <c r="J10602" s="15">
        <v>8</v>
      </c>
      <c r="K10602" s="21" t="s">
        <v>848</v>
      </c>
    </row>
    <row r="10603" spans="1:11" x14ac:dyDescent="0.15">
      <c r="A10603" s="15">
        <v>6</v>
      </c>
      <c r="B10603" s="16">
        <v>15</v>
      </c>
      <c r="C10603" s="15">
        <v>10</v>
      </c>
      <c r="D10603" s="17">
        <v>1550000</v>
      </c>
      <c r="E10603" s="18">
        <f t="shared" si="165"/>
        <v>1550</v>
      </c>
      <c r="F10603" s="19">
        <v>9.6581109999999999</v>
      </c>
      <c r="G10603" s="19">
        <v>14.970072641</v>
      </c>
      <c r="H10603" s="20">
        <v>3.418885988</v>
      </c>
      <c r="I10603" s="15">
        <f>IF(H10603&lt;=Rmax_Summary!$B$40,1,0)</f>
        <v>0</v>
      </c>
      <c r="J10603" s="15">
        <v>8</v>
      </c>
      <c r="K10603" s="21" t="s">
        <v>848</v>
      </c>
    </row>
    <row r="10604" spans="1:11" x14ac:dyDescent="0.15">
      <c r="A10604" s="15">
        <v>7</v>
      </c>
      <c r="B10604" s="16">
        <v>15</v>
      </c>
      <c r="C10604" s="15">
        <v>10</v>
      </c>
      <c r="D10604" s="17">
        <v>1560000</v>
      </c>
      <c r="E10604" s="18">
        <f t="shared" si="165"/>
        <v>1560</v>
      </c>
      <c r="F10604" s="19">
        <v>9.5962669999999992</v>
      </c>
      <c r="G10604" s="19">
        <v>14.970176338</v>
      </c>
      <c r="H10604" s="20">
        <v>4.0373308799999998</v>
      </c>
      <c r="I10604" s="15">
        <f>IF(H10604&lt;=Rmax_Summary!$B$40,1,0)</f>
        <v>0</v>
      </c>
      <c r="J10604" s="15">
        <v>8</v>
      </c>
      <c r="K10604" s="21" t="s">
        <v>848</v>
      </c>
    </row>
    <row r="10605" spans="1:11" x14ac:dyDescent="0.15">
      <c r="A10605" s="15">
        <v>8</v>
      </c>
      <c r="B10605" s="16">
        <v>15</v>
      </c>
      <c r="C10605" s="15">
        <v>10</v>
      </c>
      <c r="D10605" s="17">
        <v>1570000</v>
      </c>
      <c r="E10605" s="18">
        <f t="shared" si="165"/>
        <v>1570</v>
      </c>
      <c r="F10605" s="19">
        <v>9.5352770000000007</v>
      </c>
      <c r="G10605" s="19">
        <v>14.970384564</v>
      </c>
      <c r="H10605" s="20">
        <v>4.647229759</v>
      </c>
      <c r="I10605" s="15">
        <f>IF(H10605&lt;=Rmax_Summary!$B$40,1,0)</f>
        <v>0</v>
      </c>
      <c r="J10605" s="15">
        <v>8</v>
      </c>
      <c r="K10605" s="21" t="s">
        <v>848</v>
      </c>
    </row>
    <row r="10606" spans="1:11" x14ac:dyDescent="0.15">
      <c r="A10606" s="15">
        <v>9</v>
      </c>
      <c r="B10606" s="16">
        <v>15</v>
      </c>
      <c r="C10606" s="15">
        <v>10</v>
      </c>
      <c r="D10606" s="17">
        <v>1580000</v>
      </c>
      <c r="E10606" s="18">
        <f t="shared" si="165"/>
        <v>1580</v>
      </c>
      <c r="F10606" s="19">
        <v>9.4750409999999992</v>
      </c>
      <c r="G10606" s="19">
        <v>14.970565456999999</v>
      </c>
      <c r="H10606" s="20">
        <v>5.2495877550000003</v>
      </c>
      <c r="I10606" s="15">
        <f>IF(H10606&lt;=Rmax_Summary!$B$40,1,0)</f>
        <v>0</v>
      </c>
      <c r="J10606" s="15">
        <v>8</v>
      </c>
      <c r="K10606" s="21" t="s">
        <v>848</v>
      </c>
    </row>
    <row r="10607" spans="1:11" x14ac:dyDescent="0.15">
      <c r="A10607" s="15">
        <v>10</v>
      </c>
      <c r="B10607" s="16">
        <v>15</v>
      </c>
      <c r="C10607" s="15">
        <v>10</v>
      </c>
      <c r="D10607" s="17">
        <v>1590000</v>
      </c>
      <c r="E10607" s="18">
        <f t="shared" si="165"/>
        <v>1590</v>
      </c>
      <c r="F10607" s="19">
        <v>9.4155619999999995</v>
      </c>
      <c r="G10607" s="19">
        <v>14.970744062</v>
      </c>
      <c r="H10607" s="20">
        <v>5.8443791000000003</v>
      </c>
      <c r="I10607" s="15">
        <f>IF(H10607&lt;=Rmax_Summary!$B$40,1,0)</f>
        <v>0</v>
      </c>
      <c r="J10607" s="15">
        <v>8</v>
      </c>
      <c r="K10607" s="21" t="s">
        <v>848</v>
      </c>
    </row>
    <row r="10608" spans="1:11" x14ac:dyDescent="0.15">
      <c r="A10608" s="15">
        <v>2306</v>
      </c>
      <c r="B10608" s="16">
        <v>15</v>
      </c>
      <c r="C10608" s="15">
        <v>10</v>
      </c>
      <c r="D10608" s="17">
        <v>1600000</v>
      </c>
      <c r="E10608" s="18">
        <f t="shared" si="165"/>
        <v>1600</v>
      </c>
      <c r="F10608" s="19">
        <v>9.3568250000000006</v>
      </c>
      <c r="G10608" s="19">
        <v>14.970920439</v>
      </c>
      <c r="H10608" s="20">
        <v>6.431748968</v>
      </c>
      <c r="I10608" s="15">
        <f>IF(H10608&lt;=Rmax_Summary!$B$40,1,0)</f>
        <v>0</v>
      </c>
      <c r="J10608" s="15">
        <v>3</v>
      </c>
      <c r="K10608" s="21" t="s">
        <v>850</v>
      </c>
    </row>
    <row r="10609" spans="1:11" x14ac:dyDescent="0.15">
      <c r="A10609" s="15">
        <v>2311</v>
      </c>
      <c r="B10609" s="16">
        <v>15</v>
      </c>
      <c r="C10609" s="15">
        <v>10</v>
      </c>
      <c r="D10609" s="17">
        <v>1700000</v>
      </c>
      <c r="E10609" s="18">
        <f t="shared" si="165"/>
        <v>1700</v>
      </c>
      <c r="F10609" s="19">
        <v>8.8073940000000004</v>
      </c>
      <c r="G10609" s="19">
        <v>14.972570304</v>
      </c>
      <c r="H10609" s="20">
        <v>11.926056487</v>
      </c>
      <c r="I10609" s="15">
        <f>IF(H10609&lt;=Rmax_Summary!$B$40,1,0)</f>
        <v>0</v>
      </c>
      <c r="J10609" s="15">
        <v>3</v>
      </c>
      <c r="K10609" s="21" t="s">
        <v>850</v>
      </c>
    </row>
    <row r="10610" spans="1:11" x14ac:dyDescent="0.15">
      <c r="A10610" s="15">
        <v>2316</v>
      </c>
      <c r="B10610" s="16">
        <v>15</v>
      </c>
      <c r="C10610" s="15">
        <v>10</v>
      </c>
      <c r="D10610" s="17">
        <v>1800000</v>
      </c>
      <c r="E10610" s="18">
        <f t="shared" si="165"/>
        <v>1800</v>
      </c>
      <c r="F10610" s="19">
        <v>8.3189100000000007</v>
      </c>
      <c r="G10610" s="19">
        <v>14.97403716</v>
      </c>
      <c r="H10610" s="20">
        <v>16.810902505000001</v>
      </c>
      <c r="I10610" s="15">
        <f>IF(H10610&lt;=Rmax_Summary!$B$40,1,0)</f>
        <v>0</v>
      </c>
      <c r="J10610" s="15">
        <v>3</v>
      </c>
      <c r="K10610" s="21" t="s">
        <v>850</v>
      </c>
    </row>
    <row r="10611" spans="1:11" x14ac:dyDescent="0.15">
      <c r="A10611" s="15">
        <v>2321</v>
      </c>
      <c r="B10611" s="16">
        <v>15</v>
      </c>
      <c r="C10611" s="15">
        <v>10</v>
      </c>
      <c r="D10611" s="17">
        <v>1900000</v>
      </c>
      <c r="E10611" s="18">
        <f t="shared" si="165"/>
        <v>1900</v>
      </c>
      <c r="F10611" s="19">
        <v>7.8817630000000003</v>
      </c>
      <c r="G10611" s="19">
        <v>14.975349853000001</v>
      </c>
      <c r="H10611" s="20">
        <v>21.182370598999999</v>
      </c>
      <c r="I10611" s="15">
        <f>IF(H10611&lt;=Rmax_Summary!$B$40,1,0)</f>
        <v>0</v>
      </c>
      <c r="J10611" s="15">
        <v>3</v>
      </c>
      <c r="K10611" s="21" t="s">
        <v>850</v>
      </c>
    </row>
    <row r="10612" spans="1:11" x14ac:dyDescent="0.15">
      <c r="A10612" s="15">
        <v>2326</v>
      </c>
      <c r="B10612" s="16">
        <v>15</v>
      </c>
      <c r="C10612" s="15">
        <v>10</v>
      </c>
      <c r="D10612" s="17">
        <v>2000000</v>
      </c>
      <c r="E10612" s="18">
        <f t="shared" si="165"/>
        <v>2000</v>
      </c>
      <c r="F10612" s="19">
        <v>7.4882660000000003</v>
      </c>
      <c r="G10612" s="19">
        <v>14.976531473</v>
      </c>
      <c r="H10612" s="20">
        <v>25.117342624999999</v>
      </c>
      <c r="I10612" s="15">
        <f>IF(H10612&lt;=Rmax_Summary!$B$40,1,0)</f>
        <v>0</v>
      </c>
      <c r="J10612" s="15">
        <v>3</v>
      </c>
      <c r="K10612" s="21" t="s">
        <v>850</v>
      </c>
    </row>
    <row r="10613" spans="1:11" x14ac:dyDescent="0.15">
      <c r="A10613" s="15">
        <v>2331</v>
      </c>
      <c r="B10613" s="16">
        <v>15</v>
      </c>
      <c r="C10613" s="15">
        <v>10</v>
      </c>
      <c r="D10613" s="17">
        <v>2100000</v>
      </c>
      <c r="E10613" s="18">
        <f t="shared" si="165"/>
        <v>2100</v>
      </c>
      <c r="F10613" s="19">
        <v>7.1321909999999997</v>
      </c>
      <c r="G10613" s="19">
        <v>14.977600718</v>
      </c>
      <c r="H10613" s="20">
        <v>28.678091689999999</v>
      </c>
      <c r="I10613" s="15">
        <f>IF(H10613&lt;=Rmax_Summary!$B$40,1,0)</f>
        <v>0</v>
      </c>
      <c r="J10613" s="15">
        <v>3</v>
      </c>
      <c r="K10613" s="21" t="s">
        <v>850</v>
      </c>
    </row>
    <row r="10614" spans="1:11" x14ac:dyDescent="0.15">
      <c r="A10614" s="15">
        <v>2336</v>
      </c>
      <c r="B10614" s="16">
        <v>15</v>
      </c>
      <c r="C10614" s="15">
        <v>10</v>
      </c>
      <c r="D10614" s="17">
        <v>2200000</v>
      </c>
      <c r="E10614" s="18">
        <f t="shared" si="165"/>
        <v>2200</v>
      </c>
      <c r="F10614" s="19">
        <v>6.8084420000000003</v>
      </c>
      <c r="G10614" s="19">
        <v>14.978572891000001</v>
      </c>
      <c r="H10614" s="20">
        <v>31.915579051999998</v>
      </c>
      <c r="I10614" s="15">
        <f>IF(H10614&lt;=Rmax_Summary!$B$40,1,0)</f>
        <v>0</v>
      </c>
      <c r="J10614" s="15">
        <v>3</v>
      </c>
      <c r="K10614" s="21" t="s">
        <v>850</v>
      </c>
    </row>
    <row r="10615" spans="1:11" x14ac:dyDescent="0.15">
      <c r="A10615" s="15">
        <v>2341</v>
      </c>
      <c r="B10615" s="16">
        <v>15</v>
      </c>
      <c r="C10615" s="15">
        <v>10</v>
      </c>
      <c r="D10615" s="17">
        <v>2300000</v>
      </c>
      <c r="E10615" s="18">
        <f t="shared" si="165"/>
        <v>2300</v>
      </c>
      <c r="F10615" s="19">
        <v>6.5128089999999998</v>
      </c>
      <c r="G10615" s="19">
        <v>14.979460636000001</v>
      </c>
      <c r="H10615" s="20">
        <v>34.871909770999999</v>
      </c>
      <c r="I10615" s="15">
        <f>IF(H10615&lt;=Rmax_Summary!$B$40,1,0)</f>
        <v>0</v>
      </c>
      <c r="J10615" s="15">
        <v>3</v>
      </c>
      <c r="K10615" s="21" t="s">
        <v>850</v>
      </c>
    </row>
    <row r="10616" spans="1:11" x14ac:dyDescent="0.15">
      <c r="A10616" s="15">
        <v>2346</v>
      </c>
      <c r="B10616" s="16">
        <v>15</v>
      </c>
      <c r="C10616" s="15">
        <v>10</v>
      </c>
      <c r="D10616" s="17">
        <v>2400000</v>
      </c>
      <c r="E10616" s="18">
        <f t="shared" si="165"/>
        <v>2400</v>
      </c>
      <c r="F10616" s="19">
        <v>6.2417809999999996</v>
      </c>
      <c r="G10616" s="19">
        <v>14.980274494</v>
      </c>
      <c r="H10616" s="20">
        <v>37.582188068000001</v>
      </c>
      <c r="I10616" s="15">
        <f>IF(H10616&lt;=Rmax_Summary!$B$40,1,0)</f>
        <v>0</v>
      </c>
      <c r="J10616" s="15">
        <v>3</v>
      </c>
      <c r="K10616" s="21" t="s">
        <v>850</v>
      </c>
    </row>
    <row r="10617" spans="1:11" x14ac:dyDescent="0.15">
      <c r="A10617" s="15">
        <v>2351</v>
      </c>
      <c r="B10617" s="16">
        <v>15</v>
      </c>
      <c r="C10617" s="15">
        <v>10</v>
      </c>
      <c r="D10617" s="17">
        <v>2500000</v>
      </c>
      <c r="E10617" s="18">
        <f t="shared" si="165"/>
        <v>2500</v>
      </c>
      <c r="F10617" s="19">
        <v>5.9924090000000003</v>
      </c>
      <c r="G10617" s="19">
        <v>14.981023322</v>
      </c>
      <c r="H10617" s="20">
        <v>40.075906580000002</v>
      </c>
      <c r="I10617" s="15">
        <f>IF(H10617&lt;=Rmax_Summary!$B$40,1,0)</f>
        <v>0</v>
      </c>
      <c r="J10617" s="15">
        <v>3</v>
      </c>
      <c r="K10617" s="21" t="s">
        <v>850</v>
      </c>
    </row>
    <row r="10618" spans="1:11" x14ac:dyDescent="0.15">
      <c r="A10618" s="15">
        <v>2356</v>
      </c>
      <c r="B10618" s="16">
        <v>15</v>
      </c>
      <c r="C10618" s="15">
        <v>10</v>
      </c>
      <c r="D10618" s="17">
        <v>2600000</v>
      </c>
      <c r="E10618" s="18">
        <f t="shared" si="165"/>
        <v>2600</v>
      </c>
      <c r="F10618" s="19">
        <v>5.7621979999999997</v>
      </c>
      <c r="G10618" s="19">
        <v>14.981714612999999</v>
      </c>
      <c r="H10618" s="20">
        <v>42.378021842000003</v>
      </c>
      <c r="I10618" s="15">
        <f>IF(H10618&lt;=Rmax_Summary!$B$40,1,0)</f>
        <v>0</v>
      </c>
      <c r="J10618" s="15">
        <v>3</v>
      </c>
      <c r="K10618" s="21" t="s">
        <v>850</v>
      </c>
    </row>
    <row r="10619" spans="1:11" x14ac:dyDescent="0.15">
      <c r="A10619" s="15">
        <v>2361</v>
      </c>
      <c r="B10619" s="16">
        <v>15</v>
      </c>
      <c r="C10619" s="15">
        <v>10</v>
      </c>
      <c r="D10619" s="17">
        <v>2700000</v>
      </c>
      <c r="E10619" s="18">
        <f t="shared" si="165"/>
        <v>2700</v>
      </c>
      <c r="F10619" s="19">
        <v>5.5490199999999996</v>
      </c>
      <c r="G10619" s="19">
        <v>14.982354753999999</v>
      </c>
      <c r="H10619" s="20">
        <v>44.509797843999998</v>
      </c>
      <c r="I10619" s="15">
        <f>IF(H10619&lt;=Rmax_Summary!$B$40,1,0)</f>
        <v>0</v>
      </c>
      <c r="J10619" s="15">
        <v>3</v>
      </c>
      <c r="K10619" s="21" t="s">
        <v>850</v>
      </c>
    </row>
    <row r="10620" spans="1:11" x14ac:dyDescent="0.15">
      <c r="A10620" s="15">
        <v>2366</v>
      </c>
      <c r="B10620" s="16">
        <v>15</v>
      </c>
      <c r="C10620" s="15">
        <v>10</v>
      </c>
      <c r="D10620" s="17">
        <v>2800000</v>
      </c>
      <c r="E10620" s="18">
        <f t="shared" si="165"/>
        <v>2800</v>
      </c>
      <c r="F10620" s="19">
        <v>5.3510530000000003</v>
      </c>
      <c r="G10620" s="19">
        <v>14.982949221</v>
      </c>
      <c r="H10620" s="20">
        <v>46.489465400999997</v>
      </c>
      <c r="I10620" s="15">
        <f>IF(H10620&lt;=Rmax_Summary!$B$40,1,0)</f>
        <v>0</v>
      </c>
      <c r="J10620" s="15">
        <v>3</v>
      </c>
      <c r="K10620" s="21" t="s">
        <v>850</v>
      </c>
    </row>
    <row r="10621" spans="1:11" x14ac:dyDescent="0.15">
      <c r="A10621" s="15">
        <v>2371</v>
      </c>
      <c r="B10621" s="16">
        <v>15</v>
      </c>
      <c r="C10621" s="15">
        <v>10</v>
      </c>
      <c r="D10621" s="17">
        <v>2900000</v>
      </c>
      <c r="E10621" s="18">
        <f t="shared" si="165"/>
        <v>2900</v>
      </c>
      <c r="F10621" s="19">
        <v>5.1667249999999996</v>
      </c>
      <c r="G10621" s="19">
        <v>14.983502731</v>
      </c>
      <c r="H10621" s="20">
        <v>48.332749683000003</v>
      </c>
      <c r="I10621" s="15">
        <f>IF(H10621&lt;=Rmax_Summary!$B$40,1,0)</f>
        <v>0</v>
      </c>
      <c r="J10621" s="15">
        <v>3</v>
      </c>
      <c r="K10621" s="21" t="s">
        <v>850</v>
      </c>
    </row>
    <row r="10622" spans="1:11" x14ac:dyDescent="0.15">
      <c r="A10622" s="15">
        <v>2376</v>
      </c>
      <c r="B10622" s="16">
        <v>15</v>
      </c>
      <c r="C10622" s="15">
        <v>10</v>
      </c>
      <c r="D10622" s="17">
        <v>3000000</v>
      </c>
      <c r="E10622" s="18">
        <f t="shared" si="165"/>
        <v>3000</v>
      </c>
      <c r="F10622" s="19">
        <v>4.9946729999999997</v>
      </c>
      <c r="G10622" s="19">
        <v>14.984019376999999</v>
      </c>
      <c r="H10622" s="20">
        <v>50.053268095999996</v>
      </c>
      <c r="I10622" s="15">
        <f>IF(H10622&lt;=Rmax_Summary!$B$40,1,0)</f>
        <v>0</v>
      </c>
      <c r="J10622" s="15">
        <v>3</v>
      </c>
      <c r="K10622" s="21" t="s">
        <v>850</v>
      </c>
    </row>
    <row r="10623" spans="1:11" x14ac:dyDescent="0.15">
      <c r="A10623" s="15">
        <v>2381</v>
      </c>
      <c r="B10623" s="16">
        <v>15</v>
      </c>
      <c r="C10623" s="15">
        <v>10</v>
      </c>
      <c r="D10623" s="17">
        <v>3100000</v>
      </c>
      <c r="E10623" s="18">
        <f t="shared" si="165"/>
        <v>3100</v>
      </c>
      <c r="F10623" s="19">
        <v>4.8337110000000001</v>
      </c>
      <c r="G10623" s="19">
        <v>14.984502724</v>
      </c>
      <c r="H10623" s="20">
        <v>51.662894090999998</v>
      </c>
      <c r="I10623" s="15">
        <f>IF(H10623&lt;=Rmax_Summary!$B$40,1,0)</f>
        <v>0</v>
      </c>
      <c r="J10623" s="15">
        <v>3</v>
      </c>
      <c r="K10623" s="21" t="s">
        <v>850</v>
      </c>
    </row>
    <row r="10624" spans="1:11" x14ac:dyDescent="0.15">
      <c r="A10624" s="15">
        <v>2386</v>
      </c>
      <c r="B10624" s="16">
        <v>15</v>
      </c>
      <c r="C10624" s="15">
        <v>10</v>
      </c>
      <c r="D10624" s="17">
        <v>3200000</v>
      </c>
      <c r="E10624" s="18">
        <f t="shared" si="165"/>
        <v>3200</v>
      </c>
      <c r="F10624" s="19">
        <v>4.6827990000000002</v>
      </c>
      <c r="G10624" s="19">
        <v>14.984955889</v>
      </c>
      <c r="H10624" s="20">
        <v>53.172011830000002</v>
      </c>
      <c r="I10624" s="15">
        <f>IF(H10624&lt;=Rmax_Summary!$B$40,1,0)</f>
        <v>0</v>
      </c>
      <c r="J10624" s="15">
        <v>3</v>
      </c>
      <c r="K10624" s="21" t="s">
        <v>850</v>
      </c>
    </row>
    <row r="10625" spans="1:11" x14ac:dyDescent="0.15">
      <c r="A10625" s="15">
        <v>2391</v>
      </c>
      <c r="B10625" s="16">
        <v>15</v>
      </c>
      <c r="C10625" s="15">
        <v>10</v>
      </c>
      <c r="D10625" s="17">
        <v>3300000</v>
      </c>
      <c r="E10625" s="18">
        <f t="shared" si="165"/>
        <v>3300</v>
      </c>
      <c r="F10625" s="19">
        <v>4.5410250000000003</v>
      </c>
      <c r="G10625" s="19">
        <v>14.985381614</v>
      </c>
      <c r="H10625" s="20">
        <v>54.589752633000003</v>
      </c>
      <c r="I10625" s="15">
        <f>IF(H10625&lt;=Rmax_Summary!$B$40,1,0)</f>
        <v>0</v>
      </c>
      <c r="J10625" s="15">
        <v>3</v>
      </c>
      <c r="K10625" s="21" t="s">
        <v>850</v>
      </c>
    </row>
    <row r="10626" spans="1:11" x14ac:dyDescent="0.15">
      <c r="A10626" s="15">
        <v>2396</v>
      </c>
      <c r="B10626" s="16">
        <v>15</v>
      </c>
      <c r="C10626" s="15">
        <v>10</v>
      </c>
      <c r="D10626" s="17">
        <v>3400000</v>
      </c>
      <c r="E10626" s="18">
        <f t="shared" ref="E10626:E10689" si="166">D10626/1000</f>
        <v>3400</v>
      </c>
      <c r="F10626" s="19">
        <v>4.4075829999999998</v>
      </c>
      <c r="G10626" s="19">
        <v>14.98578232</v>
      </c>
      <c r="H10626" s="20">
        <v>55.924170082000003</v>
      </c>
      <c r="I10626" s="15">
        <f>IF(H10626&lt;=Rmax_Summary!$B$40,1,0)</f>
        <v>0</v>
      </c>
      <c r="J10626" s="15">
        <v>3</v>
      </c>
      <c r="K10626" s="21" t="s">
        <v>850</v>
      </c>
    </row>
    <row r="10627" spans="1:11" x14ac:dyDescent="0.15">
      <c r="A10627" s="15">
        <v>2401</v>
      </c>
      <c r="B10627" s="16">
        <v>15</v>
      </c>
      <c r="C10627" s="15">
        <v>10</v>
      </c>
      <c r="D10627" s="17">
        <v>3500000</v>
      </c>
      <c r="E10627" s="18">
        <f t="shared" si="166"/>
        <v>3500</v>
      </c>
      <c r="F10627" s="19">
        <v>4.2817600000000002</v>
      </c>
      <c r="G10627" s="19">
        <v>14.986160146</v>
      </c>
      <c r="H10627" s="20">
        <v>57.182399156999999</v>
      </c>
      <c r="I10627" s="15">
        <f>IF(H10627&lt;=Rmax_Summary!$B$40,1,0)</f>
        <v>0</v>
      </c>
      <c r="J10627" s="15">
        <v>3</v>
      </c>
      <c r="K10627" s="21" t="s">
        <v>850</v>
      </c>
    </row>
    <row r="10628" spans="1:11" x14ac:dyDescent="0.15">
      <c r="A10628" s="15">
        <v>2406</v>
      </c>
      <c r="B10628" s="16">
        <v>15</v>
      </c>
      <c r="C10628" s="15">
        <v>10</v>
      </c>
      <c r="D10628" s="17">
        <v>3600000</v>
      </c>
      <c r="E10628" s="18">
        <f t="shared" si="166"/>
        <v>3600</v>
      </c>
      <c r="F10628" s="19">
        <v>4.1629209999999999</v>
      </c>
      <c r="G10628" s="19">
        <v>14.986517000999999</v>
      </c>
      <c r="H10628" s="20">
        <v>58.370785861999998</v>
      </c>
      <c r="I10628" s="15">
        <f>IF(H10628&lt;=Rmax_Summary!$B$40,1,0)</f>
        <v>0</v>
      </c>
      <c r="J10628" s="15">
        <v>3</v>
      </c>
      <c r="K10628" s="21" t="s">
        <v>850</v>
      </c>
    </row>
    <row r="10629" spans="1:11" x14ac:dyDescent="0.15">
      <c r="A10629" s="15">
        <v>2411</v>
      </c>
      <c r="B10629" s="16">
        <v>15</v>
      </c>
      <c r="C10629" s="15">
        <v>10</v>
      </c>
      <c r="D10629" s="17">
        <v>3700000</v>
      </c>
      <c r="E10629" s="18">
        <f t="shared" si="166"/>
        <v>3700</v>
      </c>
      <c r="F10629" s="19">
        <v>4.0505009999999997</v>
      </c>
      <c r="G10629" s="19">
        <v>14.986854579999999</v>
      </c>
      <c r="H10629" s="20">
        <v>59.494987254000002</v>
      </c>
      <c r="I10629" s="15">
        <f>IF(H10629&lt;=Rmax_Summary!$B$40,1,0)</f>
        <v>0</v>
      </c>
      <c r="J10629" s="15">
        <v>3</v>
      </c>
      <c r="K10629" s="21" t="s">
        <v>850</v>
      </c>
    </row>
    <row r="10630" spans="1:11" x14ac:dyDescent="0.15">
      <c r="A10630" s="15">
        <v>2416</v>
      </c>
      <c r="B10630" s="16">
        <v>15</v>
      </c>
      <c r="C10630" s="15">
        <v>10</v>
      </c>
      <c r="D10630" s="17">
        <v>3800000</v>
      </c>
      <c r="E10630" s="18">
        <f t="shared" si="166"/>
        <v>3800</v>
      </c>
      <c r="F10630" s="19">
        <v>3.9439929999999999</v>
      </c>
      <c r="G10630" s="19">
        <v>14.987174408</v>
      </c>
      <c r="H10630" s="20">
        <v>60.560066937999999</v>
      </c>
      <c r="I10630" s="15">
        <f>IF(H10630&lt;=Rmax_Summary!$B$40,1,0)</f>
        <v>0</v>
      </c>
      <c r="J10630" s="15">
        <v>3</v>
      </c>
      <c r="K10630" s="21" t="s">
        <v>850</v>
      </c>
    </row>
    <row r="10631" spans="1:11" x14ac:dyDescent="0.15">
      <c r="A10631" s="15">
        <v>2421</v>
      </c>
      <c r="B10631" s="16">
        <v>15</v>
      </c>
      <c r="C10631" s="15">
        <v>10</v>
      </c>
      <c r="D10631" s="17">
        <v>3900000</v>
      </c>
      <c r="E10631" s="18">
        <f t="shared" si="166"/>
        <v>3900</v>
      </c>
      <c r="F10631" s="19">
        <v>3.842943</v>
      </c>
      <c r="G10631" s="19">
        <v>14.987477846000001</v>
      </c>
      <c r="H10631" s="20">
        <v>61.570570121999999</v>
      </c>
      <c r="I10631" s="15">
        <f>IF(H10631&lt;=Rmax_Summary!$B$40,1,0)</f>
        <v>0</v>
      </c>
      <c r="J10631" s="15">
        <v>3</v>
      </c>
      <c r="K10631" s="21" t="s">
        <v>850</v>
      </c>
    </row>
    <row r="10632" spans="1:11" x14ac:dyDescent="0.15">
      <c r="A10632" s="15">
        <v>2426</v>
      </c>
      <c r="B10632" s="16">
        <v>15</v>
      </c>
      <c r="C10632" s="15">
        <v>10</v>
      </c>
      <c r="D10632" s="17">
        <v>4000000</v>
      </c>
      <c r="E10632" s="18">
        <f t="shared" si="166"/>
        <v>4000</v>
      </c>
      <c r="F10632" s="19">
        <v>3.7469420000000002</v>
      </c>
      <c r="G10632" s="19">
        <v>14.987766123</v>
      </c>
      <c r="H10632" s="20">
        <v>62.530583845000002</v>
      </c>
      <c r="I10632" s="15">
        <f>IF(H10632&lt;=Rmax_Summary!$B$40,1,0)</f>
        <v>0</v>
      </c>
      <c r="J10632" s="15">
        <v>3</v>
      </c>
      <c r="K10632" s="21" t="s">
        <v>850</v>
      </c>
    </row>
    <row r="10633" spans="1:11" x14ac:dyDescent="0.15">
      <c r="A10633" s="15">
        <v>2431</v>
      </c>
      <c r="B10633" s="16">
        <v>15</v>
      </c>
      <c r="C10633" s="15">
        <v>10</v>
      </c>
      <c r="D10633" s="17">
        <v>4100000</v>
      </c>
      <c r="E10633" s="18">
        <f t="shared" si="166"/>
        <v>4100</v>
      </c>
      <c r="F10633" s="19">
        <v>3.6556199999999999</v>
      </c>
      <c r="G10633" s="19">
        <v>14.988040348</v>
      </c>
      <c r="H10633" s="20">
        <v>63.443804034000003</v>
      </c>
      <c r="I10633" s="15">
        <f>IF(H10633&lt;=Rmax_Summary!$B$40,1,0)</f>
        <v>0</v>
      </c>
      <c r="J10633" s="15">
        <v>3</v>
      </c>
      <c r="K10633" s="21" t="s">
        <v>850</v>
      </c>
    </row>
    <row r="10634" spans="1:11" x14ac:dyDescent="0.15">
      <c r="A10634" s="15">
        <v>2436</v>
      </c>
      <c r="B10634" s="16">
        <v>15</v>
      </c>
      <c r="C10634" s="15">
        <v>10</v>
      </c>
      <c r="D10634" s="17">
        <v>4200000</v>
      </c>
      <c r="E10634" s="18">
        <f t="shared" si="166"/>
        <v>4200</v>
      </c>
      <c r="F10634" s="19">
        <v>3.5686429999999998</v>
      </c>
      <c r="G10634" s="19">
        <v>14.988301525000001</v>
      </c>
      <c r="H10634" s="20">
        <v>64.313568623999998</v>
      </c>
      <c r="I10634" s="15">
        <f>IF(H10634&lt;=Rmax_Summary!$B$40,1,0)</f>
        <v>0</v>
      </c>
      <c r="J10634" s="15">
        <v>3</v>
      </c>
      <c r="K10634" s="21" t="s">
        <v>850</v>
      </c>
    </row>
    <row r="10635" spans="1:11" x14ac:dyDescent="0.15">
      <c r="A10635" s="15">
        <v>2441</v>
      </c>
      <c r="B10635" s="16">
        <v>15</v>
      </c>
      <c r="C10635" s="15">
        <v>10</v>
      </c>
      <c r="D10635" s="17">
        <v>4300000</v>
      </c>
      <c r="E10635" s="18">
        <f t="shared" si="166"/>
        <v>4300</v>
      </c>
      <c r="F10635" s="19">
        <v>3.4857089999999999</v>
      </c>
      <c r="G10635" s="19">
        <v>14.988550562</v>
      </c>
      <c r="H10635" s="20">
        <v>65.142905010999996</v>
      </c>
      <c r="I10635" s="15">
        <f>IF(H10635&lt;=Rmax_Summary!$B$40,1,0)</f>
        <v>0</v>
      </c>
      <c r="J10635" s="15">
        <v>3</v>
      </c>
      <c r="K10635" s="21" t="s">
        <v>850</v>
      </c>
    </row>
    <row r="10636" spans="1:11" x14ac:dyDescent="0.15">
      <c r="A10636" s="15">
        <v>2446</v>
      </c>
      <c r="B10636" s="16">
        <v>15</v>
      </c>
      <c r="C10636" s="15">
        <v>10</v>
      </c>
      <c r="D10636" s="17">
        <v>4400000</v>
      </c>
      <c r="E10636" s="18">
        <f t="shared" si="166"/>
        <v>4400</v>
      </c>
      <c r="F10636" s="19">
        <v>3.4065430000000001</v>
      </c>
      <c r="G10636" s="19">
        <v>14.988788286</v>
      </c>
      <c r="H10636" s="20">
        <v>65.934572402000001</v>
      </c>
      <c r="I10636" s="15">
        <f>IF(H10636&lt;=Rmax_Summary!$B$40,1,0)</f>
        <v>0</v>
      </c>
      <c r="J10636" s="15">
        <v>3</v>
      </c>
      <c r="K10636" s="21" t="s">
        <v>850</v>
      </c>
    </row>
    <row r="10637" spans="1:11" x14ac:dyDescent="0.15">
      <c r="A10637" s="15">
        <v>2451</v>
      </c>
      <c r="B10637" s="16">
        <v>15</v>
      </c>
      <c r="C10637" s="15">
        <v>10</v>
      </c>
      <c r="D10637" s="17">
        <v>4500000</v>
      </c>
      <c r="E10637" s="18">
        <f t="shared" si="166"/>
        <v>4500</v>
      </c>
      <c r="F10637" s="19">
        <v>3.330892</v>
      </c>
      <c r="G10637" s="19">
        <v>14.989015453</v>
      </c>
      <c r="H10637" s="20">
        <v>66.691076451000001</v>
      </c>
      <c r="I10637" s="15">
        <f>IF(H10637&lt;=Rmax_Summary!$B$40,1,0)</f>
        <v>0</v>
      </c>
      <c r="J10637" s="15">
        <v>3</v>
      </c>
      <c r="K10637" s="21" t="s">
        <v>850</v>
      </c>
    </row>
    <row r="10638" spans="1:11" x14ac:dyDescent="0.15">
      <c r="A10638" s="15">
        <v>2456</v>
      </c>
      <c r="B10638" s="16">
        <v>15</v>
      </c>
      <c r="C10638" s="15">
        <v>10</v>
      </c>
      <c r="D10638" s="17">
        <v>4600000</v>
      </c>
      <c r="E10638" s="18">
        <f t="shared" si="166"/>
        <v>4600</v>
      </c>
      <c r="F10638" s="19">
        <v>3.2585289999999998</v>
      </c>
      <c r="G10638" s="19">
        <v>14.989232747999999</v>
      </c>
      <c r="H10638" s="20">
        <v>67.414711363999999</v>
      </c>
      <c r="I10638" s="15">
        <f>IF(H10638&lt;=Rmax_Summary!$B$40,1,0)</f>
        <v>0</v>
      </c>
      <c r="J10638" s="15">
        <v>3</v>
      </c>
      <c r="K10638" s="21" t="s">
        <v>850</v>
      </c>
    </row>
    <row r="10639" spans="1:11" x14ac:dyDescent="0.15">
      <c r="A10639" s="15">
        <v>2461</v>
      </c>
      <c r="B10639" s="16">
        <v>15</v>
      </c>
      <c r="C10639" s="15">
        <v>10</v>
      </c>
      <c r="D10639" s="17">
        <v>4700000</v>
      </c>
      <c r="E10639" s="18">
        <f t="shared" si="166"/>
        <v>4700</v>
      </c>
      <c r="F10639" s="19">
        <v>3.1892429999999998</v>
      </c>
      <c r="G10639" s="19">
        <v>14.989440803999999</v>
      </c>
      <c r="H10639" s="20">
        <v>68.107572386000001</v>
      </c>
      <c r="I10639" s="15">
        <f>IF(H10639&lt;=Rmax_Summary!$B$40,1,0)</f>
        <v>0</v>
      </c>
      <c r="J10639" s="15">
        <v>3</v>
      </c>
      <c r="K10639" s="21" t="s">
        <v>850</v>
      </c>
    </row>
    <row r="10640" spans="1:11" x14ac:dyDescent="0.15">
      <c r="A10640" s="15">
        <v>2466</v>
      </c>
      <c r="B10640" s="16">
        <v>15</v>
      </c>
      <c r="C10640" s="15">
        <v>10</v>
      </c>
      <c r="D10640" s="17">
        <v>4800000</v>
      </c>
      <c r="E10640" s="18">
        <f t="shared" si="166"/>
        <v>4800</v>
      </c>
      <c r="F10640" s="19">
        <v>3.1228419999999999</v>
      </c>
      <c r="G10640" s="19">
        <v>14.989640195</v>
      </c>
      <c r="H10640" s="20">
        <v>68.771583098999997</v>
      </c>
      <c r="I10640" s="15">
        <f>IF(H10640&lt;=Rmax_Summary!$B$40,1,0)</f>
        <v>0</v>
      </c>
      <c r="J10640" s="15">
        <v>3</v>
      </c>
      <c r="K10640" s="21" t="s">
        <v>850</v>
      </c>
    </row>
    <row r="10641" spans="1:11" x14ac:dyDescent="0.15">
      <c r="A10641" s="15">
        <v>2471</v>
      </c>
      <c r="B10641" s="16">
        <v>15</v>
      </c>
      <c r="C10641" s="15">
        <v>10</v>
      </c>
      <c r="D10641" s="17">
        <v>4900000</v>
      </c>
      <c r="E10641" s="18">
        <f t="shared" si="166"/>
        <v>4900</v>
      </c>
      <c r="F10641" s="19">
        <v>3.0591490000000001</v>
      </c>
      <c r="G10641" s="19">
        <v>14.989831454000001</v>
      </c>
      <c r="H10641" s="20">
        <v>69.408507920999995</v>
      </c>
      <c r="I10641" s="15">
        <f>IF(H10641&lt;=Rmax_Summary!$B$40,1,0)</f>
        <v>0</v>
      </c>
      <c r="J10641" s="15">
        <v>3</v>
      </c>
      <c r="K10641" s="21" t="s">
        <v>850</v>
      </c>
    </row>
    <row r="10642" spans="1:11" x14ac:dyDescent="0.15">
      <c r="A10642" s="15">
        <v>2476</v>
      </c>
      <c r="B10642" s="16">
        <v>15</v>
      </c>
      <c r="C10642" s="15">
        <v>10</v>
      </c>
      <c r="D10642" s="17">
        <v>5000000</v>
      </c>
      <c r="E10642" s="18">
        <f t="shared" si="166"/>
        <v>5000</v>
      </c>
      <c r="F10642" s="19">
        <v>2.9980030000000002</v>
      </c>
      <c r="G10642" s="19">
        <v>14.990015065</v>
      </c>
      <c r="H10642" s="20">
        <v>70.019970305000001</v>
      </c>
      <c r="I10642" s="15">
        <f>IF(H10642&lt;=Rmax_Summary!$B$40,1,0)</f>
        <v>0</v>
      </c>
      <c r="J10642" s="15">
        <v>3</v>
      </c>
      <c r="K10642" s="21" t="s">
        <v>850</v>
      </c>
    </row>
    <row r="10643" spans="1:11" x14ac:dyDescent="0.15">
      <c r="A10643" s="15">
        <v>2481</v>
      </c>
      <c r="B10643" s="16">
        <v>15</v>
      </c>
      <c r="C10643" s="15">
        <v>10</v>
      </c>
      <c r="D10643" s="17">
        <v>5100000</v>
      </c>
      <c r="E10643" s="18">
        <f t="shared" si="166"/>
        <v>5100</v>
      </c>
      <c r="F10643" s="19">
        <v>2.9392529999999999</v>
      </c>
      <c r="G10643" s="19">
        <v>14.990191481</v>
      </c>
      <c r="H10643" s="20">
        <v>70.607467503999999</v>
      </c>
      <c r="I10643" s="15">
        <f>IF(H10643&lt;=Rmax_Summary!$B$40,1,0)</f>
        <v>0</v>
      </c>
      <c r="J10643" s="15">
        <v>3</v>
      </c>
      <c r="K10643" s="21" t="s">
        <v>850</v>
      </c>
    </row>
    <row r="10644" spans="1:11" x14ac:dyDescent="0.15">
      <c r="A10644" s="15">
        <v>2486</v>
      </c>
      <c r="B10644" s="16">
        <v>15</v>
      </c>
      <c r="C10644" s="15">
        <v>10</v>
      </c>
      <c r="D10644" s="17">
        <v>5200000</v>
      </c>
      <c r="E10644" s="18">
        <f t="shared" si="166"/>
        <v>5200</v>
      </c>
      <c r="F10644" s="19">
        <v>2.882762</v>
      </c>
      <c r="G10644" s="19">
        <v>14.990361117000001</v>
      </c>
      <c r="H10644" s="20">
        <v>71.172381946000002</v>
      </c>
      <c r="I10644" s="15">
        <f>IF(H10644&lt;=Rmax_Summary!$B$40,1,0)</f>
        <v>0</v>
      </c>
      <c r="J10644" s="15">
        <v>3</v>
      </c>
      <c r="K10644" s="21" t="s">
        <v>850</v>
      </c>
    </row>
    <row r="10645" spans="1:11" x14ac:dyDescent="0.15">
      <c r="A10645" s="15">
        <v>2491</v>
      </c>
      <c r="B10645" s="16">
        <v>15</v>
      </c>
      <c r="C10645" s="15">
        <v>10</v>
      </c>
      <c r="D10645" s="17">
        <v>5300000</v>
      </c>
      <c r="E10645" s="18">
        <f t="shared" si="166"/>
        <v>5300</v>
      </c>
      <c r="F10645" s="19">
        <v>2.8284009999999999</v>
      </c>
      <c r="G10645" s="19">
        <v>14.990524352</v>
      </c>
      <c r="H10645" s="20">
        <v>71.715991478999996</v>
      </c>
      <c r="I10645" s="15">
        <f>IF(H10645&lt;=Rmax_Summary!$B$40,1,0)</f>
        <v>0</v>
      </c>
      <c r="J10645" s="15">
        <v>3</v>
      </c>
      <c r="K10645" s="21" t="s">
        <v>850</v>
      </c>
    </row>
    <row r="10646" spans="1:11" x14ac:dyDescent="0.15">
      <c r="A10646" s="15">
        <v>2496</v>
      </c>
      <c r="B10646" s="16">
        <v>15</v>
      </c>
      <c r="C10646" s="15">
        <v>10</v>
      </c>
      <c r="D10646" s="17">
        <v>5400000</v>
      </c>
      <c r="E10646" s="18">
        <f t="shared" si="166"/>
        <v>5400</v>
      </c>
      <c r="F10646" s="19">
        <v>2.776052</v>
      </c>
      <c r="G10646" s="19">
        <v>14.990681548</v>
      </c>
      <c r="H10646" s="20">
        <v>72.239478438999996</v>
      </c>
      <c r="I10646" s="15">
        <f>IF(H10646&lt;=Rmax_Summary!$B$40,1,0)</f>
        <v>0</v>
      </c>
      <c r="J10646" s="15">
        <v>3</v>
      </c>
      <c r="K10646" s="21" t="s">
        <v>850</v>
      </c>
    </row>
    <row r="10647" spans="1:11" x14ac:dyDescent="0.15">
      <c r="A10647" s="15">
        <v>2501</v>
      </c>
      <c r="B10647" s="16">
        <v>15</v>
      </c>
      <c r="C10647" s="15">
        <v>10</v>
      </c>
      <c r="D10647" s="17">
        <v>5500000</v>
      </c>
      <c r="E10647" s="18">
        <f t="shared" si="166"/>
        <v>5500</v>
      </c>
      <c r="F10647" s="19">
        <v>2.725606</v>
      </c>
      <c r="G10647" s="19">
        <v>14.990833028999999</v>
      </c>
      <c r="H10647" s="20">
        <v>72.743939906999998</v>
      </c>
      <c r="I10647" s="15">
        <f>IF(H10647&lt;=Rmax_Summary!$B$40,1,0)</f>
        <v>0</v>
      </c>
      <c r="J10647" s="15">
        <v>3</v>
      </c>
      <c r="K10647" s="21" t="s">
        <v>850</v>
      </c>
    </row>
    <row r="10648" spans="1:11" x14ac:dyDescent="0.15">
      <c r="A10648" s="15">
        <v>2506</v>
      </c>
      <c r="B10648" s="16">
        <v>15</v>
      </c>
      <c r="C10648" s="15">
        <v>10</v>
      </c>
      <c r="D10648" s="17">
        <v>5600000</v>
      </c>
      <c r="E10648" s="18">
        <f t="shared" si="166"/>
        <v>5600</v>
      </c>
      <c r="F10648" s="19">
        <v>2.6769609999999999</v>
      </c>
      <c r="G10648" s="19">
        <v>14.990979103000001</v>
      </c>
      <c r="H10648" s="20">
        <v>73.230394516999993</v>
      </c>
      <c r="I10648" s="15">
        <f>IF(H10648&lt;=Rmax_Summary!$B$40,1,0)</f>
        <v>0</v>
      </c>
      <c r="J10648" s="15">
        <v>3</v>
      </c>
      <c r="K10648" s="21" t="s">
        <v>850</v>
      </c>
    </row>
    <row r="10649" spans="1:11" x14ac:dyDescent="0.15">
      <c r="A10649" s="15">
        <v>2511</v>
      </c>
      <c r="B10649" s="16">
        <v>15</v>
      </c>
      <c r="C10649" s="15">
        <v>10</v>
      </c>
      <c r="D10649" s="17">
        <v>5700000</v>
      </c>
      <c r="E10649" s="18">
        <f t="shared" si="166"/>
        <v>5700</v>
      </c>
      <c r="F10649" s="19">
        <v>2.6300210000000002</v>
      </c>
      <c r="G10649" s="19">
        <v>14.991120055</v>
      </c>
      <c r="H10649" s="20">
        <v>73.699789280000005</v>
      </c>
      <c r="I10649" s="15">
        <f>IF(H10649&lt;=Rmax_Summary!$B$40,1,0)</f>
        <v>0</v>
      </c>
      <c r="J10649" s="15">
        <v>3</v>
      </c>
      <c r="K10649" s="21" t="s">
        <v>850</v>
      </c>
    </row>
    <row r="10650" spans="1:11" x14ac:dyDescent="0.15">
      <c r="A10650" s="15">
        <v>2516</v>
      </c>
      <c r="B10650" s="16">
        <v>15</v>
      </c>
      <c r="C10650" s="15">
        <v>10</v>
      </c>
      <c r="D10650" s="17">
        <v>5800000</v>
      </c>
      <c r="E10650" s="18">
        <f t="shared" si="166"/>
        <v>5800</v>
      </c>
      <c r="F10650" s="19">
        <v>2.5846990000000001</v>
      </c>
      <c r="G10650" s="19">
        <v>14.991256148</v>
      </c>
      <c r="H10650" s="20">
        <v>74.153006406000003</v>
      </c>
      <c r="I10650" s="15">
        <f>IF(H10650&lt;=Rmax_Summary!$B$40,1,0)</f>
        <v>0</v>
      </c>
      <c r="J10650" s="15">
        <v>3</v>
      </c>
      <c r="K10650" s="21" t="s">
        <v>850</v>
      </c>
    </row>
    <row r="10651" spans="1:11" x14ac:dyDescent="0.15">
      <c r="A10651" s="15">
        <v>2521</v>
      </c>
      <c r="B10651" s="16">
        <v>15</v>
      </c>
      <c r="C10651" s="15">
        <v>10</v>
      </c>
      <c r="D10651" s="17">
        <v>5900000</v>
      </c>
      <c r="E10651" s="18">
        <f t="shared" si="166"/>
        <v>5900</v>
      </c>
      <c r="F10651" s="19">
        <v>2.5409130000000002</v>
      </c>
      <c r="G10651" s="19">
        <v>14.991387631</v>
      </c>
      <c r="H10651" s="20">
        <v>74.590867849999995</v>
      </c>
      <c r="I10651" s="15">
        <f>IF(H10651&lt;=Rmax_Summary!$B$40,1,0)</f>
        <v>0</v>
      </c>
      <c r="J10651" s="15">
        <v>3</v>
      </c>
      <c r="K10651" s="21" t="s">
        <v>850</v>
      </c>
    </row>
    <row r="10652" spans="1:11" x14ac:dyDescent="0.15">
      <c r="A10652" s="15">
        <v>2526</v>
      </c>
      <c r="B10652" s="16">
        <v>15</v>
      </c>
      <c r="C10652" s="15">
        <v>10</v>
      </c>
      <c r="D10652" s="17">
        <v>6000000</v>
      </c>
      <c r="E10652" s="18">
        <f t="shared" si="166"/>
        <v>6000</v>
      </c>
      <c r="F10652" s="19">
        <v>2.498586</v>
      </c>
      <c r="G10652" s="19">
        <v>14.991514734000001</v>
      </c>
      <c r="H10652" s="20">
        <v>75.014142136999993</v>
      </c>
      <c r="I10652" s="15">
        <f>IF(H10652&lt;=Rmax_Summary!$B$40,1,0)</f>
        <v>0</v>
      </c>
      <c r="J10652" s="15">
        <v>3</v>
      </c>
      <c r="K10652" s="21" t="s">
        <v>850</v>
      </c>
    </row>
    <row r="10653" spans="1:11" x14ac:dyDescent="0.15">
      <c r="A10653" s="15">
        <v>2531</v>
      </c>
      <c r="B10653" s="16">
        <v>15</v>
      </c>
      <c r="C10653" s="15">
        <v>10</v>
      </c>
      <c r="D10653" s="17">
        <v>6100000</v>
      </c>
      <c r="E10653" s="18">
        <f t="shared" si="166"/>
        <v>6100</v>
      </c>
      <c r="F10653" s="19">
        <v>2.4576449999999999</v>
      </c>
      <c r="G10653" s="19">
        <v>14.991637669999999</v>
      </c>
      <c r="H10653" s="20">
        <v>75.423545493000006</v>
      </c>
      <c r="I10653" s="15">
        <f>IF(H10653&lt;=Rmax_Summary!$B$40,1,0)</f>
        <v>0</v>
      </c>
      <c r="J10653" s="15">
        <v>3</v>
      </c>
      <c r="K10653" s="21" t="s">
        <v>850</v>
      </c>
    </row>
    <row r="10654" spans="1:11" x14ac:dyDescent="0.15">
      <c r="A10654" s="15">
        <v>2536</v>
      </c>
      <c r="B10654" s="16">
        <v>15</v>
      </c>
      <c r="C10654" s="15">
        <v>10</v>
      </c>
      <c r="D10654" s="17">
        <v>6200000</v>
      </c>
      <c r="E10654" s="18">
        <f t="shared" si="166"/>
        <v>6200</v>
      </c>
      <c r="F10654" s="19">
        <v>2.4180250000000001</v>
      </c>
      <c r="G10654" s="19">
        <v>14.991756644000001</v>
      </c>
      <c r="H10654" s="20">
        <v>75.819747531999994</v>
      </c>
      <c r="I10654" s="15">
        <f>IF(H10654&lt;=Rmax_Summary!$B$40,1,0)</f>
        <v>0</v>
      </c>
      <c r="J10654" s="15">
        <v>3</v>
      </c>
      <c r="K10654" s="21" t="s">
        <v>850</v>
      </c>
    </row>
    <row r="10655" spans="1:11" x14ac:dyDescent="0.15">
      <c r="A10655" s="15">
        <v>2541</v>
      </c>
      <c r="B10655" s="16">
        <v>15</v>
      </c>
      <c r="C10655" s="15">
        <v>10</v>
      </c>
      <c r="D10655" s="17">
        <v>6300000</v>
      </c>
      <c r="E10655" s="18">
        <f t="shared" si="166"/>
        <v>6300</v>
      </c>
      <c r="F10655" s="19">
        <v>2.3796620000000002</v>
      </c>
      <c r="G10655" s="19">
        <v>14.991871841</v>
      </c>
      <c r="H10655" s="20">
        <v>76.203378083000004</v>
      </c>
      <c r="I10655" s="15">
        <f>IF(H10655&lt;=Rmax_Summary!$B$40,1,0)</f>
        <v>0</v>
      </c>
      <c r="J10655" s="15">
        <v>3</v>
      </c>
      <c r="K10655" s="21" t="s">
        <v>850</v>
      </c>
    </row>
    <row r="10656" spans="1:11" x14ac:dyDescent="0.15">
      <c r="A10656" s="15">
        <v>2546</v>
      </c>
      <c r="B10656" s="16">
        <v>15</v>
      </c>
      <c r="C10656" s="15">
        <v>10</v>
      </c>
      <c r="D10656" s="17">
        <v>6400000</v>
      </c>
      <c r="E10656" s="18">
        <f t="shared" si="166"/>
        <v>6400</v>
      </c>
      <c r="F10656" s="19">
        <v>2.3424969999999998</v>
      </c>
      <c r="G10656" s="19">
        <v>14.991983441</v>
      </c>
      <c r="H10656" s="20">
        <v>76.575026038000004</v>
      </c>
      <c r="I10656" s="15">
        <f>IF(H10656&lt;=Rmax_Summary!$B$40,1,0)</f>
        <v>0</v>
      </c>
      <c r="J10656" s="15">
        <v>3</v>
      </c>
      <c r="K10656" s="21" t="s">
        <v>850</v>
      </c>
    </row>
    <row r="10657" spans="1:11" x14ac:dyDescent="0.15">
      <c r="A10657" s="15">
        <v>2551</v>
      </c>
      <c r="B10657" s="16">
        <v>15</v>
      </c>
      <c r="C10657" s="15">
        <v>10</v>
      </c>
      <c r="D10657" s="17">
        <v>6500000</v>
      </c>
      <c r="E10657" s="18">
        <f t="shared" si="166"/>
        <v>6500</v>
      </c>
      <c r="F10657" s="19">
        <v>2.306476</v>
      </c>
      <c r="G10657" s="19">
        <v>14.992091608000001</v>
      </c>
      <c r="H10657" s="20">
        <v>76.935243921999998</v>
      </c>
      <c r="I10657" s="15">
        <f>IF(H10657&lt;=Rmax_Summary!$B$40,1,0)</f>
        <v>0</v>
      </c>
      <c r="J10657" s="15">
        <v>3</v>
      </c>
      <c r="K10657" s="21" t="s">
        <v>850</v>
      </c>
    </row>
    <row r="10658" spans="1:11" x14ac:dyDescent="0.15">
      <c r="A10658" s="15">
        <v>2556</v>
      </c>
      <c r="B10658" s="16">
        <v>15</v>
      </c>
      <c r="C10658" s="15">
        <v>10</v>
      </c>
      <c r="D10658" s="17">
        <v>6600000</v>
      </c>
      <c r="E10658" s="18">
        <f t="shared" si="166"/>
        <v>6600</v>
      </c>
      <c r="F10658" s="19">
        <v>2.2715450000000001</v>
      </c>
      <c r="G10658" s="19">
        <v>14.992196499</v>
      </c>
      <c r="H10658" s="20">
        <v>77.284551277999995</v>
      </c>
      <c r="I10658" s="15">
        <f>IF(H10658&lt;=Rmax_Summary!$B$40,1,0)</f>
        <v>0</v>
      </c>
      <c r="J10658" s="15">
        <v>3</v>
      </c>
      <c r="K10658" s="21" t="s">
        <v>850</v>
      </c>
    </row>
    <row r="10659" spans="1:11" x14ac:dyDescent="0.15">
      <c r="A10659" s="15">
        <v>2561</v>
      </c>
      <c r="B10659" s="16">
        <v>15</v>
      </c>
      <c r="C10659" s="15">
        <v>10</v>
      </c>
      <c r="D10659" s="17">
        <v>6700000</v>
      </c>
      <c r="E10659" s="18">
        <f t="shared" si="166"/>
        <v>6700</v>
      </c>
      <c r="F10659" s="19">
        <v>2.237657</v>
      </c>
      <c r="G10659" s="19">
        <v>14.992298261</v>
      </c>
      <c r="H10659" s="20">
        <v>77.623434687</v>
      </c>
      <c r="I10659" s="15">
        <f>IF(H10659&lt;=Rmax_Summary!$B$40,1,0)</f>
        <v>0</v>
      </c>
      <c r="J10659" s="15">
        <v>3</v>
      </c>
      <c r="K10659" s="21" t="s">
        <v>850</v>
      </c>
    </row>
    <row r="10660" spans="1:11" x14ac:dyDescent="0.15">
      <c r="A10660" s="15">
        <v>2566</v>
      </c>
      <c r="B10660" s="16">
        <v>15</v>
      </c>
      <c r="C10660" s="15">
        <v>10</v>
      </c>
      <c r="D10660" s="17">
        <v>6800000</v>
      </c>
      <c r="E10660" s="18">
        <f t="shared" si="166"/>
        <v>6800</v>
      </c>
      <c r="F10660" s="19">
        <v>2.2047639999999999</v>
      </c>
      <c r="G10660" s="19">
        <v>14.992397030999999</v>
      </c>
      <c r="H10660" s="20">
        <v>77.952357993999996</v>
      </c>
      <c r="I10660" s="15">
        <f>IF(H10660&lt;=Rmax_Summary!$B$40,1,0)</f>
        <v>0</v>
      </c>
      <c r="J10660" s="15">
        <v>3</v>
      </c>
      <c r="K10660" s="21" t="s">
        <v>850</v>
      </c>
    </row>
    <row r="10661" spans="1:11" x14ac:dyDescent="0.15">
      <c r="A10661" s="15">
        <v>2571</v>
      </c>
      <c r="B10661" s="16">
        <v>15</v>
      </c>
      <c r="C10661" s="15">
        <v>10</v>
      </c>
      <c r="D10661" s="17">
        <v>6900000</v>
      </c>
      <c r="E10661" s="18">
        <f t="shared" si="166"/>
        <v>6900</v>
      </c>
      <c r="F10661" s="19">
        <v>2.172825</v>
      </c>
      <c r="G10661" s="19">
        <v>14.992492938</v>
      </c>
      <c r="H10661" s="20">
        <v>78.27174866</v>
      </c>
      <c r="I10661" s="15">
        <f>IF(H10661&lt;=Rmax_Summary!$B$40,1,0)</f>
        <v>0</v>
      </c>
      <c r="J10661" s="15">
        <v>3</v>
      </c>
      <c r="K10661" s="21" t="s">
        <v>850</v>
      </c>
    </row>
    <row r="10662" spans="1:11" x14ac:dyDescent="0.15">
      <c r="A10662" s="15">
        <v>2576</v>
      </c>
      <c r="B10662" s="16">
        <v>15</v>
      </c>
      <c r="C10662" s="15">
        <v>10</v>
      </c>
      <c r="D10662" s="17">
        <v>7000000</v>
      </c>
      <c r="E10662" s="18">
        <f t="shared" si="166"/>
        <v>7000</v>
      </c>
      <c r="F10662" s="19">
        <v>2.1417980000000001</v>
      </c>
      <c r="G10662" s="19">
        <v>14.992586106999999</v>
      </c>
      <c r="H10662" s="20">
        <v>78.582019368000005</v>
      </c>
      <c r="I10662" s="15">
        <f>IF(H10662&lt;=Rmax_Summary!$B$40,1,0)</f>
        <v>0</v>
      </c>
      <c r="J10662" s="15">
        <v>3</v>
      </c>
      <c r="K10662" s="21" t="s">
        <v>850</v>
      </c>
    </row>
    <row r="10663" spans="1:11" x14ac:dyDescent="0.15">
      <c r="A10663" s="15">
        <v>2581</v>
      </c>
      <c r="B10663" s="16">
        <v>15</v>
      </c>
      <c r="C10663" s="15">
        <v>10</v>
      </c>
      <c r="D10663" s="17">
        <v>7100000</v>
      </c>
      <c r="E10663" s="18">
        <f t="shared" si="166"/>
        <v>7100</v>
      </c>
      <c r="F10663" s="19">
        <v>2.1116450000000002</v>
      </c>
      <c r="G10663" s="19">
        <v>14.992676653</v>
      </c>
      <c r="H10663" s="20">
        <v>78.883554376999996</v>
      </c>
      <c r="I10663" s="15">
        <f>IF(H10663&lt;=Rmax_Summary!$B$40,1,0)</f>
        <v>0</v>
      </c>
      <c r="J10663" s="15">
        <v>3</v>
      </c>
      <c r="K10663" s="21" t="s">
        <v>850</v>
      </c>
    </row>
    <row r="10664" spans="1:11" x14ac:dyDescent="0.15">
      <c r="A10664" s="15">
        <v>2586</v>
      </c>
      <c r="B10664" s="16">
        <v>15</v>
      </c>
      <c r="C10664" s="15">
        <v>10</v>
      </c>
      <c r="D10664" s="17">
        <v>7200000</v>
      </c>
      <c r="E10664" s="18">
        <f t="shared" si="166"/>
        <v>7200</v>
      </c>
      <c r="F10664" s="19">
        <v>2.082328</v>
      </c>
      <c r="G10664" s="19">
        <v>14.992764684000001</v>
      </c>
      <c r="H10664" s="20">
        <v>79.176715215000002</v>
      </c>
      <c r="I10664" s="15">
        <f>IF(H10664&lt;=Rmax_Summary!$B$40,1,0)</f>
        <v>0</v>
      </c>
      <c r="J10664" s="15">
        <v>3</v>
      </c>
      <c r="K10664" s="21" t="s">
        <v>850</v>
      </c>
    </row>
    <row r="10665" spans="1:11" x14ac:dyDescent="0.15">
      <c r="A10665" s="15">
        <v>2591</v>
      </c>
      <c r="B10665" s="16">
        <v>15</v>
      </c>
      <c r="C10665" s="15">
        <v>10</v>
      </c>
      <c r="D10665" s="17">
        <v>7300000</v>
      </c>
      <c r="E10665" s="18">
        <f t="shared" si="166"/>
        <v>7300</v>
      </c>
      <c r="F10665" s="19">
        <v>2.0538150000000002</v>
      </c>
      <c r="G10665" s="19">
        <v>14.992850304999999</v>
      </c>
      <c r="H10665" s="20">
        <v>79.461848626000005</v>
      </c>
      <c r="I10665" s="15">
        <f>IF(H10665&lt;=Rmax_Summary!$B$40,1,0)</f>
        <v>0</v>
      </c>
      <c r="J10665" s="15">
        <v>3</v>
      </c>
      <c r="K10665" s="21" t="s">
        <v>850</v>
      </c>
    </row>
    <row r="10666" spans="1:11" x14ac:dyDescent="0.15">
      <c r="A10666" s="15">
        <v>2596</v>
      </c>
      <c r="B10666" s="16">
        <v>15</v>
      </c>
      <c r="C10666" s="15">
        <v>10</v>
      </c>
      <c r="D10666" s="17">
        <v>7400000</v>
      </c>
      <c r="E10666" s="18">
        <f t="shared" si="166"/>
        <v>7400</v>
      </c>
      <c r="F10666" s="19">
        <v>2.0260720000000001</v>
      </c>
      <c r="G10666" s="19">
        <v>14.992933613</v>
      </c>
      <c r="H10666" s="20">
        <v>79.739278614</v>
      </c>
      <c r="I10666" s="15">
        <f>IF(H10666&lt;=Rmax_Summary!$B$40,1,0)</f>
        <v>0</v>
      </c>
      <c r="J10666" s="15">
        <v>3</v>
      </c>
      <c r="K10666" s="21" t="s">
        <v>850</v>
      </c>
    </row>
    <row r="10667" spans="1:11" x14ac:dyDescent="0.15">
      <c r="A10667" s="15">
        <v>2601</v>
      </c>
      <c r="B10667" s="16">
        <v>15</v>
      </c>
      <c r="C10667" s="15">
        <v>10</v>
      </c>
      <c r="D10667" s="17">
        <v>7500000</v>
      </c>
      <c r="E10667" s="18">
        <f t="shared" si="166"/>
        <v>7500</v>
      </c>
      <c r="F10667" s="19">
        <v>1.999069</v>
      </c>
      <c r="G10667" s="19">
        <v>14.9930147</v>
      </c>
      <c r="H10667" s="20">
        <v>80.009314411999995</v>
      </c>
      <c r="I10667" s="15">
        <f>IF(H10667&lt;=Rmax_Summary!$B$40,1,0)</f>
        <v>0</v>
      </c>
      <c r="J10667" s="15">
        <v>3</v>
      </c>
      <c r="K10667" s="21" t="s">
        <v>850</v>
      </c>
    </row>
    <row r="10668" spans="1:11" x14ac:dyDescent="0.15">
      <c r="A10668" s="15">
        <v>2606</v>
      </c>
      <c r="B10668" s="16">
        <v>15</v>
      </c>
      <c r="C10668" s="15">
        <v>10</v>
      </c>
      <c r="D10668" s="17">
        <v>7600000</v>
      </c>
      <c r="E10668" s="18">
        <f t="shared" si="166"/>
        <v>7600</v>
      </c>
      <c r="F10668" s="19">
        <v>1.9727760000000001</v>
      </c>
      <c r="G10668" s="19">
        <v>14.993093653000001</v>
      </c>
      <c r="H10668" s="20">
        <v>80.272244784999998</v>
      </c>
      <c r="I10668" s="15">
        <f>IF(H10668&lt;=Rmax_Summary!$B$40,1,0)</f>
        <v>0</v>
      </c>
      <c r="J10668" s="15">
        <v>3</v>
      </c>
      <c r="K10668" s="21" t="s">
        <v>850</v>
      </c>
    </row>
    <row r="10669" spans="1:11" x14ac:dyDescent="0.15">
      <c r="A10669" s="15">
        <v>2611</v>
      </c>
      <c r="B10669" s="16">
        <v>15</v>
      </c>
      <c r="C10669" s="15">
        <v>10</v>
      </c>
      <c r="D10669" s="17">
        <v>7700000</v>
      </c>
      <c r="E10669" s="18">
        <f t="shared" si="166"/>
        <v>7700</v>
      </c>
      <c r="F10669" s="19">
        <v>1.947165</v>
      </c>
      <c r="G10669" s="19">
        <v>14.993170556999999</v>
      </c>
      <c r="H10669" s="20">
        <v>80.528349398000003</v>
      </c>
      <c r="I10669" s="15">
        <f>IF(H10669&lt;=Rmax_Summary!$B$40,1,0)</f>
        <v>0</v>
      </c>
      <c r="J10669" s="15">
        <v>3</v>
      </c>
      <c r="K10669" s="21" t="s">
        <v>850</v>
      </c>
    </row>
    <row r="10670" spans="1:11" x14ac:dyDescent="0.15">
      <c r="A10670" s="15">
        <v>2616</v>
      </c>
      <c r="B10670" s="16">
        <v>15</v>
      </c>
      <c r="C10670" s="15">
        <v>10</v>
      </c>
      <c r="D10670" s="17">
        <v>7800000</v>
      </c>
      <c r="E10670" s="18">
        <f t="shared" si="166"/>
        <v>7800</v>
      </c>
      <c r="F10670" s="19">
        <v>1.9222109999999999</v>
      </c>
      <c r="G10670" s="19">
        <v>14.99324549</v>
      </c>
      <c r="H10670" s="20">
        <v>80.777890869000004</v>
      </c>
      <c r="I10670" s="15">
        <f>IF(H10670&lt;=Rmax_Summary!$B$40,1,0)</f>
        <v>0</v>
      </c>
      <c r="J10670" s="15">
        <v>3</v>
      </c>
      <c r="K10670" s="21" t="s">
        <v>850</v>
      </c>
    </row>
    <row r="10671" spans="1:11" x14ac:dyDescent="0.15">
      <c r="A10671" s="15">
        <v>2621</v>
      </c>
      <c r="B10671" s="16">
        <v>15</v>
      </c>
      <c r="C10671" s="15">
        <v>10</v>
      </c>
      <c r="D10671" s="17">
        <v>7900000</v>
      </c>
      <c r="E10671" s="18">
        <f t="shared" si="166"/>
        <v>7900</v>
      </c>
      <c r="F10671" s="19">
        <v>1.897888</v>
      </c>
      <c r="G10671" s="19">
        <v>14.993318527</v>
      </c>
      <c r="H10671" s="20">
        <v>81.021115898999994</v>
      </c>
      <c r="I10671" s="15">
        <f>IF(H10671&lt;=Rmax_Summary!$B$40,1,0)</f>
        <v>0</v>
      </c>
      <c r="J10671" s="15">
        <v>3</v>
      </c>
      <c r="K10671" s="21" t="s">
        <v>850</v>
      </c>
    </row>
    <row r="10672" spans="1:11" x14ac:dyDescent="0.15">
      <c r="A10672" s="15">
        <v>2626</v>
      </c>
      <c r="B10672" s="16">
        <v>15</v>
      </c>
      <c r="C10672" s="15">
        <v>10</v>
      </c>
      <c r="D10672" s="17">
        <v>8000000</v>
      </c>
      <c r="E10672" s="18">
        <f t="shared" si="166"/>
        <v>8000</v>
      </c>
      <c r="F10672" s="19">
        <v>1.874174</v>
      </c>
      <c r="G10672" s="19">
        <v>14.993389737999999</v>
      </c>
      <c r="H10672" s="20">
        <v>81.258263232999994</v>
      </c>
      <c r="I10672" s="15">
        <f>IF(H10672&lt;=Rmax_Summary!$B$40,1,0)</f>
        <v>0</v>
      </c>
      <c r="J10672" s="15">
        <v>3</v>
      </c>
      <c r="K10672" s="21" t="s">
        <v>850</v>
      </c>
    </row>
    <row r="10673" spans="1:11" x14ac:dyDescent="0.15">
      <c r="A10673" s="15">
        <v>2631</v>
      </c>
      <c r="B10673" s="16">
        <v>15</v>
      </c>
      <c r="C10673" s="15">
        <v>10</v>
      </c>
      <c r="D10673" s="17">
        <v>8100000</v>
      </c>
      <c r="E10673" s="18">
        <f t="shared" si="166"/>
        <v>8100</v>
      </c>
      <c r="F10673" s="19">
        <v>1.8510439999999999</v>
      </c>
      <c r="G10673" s="19">
        <v>14.993459190999999</v>
      </c>
      <c r="H10673" s="20">
        <v>81.489556262999997</v>
      </c>
      <c r="I10673" s="15">
        <f>IF(H10673&lt;=Rmax_Summary!$B$40,1,0)</f>
        <v>0</v>
      </c>
      <c r="J10673" s="15">
        <v>3</v>
      </c>
      <c r="K10673" s="21" t="s">
        <v>850</v>
      </c>
    </row>
    <row r="10674" spans="1:11" x14ac:dyDescent="0.15">
      <c r="A10674" s="15">
        <v>2636</v>
      </c>
      <c r="B10674" s="16">
        <v>15</v>
      </c>
      <c r="C10674" s="15">
        <v>10</v>
      </c>
      <c r="D10674" s="17">
        <v>8200000</v>
      </c>
      <c r="E10674" s="18">
        <f t="shared" si="166"/>
        <v>8200</v>
      </c>
      <c r="F10674" s="19">
        <v>1.828479</v>
      </c>
      <c r="G10674" s="19">
        <v>14.993526951</v>
      </c>
      <c r="H10674" s="20">
        <v>81.715210992999999</v>
      </c>
      <c r="I10674" s="15">
        <f>IF(H10674&lt;=Rmax_Summary!$B$40,1,0)</f>
        <v>0</v>
      </c>
      <c r="J10674" s="15">
        <v>3</v>
      </c>
      <c r="K10674" s="21" t="s">
        <v>850</v>
      </c>
    </row>
    <row r="10675" spans="1:11" x14ac:dyDescent="0.15">
      <c r="A10675" s="15">
        <v>2641</v>
      </c>
      <c r="B10675" s="16">
        <v>15</v>
      </c>
      <c r="C10675" s="15">
        <v>10</v>
      </c>
      <c r="D10675" s="17">
        <v>8300000</v>
      </c>
      <c r="E10675" s="18">
        <f t="shared" si="166"/>
        <v>8300</v>
      </c>
      <c r="F10675" s="19">
        <v>1.806457</v>
      </c>
      <c r="G10675" s="19">
        <v>14.99359308</v>
      </c>
      <c r="H10675" s="20">
        <v>81.935429787000004</v>
      </c>
      <c r="I10675" s="15">
        <f>IF(H10675&lt;=Rmax_Summary!$B$40,1,0)</f>
        <v>0</v>
      </c>
      <c r="J10675" s="15">
        <v>3</v>
      </c>
      <c r="K10675" s="21" t="s">
        <v>850</v>
      </c>
    </row>
    <row r="10676" spans="1:11" x14ac:dyDescent="0.15">
      <c r="A10676" s="15">
        <v>2646</v>
      </c>
      <c r="B10676" s="16">
        <v>15</v>
      </c>
      <c r="C10676" s="15">
        <v>10</v>
      </c>
      <c r="D10676" s="17">
        <v>8400000</v>
      </c>
      <c r="E10676" s="18">
        <f t="shared" si="166"/>
        <v>8400</v>
      </c>
      <c r="F10676" s="19">
        <v>1.784959</v>
      </c>
      <c r="G10676" s="19">
        <v>14.993657634</v>
      </c>
      <c r="H10676" s="20">
        <v>82.150407616999999</v>
      </c>
      <c r="I10676" s="15">
        <f>IF(H10676&lt;=Rmax_Summary!$B$40,1,0)</f>
        <v>0</v>
      </c>
      <c r="J10676" s="15">
        <v>3</v>
      </c>
      <c r="K10676" s="21" t="s">
        <v>850</v>
      </c>
    </row>
    <row r="10677" spans="1:11" x14ac:dyDescent="0.15">
      <c r="A10677" s="15">
        <v>2651</v>
      </c>
      <c r="B10677" s="16">
        <v>15</v>
      </c>
      <c r="C10677" s="15">
        <v>10</v>
      </c>
      <c r="D10677" s="17">
        <v>8500000</v>
      </c>
      <c r="E10677" s="18">
        <f t="shared" si="166"/>
        <v>8500</v>
      </c>
      <c r="F10677" s="19">
        <v>1.7639670000000001</v>
      </c>
      <c r="G10677" s="19">
        <v>14.993720669</v>
      </c>
      <c r="H10677" s="20">
        <v>82.360328659000004</v>
      </c>
      <c r="I10677" s="15">
        <f>IF(H10677&lt;=Rmax_Summary!$B$40,1,0)</f>
        <v>0</v>
      </c>
      <c r="J10677" s="15">
        <v>3</v>
      </c>
      <c r="K10677" s="21" t="s">
        <v>850</v>
      </c>
    </row>
    <row r="10678" spans="1:11" x14ac:dyDescent="0.15">
      <c r="A10678" s="15">
        <v>2656</v>
      </c>
      <c r="B10678" s="16">
        <v>15</v>
      </c>
      <c r="C10678" s="15">
        <v>10</v>
      </c>
      <c r="D10678" s="17">
        <v>8600000</v>
      </c>
      <c r="E10678" s="18">
        <f t="shared" si="166"/>
        <v>8600</v>
      </c>
      <c r="F10678" s="19">
        <v>1.743463</v>
      </c>
      <c r="G10678" s="19">
        <v>14.993782239</v>
      </c>
      <c r="H10678" s="20">
        <v>82.565369692000004</v>
      </c>
      <c r="I10678" s="15">
        <f>IF(H10678&lt;=Rmax_Summary!$B$40,1,0)</f>
        <v>0</v>
      </c>
      <c r="J10678" s="15">
        <v>3</v>
      </c>
      <c r="K10678" s="21" t="s">
        <v>850</v>
      </c>
    </row>
    <row r="10679" spans="1:11" x14ac:dyDescent="0.15">
      <c r="A10679" s="15">
        <v>2661</v>
      </c>
      <c r="B10679" s="16">
        <v>15</v>
      </c>
      <c r="C10679" s="15">
        <v>10</v>
      </c>
      <c r="D10679" s="17">
        <v>8700000</v>
      </c>
      <c r="E10679" s="18">
        <f t="shared" si="166"/>
        <v>8700</v>
      </c>
      <c r="F10679" s="19">
        <v>1.72343</v>
      </c>
      <c r="G10679" s="19">
        <v>14.993842395</v>
      </c>
      <c r="H10679" s="20">
        <v>82.765698404999995</v>
      </c>
      <c r="I10679" s="15">
        <f>IF(H10679&lt;=Rmax_Summary!$B$40,1,0)</f>
        <v>0</v>
      </c>
      <c r="J10679" s="15">
        <v>3</v>
      </c>
      <c r="K10679" s="21" t="s">
        <v>850</v>
      </c>
    </row>
    <row r="10680" spans="1:11" x14ac:dyDescent="0.15">
      <c r="A10680" s="15">
        <v>2666</v>
      </c>
      <c r="B10680" s="16">
        <v>15</v>
      </c>
      <c r="C10680" s="15">
        <v>10</v>
      </c>
      <c r="D10680" s="17">
        <v>8800000</v>
      </c>
      <c r="E10680" s="18">
        <f t="shared" si="166"/>
        <v>8800</v>
      </c>
      <c r="F10680" s="19">
        <v>1.7038519999999999</v>
      </c>
      <c r="G10680" s="19">
        <v>14.993901184</v>
      </c>
      <c r="H10680" s="20">
        <v>82.961475665999998</v>
      </c>
      <c r="I10680" s="15">
        <f>IF(H10680&lt;=Rmax_Summary!$B$40,1,0)</f>
        <v>0</v>
      </c>
      <c r="J10680" s="15">
        <v>3</v>
      </c>
      <c r="K10680" s="21" t="s">
        <v>850</v>
      </c>
    </row>
    <row r="10681" spans="1:11" x14ac:dyDescent="0.15">
      <c r="A10681" s="15">
        <v>2671</v>
      </c>
      <c r="B10681" s="16">
        <v>15</v>
      </c>
      <c r="C10681" s="15">
        <v>10</v>
      </c>
      <c r="D10681" s="17">
        <v>8900000</v>
      </c>
      <c r="E10681" s="18">
        <f t="shared" si="166"/>
        <v>8900</v>
      </c>
      <c r="F10681" s="19">
        <v>1.684715</v>
      </c>
      <c r="G10681" s="19">
        <v>14.993958652</v>
      </c>
      <c r="H10681" s="20">
        <v>83.152854950999995</v>
      </c>
      <c r="I10681" s="15">
        <f>IF(H10681&lt;=Rmax_Summary!$B$40,1,0)</f>
        <v>0</v>
      </c>
      <c r="J10681" s="15">
        <v>3</v>
      </c>
      <c r="K10681" s="21" t="s">
        <v>850</v>
      </c>
    </row>
    <row r="10682" spans="1:11" x14ac:dyDescent="0.15">
      <c r="A10682" s="15">
        <v>2676</v>
      </c>
      <c r="B10682" s="16">
        <v>15</v>
      </c>
      <c r="C10682" s="15">
        <v>10</v>
      </c>
      <c r="D10682" s="17">
        <v>9000000</v>
      </c>
      <c r="E10682" s="18">
        <f t="shared" si="166"/>
        <v>9000</v>
      </c>
      <c r="F10682" s="19">
        <v>1.666002</v>
      </c>
      <c r="G10682" s="19">
        <v>14.994014844000001</v>
      </c>
      <c r="H10682" s="20">
        <v>83.339983485999994</v>
      </c>
      <c r="I10682" s="15">
        <f>IF(H10682&lt;=Rmax_Summary!$B$40,1,0)</f>
        <v>0</v>
      </c>
      <c r="J10682" s="15">
        <v>3</v>
      </c>
      <c r="K10682" s="21" t="s">
        <v>850</v>
      </c>
    </row>
    <row r="10683" spans="1:11" x14ac:dyDescent="0.15">
      <c r="A10683" s="15">
        <v>2681</v>
      </c>
      <c r="B10683" s="16">
        <v>15</v>
      </c>
      <c r="C10683" s="15">
        <v>10</v>
      </c>
      <c r="D10683" s="17">
        <v>9100000</v>
      </c>
      <c r="E10683" s="18">
        <f t="shared" si="166"/>
        <v>9100</v>
      </c>
      <c r="F10683" s="19">
        <v>1.6476999999999999</v>
      </c>
      <c r="G10683" s="19">
        <v>14.9940698</v>
      </c>
      <c r="H10683" s="20">
        <v>83.522999968999997</v>
      </c>
      <c r="I10683" s="15">
        <f>IF(H10683&lt;=Rmax_Summary!$B$40,1,0)</f>
        <v>0</v>
      </c>
      <c r="J10683" s="15">
        <v>3</v>
      </c>
      <c r="K10683" s="21" t="s">
        <v>850</v>
      </c>
    </row>
    <row r="10684" spans="1:11" x14ac:dyDescent="0.15">
      <c r="A10684" s="15">
        <v>2686</v>
      </c>
      <c r="B10684" s="16">
        <v>15</v>
      </c>
      <c r="C10684" s="15">
        <v>10</v>
      </c>
      <c r="D10684" s="17">
        <v>9200000</v>
      </c>
      <c r="E10684" s="18">
        <f t="shared" si="166"/>
        <v>9200</v>
      </c>
      <c r="F10684" s="19">
        <v>1.629796</v>
      </c>
      <c r="G10684" s="19">
        <v>14.994123562</v>
      </c>
      <c r="H10684" s="20">
        <v>83.702039685000003</v>
      </c>
      <c r="I10684" s="15">
        <f>IF(H10684&lt;=Rmax_Summary!$B$40,1,0)</f>
        <v>0</v>
      </c>
      <c r="J10684" s="15">
        <v>3</v>
      </c>
      <c r="K10684" s="21" t="s">
        <v>850</v>
      </c>
    </row>
    <row r="10685" spans="1:11" x14ac:dyDescent="0.15">
      <c r="A10685" s="15">
        <v>2691</v>
      </c>
      <c r="B10685" s="16">
        <v>15</v>
      </c>
      <c r="C10685" s="15">
        <v>10</v>
      </c>
      <c r="D10685" s="17">
        <v>9300000</v>
      </c>
      <c r="E10685" s="18">
        <f t="shared" si="166"/>
        <v>9300</v>
      </c>
      <c r="F10685" s="19">
        <v>1.612277</v>
      </c>
      <c r="G10685" s="19">
        <v>14.994176168999999</v>
      </c>
      <c r="H10685" s="20">
        <v>83.877229966000002</v>
      </c>
      <c r="I10685" s="15">
        <f>IF(H10685&lt;=Rmax_Summary!$B$40,1,0)</f>
        <v>0</v>
      </c>
      <c r="J10685" s="15">
        <v>3</v>
      </c>
      <c r="K10685" s="21" t="s">
        <v>850</v>
      </c>
    </row>
    <row r="10686" spans="1:11" x14ac:dyDescent="0.15">
      <c r="A10686" s="15">
        <v>2696</v>
      </c>
      <c r="B10686" s="16">
        <v>15</v>
      </c>
      <c r="C10686" s="15">
        <v>10</v>
      </c>
      <c r="D10686" s="17">
        <v>9400000</v>
      </c>
      <c r="E10686" s="18">
        <f t="shared" si="166"/>
        <v>9400</v>
      </c>
      <c r="F10686" s="19">
        <v>1.5951310000000001</v>
      </c>
      <c r="G10686" s="19">
        <v>14.994227656</v>
      </c>
      <c r="H10686" s="20">
        <v>84.048694159999997</v>
      </c>
      <c r="I10686" s="15">
        <f>IF(H10686&lt;=Rmax_Summary!$B$40,1,0)</f>
        <v>0</v>
      </c>
      <c r="J10686" s="15">
        <v>3</v>
      </c>
      <c r="K10686" s="21" t="s">
        <v>850</v>
      </c>
    </row>
    <row r="10687" spans="1:11" x14ac:dyDescent="0.15">
      <c r="A10687" s="15">
        <v>2701</v>
      </c>
      <c r="B10687" s="16">
        <v>15</v>
      </c>
      <c r="C10687" s="15">
        <v>10</v>
      </c>
      <c r="D10687" s="17">
        <v>9500000</v>
      </c>
      <c r="E10687" s="18">
        <f t="shared" si="166"/>
        <v>9500</v>
      </c>
      <c r="F10687" s="19">
        <v>1.5783450000000001</v>
      </c>
      <c r="G10687" s="19">
        <v>14.994278060999999</v>
      </c>
      <c r="H10687" s="20">
        <v>84.216549365000006</v>
      </c>
      <c r="I10687" s="15">
        <f>IF(H10687&lt;=Rmax_Summary!$B$40,1,0)</f>
        <v>0</v>
      </c>
      <c r="J10687" s="15">
        <v>3</v>
      </c>
      <c r="K10687" s="21" t="s">
        <v>850</v>
      </c>
    </row>
    <row r="10688" spans="1:11" x14ac:dyDescent="0.15">
      <c r="A10688" s="15">
        <v>2706</v>
      </c>
      <c r="B10688" s="16">
        <v>15</v>
      </c>
      <c r="C10688" s="15">
        <v>10</v>
      </c>
      <c r="D10688" s="17">
        <v>9600000</v>
      </c>
      <c r="E10688" s="18">
        <f t="shared" si="166"/>
        <v>9600</v>
      </c>
      <c r="F10688" s="19">
        <v>1.561909</v>
      </c>
      <c r="G10688" s="19">
        <v>14.994327416000001</v>
      </c>
      <c r="H10688" s="20">
        <v>84.380909267999996</v>
      </c>
      <c r="I10688" s="15">
        <f>IF(H10688&lt;=Rmax_Summary!$B$40,1,0)</f>
        <v>0</v>
      </c>
      <c r="J10688" s="15">
        <v>3</v>
      </c>
      <c r="K10688" s="21" t="s">
        <v>850</v>
      </c>
    </row>
    <row r="10689" spans="1:11" x14ac:dyDescent="0.15">
      <c r="A10689" s="15">
        <v>2711</v>
      </c>
      <c r="B10689" s="16">
        <v>15</v>
      </c>
      <c r="C10689" s="15">
        <v>10</v>
      </c>
      <c r="D10689" s="17">
        <v>9700000</v>
      </c>
      <c r="E10689" s="18">
        <f t="shared" si="166"/>
        <v>9700</v>
      </c>
      <c r="F10689" s="19">
        <v>1.545812</v>
      </c>
      <c r="G10689" s="19">
        <v>14.994375753</v>
      </c>
      <c r="H10689" s="20">
        <v>84.541880735000007</v>
      </c>
      <c r="I10689" s="15">
        <f>IF(H10689&lt;=Rmax_Summary!$B$40,1,0)</f>
        <v>0</v>
      </c>
      <c r="J10689" s="15">
        <v>3</v>
      </c>
      <c r="K10689" s="21" t="s">
        <v>850</v>
      </c>
    </row>
    <row r="10690" spans="1:11" x14ac:dyDescent="0.15">
      <c r="A10690" s="15">
        <v>2716</v>
      </c>
      <c r="B10690" s="16">
        <v>15</v>
      </c>
      <c r="C10690" s="15">
        <v>10</v>
      </c>
      <c r="D10690" s="17">
        <v>9800000</v>
      </c>
      <c r="E10690" s="18">
        <f t="shared" ref="E10690:E10753" si="167">D10690/1000</f>
        <v>9800</v>
      </c>
      <c r="F10690" s="19">
        <v>1.530043</v>
      </c>
      <c r="G10690" s="19">
        <v>14.994423103000001</v>
      </c>
      <c r="H10690" s="20">
        <v>84.699568358999997</v>
      </c>
      <c r="I10690" s="15">
        <f>IF(H10690&lt;=Rmax_Summary!$B$40,1,0)</f>
        <v>0</v>
      </c>
      <c r="J10690" s="15">
        <v>3</v>
      </c>
      <c r="K10690" s="21" t="s">
        <v>850</v>
      </c>
    </row>
    <row r="10691" spans="1:11" x14ac:dyDescent="0.15">
      <c r="A10691" s="15">
        <v>2721</v>
      </c>
      <c r="B10691" s="16">
        <v>15</v>
      </c>
      <c r="C10691" s="15">
        <v>10</v>
      </c>
      <c r="D10691" s="17">
        <v>9900000</v>
      </c>
      <c r="E10691" s="18">
        <f t="shared" si="167"/>
        <v>9900</v>
      </c>
      <c r="F10691" s="19">
        <v>1.5145930000000001</v>
      </c>
      <c r="G10691" s="19">
        <v>14.994469497000001</v>
      </c>
      <c r="H10691" s="20">
        <v>84.854071614000006</v>
      </c>
      <c r="I10691" s="15">
        <f>IF(H10691&lt;=Rmax_Summary!$B$40,1,0)</f>
        <v>0</v>
      </c>
      <c r="J10691" s="15">
        <v>3</v>
      </c>
      <c r="K10691" s="21" t="s">
        <v>850</v>
      </c>
    </row>
    <row r="10692" spans="1:11" x14ac:dyDescent="0.15">
      <c r="A10692" s="15">
        <v>2726</v>
      </c>
      <c r="B10692" s="16">
        <v>15</v>
      </c>
      <c r="C10692" s="15">
        <v>10</v>
      </c>
      <c r="D10692" s="17">
        <v>10000000</v>
      </c>
      <c r="E10692" s="18">
        <f t="shared" si="167"/>
        <v>10000</v>
      </c>
      <c r="F10692" s="19">
        <v>1.499452</v>
      </c>
      <c r="G10692" s="19">
        <v>14.994514964</v>
      </c>
      <c r="H10692" s="20">
        <v>85.005484859000006</v>
      </c>
      <c r="I10692" s="15">
        <f>IF(H10692&lt;=Rmax_Summary!$B$40,1,0)</f>
        <v>0</v>
      </c>
      <c r="J10692" s="15">
        <v>3</v>
      </c>
      <c r="K10692" s="21" t="s">
        <v>850</v>
      </c>
    </row>
    <row r="10693" spans="1:11" x14ac:dyDescent="0.15">
      <c r="A10693" s="15">
        <v>4777</v>
      </c>
      <c r="B10693" s="16">
        <v>15</v>
      </c>
      <c r="C10693" s="15">
        <v>20</v>
      </c>
      <c r="D10693" s="17">
        <v>10000</v>
      </c>
      <c r="E10693" s="18">
        <f t="shared" si="167"/>
        <v>10</v>
      </c>
      <c r="F10693" s="19">
        <v>19.865713</v>
      </c>
      <c r="G10693" s="19">
        <v>0.198657105</v>
      </c>
      <c r="H10693" s="20">
        <v>0.671436539</v>
      </c>
      <c r="I10693" s="15">
        <f>IF(H10693&lt;=Rmax_Summary!$B$40,1,0)</f>
        <v>1</v>
      </c>
      <c r="J10693" s="15">
        <v>1</v>
      </c>
      <c r="K10693" s="21" t="s">
        <v>846</v>
      </c>
    </row>
    <row r="10694" spans="1:11" x14ac:dyDescent="0.15">
      <c r="A10694" s="15">
        <v>4782</v>
      </c>
      <c r="B10694" s="16">
        <v>15</v>
      </c>
      <c r="C10694" s="15">
        <v>20</v>
      </c>
      <c r="D10694" s="17">
        <v>11000</v>
      </c>
      <c r="E10694" s="18">
        <f t="shared" si="167"/>
        <v>11</v>
      </c>
      <c r="F10694" s="19">
        <v>19.865697999999998</v>
      </c>
      <c r="G10694" s="19">
        <v>0.21852265900000001</v>
      </c>
      <c r="H10694" s="20">
        <v>0.67151010799999999</v>
      </c>
      <c r="I10694" s="15">
        <f>IF(H10694&lt;=Rmax_Summary!$B$40,1,0)</f>
        <v>1</v>
      </c>
      <c r="J10694" s="15">
        <v>1</v>
      </c>
      <c r="K10694" s="21" t="s">
        <v>846</v>
      </c>
    </row>
    <row r="10695" spans="1:11" x14ac:dyDescent="0.15">
      <c r="A10695" s="15">
        <v>4787</v>
      </c>
      <c r="B10695" s="16">
        <v>15</v>
      </c>
      <c r="C10695" s="15">
        <v>20</v>
      </c>
      <c r="D10695" s="17">
        <v>12000</v>
      </c>
      <c r="E10695" s="18">
        <f t="shared" si="167"/>
        <v>12</v>
      </c>
      <c r="F10695" s="19">
        <v>19.865683000000001</v>
      </c>
      <c r="G10695" s="19">
        <v>0.23838820199999999</v>
      </c>
      <c r="H10695" s="20">
        <v>0.67158430300000005</v>
      </c>
      <c r="I10695" s="15">
        <f>IF(H10695&lt;=Rmax_Summary!$B$40,1,0)</f>
        <v>1</v>
      </c>
      <c r="J10695" s="15">
        <v>1</v>
      </c>
      <c r="K10695" s="21" t="s">
        <v>846</v>
      </c>
    </row>
    <row r="10696" spans="1:11" x14ac:dyDescent="0.15">
      <c r="A10696" s="15">
        <v>4792</v>
      </c>
      <c r="B10696" s="16">
        <v>15</v>
      </c>
      <c r="C10696" s="15">
        <v>20</v>
      </c>
      <c r="D10696" s="17">
        <v>13000</v>
      </c>
      <c r="E10696" s="18">
        <f t="shared" si="167"/>
        <v>13</v>
      </c>
      <c r="F10696" s="19">
        <v>19.865667999999999</v>
      </c>
      <c r="G10696" s="19">
        <v>0.258253697</v>
      </c>
      <c r="H10696" s="20">
        <v>0.67165839599999999</v>
      </c>
      <c r="I10696" s="15">
        <f>IF(H10696&lt;=Rmax_Summary!$B$40,1,0)</f>
        <v>1</v>
      </c>
      <c r="J10696" s="15">
        <v>1</v>
      </c>
      <c r="K10696" s="21" t="s">
        <v>846</v>
      </c>
    </row>
    <row r="10697" spans="1:11" x14ac:dyDescent="0.15">
      <c r="A10697" s="15">
        <v>4797</v>
      </c>
      <c r="B10697" s="16">
        <v>15</v>
      </c>
      <c r="C10697" s="15">
        <v>20</v>
      </c>
      <c r="D10697" s="17">
        <v>14000</v>
      </c>
      <c r="E10697" s="18">
        <f t="shared" si="167"/>
        <v>14</v>
      </c>
      <c r="F10697" s="19">
        <v>19.865653999999999</v>
      </c>
      <c r="G10697" s="19">
        <v>0.278119163</v>
      </c>
      <c r="H10697" s="20">
        <v>0.67173249000000002</v>
      </c>
      <c r="I10697" s="15">
        <f>IF(H10697&lt;=Rmax_Summary!$B$40,1,0)</f>
        <v>1</v>
      </c>
      <c r="J10697" s="15">
        <v>1</v>
      </c>
      <c r="K10697" s="21" t="s">
        <v>846</v>
      </c>
    </row>
    <row r="10698" spans="1:11" x14ac:dyDescent="0.15">
      <c r="A10698" s="15">
        <v>4802</v>
      </c>
      <c r="B10698" s="16">
        <v>15</v>
      </c>
      <c r="C10698" s="15">
        <v>20</v>
      </c>
      <c r="D10698" s="17">
        <v>15000</v>
      </c>
      <c r="E10698" s="18">
        <f t="shared" si="167"/>
        <v>15</v>
      </c>
      <c r="F10698" s="19">
        <v>19.865639000000002</v>
      </c>
      <c r="G10698" s="19">
        <v>0.29798460700000001</v>
      </c>
      <c r="H10698" s="20">
        <v>0.67180687100000003</v>
      </c>
      <c r="I10698" s="15">
        <f>IF(H10698&lt;=Rmax_Summary!$B$40,1,0)</f>
        <v>1</v>
      </c>
      <c r="J10698" s="15">
        <v>1</v>
      </c>
      <c r="K10698" s="21" t="s">
        <v>846</v>
      </c>
    </row>
    <row r="10699" spans="1:11" x14ac:dyDescent="0.15">
      <c r="A10699" s="15">
        <v>4807</v>
      </c>
      <c r="B10699" s="16">
        <v>15</v>
      </c>
      <c r="C10699" s="15">
        <v>20</v>
      </c>
      <c r="D10699" s="17">
        <v>16000</v>
      </c>
      <c r="E10699" s="18">
        <f t="shared" si="167"/>
        <v>16</v>
      </c>
      <c r="F10699" s="19">
        <v>19.865624</v>
      </c>
      <c r="G10699" s="19">
        <v>0.31785001400000001</v>
      </c>
      <c r="H10699" s="20">
        <v>0.67188153100000003</v>
      </c>
      <c r="I10699" s="15">
        <f>IF(H10699&lt;=Rmax_Summary!$B$40,1,0)</f>
        <v>1</v>
      </c>
      <c r="J10699" s="15">
        <v>1</v>
      </c>
      <c r="K10699" s="21" t="s">
        <v>846</v>
      </c>
    </row>
    <row r="10700" spans="1:11" x14ac:dyDescent="0.15">
      <c r="A10700" s="15">
        <v>4812</v>
      </c>
      <c r="B10700" s="16">
        <v>15</v>
      </c>
      <c r="C10700" s="15">
        <v>20</v>
      </c>
      <c r="D10700" s="17">
        <v>17000</v>
      </c>
      <c r="E10700" s="18">
        <f t="shared" si="167"/>
        <v>17</v>
      </c>
      <c r="F10700" s="19">
        <v>19.865608999999999</v>
      </c>
      <c r="G10700" s="19">
        <v>0.337715349</v>
      </c>
      <c r="H10700" s="20">
        <v>0.67195608100000004</v>
      </c>
      <c r="I10700" s="15">
        <f>IF(H10700&lt;=Rmax_Summary!$B$40,1,0)</f>
        <v>1</v>
      </c>
      <c r="J10700" s="15">
        <v>1</v>
      </c>
      <c r="K10700" s="21" t="s">
        <v>846</v>
      </c>
    </row>
    <row r="10701" spans="1:11" x14ac:dyDescent="0.15">
      <c r="A10701" s="15">
        <v>4817</v>
      </c>
      <c r="B10701" s="16">
        <v>15</v>
      </c>
      <c r="C10701" s="15">
        <v>20</v>
      </c>
      <c r="D10701" s="17">
        <v>18000</v>
      </c>
      <c r="E10701" s="18">
        <f t="shared" si="167"/>
        <v>18</v>
      </c>
      <c r="F10701" s="19">
        <v>19.865594000000002</v>
      </c>
      <c r="G10701" s="19">
        <v>0.35758071200000002</v>
      </c>
      <c r="H10701" s="20">
        <v>0.67203040300000005</v>
      </c>
      <c r="I10701" s="15">
        <f>IF(H10701&lt;=Rmax_Summary!$B$40,1,0)</f>
        <v>1</v>
      </c>
      <c r="J10701" s="15">
        <v>1</v>
      </c>
      <c r="K10701" s="21" t="s">
        <v>846</v>
      </c>
    </row>
    <row r="10702" spans="1:11" x14ac:dyDescent="0.15">
      <c r="A10702" s="15">
        <v>4822</v>
      </c>
      <c r="B10702" s="16">
        <v>15</v>
      </c>
      <c r="C10702" s="15">
        <v>20</v>
      </c>
      <c r="D10702" s="17">
        <v>19000</v>
      </c>
      <c r="E10702" s="18">
        <f t="shared" si="167"/>
        <v>19</v>
      </c>
      <c r="F10702" s="19">
        <v>19.865579</v>
      </c>
      <c r="G10702" s="19">
        <v>0.37744602900000002</v>
      </c>
      <c r="H10702" s="20">
        <v>0.67210532199999995</v>
      </c>
      <c r="I10702" s="15">
        <f>IF(H10702&lt;=Rmax_Summary!$B$40,1,0)</f>
        <v>1</v>
      </c>
      <c r="J10702" s="15">
        <v>1</v>
      </c>
      <c r="K10702" s="21" t="s">
        <v>846</v>
      </c>
    </row>
    <row r="10703" spans="1:11" x14ac:dyDescent="0.15">
      <c r="A10703" s="15">
        <v>4827</v>
      </c>
      <c r="B10703" s="16">
        <v>15</v>
      </c>
      <c r="C10703" s="15">
        <v>20</v>
      </c>
      <c r="D10703" s="17">
        <v>20000</v>
      </c>
      <c r="E10703" s="18">
        <f t="shared" si="167"/>
        <v>20</v>
      </c>
      <c r="F10703" s="19">
        <v>19.865563999999999</v>
      </c>
      <c r="G10703" s="19">
        <v>0.39731128199999999</v>
      </c>
      <c r="H10703" s="20">
        <v>0.67217998400000001</v>
      </c>
      <c r="I10703" s="15">
        <f>IF(H10703&lt;=Rmax_Summary!$B$40,1,0)</f>
        <v>1</v>
      </c>
      <c r="J10703" s="15">
        <v>1</v>
      </c>
      <c r="K10703" s="21" t="s">
        <v>846</v>
      </c>
    </row>
    <row r="10704" spans="1:11" x14ac:dyDescent="0.15">
      <c r="A10704" s="15">
        <v>4832</v>
      </c>
      <c r="B10704" s="16">
        <v>15</v>
      </c>
      <c r="C10704" s="15">
        <v>20</v>
      </c>
      <c r="D10704" s="17">
        <v>21000</v>
      </c>
      <c r="E10704" s="18">
        <f t="shared" si="167"/>
        <v>21</v>
      </c>
      <c r="F10704" s="19">
        <v>19.865549000000001</v>
      </c>
      <c r="G10704" s="19">
        <v>0.417176567</v>
      </c>
      <c r="H10704" s="20">
        <v>0.67225499099999997</v>
      </c>
      <c r="I10704" s="15">
        <f>IF(H10704&lt;=Rmax_Summary!$B$40,1,0)</f>
        <v>1</v>
      </c>
      <c r="J10704" s="15">
        <v>1</v>
      </c>
      <c r="K10704" s="21" t="s">
        <v>846</v>
      </c>
    </row>
    <row r="10705" spans="1:11" x14ac:dyDescent="0.15">
      <c r="A10705" s="15">
        <v>4837</v>
      </c>
      <c r="B10705" s="16">
        <v>15</v>
      </c>
      <c r="C10705" s="15">
        <v>20</v>
      </c>
      <c r="D10705" s="17">
        <v>22000</v>
      </c>
      <c r="E10705" s="18">
        <f t="shared" si="167"/>
        <v>22</v>
      </c>
      <c r="F10705" s="19">
        <v>19.865534</v>
      </c>
      <c r="G10705" s="19">
        <v>0.437041766</v>
      </c>
      <c r="H10705" s="20">
        <v>0.67232984399999995</v>
      </c>
      <c r="I10705" s="15">
        <f>IF(H10705&lt;=Rmax_Summary!$B$40,1,0)</f>
        <v>1</v>
      </c>
      <c r="J10705" s="15">
        <v>1</v>
      </c>
      <c r="K10705" s="21" t="s">
        <v>846</v>
      </c>
    </row>
    <row r="10706" spans="1:11" x14ac:dyDescent="0.15">
      <c r="A10706" s="15">
        <v>4842</v>
      </c>
      <c r="B10706" s="16">
        <v>15</v>
      </c>
      <c r="C10706" s="15">
        <v>20</v>
      </c>
      <c r="D10706" s="17">
        <v>23000</v>
      </c>
      <c r="E10706" s="18">
        <f t="shared" si="167"/>
        <v>23</v>
      </c>
      <c r="F10706" s="19">
        <v>19.865518999999999</v>
      </c>
      <c r="G10706" s="19">
        <v>0.456906918</v>
      </c>
      <c r="H10706" s="20">
        <v>0.67240542400000003</v>
      </c>
      <c r="I10706" s="15">
        <f>IF(H10706&lt;=Rmax_Summary!$B$40,1,0)</f>
        <v>1</v>
      </c>
      <c r="J10706" s="15">
        <v>1</v>
      </c>
      <c r="K10706" s="21" t="s">
        <v>846</v>
      </c>
    </row>
    <row r="10707" spans="1:11" x14ac:dyDescent="0.15">
      <c r="A10707" s="15">
        <v>4847</v>
      </c>
      <c r="B10707" s="16">
        <v>15</v>
      </c>
      <c r="C10707" s="15">
        <v>20</v>
      </c>
      <c r="D10707" s="17">
        <v>24000</v>
      </c>
      <c r="E10707" s="18">
        <f t="shared" si="167"/>
        <v>24</v>
      </c>
      <c r="F10707" s="19">
        <v>19.865504000000001</v>
      </c>
      <c r="G10707" s="19">
        <v>0.47677206900000002</v>
      </c>
      <c r="H10707" s="20">
        <v>0.67248048500000002</v>
      </c>
      <c r="I10707" s="15">
        <f>IF(H10707&lt;=Rmax_Summary!$B$40,1,0)</f>
        <v>1</v>
      </c>
      <c r="J10707" s="15">
        <v>1</v>
      </c>
      <c r="K10707" s="21" t="s">
        <v>846</v>
      </c>
    </row>
    <row r="10708" spans="1:11" x14ac:dyDescent="0.15">
      <c r="A10708" s="15">
        <v>4852</v>
      </c>
      <c r="B10708" s="16">
        <v>15</v>
      </c>
      <c r="C10708" s="15">
        <v>20</v>
      </c>
      <c r="D10708" s="17">
        <v>25000</v>
      </c>
      <c r="E10708" s="18">
        <f t="shared" si="167"/>
        <v>25</v>
      </c>
      <c r="F10708" s="19">
        <v>19.865489</v>
      </c>
      <c r="G10708" s="19">
        <v>0.496637208</v>
      </c>
      <c r="H10708" s="20">
        <v>0.67255536699999996</v>
      </c>
      <c r="I10708" s="15">
        <f>IF(H10708&lt;=Rmax_Summary!$B$40,1,0)</f>
        <v>1</v>
      </c>
      <c r="J10708" s="15">
        <v>1</v>
      </c>
      <c r="K10708" s="21" t="s">
        <v>846</v>
      </c>
    </row>
    <row r="10709" spans="1:11" x14ac:dyDescent="0.15">
      <c r="A10709" s="15">
        <v>4857</v>
      </c>
      <c r="B10709" s="16">
        <v>15</v>
      </c>
      <c r="C10709" s="15">
        <v>20</v>
      </c>
      <c r="D10709" s="17">
        <v>26000</v>
      </c>
      <c r="E10709" s="18">
        <f t="shared" si="167"/>
        <v>26</v>
      </c>
      <c r="F10709" s="19">
        <v>19.865473999999999</v>
      </c>
      <c r="G10709" s="19">
        <v>0.51650231400000002</v>
      </c>
      <c r="H10709" s="20">
        <v>0.67263095500000003</v>
      </c>
      <c r="I10709" s="15">
        <f>IF(H10709&lt;=Rmax_Summary!$B$40,1,0)</f>
        <v>1</v>
      </c>
      <c r="J10709" s="15">
        <v>1</v>
      </c>
      <c r="K10709" s="21" t="s">
        <v>846</v>
      </c>
    </row>
    <row r="10710" spans="1:11" x14ac:dyDescent="0.15">
      <c r="A10710" s="15">
        <v>4862</v>
      </c>
      <c r="B10710" s="16">
        <v>15</v>
      </c>
      <c r="C10710" s="15">
        <v>20</v>
      </c>
      <c r="D10710" s="17">
        <v>27000</v>
      </c>
      <c r="E10710" s="18">
        <f t="shared" si="167"/>
        <v>27</v>
      </c>
      <c r="F10710" s="19">
        <v>19.865459000000001</v>
      </c>
      <c r="G10710" s="19">
        <v>0.53636735700000004</v>
      </c>
      <c r="H10710" s="20">
        <v>0.67270634100000004</v>
      </c>
      <c r="I10710" s="15">
        <f>IF(H10710&lt;=Rmax_Summary!$B$40,1,0)</f>
        <v>1</v>
      </c>
      <c r="J10710" s="15">
        <v>1</v>
      </c>
      <c r="K10710" s="21" t="s">
        <v>846</v>
      </c>
    </row>
    <row r="10711" spans="1:11" x14ac:dyDescent="0.15">
      <c r="A10711" s="15">
        <v>4867</v>
      </c>
      <c r="B10711" s="16">
        <v>15</v>
      </c>
      <c r="C10711" s="15">
        <v>20</v>
      </c>
      <c r="D10711" s="17">
        <v>28000</v>
      </c>
      <c r="E10711" s="18">
        <f t="shared" si="167"/>
        <v>28</v>
      </c>
      <c r="F10711" s="19">
        <v>19.865444</v>
      </c>
      <c r="G10711" s="19">
        <v>0.55623244599999999</v>
      </c>
      <c r="H10711" s="20">
        <v>0.67278202200000004</v>
      </c>
      <c r="I10711" s="15">
        <f>IF(H10711&lt;=Rmax_Summary!$B$40,1,0)</f>
        <v>1</v>
      </c>
      <c r="J10711" s="15">
        <v>1</v>
      </c>
      <c r="K10711" s="21" t="s">
        <v>846</v>
      </c>
    </row>
    <row r="10712" spans="1:11" x14ac:dyDescent="0.15">
      <c r="A10712" s="15">
        <v>4872</v>
      </c>
      <c r="B10712" s="16">
        <v>15</v>
      </c>
      <c r="C10712" s="15">
        <v>20</v>
      </c>
      <c r="D10712" s="17">
        <v>29000</v>
      </c>
      <c r="E10712" s="18">
        <f t="shared" si="167"/>
        <v>29</v>
      </c>
      <c r="F10712" s="19">
        <v>19.865428000000001</v>
      </c>
      <c r="G10712" s="19">
        <v>0.57609741000000003</v>
      </c>
      <c r="H10712" s="20">
        <v>0.67285768599999995</v>
      </c>
      <c r="I10712" s="15">
        <f>IF(H10712&lt;=Rmax_Summary!$B$40,1,0)</f>
        <v>1</v>
      </c>
      <c r="J10712" s="15">
        <v>1</v>
      </c>
      <c r="K10712" s="21" t="s">
        <v>846</v>
      </c>
    </row>
    <row r="10713" spans="1:11" x14ac:dyDescent="0.15">
      <c r="A10713" s="15">
        <v>4877</v>
      </c>
      <c r="B10713" s="16">
        <v>15</v>
      </c>
      <c r="C10713" s="15">
        <v>20</v>
      </c>
      <c r="D10713" s="17">
        <v>30000</v>
      </c>
      <c r="E10713" s="18">
        <f t="shared" si="167"/>
        <v>30</v>
      </c>
      <c r="F10713" s="19">
        <v>19.865413</v>
      </c>
      <c r="G10713" s="19">
        <v>0.59596241900000002</v>
      </c>
      <c r="H10713" s="20">
        <v>0.67293353499999997</v>
      </c>
      <c r="I10713" s="15">
        <f>IF(H10713&lt;=Rmax_Summary!$B$40,1,0)</f>
        <v>1</v>
      </c>
      <c r="J10713" s="15">
        <v>1</v>
      </c>
      <c r="K10713" s="21" t="s">
        <v>846</v>
      </c>
    </row>
    <row r="10714" spans="1:11" x14ac:dyDescent="0.15">
      <c r="A10714" s="15">
        <v>4882</v>
      </c>
      <c r="B10714" s="16">
        <v>15</v>
      </c>
      <c r="C10714" s="15">
        <v>20</v>
      </c>
      <c r="D10714" s="17">
        <v>31000</v>
      </c>
      <c r="E10714" s="18">
        <f t="shared" si="167"/>
        <v>31</v>
      </c>
      <c r="F10714" s="19">
        <v>19.865397999999999</v>
      </c>
      <c r="G10714" s="19">
        <v>0.61582736400000004</v>
      </c>
      <c r="H10714" s="20">
        <v>0.67300901099999999</v>
      </c>
      <c r="I10714" s="15">
        <f>IF(H10714&lt;=Rmax_Summary!$B$40,1,0)</f>
        <v>1</v>
      </c>
      <c r="J10714" s="15">
        <v>1</v>
      </c>
      <c r="K10714" s="21" t="s">
        <v>846</v>
      </c>
    </row>
    <row r="10715" spans="1:11" x14ac:dyDescent="0.15">
      <c r="A10715" s="15">
        <v>4887</v>
      </c>
      <c r="B10715" s="16">
        <v>15</v>
      </c>
      <c r="C10715" s="15">
        <v>20</v>
      </c>
      <c r="D10715" s="17">
        <v>32000</v>
      </c>
      <c r="E10715" s="18">
        <f t="shared" si="167"/>
        <v>32</v>
      </c>
      <c r="F10715" s="19">
        <v>19.865383000000001</v>
      </c>
      <c r="G10715" s="19">
        <v>0.63569225200000001</v>
      </c>
      <c r="H10715" s="20">
        <v>0.673085249</v>
      </c>
      <c r="I10715" s="15">
        <f>IF(H10715&lt;=Rmax_Summary!$B$40,1,0)</f>
        <v>1</v>
      </c>
      <c r="J10715" s="15">
        <v>1</v>
      </c>
      <c r="K10715" s="21" t="s">
        <v>846</v>
      </c>
    </row>
    <row r="10716" spans="1:11" x14ac:dyDescent="0.15">
      <c r="A10716" s="15">
        <v>4892</v>
      </c>
      <c r="B10716" s="16">
        <v>15</v>
      </c>
      <c r="C10716" s="15">
        <v>20</v>
      </c>
      <c r="D10716" s="17">
        <v>33000</v>
      </c>
      <c r="E10716" s="18">
        <f t="shared" si="167"/>
        <v>33</v>
      </c>
      <c r="F10716" s="19">
        <v>19.865368</v>
      </c>
      <c r="G10716" s="19">
        <v>0.65555715199999998</v>
      </c>
      <c r="H10716" s="20">
        <v>0.67316127299999995</v>
      </c>
      <c r="I10716" s="15">
        <f>IF(H10716&lt;=Rmax_Summary!$B$40,1,0)</f>
        <v>1</v>
      </c>
      <c r="J10716" s="15">
        <v>1</v>
      </c>
      <c r="K10716" s="21" t="s">
        <v>846</v>
      </c>
    </row>
    <row r="10717" spans="1:11" x14ac:dyDescent="0.15">
      <c r="A10717" s="15">
        <v>4897</v>
      </c>
      <c r="B10717" s="16">
        <v>15</v>
      </c>
      <c r="C10717" s="15">
        <v>20</v>
      </c>
      <c r="D10717" s="17">
        <v>34000</v>
      </c>
      <c r="E10717" s="18">
        <f t="shared" si="167"/>
        <v>34</v>
      </c>
      <c r="F10717" s="19">
        <v>19.865352999999999</v>
      </c>
      <c r="G10717" s="19">
        <v>0.67542199599999997</v>
      </c>
      <c r="H10717" s="20">
        <v>0.67323722600000002</v>
      </c>
      <c r="I10717" s="15">
        <f>IF(H10717&lt;=Rmax_Summary!$B$40,1,0)</f>
        <v>1</v>
      </c>
      <c r="J10717" s="15">
        <v>1</v>
      </c>
      <c r="K10717" s="21" t="s">
        <v>846</v>
      </c>
    </row>
    <row r="10718" spans="1:11" x14ac:dyDescent="0.15">
      <c r="A10718" s="15">
        <v>4902</v>
      </c>
      <c r="B10718" s="16">
        <v>15</v>
      </c>
      <c r="C10718" s="15">
        <v>20</v>
      </c>
      <c r="D10718" s="17">
        <v>35000</v>
      </c>
      <c r="E10718" s="18">
        <f t="shared" si="167"/>
        <v>35</v>
      </c>
      <c r="F10718" s="19">
        <v>19.865337</v>
      </c>
      <c r="G10718" s="19">
        <v>0.69528678600000005</v>
      </c>
      <c r="H10718" s="20">
        <v>0.673314038</v>
      </c>
      <c r="I10718" s="15">
        <f>IF(H10718&lt;=Rmax_Summary!$B$40,1,0)</f>
        <v>1</v>
      </c>
      <c r="J10718" s="15">
        <v>1</v>
      </c>
      <c r="K10718" s="21" t="s">
        <v>846</v>
      </c>
    </row>
    <row r="10719" spans="1:11" x14ac:dyDescent="0.15">
      <c r="A10719" s="15">
        <v>4907</v>
      </c>
      <c r="B10719" s="16">
        <v>15</v>
      </c>
      <c r="C10719" s="15">
        <v>20</v>
      </c>
      <c r="D10719" s="17">
        <v>36000</v>
      </c>
      <c r="E10719" s="18">
        <f t="shared" si="167"/>
        <v>36</v>
      </c>
      <c r="F10719" s="19">
        <v>19.865321999999999</v>
      </c>
      <c r="G10719" s="19">
        <v>0.71515159399999995</v>
      </c>
      <c r="H10719" s="20">
        <v>0.67339033800000003</v>
      </c>
      <c r="I10719" s="15">
        <f>IF(H10719&lt;=Rmax_Summary!$B$40,1,0)</f>
        <v>1</v>
      </c>
      <c r="J10719" s="15">
        <v>1</v>
      </c>
      <c r="K10719" s="21" t="s">
        <v>846</v>
      </c>
    </row>
    <row r="10720" spans="1:11" x14ac:dyDescent="0.15">
      <c r="A10720" s="15">
        <v>4912</v>
      </c>
      <c r="B10720" s="16">
        <v>15</v>
      </c>
      <c r="C10720" s="15">
        <v>20</v>
      </c>
      <c r="D10720" s="17">
        <v>37000</v>
      </c>
      <c r="E10720" s="18">
        <f t="shared" si="167"/>
        <v>37</v>
      </c>
      <c r="F10720" s="19">
        <v>19.865307000000001</v>
      </c>
      <c r="G10720" s="19">
        <v>0.73501634000000005</v>
      </c>
      <c r="H10720" s="20">
        <v>0.67346671999999996</v>
      </c>
      <c r="I10720" s="15">
        <f>IF(H10720&lt;=Rmax_Summary!$B$40,1,0)</f>
        <v>1</v>
      </c>
      <c r="J10720" s="15">
        <v>1</v>
      </c>
      <c r="K10720" s="21" t="s">
        <v>846</v>
      </c>
    </row>
    <row r="10721" spans="1:11" x14ac:dyDescent="0.15">
      <c r="A10721" s="15">
        <v>4917</v>
      </c>
      <c r="B10721" s="16">
        <v>15</v>
      </c>
      <c r="C10721" s="15">
        <v>20</v>
      </c>
      <c r="D10721" s="17">
        <v>38000</v>
      </c>
      <c r="E10721" s="18">
        <f t="shared" si="167"/>
        <v>38</v>
      </c>
      <c r="F10721" s="19">
        <v>19.865290999999999</v>
      </c>
      <c r="G10721" s="19">
        <v>0.75488105699999997</v>
      </c>
      <c r="H10721" s="20">
        <v>0.67354341600000001</v>
      </c>
      <c r="I10721" s="15">
        <f>IF(H10721&lt;=Rmax_Summary!$B$40,1,0)</f>
        <v>1</v>
      </c>
      <c r="J10721" s="15">
        <v>1</v>
      </c>
      <c r="K10721" s="21" t="s">
        <v>846</v>
      </c>
    </row>
    <row r="10722" spans="1:11" x14ac:dyDescent="0.15">
      <c r="A10722" s="15">
        <v>4922</v>
      </c>
      <c r="B10722" s="16">
        <v>15</v>
      </c>
      <c r="C10722" s="15">
        <v>20</v>
      </c>
      <c r="D10722" s="17">
        <v>39000</v>
      </c>
      <c r="E10722" s="18">
        <f t="shared" si="167"/>
        <v>39</v>
      </c>
      <c r="F10722" s="19">
        <v>19.865276000000001</v>
      </c>
      <c r="G10722" s="19">
        <v>0.77474578800000005</v>
      </c>
      <c r="H10722" s="20">
        <v>0.67361946800000005</v>
      </c>
      <c r="I10722" s="15">
        <f>IF(H10722&lt;=Rmax_Summary!$B$40,1,0)</f>
        <v>1</v>
      </c>
      <c r="J10722" s="15">
        <v>1</v>
      </c>
      <c r="K10722" s="21" t="s">
        <v>846</v>
      </c>
    </row>
    <row r="10723" spans="1:11" x14ac:dyDescent="0.15">
      <c r="A10723" s="15">
        <v>4927</v>
      </c>
      <c r="B10723" s="16">
        <v>15</v>
      </c>
      <c r="C10723" s="15">
        <v>20</v>
      </c>
      <c r="D10723" s="17">
        <v>40000</v>
      </c>
      <c r="E10723" s="18">
        <f t="shared" si="167"/>
        <v>40</v>
      </c>
      <c r="F10723" s="19">
        <v>19.865261</v>
      </c>
      <c r="G10723" s="19">
        <v>0.794610441</v>
      </c>
      <c r="H10723" s="20">
        <v>0.67369686900000003</v>
      </c>
      <c r="I10723" s="15">
        <f>IF(H10723&lt;=Rmax_Summary!$B$40,1,0)</f>
        <v>1</v>
      </c>
      <c r="J10723" s="15">
        <v>1</v>
      </c>
      <c r="K10723" s="21" t="s">
        <v>846</v>
      </c>
    </row>
    <row r="10724" spans="1:11" x14ac:dyDescent="0.15">
      <c r="A10724" s="15">
        <v>4932</v>
      </c>
      <c r="B10724" s="16">
        <v>15</v>
      </c>
      <c r="C10724" s="15">
        <v>20</v>
      </c>
      <c r="D10724" s="17">
        <v>41000</v>
      </c>
      <c r="E10724" s="18">
        <f t="shared" si="167"/>
        <v>41</v>
      </c>
      <c r="F10724" s="19">
        <v>19.865245000000002</v>
      </c>
      <c r="G10724" s="19">
        <v>0.81447506199999997</v>
      </c>
      <c r="H10724" s="20">
        <v>0.67377384500000004</v>
      </c>
      <c r="I10724" s="15">
        <f>IF(H10724&lt;=Rmax_Summary!$B$40,1,0)</f>
        <v>1</v>
      </c>
      <c r="J10724" s="15">
        <v>1</v>
      </c>
      <c r="K10724" s="21" t="s">
        <v>846</v>
      </c>
    </row>
    <row r="10725" spans="1:11" x14ac:dyDescent="0.15">
      <c r="A10725" s="15">
        <v>4937</v>
      </c>
      <c r="B10725" s="16">
        <v>15</v>
      </c>
      <c r="C10725" s="15">
        <v>20</v>
      </c>
      <c r="D10725" s="17">
        <v>42000</v>
      </c>
      <c r="E10725" s="18">
        <f t="shared" si="167"/>
        <v>42</v>
      </c>
      <c r="F10725" s="19">
        <v>19.86523</v>
      </c>
      <c r="G10725" s="19">
        <v>0.83433965899999996</v>
      </c>
      <c r="H10725" s="20">
        <v>0.673850583</v>
      </c>
      <c r="I10725" s="15">
        <f>IF(H10725&lt;=Rmax_Summary!$B$40,1,0)</f>
        <v>1</v>
      </c>
      <c r="J10725" s="15">
        <v>1</v>
      </c>
      <c r="K10725" s="21" t="s">
        <v>846</v>
      </c>
    </row>
    <row r="10726" spans="1:11" x14ac:dyDescent="0.15">
      <c r="A10726" s="15">
        <v>4942</v>
      </c>
      <c r="B10726" s="16">
        <v>15</v>
      </c>
      <c r="C10726" s="15">
        <v>20</v>
      </c>
      <c r="D10726" s="17">
        <v>43000</v>
      </c>
      <c r="E10726" s="18">
        <f t="shared" si="167"/>
        <v>43</v>
      </c>
      <c r="F10726" s="19">
        <v>19.865214000000002</v>
      </c>
      <c r="G10726" s="19">
        <v>0.85420423000000001</v>
      </c>
      <c r="H10726" s="20">
        <v>0.67392818600000004</v>
      </c>
      <c r="I10726" s="15">
        <f>IF(H10726&lt;=Rmax_Summary!$B$40,1,0)</f>
        <v>1</v>
      </c>
      <c r="J10726" s="15">
        <v>1</v>
      </c>
      <c r="K10726" s="21" t="s">
        <v>846</v>
      </c>
    </row>
    <row r="10727" spans="1:11" x14ac:dyDescent="0.15">
      <c r="A10727" s="15">
        <v>4947</v>
      </c>
      <c r="B10727" s="16">
        <v>15</v>
      </c>
      <c r="C10727" s="15">
        <v>20</v>
      </c>
      <c r="D10727" s="17">
        <v>44000</v>
      </c>
      <c r="E10727" s="18">
        <f t="shared" si="167"/>
        <v>44</v>
      </c>
      <c r="F10727" s="19">
        <v>19.865199</v>
      </c>
      <c r="G10727" s="19">
        <v>0.87406871600000002</v>
      </c>
      <c r="H10727" s="20">
        <v>0.67400518399999998</v>
      </c>
      <c r="I10727" s="15">
        <f>IF(H10727&lt;=Rmax_Summary!$B$40,1,0)</f>
        <v>1</v>
      </c>
      <c r="J10727" s="15">
        <v>1</v>
      </c>
      <c r="K10727" s="21" t="s">
        <v>846</v>
      </c>
    </row>
    <row r="10728" spans="1:11" x14ac:dyDescent="0.15">
      <c r="A10728" s="15">
        <v>4952</v>
      </c>
      <c r="B10728" s="16">
        <v>15</v>
      </c>
      <c r="C10728" s="15">
        <v>20</v>
      </c>
      <c r="D10728" s="17">
        <v>45000</v>
      </c>
      <c r="E10728" s="18">
        <f t="shared" si="167"/>
        <v>45</v>
      </c>
      <c r="F10728" s="19">
        <v>19.865182999999998</v>
      </c>
      <c r="G10728" s="19">
        <v>0.89393324200000002</v>
      </c>
      <c r="H10728" s="20">
        <v>0.67408259699999995</v>
      </c>
      <c r="I10728" s="15">
        <f>IF(H10728&lt;=Rmax_Summary!$B$40,1,0)</f>
        <v>1</v>
      </c>
      <c r="J10728" s="15">
        <v>1</v>
      </c>
      <c r="K10728" s="21" t="s">
        <v>846</v>
      </c>
    </row>
    <row r="10729" spans="1:11" x14ac:dyDescent="0.15">
      <c r="A10729" s="15">
        <v>4957</v>
      </c>
      <c r="B10729" s="16">
        <v>15</v>
      </c>
      <c r="C10729" s="15">
        <v>20</v>
      </c>
      <c r="D10729" s="17">
        <v>46000</v>
      </c>
      <c r="E10729" s="18">
        <f t="shared" si="167"/>
        <v>46</v>
      </c>
      <c r="F10729" s="19">
        <v>19.865168000000001</v>
      </c>
      <c r="G10729" s="19">
        <v>0.91379770699999996</v>
      </c>
      <c r="H10729" s="20">
        <v>0.67415995299999998</v>
      </c>
      <c r="I10729" s="15">
        <f>IF(H10729&lt;=Rmax_Summary!$B$40,1,0)</f>
        <v>1</v>
      </c>
      <c r="J10729" s="15">
        <v>1</v>
      </c>
      <c r="K10729" s="21" t="s">
        <v>846</v>
      </c>
    </row>
    <row r="10730" spans="1:11" x14ac:dyDescent="0.15">
      <c r="A10730" s="15">
        <v>4962</v>
      </c>
      <c r="B10730" s="16">
        <v>15</v>
      </c>
      <c r="C10730" s="15">
        <v>20</v>
      </c>
      <c r="D10730" s="17">
        <v>47000</v>
      </c>
      <c r="E10730" s="18">
        <f t="shared" si="167"/>
        <v>47</v>
      </c>
      <c r="F10730" s="19">
        <v>19.865152999999999</v>
      </c>
      <c r="G10730" s="19">
        <v>0.93366219800000005</v>
      </c>
      <c r="H10730" s="20">
        <v>0.67423738499999997</v>
      </c>
      <c r="I10730" s="15">
        <f>IF(H10730&lt;=Rmax_Summary!$B$40,1,0)</f>
        <v>1</v>
      </c>
      <c r="J10730" s="15">
        <v>1</v>
      </c>
      <c r="K10730" s="21" t="s">
        <v>846</v>
      </c>
    </row>
    <row r="10731" spans="1:11" x14ac:dyDescent="0.15">
      <c r="A10731" s="15">
        <v>4967</v>
      </c>
      <c r="B10731" s="16">
        <v>15</v>
      </c>
      <c r="C10731" s="15">
        <v>20</v>
      </c>
      <c r="D10731" s="17">
        <v>48000</v>
      </c>
      <c r="E10731" s="18">
        <f t="shared" si="167"/>
        <v>48</v>
      </c>
      <c r="F10731" s="19">
        <v>19.865137000000001</v>
      </c>
      <c r="G10731" s="19">
        <v>0.95352658000000001</v>
      </c>
      <c r="H10731" s="20">
        <v>0.67431485599999996</v>
      </c>
      <c r="I10731" s="15">
        <f>IF(H10731&lt;=Rmax_Summary!$B$40,1,0)</f>
        <v>1</v>
      </c>
      <c r="J10731" s="15">
        <v>1</v>
      </c>
      <c r="K10731" s="21" t="s">
        <v>846</v>
      </c>
    </row>
    <row r="10732" spans="1:11" x14ac:dyDescent="0.15">
      <c r="A10732" s="15">
        <v>4972</v>
      </c>
      <c r="B10732" s="16">
        <v>15</v>
      </c>
      <c r="C10732" s="15">
        <v>20</v>
      </c>
      <c r="D10732" s="17">
        <v>49000</v>
      </c>
      <c r="E10732" s="18">
        <f t="shared" si="167"/>
        <v>49</v>
      </c>
      <c r="F10732" s="19">
        <v>19.865120999999998</v>
      </c>
      <c r="G10732" s="19">
        <v>0.97339094699999995</v>
      </c>
      <c r="H10732" s="20">
        <v>0.67439259600000001</v>
      </c>
      <c r="I10732" s="15">
        <f>IF(H10732&lt;=Rmax_Summary!$B$40,1,0)</f>
        <v>1</v>
      </c>
      <c r="J10732" s="15">
        <v>1</v>
      </c>
      <c r="K10732" s="21" t="s">
        <v>846</v>
      </c>
    </row>
    <row r="10733" spans="1:11" x14ac:dyDescent="0.15">
      <c r="A10733" s="15">
        <v>4977</v>
      </c>
      <c r="B10733" s="16">
        <v>15</v>
      </c>
      <c r="C10733" s="15">
        <v>20</v>
      </c>
      <c r="D10733" s="17">
        <v>50000</v>
      </c>
      <c r="E10733" s="18">
        <f t="shared" si="167"/>
        <v>50</v>
      </c>
      <c r="F10733" s="19">
        <v>19.865106000000001</v>
      </c>
      <c r="G10733" s="19">
        <v>0.99325527199999997</v>
      </c>
      <c r="H10733" s="20">
        <v>0.67447005299999996</v>
      </c>
      <c r="I10733" s="15">
        <f>IF(H10733&lt;=Rmax_Summary!$B$40,1,0)</f>
        <v>1</v>
      </c>
      <c r="J10733" s="15">
        <v>1</v>
      </c>
      <c r="K10733" s="21" t="s">
        <v>846</v>
      </c>
    </row>
    <row r="10734" spans="1:11" x14ac:dyDescent="0.15">
      <c r="A10734" s="15">
        <v>4982</v>
      </c>
      <c r="B10734" s="16">
        <v>15</v>
      </c>
      <c r="C10734" s="15">
        <v>20</v>
      </c>
      <c r="D10734" s="17">
        <v>51000</v>
      </c>
      <c r="E10734" s="18">
        <f t="shared" si="167"/>
        <v>51</v>
      </c>
      <c r="F10734" s="19">
        <v>19.865089999999999</v>
      </c>
      <c r="G10734" s="19">
        <v>1.013119613</v>
      </c>
      <c r="H10734" s="20">
        <v>0.67454815300000004</v>
      </c>
      <c r="I10734" s="15">
        <f>IF(H10734&lt;=Rmax_Summary!$B$40,1,0)</f>
        <v>1</v>
      </c>
      <c r="J10734" s="15">
        <v>1</v>
      </c>
      <c r="K10734" s="21" t="s">
        <v>846</v>
      </c>
    </row>
    <row r="10735" spans="1:11" x14ac:dyDescent="0.15">
      <c r="A10735" s="15">
        <v>4987</v>
      </c>
      <c r="B10735" s="16">
        <v>15</v>
      </c>
      <c r="C10735" s="15">
        <v>20</v>
      </c>
      <c r="D10735" s="17">
        <v>52000</v>
      </c>
      <c r="E10735" s="18">
        <f t="shared" si="167"/>
        <v>52</v>
      </c>
      <c r="F10735" s="19">
        <v>19.865075000000001</v>
      </c>
      <c r="G10735" s="19">
        <v>1.0329838650000001</v>
      </c>
      <c r="H10735" s="20">
        <v>0.67462633400000005</v>
      </c>
      <c r="I10735" s="15">
        <f>IF(H10735&lt;=Rmax_Summary!$B$40,1,0)</f>
        <v>1</v>
      </c>
      <c r="J10735" s="15">
        <v>1</v>
      </c>
      <c r="K10735" s="21" t="s">
        <v>846</v>
      </c>
    </row>
    <row r="10736" spans="1:11" x14ac:dyDescent="0.15">
      <c r="A10736" s="15">
        <v>4992</v>
      </c>
      <c r="B10736" s="16">
        <v>15</v>
      </c>
      <c r="C10736" s="15">
        <v>20</v>
      </c>
      <c r="D10736" s="17">
        <v>53000</v>
      </c>
      <c r="E10736" s="18">
        <f t="shared" si="167"/>
        <v>53</v>
      </c>
      <c r="F10736" s="19">
        <v>19.865058999999999</v>
      </c>
      <c r="G10736" s="19">
        <v>1.052848113</v>
      </c>
      <c r="H10736" s="20">
        <v>0.67470448900000002</v>
      </c>
      <c r="I10736" s="15">
        <f>IF(H10736&lt;=Rmax_Summary!$B$40,1,0)</f>
        <v>1</v>
      </c>
      <c r="J10736" s="15">
        <v>1</v>
      </c>
      <c r="K10736" s="21" t="s">
        <v>846</v>
      </c>
    </row>
    <row r="10737" spans="1:11" x14ac:dyDescent="0.15">
      <c r="A10737" s="15">
        <v>4997</v>
      </c>
      <c r="B10737" s="16">
        <v>15</v>
      </c>
      <c r="C10737" s="15">
        <v>20</v>
      </c>
      <c r="D10737" s="17">
        <v>54000</v>
      </c>
      <c r="E10737" s="18">
        <f t="shared" si="167"/>
        <v>54</v>
      </c>
      <c r="F10737" s="19">
        <v>19.865043</v>
      </c>
      <c r="G10737" s="19">
        <v>1.07271235</v>
      </c>
      <c r="H10737" s="20">
        <v>0.67478294699999997</v>
      </c>
      <c r="I10737" s="15">
        <f>IF(H10737&lt;=Rmax_Summary!$B$40,1,0)</f>
        <v>1</v>
      </c>
      <c r="J10737" s="15">
        <v>1</v>
      </c>
      <c r="K10737" s="21" t="s">
        <v>846</v>
      </c>
    </row>
    <row r="10738" spans="1:11" x14ac:dyDescent="0.15">
      <c r="A10738" s="15">
        <v>5002</v>
      </c>
      <c r="B10738" s="16">
        <v>15</v>
      </c>
      <c r="C10738" s="15">
        <v>20</v>
      </c>
      <c r="D10738" s="17">
        <v>55000</v>
      </c>
      <c r="E10738" s="18">
        <f t="shared" si="167"/>
        <v>55</v>
      </c>
      <c r="F10738" s="19">
        <v>19.865027999999999</v>
      </c>
      <c r="G10738" s="19">
        <v>1.0925765059999999</v>
      </c>
      <c r="H10738" s="20">
        <v>0.67486128400000001</v>
      </c>
      <c r="I10738" s="15">
        <f>IF(H10738&lt;=Rmax_Summary!$B$40,1,0)</f>
        <v>1</v>
      </c>
      <c r="J10738" s="15">
        <v>1</v>
      </c>
      <c r="K10738" s="21" t="s">
        <v>846</v>
      </c>
    </row>
    <row r="10739" spans="1:11" x14ac:dyDescent="0.15">
      <c r="A10739" s="15">
        <v>5007</v>
      </c>
      <c r="B10739" s="16">
        <v>15</v>
      </c>
      <c r="C10739" s="15">
        <v>20</v>
      </c>
      <c r="D10739" s="17">
        <v>56000</v>
      </c>
      <c r="E10739" s="18">
        <f t="shared" si="167"/>
        <v>56</v>
      </c>
      <c r="F10739" s="19">
        <v>19.865012</v>
      </c>
      <c r="G10739" s="19">
        <v>1.1124406600000001</v>
      </c>
      <c r="H10739" s="20">
        <v>0.67493987700000002</v>
      </c>
      <c r="I10739" s="15">
        <f>IF(H10739&lt;=Rmax_Summary!$B$40,1,0)</f>
        <v>1</v>
      </c>
      <c r="J10739" s="15">
        <v>1</v>
      </c>
      <c r="K10739" s="21" t="s">
        <v>846</v>
      </c>
    </row>
    <row r="10740" spans="1:11" x14ac:dyDescent="0.15">
      <c r="A10740" s="15">
        <v>5012</v>
      </c>
      <c r="B10740" s="16">
        <v>15</v>
      </c>
      <c r="C10740" s="15">
        <v>20</v>
      </c>
      <c r="D10740" s="17">
        <v>57000</v>
      </c>
      <c r="E10740" s="18">
        <f t="shared" si="167"/>
        <v>57</v>
      </c>
      <c r="F10740" s="19">
        <v>19.864996000000001</v>
      </c>
      <c r="G10740" s="19">
        <v>1.1323048040000001</v>
      </c>
      <c r="H10740" s="20">
        <v>0.67501826399999998</v>
      </c>
      <c r="I10740" s="15">
        <f>IF(H10740&lt;=Rmax_Summary!$B$40,1,0)</f>
        <v>1</v>
      </c>
      <c r="J10740" s="15">
        <v>1</v>
      </c>
      <c r="K10740" s="21" t="s">
        <v>846</v>
      </c>
    </row>
    <row r="10741" spans="1:11" x14ac:dyDescent="0.15">
      <c r="A10741" s="15">
        <v>5017</v>
      </c>
      <c r="B10741" s="16">
        <v>15</v>
      </c>
      <c r="C10741" s="15">
        <v>20</v>
      </c>
      <c r="D10741" s="17">
        <v>58000</v>
      </c>
      <c r="E10741" s="18">
        <f t="shared" si="167"/>
        <v>58</v>
      </c>
      <c r="F10741" s="19">
        <v>19.864981</v>
      </c>
      <c r="G10741" s="19">
        <v>1.1521688809999999</v>
      </c>
      <c r="H10741" s="20">
        <v>0.67509693299999995</v>
      </c>
      <c r="I10741" s="15">
        <f>IF(H10741&lt;=Rmax_Summary!$B$40,1,0)</f>
        <v>1</v>
      </c>
      <c r="J10741" s="15">
        <v>1</v>
      </c>
      <c r="K10741" s="21" t="s">
        <v>846</v>
      </c>
    </row>
    <row r="10742" spans="1:11" x14ac:dyDescent="0.15">
      <c r="A10742" s="15">
        <v>5022</v>
      </c>
      <c r="B10742" s="16">
        <v>15</v>
      </c>
      <c r="C10742" s="15">
        <v>20</v>
      </c>
      <c r="D10742" s="17">
        <v>59000</v>
      </c>
      <c r="E10742" s="18">
        <f t="shared" si="167"/>
        <v>59</v>
      </c>
      <c r="F10742" s="19">
        <v>19.864965000000002</v>
      </c>
      <c r="G10742" s="19">
        <v>1.172032929</v>
      </c>
      <c r="H10742" s="20">
        <v>0.67517582700000001</v>
      </c>
      <c r="I10742" s="15">
        <f>IF(H10742&lt;=Rmax_Summary!$B$40,1,0)</f>
        <v>1</v>
      </c>
      <c r="J10742" s="15">
        <v>1</v>
      </c>
      <c r="K10742" s="21" t="s">
        <v>846</v>
      </c>
    </row>
    <row r="10743" spans="1:11" x14ac:dyDescent="0.15">
      <c r="A10743" s="15">
        <v>5027</v>
      </c>
      <c r="B10743" s="16">
        <v>15</v>
      </c>
      <c r="C10743" s="15">
        <v>20</v>
      </c>
      <c r="D10743" s="17">
        <v>60000</v>
      </c>
      <c r="E10743" s="18">
        <f t="shared" si="167"/>
        <v>60</v>
      </c>
      <c r="F10743" s="19">
        <v>19.864948999999999</v>
      </c>
      <c r="G10743" s="19">
        <v>1.191896939</v>
      </c>
      <c r="H10743" s="20">
        <v>0.67525453899999999</v>
      </c>
      <c r="I10743" s="15">
        <f>IF(H10743&lt;=Rmax_Summary!$B$40,1,0)</f>
        <v>1</v>
      </c>
      <c r="J10743" s="15">
        <v>1</v>
      </c>
      <c r="K10743" s="21" t="s">
        <v>846</v>
      </c>
    </row>
    <row r="10744" spans="1:11" x14ac:dyDescent="0.15">
      <c r="A10744" s="15">
        <v>5032</v>
      </c>
      <c r="B10744" s="16">
        <v>15</v>
      </c>
      <c r="C10744" s="15">
        <v>20</v>
      </c>
      <c r="D10744" s="17">
        <v>61000</v>
      </c>
      <c r="E10744" s="18">
        <f t="shared" si="167"/>
        <v>61</v>
      </c>
      <c r="F10744" s="19">
        <v>19.864933000000001</v>
      </c>
      <c r="G10744" s="19">
        <v>1.2117609199999999</v>
      </c>
      <c r="H10744" s="20">
        <v>0.67533380499999995</v>
      </c>
      <c r="I10744" s="15">
        <f>IF(H10744&lt;=Rmax_Summary!$B$40,1,0)</f>
        <v>1</v>
      </c>
      <c r="J10744" s="15">
        <v>1</v>
      </c>
      <c r="K10744" s="21" t="s">
        <v>846</v>
      </c>
    </row>
    <row r="10745" spans="1:11" x14ac:dyDescent="0.15">
      <c r="A10745" s="15">
        <v>5037</v>
      </c>
      <c r="B10745" s="16">
        <v>15</v>
      </c>
      <c r="C10745" s="15">
        <v>20</v>
      </c>
      <c r="D10745" s="17">
        <v>62000</v>
      </c>
      <c r="E10745" s="18">
        <f t="shared" si="167"/>
        <v>62</v>
      </c>
      <c r="F10745" s="19">
        <v>19.864916999999998</v>
      </c>
      <c r="G10745" s="19">
        <v>1.231624922</v>
      </c>
      <c r="H10745" s="20">
        <v>0.67541268300000001</v>
      </c>
      <c r="I10745" s="15">
        <f>IF(H10745&lt;=Rmax_Summary!$B$40,1,0)</f>
        <v>1</v>
      </c>
      <c r="J10745" s="15">
        <v>1</v>
      </c>
      <c r="K10745" s="21" t="s">
        <v>846</v>
      </c>
    </row>
    <row r="10746" spans="1:11" x14ac:dyDescent="0.15">
      <c r="A10746" s="15">
        <v>5042</v>
      </c>
      <c r="B10746" s="16">
        <v>15</v>
      </c>
      <c r="C10746" s="15">
        <v>20</v>
      </c>
      <c r="D10746" s="17">
        <v>63000</v>
      </c>
      <c r="E10746" s="18">
        <f t="shared" si="167"/>
        <v>63</v>
      </c>
      <c r="F10746" s="19">
        <v>19.864902000000001</v>
      </c>
      <c r="G10746" s="19">
        <v>1.251488766</v>
      </c>
      <c r="H10746" s="20">
        <v>0.67549210100000001</v>
      </c>
      <c r="I10746" s="15">
        <f>IF(H10746&lt;=Rmax_Summary!$B$40,1,0)</f>
        <v>1</v>
      </c>
      <c r="J10746" s="15">
        <v>1</v>
      </c>
      <c r="K10746" s="21" t="s">
        <v>846</v>
      </c>
    </row>
    <row r="10747" spans="1:11" x14ac:dyDescent="0.15">
      <c r="A10747" s="15">
        <v>5047</v>
      </c>
      <c r="B10747" s="16">
        <v>15</v>
      </c>
      <c r="C10747" s="15">
        <v>20</v>
      </c>
      <c r="D10747" s="17">
        <v>64000</v>
      </c>
      <c r="E10747" s="18">
        <f t="shared" si="167"/>
        <v>64</v>
      </c>
      <c r="F10747" s="19">
        <v>19.864885999999998</v>
      </c>
      <c r="G10747" s="19">
        <v>1.2713526930000001</v>
      </c>
      <c r="H10747" s="20">
        <v>0.67557131599999998</v>
      </c>
      <c r="I10747" s="15">
        <f>IF(H10747&lt;=Rmax_Summary!$B$40,1,0)</f>
        <v>1</v>
      </c>
      <c r="J10747" s="15">
        <v>1</v>
      </c>
      <c r="K10747" s="21" t="s">
        <v>846</v>
      </c>
    </row>
    <row r="10748" spans="1:11" x14ac:dyDescent="0.15">
      <c r="A10748" s="15">
        <v>5052</v>
      </c>
      <c r="B10748" s="16">
        <v>15</v>
      </c>
      <c r="C10748" s="15">
        <v>20</v>
      </c>
      <c r="D10748" s="17">
        <v>65000</v>
      </c>
      <c r="E10748" s="18">
        <f t="shared" si="167"/>
        <v>65</v>
      </c>
      <c r="F10748" s="19">
        <v>19.86487</v>
      </c>
      <c r="G10748" s="19">
        <v>1.291216519</v>
      </c>
      <c r="H10748" s="20">
        <v>0.67565090500000002</v>
      </c>
      <c r="I10748" s="15">
        <f>IF(H10748&lt;=Rmax_Summary!$B$40,1,0)</f>
        <v>1</v>
      </c>
      <c r="J10748" s="15">
        <v>1</v>
      </c>
      <c r="K10748" s="21" t="s">
        <v>846</v>
      </c>
    </row>
    <row r="10749" spans="1:11" x14ac:dyDescent="0.15">
      <c r="A10749" s="15">
        <v>5057</v>
      </c>
      <c r="B10749" s="16">
        <v>15</v>
      </c>
      <c r="C10749" s="15">
        <v>20</v>
      </c>
      <c r="D10749" s="17">
        <v>66000</v>
      </c>
      <c r="E10749" s="18">
        <f t="shared" si="167"/>
        <v>66</v>
      </c>
      <c r="F10749" s="19">
        <v>19.864854000000001</v>
      </c>
      <c r="G10749" s="19">
        <v>1.3110803</v>
      </c>
      <c r="H10749" s="20">
        <v>0.67573046000000003</v>
      </c>
      <c r="I10749" s="15">
        <f>IF(H10749&lt;=Rmax_Summary!$B$40,1,0)</f>
        <v>1</v>
      </c>
      <c r="J10749" s="15">
        <v>1</v>
      </c>
      <c r="K10749" s="21" t="s">
        <v>846</v>
      </c>
    </row>
    <row r="10750" spans="1:11" x14ac:dyDescent="0.15">
      <c r="A10750" s="15">
        <v>5062</v>
      </c>
      <c r="B10750" s="16">
        <v>15</v>
      </c>
      <c r="C10750" s="15">
        <v>20</v>
      </c>
      <c r="D10750" s="17">
        <v>67000</v>
      </c>
      <c r="E10750" s="18">
        <f t="shared" si="167"/>
        <v>67</v>
      </c>
      <c r="F10750" s="19">
        <v>19.864837999999999</v>
      </c>
      <c r="G10750" s="19">
        <v>1.3309441310000001</v>
      </c>
      <c r="H10750" s="20">
        <v>0.67580997399999998</v>
      </c>
      <c r="I10750" s="15">
        <f>IF(H10750&lt;=Rmax_Summary!$B$40,1,0)</f>
        <v>1</v>
      </c>
      <c r="J10750" s="15">
        <v>1</v>
      </c>
      <c r="K10750" s="21" t="s">
        <v>846</v>
      </c>
    </row>
    <row r="10751" spans="1:11" x14ac:dyDescent="0.15">
      <c r="A10751" s="15">
        <v>5067</v>
      </c>
      <c r="B10751" s="16">
        <v>15</v>
      </c>
      <c r="C10751" s="15">
        <v>20</v>
      </c>
      <c r="D10751" s="17">
        <v>68000</v>
      </c>
      <c r="E10751" s="18">
        <f t="shared" si="167"/>
        <v>68</v>
      </c>
      <c r="F10751" s="19">
        <v>19.864822</v>
      </c>
      <c r="G10751" s="19">
        <v>1.350807868</v>
      </c>
      <c r="H10751" s="20">
        <v>0.67588966699999997</v>
      </c>
      <c r="I10751" s="15">
        <f>IF(H10751&lt;=Rmax_Summary!$B$40,1,0)</f>
        <v>1</v>
      </c>
      <c r="J10751" s="15">
        <v>1</v>
      </c>
      <c r="K10751" s="21" t="s">
        <v>846</v>
      </c>
    </row>
    <row r="10752" spans="1:11" x14ac:dyDescent="0.15">
      <c r="A10752" s="15">
        <v>5072</v>
      </c>
      <c r="B10752" s="16">
        <v>15</v>
      </c>
      <c r="C10752" s="15">
        <v>20</v>
      </c>
      <c r="D10752" s="17">
        <v>69000</v>
      </c>
      <c r="E10752" s="18">
        <f t="shared" si="167"/>
        <v>69</v>
      </c>
      <c r="F10752" s="19">
        <v>19.864806000000002</v>
      </c>
      <c r="G10752" s="19">
        <v>1.3706716299999999</v>
      </c>
      <c r="H10752" s="20">
        <v>0.67596965799999997</v>
      </c>
      <c r="I10752" s="15">
        <f>IF(H10752&lt;=Rmax_Summary!$B$40,1,0)</f>
        <v>1</v>
      </c>
      <c r="J10752" s="15">
        <v>1</v>
      </c>
      <c r="K10752" s="21" t="s">
        <v>846</v>
      </c>
    </row>
    <row r="10753" spans="1:11" x14ac:dyDescent="0.15">
      <c r="A10753" s="15">
        <v>5077</v>
      </c>
      <c r="B10753" s="16">
        <v>15</v>
      </c>
      <c r="C10753" s="15">
        <v>20</v>
      </c>
      <c r="D10753" s="17">
        <v>70000</v>
      </c>
      <c r="E10753" s="18">
        <f t="shared" si="167"/>
        <v>70</v>
      </c>
      <c r="F10753" s="19">
        <v>19.864789999999999</v>
      </c>
      <c r="G10753" s="19">
        <v>1.3905353149999999</v>
      </c>
      <c r="H10753" s="20">
        <v>0.67604987500000002</v>
      </c>
      <c r="I10753" s="15">
        <f>IF(H10753&lt;=Rmax_Summary!$B$40,1,0)</f>
        <v>1</v>
      </c>
      <c r="J10753" s="15">
        <v>1</v>
      </c>
      <c r="K10753" s="21" t="s">
        <v>846</v>
      </c>
    </row>
    <row r="10754" spans="1:11" x14ac:dyDescent="0.15">
      <c r="A10754" s="15">
        <v>5082</v>
      </c>
      <c r="B10754" s="16">
        <v>15</v>
      </c>
      <c r="C10754" s="15">
        <v>20</v>
      </c>
      <c r="D10754" s="17">
        <v>71000</v>
      </c>
      <c r="E10754" s="18">
        <f t="shared" ref="E10754:E10817" si="168">D10754/1000</f>
        <v>71</v>
      </c>
      <c r="F10754" s="19">
        <v>19.864774000000001</v>
      </c>
      <c r="G10754" s="19">
        <v>1.4103989720000001</v>
      </c>
      <c r="H10754" s="20">
        <v>0.67612995099999995</v>
      </c>
      <c r="I10754" s="15">
        <f>IF(H10754&lt;=Rmax_Summary!$B$40,1,0)</f>
        <v>1</v>
      </c>
      <c r="J10754" s="15">
        <v>1</v>
      </c>
      <c r="K10754" s="21" t="s">
        <v>846</v>
      </c>
    </row>
    <row r="10755" spans="1:11" x14ac:dyDescent="0.15">
      <c r="A10755" s="15">
        <v>5087</v>
      </c>
      <c r="B10755" s="16">
        <v>15</v>
      </c>
      <c r="C10755" s="15">
        <v>20</v>
      </c>
      <c r="D10755" s="17">
        <v>72000</v>
      </c>
      <c r="E10755" s="18">
        <f t="shared" si="168"/>
        <v>72</v>
      </c>
      <c r="F10755" s="19">
        <v>19.864757999999998</v>
      </c>
      <c r="G10755" s="19">
        <v>1.430262581</v>
      </c>
      <c r="H10755" s="20">
        <v>0.67621012700000005</v>
      </c>
      <c r="I10755" s="15">
        <f>IF(H10755&lt;=Rmax_Summary!$B$40,1,0)</f>
        <v>1</v>
      </c>
      <c r="J10755" s="15">
        <v>1</v>
      </c>
      <c r="K10755" s="21" t="s">
        <v>846</v>
      </c>
    </row>
    <row r="10756" spans="1:11" x14ac:dyDescent="0.15">
      <c r="A10756" s="15">
        <v>5092</v>
      </c>
      <c r="B10756" s="16">
        <v>15</v>
      </c>
      <c r="C10756" s="15">
        <v>20</v>
      </c>
      <c r="D10756" s="17">
        <v>73000</v>
      </c>
      <c r="E10756" s="18">
        <f t="shared" si="168"/>
        <v>73</v>
      </c>
      <c r="F10756" s="19">
        <v>19.864742</v>
      </c>
      <c r="G10756" s="19">
        <v>1.450126153</v>
      </c>
      <c r="H10756" s="20">
        <v>0.67629042399999995</v>
      </c>
      <c r="I10756" s="15">
        <f>IF(H10756&lt;=Rmax_Summary!$B$40,1,0)</f>
        <v>1</v>
      </c>
      <c r="J10756" s="15">
        <v>1</v>
      </c>
      <c r="K10756" s="21" t="s">
        <v>846</v>
      </c>
    </row>
    <row r="10757" spans="1:11" x14ac:dyDescent="0.15">
      <c r="A10757" s="15">
        <v>5097</v>
      </c>
      <c r="B10757" s="16">
        <v>15</v>
      </c>
      <c r="C10757" s="15">
        <v>20</v>
      </c>
      <c r="D10757" s="17">
        <v>74000</v>
      </c>
      <c r="E10757" s="18">
        <f t="shared" si="168"/>
        <v>74</v>
      </c>
      <c r="F10757" s="19">
        <v>19.864726000000001</v>
      </c>
      <c r="G10757" s="19">
        <v>1.469989706</v>
      </c>
      <c r="H10757" s="20">
        <v>0.67637123899999996</v>
      </c>
      <c r="I10757" s="15">
        <f>IF(H10757&lt;=Rmax_Summary!$B$40,1,0)</f>
        <v>1</v>
      </c>
      <c r="J10757" s="15">
        <v>1</v>
      </c>
      <c r="K10757" s="21" t="s">
        <v>846</v>
      </c>
    </row>
    <row r="10758" spans="1:11" x14ac:dyDescent="0.15">
      <c r="A10758" s="15">
        <v>5102</v>
      </c>
      <c r="B10758" s="16">
        <v>15</v>
      </c>
      <c r="C10758" s="15">
        <v>20</v>
      </c>
      <c r="D10758" s="17">
        <v>75000</v>
      </c>
      <c r="E10758" s="18">
        <f t="shared" si="168"/>
        <v>75</v>
      </c>
      <c r="F10758" s="19">
        <v>19.864709999999999</v>
      </c>
      <c r="G10758" s="19">
        <v>1.489853216</v>
      </c>
      <c r="H10758" s="20">
        <v>0.67645158599999999</v>
      </c>
      <c r="I10758" s="15">
        <f>IF(H10758&lt;=Rmax_Summary!$B$40,1,0)</f>
        <v>1</v>
      </c>
      <c r="J10758" s="15">
        <v>1</v>
      </c>
      <c r="K10758" s="21" t="s">
        <v>846</v>
      </c>
    </row>
    <row r="10759" spans="1:11" x14ac:dyDescent="0.15">
      <c r="A10759" s="15">
        <v>5107</v>
      </c>
      <c r="B10759" s="16">
        <v>15</v>
      </c>
      <c r="C10759" s="15">
        <v>20</v>
      </c>
      <c r="D10759" s="17">
        <v>76000</v>
      </c>
      <c r="E10759" s="18">
        <f t="shared" si="168"/>
        <v>76</v>
      </c>
      <c r="F10759" s="19">
        <v>19.864694</v>
      </c>
      <c r="G10759" s="19">
        <v>1.5097166849999999</v>
      </c>
      <c r="H10759" s="20">
        <v>0.67653212100000004</v>
      </c>
      <c r="I10759" s="15">
        <f>IF(H10759&lt;=Rmax_Summary!$B$40,1,0)</f>
        <v>1</v>
      </c>
      <c r="J10759" s="15">
        <v>1</v>
      </c>
      <c r="K10759" s="21" t="s">
        <v>846</v>
      </c>
    </row>
    <row r="10760" spans="1:11" x14ac:dyDescent="0.15">
      <c r="A10760" s="15">
        <v>5112</v>
      </c>
      <c r="B10760" s="16">
        <v>15</v>
      </c>
      <c r="C10760" s="15">
        <v>20</v>
      </c>
      <c r="D10760" s="17">
        <v>77000</v>
      </c>
      <c r="E10760" s="18">
        <f t="shared" si="168"/>
        <v>77</v>
      </c>
      <c r="F10760" s="19">
        <v>19.864677</v>
      </c>
      <c r="G10760" s="19">
        <v>1.5295801689999999</v>
      </c>
      <c r="H10760" s="20">
        <v>0.67661306600000004</v>
      </c>
      <c r="I10760" s="15">
        <f>IF(H10760&lt;=Rmax_Summary!$B$40,1,0)</f>
        <v>1</v>
      </c>
      <c r="J10760" s="15">
        <v>1</v>
      </c>
      <c r="K10760" s="21" t="s">
        <v>846</v>
      </c>
    </row>
    <row r="10761" spans="1:11" x14ac:dyDescent="0.15">
      <c r="A10761" s="15">
        <v>5117</v>
      </c>
      <c r="B10761" s="16">
        <v>15</v>
      </c>
      <c r="C10761" s="15">
        <v>20</v>
      </c>
      <c r="D10761" s="17">
        <v>78000</v>
      </c>
      <c r="E10761" s="18">
        <f t="shared" si="168"/>
        <v>78</v>
      </c>
      <c r="F10761" s="19">
        <v>19.864661000000002</v>
      </c>
      <c r="G10761" s="19">
        <v>1.5494435989999999</v>
      </c>
      <c r="H10761" s="20">
        <v>0.67669399799999996</v>
      </c>
      <c r="I10761" s="15">
        <f>IF(H10761&lt;=Rmax_Summary!$B$40,1,0)</f>
        <v>1</v>
      </c>
      <c r="J10761" s="15">
        <v>1</v>
      </c>
      <c r="K10761" s="21" t="s">
        <v>846</v>
      </c>
    </row>
    <row r="10762" spans="1:11" x14ac:dyDescent="0.15">
      <c r="A10762" s="15">
        <v>5122</v>
      </c>
      <c r="B10762" s="16">
        <v>15</v>
      </c>
      <c r="C10762" s="15">
        <v>20</v>
      </c>
      <c r="D10762" s="17">
        <v>79000</v>
      </c>
      <c r="E10762" s="18">
        <f t="shared" si="168"/>
        <v>79</v>
      </c>
      <c r="F10762" s="19">
        <v>19.864644999999999</v>
      </c>
      <c r="G10762" s="19">
        <v>1.569306987</v>
      </c>
      <c r="H10762" s="20">
        <v>0.67677513499999997</v>
      </c>
      <c r="I10762" s="15">
        <f>IF(H10762&lt;=Rmax_Summary!$B$40,1,0)</f>
        <v>1</v>
      </c>
      <c r="J10762" s="15">
        <v>1</v>
      </c>
      <c r="K10762" s="21" t="s">
        <v>846</v>
      </c>
    </row>
    <row r="10763" spans="1:11" x14ac:dyDescent="0.15">
      <c r="A10763" s="15">
        <v>5127</v>
      </c>
      <c r="B10763" s="16">
        <v>15</v>
      </c>
      <c r="C10763" s="15">
        <v>20</v>
      </c>
      <c r="D10763" s="17">
        <v>80000</v>
      </c>
      <c r="E10763" s="18">
        <f t="shared" si="168"/>
        <v>80</v>
      </c>
      <c r="F10763" s="19">
        <v>19.864629000000001</v>
      </c>
      <c r="G10763" s="19">
        <v>1.5891703129999999</v>
      </c>
      <c r="H10763" s="20">
        <v>0.676855808</v>
      </c>
      <c r="I10763" s="15">
        <f>IF(H10763&lt;=Rmax_Summary!$B$40,1,0)</f>
        <v>1</v>
      </c>
      <c r="J10763" s="15">
        <v>1</v>
      </c>
      <c r="K10763" s="21" t="s">
        <v>846</v>
      </c>
    </row>
    <row r="10764" spans="1:11" x14ac:dyDescent="0.15">
      <c r="A10764" s="15">
        <v>5132</v>
      </c>
      <c r="B10764" s="16">
        <v>15</v>
      </c>
      <c r="C10764" s="15">
        <v>20</v>
      </c>
      <c r="D10764" s="17">
        <v>81000</v>
      </c>
      <c r="E10764" s="18">
        <f t="shared" si="168"/>
        <v>81</v>
      </c>
      <c r="F10764" s="19">
        <v>19.864612000000001</v>
      </c>
      <c r="G10764" s="19">
        <v>1.6090336059999999</v>
      </c>
      <c r="H10764" s="20">
        <v>0.67693769199999998</v>
      </c>
      <c r="I10764" s="15">
        <f>IF(H10764&lt;=Rmax_Summary!$B$40,1,0)</f>
        <v>1</v>
      </c>
      <c r="J10764" s="15">
        <v>1</v>
      </c>
      <c r="K10764" s="21" t="s">
        <v>846</v>
      </c>
    </row>
    <row r="10765" spans="1:11" x14ac:dyDescent="0.15">
      <c r="A10765" s="15">
        <v>5137</v>
      </c>
      <c r="B10765" s="16">
        <v>15</v>
      </c>
      <c r="C10765" s="15">
        <v>20</v>
      </c>
      <c r="D10765" s="17">
        <v>82000</v>
      </c>
      <c r="E10765" s="18">
        <f t="shared" si="168"/>
        <v>82</v>
      </c>
      <c r="F10765" s="19">
        <v>19.864595999999999</v>
      </c>
      <c r="G10765" s="19">
        <v>1.6288969010000001</v>
      </c>
      <c r="H10765" s="20">
        <v>0.67701891700000005</v>
      </c>
      <c r="I10765" s="15">
        <f>IF(H10765&lt;=Rmax_Summary!$B$40,1,0)</f>
        <v>1</v>
      </c>
      <c r="J10765" s="15">
        <v>1</v>
      </c>
      <c r="K10765" s="21" t="s">
        <v>846</v>
      </c>
    </row>
    <row r="10766" spans="1:11" x14ac:dyDescent="0.15">
      <c r="A10766" s="15">
        <v>5142</v>
      </c>
      <c r="B10766" s="16">
        <v>15</v>
      </c>
      <c r="C10766" s="15">
        <v>20</v>
      </c>
      <c r="D10766" s="17">
        <v>83000</v>
      </c>
      <c r="E10766" s="18">
        <f t="shared" si="168"/>
        <v>83</v>
      </c>
      <c r="F10766" s="19">
        <v>19.86458</v>
      </c>
      <c r="G10766" s="19">
        <v>1.648760132</v>
      </c>
      <c r="H10766" s="20">
        <v>0.67709989599999998</v>
      </c>
      <c r="I10766" s="15">
        <f>IF(H10766&lt;=Rmax_Summary!$B$40,1,0)</f>
        <v>1</v>
      </c>
      <c r="J10766" s="15">
        <v>1</v>
      </c>
      <c r="K10766" s="21" t="s">
        <v>846</v>
      </c>
    </row>
    <row r="10767" spans="1:11" x14ac:dyDescent="0.15">
      <c r="A10767" s="15">
        <v>5147</v>
      </c>
      <c r="B10767" s="16">
        <v>15</v>
      </c>
      <c r="C10767" s="15">
        <v>20</v>
      </c>
      <c r="D10767" s="17">
        <v>84000</v>
      </c>
      <c r="E10767" s="18">
        <f t="shared" si="168"/>
        <v>84</v>
      </c>
      <c r="F10767" s="19">
        <v>19.864564000000001</v>
      </c>
      <c r="G10767" s="19">
        <v>1.6686233399999999</v>
      </c>
      <c r="H10767" s="20">
        <v>0.67718145500000004</v>
      </c>
      <c r="I10767" s="15">
        <f>IF(H10767&lt;=Rmax_Summary!$B$40,1,0)</f>
        <v>1</v>
      </c>
      <c r="J10767" s="15">
        <v>1</v>
      </c>
      <c r="K10767" s="21" t="s">
        <v>846</v>
      </c>
    </row>
    <row r="10768" spans="1:11" x14ac:dyDescent="0.15">
      <c r="A10768" s="15">
        <v>5152</v>
      </c>
      <c r="B10768" s="16">
        <v>15</v>
      </c>
      <c r="C10768" s="15">
        <v>20</v>
      </c>
      <c r="D10768" s="17">
        <v>85000</v>
      </c>
      <c r="E10768" s="18">
        <f t="shared" si="168"/>
        <v>85</v>
      </c>
      <c r="F10768" s="19">
        <v>19.864547000000002</v>
      </c>
      <c r="G10768" s="19">
        <v>1.6884865250000001</v>
      </c>
      <c r="H10768" s="20">
        <v>0.67726346500000001</v>
      </c>
      <c r="I10768" s="15">
        <f>IF(H10768&lt;=Rmax_Summary!$B$40,1,0)</f>
        <v>1</v>
      </c>
      <c r="J10768" s="15">
        <v>1</v>
      </c>
      <c r="K10768" s="21" t="s">
        <v>846</v>
      </c>
    </row>
    <row r="10769" spans="1:11" x14ac:dyDescent="0.15">
      <c r="A10769" s="15">
        <v>5157</v>
      </c>
      <c r="B10769" s="16">
        <v>15</v>
      </c>
      <c r="C10769" s="15">
        <v>20</v>
      </c>
      <c r="D10769" s="17">
        <v>86000</v>
      </c>
      <c r="E10769" s="18">
        <f t="shared" si="168"/>
        <v>86</v>
      </c>
      <c r="F10769" s="19">
        <v>19.864530999999999</v>
      </c>
      <c r="G10769" s="19">
        <v>1.7083496810000001</v>
      </c>
      <c r="H10769" s="20">
        <v>0.67734531099999995</v>
      </c>
      <c r="I10769" s="15">
        <f>IF(H10769&lt;=Rmax_Summary!$B$40,1,0)</f>
        <v>1</v>
      </c>
      <c r="J10769" s="15">
        <v>1</v>
      </c>
      <c r="K10769" s="21" t="s">
        <v>846</v>
      </c>
    </row>
    <row r="10770" spans="1:11" x14ac:dyDescent="0.15">
      <c r="A10770" s="15">
        <v>5162</v>
      </c>
      <c r="B10770" s="16">
        <v>15</v>
      </c>
      <c r="C10770" s="15">
        <v>20</v>
      </c>
      <c r="D10770" s="17">
        <v>87000</v>
      </c>
      <c r="E10770" s="18">
        <f t="shared" si="168"/>
        <v>87</v>
      </c>
      <c r="F10770" s="19">
        <v>19.864515000000001</v>
      </c>
      <c r="G10770" s="19">
        <v>1.7282127679999999</v>
      </c>
      <c r="H10770" s="20">
        <v>0.67742736199999998</v>
      </c>
      <c r="I10770" s="15">
        <f>IF(H10770&lt;=Rmax_Summary!$B$40,1,0)</f>
        <v>1</v>
      </c>
      <c r="J10770" s="15">
        <v>1</v>
      </c>
      <c r="K10770" s="21" t="s">
        <v>846</v>
      </c>
    </row>
    <row r="10771" spans="1:11" x14ac:dyDescent="0.15">
      <c r="A10771" s="15">
        <v>5167</v>
      </c>
      <c r="B10771" s="16">
        <v>15</v>
      </c>
      <c r="C10771" s="15">
        <v>20</v>
      </c>
      <c r="D10771" s="17">
        <v>88000</v>
      </c>
      <c r="E10771" s="18">
        <f t="shared" si="168"/>
        <v>88</v>
      </c>
      <c r="F10771" s="19">
        <v>19.864498000000001</v>
      </c>
      <c r="G10771" s="19">
        <v>1.7480758590000001</v>
      </c>
      <c r="H10771" s="20">
        <v>0.67750941600000003</v>
      </c>
      <c r="I10771" s="15">
        <f>IF(H10771&lt;=Rmax_Summary!$B$40,1,0)</f>
        <v>1</v>
      </c>
      <c r="J10771" s="15">
        <v>1</v>
      </c>
      <c r="K10771" s="21" t="s">
        <v>846</v>
      </c>
    </row>
    <row r="10772" spans="1:11" x14ac:dyDescent="0.15">
      <c r="A10772" s="15">
        <v>5172</v>
      </c>
      <c r="B10772" s="16">
        <v>15</v>
      </c>
      <c r="C10772" s="15">
        <v>20</v>
      </c>
      <c r="D10772" s="17">
        <v>89000</v>
      </c>
      <c r="E10772" s="18">
        <f t="shared" si="168"/>
        <v>89</v>
      </c>
      <c r="F10772" s="19">
        <v>19.864481999999999</v>
      </c>
      <c r="G10772" s="19">
        <v>1.767938885</v>
      </c>
      <c r="H10772" s="20">
        <v>0.67759143200000005</v>
      </c>
      <c r="I10772" s="15">
        <f>IF(H10772&lt;=Rmax_Summary!$B$40,1,0)</f>
        <v>1</v>
      </c>
      <c r="J10772" s="15">
        <v>1</v>
      </c>
      <c r="K10772" s="21" t="s">
        <v>846</v>
      </c>
    </row>
    <row r="10773" spans="1:11" x14ac:dyDescent="0.15">
      <c r="A10773" s="15">
        <v>5177</v>
      </c>
      <c r="B10773" s="16">
        <v>15</v>
      </c>
      <c r="C10773" s="15">
        <v>20</v>
      </c>
      <c r="D10773" s="17">
        <v>90000</v>
      </c>
      <c r="E10773" s="18">
        <f t="shared" si="168"/>
        <v>90</v>
      </c>
      <c r="F10773" s="19">
        <v>19.864464999999999</v>
      </c>
      <c r="G10773" s="19">
        <v>1.787801856</v>
      </c>
      <c r="H10773" s="20">
        <v>0.67767377799999995</v>
      </c>
      <c r="I10773" s="15">
        <f>IF(H10773&lt;=Rmax_Summary!$B$40,1,0)</f>
        <v>1</v>
      </c>
      <c r="J10773" s="15">
        <v>1</v>
      </c>
      <c r="K10773" s="21" t="s">
        <v>846</v>
      </c>
    </row>
    <row r="10774" spans="1:11" x14ac:dyDescent="0.15">
      <c r="A10774" s="15">
        <v>5182</v>
      </c>
      <c r="B10774" s="16">
        <v>15</v>
      </c>
      <c r="C10774" s="15">
        <v>20</v>
      </c>
      <c r="D10774" s="17">
        <v>91000</v>
      </c>
      <c r="E10774" s="18">
        <f t="shared" si="168"/>
        <v>91</v>
      </c>
      <c r="F10774" s="19">
        <v>19.864449</v>
      </c>
      <c r="G10774" s="19">
        <v>1.8076648479999999</v>
      </c>
      <c r="H10774" s="20">
        <v>0.67775652399999997</v>
      </c>
      <c r="I10774" s="15">
        <f>IF(H10774&lt;=Rmax_Summary!$B$40,1,0)</f>
        <v>1</v>
      </c>
      <c r="J10774" s="15">
        <v>1</v>
      </c>
      <c r="K10774" s="21" t="s">
        <v>846</v>
      </c>
    </row>
    <row r="10775" spans="1:11" x14ac:dyDescent="0.15">
      <c r="A10775" s="15">
        <v>5187</v>
      </c>
      <c r="B10775" s="16">
        <v>15</v>
      </c>
      <c r="C10775" s="15">
        <v>20</v>
      </c>
      <c r="D10775" s="17">
        <v>92000</v>
      </c>
      <c r="E10775" s="18">
        <f t="shared" si="168"/>
        <v>92</v>
      </c>
      <c r="F10775" s="19">
        <v>19.864432000000001</v>
      </c>
      <c r="G10775" s="19">
        <v>1.8275277940000001</v>
      </c>
      <c r="H10775" s="20">
        <v>0.67783918399999998</v>
      </c>
      <c r="I10775" s="15">
        <f>IF(H10775&lt;=Rmax_Summary!$B$40,1,0)</f>
        <v>1</v>
      </c>
      <c r="J10775" s="15">
        <v>1</v>
      </c>
      <c r="K10775" s="21" t="s">
        <v>846</v>
      </c>
    </row>
    <row r="10776" spans="1:11" x14ac:dyDescent="0.15">
      <c r="A10776" s="15">
        <v>5192</v>
      </c>
      <c r="B10776" s="16">
        <v>15</v>
      </c>
      <c r="C10776" s="15">
        <v>20</v>
      </c>
      <c r="D10776" s="17">
        <v>93000</v>
      </c>
      <c r="E10776" s="18">
        <f t="shared" si="168"/>
        <v>93</v>
      </c>
      <c r="F10776" s="19">
        <v>19.864415999999999</v>
      </c>
      <c r="G10776" s="19">
        <v>1.8473906769999999</v>
      </c>
      <c r="H10776" s="20">
        <v>0.67792138800000001</v>
      </c>
      <c r="I10776" s="15">
        <f>IF(H10776&lt;=Rmax_Summary!$B$40,1,0)</f>
        <v>1</v>
      </c>
      <c r="J10776" s="15">
        <v>1</v>
      </c>
      <c r="K10776" s="21" t="s">
        <v>846</v>
      </c>
    </row>
    <row r="10777" spans="1:11" x14ac:dyDescent="0.15">
      <c r="A10777" s="15">
        <v>5197</v>
      </c>
      <c r="B10777" s="16">
        <v>15</v>
      </c>
      <c r="C10777" s="15">
        <v>20</v>
      </c>
      <c r="D10777" s="17">
        <v>94000</v>
      </c>
      <c r="E10777" s="18">
        <f t="shared" si="168"/>
        <v>94</v>
      </c>
      <c r="F10777" s="19">
        <v>19.864398999999999</v>
      </c>
      <c r="G10777" s="19">
        <v>1.867253517</v>
      </c>
      <c r="H10777" s="20">
        <v>0.67800412600000004</v>
      </c>
      <c r="I10777" s="15">
        <f>IF(H10777&lt;=Rmax_Summary!$B$40,1,0)</f>
        <v>1</v>
      </c>
      <c r="J10777" s="15">
        <v>1</v>
      </c>
      <c r="K10777" s="21" t="s">
        <v>846</v>
      </c>
    </row>
    <row r="10778" spans="1:11" x14ac:dyDescent="0.15">
      <c r="A10778" s="15">
        <v>5202</v>
      </c>
      <c r="B10778" s="16">
        <v>15</v>
      </c>
      <c r="C10778" s="15">
        <v>20</v>
      </c>
      <c r="D10778" s="17">
        <v>95000</v>
      </c>
      <c r="E10778" s="18">
        <f t="shared" si="168"/>
        <v>95</v>
      </c>
      <c r="F10778" s="19">
        <v>19.864383</v>
      </c>
      <c r="G10778" s="19">
        <v>1.887116325</v>
      </c>
      <c r="H10778" s="20">
        <v>0.67808687400000001</v>
      </c>
      <c r="I10778" s="15">
        <f>IF(H10778&lt;=Rmax_Summary!$B$40,1,0)</f>
        <v>1</v>
      </c>
      <c r="J10778" s="15">
        <v>1</v>
      </c>
      <c r="K10778" s="21" t="s">
        <v>846</v>
      </c>
    </row>
    <row r="10779" spans="1:11" x14ac:dyDescent="0.15">
      <c r="A10779" s="15">
        <v>5207</v>
      </c>
      <c r="B10779" s="16">
        <v>15</v>
      </c>
      <c r="C10779" s="15">
        <v>20</v>
      </c>
      <c r="D10779" s="17">
        <v>96000</v>
      </c>
      <c r="E10779" s="18">
        <f t="shared" si="168"/>
        <v>96</v>
      </c>
      <c r="F10779" s="19">
        <v>19.864366</v>
      </c>
      <c r="G10779" s="19">
        <v>1.9069791270000001</v>
      </c>
      <c r="H10779" s="20">
        <v>0.67817004999999997</v>
      </c>
      <c r="I10779" s="15">
        <f>IF(H10779&lt;=Rmax_Summary!$B$40,1,0)</f>
        <v>1</v>
      </c>
      <c r="J10779" s="15">
        <v>1</v>
      </c>
      <c r="K10779" s="21" t="s">
        <v>846</v>
      </c>
    </row>
    <row r="10780" spans="1:11" x14ac:dyDescent="0.15">
      <c r="A10780" s="15">
        <v>5212</v>
      </c>
      <c r="B10780" s="16">
        <v>15</v>
      </c>
      <c r="C10780" s="15">
        <v>20</v>
      </c>
      <c r="D10780" s="17">
        <v>97000</v>
      </c>
      <c r="E10780" s="18">
        <f t="shared" si="168"/>
        <v>97</v>
      </c>
      <c r="F10780" s="19">
        <v>19.864349000000001</v>
      </c>
      <c r="G10780" s="19">
        <v>1.9268418789999999</v>
      </c>
      <c r="H10780" s="20">
        <v>0.67825346900000005</v>
      </c>
      <c r="I10780" s="15">
        <f>IF(H10780&lt;=Rmax_Summary!$B$40,1,0)</f>
        <v>1</v>
      </c>
      <c r="J10780" s="15">
        <v>1</v>
      </c>
      <c r="K10780" s="21" t="s">
        <v>846</v>
      </c>
    </row>
    <row r="10781" spans="1:11" x14ac:dyDescent="0.15">
      <c r="A10781" s="15">
        <v>5217</v>
      </c>
      <c r="B10781" s="16">
        <v>15</v>
      </c>
      <c r="C10781" s="15">
        <v>20</v>
      </c>
      <c r="D10781" s="17">
        <v>98000</v>
      </c>
      <c r="E10781" s="18">
        <f t="shared" si="168"/>
        <v>98</v>
      </c>
      <c r="F10781" s="19">
        <v>19.864332999999998</v>
      </c>
      <c r="G10781" s="19">
        <v>1.9467046079999999</v>
      </c>
      <c r="H10781" s="20">
        <v>0.67833679199999997</v>
      </c>
      <c r="I10781" s="15">
        <f>IF(H10781&lt;=Rmax_Summary!$B$40,1,0)</f>
        <v>1</v>
      </c>
      <c r="J10781" s="15">
        <v>1</v>
      </c>
      <c r="K10781" s="21" t="s">
        <v>846</v>
      </c>
    </row>
    <row r="10782" spans="1:11" x14ac:dyDescent="0.15">
      <c r="A10782" s="15">
        <v>5222</v>
      </c>
      <c r="B10782" s="16">
        <v>15</v>
      </c>
      <c r="C10782" s="15">
        <v>20</v>
      </c>
      <c r="D10782" s="17">
        <v>99000</v>
      </c>
      <c r="E10782" s="18">
        <f t="shared" si="168"/>
        <v>99</v>
      </c>
      <c r="F10782" s="19">
        <v>19.864315999999999</v>
      </c>
      <c r="G10782" s="19">
        <v>1.966567299</v>
      </c>
      <c r="H10782" s="20">
        <v>0.67841981900000004</v>
      </c>
      <c r="I10782" s="15">
        <f>IF(H10782&lt;=Rmax_Summary!$B$40,1,0)</f>
        <v>1</v>
      </c>
      <c r="J10782" s="15">
        <v>1</v>
      </c>
      <c r="K10782" s="21" t="s">
        <v>846</v>
      </c>
    </row>
    <row r="10783" spans="1:11" x14ac:dyDescent="0.15">
      <c r="A10783" s="15">
        <v>5227</v>
      </c>
      <c r="B10783" s="16">
        <v>15</v>
      </c>
      <c r="C10783" s="15">
        <v>20</v>
      </c>
      <c r="D10783" s="17">
        <v>100000</v>
      </c>
      <c r="E10783" s="18">
        <f t="shared" si="168"/>
        <v>100</v>
      </c>
      <c r="F10783" s="19">
        <v>19.864298999999999</v>
      </c>
      <c r="G10783" s="19">
        <v>1.9864299190000001</v>
      </c>
      <c r="H10783" s="20">
        <v>0.67850308999999998</v>
      </c>
      <c r="I10783" s="15">
        <f>IF(H10783&lt;=Rmax_Summary!$B$40,1,0)</f>
        <v>1</v>
      </c>
      <c r="J10783" s="15">
        <v>1</v>
      </c>
      <c r="K10783" s="21" t="s">
        <v>846</v>
      </c>
    </row>
    <row r="10784" spans="1:11" x14ac:dyDescent="0.15">
      <c r="A10784" s="15">
        <v>5232</v>
      </c>
      <c r="B10784" s="16">
        <v>15</v>
      </c>
      <c r="C10784" s="15">
        <v>20</v>
      </c>
      <c r="D10784" s="17">
        <v>101000</v>
      </c>
      <c r="E10784" s="18">
        <f t="shared" si="168"/>
        <v>101</v>
      </c>
      <c r="F10784" s="19">
        <v>19.864283</v>
      </c>
      <c r="G10784" s="19">
        <v>2.0062925649999999</v>
      </c>
      <c r="H10784" s="20">
        <v>0.67858692300000001</v>
      </c>
      <c r="I10784" s="15">
        <f>IF(H10784&lt;=Rmax_Summary!$B$40,1,0)</f>
        <v>1</v>
      </c>
      <c r="J10784" s="15">
        <v>1</v>
      </c>
      <c r="K10784" s="21" t="s">
        <v>846</v>
      </c>
    </row>
    <row r="10785" spans="1:11" x14ac:dyDescent="0.15">
      <c r="A10785" s="15">
        <v>5237</v>
      </c>
      <c r="B10785" s="16">
        <v>15</v>
      </c>
      <c r="C10785" s="15">
        <v>20</v>
      </c>
      <c r="D10785" s="17">
        <v>102000</v>
      </c>
      <c r="E10785" s="18">
        <f t="shared" si="168"/>
        <v>102</v>
      </c>
      <c r="F10785" s="19">
        <v>19.864266000000001</v>
      </c>
      <c r="G10785" s="19">
        <v>2.0261551089999998</v>
      </c>
      <c r="H10785" s="20">
        <v>0.67867018800000001</v>
      </c>
      <c r="I10785" s="15">
        <f>IF(H10785&lt;=Rmax_Summary!$B$40,1,0)</f>
        <v>1</v>
      </c>
      <c r="J10785" s="15">
        <v>1</v>
      </c>
      <c r="K10785" s="21" t="s">
        <v>846</v>
      </c>
    </row>
    <row r="10786" spans="1:11" x14ac:dyDescent="0.15">
      <c r="A10786" s="15">
        <v>5242</v>
      </c>
      <c r="B10786" s="16">
        <v>15</v>
      </c>
      <c r="C10786" s="15">
        <v>20</v>
      </c>
      <c r="D10786" s="17">
        <v>103000</v>
      </c>
      <c r="E10786" s="18">
        <f t="shared" si="168"/>
        <v>103</v>
      </c>
      <c r="F10786" s="19">
        <v>19.864249000000001</v>
      </c>
      <c r="G10786" s="19">
        <v>2.0460176589999999</v>
      </c>
      <c r="H10786" s="20">
        <v>0.67875450900000001</v>
      </c>
      <c r="I10786" s="15">
        <f>IF(H10786&lt;=Rmax_Summary!$B$40,1,0)</f>
        <v>1</v>
      </c>
      <c r="J10786" s="15">
        <v>1</v>
      </c>
      <c r="K10786" s="21" t="s">
        <v>846</v>
      </c>
    </row>
    <row r="10787" spans="1:11" x14ac:dyDescent="0.15">
      <c r="A10787" s="15">
        <v>5247</v>
      </c>
      <c r="B10787" s="16">
        <v>15</v>
      </c>
      <c r="C10787" s="15">
        <v>20</v>
      </c>
      <c r="D10787" s="17">
        <v>104000</v>
      </c>
      <c r="E10787" s="18">
        <f t="shared" si="168"/>
        <v>104</v>
      </c>
      <c r="F10787" s="19">
        <v>19.864232000000001</v>
      </c>
      <c r="G10787" s="19">
        <v>2.0658801840000001</v>
      </c>
      <c r="H10787" s="20">
        <v>0.67883834099999996</v>
      </c>
      <c r="I10787" s="15">
        <f>IF(H10787&lt;=Rmax_Summary!$B$40,1,0)</f>
        <v>1</v>
      </c>
      <c r="J10787" s="15">
        <v>1</v>
      </c>
      <c r="K10787" s="21" t="s">
        <v>846</v>
      </c>
    </row>
    <row r="10788" spans="1:11" x14ac:dyDescent="0.15">
      <c r="A10788" s="15">
        <v>5252</v>
      </c>
      <c r="B10788" s="16">
        <v>15</v>
      </c>
      <c r="C10788" s="15">
        <v>20</v>
      </c>
      <c r="D10788" s="17">
        <v>105000</v>
      </c>
      <c r="E10788" s="18">
        <f t="shared" si="168"/>
        <v>105</v>
      </c>
      <c r="F10788" s="19">
        <v>19.864215000000002</v>
      </c>
      <c r="G10788" s="19">
        <v>2.0857426179999998</v>
      </c>
      <c r="H10788" s="20">
        <v>0.67892273800000003</v>
      </c>
      <c r="I10788" s="15">
        <f>IF(H10788&lt;=Rmax_Summary!$B$40,1,0)</f>
        <v>1</v>
      </c>
      <c r="J10788" s="15">
        <v>1</v>
      </c>
      <c r="K10788" s="21" t="s">
        <v>846</v>
      </c>
    </row>
    <row r="10789" spans="1:11" x14ac:dyDescent="0.15">
      <c r="A10789" s="15">
        <v>5257</v>
      </c>
      <c r="B10789" s="16">
        <v>15</v>
      </c>
      <c r="C10789" s="15">
        <v>20</v>
      </c>
      <c r="D10789" s="17">
        <v>106000</v>
      </c>
      <c r="E10789" s="18">
        <f t="shared" si="168"/>
        <v>106</v>
      </c>
      <c r="F10789" s="19">
        <v>19.864198999999999</v>
      </c>
      <c r="G10789" s="19">
        <v>2.1056050669999999</v>
      </c>
      <c r="H10789" s="20">
        <v>0.67900662499999997</v>
      </c>
      <c r="I10789" s="15">
        <f>IF(H10789&lt;=Rmax_Summary!$B$40,1,0)</f>
        <v>1</v>
      </c>
      <c r="J10789" s="15">
        <v>1</v>
      </c>
      <c r="K10789" s="21" t="s">
        <v>846</v>
      </c>
    </row>
    <row r="10790" spans="1:11" x14ac:dyDescent="0.15">
      <c r="A10790" s="15">
        <v>5262</v>
      </c>
      <c r="B10790" s="16">
        <v>15</v>
      </c>
      <c r="C10790" s="15">
        <v>20</v>
      </c>
      <c r="D10790" s="17">
        <v>107000</v>
      </c>
      <c r="E10790" s="18">
        <f t="shared" si="168"/>
        <v>107</v>
      </c>
      <c r="F10790" s="19">
        <v>19.864182</v>
      </c>
      <c r="G10790" s="19">
        <v>2.1254674859999998</v>
      </c>
      <c r="H10790" s="20">
        <v>0.67909156299999995</v>
      </c>
      <c r="I10790" s="15">
        <f>IF(H10790&lt;=Rmax_Summary!$B$40,1,0)</f>
        <v>1</v>
      </c>
      <c r="J10790" s="15">
        <v>1</v>
      </c>
      <c r="K10790" s="21" t="s">
        <v>846</v>
      </c>
    </row>
    <row r="10791" spans="1:11" x14ac:dyDescent="0.15">
      <c r="A10791" s="15">
        <v>5267</v>
      </c>
      <c r="B10791" s="16">
        <v>15</v>
      </c>
      <c r="C10791" s="15">
        <v>20</v>
      </c>
      <c r="D10791" s="17">
        <v>108000</v>
      </c>
      <c r="E10791" s="18">
        <f t="shared" si="168"/>
        <v>108</v>
      </c>
      <c r="F10791" s="19">
        <v>19.864165</v>
      </c>
      <c r="G10791" s="19">
        <v>2.1453298030000001</v>
      </c>
      <c r="H10791" s="20">
        <v>0.67917596199999997</v>
      </c>
      <c r="I10791" s="15">
        <f>IF(H10791&lt;=Rmax_Summary!$B$40,1,0)</f>
        <v>1</v>
      </c>
      <c r="J10791" s="15">
        <v>1</v>
      </c>
      <c r="K10791" s="21" t="s">
        <v>846</v>
      </c>
    </row>
    <row r="10792" spans="1:11" x14ac:dyDescent="0.15">
      <c r="A10792" s="15">
        <v>5272</v>
      </c>
      <c r="B10792" s="16">
        <v>15</v>
      </c>
      <c r="C10792" s="15">
        <v>20</v>
      </c>
      <c r="D10792" s="17">
        <v>109000</v>
      </c>
      <c r="E10792" s="18">
        <f t="shared" si="168"/>
        <v>109</v>
      </c>
      <c r="F10792" s="19">
        <v>19.864148</v>
      </c>
      <c r="G10792" s="19">
        <v>2.1651921380000001</v>
      </c>
      <c r="H10792" s="20">
        <v>0.67926030800000003</v>
      </c>
      <c r="I10792" s="15">
        <f>IF(H10792&lt;=Rmax_Summary!$B$40,1,0)</f>
        <v>1</v>
      </c>
      <c r="J10792" s="15">
        <v>1</v>
      </c>
      <c r="K10792" s="21" t="s">
        <v>846</v>
      </c>
    </row>
    <row r="10793" spans="1:11" x14ac:dyDescent="0.15">
      <c r="A10793" s="15">
        <v>5277</v>
      </c>
      <c r="B10793" s="16">
        <v>15</v>
      </c>
      <c r="C10793" s="15">
        <v>20</v>
      </c>
      <c r="D10793" s="17">
        <v>110000</v>
      </c>
      <c r="E10793" s="18">
        <f t="shared" si="168"/>
        <v>110</v>
      </c>
      <c r="F10793" s="19">
        <v>19.864131</v>
      </c>
      <c r="G10793" s="19">
        <v>2.1850544379999999</v>
      </c>
      <c r="H10793" s="20">
        <v>0.67934495699999997</v>
      </c>
      <c r="I10793" s="15">
        <f>IF(H10793&lt;=Rmax_Summary!$B$40,1,0)</f>
        <v>1</v>
      </c>
      <c r="J10793" s="15">
        <v>1</v>
      </c>
      <c r="K10793" s="21" t="s">
        <v>846</v>
      </c>
    </row>
    <row r="10794" spans="1:11" x14ac:dyDescent="0.15">
      <c r="A10794" s="15">
        <v>5282</v>
      </c>
      <c r="B10794" s="16">
        <v>15</v>
      </c>
      <c r="C10794" s="15">
        <v>20</v>
      </c>
      <c r="D10794" s="17">
        <v>111000</v>
      </c>
      <c r="E10794" s="18">
        <f t="shared" si="168"/>
        <v>111</v>
      </c>
      <c r="F10794" s="19">
        <v>19.864114000000001</v>
      </c>
      <c r="G10794" s="19">
        <v>2.2049166589999998</v>
      </c>
      <c r="H10794" s="20">
        <v>0.67943038</v>
      </c>
      <c r="I10794" s="15">
        <f>IF(H10794&lt;=Rmax_Summary!$B$40,1,0)</f>
        <v>1</v>
      </c>
      <c r="J10794" s="15">
        <v>1</v>
      </c>
      <c r="K10794" s="21" t="s">
        <v>846</v>
      </c>
    </row>
    <row r="10795" spans="1:11" x14ac:dyDescent="0.15">
      <c r="A10795" s="15">
        <v>5287</v>
      </c>
      <c r="B10795" s="16">
        <v>15</v>
      </c>
      <c r="C10795" s="15">
        <v>20</v>
      </c>
      <c r="D10795" s="17">
        <v>112000</v>
      </c>
      <c r="E10795" s="18">
        <f t="shared" si="168"/>
        <v>112</v>
      </c>
      <c r="F10795" s="19">
        <v>19.864097000000001</v>
      </c>
      <c r="G10795" s="19">
        <v>2.2247788690000001</v>
      </c>
      <c r="H10795" s="20">
        <v>0.67951448699999994</v>
      </c>
      <c r="I10795" s="15">
        <f>IF(H10795&lt;=Rmax_Summary!$B$40,1,0)</f>
        <v>1</v>
      </c>
      <c r="J10795" s="15">
        <v>1</v>
      </c>
      <c r="K10795" s="21" t="s">
        <v>846</v>
      </c>
    </row>
    <row r="10796" spans="1:11" x14ac:dyDescent="0.15">
      <c r="A10796" s="15">
        <v>5292</v>
      </c>
      <c r="B10796" s="16">
        <v>15</v>
      </c>
      <c r="C10796" s="15">
        <v>20</v>
      </c>
      <c r="D10796" s="17">
        <v>113000</v>
      </c>
      <c r="E10796" s="18">
        <f t="shared" si="168"/>
        <v>113</v>
      </c>
      <c r="F10796" s="19">
        <v>19.864080000000001</v>
      </c>
      <c r="G10796" s="19">
        <v>2.2446410280000002</v>
      </c>
      <c r="H10796" s="20">
        <v>0.67960003999999996</v>
      </c>
      <c r="I10796" s="15">
        <f>IF(H10796&lt;=Rmax_Summary!$B$40,1,0)</f>
        <v>1</v>
      </c>
      <c r="J10796" s="15">
        <v>1</v>
      </c>
      <c r="K10796" s="21" t="s">
        <v>846</v>
      </c>
    </row>
    <row r="10797" spans="1:11" x14ac:dyDescent="0.15">
      <c r="A10797" s="15">
        <v>5297</v>
      </c>
      <c r="B10797" s="16">
        <v>15</v>
      </c>
      <c r="C10797" s="15">
        <v>20</v>
      </c>
      <c r="D10797" s="17">
        <v>114000</v>
      </c>
      <c r="E10797" s="18">
        <f t="shared" si="168"/>
        <v>114</v>
      </c>
      <c r="F10797" s="19">
        <v>19.864063000000002</v>
      </c>
      <c r="G10797" s="19">
        <v>2.2645031489999998</v>
      </c>
      <c r="H10797" s="20">
        <v>0.67968543000000003</v>
      </c>
      <c r="I10797" s="15">
        <f>IF(H10797&lt;=Rmax_Summary!$B$40,1,0)</f>
        <v>1</v>
      </c>
      <c r="J10797" s="15">
        <v>1</v>
      </c>
      <c r="K10797" s="21" t="s">
        <v>846</v>
      </c>
    </row>
    <row r="10798" spans="1:11" x14ac:dyDescent="0.15">
      <c r="A10798" s="15">
        <v>5302</v>
      </c>
      <c r="B10798" s="16">
        <v>15</v>
      </c>
      <c r="C10798" s="15">
        <v>20</v>
      </c>
      <c r="D10798" s="17">
        <v>115000</v>
      </c>
      <c r="E10798" s="18">
        <f t="shared" si="168"/>
        <v>115</v>
      </c>
      <c r="F10798" s="19">
        <v>19.864045999999998</v>
      </c>
      <c r="G10798" s="19">
        <v>2.2843652809999999</v>
      </c>
      <c r="H10798" s="20">
        <v>0.67977044799999997</v>
      </c>
      <c r="I10798" s="15">
        <f>IF(H10798&lt;=Rmax_Summary!$B$40,1,0)</f>
        <v>1</v>
      </c>
      <c r="J10798" s="15">
        <v>1</v>
      </c>
      <c r="K10798" s="21" t="s">
        <v>846</v>
      </c>
    </row>
    <row r="10799" spans="1:11" x14ac:dyDescent="0.15">
      <c r="A10799" s="15">
        <v>5307</v>
      </c>
      <c r="B10799" s="16">
        <v>15</v>
      </c>
      <c r="C10799" s="15">
        <v>20</v>
      </c>
      <c r="D10799" s="17">
        <v>116000</v>
      </c>
      <c r="E10799" s="18">
        <f t="shared" si="168"/>
        <v>116</v>
      </c>
      <c r="F10799" s="19">
        <v>19.864028999999999</v>
      </c>
      <c r="G10799" s="19">
        <v>2.3042273940000002</v>
      </c>
      <c r="H10799" s="20">
        <v>0.67985601200000001</v>
      </c>
      <c r="I10799" s="15">
        <f>IF(H10799&lt;=Rmax_Summary!$B$40,1,0)</f>
        <v>1</v>
      </c>
      <c r="J10799" s="15">
        <v>1</v>
      </c>
      <c r="K10799" s="21" t="s">
        <v>846</v>
      </c>
    </row>
    <row r="10800" spans="1:11" x14ac:dyDescent="0.15">
      <c r="A10800" s="15">
        <v>5312</v>
      </c>
      <c r="B10800" s="16">
        <v>15</v>
      </c>
      <c r="C10800" s="15">
        <v>20</v>
      </c>
      <c r="D10800" s="17">
        <v>117000</v>
      </c>
      <c r="E10800" s="18">
        <f t="shared" si="168"/>
        <v>117</v>
      </c>
      <c r="F10800" s="19">
        <v>19.864011999999999</v>
      </c>
      <c r="G10800" s="19">
        <v>2.3240893900000001</v>
      </c>
      <c r="H10800" s="20">
        <v>0.67994147699999996</v>
      </c>
      <c r="I10800" s="15">
        <f>IF(H10800&lt;=Rmax_Summary!$B$40,1,0)</f>
        <v>1</v>
      </c>
      <c r="J10800" s="15">
        <v>1</v>
      </c>
      <c r="K10800" s="21" t="s">
        <v>846</v>
      </c>
    </row>
    <row r="10801" spans="1:11" x14ac:dyDescent="0.15">
      <c r="A10801" s="15">
        <v>5317</v>
      </c>
      <c r="B10801" s="16">
        <v>15</v>
      </c>
      <c r="C10801" s="15">
        <v>20</v>
      </c>
      <c r="D10801" s="17">
        <v>118000</v>
      </c>
      <c r="E10801" s="18">
        <f t="shared" si="168"/>
        <v>118</v>
      </c>
      <c r="F10801" s="19">
        <v>19.863994000000002</v>
      </c>
      <c r="G10801" s="19">
        <v>2.3439513679999999</v>
      </c>
      <c r="H10801" s="20">
        <v>0.68002761099999998</v>
      </c>
      <c r="I10801" s="15">
        <f>IF(H10801&lt;=Rmax_Summary!$B$40,1,0)</f>
        <v>1</v>
      </c>
      <c r="J10801" s="15">
        <v>1</v>
      </c>
      <c r="K10801" s="21" t="s">
        <v>846</v>
      </c>
    </row>
    <row r="10802" spans="1:11" x14ac:dyDescent="0.15">
      <c r="A10802" s="15">
        <v>5322</v>
      </c>
      <c r="B10802" s="16">
        <v>15</v>
      </c>
      <c r="C10802" s="15">
        <v>20</v>
      </c>
      <c r="D10802" s="17">
        <v>119000</v>
      </c>
      <c r="E10802" s="18">
        <f t="shared" si="168"/>
        <v>119</v>
      </c>
      <c r="F10802" s="19">
        <v>19.863976999999998</v>
      </c>
      <c r="G10802" s="19">
        <v>2.3638132999999999</v>
      </c>
      <c r="H10802" s="20">
        <v>0.68011321499999999</v>
      </c>
      <c r="I10802" s="15">
        <f>IF(H10802&lt;=Rmax_Summary!$B$40,1,0)</f>
        <v>1</v>
      </c>
      <c r="J10802" s="15">
        <v>1</v>
      </c>
      <c r="K10802" s="21" t="s">
        <v>846</v>
      </c>
    </row>
    <row r="10803" spans="1:11" x14ac:dyDescent="0.15">
      <c r="A10803" s="15">
        <v>5327</v>
      </c>
      <c r="B10803" s="16">
        <v>15</v>
      </c>
      <c r="C10803" s="15">
        <v>20</v>
      </c>
      <c r="D10803" s="17">
        <v>120000</v>
      </c>
      <c r="E10803" s="18">
        <f t="shared" si="168"/>
        <v>120</v>
      </c>
      <c r="F10803" s="19">
        <v>19.863959999999999</v>
      </c>
      <c r="G10803" s="19">
        <v>2.383675228</v>
      </c>
      <c r="H10803" s="20">
        <v>0.68019952299999997</v>
      </c>
      <c r="I10803" s="15">
        <f>IF(H10803&lt;=Rmax_Summary!$B$40,1,0)</f>
        <v>1</v>
      </c>
      <c r="J10803" s="15">
        <v>1</v>
      </c>
      <c r="K10803" s="21" t="s">
        <v>846</v>
      </c>
    </row>
    <row r="10804" spans="1:11" x14ac:dyDescent="0.15">
      <c r="A10804" s="15">
        <v>5332</v>
      </c>
      <c r="B10804" s="16">
        <v>15</v>
      </c>
      <c r="C10804" s="15">
        <v>20</v>
      </c>
      <c r="D10804" s="17">
        <v>121000</v>
      </c>
      <c r="E10804" s="18">
        <f t="shared" si="168"/>
        <v>121</v>
      </c>
      <c r="F10804" s="19">
        <v>19.863942999999999</v>
      </c>
      <c r="G10804" s="19">
        <v>2.4035370999999999</v>
      </c>
      <c r="H10804" s="20">
        <v>0.68028556100000004</v>
      </c>
      <c r="I10804" s="15">
        <f>IF(H10804&lt;=Rmax_Summary!$B$40,1,0)</f>
        <v>1</v>
      </c>
      <c r="J10804" s="15">
        <v>1</v>
      </c>
      <c r="K10804" s="21" t="s">
        <v>846</v>
      </c>
    </row>
    <row r="10805" spans="1:11" x14ac:dyDescent="0.15">
      <c r="A10805" s="15">
        <v>5337</v>
      </c>
      <c r="B10805" s="16">
        <v>15</v>
      </c>
      <c r="C10805" s="15">
        <v>20</v>
      </c>
      <c r="D10805" s="17">
        <v>122000</v>
      </c>
      <c r="E10805" s="18">
        <f t="shared" si="168"/>
        <v>122</v>
      </c>
      <c r="F10805" s="19">
        <v>19.863925999999999</v>
      </c>
      <c r="G10805" s="19">
        <v>2.4233989450000002</v>
      </c>
      <c r="H10805" s="20">
        <v>0.68037180100000005</v>
      </c>
      <c r="I10805" s="15">
        <f>IF(H10805&lt;=Rmax_Summary!$B$40,1,0)</f>
        <v>1</v>
      </c>
      <c r="J10805" s="15">
        <v>1</v>
      </c>
      <c r="K10805" s="21" t="s">
        <v>846</v>
      </c>
    </row>
    <row r="10806" spans="1:11" x14ac:dyDescent="0.15">
      <c r="A10806" s="15">
        <v>5342</v>
      </c>
      <c r="B10806" s="16">
        <v>15</v>
      </c>
      <c r="C10806" s="15">
        <v>20</v>
      </c>
      <c r="D10806" s="17">
        <v>123000</v>
      </c>
      <c r="E10806" s="18">
        <f t="shared" si="168"/>
        <v>123</v>
      </c>
      <c r="F10806" s="19">
        <v>19.863907999999999</v>
      </c>
      <c r="G10806" s="19">
        <v>2.4432607009999998</v>
      </c>
      <c r="H10806" s="20">
        <v>0.68045820800000001</v>
      </c>
      <c r="I10806" s="15">
        <f>IF(H10806&lt;=Rmax_Summary!$B$40,1,0)</f>
        <v>1</v>
      </c>
      <c r="J10806" s="15">
        <v>1</v>
      </c>
      <c r="K10806" s="21" t="s">
        <v>846</v>
      </c>
    </row>
    <row r="10807" spans="1:11" x14ac:dyDescent="0.15">
      <c r="A10807" s="15">
        <v>5347</v>
      </c>
      <c r="B10807" s="16">
        <v>15</v>
      </c>
      <c r="C10807" s="15">
        <v>20</v>
      </c>
      <c r="D10807" s="17">
        <v>124000</v>
      </c>
      <c r="E10807" s="18">
        <f t="shared" si="168"/>
        <v>124</v>
      </c>
      <c r="F10807" s="19">
        <v>19.863890999999999</v>
      </c>
      <c r="G10807" s="19">
        <v>2.463122469</v>
      </c>
      <c r="H10807" s="20">
        <v>0.68054450600000005</v>
      </c>
      <c r="I10807" s="15">
        <f>IF(H10807&lt;=Rmax_Summary!$B$40,1,0)</f>
        <v>1</v>
      </c>
      <c r="J10807" s="15">
        <v>1</v>
      </c>
      <c r="K10807" s="21" t="s">
        <v>846</v>
      </c>
    </row>
    <row r="10808" spans="1:11" x14ac:dyDescent="0.15">
      <c r="A10808" s="15">
        <v>5352</v>
      </c>
      <c r="B10808" s="16">
        <v>15</v>
      </c>
      <c r="C10808" s="15">
        <v>20</v>
      </c>
      <c r="D10808" s="17">
        <v>125000</v>
      </c>
      <c r="E10808" s="18">
        <f t="shared" si="168"/>
        <v>125</v>
      </c>
      <c r="F10808" s="19">
        <v>19.863873999999999</v>
      </c>
      <c r="G10808" s="19">
        <v>2.4829842100000001</v>
      </c>
      <c r="H10808" s="20">
        <v>0.68063130199999999</v>
      </c>
      <c r="I10808" s="15">
        <f>IF(H10808&lt;=Rmax_Summary!$B$40,1,0)</f>
        <v>1</v>
      </c>
      <c r="J10808" s="15">
        <v>1</v>
      </c>
      <c r="K10808" s="21" t="s">
        <v>846</v>
      </c>
    </row>
    <row r="10809" spans="1:11" x14ac:dyDescent="0.15">
      <c r="A10809" s="15">
        <v>5357</v>
      </c>
      <c r="B10809" s="16">
        <v>15</v>
      </c>
      <c r="C10809" s="15">
        <v>20</v>
      </c>
      <c r="D10809" s="17">
        <v>126000</v>
      </c>
      <c r="E10809" s="18">
        <f t="shared" si="168"/>
        <v>126</v>
      </c>
      <c r="F10809" s="19">
        <v>19.863855999999998</v>
      </c>
      <c r="G10809" s="19">
        <v>2.5028459029999999</v>
      </c>
      <c r="H10809" s="20">
        <v>0.68071795099999999</v>
      </c>
      <c r="I10809" s="15">
        <f>IF(H10809&lt;=Rmax_Summary!$B$40,1,0)</f>
        <v>1</v>
      </c>
      <c r="J10809" s="15">
        <v>1</v>
      </c>
      <c r="K10809" s="21" t="s">
        <v>846</v>
      </c>
    </row>
    <row r="10810" spans="1:11" x14ac:dyDescent="0.15">
      <c r="A10810" s="15">
        <v>5362</v>
      </c>
      <c r="B10810" s="16">
        <v>15</v>
      </c>
      <c r="C10810" s="15">
        <v>20</v>
      </c>
      <c r="D10810" s="17">
        <v>127000</v>
      </c>
      <c r="E10810" s="18">
        <f t="shared" si="168"/>
        <v>127</v>
      </c>
      <c r="F10810" s="19">
        <v>19.863838999999999</v>
      </c>
      <c r="G10810" s="19">
        <v>2.522707553</v>
      </c>
      <c r="H10810" s="20">
        <v>0.68080505300000005</v>
      </c>
      <c r="I10810" s="15">
        <f>IF(H10810&lt;=Rmax_Summary!$B$40,1,0)</f>
        <v>1</v>
      </c>
      <c r="J10810" s="15">
        <v>1</v>
      </c>
      <c r="K10810" s="21" t="s">
        <v>846</v>
      </c>
    </row>
    <row r="10811" spans="1:11" x14ac:dyDescent="0.15">
      <c r="A10811" s="15">
        <v>5367</v>
      </c>
      <c r="B10811" s="16">
        <v>15</v>
      </c>
      <c r="C10811" s="15">
        <v>20</v>
      </c>
      <c r="D10811" s="17">
        <v>128000</v>
      </c>
      <c r="E10811" s="18">
        <f t="shared" si="168"/>
        <v>128</v>
      </c>
      <c r="F10811" s="19">
        <v>19.863821999999999</v>
      </c>
      <c r="G10811" s="19">
        <v>2.5425691430000001</v>
      </c>
      <c r="H10811" s="20">
        <v>0.68089171100000001</v>
      </c>
      <c r="I10811" s="15">
        <f>IF(H10811&lt;=Rmax_Summary!$B$40,1,0)</f>
        <v>1</v>
      </c>
      <c r="J10811" s="15">
        <v>1</v>
      </c>
      <c r="K10811" s="21" t="s">
        <v>846</v>
      </c>
    </row>
    <row r="10812" spans="1:11" x14ac:dyDescent="0.15">
      <c r="A10812" s="15">
        <v>5372</v>
      </c>
      <c r="B10812" s="16">
        <v>15</v>
      </c>
      <c r="C10812" s="15">
        <v>20</v>
      </c>
      <c r="D10812" s="17">
        <v>129000</v>
      </c>
      <c r="E10812" s="18">
        <f t="shared" si="168"/>
        <v>129</v>
      </c>
      <c r="F10812" s="19">
        <v>19.863803999999998</v>
      </c>
      <c r="G10812" s="19">
        <v>2.5624306959999998</v>
      </c>
      <c r="H10812" s="20">
        <v>0.68097928200000002</v>
      </c>
      <c r="I10812" s="15">
        <f>IF(H10812&lt;=Rmax_Summary!$B$40,1,0)</f>
        <v>1</v>
      </c>
      <c r="J10812" s="15">
        <v>1</v>
      </c>
      <c r="K10812" s="21" t="s">
        <v>846</v>
      </c>
    </row>
    <row r="10813" spans="1:11" x14ac:dyDescent="0.15">
      <c r="A10813" s="15">
        <v>5377</v>
      </c>
      <c r="B10813" s="16">
        <v>15</v>
      </c>
      <c r="C10813" s="15">
        <v>20</v>
      </c>
      <c r="D10813" s="17">
        <v>130000</v>
      </c>
      <c r="E10813" s="18">
        <f t="shared" si="168"/>
        <v>130</v>
      </c>
      <c r="F10813" s="19">
        <v>19.863786999999999</v>
      </c>
      <c r="G10813" s="19">
        <v>2.582292281</v>
      </c>
      <c r="H10813" s="20">
        <v>0.68106644100000002</v>
      </c>
      <c r="I10813" s="15">
        <f>IF(H10813&lt;=Rmax_Summary!$B$40,1,0)</f>
        <v>1</v>
      </c>
      <c r="J10813" s="15">
        <v>1</v>
      </c>
      <c r="K10813" s="21" t="s">
        <v>846</v>
      </c>
    </row>
    <row r="10814" spans="1:11" x14ac:dyDescent="0.15">
      <c r="A10814" s="15">
        <v>5382</v>
      </c>
      <c r="B10814" s="16">
        <v>15</v>
      </c>
      <c r="C10814" s="15">
        <v>20</v>
      </c>
      <c r="D10814" s="17">
        <v>131000</v>
      </c>
      <c r="E10814" s="18">
        <f t="shared" si="168"/>
        <v>131</v>
      </c>
      <c r="F10814" s="19">
        <v>19.863769000000001</v>
      </c>
      <c r="G10814" s="19">
        <v>2.6021537559999999</v>
      </c>
      <c r="H10814" s="20">
        <v>0.68115393400000002</v>
      </c>
      <c r="I10814" s="15">
        <f>IF(H10814&lt;=Rmax_Summary!$B$40,1,0)</f>
        <v>1</v>
      </c>
      <c r="J10814" s="15">
        <v>1</v>
      </c>
      <c r="K10814" s="21" t="s">
        <v>846</v>
      </c>
    </row>
    <row r="10815" spans="1:11" x14ac:dyDescent="0.15">
      <c r="A10815" s="15">
        <v>5387</v>
      </c>
      <c r="B10815" s="16">
        <v>15</v>
      </c>
      <c r="C10815" s="15">
        <v>20</v>
      </c>
      <c r="D10815" s="17">
        <v>132000</v>
      </c>
      <c r="E10815" s="18">
        <f t="shared" si="168"/>
        <v>132</v>
      </c>
      <c r="F10815" s="19">
        <v>19.863752000000002</v>
      </c>
      <c r="G10815" s="19">
        <v>2.6220152140000001</v>
      </c>
      <c r="H10815" s="20">
        <v>0.68124156899999999</v>
      </c>
      <c r="I10815" s="15">
        <f>IF(H10815&lt;=Rmax_Summary!$B$40,1,0)</f>
        <v>1</v>
      </c>
      <c r="J10815" s="15">
        <v>1</v>
      </c>
      <c r="K10815" s="21" t="s">
        <v>846</v>
      </c>
    </row>
    <row r="10816" spans="1:11" x14ac:dyDescent="0.15">
      <c r="A10816" s="15">
        <v>5392</v>
      </c>
      <c r="B10816" s="16">
        <v>15</v>
      </c>
      <c r="C10816" s="15">
        <v>20</v>
      </c>
      <c r="D10816" s="17">
        <v>133000</v>
      </c>
      <c r="E10816" s="18">
        <f t="shared" si="168"/>
        <v>133</v>
      </c>
      <c r="F10816" s="19">
        <v>19.863734000000001</v>
      </c>
      <c r="G10816" s="19">
        <v>2.6418766489999999</v>
      </c>
      <c r="H10816" s="20">
        <v>0.68132990900000001</v>
      </c>
      <c r="I10816" s="15">
        <f>IF(H10816&lt;=Rmax_Summary!$B$40,1,0)</f>
        <v>1</v>
      </c>
      <c r="J10816" s="15">
        <v>1</v>
      </c>
      <c r="K10816" s="21" t="s">
        <v>846</v>
      </c>
    </row>
    <row r="10817" spans="1:11" x14ac:dyDescent="0.15">
      <c r="A10817" s="15">
        <v>5397</v>
      </c>
      <c r="B10817" s="16">
        <v>15</v>
      </c>
      <c r="C10817" s="15">
        <v>20</v>
      </c>
      <c r="D10817" s="17">
        <v>134000</v>
      </c>
      <c r="E10817" s="18">
        <f t="shared" si="168"/>
        <v>134</v>
      </c>
      <c r="F10817" s="19">
        <v>19.863717000000001</v>
      </c>
      <c r="G10817" s="19">
        <v>2.6617380129999999</v>
      </c>
      <c r="H10817" s="20">
        <v>0.68141713000000004</v>
      </c>
      <c r="I10817" s="15">
        <f>IF(H10817&lt;=Rmax_Summary!$B$40,1,0)</f>
        <v>1</v>
      </c>
      <c r="J10817" s="15">
        <v>1</v>
      </c>
      <c r="K10817" s="21" t="s">
        <v>846</v>
      </c>
    </row>
    <row r="10818" spans="1:11" x14ac:dyDescent="0.15">
      <c r="A10818" s="15">
        <v>5402</v>
      </c>
      <c r="B10818" s="16">
        <v>15</v>
      </c>
      <c r="C10818" s="15">
        <v>20</v>
      </c>
      <c r="D10818" s="17">
        <v>135000</v>
      </c>
      <c r="E10818" s="18">
        <f t="shared" ref="E10818:E10881" si="169">D10818/1000</f>
        <v>135</v>
      </c>
      <c r="F10818" s="19">
        <v>19.863699</v>
      </c>
      <c r="G10818" s="19">
        <v>2.681599372</v>
      </c>
      <c r="H10818" s="20">
        <v>0.68150477200000004</v>
      </c>
      <c r="I10818" s="15">
        <f>IF(H10818&lt;=Rmax_Summary!$B$40,1,0)</f>
        <v>1</v>
      </c>
      <c r="J10818" s="15">
        <v>1</v>
      </c>
      <c r="K10818" s="21" t="s">
        <v>846</v>
      </c>
    </row>
    <row r="10819" spans="1:11" x14ac:dyDescent="0.15">
      <c r="A10819" s="15">
        <v>5407</v>
      </c>
      <c r="B10819" s="16">
        <v>15</v>
      </c>
      <c r="C10819" s="15">
        <v>20</v>
      </c>
      <c r="D10819" s="17">
        <v>136000</v>
      </c>
      <c r="E10819" s="18">
        <f t="shared" si="169"/>
        <v>136</v>
      </c>
      <c r="F10819" s="19">
        <v>19.863681</v>
      </c>
      <c r="G10819" s="19">
        <v>2.7014606699999999</v>
      </c>
      <c r="H10819" s="20">
        <v>0.681593263</v>
      </c>
      <c r="I10819" s="15">
        <f>IF(H10819&lt;=Rmax_Summary!$B$40,1,0)</f>
        <v>1</v>
      </c>
      <c r="J10819" s="15">
        <v>1</v>
      </c>
      <c r="K10819" s="21" t="s">
        <v>846</v>
      </c>
    </row>
    <row r="10820" spans="1:11" x14ac:dyDescent="0.15">
      <c r="A10820" s="15">
        <v>5412</v>
      </c>
      <c r="B10820" s="16">
        <v>15</v>
      </c>
      <c r="C10820" s="15">
        <v>20</v>
      </c>
      <c r="D10820" s="17">
        <v>137000</v>
      </c>
      <c r="E10820" s="18">
        <f t="shared" si="169"/>
        <v>137</v>
      </c>
      <c r="F10820" s="19">
        <v>19.863664</v>
      </c>
      <c r="G10820" s="19">
        <v>2.721321927</v>
      </c>
      <c r="H10820" s="20">
        <v>0.68168192599999999</v>
      </c>
      <c r="I10820" s="15">
        <f>IF(H10820&lt;=Rmax_Summary!$B$40,1,0)</f>
        <v>1</v>
      </c>
      <c r="J10820" s="15">
        <v>1</v>
      </c>
      <c r="K10820" s="21" t="s">
        <v>846</v>
      </c>
    </row>
    <row r="10821" spans="1:11" x14ac:dyDescent="0.15">
      <c r="A10821" s="15">
        <v>5417</v>
      </c>
      <c r="B10821" s="16">
        <v>15</v>
      </c>
      <c r="C10821" s="15">
        <v>20</v>
      </c>
      <c r="D10821" s="17">
        <v>138000</v>
      </c>
      <c r="E10821" s="18">
        <f t="shared" si="169"/>
        <v>138</v>
      </c>
      <c r="F10821" s="19">
        <v>19.863645999999999</v>
      </c>
      <c r="G10821" s="19">
        <v>2.7411831640000002</v>
      </c>
      <c r="H10821" s="20">
        <v>0.68176971399999997</v>
      </c>
      <c r="I10821" s="15">
        <f>IF(H10821&lt;=Rmax_Summary!$B$40,1,0)</f>
        <v>1</v>
      </c>
      <c r="J10821" s="15">
        <v>1</v>
      </c>
      <c r="K10821" s="21" t="s">
        <v>846</v>
      </c>
    </row>
    <row r="10822" spans="1:11" x14ac:dyDescent="0.15">
      <c r="A10822" s="15">
        <v>5422</v>
      </c>
      <c r="B10822" s="16">
        <v>15</v>
      </c>
      <c r="C10822" s="15">
        <v>20</v>
      </c>
      <c r="D10822" s="17">
        <v>139000</v>
      </c>
      <c r="E10822" s="18">
        <f t="shared" si="169"/>
        <v>139</v>
      </c>
      <c r="F10822" s="19">
        <v>19.863627999999999</v>
      </c>
      <c r="G10822" s="19">
        <v>2.7610443249999999</v>
      </c>
      <c r="H10822" s="20">
        <v>0.68185837900000001</v>
      </c>
      <c r="I10822" s="15">
        <f>IF(H10822&lt;=Rmax_Summary!$B$40,1,0)</f>
        <v>1</v>
      </c>
      <c r="J10822" s="15">
        <v>1</v>
      </c>
      <c r="K10822" s="21" t="s">
        <v>846</v>
      </c>
    </row>
    <row r="10823" spans="1:11" x14ac:dyDescent="0.15">
      <c r="A10823" s="15">
        <v>5427</v>
      </c>
      <c r="B10823" s="16">
        <v>15</v>
      </c>
      <c r="C10823" s="15">
        <v>20</v>
      </c>
      <c r="D10823" s="17">
        <v>140000</v>
      </c>
      <c r="E10823" s="18">
        <f t="shared" si="169"/>
        <v>140</v>
      </c>
      <c r="F10823" s="19">
        <v>19.863610999999999</v>
      </c>
      <c r="G10823" s="19">
        <v>2.7809054259999999</v>
      </c>
      <c r="H10823" s="20">
        <v>0.68194700100000005</v>
      </c>
      <c r="I10823" s="15">
        <f>IF(H10823&lt;=Rmax_Summary!$B$40,1,0)</f>
        <v>1</v>
      </c>
      <c r="J10823" s="15">
        <v>1</v>
      </c>
      <c r="K10823" s="21" t="s">
        <v>846</v>
      </c>
    </row>
    <row r="10824" spans="1:11" x14ac:dyDescent="0.15">
      <c r="A10824" s="15">
        <v>5432</v>
      </c>
      <c r="B10824" s="16">
        <v>15</v>
      </c>
      <c r="C10824" s="15">
        <v>20</v>
      </c>
      <c r="D10824" s="17">
        <v>141000</v>
      </c>
      <c r="E10824" s="18">
        <f t="shared" si="169"/>
        <v>141</v>
      </c>
      <c r="F10824" s="19">
        <v>19.863593000000002</v>
      </c>
      <c r="G10824" s="19">
        <v>2.8007666329999998</v>
      </c>
      <c r="H10824" s="20">
        <v>0.68203563499999997</v>
      </c>
      <c r="I10824" s="15">
        <f>IF(H10824&lt;=Rmax_Summary!$B$40,1,0)</f>
        <v>1</v>
      </c>
      <c r="J10824" s="15">
        <v>1</v>
      </c>
      <c r="K10824" s="21" t="s">
        <v>846</v>
      </c>
    </row>
    <row r="10825" spans="1:11" x14ac:dyDescent="0.15">
      <c r="A10825" s="15">
        <v>5437</v>
      </c>
      <c r="B10825" s="16">
        <v>15</v>
      </c>
      <c r="C10825" s="15">
        <v>20</v>
      </c>
      <c r="D10825" s="17">
        <v>142000</v>
      </c>
      <c r="E10825" s="18">
        <f t="shared" si="169"/>
        <v>142</v>
      </c>
      <c r="F10825" s="19">
        <v>19.863575000000001</v>
      </c>
      <c r="G10825" s="19">
        <v>2.8206276670000001</v>
      </c>
      <c r="H10825" s="20">
        <v>0.68212450499999999</v>
      </c>
      <c r="I10825" s="15">
        <f>IF(H10825&lt;=Rmax_Summary!$B$40,1,0)</f>
        <v>1</v>
      </c>
      <c r="J10825" s="15">
        <v>1</v>
      </c>
      <c r="K10825" s="21" t="s">
        <v>846</v>
      </c>
    </row>
    <row r="10826" spans="1:11" x14ac:dyDescent="0.15">
      <c r="A10826" s="15">
        <v>5442</v>
      </c>
      <c r="B10826" s="16">
        <v>15</v>
      </c>
      <c r="C10826" s="15">
        <v>20</v>
      </c>
      <c r="D10826" s="17">
        <v>143000</v>
      </c>
      <c r="E10826" s="18">
        <f t="shared" si="169"/>
        <v>143</v>
      </c>
      <c r="F10826" s="19">
        <v>19.863557</v>
      </c>
      <c r="G10826" s="19">
        <v>2.8404886880000002</v>
      </c>
      <c r="H10826" s="20">
        <v>0.68221388199999999</v>
      </c>
      <c r="I10826" s="15">
        <f>IF(H10826&lt;=Rmax_Summary!$B$40,1,0)</f>
        <v>1</v>
      </c>
      <c r="J10826" s="15">
        <v>1</v>
      </c>
      <c r="K10826" s="21" t="s">
        <v>846</v>
      </c>
    </row>
    <row r="10827" spans="1:11" x14ac:dyDescent="0.15">
      <c r="A10827" s="15">
        <v>5447</v>
      </c>
      <c r="B10827" s="16">
        <v>15</v>
      </c>
      <c r="C10827" s="15">
        <v>20</v>
      </c>
      <c r="D10827" s="17">
        <v>144000</v>
      </c>
      <c r="E10827" s="18">
        <f t="shared" si="169"/>
        <v>144</v>
      </c>
      <c r="F10827" s="19">
        <v>19.863538999999999</v>
      </c>
      <c r="G10827" s="19">
        <v>2.8603496659999998</v>
      </c>
      <c r="H10827" s="20">
        <v>0.682303145</v>
      </c>
      <c r="I10827" s="15">
        <f>IF(H10827&lt;=Rmax_Summary!$B$40,1,0)</f>
        <v>1</v>
      </c>
      <c r="J10827" s="15">
        <v>1</v>
      </c>
      <c r="K10827" s="21" t="s">
        <v>846</v>
      </c>
    </row>
    <row r="10828" spans="1:11" x14ac:dyDescent="0.15">
      <c r="A10828" s="15">
        <v>5452</v>
      </c>
      <c r="B10828" s="16">
        <v>15</v>
      </c>
      <c r="C10828" s="15">
        <v>20</v>
      </c>
      <c r="D10828" s="17">
        <v>145000</v>
      </c>
      <c r="E10828" s="18">
        <f t="shared" si="169"/>
        <v>145</v>
      </c>
      <c r="F10828" s="19">
        <v>19.863522</v>
      </c>
      <c r="G10828" s="19">
        <v>2.8802105980000001</v>
      </c>
      <c r="H10828" s="20">
        <v>0.68239230100000003</v>
      </c>
      <c r="I10828" s="15">
        <f>IF(H10828&lt;=Rmax_Summary!$B$40,1,0)</f>
        <v>1</v>
      </c>
      <c r="J10828" s="15">
        <v>1</v>
      </c>
      <c r="K10828" s="21" t="s">
        <v>846</v>
      </c>
    </row>
    <row r="10829" spans="1:11" x14ac:dyDescent="0.15">
      <c r="A10829" s="15">
        <v>5457</v>
      </c>
      <c r="B10829" s="16">
        <v>15</v>
      </c>
      <c r="C10829" s="15">
        <v>20</v>
      </c>
      <c r="D10829" s="17">
        <v>146000</v>
      </c>
      <c r="E10829" s="18">
        <f t="shared" si="169"/>
        <v>146</v>
      </c>
      <c r="F10829" s="19">
        <v>19.863503999999999</v>
      </c>
      <c r="G10829" s="19">
        <v>2.900071541</v>
      </c>
      <c r="H10829" s="20">
        <v>0.682481695</v>
      </c>
      <c r="I10829" s="15">
        <f>IF(H10829&lt;=Rmax_Summary!$B$40,1,0)</f>
        <v>1</v>
      </c>
      <c r="J10829" s="15">
        <v>1</v>
      </c>
      <c r="K10829" s="21" t="s">
        <v>846</v>
      </c>
    </row>
    <row r="10830" spans="1:11" x14ac:dyDescent="0.15">
      <c r="A10830" s="15">
        <v>5462</v>
      </c>
      <c r="B10830" s="16">
        <v>15</v>
      </c>
      <c r="C10830" s="15">
        <v>20</v>
      </c>
      <c r="D10830" s="17">
        <v>147000</v>
      </c>
      <c r="E10830" s="18">
        <f t="shared" si="169"/>
        <v>147</v>
      </c>
      <c r="F10830" s="19">
        <v>19.863486000000002</v>
      </c>
      <c r="G10830" s="19">
        <v>2.9199323800000001</v>
      </c>
      <c r="H10830" s="20">
        <v>0.68257136900000004</v>
      </c>
      <c r="I10830" s="15">
        <f>IF(H10830&lt;=Rmax_Summary!$B$40,1,0)</f>
        <v>1</v>
      </c>
      <c r="J10830" s="15">
        <v>1</v>
      </c>
      <c r="K10830" s="21" t="s">
        <v>846</v>
      </c>
    </row>
    <row r="10831" spans="1:11" x14ac:dyDescent="0.15">
      <c r="A10831" s="15">
        <v>5467</v>
      </c>
      <c r="B10831" s="16">
        <v>15</v>
      </c>
      <c r="C10831" s="15">
        <v>20</v>
      </c>
      <c r="D10831" s="17">
        <v>148000</v>
      </c>
      <c r="E10831" s="18">
        <f t="shared" si="169"/>
        <v>148</v>
      </c>
      <c r="F10831" s="19">
        <v>19.863468000000001</v>
      </c>
      <c r="G10831" s="19">
        <v>2.9397932510000002</v>
      </c>
      <c r="H10831" s="20">
        <v>0.68266121800000001</v>
      </c>
      <c r="I10831" s="15">
        <f>IF(H10831&lt;=Rmax_Summary!$B$40,1,0)</f>
        <v>1</v>
      </c>
      <c r="J10831" s="15">
        <v>1</v>
      </c>
      <c r="K10831" s="21" t="s">
        <v>846</v>
      </c>
    </row>
    <row r="10832" spans="1:11" x14ac:dyDescent="0.15">
      <c r="A10832" s="15">
        <v>5472</v>
      </c>
      <c r="B10832" s="16">
        <v>15</v>
      </c>
      <c r="C10832" s="15">
        <v>20</v>
      </c>
      <c r="D10832" s="17">
        <v>149000</v>
      </c>
      <c r="E10832" s="18">
        <f t="shared" si="169"/>
        <v>149</v>
      </c>
      <c r="F10832" s="19">
        <v>19.86345</v>
      </c>
      <c r="G10832" s="19">
        <v>2.959654021</v>
      </c>
      <c r="H10832" s="20">
        <v>0.68275106799999996</v>
      </c>
      <c r="I10832" s="15">
        <f>IF(H10832&lt;=Rmax_Summary!$B$40,1,0)</f>
        <v>1</v>
      </c>
      <c r="J10832" s="15">
        <v>1</v>
      </c>
      <c r="K10832" s="21" t="s">
        <v>846</v>
      </c>
    </row>
    <row r="10833" spans="1:11" x14ac:dyDescent="0.15">
      <c r="A10833" s="15">
        <v>5477</v>
      </c>
      <c r="B10833" s="16">
        <v>15</v>
      </c>
      <c r="C10833" s="15">
        <v>20</v>
      </c>
      <c r="D10833" s="17">
        <v>150000</v>
      </c>
      <c r="E10833" s="18">
        <f t="shared" si="169"/>
        <v>150</v>
      </c>
      <c r="F10833" s="19">
        <v>19.863432</v>
      </c>
      <c r="G10833" s="19">
        <v>2.9795147800000001</v>
      </c>
      <c r="H10833" s="20">
        <v>0.682841158</v>
      </c>
      <c r="I10833" s="15">
        <f>IF(H10833&lt;=Rmax_Summary!$B$40,1,0)</f>
        <v>1</v>
      </c>
      <c r="J10833" s="15">
        <v>1</v>
      </c>
      <c r="K10833" s="21" t="s">
        <v>846</v>
      </c>
    </row>
    <row r="10834" spans="1:11" x14ac:dyDescent="0.15">
      <c r="A10834" s="15">
        <v>5482</v>
      </c>
      <c r="B10834" s="16">
        <v>15</v>
      </c>
      <c r="C10834" s="15">
        <v>20</v>
      </c>
      <c r="D10834" s="17">
        <v>151000</v>
      </c>
      <c r="E10834" s="18">
        <f t="shared" si="169"/>
        <v>151</v>
      </c>
      <c r="F10834" s="19">
        <v>19.863413999999999</v>
      </c>
      <c r="G10834" s="19">
        <v>2.9993754670000001</v>
      </c>
      <c r="H10834" s="20">
        <v>0.68293132400000001</v>
      </c>
      <c r="I10834" s="15">
        <f>IF(H10834&lt;=Rmax_Summary!$B$40,1,0)</f>
        <v>1</v>
      </c>
      <c r="J10834" s="15">
        <v>1</v>
      </c>
      <c r="K10834" s="21" t="s">
        <v>846</v>
      </c>
    </row>
    <row r="10835" spans="1:11" x14ac:dyDescent="0.15">
      <c r="A10835" s="15">
        <v>5487</v>
      </c>
      <c r="B10835" s="16">
        <v>15</v>
      </c>
      <c r="C10835" s="15">
        <v>20</v>
      </c>
      <c r="D10835" s="17">
        <v>152000</v>
      </c>
      <c r="E10835" s="18">
        <f t="shared" si="169"/>
        <v>152</v>
      </c>
      <c r="F10835" s="19">
        <v>19.863396000000002</v>
      </c>
      <c r="G10835" s="19">
        <v>3.0192361480000001</v>
      </c>
      <c r="H10835" s="20">
        <v>0.683021824</v>
      </c>
      <c r="I10835" s="15">
        <f>IF(H10835&lt;=Rmax_Summary!$B$40,1,0)</f>
        <v>1</v>
      </c>
      <c r="J10835" s="15">
        <v>1</v>
      </c>
      <c r="K10835" s="21" t="s">
        <v>846</v>
      </c>
    </row>
    <row r="10836" spans="1:11" x14ac:dyDescent="0.15">
      <c r="A10836" s="15">
        <v>5492</v>
      </c>
      <c r="B10836" s="16">
        <v>15</v>
      </c>
      <c r="C10836" s="15">
        <v>20</v>
      </c>
      <c r="D10836" s="17">
        <v>153000</v>
      </c>
      <c r="E10836" s="18">
        <f t="shared" si="169"/>
        <v>153</v>
      </c>
      <c r="F10836" s="19">
        <v>19.863378000000001</v>
      </c>
      <c r="G10836" s="19">
        <v>3.0390967670000002</v>
      </c>
      <c r="H10836" s="20">
        <v>0.68311232200000005</v>
      </c>
      <c r="I10836" s="15">
        <f>IF(H10836&lt;=Rmax_Summary!$B$40,1,0)</f>
        <v>1</v>
      </c>
      <c r="J10836" s="15">
        <v>1</v>
      </c>
      <c r="K10836" s="21" t="s">
        <v>846</v>
      </c>
    </row>
    <row r="10837" spans="1:11" x14ac:dyDescent="0.15">
      <c r="A10837" s="15">
        <v>5497</v>
      </c>
      <c r="B10837" s="16">
        <v>15</v>
      </c>
      <c r="C10837" s="15">
        <v>20</v>
      </c>
      <c r="D10837" s="17">
        <v>154000</v>
      </c>
      <c r="E10837" s="18">
        <f t="shared" si="169"/>
        <v>154</v>
      </c>
      <c r="F10837" s="19">
        <v>19.863358999999999</v>
      </c>
      <c r="G10837" s="19">
        <v>3.0589573840000002</v>
      </c>
      <c r="H10837" s="20">
        <v>0.68320279699999997</v>
      </c>
      <c r="I10837" s="15">
        <f>IF(H10837&lt;=Rmax_Summary!$B$40,1,0)</f>
        <v>1</v>
      </c>
      <c r="J10837" s="15">
        <v>1</v>
      </c>
      <c r="K10837" s="21" t="s">
        <v>846</v>
      </c>
    </row>
    <row r="10838" spans="1:11" x14ac:dyDescent="0.15">
      <c r="A10838" s="15">
        <v>5502</v>
      </c>
      <c r="B10838" s="16">
        <v>15</v>
      </c>
      <c r="C10838" s="15">
        <v>20</v>
      </c>
      <c r="D10838" s="17">
        <v>155000</v>
      </c>
      <c r="E10838" s="18">
        <f t="shared" si="169"/>
        <v>155</v>
      </c>
      <c r="F10838" s="19">
        <v>19.863340999999998</v>
      </c>
      <c r="G10838" s="19">
        <v>3.0788179040000001</v>
      </c>
      <c r="H10838" s="20">
        <v>0.68329357800000001</v>
      </c>
      <c r="I10838" s="15">
        <f>IF(H10838&lt;=Rmax_Summary!$B$40,1,0)</f>
        <v>1</v>
      </c>
      <c r="J10838" s="15">
        <v>1</v>
      </c>
      <c r="K10838" s="21" t="s">
        <v>846</v>
      </c>
    </row>
    <row r="10839" spans="1:11" x14ac:dyDescent="0.15">
      <c r="A10839" s="15">
        <v>5507</v>
      </c>
      <c r="B10839" s="16">
        <v>15</v>
      </c>
      <c r="C10839" s="15">
        <v>20</v>
      </c>
      <c r="D10839" s="17">
        <v>156000</v>
      </c>
      <c r="E10839" s="18">
        <f t="shared" si="169"/>
        <v>156</v>
      </c>
      <c r="F10839" s="19">
        <v>19.863323000000001</v>
      </c>
      <c r="G10839" s="19">
        <v>3.0986784109999999</v>
      </c>
      <c r="H10839" s="20">
        <v>0.68338429099999998</v>
      </c>
      <c r="I10839" s="15">
        <f>IF(H10839&lt;=Rmax_Summary!$B$40,1,0)</f>
        <v>1</v>
      </c>
      <c r="J10839" s="15">
        <v>1</v>
      </c>
      <c r="K10839" s="21" t="s">
        <v>846</v>
      </c>
    </row>
    <row r="10840" spans="1:11" x14ac:dyDescent="0.15">
      <c r="A10840" s="15">
        <v>5512</v>
      </c>
      <c r="B10840" s="16">
        <v>15</v>
      </c>
      <c r="C10840" s="15">
        <v>20</v>
      </c>
      <c r="D10840" s="17">
        <v>157000</v>
      </c>
      <c r="E10840" s="18">
        <f t="shared" si="169"/>
        <v>157</v>
      </c>
      <c r="F10840" s="19">
        <v>19.863305</v>
      </c>
      <c r="G10840" s="19">
        <v>3.1185388559999998</v>
      </c>
      <c r="H10840" s="20">
        <v>0.68347577699999995</v>
      </c>
      <c r="I10840" s="15">
        <f>IF(H10840&lt;=Rmax_Summary!$B$40,1,0)</f>
        <v>1</v>
      </c>
      <c r="J10840" s="15">
        <v>1</v>
      </c>
      <c r="K10840" s="21" t="s">
        <v>846</v>
      </c>
    </row>
    <row r="10841" spans="1:11" x14ac:dyDescent="0.15">
      <c r="A10841" s="15">
        <v>5517</v>
      </c>
      <c r="B10841" s="16">
        <v>15</v>
      </c>
      <c r="C10841" s="15">
        <v>20</v>
      </c>
      <c r="D10841" s="17">
        <v>158000</v>
      </c>
      <c r="E10841" s="18">
        <f t="shared" si="169"/>
        <v>158</v>
      </c>
      <c r="F10841" s="19">
        <v>19.863287</v>
      </c>
      <c r="G10841" s="19">
        <v>3.1383993389999998</v>
      </c>
      <c r="H10841" s="20">
        <v>0.68356656699999996</v>
      </c>
      <c r="I10841" s="15">
        <f>IF(H10841&lt;=Rmax_Summary!$B$40,1,0)</f>
        <v>1</v>
      </c>
      <c r="J10841" s="15">
        <v>1</v>
      </c>
      <c r="K10841" s="21" t="s">
        <v>846</v>
      </c>
    </row>
    <row r="10842" spans="1:11" x14ac:dyDescent="0.15">
      <c r="A10842" s="15">
        <v>5522</v>
      </c>
      <c r="B10842" s="16">
        <v>15</v>
      </c>
      <c r="C10842" s="15">
        <v>20</v>
      </c>
      <c r="D10842" s="17">
        <v>159000</v>
      </c>
      <c r="E10842" s="18">
        <f t="shared" si="169"/>
        <v>159</v>
      </c>
      <c r="F10842" s="19">
        <v>19.863268000000001</v>
      </c>
      <c r="G10842" s="19">
        <v>3.1582596829999998</v>
      </c>
      <c r="H10842" s="20">
        <v>0.68365807899999997</v>
      </c>
      <c r="I10842" s="15">
        <f>IF(H10842&lt;=Rmax_Summary!$B$40,1,0)</f>
        <v>1</v>
      </c>
      <c r="J10842" s="15">
        <v>1</v>
      </c>
      <c r="K10842" s="21" t="s">
        <v>846</v>
      </c>
    </row>
    <row r="10843" spans="1:11" x14ac:dyDescent="0.15">
      <c r="A10843" s="15">
        <v>5527</v>
      </c>
      <c r="B10843" s="16">
        <v>15</v>
      </c>
      <c r="C10843" s="15">
        <v>20</v>
      </c>
      <c r="D10843" s="17">
        <v>160000</v>
      </c>
      <c r="E10843" s="18">
        <f t="shared" si="169"/>
        <v>160</v>
      </c>
      <c r="F10843" s="19">
        <v>19.863250000000001</v>
      </c>
      <c r="G10843" s="19">
        <v>3.178120018</v>
      </c>
      <c r="H10843" s="20">
        <v>0.68374933900000001</v>
      </c>
      <c r="I10843" s="15">
        <f>IF(H10843&lt;=Rmax_Summary!$B$40,1,0)</f>
        <v>1</v>
      </c>
      <c r="J10843" s="15">
        <v>1</v>
      </c>
      <c r="K10843" s="21" t="s">
        <v>846</v>
      </c>
    </row>
    <row r="10844" spans="1:11" x14ac:dyDescent="0.15">
      <c r="A10844" s="15">
        <v>5532</v>
      </c>
      <c r="B10844" s="16">
        <v>15</v>
      </c>
      <c r="C10844" s="15">
        <v>20</v>
      </c>
      <c r="D10844" s="17">
        <v>161000</v>
      </c>
      <c r="E10844" s="18">
        <f t="shared" si="169"/>
        <v>161</v>
      </c>
      <c r="F10844" s="19">
        <v>19.863232</v>
      </c>
      <c r="G10844" s="19">
        <v>3.1979803059999998</v>
      </c>
      <c r="H10844" s="20">
        <v>0.68384096400000005</v>
      </c>
      <c r="I10844" s="15">
        <f>IF(H10844&lt;=Rmax_Summary!$B$40,1,0)</f>
        <v>1</v>
      </c>
      <c r="J10844" s="15">
        <v>1</v>
      </c>
      <c r="K10844" s="21" t="s">
        <v>846</v>
      </c>
    </row>
    <row r="10845" spans="1:11" x14ac:dyDescent="0.15">
      <c r="A10845" s="15">
        <v>5537</v>
      </c>
      <c r="B10845" s="16">
        <v>15</v>
      </c>
      <c r="C10845" s="15">
        <v>20</v>
      </c>
      <c r="D10845" s="17">
        <v>162000</v>
      </c>
      <c r="E10845" s="18">
        <f t="shared" si="169"/>
        <v>162</v>
      </c>
      <c r="F10845" s="19">
        <v>19.863212999999998</v>
      </c>
      <c r="G10845" s="19">
        <v>3.2178405739999998</v>
      </c>
      <c r="H10845" s="20">
        <v>0.68393330299999999</v>
      </c>
      <c r="I10845" s="15">
        <f>IF(H10845&lt;=Rmax_Summary!$B$40,1,0)</f>
        <v>1</v>
      </c>
      <c r="J10845" s="15">
        <v>1</v>
      </c>
      <c r="K10845" s="21" t="s">
        <v>846</v>
      </c>
    </row>
    <row r="10846" spans="1:11" x14ac:dyDescent="0.15">
      <c r="A10846" s="15">
        <v>5542</v>
      </c>
      <c r="B10846" s="16">
        <v>15</v>
      </c>
      <c r="C10846" s="15">
        <v>20</v>
      </c>
      <c r="D10846" s="17">
        <v>163000</v>
      </c>
      <c r="E10846" s="18">
        <f t="shared" si="169"/>
        <v>163</v>
      </c>
      <c r="F10846" s="19">
        <v>19.863195000000001</v>
      </c>
      <c r="G10846" s="19">
        <v>3.237700786</v>
      </c>
      <c r="H10846" s="20">
        <v>0.68402499000000005</v>
      </c>
      <c r="I10846" s="15">
        <f>IF(H10846&lt;=Rmax_Summary!$B$40,1,0)</f>
        <v>1</v>
      </c>
      <c r="J10846" s="15">
        <v>1</v>
      </c>
      <c r="K10846" s="21" t="s">
        <v>846</v>
      </c>
    </row>
    <row r="10847" spans="1:11" x14ac:dyDescent="0.15">
      <c r="A10847" s="15">
        <v>5547</v>
      </c>
      <c r="B10847" s="16">
        <v>15</v>
      </c>
      <c r="C10847" s="15">
        <v>20</v>
      </c>
      <c r="D10847" s="17">
        <v>164000</v>
      </c>
      <c r="E10847" s="18">
        <f t="shared" si="169"/>
        <v>164</v>
      </c>
      <c r="F10847" s="19">
        <v>19.863177</v>
      </c>
      <c r="G10847" s="19">
        <v>3.2575609839999999</v>
      </c>
      <c r="H10847" s="20">
        <v>0.68411723899999999</v>
      </c>
      <c r="I10847" s="15">
        <f>IF(H10847&lt;=Rmax_Summary!$B$40,1,0)</f>
        <v>1</v>
      </c>
      <c r="J10847" s="15">
        <v>1</v>
      </c>
      <c r="K10847" s="21" t="s">
        <v>846</v>
      </c>
    </row>
    <row r="10848" spans="1:11" x14ac:dyDescent="0.15">
      <c r="A10848" s="15">
        <v>5552</v>
      </c>
      <c r="B10848" s="16">
        <v>15</v>
      </c>
      <c r="C10848" s="15">
        <v>20</v>
      </c>
      <c r="D10848" s="17">
        <v>165000</v>
      </c>
      <c r="E10848" s="18">
        <f t="shared" si="169"/>
        <v>165</v>
      </c>
      <c r="F10848" s="19">
        <v>19.863157999999999</v>
      </c>
      <c r="G10848" s="19">
        <v>3.2774211150000001</v>
      </c>
      <c r="H10848" s="20">
        <v>0.68420920299999999</v>
      </c>
      <c r="I10848" s="15">
        <f>IF(H10848&lt;=Rmax_Summary!$B$40,1,0)</f>
        <v>1</v>
      </c>
      <c r="J10848" s="15">
        <v>1</v>
      </c>
      <c r="K10848" s="21" t="s">
        <v>846</v>
      </c>
    </row>
    <row r="10849" spans="1:11" x14ac:dyDescent="0.15">
      <c r="A10849" s="15">
        <v>5557</v>
      </c>
      <c r="B10849" s="16">
        <v>15</v>
      </c>
      <c r="C10849" s="15">
        <v>20</v>
      </c>
      <c r="D10849" s="17">
        <v>166000</v>
      </c>
      <c r="E10849" s="18">
        <f t="shared" si="169"/>
        <v>166</v>
      </c>
      <c r="F10849" s="19">
        <v>19.863140000000001</v>
      </c>
      <c r="G10849" s="19">
        <v>3.2972811869999998</v>
      </c>
      <c r="H10849" s="20">
        <v>0.68430157999999996</v>
      </c>
      <c r="I10849" s="15">
        <f>IF(H10849&lt;=Rmax_Summary!$B$40,1,0)</f>
        <v>1</v>
      </c>
      <c r="J10849" s="15">
        <v>1</v>
      </c>
      <c r="K10849" s="21" t="s">
        <v>846</v>
      </c>
    </row>
    <row r="10850" spans="1:11" x14ac:dyDescent="0.15">
      <c r="A10850" s="15">
        <v>5562</v>
      </c>
      <c r="B10850" s="16">
        <v>15</v>
      </c>
      <c r="C10850" s="15">
        <v>20</v>
      </c>
      <c r="D10850" s="17">
        <v>167000</v>
      </c>
      <c r="E10850" s="18">
        <f t="shared" si="169"/>
        <v>167</v>
      </c>
      <c r="F10850" s="19">
        <v>19.863121</v>
      </c>
      <c r="G10850" s="19">
        <v>3.317141248</v>
      </c>
      <c r="H10850" s="20">
        <v>0.68439387799999996</v>
      </c>
      <c r="I10850" s="15">
        <f>IF(H10850&lt;=Rmax_Summary!$B$40,1,0)</f>
        <v>1</v>
      </c>
      <c r="J10850" s="15">
        <v>1</v>
      </c>
      <c r="K10850" s="21" t="s">
        <v>846</v>
      </c>
    </row>
    <row r="10851" spans="1:11" x14ac:dyDescent="0.15">
      <c r="A10851" s="15">
        <v>5567</v>
      </c>
      <c r="B10851" s="16">
        <v>15</v>
      </c>
      <c r="C10851" s="15">
        <v>20</v>
      </c>
      <c r="D10851" s="17">
        <v>168000</v>
      </c>
      <c r="E10851" s="18">
        <f t="shared" si="169"/>
        <v>168</v>
      </c>
      <c r="F10851" s="19">
        <v>19.863102999999999</v>
      </c>
      <c r="G10851" s="19">
        <v>3.3370012500000001</v>
      </c>
      <c r="H10851" s="20">
        <v>0.68448660400000005</v>
      </c>
      <c r="I10851" s="15">
        <f>IF(H10851&lt;=Rmax_Summary!$B$40,1,0)</f>
        <v>1</v>
      </c>
      <c r="J10851" s="15">
        <v>1</v>
      </c>
      <c r="K10851" s="21" t="s">
        <v>846</v>
      </c>
    </row>
    <row r="10852" spans="1:11" x14ac:dyDescent="0.15">
      <c r="A10852" s="15">
        <v>5572</v>
      </c>
      <c r="B10852" s="16">
        <v>15</v>
      </c>
      <c r="C10852" s="15">
        <v>20</v>
      </c>
      <c r="D10852" s="17">
        <v>169000</v>
      </c>
      <c r="E10852" s="18">
        <f t="shared" si="169"/>
        <v>169</v>
      </c>
      <c r="F10852" s="19">
        <v>19.863084000000001</v>
      </c>
      <c r="G10852" s="19">
        <v>3.3568612170000001</v>
      </c>
      <c r="H10852" s="20">
        <v>0.68457963700000002</v>
      </c>
      <c r="I10852" s="15">
        <f>IF(H10852&lt;=Rmax_Summary!$B$40,1,0)</f>
        <v>1</v>
      </c>
      <c r="J10852" s="15">
        <v>1</v>
      </c>
      <c r="K10852" s="21" t="s">
        <v>846</v>
      </c>
    </row>
    <row r="10853" spans="1:11" x14ac:dyDescent="0.15">
      <c r="A10853" s="15">
        <v>5577</v>
      </c>
      <c r="B10853" s="16">
        <v>15</v>
      </c>
      <c r="C10853" s="15">
        <v>20</v>
      </c>
      <c r="D10853" s="17">
        <v>170000</v>
      </c>
      <c r="E10853" s="18">
        <f t="shared" si="169"/>
        <v>170</v>
      </c>
      <c r="F10853" s="19">
        <v>19.863066</v>
      </c>
      <c r="G10853" s="19">
        <v>3.3767211189999999</v>
      </c>
      <c r="H10853" s="20">
        <v>0.68467208000000002</v>
      </c>
      <c r="I10853" s="15">
        <f>IF(H10853&lt;=Rmax_Summary!$B$40,1,0)</f>
        <v>1</v>
      </c>
      <c r="J10853" s="15">
        <v>1</v>
      </c>
      <c r="K10853" s="21" t="s">
        <v>846</v>
      </c>
    </row>
    <row r="10854" spans="1:11" x14ac:dyDescent="0.15">
      <c r="A10854" s="15">
        <v>5582</v>
      </c>
      <c r="B10854" s="16">
        <v>15</v>
      </c>
      <c r="C10854" s="15">
        <v>20</v>
      </c>
      <c r="D10854" s="17">
        <v>171000</v>
      </c>
      <c r="E10854" s="18">
        <f t="shared" si="169"/>
        <v>171</v>
      </c>
      <c r="F10854" s="19">
        <v>19.863047000000002</v>
      </c>
      <c r="G10854" s="19">
        <v>3.396581045</v>
      </c>
      <c r="H10854" s="20">
        <v>0.684765811</v>
      </c>
      <c r="I10854" s="15">
        <f>IF(H10854&lt;=Rmax_Summary!$B$40,1,0)</f>
        <v>1</v>
      </c>
      <c r="J10854" s="15">
        <v>1</v>
      </c>
      <c r="K10854" s="21" t="s">
        <v>846</v>
      </c>
    </row>
    <row r="10855" spans="1:11" x14ac:dyDescent="0.15">
      <c r="A10855" s="15">
        <v>5587</v>
      </c>
      <c r="B10855" s="16">
        <v>15</v>
      </c>
      <c r="C10855" s="15">
        <v>20</v>
      </c>
      <c r="D10855" s="17">
        <v>172000</v>
      </c>
      <c r="E10855" s="18">
        <f t="shared" si="169"/>
        <v>172</v>
      </c>
      <c r="F10855" s="19">
        <v>19.863028</v>
      </c>
      <c r="G10855" s="19">
        <v>3.4164408329999998</v>
      </c>
      <c r="H10855" s="20">
        <v>0.68485869600000004</v>
      </c>
      <c r="I10855" s="15">
        <f>IF(H10855&lt;=Rmax_Summary!$B$40,1,0)</f>
        <v>1</v>
      </c>
      <c r="J10855" s="15">
        <v>1</v>
      </c>
      <c r="K10855" s="21" t="s">
        <v>846</v>
      </c>
    </row>
    <row r="10856" spans="1:11" x14ac:dyDescent="0.15">
      <c r="A10856" s="15">
        <v>5592</v>
      </c>
      <c r="B10856" s="16">
        <v>15</v>
      </c>
      <c r="C10856" s="15">
        <v>20</v>
      </c>
      <c r="D10856" s="17">
        <v>173000</v>
      </c>
      <c r="E10856" s="18">
        <f t="shared" si="169"/>
        <v>173</v>
      </c>
      <c r="F10856" s="19">
        <v>19.863009999999999</v>
      </c>
      <c r="G10856" s="19">
        <v>3.4363006920000001</v>
      </c>
      <c r="H10856" s="20">
        <v>0.68495230399999996</v>
      </c>
      <c r="I10856" s="15">
        <f>IF(H10856&lt;=Rmax_Summary!$B$40,1,0)</f>
        <v>1</v>
      </c>
      <c r="J10856" s="15">
        <v>1</v>
      </c>
      <c r="K10856" s="21" t="s">
        <v>846</v>
      </c>
    </row>
    <row r="10857" spans="1:11" x14ac:dyDescent="0.15">
      <c r="A10857" s="15">
        <v>5597</v>
      </c>
      <c r="B10857" s="16">
        <v>15</v>
      </c>
      <c r="C10857" s="15">
        <v>20</v>
      </c>
      <c r="D10857" s="17">
        <v>174000</v>
      </c>
      <c r="E10857" s="18">
        <f t="shared" si="169"/>
        <v>174</v>
      </c>
      <c r="F10857" s="19">
        <v>19.862991000000001</v>
      </c>
      <c r="G10857" s="19">
        <v>3.4561604159999999</v>
      </c>
      <c r="H10857" s="20">
        <v>0.68504589400000004</v>
      </c>
      <c r="I10857" s="15">
        <f>IF(H10857&lt;=Rmax_Summary!$B$40,1,0)</f>
        <v>1</v>
      </c>
      <c r="J10857" s="15">
        <v>1</v>
      </c>
      <c r="K10857" s="21" t="s">
        <v>846</v>
      </c>
    </row>
    <row r="10858" spans="1:11" x14ac:dyDescent="0.15">
      <c r="A10858" s="15">
        <v>5602</v>
      </c>
      <c r="B10858" s="16">
        <v>15</v>
      </c>
      <c r="C10858" s="15">
        <v>20</v>
      </c>
      <c r="D10858" s="17">
        <v>175000</v>
      </c>
      <c r="E10858" s="18">
        <f t="shared" si="169"/>
        <v>175</v>
      </c>
      <c r="F10858" s="19">
        <v>19.862971999999999</v>
      </c>
      <c r="G10858" s="19">
        <v>3.4760201030000002</v>
      </c>
      <c r="H10858" s="20">
        <v>0.68513942400000005</v>
      </c>
      <c r="I10858" s="15">
        <f>IF(H10858&lt;=Rmax_Summary!$B$40,1,0)</f>
        <v>1</v>
      </c>
      <c r="J10858" s="15">
        <v>1</v>
      </c>
      <c r="K10858" s="21" t="s">
        <v>846</v>
      </c>
    </row>
    <row r="10859" spans="1:11" x14ac:dyDescent="0.15">
      <c r="A10859" s="15">
        <v>5607</v>
      </c>
      <c r="B10859" s="16">
        <v>15</v>
      </c>
      <c r="C10859" s="15">
        <v>20</v>
      </c>
      <c r="D10859" s="17">
        <v>176000</v>
      </c>
      <c r="E10859" s="18">
        <f t="shared" si="169"/>
        <v>176</v>
      </c>
      <c r="F10859" s="19">
        <v>19.862953000000001</v>
      </c>
      <c r="G10859" s="19">
        <v>3.495879773</v>
      </c>
      <c r="H10859" s="20">
        <v>0.68523280499999994</v>
      </c>
      <c r="I10859" s="15">
        <f>IF(H10859&lt;=Rmax_Summary!$B$40,1,0)</f>
        <v>1</v>
      </c>
      <c r="J10859" s="15">
        <v>1</v>
      </c>
      <c r="K10859" s="21" t="s">
        <v>846</v>
      </c>
    </row>
    <row r="10860" spans="1:11" x14ac:dyDescent="0.15">
      <c r="A10860" s="15">
        <v>5612</v>
      </c>
      <c r="B10860" s="16">
        <v>15</v>
      </c>
      <c r="C10860" s="15">
        <v>20</v>
      </c>
      <c r="D10860" s="17">
        <v>177000</v>
      </c>
      <c r="E10860" s="18">
        <f t="shared" si="169"/>
        <v>177</v>
      </c>
      <c r="F10860" s="19">
        <v>19.862935</v>
      </c>
      <c r="G10860" s="19">
        <v>3.515739398</v>
      </c>
      <c r="H10860" s="20">
        <v>0.68532727900000001</v>
      </c>
      <c r="I10860" s="15">
        <f>IF(H10860&lt;=Rmax_Summary!$B$40,1,0)</f>
        <v>1</v>
      </c>
      <c r="J10860" s="15">
        <v>1</v>
      </c>
      <c r="K10860" s="21" t="s">
        <v>846</v>
      </c>
    </row>
    <row r="10861" spans="1:11" x14ac:dyDescent="0.15">
      <c r="A10861" s="15">
        <v>5617</v>
      </c>
      <c r="B10861" s="16">
        <v>15</v>
      </c>
      <c r="C10861" s="15">
        <v>20</v>
      </c>
      <c r="D10861" s="17">
        <v>178000</v>
      </c>
      <c r="E10861" s="18">
        <f t="shared" si="169"/>
        <v>178</v>
      </c>
      <c r="F10861" s="19">
        <v>19.862915999999998</v>
      </c>
      <c r="G10861" s="19">
        <v>3.5355990070000001</v>
      </c>
      <c r="H10861" s="20">
        <v>0.68542171399999996</v>
      </c>
      <c r="I10861" s="15">
        <f>IF(H10861&lt;=Rmax_Summary!$B$40,1,0)</f>
        <v>1</v>
      </c>
      <c r="J10861" s="15">
        <v>1</v>
      </c>
      <c r="K10861" s="21" t="s">
        <v>846</v>
      </c>
    </row>
    <row r="10862" spans="1:11" x14ac:dyDescent="0.15">
      <c r="A10862" s="15">
        <v>5622</v>
      </c>
      <c r="B10862" s="16">
        <v>15</v>
      </c>
      <c r="C10862" s="15">
        <v>20</v>
      </c>
      <c r="D10862" s="17">
        <v>179000</v>
      </c>
      <c r="E10862" s="18">
        <f t="shared" si="169"/>
        <v>179</v>
      </c>
      <c r="F10862" s="19">
        <v>19.862897</v>
      </c>
      <c r="G10862" s="19">
        <v>3.5554584990000002</v>
      </c>
      <c r="H10862" s="20">
        <v>0.68551594199999999</v>
      </c>
      <c r="I10862" s="15">
        <f>IF(H10862&lt;=Rmax_Summary!$B$40,1,0)</f>
        <v>1</v>
      </c>
      <c r="J10862" s="15">
        <v>1</v>
      </c>
      <c r="K10862" s="21" t="s">
        <v>846</v>
      </c>
    </row>
    <row r="10863" spans="1:11" x14ac:dyDescent="0.15">
      <c r="A10863" s="15">
        <v>5627</v>
      </c>
      <c r="B10863" s="16">
        <v>15</v>
      </c>
      <c r="C10863" s="15">
        <v>20</v>
      </c>
      <c r="D10863" s="17">
        <v>180000</v>
      </c>
      <c r="E10863" s="18">
        <f t="shared" si="169"/>
        <v>180</v>
      </c>
      <c r="F10863" s="19">
        <v>19.862877999999998</v>
      </c>
      <c r="G10863" s="19">
        <v>3.575318073</v>
      </c>
      <c r="H10863" s="20">
        <v>0.68561039000000001</v>
      </c>
      <c r="I10863" s="15">
        <f>IF(H10863&lt;=Rmax_Summary!$B$40,1,0)</f>
        <v>1</v>
      </c>
      <c r="J10863" s="15">
        <v>1</v>
      </c>
      <c r="K10863" s="21" t="s">
        <v>846</v>
      </c>
    </row>
    <row r="10864" spans="1:11" x14ac:dyDescent="0.15">
      <c r="A10864" s="15">
        <v>5632</v>
      </c>
      <c r="B10864" s="16">
        <v>15</v>
      </c>
      <c r="C10864" s="15">
        <v>20</v>
      </c>
      <c r="D10864" s="17">
        <v>181000</v>
      </c>
      <c r="E10864" s="18">
        <f t="shared" si="169"/>
        <v>181</v>
      </c>
      <c r="F10864" s="19">
        <v>19.862859</v>
      </c>
      <c r="G10864" s="19">
        <v>3.5951774639999998</v>
      </c>
      <c r="H10864" s="20">
        <v>0.68570490699999997</v>
      </c>
      <c r="I10864" s="15">
        <f>IF(H10864&lt;=Rmax_Summary!$B$40,1,0)</f>
        <v>1</v>
      </c>
      <c r="J10864" s="15">
        <v>1</v>
      </c>
      <c r="K10864" s="21" t="s">
        <v>846</v>
      </c>
    </row>
    <row r="10865" spans="1:11" x14ac:dyDescent="0.15">
      <c r="A10865" s="15">
        <v>5637</v>
      </c>
      <c r="B10865" s="16">
        <v>15</v>
      </c>
      <c r="C10865" s="15">
        <v>20</v>
      </c>
      <c r="D10865" s="17">
        <v>182000</v>
      </c>
      <c r="E10865" s="18">
        <f t="shared" si="169"/>
        <v>182</v>
      </c>
      <c r="F10865" s="19">
        <v>19.862839999999998</v>
      </c>
      <c r="G10865" s="19">
        <v>3.6150368849999999</v>
      </c>
      <c r="H10865" s="20">
        <v>0.68580013299999998</v>
      </c>
      <c r="I10865" s="15">
        <f>IF(H10865&lt;=Rmax_Summary!$B$40,1,0)</f>
        <v>1</v>
      </c>
      <c r="J10865" s="15">
        <v>1</v>
      </c>
      <c r="K10865" s="21" t="s">
        <v>846</v>
      </c>
    </row>
    <row r="10866" spans="1:11" x14ac:dyDescent="0.15">
      <c r="A10866" s="15">
        <v>5642</v>
      </c>
      <c r="B10866" s="16">
        <v>15</v>
      </c>
      <c r="C10866" s="15">
        <v>20</v>
      </c>
      <c r="D10866" s="17">
        <v>183000</v>
      </c>
      <c r="E10866" s="18">
        <f t="shared" si="169"/>
        <v>183</v>
      </c>
      <c r="F10866" s="19">
        <v>19.862821</v>
      </c>
      <c r="G10866" s="19">
        <v>3.634896269</v>
      </c>
      <c r="H10866" s="20">
        <v>0.685894526</v>
      </c>
      <c r="I10866" s="15">
        <f>IF(H10866&lt;=Rmax_Summary!$B$40,1,0)</f>
        <v>1</v>
      </c>
      <c r="J10866" s="15">
        <v>1</v>
      </c>
      <c r="K10866" s="21" t="s">
        <v>846</v>
      </c>
    </row>
    <row r="10867" spans="1:11" x14ac:dyDescent="0.15">
      <c r="A10867" s="15">
        <v>5647</v>
      </c>
      <c r="B10867" s="16">
        <v>15</v>
      </c>
      <c r="C10867" s="15">
        <v>20</v>
      </c>
      <c r="D10867" s="17">
        <v>184000</v>
      </c>
      <c r="E10867" s="18">
        <f t="shared" si="169"/>
        <v>184</v>
      </c>
      <c r="F10867" s="19">
        <v>19.862801999999999</v>
      </c>
      <c r="G10867" s="19">
        <v>3.6547555460000001</v>
      </c>
      <c r="H10867" s="20">
        <v>0.68599014300000005</v>
      </c>
      <c r="I10867" s="15">
        <f>IF(H10867&lt;=Rmax_Summary!$B$40,1,0)</f>
        <v>1</v>
      </c>
      <c r="J10867" s="15">
        <v>1</v>
      </c>
      <c r="K10867" s="21" t="s">
        <v>846</v>
      </c>
    </row>
    <row r="10868" spans="1:11" x14ac:dyDescent="0.15">
      <c r="A10868" s="15">
        <v>5652</v>
      </c>
      <c r="B10868" s="16">
        <v>15</v>
      </c>
      <c r="C10868" s="15">
        <v>20</v>
      </c>
      <c r="D10868" s="17">
        <v>185000</v>
      </c>
      <c r="E10868" s="18">
        <f t="shared" si="169"/>
        <v>185</v>
      </c>
      <c r="F10868" s="19">
        <v>19.862783</v>
      </c>
      <c r="G10868" s="19">
        <v>3.6746148270000001</v>
      </c>
      <c r="H10868" s="20">
        <v>0.68608471900000001</v>
      </c>
      <c r="I10868" s="15">
        <f>IF(H10868&lt;=Rmax_Summary!$B$40,1,0)</f>
        <v>1</v>
      </c>
      <c r="J10868" s="15">
        <v>1</v>
      </c>
      <c r="K10868" s="21" t="s">
        <v>846</v>
      </c>
    </row>
    <row r="10869" spans="1:11" x14ac:dyDescent="0.15">
      <c r="A10869" s="15">
        <v>5657</v>
      </c>
      <c r="B10869" s="16">
        <v>15</v>
      </c>
      <c r="C10869" s="15">
        <v>20</v>
      </c>
      <c r="D10869" s="17">
        <v>186000</v>
      </c>
      <c r="E10869" s="18">
        <f t="shared" si="169"/>
        <v>186</v>
      </c>
      <c r="F10869" s="19">
        <v>19.862763999999999</v>
      </c>
      <c r="G10869" s="19">
        <v>3.694474064</v>
      </c>
      <c r="H10869" s="20">
        <v>0.68618058699999995</v>
      </c>
      <c r="I10869" s="15">
        <f>IF(H10869&lt;=Rmax_Summary!$B$40,1,0)</f>
        <v>1</v>
      </c>
      <c r="J10869" s="15">
        <v>1</v>
      </c>
      <c r="K10869" s="21" t="s">
        <v>846</v>
      </c>
    </row>
    <row r="10870" spans="1:11" x14ac:dyDescent="0.15">
      <c r="A10870" s="15">
        <v>5662</v>
      </c>
      <c r="B10870" s="16">
        <v>15</v>
      </c>
      <c r="C10870" s="15">
        <v>20</v>
      </c>
      <c r="D10870" s="17">
        <v>187000</v>
      </c>
      <c r="E10870" s="18">
        <f t="shared" si="169"/>
        <v>187</v>
      </c>
      <c r="F10870" s="19">
        <v>19.862745</v>
      </c>
      <c r="G10870" s="19">
        <v>3.7143332779999998</v>
      </c>
      <c r="H10870" s="20">
        <v>0.68627606500000005</v>
      </c>
      <c r="I10870" s="15">
        <f>IF(H10870&lt;=Rmax_Summary!$B$40,1,0)</f>
        <v>1</v>
      </c>
      <c r="J10870" s="15">
        <v>1</v>
      </c>
      <c r="K10870" s="21" t="s">
        <v>846</v>
      </c>
    </row>
    <row r="10871" spans="1:11" x14ac:dyDescent="0.15">
      <c r="A10871" s="15">
        <v>5667</v>
      </c>
      <c r="B10871" s="16">
        <v>15</v>
      </c>
      <c r="C10871" s="15">
        <v>20</v>
      </c>
      <c r="D10871" s="17">
        <v>188000</v>
      </c>
      <c r="E10871" s="18">
        <f t="shared" si="169"/>
        <v>188</v>
      </c>
      <c r="F10871" s="19">
        <v>19.862725999999999</v>
      </c>
      <c r="G10871" s="19">
        <v>3.7341923939999999</v>
      </c>
      <c r="H10871" s="20">
        <v>0.68637231899999995</v>
      </c>
      <c r="I10871" s="15">
        <f>IF(H10871&lt;=Rmax_Summary!$B$40,1,0)</f>
        <v>1</v>
      </c>
      <c r="J10871" s="15">
        <v>1</v>
      </c>
      <c r="K10871" s="21" t="s">
        <v>846</v>
      </c>
    </row>
    <row r="10872" spans="1:11" x14ac:dyDescent="0.15">
      <c r="A10872" s="15">
        <v>5672</v>
      </c>
      <c r="B10872" s="16">
        <v>15</v>
      </c>
      <c r="C10872" s="15">
        <v>20</v>
      </c>
      <c r="D10872" s="17">
        <v>189000</v>
      </c>
      <c r="E10872" s="18">
        <f t="shared" si="169"/>
        <v>189</v>
      </c>
      <c r="F10872" s="19">
        <v>19.862705999999999</v>
      </c>
      <c r="G10872" s="19">
        <v>3.7540515160000001</v>
      </c>
      <c r="H10872" s="20">
        <v>0.68646801499999999</v>
      </c>
      <c r="I10872" s="15">
        <f>IF(H10872&lt;=Rmax_Summary!$B$40,1,0)</f>
        <v>1</v>
      </c>
      <c r="J10872" s="15">
        <v>1</v>
      </c>
      <c r="K10872" s="21" t="s">
        <v>846</v>
      </c>
    </row>
    <row r="10873" spans="1:11" x14ac:dyDescent="0.15">
      <c r="A10873" s="15">
        <v>5677</v>
      </c>
      <c r="B10873" s="16">
        <v>15</v>
      </c>
      <c r="C10873" s="15">
        <v>20</v>
      </c>
      <c r="D10873" s="17">
        <v>190000</v>
      </c>
      <c r="E10873" s="18">
        <f t="shared" si="169"/>
        <v>190</v>
      </c>
      <c r="F10873" s="19">
        <v>19.862687000000001</v>
      </c>
      <c r="G10873" s="19">
        <v>3.7739105720000001</v>
      </c>
      <c r="H10873" s="20">
        <v>0.68656407900000005</v>
      </c>
      <c r="I10873" s="15">
        <f>IF(H10873&lt;=Rmax_Summary!$B$40,1,0)</f>
        <v>1</v>
      </c>
      <c r="J10873" s="15">
        <v>1</v>
      </c>
      <c r="K10873" s="21" t="s">
        <v>846</v>
      </c>
    </row>
    <row r="10874" spans="1:11" x14ac:dyDescent="0.15">
      <c r="A10874" s="15">
        <v>5682</v>
      </c>
      <c r="B10874" s="16">
        <v>15</v>
      </c>
      <c r="C10874" s="15">
        <v>20</v>
      </c>
      <c r="D10874" s="17">
        <v>191000</v>
      </c>
      <c r="E10874" s="18">
        <f t="shared" si="169"/>
        <v>191</v>
      </c>
      <c r="F10874" s="19">
        <v>19.862667999999999</v>
      </c>
      <c r="G10874" s="19">
        <v>3.7937695580000002</v>
      </c>
      <c r="H10874" s="20">
        <v>0.68666023099999995</v>
      </c>
      <c r="I10874" s="15">
        <f>IF(H10874&lt;=Rmax_Summary!$B$40,1,0)</f>
        <v>1</v>
      </c>
      <c r="J10874" s="15">
        <v>1</v>
      </c>
      <c r="K10874" s="21" t="s">
        <v>846</v>
      </c>
    </row>
    <row r="10875" spans="1:11" x14ac:dyDescent="0.15">
      <c r="A10875" s="15">
        <v>5687</v>
      </c>
      <c r="B10875" s="16">
        <v>15</v>
      </c>
      <c r="C10875" s="15">
        <v>20</v>
      </c>
      <c r="D10875" s="17">
        <v>192000</v>
      </c>
      <c r="E10875" s="18">
        <f t="shared" si="169"/>
        <v>192</v>
      </c>
      <c r="F10875" s="19">
        <v>19.862649000000001</v>
      </c>
      <c r="G10875" s="19">
        <v>3.8136285280000002</v>
      </c>
      <c r="H10875" s="20">
        <v>0.68675631699999995</v>
      </c>
      <c r="I10875" s="15">
        <f>IF(H10875&lt;=Rmax_Summary!$B$40,1,0)</f>
        <v>1</v>
      </c>
      <c r="J10875" s="15">
        <v>1</v>
      </c>
      <c r="K10875" s="21" t="s">
        <v>846</v>
      </c>
    </row>
    <row r="10876" spans="1:11" x14ac:dyDescent="0.15">
      <c r="A10876" s="15">
        <v>5692</v>
      </c>
      <c r="B10876" s="16">
        <v>15</v>
      </c>
      <c r="C10876" s="15">
        <v>20</v>
      </c>
      <c r="D10876" s="17">
        <v>193000</v>
      </c>
      <c r="E10876" s="18">
        <f t="shared" si="169"/>
        <v>193</v>
      </c>
      <c r="F10876" s="19">
        <v>19.862628999999998</v>
      </c>
      <c r="G10876" s="19">
        <v>3.8334874440000002</v>
      </c>
      <c r="H10876" s="20">
        <v>0.68685317199999996</v>
      </c>
      <c r="I10876" s="15">
        <f>IF(H10876&lt;=Rmax_Summary!$B$40,1,0)</f>
        <v>1</v>
      </c>
      <c r="J10876" s="15">
        <v>1</v>
      </c>
      <c r="K10876" s="21" t="s">
        <v>846</v>
      </c>
    </row>
    <row r="10877" spans="1:11" x14ac:dyDescent="0.15">
      <c r="A10877" s="15">
        <v>5697</v>
      </c>
      <c r="B10877" s="16">
        <v>15</v>
      </c>
      <c r="C10877" s="15">
        <v>20</v>
      </c>
      <c r="D10877" s="17">
        <v>194000</v>
      </c>
      <c r="E10877" s="18">
        <f t="shared" si="169"/>
        <v>194</v>
      </c>
      <c r="F10877" s="19">
        <v>19.86261</v>
      </c>
      <c r="G10877" s="19">
        <v>3.8533463569999999</v>
      </c>
      <c r="H10877" s="20">
        <v>0.68695013900000002</v>
      </c>
      <c r="I10877" s="15">
        <f>IF(H10877&lt;=Rmax_Summary!$B$40,1,0)</f>
        <v>1</v>
      </c>
      <c r="J10877" s="15">
        <v>1</v>
      </c>
      <c r="K10877" s="21" t="s">
        <v>846</v>
      </c>
    </row>
    <row r="10878" spans="1:11" x14ac:dyDescent="0.15">
      <c r="A10878" s="15">
        <v>5702</v>
      </c>
      <c r="B10878" s="16">
        <v>15</v>
      </c>
      <c r="C10878" s="15">
        <v>20</v>
      </c>
      <c r="D10878" s="17">
        <v>195000</v>
      </c>
      <c r="E10878" s="18">
        <f t="shared" si="169"/>
        <v>195</v>
      </c>
      <c r="F10878" s="19">
        <v>19.862590999999998</v>
      </c>
      <c r="G10878" s="19">
        <v>3.8732051630000002</v>
      </c>
      <c r="H10878" s="20">
        <v>0.68704678299999999</v>
      </c>
      <c r="I10878" s="15">
        <f>IF(H10878&lt;=Rmax_Summary!$B$40,1,0)</f>
        <v>1</v>
      </c>
      <c r="J10878" s="15">
        <v>1</v>
      </c>
      <c r="K10878" s="21" t="s">
        <v>846</v>
      </c>
    </row>
    <row r="10879" spans="1:11" x14ac:dyDescent="0.15">
      <c r="A10879" s="15">
        <v>5707</v>
      </c>
      <c r="B10879" s="16">
        <v>15</v>
      </c>
      <c r="C10879" s="15">
        <v>20</v>
      </c>
      <c r="D10879" s="17">
        <v>196000</v>
      </c>
      <c r="E10879" s="18">
        <f t="shared" si="169"/>
        <v>196</v>
      </c>
      <c r="F10879" s="19">
        <v>19.862570999999999</v>
      </c>
      <c r="G10879" s="19">
        <v>3.8930639829999998</v>
      </c>
      <c r="H10879" s="20">
        <v>0.68714379000000003</v>
      </c>
      <c r="I10879" s="15">
        <f>IF(H10879&lt;=Rmax_Summary!$B$40,1,0)</f>
        <v>1</v>
      </c>
      <c r="J10879" s="15">
        <v>1</v>
      </c>
      <c r="K10879" s="21" t="s">
        <v>846</v>
      </c>
    </row>
    <row r="10880" spans="1:11" x14ac:dyDescent="0.15">
      <c r="A10880" s="15">
        <v>5712</v>
      </c>
      <c r="B10880" s="16">
        <v>15</v>
      </c>
      <c r="C10880" s="15">
        <v>20</v>
      </c>
      <c r="D10880" s="17">
        <v>197000</v>
      </c>
      <c r="E10880" s="18">
        <f t="shared" si="169"/>
        <v>197</v>
      </c>
      <c r="F10880" s="19">
        <v>19.862552000000001</v>
      </c>
      <c r="G10880" s="19">
        <v>3.912922735</v>
      </c>
      <c r="H10880" s="20">
        <v>0.68724115100000005</v>
      </c>
      <c r="I10880" s="15">
        <f>IF(H10880&lt;=Rmax_Summary!$B$40,1,0)</f>
        <v>1</v>
      </c>
      <c r="J10880" s="15">
        <v>1</v>
      </c>
      <c r="K10880" s="21" t="s">
        <v>846</v>
      </c>
    </row>
    <row r="10881" spans="1:11" x14ac:dyDescent="0.15">
      <c r="A10881" s="15">
        <v>5717</v>
      </c>
      <c r="B10881" s="16">
        <v>15</v>
      </c>
      <c r="C10881" s="15">
        <v>20</v>
      </c>
      <c r="D10881" s="17">
        <v>198000</v>
      </c>
      <c r="E10881" s="18">
        <f t="shared" si="169"/>
        <v>198</v>
      </c>
      <c r="F10881" s="19">
        <v>19.862532000000002</v>
      </c>
      <c r="G10881" s="19">
        <v>3.9327813919999999</v>
      </c>
      <c r="H10881" s="20">
        <v>0.68733842000000001</v>
      </c>
      <c r="I10881" s="15">
        <f>IF(H10881&lt;=Rmax_Summary!$B$40,1,0)</f>
        <v>1</v>
      </c>
      <c r="J10881" s="15">
        <v>1</v>
      </c>
      <c r="K10881" s="21" t="s">
        <v>846</v>
      </c>
    </row>
    <row r="10882" spans="1:11" x14ac:dyDescent="0.15">
      <c r="A10882" s="15">
        <v>5722</v>
      </c>
      <c r="B10882" s="16">
        <v>15</v>
      </c>
      <c r="C10882" s="15">
        <v>20</v>
      </c>
      <c r="D10882" s="17">
        <v>199000</v>
      </c>
      <c r="E10882" s="18">
        <f t="shared" ref="E10882:E10945" si="170">D10882/1000</f>
        <v>199</v>
      </c>
      <c r="F10882" s="19">
        <v>19.862513</v>
      </c>
      <c r="G10882" s="19">
        <v>3.9526400370000001</v>
      </c>
      <c r="H10882" s="20">
        <v>0.68743584499999999</v>
      </c>
      <c r="I10882" s="15">
        <f>IF(H10882&lt;=Rmax_Summary!$B$40,1,0)</f>
        <v>1</v>
      </c>
      <c r="J10882" s="15">
        <v>1</v>
      </c>
      <c r="K10882" s="21" t="s">
        <v>846</v>
      </c>
    </row>
    <row r="10883" spans="1:11" x14ac:dyDescent="0.15">
      <c r="A10883" s="15">
        <v>5727</v>
      </c>
      <c r="B10883" s="16">
        <v>15</v>
      </c>
      <c r="C10883" s="15">
        <v>20</v>
      </c>
      <c r="D10883" s="17">
        <v>200000</v>
      </c>
      <c r="E10883" s="18">
        <f t="shared" si="170"/>
        <v>200</v>
      </c>
      <c r="F10883" s="19">
        <v>19.862493000000001</v>
      </c>
      <c r="G10883" s="19">
        <v>3.97249863</v>
      </c>
      <c r="H10883" s="20">
        <v>0.68753348599999997</v>
      </c>
      <c r="I10883" s="15">
        <f>IF(H10883&lt;=Rmax_Summary!$B$40,1,0)</f>
        <v>1</v>
      </c>
      <c r="J10883" s="15">
        <v>1</v>
      </c>
      <c r="K10883" s="21" t="s">
        <v>846</v>
      </c>
    </row>
    <row r="10884" spans="1:11" x14ac:dyDescent="0.15">
      <c r="A10884" s="15">
        <v>2032</v>
      </c>
      <c r="B10884" s="16">
        <v>15</v>
      </c>
      <c r="C10884" s="15">
        <v>20</v>
      </c>
      <c r="D10884" s="17">
        <v>210000</v>
      </c>
      <c r="E10884" s="18">
        <f t="shared" si="170"/>
        <v>210</v>
      </c>
      <c r="F10884" s="19">
        <v>19.862296000000001</v>
      </c>
      <c r="G10884" s="19">
        <v>4.1710821420000004</v>
      </c>
      <c r="H10884" s="20">
        <v>0.68852014900000003</v>
      </c>
      <c r="I10884" s="15">
        <f>IF(H10884&lt;=Rmax_Summary!$B$40,1,0)</f>
        <v>1</v>
      </c>
      <c r="J10884" s="15">
        <v>2</v>
      </c>
      <c r="K10884" s="21" t="s">
        <v>847</v>
      </c>
    </row>
    <row r="10885" spans="1:11" x14ac:dyDescent="0.15">
      <c r="A10885" s="15">
        <v>2037</v>
      </c>
      <c r="B10885" s="16">
        <v>15</v>
      </c>
      <c r="C10885" s="15">
        <v>20</v>
      </c>
      <c r="D10885" s="17">
        <v>220000</v>
      </c>
      <c r="E10885" s="18">
        <f t="shared" si="170"/>
        <v>220</v>
      </c>
      <c r="F10885" s="19">
        <v>19.862095</v>
      </c>
      <c r="G10885" s="19">
        <v>4.3696609410000002</v>
      </c>
      <c r="H10885" s="20">
        <v>0.68952370399999996</v>
      </c>
      <c r="I10885" s="15">
        <f>IF(H10885&lt;=Rmax_Summary!$B$40,1,0)</f>
        <v>1</v>
      </c>
      <c r="J10885" s="15">
        <v>2</v>
      </c>
      <c r="K10885" s="21" t="s">
        <v>847</v>
      </c>
    </row>
    <row r="10886" spans="1:11" x14ac:dyDescent="0.15">
      <c r="A10886" s="15">
        <v>2042</v>
      </c>
      <c r="B10886" s="16">
        <v>15</v>
      </c>
      <c r="C10886" s="15">
        <v>20</v>
      </c>
      <c r="D10886" s="17">
        <v>230000</v>
      </c>
      <c r="E10886" s="18">
        <f t="shared" si="170"/>
        <v>230</v>
      </c>
      <c r="F10886" s="19">
        <v>19.861891</v>
      </c>
      <c r="G10886" s="19">
        <v>4.56823493</v>
      </c>
      <c r="H10886" s="20">
        <v>0.69054486900000001</v>
      </c>
      <c r="I10886" s="15">
        <f>IF(H10886&lt;=Rmax_Summary!$B$40,1,0)</f>
        <v>1</v>
      </c>
      <c r="J10886" s="15">
        <v>2</v>
      </c>
      <c r="K10886" s="21" t="s">
        <v>847</v>
      </c>
    </row>
    <row r="10887" spans="1:11" x14ac:dyDescent="0.15">
      <c r="A10887" s="15">
        <v>2047</v>
      </c>
      <c r="B10887" s="16">
        <v>15</v>
      </c>
      <c r="C10887" s="15">
        <v>20</v>
      </c>
      <c r="D10887" s="17">
        <v>240000</v>
      </c>
      <c r="E10887" s="18">
        <f t="shared" si="170"/>
        <v>240</v>
      </c>
      <c r="F10887" s="19">
        <v>19.861682999999999</v>
      </c>
      <c r="G10887" s="19">
        <v>4.7668039359999996</v>
      </c>
      <c r="H10887" s="20">
        <v>0.69158512400000005</v>
      </c>
      <c r="I10887" s="15">
        <f>IF(H10887&lt;=Rmax_Summary!$B$40,1,0)</f>
        <v>1</v>
      </c>
      <c r="J10887" s="15">
        <v>2</v>
      </c>
      <c r="K10887" s="21" t="s">
        <v>847</v>
      </c>
    </row>
    <row r="10888" spans="1:11" x14ac:dyDescent="0.15">
      <c r="A10888" s="15">
        <v>2052</v>
      </c>
      <c r="B10888" s="16">
        <v>15</v>
      </c>
      <c r="C10888" s="15">
        <v>20</v>
      </c>
      <c r="D10888" s="17">
        <v>250000</v>
      </c>
      <c r="E10888" s="18">
        <f t="shared" si="170"/>
        <v>250</v>
      </c>
      <c r="F10888" s="19">
        <v>19.861471000000002</v>
      </c>
      <c r="G10888" s="19">
        <v>4.9653677749999998</v>
      </c>
      <c r="H10888" s="20">
        <v>0.69264418000000005</v>
      </c>
      <c r="I10888" s="15">
        <f>IF(H10888&lt;=Rmax_Summary!$B$40,1,0)</f>
        <v>1</v>
      </c>
      <c r="J10888" s="15">
        <v>2</v>
      </c>
      <c r="K10888" s="21" t="s">
        <v>847</v>
      </c>
    </row>
    <row r="10889" spans="1:11" x14ac:dyDescent="0.15">
      <c r="A10889" s="15">
        <v>2057</v>
      </c>
      <c r="B10889" s="16">
        <v>15</v>
      </c>
      <c r="C10889" s="15">
        <v>20</v>
      </c>
      <c r="D10889" s="17">
        <v>260000</v>
      </c>
      <c r="E10889" s="18">
        <f t="shared" si="170"/>
        <v>260</v>
      </c>
      <c r="F10889" s="19">
        <v>19.861255</v>
      </c>
      <c r="G10889" s="19">
        <v>5.1639263870000001</v>
      </c>
      <c r="H10889" s="20">
        <v>0.69372269600000003</v>
      </c>
      <c r="I10889" s="15">
        <f>IF(H10889&lt;=Rmax_Summary!$B$40,1,0)</f>
        <v>1</v>
      </c>
      <c r="J10889" s="15">
        <v>2</v>
      </c>
      <c r="K10889" s="21" t="s">
        <v>847</v>
      </c>
    </row>
    <row r="10890" spans="1:11" x14ac:dyDescent="0.15">
      <c r="A10890" s="15">
        <v>2062</v>
      </c>
      <c r="B10890" s="16">
        <v>15</v>
      </c>
      <c r="C10890" s="15">
        <v>20</v>
      </c>
      <c r="D10890" s="17">
        <v>270000</v>
      </c>
      <c r="E10890" s="18">
        <f t="shared" si="170"/>
        <v>270</v>
      </c>
      <c r="F10890" s="19">
        <v>19.861035000000001</v>
      </c>
      <c r="G10890" s="19">
        <v>5.3624795890000003</v>
      </c>
      <c r="H10890" s="20">
        <v>0.69482295699999996</v>
      </c>
      <c r="I10890" s="15">
        <f>IF(H10890&lt;=Rmax_Summary!$B$40,1,0)</f>
        <v>1</v>
      </c>
      <c r="J10890" s="15">
        <v>2</v>
      </c>
      <c r="K10890" s="21" t="s">
        <v>847</v>
      </c>
    </row>
    <row r="10891" spans="1:11" x14ac:dyDescent="0.15">
      <c r="A10891" s="15">
        <v>2067</v>
      </c>
      <c r="B10891" s="16">
        <v>15</v>
      </c>
      <c r="C10891" s="15">
        <v>20</v>
      </c>
      <c r="D10891" s="17">
        <v>280000</v>
      </c>
      <c r="E10891" s="18">
        <f t="shared" si="170"/>
        <v>280</v>
      </c>
      <c r="F10891" s="19">
        <v>19.860811000000002</v>
      </c>
      <c r="G10891" s="19">
        <v>5.5610271869999996</v>
      </c>
      <c r="H10891" s="20">
        <v>0.69594381800000005</v>
      </c>
      <c r="I10891" s="15">
        <f>IF(H10891&lt;=Rmax_Summary!$B$40,1,0)</f>
        <v>1</v>
      </c>
      <c r="J10891" s="15">
        <v>2</v>
      </c>
      <c r="K10891" s="21" t="s">
        <v>847</v>
      </c>
    </row>
    <row r="10892" spans="1:11" x14ac:dyDescent="0.15">
      <c r="A10892" s="15">
        <v>2072</v>
      </c>
      <c r="B10892" s="16">
        <v>15</v>
      </c>
      <c r="C10892" s="15">
        <v>20</v>
      </c>
      <c r="D10892" s="17">
        <v>290000</v>
      </c>
      <c r="E10892" s="18">
        <f t="shared" si="170"/>
        <v>290</v>
      </c>
      <c r="F10892" s="19">
        <v>19.860582000000001</v>
      </c>
      <c r="G10892" s="19">
        <v>5.7595689449999998</v>
      </c>
      <c r="H10892" s="20">
        <v>0.69708774600000001</v>
      </c>
      <c r="I10892" s="15">
        <f>IF(H10892&lt;=Rmax_Summary!$B$40,1,0)</f>
        <v>1</v>
      </c>
      <c r="J10892" s="15">
        <v>2</v>
      </c>
      <c r="K10892" s="21" t="s">
        <v>847</v>
      </c>
    </row>
    <row r="10893" spans="1:11" x14ac:dyDescent="0.15">
      <c r="A10893" s="15">
        <v>2077</v>
      </c>
      <c r="B10893" s="16">
        <v>15</v>
      </c>
      <c r="C10893" s="15">
        <v>20</v>
      </c>
      <c r="D10893" s="17">
        <v>300000</v>
      </c>
      <c r="E10893" s="18">
        <f t="shared" si="170"/>
        <v>300</v>
      </c>
      <c r="F10893" s="19">
        <v>19.860348999999999</v>
      </c>
      <c r="G10893" s="19">
        <v>5.9581047680000001</v>
      </c>
      <c r="H10893" s="20">
        <v>0.69825395599999995</v>
      </c>
      <c r="I10893" s="15">
        <f>IF(H10893&lt;=Rmax_Summary!$B$40,1,0)</f>
        <v>1</v>
      </c>
      <c r="J10893" s="15">
        <v>2</v>
      </c>
      <c r="K10893" s="21" t="s">
        <v>847</v>
      </c>
    </row>
    <row r="10894" spans="1:11" x14ac:dyDescent="0.15">
      <c r="A10894" s="15">
        <v>2082</v>
      </c>
      <c r="B10894" s="16">
        <v>15</v>
      </c>
      <c r="C10894" s="15">
        <v>20</v>
      </c>
      <c r="D10894" s="17">
        <v>310000</v>
      </c>
      <c r="E10894" s="18">
        <f t="shared" si="170"/>
        <v>310</v>
      </c>
      <c r="F10894" s="19">
        <v>19.860111</v>
      </c>
      <c r="G10894" s="19">
        <v>6.1566344500000003</v>
      </c>
      <c r="H10894" s="20">
        <v>0.69944448199999998</v>
      </c>
      <c r="I10894" s="15">
        <f>IF(H10894&lt;=Rmax_Summary!$B$40,1,0)</f>
        <v>1</v>
      </c>
      <c r="J10894" s="15">
        <v>2</v>
      </c>
      <c r="K10894" s="21" t="s">
        <v>847</v>
      </c>
    </row>
    <row r="10895" spans="1:11" x14ac:dyDescent="0.15">
      <c r="A10895" s="15">
        <v>2087</v>
      </c>
      <c r="B10895" s="16">
        <v>15</v>
      </c>
      <c r="C10895" s="15">
        <v>20</v>
      </c>
      <c r="D10895" s="17">
        <v>320000</v>
      </c>
      <c r="E10895" s="18">
        <f t="shared" si="170"/>
        <v>320</v>
      </c>
      <c r="F10895" s="19">
        <v>19.859867999999999</v>
      </c>
      <c r="G10895" s="19">
        <v>6.3551577259999998</v>
      </c>
      <c r="H10895" s="20">
        <v>0.70066103599999996</v>
      </c>
      <c r="I10895" s="15">
        <f>IF(H10895&lt;=Rmax_Summary!$B$40,1,0)</f>
        <v>1</v>
      </c>
      <c r="J10895" s="15">
        <v>2</v>
      </c>
      <c r="K10895" s="21" t="s">
        <v>847</v>
      </c>
    </row>
    <row r="10896" spans="1:11" x14ac:dyDescent="0.15">
      <c r="A10896" s="15">
        <v>2092</v>
      </c>
      <c r="B10896" s="16">
        <v>15</v>
      </c>
      <c r="C10896" s="15">
        <v>20</v>
      </c>
      <c r="D10896" s="17">
        <v>330000</v>
      </c>
      <c r="E10896" s="18">
        <f t="shared" si="170"/>
        <v>330</v>
      </c>
      <c r="F10896" s="19">
        <v>19.859618999999999</v>
      </c>
      <c r="G10896" s="19">
        <v>6.5536743790000003</v>
      </c>
      <c r="H10896" s="20">
        <v>0.70190303300000001</v>
      </c>
      <c r="I10896" s="15">
        <f>IF(H10896&lt;=Rmax_Summary!$B$40,1,0)</f>
        <v>1</v>
      </c>
      <c r="J10896" s="15">
        <v>2</v>
      </c>
      <c r="K10896" s="21" t="s">
        <v>847</v>
      </c>
    </row>
    <row r="10897" spans="1:11" x14ac:dyDescent="0.15">
      <c r="A10897" s="15">
        <v>2097</v>
      </c>
      <c r="B10897" s="16">
        <v>15</v>
      </c>
      <c r="C10897" s="15">
        <v>20</v>
      </c>
      <c r="D10897" s="17">
        <v>340000</v>
      </c>
      <c r="E10897" s="18">
        <f t="shared" si="170"/>
        <v>340</v>
      </c>
      <c r="F10897" s="19">
        <v>19.859365</v>
      </c>
      <c r="G10897" s="19">
        <v>6.752184218</v>
      </c>
      <c r="H10897" s="20">
        <v>0.70317307100000004</v>
      </c>
      <c r="I10897" s="15">
        <f>IF(H10897&lt;=Rmax_Summary!$B$40,1,0)</f>
        <v>1</v>
      </c>
      <c r="J10897" s="15">
        <v>2</v>
      </c>
      <c r="K10897" s="21" t="s">
        <v>847</v>
      </c>
    </row>
    <row r="10898" spans="1:11" x14ac:dyDescent="0.15">
      <c r="A10898" s="15">
        <v>2102</v>
      </c>
      <c r="B10898" s="16">
        <v>15</v>
      </c>
      <c r="C10898" s="15">
        <v>20</v>
      </c>
      <c r="D10898" s="17">
        <v>350000</v>
      </c>
      <c r="E10898" s="18">
        <f t="shared" si="170"/>
        <v>350</v>
      </c>
      <c r="F10898" s="19">
        <v>19.859106000000001</v>
      </c>
      <c r="G10898" s="19">
        <v>6.9506869939999998</v>
      </c>
      <c r="H10898" s="20">
        <v>0.70447133699999998</v>
      </c>
      <c r="I10898" s="15">
        <f>IF(H10898&lt;=Rmax_Summary!$B$40,1,0)</f>
        <v>1</v>
      </c>
      <c r="J10898" s="15">
        <v>2</v>
      </c>
      <c r="K10898" s="21" t="s">
        <v>847</v>
      </c>
    </row>
    <row r="10899" spans="1:11" x14ac:dyDescent="0.15">
      <c r="A10899" s="15">
        <v>2107</v>
      </c>
      <c r="B10899" s="16">
        <v>15</v>
      </c>
      <c r="C10899" s="15">
        <v>20</v>
      </c>
      <c r="D10899" s="17">
        <v>360000</v>
      </c>
      <c r="E10899" s="18">
        <f t="shared" si="170"/>
        <v>360</v>
      </c>
      <c r="F10899" s="19">
        <v>19.858840000000001</v>
      </c>
      <c r="G10899" s="19">
        <v>7.1491824079999997</v>
      </c>
      <c r="H10899" s="20">
        <v>0.70579984299999998</v>
      </c>
      <c r="I10899" s="15">
        <f>IF(H10899&lt;=Rmax_Summary!$B$40,1,0)</f>
        <v>1</v>
      </c>
      <c r="J10899" s="15">
        <v>2</v>
      </c>
      <c r="K10899" s="21" t="s">
        <v>847</v>
      </c>
    </row>
    <row r="10900" spans="1:11" x14ac:dyDescent="0.15">
      <c r="A10900" s="15">
        <v>2112</v>
      </c>
      <c r="B10900" s="16">
        <v>15</v>
      </c>
      <c r="C10900" s="15">
        <v>20</v>
      </c>
      <c r="D10900" s="17">
        <v>370000</v>
      </c>
      <c r="E10900" s="18">
        <f t="shared" si="170"/>
        <v>370</v>
      </c>
      <c r="F10900" s="19">
        <v>19.858568000000002</v>
      </c>
      <c r="G10900" s="19">
        <v>7.3476701719999999</v>
      </c>
      <c r="H10900" s="20">
        <v>0.70715976400000002</v>
      </c>
      <c r="I10900" s="15">
        <f>IF(H10900&lt;=Rmax_Summary!$B$40,1,0)</f>
        <v>1</v>
      </c>
      <c r="J10900" s="15">
        <v>2</v>
      </c>
      <c r="K10900" s="21" t="s">
        <v>847</v>
      </c>
    </row>
    <row r="10901" spans="1:11" x14ac:dyDescent="0.15">
      <c r="A10901" s="15">
        <v>2117</v>
      </c>
      <c r="B10901" s="16">
        <v>15</v>
      </c>
      <c r="C10901" s="15">
        <v>20</v>
      </c>
      <c r="D10901" s="17">
        <v>380000</v>
      </c>
      <c r="E10901" s="18">
        <f t="shared" si="170"/>
        <v>380</v>
      </c>
      <c r="F10901" s="19">
        <v>19.858288999999999</v>
      </c>
      <c r="G10901" s="19">
        <v>7.5461499779999999</v>
      </c>
      <c r="H10901" s="20">
        <v>0.70855277800000005</v>
      </c>
      <c r="I10901" s="15">
        <f>IF(H10901&lt;=Rmax_Summary!$B$40,1,0)</f>
        <v>1</v>
      </c>
      <c r="J10901" s="15">
        <v>2</v>
      </c>
      <c r="K10901" s="21" t="s">
        <v>847</v>
      </c>
    </row>
    <row r="10902" spans="1:11" x14ac:dyDescent="0.15">
      <c r="A10902" s="15">
        <v>2122</v>
      </c>
      <c r="B10902" s="16">
        <v>15</v>
      </c>
      <c r="C10902" s="15">
        <v>20</v>
      </c>
      <c r="D10902" s="17">
        <v>390000</v>
      </c>
      <c r="E10902" s="18">
        <f t="shared" si="170"/>
        <v>390</v>
      </c>
      <c r="F10902" s="19">
        <v>19.858004000000001</v>
      </c>
      <c r="G10902" s="19">
        <v>7.7446215150000004</v>
      </c>
      <c r="H10902" s="20">
        <v>0.70998059400000002</v>
      </c>
      <c r="I10902" s="15">
        <f>IF(H10902&lt;=Rmax_Summary!$B$40,1,0)</f>
        <v>1</v>
      </c>
      <c r="J10902" s="15">
        <v>2</v>
      </c>
      <c r="K10902" s="21" t="s">
        <v>847</v>
      </c>
    </row>
    <row r="10903" spans="1:11" x14ac:dyDescent="0.15">
      <c r="A10903" s="15">
        <v>2127</v>
      </c>
      <c r="B10903" s="16">
        <v>15</v>
      </c>
      <c r="C10903" s="15">
        <v>20</v>
      </c>
      <c r="D10903" s="17">
        <v>400000</v>
      </c>
      <c r="E10903" s="18">
        <f t="shared" si="170"/>
        <v>400</v>
      </c>
      <c r="F10903" s="19">
        <v>19.857710999999998</v>
      </c>
      <c r="G10903" s="19">
        <v>7.9430844609999998</v>
      </c>
      <c r="H10903" s="20">
        <v>0.71144437000000005</v>
      </c>
      <c r="I10903" s="15">
        <f>IF(H10903&lt;=Rmax_Summary!$B$40,1,0)</f>
        <v>1</v>
      </c>
      <c r="J10903" s="15">
        <v>2</v>
      </c>
      <c r="K10903" s="21" t="s">
        <v>847</v>
      </c>
    </row>
    <row r="10904" spans="1:11" x14ac:dyDescent="0.15">
      <c r="A10904" s="15">
        <v>2132</v>
      </c>
      <c r="B10904" s="16">
        <v>15</v>
      </c>
      <c r="C10904" s="15">
        <v>20</v>
      </c>
      <c r="D10904" s="17">
        <v>410000</v>
      </c>
      <c r="E10904" s="18">
        <f t="shared" si="170"/>
        <v>410</v>
      </c>
      <c r="F10904" s="19">
        <v>19.857410999999999</v>
      </c>
      <c r="G10904" s="19">
        <v>8.1415383899999991</v>
      </c>
      <c r="H10904" s="20">
        <v>0.71294653500000005</v>
      </c>
      <c r="I10904" s="15">
        <f>IF(H10904&lt;=Rmax_Summary!$B$40,1,0)</f>
        <v>1</v>
      </c>
      <c r="J10904" s="15">
        <v>2</v>
      </c>
      <c r="K10904" s="21" t="s">
        <v>847</v>
      </c>
    </row>
    <row r="10905" spans="1:11" x14ac:dyDescent="0.15">
      <c r="A10905" s="15">
        <v>2137</v>
      </c>
      <c r="B10905" s="16">
        <v>15</v>
      </c>
      <c r="C10905" s="15">
        <v>20</v>
      </c>
      <c r="D10905" s="17">
        <v>420000</v>
      </c>
      <c r="E10905" s="18">
        <f t="shared" si="170"/>
        <v>420</v>
      </c>
      <c r="F10905" s="19">
        <v>19.857102000000001</v>
      </c>
      <c r="G10905" s="19">
        <v>8.3399829299999997</v>
      </c>
      <c r="H10905" s="20">
        <v>0.71448914600000002</v>
      </c>
      <c r="I10905" s="15">
        <f>IF(H10905&lt;=Rmax_Summary!$B$40,1,0)</f>
        <v>1</v>
      </c>
      <c r="J10905" s="15">
        <v>2</v>
      </c>
      <c r="K10905" s="21" t="s">
        <v>847</v>
      </c>
    </row>
    <row r="10906" spans="1:11" x14ac:dyDescent="0.15">
      <c r="A10906" s="15">
        <v>2142</v>
      </c>
      <c r="B10906" s="16">
        <v>15</v>
      </c>
      <c r="C10906" s="15">
        <v>20</v>
      </c>
      <c r="D10906" s="17">
        <v>430000</v>
      </c>
      <c r="E10906" s="18">
        <f t="shared" si="170"/>
        <v>430</v>
      </c>
      <c r="F10906" s="19">
        <v>19.856784999999999</v>
      </c>
      <c r="G10906" s="19">
        <v>8.5384176549999999</v>
      </c>
      <c r="H10906" s="20">
        <v>0.71607401900000001</v>
      </c>
      <c r="I10906" s="15">
        <f>IF(H10906&lt;=Rmax_Summary!$B$40,1,0)</f>
        <v>1</v>
      </c>
      <c r="J10906" s="15">
        <v>2</v>
      </c>
      <c r="K10906" s="21" t="s">
        <v>847</v>
      </c>
    </row>
    <row r="10907" spans="1:11" x14ac:dyDescent="0.15">
      <c r="A10907" s="15">
        <v>2147</v>
      </c>
      <c r="B10907" s="16">
        <v>15</v>
      </c>
      <c r="C10907" s="15">
        <v>20</v>
      </c>
      <c r="D10907" s="17">
        <v>440000</v>
      </c>
      <c r="E10907" s="18">
        <f t="shared" si="170"/>
        <v>440</v>
      </c>
      <c r="F10907" s="19">
        <v>19.856459000000001</v>
      </c>
      <c r="G10907" s="19">
        <v>8.7368420810000007</v>
      </c>
      <c r="H10907" s="20">
        <v>0.71770356800000001</v>
      </c>
      <c r="I10907" s="15">
        <f>IF(H10907&lt;=Rmax_Summary!$B$40,1,0)</f>
        <v>1</v>
      </c>
      <c r="J10907" s="15">
        <v>2</v>
      </c>
      <c r="K10907" s="21" t="s">
        <v>847</v>
      </c>
    </row>
    <row r="10908" spans="1:11" x14ac:dyDescent="0.15">
      <c r="A10908" s="15">
        <v>2152</v>
      </c>
      <c r="B10908" s="16">
        <v>15</v>
      </c>
      <c r="C10908" s="15">
        <v>20</v>
      </c>
      <c r="D10908" s="17">
        <v>450000</v>
      </c>
      <c r="E10908" s="18">
        <f t="shared" si="170"/>
        <v>450</v>
      </c>
      <c r="F10908" s="19">
        <v>19.856124000000001</v>
      </c>
      <c r="G10908" s="19">
        <v>8.9352557400000006</v>
      </c>
      <c r="H10908" s="20">
        <v>0.71938065200000001</v>
      </c>
      <c r="I10908" s="15">
        <f>IF(H10908&lt;=Rmax_Summary!$B$40,1,0)</f>
        <v>1</v>
      </c>
      <c r="J10908" s="15">
        <v>2</v>
      </c>
      <c r="K10908" s="21" t="s">
        <v>847</v>
      </c>
    </row>
    <row r="10909" spans="1:11" x14ac:dyDescent="0.15">
      <c r="A10909" s="15">
        <v>2157</v>
      </c>
      <c r="B10909" s="16">
        <v>15</v>
      </c>
      <c r="C10909" s="15">
        <v>20</v>
      </c>
      <c r="D10909" s="17">
        <v>460000</v>
      </c>
      <c r="E10909" s="18">
        <f t="shared" si="170"/>
        <v>460</v>
      </c>
      <c r="F10909" s="19">
        <v>19.855778000000001</v>
      </c>
      <c r="G10909" s="19">
        <v>9.1336580250000008</v>
      </c>
      <c r="H10909" s="20">
        <v>0.721108521</v>
      </c>
      <c r="I10909" s="15">
        <f>IF(H10909&lt;=Rmax_Summary!$B$40,1,0)</f>
        <v>1</v>
      </c>
      <c r="J10909" s="15">
        <v>2</v>
      </c>
      <c r="K10909" s="21" t="s">
        <v>847</v>
      </c>
    </row>
    <row r="10910" spans="1:11" x14ac:dyDescent="0.15">
      <c r="A10910" s="15">
        <v>2162</v>
      </c>
      <c r="B10910" s="16">
        <v>15</v>
      </c>
      <c r="C10910" s="15">
        <v>20</v>
      </c>
      <c r="D10910" s="17">
        <v>470000</v>
      </c>
      <c r="E10910" s="18">
        <f t="shared" si="170"/>
        <v>470</v>
      </c>
      <c r="F10910" s="19">
        <v>19.855422000000001</v>
      </c>
      <c r="G10910" s="19">
        <v>9.3320483630000002</v>
      </c>
      <c r="H10910" s="20">
        <v>0.72288966700000001</v>
      </c>
      <c r="I10910" s="15">
        <f>IF(H10910&lt;=Rmax_Summary!$B$40,1,0)</f>
        <v>1</v>
      </c>
      <c r="J10910" s="15">
        <v>2</v>
      </c>
      <c r="K10910" s="21" t="s">
        <v>847</v>
      </c>
    </row>
    <row r="10911" spans="1:11" x14ac:dyDescent="0.15">
      <c r="A10911" s="15">
        <v>2167</v>
      </c>
      <c r="B10911" s="16">
        <v>15</v>
      </c>
      <c r="C10911" s="15">
        <v>20</v>
      </c>
      <c r="D10911" s="17">
        <v>480000</v>
      </c>
      <c r="E10911" s="18">
        <f t="shared" si="170"/>
        <v>480</v>
      </c>
      <c r="F10911" s="19">
        <v>19.855055</v>
      </c>
      <c r="G10911" s="19">
        <v>9.5304261399999994</v>
      </c>
      <c r="H10911" s="20">
        <v>0.72472747900000001</v>
      </c>
      <c r="I10911" s="15">
        <f>IF(H10911&lt;=Rmax_Summary!$B$40,1,0)</f>
        <v>1</v>
      </c>
      <c r="J10911" s="15">
        <v>2</v>
      </c>
      <c r="K10911" s="21" t="s">
        <v>847</v>
      </c>
    </row>
    <row r="10912" spans="1:11" x14ac:dyDescent="0.15">
      <c r="A10912" s="15">
        <v>2172</v>
      </c>
      <c r="B10912" s="16">
        <v>15</v>
      </c>
      <c r="C10912" s="15">
        <v>20</v>
      </c>
      <c r="D10912" s="17">
        <v>490000</v>
      </c>
      <c r="E10912" s="18">
        <f t="shared" si="170"/>
        <v>490</v>
      </c>
      <c r="F10912" s="19">
        <v>19.854675</v>
      </c>
      <c r="G10912" s="19">
        <v>9.7287906250000002</v>
      </c>
      <c r="H10912" s="20">
        <v>0.72662639399999995</v>
      </c>
      <c r="I10912" s="15">
        <f>IF(H10912&lt;=Rmax_Summary!$B$40,1,0)</f>
        <v>1</v>
      </c>
      <c r="J10912" s="15">
        <v>2</v>
      </c>
      <c r="K10912" s="21" t="s">
        <v>847</v>
      </c>
    </row>
    <row r="10913" spans="1:11" x14ac:dyDescent="0.15">
      <c r="A10913" s="15">
        <v>2177</v>
      </c>
      <c r="B10913" s="16">
        <v>15</v>
      </c>
      <c r="C10913" s="15">
        <v>20</v>
      </c>
      <c r="D10913" s="17">
        <v>500000</v>
      </c>
      <c r="E10913" s="18">
        <f t="shared" si="170"/>
        <v>500</v>
      </c>
      <c r="F10913" s="19">
        <v>19.854282000000001</v>
      </c>
      <c r="G10913" s="19">
        <v>9.9271410109999998</v>
      </c>
      <c r="H10913" s="20">
        <v>0.72858998100000005</v>
      </c>
      <c r="I10913" s="15">
        <f>IF(H10913&lt;=Rmax_Summary!$B$40,1,0)</f>
        <v>1</v>
      </c>
      <c r="J10913" s="15">
        <v>2</v>
      </c>
      <c r="K10913" s="21" t="s">
        <v>847</v>
      </c>
    </row>
    <row r="10914" spans="1:11" x14ac:dyDescent="0.15">
      <c r="A10914" s="15">
        <v>2182</v>
      </c>
      <c r="B10914" s="16">
        <v>15</v>
      </c>
      <c r="C10914" s="15">
        <v>20</v>
      </c>
      <c r="D10914" s="17">
        <v>510000</v>
      </c>
      <c r="E10914" s="18">
        <f t="shared" si="170"/>
        <v>510</v>
      </c>
      <c r="F10914" s="19">
        <v>19.853874999999999</v>
      </c>
      <c r="G10914" s="19">
        <v>10.125476478</v>
      </c>
      <c r="H10914" s="20">
        <v>0.73062255700000001</v>
      </c>
      <c r="I10914" s="15">
        <f>IF(H10914&lt;=Rmax_Summary!$B$40,1,0)</f>
        <v>1</v>
      </c>
      <c r="J10914" s="15">
        <v>2</v>
      </c>
      <c r="K10914" s="21" t="s">
        <v>847</v>
      </c>
    </row>
    <row r="10915" spans="1:11" x14ac:dyDescent="0.15">
      <c r="A10915" s="15">
        <v>2187</v>
      </c>
      <c r="B10915" s="16">
        <v>15</v>
      </c>
      <c r="C10915" s="15">
        <v>20</v>
      </c>
      <c r="D10915" s="17">
        <v>520000</v>
      </c>
      <c r="E10915" s="18">
        <f t="shared" si="170"/>
        <v>520</v>
      </c>
      <c r="F10915" s="19">
        <v>19.853453999999999</v>
      </c>
      <c r="G10915" s="19">
        <v>10.323796099999999</v>
      </c>
      <c r="H10915" s="20">
        <v>0.73272969600000004</v>
      </c>
      <c r="I10915" s="15">
        <f>IF(H10915&lt;=Rmax_Summary!$B$40,1,0)</f>
        <v>1</v>
      </c>
      <c r="J10915" s="15">
        <v>2</v>
      </c>
      <c r="K10915" s="21" t="s">
        <v>847</v>
      </c>
    </row>
    <row r="10916" spans="1:11" x14ac:dyDescent="0.15">
      <c r="A10916" s="15">
        <v>2192</v>
      </c>
      <c r="B10916" s="16">
        <v>15</v>
      </c>
      <c r="C10916" s="15">
        <v>20</v>
      </c>
      <c r="D10916" s="17">
        <v>530000</v>
      </c>
      <c r="E10916" s="18">
        <f t="shared" si="170"/>
        <v>530</v>
      </c>
      <c r="F10916" s="19">
        <v>19.853017000000001</v>
      </c>
      <c r="G10916" s="19">
        <v>10.522098819</v>
      </c>
      <c r="H10916" s="20">
        <v>0.73491652600000001</v>
      </c>
      <c r="I10916" s="15">
        <f>IF(H10916&lt;=Rmax_Summary!$B$40,1,0)</f>
        <v>1</v>
      </c>
      <c r="J10916" s="15">
        <v>2</v>
      </c>
      <c r="K10916" s="21" t="s">
        <v>847</v>
      </c>
    </row>
    <row r="10917" spans="1:11" x14ac:dyDescent="0.15">
      <c r="A10917" s="15">
        <v>2197</v>
      </c>
      <c r="B10917" s="16">
        <v>15</v>
      </c>
      <c r="C10917" s="15">
        <v>20</v>
      </c>
      <c r="D10917" s="17">
        <v>540000</v>
      </c>
      <c r="E10917" s="18">
        <f t="shared" si="170"/>
        <v>540</v>
      </c>
      <c r="F10917" s="19">
        <v>19.852561999999999</v>
      </c>
      <c r="G10917" s="19">
        <v>10.720383474</v>
      </c>
      <c r="H10917" s="20">
        <v>0.73719022099999998</v>
      </c>
      <c r="I10917" s="15">
        <f>IF(H10917&lt;=Rmax_Summary!$B$40,1,0)</f>
        <v>1</v>
      </c>
      <c r="J10917" s="15">
        <v>2</v>
      </c>
      <c r="K10917" s="21" t="s">
        <v>847</v>
      </c>
    </row>
    <row r="10918" spans="1:11" x14ac:dyDescent="0.15">
      <c r="A10918" s="15">
        <v>2202</v>
      </c>
      <c r="B10918" s="16">
        <v>15</v>
      </c>
      <c r="C10918" s="15">
        <v>20</v>
      </c>
      <c r="D10918" s="17">
        <v>550000</v>
      </c>
      <c r="E10918" s="18">
        <f t="shared" si="170"/>
        <v>550</v>
      </c>
      <c r="F10918" s="19">
        <v>19.852088999999999</v>
      </c>
      <c r="G10918" s="19">
        <v>10.918648746000001</v>
      </c>
      <c r="H10918" s="20">
        <v>0.73955668299999999</v>
      </c>
      <c r="I10918" s="15">
        <f>IF(H10918&lt;=Rmax_Summary!$B$40,1,0)</f>
        <v>1</v>
      </c>
      <c r="J10918" s="15">
        <v>2</v>
      </c>
      <c r="K10918" s="21" t="s">
        <v>847</v>
      </c>
    </row>
    <row r="10919" spans="1:11" x14ac:dyDescent="0.15">
      <c r="A10919" s="15">
        <v>2207</v>
      </c>
      <c r="B10919" s="16">
        <v>15</v>
      </c>
      <c r="C10919" s="15">
        <v>20</v>
      </c>
      <c r="D10919" s="17">
        <v>560000</v>
      </c>
      <c r="E10919" s="18">
        <f t="shared" si="170"/>
        <v>560</v>
      </c>
      <c r="F10919" s="19">
        <v>19.851595</v>
      </c>
      <c r="G10919" s="19">
        <v>11.116893198</v>
      </c>
      <c r="H10919" s="20">
        <v>0.74202495000000002</v>
      </c>
      <c r="I10919" s="15">
        <f>IF(H10919&lt;=Rmax_Summary!$B$40,1,0)</f>
        <v>1</v>
      </c>
      <c r="J10919" s="15">
        <v>2</v>
      </c>
      <c r="K10919" s="21" t="s">
        <v>847</v>
      </c>
    </row>
    <row r="10920" spans="1:11" x14ac:dyDescent="0.15">
      <c r="A10920" s="15">
        <v>2212</v>
      </c>
      <c r="B10920" s="16">
        <v>15</v>
      </c>
      <c r="C10920" s="15">
        <v>20</v>
      </c>
      <c r="D10920" s="17">
        <v>570000</v>
      </c>
      <c r="E10920" s="18">
        <f t="shared" si="170"/>
        <v>570</v>
      </c>
      <c r="F10920" s="19">
        <v>19.851078999999999</v>
      </c>
      <c r="G10920" s="19">
        <v>11.315115201999999</v>
      </c>
      <c r="H10920" s="20">
        <v>0.74460378400000005</v>
      </c>
      <c r="I10920" s="15">
        <f>IF(H10920&lt;=Rmax_Summary!$B$40,1,0)</f>
        <v>1</v>
      </c>
      <c r="J10920" s="15">
        <v>2</v>
      </c>
      <c r="K10920" s="21" t="s">
        <v>847</v>
      </c>
    </row>
    <row r="10921" spans="1:11" x14ac:dyDescent="0.15">
      <c r="A10921" s="15">
        <v>2217</v>
      </c>
      <c r="B10921" s="16">
        <v>15</v>
      </c>
      <c r="C10921" s="15">
        <v>20</v>
      </c>
      <c r="D10921" s="17">
        <v>580000</v>
      </c>
      <c r="E10921" s="18">
        <f t="shared" si="170"/>
        <v>580</v>
      </c>
      <c r="F10921" s="19">
        <v>19.850539000000001</v>
      </c>
      <c r="G10921" s="19">
        <v>11.513312868</v>
      </c>
      <c r="H10921" s="20">
        <v>0.74730295199999996</v>
      </c>
      <c r="I10921" s="15">
        <f>IF(H10921&lt;=Rmax_Summary!$B$40,1,0)</f>
        <v>1</v>
      </c>
      <c r="J10921" s="15">
        <v>2</v>
      </c>
      <c r="K10921" s="21" t="s">
        <v>847</v>
      </c>
    </row>
    <row r="10922" spans="1:11" x14ac:dyDescent="0.15">
      <c r="A10922" s="15">
        <v>2222</v>
      </c>
      <c r="B10922" s="16">
        <v>15</v>
      </c>
      <c r="C10922" s="15">
        <v>20</v>
      </c>
      <c r="D10922" s="17">
        <v>590000</v>
      </c>
      <c r="E10922" s="18">
        <f t="shared" si="170"/>
        <v>590</v>
      </c>
      <c r="F10922" s="19">
        <v>19.849972999999999</v>
      </c>
      <c r="G10922" s="19">
        <v>11.711484118</v>
      </c>
      <c r="H10922" s="20">
        <v>0.75013453900000004</v>
      </c>
      <c r="I10922" s="15">
        <f>IF(H10922&lt;=Rmax_Summary!$B$40,1,0)</f>
        <v>1</v>
      </c>
      <c r="J10922" s="15">
        <v>2</v>
      </c>
      <c r="K10922" s="21" t="s">
        <v>847</v>
      </c>
    </row>
    <row r="10923" spans="1:11" x14ac:dyDescent="0.15">
      <c r="A10923" s="15">
        <v>2227</v>
      </c>
      <c r="B10923" s="16">
        <v>15</v>
      </c>
      <c r="C10923" s="15">
        <v>20</v>
      </c>
      <c r="D10923" s="17">
        <v>600000</v>
      </c>
      <c r="E10923" s="18">
        <f t="shared" si="170"/>
        <v>600</v>
      </c>
      <c r="F10923" s="19">
        <v>19.849377</v>
      </c>
      <c r="G10923" s="19">
        <v>11.909626494999999</v>
      </c>
      <c r="H10923" s="20">
        <v>0.75311308099999996</v>
      </c>
      <c r="I10923" s="15">
        <f>IF(H10923&lt;=Rmax_Summary!$B$40,1,0)</f>
        <v>1</v>
      </c>
      <c r="J10923" s="15">
        <v>2</v>
      </c>
      <c r="K10923" s="21" t="s">
        <v>847</v>
      </c>
    </row>
    <row r="10924" spans="1:11" x14ac:dyDescent="0.15">
      <c r="A10924" s="15">
        <v>2232</v>
      </c>
      <c r="B10924" s="16">
        <v>15</v>
      </c>
      <c r="C10924" s="15">
        <v>20</v>
      </c>
      <c r="D10924" s="17">
        <v>610000</v>
      </c>
      <c r="E10924" s="18">
        <f t="shared" si="170"/>
        <v>610</v>
      </c>
      <c r="F10924" s="19">
        <v>19.848749000000002</v>
      </c>
      <c r="G10924" s="19">
        <v>12.107737162999999</v>
      </c>
      <c r="H10924" s="20">
        <v>0.75625299400000001</v>
      </c>
      <c r="I10924" s="15">
        <f>IF(H10924&lt;=Rmax_Summary!$B$40,1,0)</f>
        <v>1</v>
      </c>
      <c r="J10924" s="15">
        <v>2</v>
      </c>
      <c r="K10924" s="21" t="s">
        <v>847</v>
      </c>
    </row>
    <row r="10925" spans="1:11" x14ac:dyDescent="0.15">
      <c r="A10925" s="15">
        <v>2237</v>
      </c>
      <c r="B10925" s="16">
        <v>15</v>
      </c>
      <c r="C10925" s="15">
        <v>20</v>
      </c>
      <c r="D10925" s="17">
        <v>620000</v>
      </c>
      <c r="E10925" s="18">
        <f t="shared" si="170"/>
        <v>620</v>
      </c>
      <c r="F10925" s="19">
        <v>19.848085000000001</v>
      </c>
      <c r="G10925" s="19">
        <v>12.305812851000001</v>
      </c>
      <c r="H10925" s="20">
        <v>0.75957380200000002</v>
      </c>
      <c r="I10925" s="15">
        <f>IF(H10925&lt;=Rmax_Summary!$B$40,1,0)</f>
        <v>1</v>
      </c>
      <c r="J10925" s="15">
        <v>2</v>
      </c>
      <c r="K10925" s="21" t="s">
        <v>847</v>
      </c>
    </row>
    <row r="10926" spans="1:11" x14ac:dyDescent="0.15">
      <c r="A10926" s="15">
        <v>2242</v>
      </c>
      <c r="B10926" s="16">
        <v>15</v>
      </c>
      <c r="C10926" s="15">
        <v>20</v>
      </c>
      <c r="D10926" s="17">
        <v>630000</v>
      </c>
      <c r="E10926" s="18">
        <f t="shared" si="170"/>
        <v>630</v>
      </c>
      <c r="F10926" s="19">
        <v>19.847380000000001</v>
      </c>
      <c r="G10926" s="19">
        <v>12.503849691999999</v>
      </c>
      <c r="H10926" s="20">
        <v>0.76309779600000005</v>
      </c>
      <c r="I10926" s="15">
        <f>IF(H10926&lt;=Rmax_Summary!$B$40,1,0)</f>
        <v>1</v>
      </c>
      <c r="J10926" s="15">
        <v>2</v>
      </c>
      <c r="K10926" s="21" t="s">
        <v>847</v>
      </c>
    </row>
    <row r="10927" spans="1:11" x14ac:dyDescent="0.15">
      <c r="A10927" s="15">
        <v>2247</v>
      </c>
      <c r="B10927" s="16">
        <v>15</v>
      </c>
      <c r="C10927" s="15">
        <v>20</v>
      </c>
      <c r="D10927" s="17">
        <v>640000</v>
      </c>
      <c r="E10927" s="18">
        <f t="shared" si="170"/>
        <v>640</v>
      </c>
      <c r="F10927" s="19">
        <v>19.846630000000001</v>
      </c>
      <c r="G10927" s="19">
        <v>12.701843043</v>
      </c>
      <c r="H10927" s="20">
        <v>0.76685108800000001</v>
      </c>
      <c r="I10927" s="15">
        <f>IF(H10927&lt;=Rmax_Summary!$B$40,1,0)</f>
        <v>1</v>
      </c>
      <c r="J10927" s="15">
        <v>2</v>
      </c>
      <c r="K10927" s="21" t="s">
        <v>847</v>
      </c>
    </row>
    <row r="10928" spans="1:11" x14ac:dyDescent="0.15">
      <c r="A10928" s="15">
        <v>2252</v>
      </c>
      <c r="B10928" s="16">
        <v>15</v>
      </c>
      <c r="C10928" s="15">
        <v>20</v>
      </c>
      <c r="D10928" s="17">
        <v>650000</v>
      </c>
      <c r="E10928" s="18">
        <f t="shared" si="170"/>
        <v>650</v>
      </c>
      <c r="F10928" s="19">
        <v>19.845827</v>
      </c>
      <c r="G10928" s="19">
        <v>12.899787337999999</v>
      </c>
      <c r="H10928" s="20">
        <v>0.770866524</v>
      </c>
      <c r="I10928" s="15">
        <f>IF(H10928&lt;=Rmax_Summary!$B$40,1,0)</f>
        <v>1</v>
      </c>
      <c r="J10928" s="15">
        <v>2</v>
      </c>
      <c r="K10928" s="21" t="s">
        <v>847</v>
      </c>
    </row>
    <row r="10929" spans="1:11" x14ac:dyDescent="0.15">
      <c r="A10929" s="15">
        <v>2257</v>
      </c>
      <c r="B10929" s="16">
        <v>15</v>
      </c>
      <c r="C10929" s="15">
        <v>20</v>
      </c>
      <c r="D10929" s="17">
        <v>660000</v>
      </c>
      <c r="E10929" s="18">
        <f t="shared" si="170"/>
        <v>660</v>
      </c>
      <c r="F10929" s="19">
        <v>19.844963</v>
      </c>
      <c r="G10929" s="19">
        <v>13.097675767</v>
      </c>
      <c r="H10929" s="20">
        <v>0.77518327899999995</v>
      </c>
      <c r="I10929" s="15">
        <f>IF(H10929&lt;=Rmax_Summary!$B$40,1,0)</f>
        <v>1</v>
      </c>
      <c r="J10929" s="15">
        <v>2</v>
      </c>
      <c r="K10929" s="21" t="s">
        <v>847</v>
      </c>
    </row>
    <row r="10930" spans="1:11" x14ac:dyDescent="0.15">
      <c r="A10930" s="15">
        <v>2262</v>
      </c>
      <c r="B10930" s="16">
        <v>15</v>
      </c>
      <c r="C10930" s="15">
        <v>20</v>
      </c>
      <c r="D10930" s="17">
        <v>670000</v>
      </c>
      <c r="E10930" s="18">
        <f t="shared" si="170"/>
        <v>670</v>
      </c>
      <c r="F10930" s="19">
        <v>19.84403</v>
      </c>
      <c r="G10930" s="19">
        <v>13.295499812999999</v>
      </c>
      <c r="H10930" s="20">
        <v>0.77985209200000005</v>
      </c>
      <c r="I10930" s="15">
        <f>IF(H10930&lt;=Rmax_Summary!$B$40,1,0)</f>
        <v>1</v>
      </c>
      <c r="J10930" s="15">
        <v>2</v>
      </c>
      <c r="K10930" s="21" t="s">
        <v>847</v>
      </c>
    </row>
    <row r="10931" spans="1:11" x14ac:dyDescent="0.15">
      <c r="A10931" s="15">
        <v>2267</v>
      </c>
      <c r="B10931" s="16">
        <v>15</v>
      </c>
      <c r="C10931" s="15">
        <v>20</v>
      </c>
      <c r="D10931" s="17">
        <v>680000</v>
      </c>
      <c r="E10931" s="18">
        <f t="shared" si="170"/>
        <v>680</v>
      </c>
      <c r="F10931" s="19">
        <v>19.843012999999999</v>
      </c>
      <c r="G10931" s="19">
        <v>13.493248593000001</v>
      </c>
      <c r="H10931" s="20">
        <v>0.78493690000000005</v>
      </c>
      <c r="I10931" s="15">
        <f>IF(H10931&lt;=Rmax_Summary!$B$40,1,0)</f>
        <v>1</v>
      </c>
      <c r="J10931" s="15">
        <v>2</v>
      </c>
      <c r="K10931" s="21" t="s">
        <v>847</v>
      </c>
    </row>
    <row r="10932" spans="1:11" x14ac:dyDescent="0.15">
      <c r="A10932" s="15">
        <v>2272</v>
      </c>
      <c r="B10932" s="16">
        <v>15</v>
      </c>
      <c r="C10932" s="15">
        <v>20</v>
      </c>
      <c r="D10932" s="17">
        <v>690000</v>
      </c>
      <c r="E10932" s="18">
        <f t="shared" si="170"/>
        <v>690</v>
      </c>
      <c r="F10932" s="19">
        <v>19.841895000000001</v>
      </c>
      <c r="G10932" s="19">
        <v>13.690907791000001</v>
      </c>
      <c r="H10932" s="20">
        <v>0.79052325899999998</v>
      </c>
      <c r="I10932" s="15">
        <f>IF(H10932&lt;=Rmax_Summary!$B$40,1,0)</f>
        <v>1</v>
      </c>
      <c r="J10932" s="15">
        <v>2</v>
      </c>
      <c r="K10932" s="21" t="s">
        <v>847</v>
      </c>
    </row>
    <row r="10933" spans="1:11" x14ac:dyDescent="0.15">
      <c r="A10933" s="15">
        <v>2277</v>
      </c>
      <c r="B10933" s="16">
        <v>15</v>
      </c>
      <c r="C10933" s="15">
        <v>20</v>
      </c>
      <c r="D10933" s="17">
        <v>700000</v>
      </c>
      <c r="E10933" s="18">
        <f t="shared" si="170"/>
        <v>700</v>
      </c>
      <c r="F10933" s="19">
        <v>19.840654000000001</v>
      </c>
      <c r="G10933" s="19">
        <v>13.888457603000001</v>
      </c>
      <c r="H10933" s="20">
        <v>0.79673138200000004</v>
      </c>
      <c r="I10933" s="15">
        <f>IF(H10933&lt;=Rmax_Summary!$B$40,1,0)</f>
        <v>1</v>
      </c>
      <c r="J10933" s="15">
        <v>2</v>
      </c>
      <c r="K10933" s="21" t="s">
        <v>847</v>
      </c>
    </row>
    <row r="10934" spans="1:11" x14ac:dyDescent="0.15">
      <c r="A10934" s="15">
        <v>2282</v>
      </c>
      <c r="B10934" s="16">
        <v>15</v>
      </c>
      <c r="C10934" s="15">
        <v>20</v>
      </c>
      <c r="D10934" s="17">
        <v>710000</v>
      </c>
      <c r="E10934" s="18">
        <f t="shared" si="170"/>
        <v>710</v>
      </c>
      <c r="F10934" s="19">
        <v>19.839251999999998</v>
      </c>
      <c r="G10934" s="19">
        <v>14.085868628</v>
      </c>
      <c r="H10934" s="20">
        <v>0.803741869</v>
      </c>
      <c r="I10934" s="15">
        <f>IF(H10934&lt;=Rmax_Summary!$B$40,1,0)</f>
        <v>1</v>
      </c>
      <c r="J10934" s="15">
        <v>2</v>
      </c>
      <c r="K10934" s="21" t="s">
        <v>847</v>
      </c>
    </row>
    <row r="10935" spans="1:11" x14ac:dyDescent="0.15">
      <c r="A10935" s="15">
        <v>2287</v>
      </c>
      <c r="B10935" s="16">
        <v>15</v>
      </c>
      <c r="C10935" s="15">
        <v>20</v>
      </c>
      <c r="D10935" s="17">
        <v>720000</v>
      </c>
      <c r="E10935" s="18">
        <f t="shared" si="170"/>
        <v>720</v>
      </c>
      <c r="F10935" s="19">
        <v>19.837627000000001</v>
      </c>
      <c r="G10935" s="19">
        <v>14.283091262999999</v>
      </c>
      <c r="H10935" s="20">
        <v>0.81186624200000002</v>
      </c>
      <c r="I10935" s="15">
        <f>IF(H10935&lt;=Rmax_Summary!$B$40,1,0)</f>
        <v>1</v>
      </c>
      <c r="J10935" s="15">
        <v>2</v>
      </c>
      <c r="K10935" s="21" t="s">
        <v>847</v>
      </c>
    </row>
    <row r="10936" spans="1:11" x14ac:dyDescent="0.15">
      <c r="A10936" s="15">
        <v>2292</v>
      </c>
      <c r="B10936" s="16">
        <v>15</v>
      </c>
      <c r="C10936" s="15">
        <v>20</v>
      </c>
      <c r="D10936" s="17">
        <v>730000</v>
      </c>
      <c r="E10936" s="18">
        <f t="shared" si="170"/>
        <v>730</v>
      </c>
      <c r="F10936" s="19">
        <v>19.835642</v>
      </c>
      <c r="G10936" s="19">
        <v>14.480018467000001</v>
      </c>
      <c r="H10936" s="20">
        <v>0.82179164400000004</v>
      </c>
      <c r="I10936" s="15">
        <f>IF(H10936&lt;=Rmax_Summary!$B$40,1,0)</f>
        <v>1</v>
      </c>
      <c r="J10936" s="15">
        <v>2</v>
      </c>
      <c r="K10936" s="21" t="s">
        <v>847</v>
      </c>
    </row>
    <row r="10937" spans="1:11" x14ac:dyDescent="0.15">
      <c r="A10937" s="15">
        <v>2297</v>
      </c>
      <c r="B10937" s="16">
        <v>15</v>
      </c>
      <c r="C10937" s="15">
        <v>20</v>
      </c>
      <c r="D10937" s="17">
        <v>740000</v>
      </c>
      <c r="E10937" s="18">
        <f t="shared" si="170"/>
        <v>740</v>
      </c>
      <c r="F10937" s="19">
        <v>19.832798</v>
      </c>
      <c r="G10937" s="19">
        <v>14.676270724</v>
      </c>
      <c r="H10937" s="20">
        <v>0.83600856899999998</v>
      </c>
      <c r="I10937" s="15">
        <f>IF(H10937&lt;=Rmax_Summary!$B$40,1,0)</f>
        <v>1</v>
      </c>
      <c r="J10937" s="15">
        <v>2</v>
      </c>
      <c r="K10937" s="21" t="s">
        <v>847</v>
      </c>
    </row>
    <row r="10938" spans="1:11" x14ac:dyDescent="0.15">
      <c r="A10938" s="15">
        <v>2302</v>
      </c>
      <c r="B10938" s="16">
        <v>15</v>
      </c>
      <c r="C10938" s="15">
        <v>20</v>
      </c>
      <c r="D10938" s="17">
        <v>750000</v>
      </c>
      <c r="E10938" s="18">
        <f t="shared" si="170"/>
        <v>750</v>
      </c>
      <c r="F10938" s="19">
        <v>19.823550999999998</v>
      </c>
      <c r="G10938" s="19">
        <v>14.867663391000001</v>
      </c>
      <c r="H10938" s="20">
        <v>0.88224412200000002</v>
      </c>
      <c r="I10938" s="15">
        <f>IF(H10938&lt;=Rmax_Summary!$B$40,1,0)</f>
        <v>1</v>
      </c>
      <c r="J10938" s="15">
        <v>2</v>
      </c>
      <c r="K10938" s="21" t="s">
        <v>847</v>
      </c>
    </row>
    <row r="10939" spans="1:11" x14ac:dyDescent="0.15">
      <c r="A10939" s="15">
        <v>2</v>
      </c>
      <c r="B10939" s="16">
        <v>15</v>
      </c>
      <c r="C10939" s="15">
        <v>20</v>
      </c>
      <c r="D10939" s="17">
        <v>751000</v>
      </c>
      <c r="E10939" s="18">
        <f t="shared" si="170"/>
        <v>751</v>
      </c>
      <c r="F10939" s="19">
        <v>19.820373</v>
      </c>
      <c r="G10939" s="19">
        <v>14.885100406999999</v>
      </c>
      <c r="H10939" s="20">
        <v>0.89813279499999998</v>
      </c>
      <c r="I10939" s="15">
        <f>IF(H10939&lt;=Rmax_Summary!$B$40,1,0)</f>
        <v>1</v>
      </c>
      <c r="J10939" s="15">
        <v>4</v>
      </c>
      <c r="K10939" s="21" t="s">
        <v>852</v>
      </c>
    </row>
    <row r="10940" spans="1:11" x14ac:dyDescent="0.15">
      <c r="A10940" s="15">
        <v>3</v>
      </c>
      <c r="B10940" s="16">
        <v>15</v>
      </c>
      <c r="C10940" s="15">
        <v>20</v>
      </c>
      <c r="D10940" s="17">
        <v>752000</v>
      </c>
      <c r="E10940" s="18">
        <f t="shared" si="170"/>
        <v>752</v>
      </c>
      <c r="F10940" s="19">
        <v>19.815528</v>
      </c>
      <c r="G10940" s="19">
        <v>14.901276773999999</v>
      </c>
      <c r="H10940" s="20">
        <v>0.92236185199999998</v>
      </c>
      <c r="I10940" s="15">
        <f>IF(H10940&lt;=Rmax_Summary!$B$40,1,0)</f>
        <v>1</v>
      </c>
      <c r="J10940" s="15">
        <v>4</v>
      </c>
      <c r="K10940" s="21" t="s">
        <v>852</v>
      </c>
    </row>
    <row r="10941" spans="1:11" x14ac:dyDescent="0.15">
      <c r="A10941" s="15">
        <v>4</v>
      </c>
      <c r="B10941" s="16">
        <v>15</v>
      </c>
      <c r="C10941" s="15">
        <v>20</v>
      </c>
      <c r="D10941" s="17">
        <v>753000</v>
      </c>
      <c r="E10941" s="18">
        <f t="shared" si="170"/>
        <v>753</v>
      </c>
      <c r="F10941" s="19">
        <v>19.80791</v>
      </c>
      <c r="G10941" s="19">
        <v>14.915356206</v>
      </c>
      <c r="H10941" s="20">
        <v>0.96045028600000004</v>
      </c>
      <c r="I10941" s="15">
        <f>IF(H10941&lt;=Rmax_Summary!$B$40,1,0)</f>
        <v>1</v>
      </c>
      <c r="J10941" s="15">
        <v>4</v>
      </c>
      <c r="K10941" s="21" t="s">
        <v>852</v>
      </c>
    </row>
    <row r="10942" spans="1:11" x14ac:dyDescent="0.15">
      <c r="A10942" s="15">
        <v>2</v>
      </c>
      <c r="B10942" s="16">
        <v>15</v>
      </c>
      <c r="C10942" s="15">
        <v>20</v>
      </c>
      <c r="D10942" s="17">
        <v>753100</v>
      </c>
      <c r="E10942" s="18">
        <f t="shared" si="170"/>
        <v>753.1</v>
      </c>
      <c r="F10942" s="19">
        <v>19.806941999999999</v>
      </c>
      <c r="G10942" s="19">
        <v>14.916608072000001</v>
      </c>
      <c r="H10942" s="20">
        <v>0.96528955999999999</v>
      </c>
      <c r="I10942" s="15">
        <f>IF(H10942&lt;=Rmax_Summary!$B$40,1,0)</f>
        <v>1</v>
      </c>
      <c r="J10942" s="15">
        <v>5</v>
      </c>
      <c r="K10942" s="21" t="s">
        <v>851</v>
      </c>
    </row>
    <row r="10943" spans="1:11" x14ac:dyDescent="0.15">
      <c r="A10943" s="15">
        <v>3</v>
      </c>
      <c r="B10943" s="16">
        <v>15</v>
      </c>
      <c r="C10943" s="15">
        <v>20</v>
      </c>
      <c r="D10943" s="17">
        <v>753200</v>
      </c>
      <c r="E10943" s="18">
        <f t="shared" si="170"/>
        <v>753.2</v>
      </c>
      <c r="F10943" s="19">
        <v>19.805931000000001</v>
      </c>
      <c r="G10943" s="19">
        <v>14.917827223</v>
      </c>
      <c r="H10943" s="20">
        <v>0.97034479500000004</v>
      </c>
      <c r="I10943" s="15">
        <f>IF(H10943&lt;=Rmax_Summary!$B$40,1,0)</f>
        <v>1</v>
      </c>
      <c r="J10943" s="15">
        <v>5</v>
      </c>
      <c r="K10943" s="21" t="s">
        <v>851</v>
      </c>
    </row>
    <row r="10944" spans="1:11" x14ac:dyDescent="0.15">
      <c r="A10944" s="15">
        <v>4</v>
      </c>
      <c r="B10944" s="16">
        <v>15</v>
      </c>
      <c r="C10944" s="15">
        <v>20</v>
      </c>
      <c r="D10944" s="17">
        <v>753300</v>
      </c>
      <c r="E10944" s="18">
        <f t="shared" si="170"/>
        <v>753.3</v>
      </c>
      <c r="F10944" s="19">
        <v>19.804874999999999</v>
      </c>
      <c r="G10944" s="19">
        <v>14.919012678</v>
      </c>
      <c r="H10944" s="20">
        <v>0.97562274500000001</v>
      </c>
      <c r="I10944" s="15">
        <f>IF(H10944&lt;=Rmax_Summary!$B$40,1,0)</f>
        <v>1</v>
      </c>
      <c r="J10944" s="15">
        <v>5</v>
      </c>
      <c r="K10944" s="21" t="s">
        <v>851</v>
      </c>
    </row>
    <row r="10945" spans="1:11" x14ac:dyDescent="0.15">
      <c r="A10945" s="15">
        <v>5</v>
      </c>
      <c r="B10945" s="16">
        <v>15</v>
      </c>
      <c r="C10945" s="15">
        <v>20</v>
      </c>
      <c r="D10945" s="17">
        <v>753400</v>
      </c>
      <c r="E10945" s="18">
        <f t="shared" si="170"/>
        <v>753.4</v>
      </c>
      <c r="F10945" s="19">
        <v>19.803774000000001</v>
      </c>
      <c r="G10945" s="19">
        <v>14.920163512</v>
      </c>
      <c r="H10945" s="20">
        <v>0.98112884199999995</v>
      </c>
      <c r="I10945" s="15">
        <f>IF(H10945&lt;=Rmax_Summary!$B$40,1,0)</f>
        <v>1</v>
      </c>
      <c r="J10945" s="15">
        <v>5</v>
      </c>
      <c r="K10945" s="21" t="s">
        <v>851</v>
      </c>
    </row>
    <row r="10946" spans="1:11" x14ac:dyDescent="0.15">
      <c r="A10946" s="15">
        <v>6</v>
      </c>
      <c r="B10946" s="16">
        <v>15</v>
      </c>
      <c r="C10946" s="15">
        <v>20</v>
      </c>
      <c r="D10946" s="17">
        <v>753500</v>
      </c>
      <c r="E10946" s="18">
        <f t="shared" ref="E10946:E11009" si="171">D10946/1000</f>
        <v>753.5</v>
      </c>
      <c r="F10946" s="19">
        <v>19.802626</v>
      </c>
      <c r="G10946" s="19">
        <v>14.92127887</v>
      </c>
      <c r="H10946" s="20">
        <v>0.98686897200000001</v>
      </c>
      <c r="I10946" s="15">
        <f>IF(H10946&lt;=Rmax_Summary!$B$40,1,0)</f>
        <v>1</v>
      </c>
      <c r="J10946" s="15">
        <v>5</v>
      </c>
      <c r="K10946" s="21" t="s">
        <v>851</v>
      </c>
    </row>
    <row r="10947" spans="1:11" x14ac:dyDescent="0.15">
      <c r="A10947" s="15">
        <v>7</v>
      </c>
      <c r="B10947" s="16">
        <v>15</v>
      </c>
      <c r="C10947" s="15">
        <v>20</v>
      </c>
      <c r="D10947" s="17">
        <v>753600</v>
      </c>
      <c r="E10947" s="18">
        <f t="shared" si="171"/>
        <v>753.6</v>
      </c>
      <c r="F10947" s="19">
        <v>19.80143</v>
      </c>
      <c r="G10947" s="19">
        <v>14.922357978999999</v>
      </c>
      <c r="H10947" s="20">
        <v>0.99284788000000002</v>
      </c>
      <c r="I10947" s="15">
        <f>IF(H10947&lt;=Rmax_Summary!$B$40,1,0)</f>
        <v>1</v>
      </c>
      <c r="J10947" s="15">
        <v>5</v>
      </c>
      <c r="K10947" s="21" t="s">
        <v>851</v>
      </c>
    </row>
    <row r="10948" spans="1:11" x14ac:dyDescent="0.15">
      <c r="A10948" s="15">
        <v>8</v>
      </c>
      <c r="B10948" s="16">
        <v>15</v>
      </c>
      <c r="C10948" s="15">
        <v>20</v>
      </c>
      <c r="D10948" s="17">
        <v>753700</v>
      </c>
      <c r="E10948" s="18">
        <f t="shared" si="171"/>
        <v>753.7</v>
      </c>
      <c r="F10948" s="19">
        <v>19.800186</v>
      </c>
      <c r="G10948" s="19">
        <v>14.923400156</v>
      </c>
      <c r="H10948" s="20">
        <v>0.99907012100000003</v>
      </c>
      <c r="I10948" s="15">
        <f>IF(H10948&lt;=Rmax_Summary!$B$40,1,0)</f>
        <v>1</v>
      </c>
      <c r="J10948" s="15">
        <v>5</v>
      </c>
      <c r="K10948" s="21" t="s">
        <v>851</v>
      </c>
    </row>
    <row r="10949" spans="1:11" x14ac:dyDescent="0.15">
      <c r="A10949" s="15">
        <v>2</v>
      </c>
      <c r="B10949" s="16">
        <v>15</v>
      </c>
      <c r="C10949" s="15">
        <v>20</v>
      </c>
      <c r="D10949" s="17">
        <v>753710</v>
      </c>
      <c r="E10949" s="18">
        <f t="shared" si="171"/>
        <v>753.71</v>
      </c>
      <c r="F10949" s="19">
        <v>19.800059000000001</v>
      </c>
      <c r="G10949" s="19">
        <v>14.923502319000001</v>
      </c>
      <c r="H10949" s="20">
        <v>0.99970576700000002</v>
      </c>
      <c r="I10949" s="15">
        <f>IF(H10949&lt;=Rmax_Summary!$B$40,1,0)</f>
        <v>1</v>
      </c>
      <c r="J10949" s="15">
        <v>6</v>
      </c>
      <c r="K10949" s="21" t="s">
        <v>848</v>
      </c>
    </row>
    <row r="10950" spans="1:11" x14ac:dyDescent="0.15">
      <c r="A10950" s="15">
        <v>2</v>
      </c>
      <c r="B10950" s="16">
        <v>15</v>
      </c>
      <c r="C10950" s="15">
        <v>20</v>
      </c>
      <c r="D10950" s="17">
        <v>753711</v>
      </c>
      <c r="E10950" s="18">
        <f t="shared" si="171"/>
        <v>753.71100000000001</v>
      </c>
      <c r="F10950" s="19">
        <v>19.800045999999998</v>
      </c>
      <c r="G10950" s="19">
        <v>14.923512514</v>
      </c>
      <c r="H10950" s="20">
        <v>0.99976980699999995</v>
      </c>
      <c r="I10950" s="15">
        <f>IF(H10950&lt;=Rmax_Summary!$B$40,1,0)</f>
        <v>1</v>
      </c>
      <c r="J10950" s="15">
        <v>7</v>
      </c>
      <c r="K10950" s="21" t="s">
        <v>849</v>
      </c>
    </row>
    <row r="10951" spans="1:11" x14ac:dyDescent="0.15">
      <c r="A10951" s="15">
        <v>3</v>
      </c>
      <c r="B10951" s="16">
        <v>15</v>
      </c>
      <c r="C10951" s="15">
        <v>20</v>
      </c>
      <c r="D10951" s="17">
        <v>753712</v>
      </c>
      <c r="E10951" s="18">
        <f t="shared" si="171"/>
        <v>753.71199999999999</v>
      </c>
      <c r="F10951" s="19">
        <v>19.800032999999999</v>
      </c>
      <c r="G10951" s="19">
        <v>14.923522707</v>
      </c>
      <c r="H10951" s="20">
        <v>0.99983362600000003</v>
      </c>
      <c r="I10951" s="15">
        <f>IF(H10951&lt;=Rmax_Summary!$B$40,1,0)</f>
        <v>1</v>
      </c>
      <c r="J10951" s="15">
        <v>7</v>
      </c>
      <c r="K10951" s="21" t="s">
        <v>849</v>
      </c>
    </row>
    <row r="10952" spans="1:11" x14ac:dyDescent="0.15">
      <c r="A10952" s="15">
        <v>4</v>
      </c>
      <c r="B10952" s="16">
        <v>15</v>
      </c>
      <c r="C10952" s="15">
        <v>20</v>
      </c>
      <c r="D10952" s="17">
        <v>753713</v>
      </c>
      <c r="E10952" s="18">
        <f t="shared" si="171"/>
        <v>753.71299999999997</v>
      </c>
      <c r="F10952" s="19">
        <v>19.800021000000001</v>
      </c>
      <c r="G10952" s="19">
        <v>14.923532893999999</v>
      </c>
      <c r="H10952" s="20">
        <v>0.99989722000000003</v>
      </c>
      <c r="I10952" s="15">
        <f>IF(H10952&lt;=Rmax_Summary!$B$40,1,0)</f>
        <v>1</v>
      </c>
      <c r="J10952" s="15">
        <v>7</v>
      </c>
      <c r="K10952" s="21" t="s">
        <v>849</v>
      </c>
    </row>
    <row r="10953" spans="1:11" x14ac:dyDescent="0.15">
      <c r="A10953" s="15">
        <v>5</v>
      </c>
      <c r="B10953" s="16">
        <v>15</v>
      </c>
      <c r="C10953" s="15">
        <v>20</v>
      </c>
      <c r="D10953" s="17">
        <v>753714</v>
      </c>
      <c r="E10953" s="18">
        <f t="shared" si="171"/>
        <v>753.71400000000006</v>
      </c>
      <c r="F10953" s="19">
        <v>19.800007999999998</v>
      </c>
      <c r="G10953" s="19">
        <v>14.923543079</v>
      </c>
      <c r="H10953" s="20">
        <v>0.99996112800000003</v>
      </c>
      <c r="I10953" s="15">
        <f>IF(H10953&lt;=Rmax_Summary!$B$40,1,0)</f>
        <v>1</v>
      </c>
      <c r="J10953" s="15">
        <v>7</v>
      </c>
      <c r="K10953" s="21" t="s">
        <v>849</v>
      </c>
    </row>
    <row r="10954" spans="1:11" x14ac:dyDescent="0.15">
      <c r="A10954" s="15">
        <v>6</v>
      </c>
      <c r="B10954" s="16">
        <v>15</v>
      </c>
      <c r="C10954" s="15">
        <v>20</v>
      </c>
      <c r="D10954" s="17">
        <v>753715</v>
      </c>
      <c r="E10954" s="18">
        <f t="shared" si="171"/>
        <v>753.71500000000003</v>
      </c>
      <c r="F10954" s="19">
        <v>19.799994999999999</v>
      </c>
      <c r="G10954" s="19">
        <v>14.92355326</v>
      </c>
      <c r="H10954" s="20">
        <v>1.0000245889999999</v>
      </c>
      <c r="I10954" s="15">
        <f>IF(H10954&lt;=Rmax_Summary!$B$40,1,0)</f>
        <v>1</v>
      </c>
      <c r="J10954" s="15">
        <v>7</v>
      </c>
      <c r="K10954" s="21" t="s">
        <v>849</v>
      </c>
    </row>
    <row r="10955" spans="1:11" x14ac:dyDescent="0.15">
      <c r="A10955" s="15">
        <v>7</v>
      </c>
      <c r="B10955" s="16">
        <v>15</v>
      </c>
      <c r="C10955" s="15">
        <v>20</v>
      </c>
      <c r="D10955" s="17">
        <v>753716</v>
      </c>
      <c r="E10955" s="18">
        <f t="shared" si="171"/>
        <v>753.71600000000001</v>
      </c>
      <c r="F10955" s="19">
        <v>19.799982</v>
      </c>
      <c r="G10955" s="19">
        <v>14.923563437</v>
      </c>
      <c r="H10955" s="20">
        <v>1.00008863</v>
      </c>
      <c r="I10955" s="15">
        <f>IF(H10955&lt;=Rmax_Summary!$B$40,1,0)</f>
        <v>1</v>
      </c>
      <c r="J10955" s="15">
        <v>7</v>
      </c>
      <c r="K10955" s="21" t="s">
        <v>849</v>
      </c>
    </row>
    <row r="10956" spans="1:11" x14ac:dyDescent="0.15">
      <c r="A10956" s="15">
        <v>8</v>
      </c>
      <c r="B10956" s="16">
        <v>15</v>
      </c>
      <c r="C10956" s="15">
        <v>20</v>
      </c>
      <c r="D10956" s="17">
        <v>753717</v>
      </c>
      <c r="E10956" s="18">
        <f t="shared" si="171"/>
        <v>753.71699999999998</v>
      </c>
      <c r="F10956" s="19">
        <v>19.799969000000001</v>
      </c>
      <c r="G10956" s="19">
        <v>14.92357361</v>
      </c>
      <c r="H10956" s="20">
        <v>1.0001526709999999</v>
      </c>
      <c r="I10956" s="15">
        <f>IF(H10956&lt;=Rmax_Summary!$B$40,1,0)</f>
        <v>1</v>
      </c>
      <c r="J10956" s="15">
        <v>7</v>
      </c>
      <c r="K10956" s="21" t="s">
        <v>849</v>
      </c>
    </row>
    <row r="10957" spans="1:11" x14ac:dyDescent="0.15">
      <c r="A10957" s="15">
        <v>9</v>
      </c>
      <c r="B10957" s="16">
        <v>15</v>
      </c>
      <c r="C10957" s="15">
        <v>20</v>
      </c>
      <c r="D10957" s="17">
        <v>753718</v>
      </c>
      <c r="E10957" s="18">
        <f t="shared" si="171"/>
        <v>753.71799999999996</v>
      </c>
      <c r="F10957" s="19">
        <v>19.799956999999999</v>
      </c>
      <c r="G10957" s="19">
        <v>14.923583778999999</v>
      </c>
      <c r="H10957" s="20">
        <v>1.000216341</v>
      </c>
      <c r="I10957" s="15">
        <f>IF(H10957&lt;=Rmax_Summary!$B$40,1,0)</f>
        <v>1</v>
      </c>
      <c r="J10957" s="15">
        <v>7</v>
      </c>
      <c r="K10957" s="21" t="s">
        <v>849</v>
      </c>
    </row>
    <row r="10958" spans="1:11" x14ac:dyDescent="0.15">
      <c r="A10958" s="15">
        <v>10</v>
      </c>
      <c r="B10958" s="16">
        <v>15</v>
      </c>
      <c r="C10958" s="15">
        <v>20</v>
      </c>
      <c r="D10958" s="17">
        <v>753719</v>
      </c>
      <c r="E10958" s="18">
        <f t="shared" si="171"/>
        <v>753.71900000000005</v>
      </c>
      <c r="F10958" s="19">
        <v>19.799944</v>
      </c>
      <c r="G10958" s="19">
        <v>14.923593944</v>
      </c>
      <c r="H10958" s="20">
        <v>1.0002804270000001</v>
      </c>
      <c r="I10958" s="15">
        <f>IF(H10958&lt;=Rmax_Summary!$B$40,1,0)</f>
        <v>1</v>
      </c>
      <c r="J10958" s="15">
        <v>7</v>
      </c>
      <c r="K10958" s="21" t="s">
        <v>849</v>
      </c>
    </row>
    <row r="10959" spans="1:11" x14ac:dyDescent="0.15">
      <c r="A10959" s="15">
        <v>3</v>
      </c>
      <c r="B10959" s="16">
        <v>15</v>
      </c>
      <c r="C10959" s="15">
        <v>20</v>
      </c>
      <c r="D10959" s="17">
        <v>753720</v>
      </c>
      <c r="E10959" s="18">
        <f t="shared" si="171"/>
        <v>753.72</v>
      </c>
      <c r="F10959" s="19">
        <v>19.799931000000001</v>
      </c>
      <c r="G10959" s="19">
        <v>14.923604106999999</v>
      </c>
      <c r="H10959" s="20">
        <v>1.0003442549999999</v>
      </c>
      <c r="I10959" s="15">
        <f>IF(H10959&lt;=Rmax_Summary!$B$40,1,0)</f>
        <v>1</v>
      </c>
      <c r="J10959" s="15">
        <v>6</v>
      </c>
      <c r="K10959" s="21" t="s">
        <v>848</v>
      </c>
    </row>
    <row r="10960" spans="1:11" x14ac:dyDescent="0.15">
      <c r="A10960" s="15">
        <v>4</v>
      </c>
      <c r="B10960" s="16">
        <v>15</v>
      </c>
      <c r="C10960" s="15">
        <v>20</v>
      </c>
      <c r="D10960" s="17">
        <v>753730</v>
      </c>
      <c r="E10960" s="18">
        <f t="shared" si="171"/>
        <v>753.73</v>
      </c>
      <c r="F10960" s="19">
        <v>19.799803000000001</v>
      </c>
      <c r="G10960" s="19">
        <v>14.923705517</v>
      </c>
      <c r="H10960" s="20">
        <v>1.0009849879999999</v>
      </c>
      <c r="I10960" s="15">
        <f>IF(H10960&lt;=Rmax_Summary!$B$40,1,0)</f>
        <v>1</v>
      </c>
      <c r="J10960" s="15">
        <v>6</v>
      </c>
      <c r="K10960" s="21" t="s">
        <v>848</v>
      </c>
    </row>
    <row r="10961" spans="1:11" x14ac:dyDescent="0.15">
      <c r="A10961" s="15">
        <v>5</v>
      </c>
      <c r="B10961" s="16">
        <v>15</v>
      </c>
      <c r="C10961" s="15">
        <v>20</v>
      </c>
      <c r="D10961" s="17">
        <v>753740</v>
      </c>
      <c r="E10961" s="18">
        <f t="shared" si="171"/>
        <v>753.74</v>
      </c>
      <c r="F10961" s="19">
        <v>19.799674</v>
      </c>
      <c r="G10961" s="19">
        <v>14.923806552</v>
      </c>
      <c r="H10961" s="20">
        <v>1.0016282649999999</v>
      </c>
      <c r="I10961" s="15">
        <f>IF(H10961&lt;=Rmax_Summary!$B$40,1,0)</f>
        <v>1</v>
      </c>
      <c r="J10961" s="15">
        <v>6</v>
      </c>
      <c r="K10961" s="21" t="s">
        <v>848</v>
      </c>
    </row>
    <row r="10962" spans="1:11" x14ac:dyDescent="0.15">
      <c r="A10962" s="15">
        <v>6</v>
      </c>
      <c r="B10962" s="16">
        <v>15</v>
      </c>
      <c r="C10962" s="15">
        <v>20</v>
      </c>
      <c r="D10962" s="17">
        <v>753750</v>
      </c>
      <c r="E10962" s="18">
        <f t="shared" si="171"/>
        <v>753.75</v>
      </c>
      <c r="F10962" s="19">
        <v>19.799544999999998</v>
      </c>
      <c r="G10962" s="19">
        <v>14.923907208999999</v>
      </c>
      <c r="H10962" s="20">
        <v>1.002273763</v>
      </c>
      <c r="I10962" s="15">
        <f>IF(H10962&lt;=Rmax_Summary!$B$40,1,0)</f>
        <v>1</v>
      </c>
      <c r="J10962" s="15">
        <v>6</v>
      </c>
      <c r="K10962" s="21" t="s">
        <v>848</v>
      </c>
    </row>
    <row r="10963" spans="1:11" x14ac:dyDescent="0.15">
      <c r="A10963" s="15">
        <v>7</v>
      </c>
      <c r="B10963" s="16">
        <v>15</v>
      </c>
      <c r="C10963" s="15">
        <v>20</v>
      </c>
      <c r="D10963" s="17">
        <v>753760</v>
      </c>
      <c r="E10963" s="18">
        <f t="shared" si="171"/>
        <v>753.76</v>
      </c>
      <c r="F10963" s="19">
        <v>19.799416000000001</v>
      </c>
      <c r="G10963" s="19">
        <v>14.924007488000001</v>
      </c>
      <c r="H10963" s="20">
        <v>1.0029220270000001</v>
      </c>
      <c r="I10963" s="15">
        <f>IF(H10963&lt;=Rmax_Summary!$B$40,1,0)</f>
        <v>1</v>
      </c>
      <c r="J10963" s="15">
        <v>6</v>
      </c>
      <c r="K10963" s="21" t="s">
        <v>848</v>
      </c>
    </row>
    <row r="10964" spans="1:11" x14ac:dyDescent="0.15">
      <c r="A10964" s="15">
        <v>8</v>
      </c>
      <c r="B10964" s="16">
        <v>15</v>
      </c>
      <c r="C10964" s="15">
        <v>20</v>
      </c>
      <c r="D10964" s="17">
        <v>753770</v>
      </c>
      <c r="E10964" s="18">
        <f t="shared" si="171"/>
        <v>753.77</v>
      </c>
      <c r="F10964" s="19">
        <v>19.799285000000001</v>
      </c>
      <c r="G10964" s="19">
        <v>14.924107389</v>
      </c>
      <c r="H10964" s="20">
        <v>1.0035727990000001</v>
      </c>
      <c r="I10964" s="15">
        <f>IF(H10964&lt;=Rmax_Summary!$B$40,1,0)</f>
        <v>1</v>
      </c>
      <c r="J10964" s="15">
        <v>6</v>
      </c>
      <c r="K10964" s="21" t="s">
        <v>848</v>
      </c>
    </row>
    <row r="10965" spans="1:11" x14ac:dyDescent="0.15">
      <c r="A10965" s="15">
        <v>9</v>
      </c>
      <c r="B10965" s="16">
        <v>15</v>
      </c>
      <c r="C10965" s="15">
        <v>20</v>
      </c>
      <c r="D10965" s="17">
        <v>753780</v>
      </c>
      <c r="E10965" s="18">
        <f t="shared" si="171"/>
        <v>753.78</v>
      </c>
      <c r="F10965" s="19">
        <v>19.799154999999999</v>
      </c>
      <c r="G10965" s="19">
        <v>14.924206912000001</v>
      </c>
      <c r="H10965" s="20">
        <v>1.0042257939999999</v>
      </c>
      <c r="I10965" s="15">
        <f>IF(H10965&lt;=Rmax_Summary!$B$40,1,0)</f>
        <v>1</v>
      </c>
      <c r="J10965" s="15">
        <v>6</v>
      </c>
      <c r="K10965" s="21" t="s">
        <v>848</v>
      </c>
    </row>
    <row r="10966" spans="1:11" x14ac:dyDescent="0.15">
      <c r="A10966" s="15">
        <v>10</v>
      </c>
      <c r="B10966" s="16">
        <v>15</v>
      </c>
      <c r="C10966" s="15">
        <v>20</v>
      </c>
      <c r="D10966" s="17">
        <v>753790</v>
      </c>
      <c r="E10966" s="18">
        <f t="shared" si="171"/>
        <v>753.79</v>
      </c>
      <c r="F10966" s="19">
        <v>19.799023999999999</v>
      </c>
      <c r="G10966" s="19">
        <v>14.924306055000001</v>
      </c>
      <c r="H10966" s="20">
        <v>1.0048814880000001</v>
      </c>
      <c r="I10966" s="15">
        <f>IF(H10966&lt;=Rmax_Summary!$B$40,1,0)</f>
        <v>1</v>
      </c>
      <c r="J10966" s="15">
        <v>6</v>
      </c>
      <c r="K10966" s="21" t="s">
        <v>848</v>
      </c>
    </row>
    <row r="10967" spans="1:11" x14ac:dyDescent="0.15">
      <c r="A10967" s="15">
        <v>9</v>
      </c>
      <c r="B10967" s="16">
        <v>15</v>
      </c>
      <c r="C10967" s="15">
        <v>20</v>
      </c>
      <c r="D10967" s="17">
        <v>753800</v>
      </c>
      <c r="E10967" s="18">
        <f t="shared" si="171"/>
        <v>753.8</v>
      </c>
      <c r="F10967" s="19">
        <v>19.798891999999999</v>
      </c>
      <c r="G10967" s="19">
        <v>14.924404818999999</v>
      </c>
      <c r="H10967" s="20">
        <v>1.0055395490000001</v>
      </c>
      <c r="I10967" s="15">
        <f>IF(H10967&lt;=Rmax_Summary!$B$40,1,0)</f>
        <v>1</v>
      </c>
      <c r="J10967" s="15">
        <v>5</v>
      </c>
      <c r="K10967" s="21" t="s">
        <v>851</v>
      </c>
    </row>
    <row r="10968" spans="1:11" x14ac:dyDescent="0.15">
      <c r="A10968" s="15">
        <v>10</v>
      </c>
      <c r="B10968" s="16">
        <v>15</v>
      </c>
      <c r="C10968" s="15">
        <v>20</v>
      </c>
      <c r="D10968" s="17">
        <v>753900</v>
      </c>
      <c r="E10968" s="18">
        <f t="shared" si="171"/>
        <v>753.9</v>
      </c>
      <c r="F10968" s="19">
        <v>19.797547999999999</v>
      </c>
      <c r="G10968" s="19">
        <v>14.925371495</v>
      </c>
      <c r="H10968" s="20">
        <v>1.0122595160000001</v>
      </c>
      <c r="I10968" s="15">
        <f>IF(H10968&lt;=Rmax_Summary!$B$40,1,0)</f>
        <v>1</v>
      </c>
      <c r="J10968" s="15">
        <v>5</v>
      </c>
      <c r="K10968" s="21" t="s">
        <v>851</v>
      </c>
    </row>
    <row r="10969" spans="1:11" x14ac:dyDescent="0.15">
      <c r="A10969" s="15">
        <v>5</v>
      </c>
      <c r="B10969" s="16">
        <v>15</v>
      </c>
      <c r="C10969" s="15">
        <v>20</v>
      </c>
      <c r="D10969" s="17">
        <v>754000</v>
      </c>
      <c r="E10969" s="18">
        <f t="shared" si="171"/>
        <v>754</v>
      </c>
      <c r="F10969" s="19">
        <v>19.796154000000001</v>
      </c>
      <c r="G10969" s="19">
        <v>14.926299824999999</v>
      </c>
      <c r="H10969" s="20">
        <v>1.019231703</v>
      </c>
      <c r="I10969" s="15">
        <f>IF(H10969&lt;=Rmax_Summary!$B$40,1,0)</f>
        <v>1</v>
      </c>
      <c r="J10969" s="15">
        <v>4</v>
      </c>
      <c r="K10969" s="21" t="s">
        <v>852</v>
      </c>
    </row>
    <row r="10970" spans="1:11" x14ac:dyDescent="0.15">
      <c r="A10970" s="15">
        <v>6</v>
      </c>
      <c r="B10970" s="16">
        <v>15</v>
      </c>
      <c r="C10970" s="15">
        <v>20</v>
      </c>
      <c r="D10970" s="17">
        <v>755000</v>
      </c>
      <c r="E10970" s="18">
        <f t="shared" si="171"/>
        <v>755</v>
      </c>
      <c r="F10970" s="19">
        <v>19.779451999999999</v>
      </c>
      <c r="G10970" s="19">
        <v>14.933486154000001</v>
      </c>
      <c r="H10970" s="20">
        <v>1.1027404949999999</v>
      </c>
      <c r="I10970" s="15">
        <f>IF(H10970&lt;=Rmax_Summary!$B$40,1,0)</f>
        <v>1</v>
      </c>
      <c r="J10970" s="15">
        <v>4</v>
      </c>
      <c r="K10970" s="21" t="s">
        <v>852</v>
      </c>
    </row>
    <row r="10971" spans="1:11" x14ac:dyDescent="0.15">
      <c r="A10971" s="15">
        <v>7</v>
      </c>
      <c r="B10971" s="16">
        <v>15</v>
      </c>
      <c r="C10971" s="15">
        <v>20</v>
      </c>
      <c r="D10971" s="17">
        <v>756000</v>
      </c>
      <c r="E10971" s="18">
        <f t="shared" si="171"/>
        <v>756</v>
      </c>
      <c r="F10971" s="19">
        <v>19.758392000000001</v>
      </c>
      <c r="G10971" s="19">
        <v>14.937344011</v>
      </c>
      <c r="H10971" s="20">
        <v>1.20804231</v>
      </c>
      <c r="I10971" s="15">
        <f>IF(H10971&lt;=Rmax_Summary!$B$40,1,0)</f>
        <v>1</v>
      </c>
      <c r="J10971" s="15">
        <v>4</v>
      </c>
      <c r="K10971" s="21" t="s">
        <v>852</v>
      </c>
    </row>
    <row r="10972" spans="1:11" x14ac:dyDescent="0.15">
      <c r="A10972" s="15">
        <v>8</v>
      </c>
      <c r="B10972" s="16">
        <v>15</v>
      </c>
      <c r="C10972" s="15">
        <v>20</v>
      </c>
      <c r="D10972" s="17">
        <v>757000</v>
      </c>
      <c r="E10972" s="18">
        <f t="shared" si="171"/>
        <v>757</v>
      </c>
      <c r="F10972" s="19">
        <v>19.734551</v>
      </c>
      <c r="G10972" s="19">
        <v>14.939055158</v>
      </c>
      <c r="H10972" s="20">
        <v>1.327244689</v>
      </c>
      <c r="I10972" s="15">
        <f>IF(H10972&lt;=Rmax_Summary!$B$40,1,0)</f>
        <v>1</v>
      </c>
      <c r="J10972" s="15">
        <v>4</v>
      </c>
      <c r="K10972" s="21" t="s">
        <v>852</v>
      </c>
    </row>
    <row r="10973" spans="1:11" x14ac:dyDescent="0.15">
      <c r="A10973" s="15">
        <v>9</v>
      </c>
      <c r="B10973" s="16">
        <v>15</v>
      </c>
      <c r="C10973" s="15">
        <v>20</v>
      </c>
      <c r="D10973" s="17">
        <v>758000</v>
      </c>
      <c r="E10973" s="18">
        <f t="shared" si="171"/>
        <v>758</v>
      </c>
      <c r="F10973" s="19">
        <v>19.709382999999999</v>
      </c>
      <c r="G10973" s="19">
        <v>14.939712322</v>
      </c>
      <c r="H10973" s="20">
        <v>1.453084939</v>
      </c>
      <c r="I10973" s="15">
        <f>IF(H10973&lt;=Rmax_Summary!$B$40,1,0)</f>
        <v>1</v>
      </c>
      <c r="J10973" s="15">
        <v>4</v>
      </c>
      <c r="K10973" s="21" t="s">
        <v>852</v>
      </c>
    </row>
    <row r="10974" spans="1:11" x14ac:dyDescent="0.15">
      <c r="A10974" s="15">
        <v>2</v>
      </c>
      <c r="B10974" s="16">
        <v>15</v>
      </c>
      <c r="C10974" s="15">
        <v>20</v>
      </c>
      <c r="D10974" s="17">
        <v>758100</v>
      </c>
      <c r="E10974" s="18">
        <f t="shared" si="171"/>
        <v>758.1</v>
      </c>
      <c r="F10974" s="19">
        <v>19.70683</v>
      </c>
      <c r="G10974" s="19">
        <v>14.939748209999999</v>
      </c>
      <c r="H10974" s="20">
        <v>1.4658475369999999</v>
      </c>
      <c r="I10974" s="15">
        <f>IF(H10974&lt;=Rmax_Summary!$B$40,1,0)</f>
        <v>1</v>
      </c>
      <c r="J10974" s="15">
        <v>8</v>
      </c>
      <c r="K10974" s="21" t="s">
        <v>848</v>
      </c>
    </row>
    <row r="10975" spans="1:11" x14ac:dyDescent="0.15">
      <c r="A10975" s="15">
        <v>3</v>
      </c>
      <c r="B10975" s="16">
        <v>15</v>
      </c>
      <c r="C10975" s="15">
        <v>20</v>
      </c>
      <c r="D10975" s="17">
        <v>758200</v>
      </c>
      <c r="E10975" s="18">
        <f t="shared" si="171"/>
        <v>758.2</v>
      </c>
      <c r="F10975" s="19">
        <v>19.704274000000002</v>
      </c>
      <c r="G10975" s="19">
        <v>14.939780576</v>
      </c>
      <c r="H10975" s="20">
        <v>1.478629848</v>
      </c>
      <c r="I10975" s="15">
        <f>IF(H10975&lt;=Rmax_Summary!$B$40,1,0)</f>
        <v>1</v>
      </c>
      <c r="J10975" s="15">
        <v>8</v>
      </c>
      <c r="K10975" s="21" t="s">
        <v>848</v>
      </c>
    </row>
    <row r="10976" spans="1:11" x14ac:dyDescent="0.15">
      <c r="A10976" s="15">
        <v>4</v>
      </c>
      <c r="B10976" s="16">
        <v>15</v>
      </c>
      <c r="C10976" s="15">
        <v>20</v>
      </c>
      <c r="D10976" s="17">
        <v>758300</v>
      </c>
      <c r="E10976" s="18">
        <f t="shared" si="171"/>
        <v>758.3</v>
      </c>
      <c r="F10976" s="19">
        <v>19.701713999999999</v>
      </c>
      <c r="G10976" s="19">
        <v>14.93980977</v>
      </c>
      <c r="H10976" s="20">
        <v>1.491429568</v>
      </c>
      <c r="I10976" s="15">
        <f>IF(H10976&lt;=Rmax_Summary!$B$40,1,0)</f>
        <v>1</v>
      </c>
      <c r="J10976" s="15">
        <v>8</v>
      </c>
      <c r="K10976" s="21" t="s">
        <v>848</v>
      </c>
    </row>
    <row r="10977" spans="1:11" x14ac:dyDescent="0.15">
      <c r="A10977" s="15">
        <v>2</v>
      </c>
      <c r="B10977" s="16">
        <v>15</v>
      </c>
      <c r="C10977" s="15">
        <v>20</v>
      </c>
      <c r="D10977" s="17">
        <v>758310</v>
      </c>
      <c r="E10977" s="18">
        <f t="shared" si="171"/>
        <v>758.31</v>
      </c>
      <c r="F10977" s="19">
        <v>19.701457999999999</v>
      </c>
      <c r="G10977" s="19">
        <v>14.939812527999999</v>
      </c>
      <c r="H10977" s="20">
        <v>1.4927106189999999</v>
      </c>
      <c r="I10977" s="15">
        <f>IF(H10977&lt;=Rmax_Summary!$B$40,1,0)</f>
        <v>1</v>
      </c>
      <c r="J10977" s="15">
        <v>9</v>
      </c>
      <c r="K10977" s="21" t="s">
        <v>849</v>
      </c>
    </row>
    <row r="10978" spans="1:11" x14ac:dyDescent="0.15">
      <c r="A10978" s="15">
        <v>3</v>
      </c>
      <c r="B10978" s="16">
        <v>15</v>
      </c>
      <c r="C10978" s="15">
        <v>20</v>
      </c>
      <c r="D10978" s="17">
        <v>758320</v>
      </c>
      <c r="E10978" s="18">
        <f t="shared" si="171"/>
        <v>758.32</v>
      </c>
      <c r="F10978" s="19">
        <v>19.701201999999999</v>
      </c>
      <c r="G10978" s="19">
        <v>14.939815256999999</v>
      </c>
      <c r="H10978" s="20">
        <v>1.4939917540000001</v>
      </c>
      <c r="I10978" s="15">
        <f>IF(H10978&lt;=Rmax_Summary!$B$40,1,0)</f>
        <v>1</v>
      </c>
      <c r="J10978" s="15">
        <v>9</v>
      </c>
      <c r="K10978" s="21" t="s">
        <v>849</v>
      </c>
    </row>
    <row r="10979" spans="1:11" x14ac:dyDescent="0.15">
      <c r="A10979" s="15">
        <v>4</v>
      </c>
      <c r="B10979" s="16">
        <v>15</v>
      </c>
      <c r="C10979" s="15">
        <v>20</v>
      </c>
      <c r="D10979" s="17">
        <v>758330</v>
      </c>
      <c r="E10979" s="18">
        <f t="shared" si="171"/>
        <v>758.33</v>
      </c>
      <c r="F10979" s="19">
        <v>19.700945000000001</v>
      </c>
      <c r="G10979" s="19">
        <v>14.939817959000001</v>
      </c>
      <c r="H10979" s="20">
        <v>1.495273115</v>
      </c>
      <c r="I10979" s="15">
        <f>IF(H10979&lt;=Rmax_Summary!$B$40,1,0)</f>
        <v>1</v>
      </c>
      <c r="J10979" s="15">
        <v>9</v>
      </c>
      <c r="K10979" s="21" t="s">
        <v>849</v>
      </c>
    </row>
    <row r="10980" spans="1:11" x14ac:dyDescent="0.15">
      <c r="A10980" s="15">
        <v>5</v>
      </c>
      <c r="B10980" s="16">
        <v>15</v>
      </c>
      <c r="C10980" s="15">
        <v>20</v>
      </c>
      <c r="D10980" s="17">
        <v>758340</v>
      </c>
      <c r="E10980" s="18">
        <f t="shared" si="171"/>
        <v>758.34</v>
      </c>
      <c r="F10980" s="19">
        <v>19.700689000000001</v>
      </c>
      <c r="G10980" s="19">
        <v>14.939820633</v>
      </c>
      <c r="H10980" s="20">
        <v>1.4965536290000001</v>
      </c>
      <c r="I10980" s="15">
        <f>IF(H10980&lt;=Rmax_Summary!$B$40,1,0)</f>
        <v>1</v>
      </c>
      <c r="J10980" s="15">
        <v>9</v>
      </c>
      <c r="K10980" s="21" t="s">
        <v>849</v>
      </c>
    </row>
    <row r="10981" spans="1:11" x14ac:dyDescent="0.15">
      <c r="A10981" s="15">
        <v>6</v>
      </c>
      <c r="B10981" s="16">
        <v>15</v>
      </c>
      <c r="C10981" s="15">
        <v>20</v>
      </c>
      <c r="D10981" s="17">
        <v>758350</v>
      </c>
      <c r="E10981" s="18">
        <f t="shared" si="171"/>
        <v>758.35</v>
      </c>
      <c r="F10981" s="19">
        <v>19.700433</v>
      </c>
      <c r="G10981" s="19">
        <v>14.939823279000001</v>
      </c>
      <c r="H10981" s="20">
        <v>1.497835909</v>
      </c>
      <c r="I10981" s="15">
        <f>IF(H10981&lt;=Rmax_Summary!$B$40,1,0)</f>
        <v>1</v>
      </c>
      <c r="J10981" s="15">
        <v>9</v>
      </c>
      <c r="K10981" s="21" t="s">
        <v>849</v>
      </c>
    </row>
    <row r="10982" spans="1:11" x14ac:dyDescent="0.15">
      <c r="A10982" s="15">
        <v>7</v>
      </c>
      <c r="B10982" s="16">
        <v>15</v>
      </c>
      <c r="C10982" s="15">
        <v>20</v>
      </c>
      <c r="D10982" s="17">
        <v>758360</v>
      </c>
      <c r="E10982" s="18">
        <f t="shared" si="171"/>
        <v>758.36</v>
      </c>
      <c r="F10982" s="19">
        <v>19.700177</v>
      </c>
      <c r="G10982" s="19">
        <v>14.939825899000001</v>
      </c>
      <c r="H10982" s="20">
        <v>1.499117134</v>
      </c>
      <c r="I10982" s="15">
        <f>IF(H10982&lt;=Rmax_Summary!$B$40,1,0)</f>
        <v>1</v>
      </c>
      <c r="J10982" s="15">
        <v>9</v>
      </c>
      <c r="K10982" s="21" t="s">
        <v>849</v>
      </c>
    </row>
    <row r="10983" spans="1:11" x14ac:dyDescent="0.15">
      <c r="A10983" s="15">
        <v>2</v>
      </c>
      <c r="B10983" s="16">
        <v>15</v>
      </c>
      <c r="C10983" s="15">
        <v>20</v>
      </c>
      <c r="D10983" s="17">
        <v>758361</v>
      </c>
      <c r="E10983" s="18">
        <f t="shared" si="171"/>
        <v>758.36099999999999</v>
      </c>
      <c r="F10983" s="19">
        <v>19.700151000000002</v>
      </c>
      <c r="G10983" s="19">
        <v>14.939826160000001</v>
      </c>
      <c r="H10983" s="20">
        <v>1.4992452169999999</v>
      </c>
      <c r="I10983" s="15">
        <f>IF(H10983&lt;=Rmax_Summary!$B$40,1,0)</f>
        <v>1</v>
      </c>
      <c r="J10983" s="15">
        <v>10</v>
      </c>
      <c r="K10983" s="21" t="s">
        <v>849</v>
      </c>
    </row>
    <row r="10984" spans="1:11" x14ac:dyDescent="0.15">
      <c r="A10984" s="15">
        <v>3</v>
      </c>
      <c r="B10984" s="16">
        <v>15</v>
      </c>
      <c r="C10984" s="15">
        <v>20</v>
      </c>
      <c r="D10984" s="17">
        <v>758362</v>
      </c>
      <c r="E10984" s="18">
        <f t="shared" si="171"/>
        <v>758.36199999999997</v>
      </c>
      <c r="F10984" s="19">
        <v>19.700125</v>
      </c>
      <c r="G10984" s="19">
        <v>14.939826419999999</v>
      </c>
      <c r="H10984" s="20">
        <v>1.499373852</v>
      </c>
      <c r="I10984" s="15">
        <f>IF(H10984&lt;=Rmax_Summary!$B$40,1,0)</f>
        <v>1</v>
      </c>
      <c r="J10984" s="15">
        <v>10</v>
      </c>
      <c r="K10984" s="21" t="s">
        <v>849</v>
      </c>
    </row>
    <row r="10985" spans="1:11" x14ac:dyDescent="0.15">
      <c r="A10985" s="15">
        <v>4</v>
      </c>
      <c r="B10985" s="16">
        <v>15</v>
      </c>
      <c r="C10985" s="15">
        <v>20</v>
      </c>
      <c r="D10985" s="17">
        <v>758363</v>
      </c>
      <c r="E10985" s="18">
        <f t="shared" si="171"/>
        <v>758.36300000000006</v>
      </c>
      <c r="F10985" s="19">
        <v>19.700099999999999</v>
      </c>
      <c r="G10985" s="19">
        <v>14.939826679999999</v>
      </c>
      <c r="H10985" s="20">
        <v>1.4995018470000001</v>
      </c>
      <c r="I10985" s="15">
        <f>IF(H10985&lt;=Rmax_Summary!$B$40,1,0)</f>
        <v>1</v>
      </c>
      <c r="J10985" s="15">
        <v>10</v>
      </c>
      <c r="K10985" s="21" t="s">
        <v>849</v>
      </c>
    </row>
    <row r="10986" spans="1:11" x14ac:dyDescent="0.15">
      <c r="A10986" s="15">
        <v>5</v>
      </c>
      <c r="B10986" s="16">
        <v>15</v>
      </c>
      <c r="C10986" s="15">
        <v>20</v>
      </c>
      <c r="D10986" s="17">
        <v>758364</v>
      </c>
      <c r="E10986" s="18">
        <f t="shared" si="171"/>
        <v>758.36400000000003</v>
      </c>
      <c r="F10986" s="19">
        <v>19.700074000000001</v>
      </c>
      <c r="G10986" s="19">
        <v>14.93982694</v>
      </c>
      <c r="H10986" s="20">
        <v>1.4996296339999999</v>
      </c>
      <c r="I10986" s="15">
        <f>IF(H10986&lt;=Rmax_Summary!$B$40,1,0)</f>
        <v>1</v>
      </c>
      <c r="J10986" s="15">
        <v>10</v>
      </c>
      <c r="K10986" s="21" t="s">
        <v>849</v>
      </c>
    </row>
    <row r="10987" spans="1:11" x14ac:dyDescent="0.15">
      <c r="A10987" s="15">
        <v>6</v>
      </c>
      <c r="B10987" s="16">
        <v>15</v>
      </c>
      <c r="C10987" s="15">
        <v>20</v>
      </c>
      <c r="D10987" s="17">
        <v>758365</v>
      </c>
      <c r="E10987" s="18">
        <f t="shared" si="171"/>
        <v>758.36500000000001</v>
      </c>
      <c r="F10987" s="19">
        <v>19.700047999999999</v>
      </c>
      <c r="G10987" s="19">
        <v>14.939827199</v>
      </c>
      <c r="H10987" s="20">
        <v>1.4997579830000001</v>
      </c>
      <c r="I10987" s="15">
        <f>IF(H10987&lt;=Rmax_Summary!$B$40,1,0)</f>
        <v>1</v>
      </c>
      <c r="J10987" s="15">
        <v>10</v>
      </c>
      <c r="K10987" s="21" t="s">
        <v>849</v>
      </c>
    </row>
    <row r="10988" spans="1:11" x14ac:dyDescent="0.15">
      <c r="A10988" s="15">
        <v>7</v>
      </c>
      <c r="B10988" s="16">
        <v>15</v>
      </c>
      <c r="C10988" s="15">
        <v>20</v>
      </c>
      <c r="D10988" s="17">
        <v>758366</v>
      </c>
      <c r="E10988" s="18">
        <f t="shared" si="171"/>
        <v>758.36599999999999</v>
      </c>
      <c r="F10988" s="19">
        <v>19.700023000000002</v>
      </c>
      <c r="G10988" s="19">
        <v>14.939827458</v>
      </c>
      <c r="H10988" s="20">
        <v>1.4998861830000001</v>
      </c>
      <c r="I10988" s="15">
        <f>IF(H10988&lt;=Rmax_Summary!$B$40,1,0)</f>
        <v>1</v>
      </c>
      <c r="J10988" s="15">
        <v>10</v>
      </c>
      <c r="K10988" s="21" t="s">
        <v>849</v>
      </c>
    </row>
    <row r="10989" spans="1:11" x14ac:dyDescent="0.15">
      <c r="A10989" s="15">
        <v>8</v>
      </c>
      <c r="B10989" s="16">
        <v>15</v>
      </c>
      <c r="C10989" s="15">
        <v>20</v>
      </c>
      <c r="D10989" s="17">
        <v>758367</v>
      </c>
      <c r="E10989" s="18">
        <f t="shared" si="171"/>
        <v>758.36699999999996</v>
      </c>
      <c r="F10989" s="19">
        <v>19.699997</v>
      </c>
      <c r="G10989" s="19">
        <v>14.939827717</v>
      </c>
      <c r="H10989" s="20">
        <v>1.500014612</v>
      </c>
      <c r="I10989" s="15">
        <f>IF(H10989&lt;=Rmax_Summary!$B$40,1,0)</f>
        <v>0</v>
      </c>
      <c r="J10989" s="15">
        <v>10</v>
      </c>
      <c r="K10989" s="21" t="s">
        <v>849</v>
      </c>
    </row>
    <row r="10990" spans="1:11" x14ac:dyDescent="0.15">
      <c r="A10990" s="15">
        <v>9</v>
      </c>
      <c r="B10990" s="16">
        <v>15</v>
      </c>
      <c r="C10990" s="15">
        <v>20</v>
      </c>
      <c r="D10990" s="17">
        <v>758368</v>
      </c>
      <c r="E10990" s="18">
        <f t="shared" si="171"/>
        <v>758.36800000000005</v>
      </c>
      <c r="F10990" s="19">
        <v>19.699971000000001</v>
      </c>
      <c r="G10990" s="19">
        <v>14.939827976</v>
      </c>
      <c r="H10990" s="20">
        <v>1.500142608</v>
      </c>
      <c r="I10990" s="15">
        <f>IF(H10990&lt;=Rmax_Summary!$B$40,1,0)</f>
        <v>0</v>
      </c>
      <c r="J10990" s="15">
        <v>10</v>
      </c>
      <c r="K10990" s="21" t="s">
        <v>849</v>
      </c>
    </row>
    <row r="10991" spans="1:11" x14ac:dyDescent="0.15">
      <c r="A10991" s="15">
        <v>10</v>
      </c>
      <c r="B10991" s="16">
        <v>15</v>
      </c>
      <c r="C10991" s="15">
        <v>20</v>
      </c>
      <c r="D10991" s="17">
        <v>758369</v>
      </c>
      <c r="E10991" s="18">
        <f t="shared" si="171"/>
        <v>758.36900000000003</v>
      </c>
      <c r="F10991" s="19">
        <v>19.699946000000001</v>
      </c>
      <c r="G10991" s="19">
        <v>14.939828234</v>
      </c>
      <c r="H10991" s="20">
        <v>1.5002705709999999</v>
      </c>
      <c r="I10991" s="15">
        <f>IF(H10991&lt;=Rmax_Summary!$B$40,1,0)</f>
        <v>0</v>
      </c>
      <c r="J10991" s="15">
        <v>10</v>
      </c>
      <c r="K10991" s="21" t="s">
        <v>849</v>
      </c>
    </row>
    <row r="10992" spans="1:11" x14ac:dyDescent="0.15">
      <c r="A10992" s="15">
        <v>8</v>
      </c>
      <c r="B10992" s="16">
        <v>15</v>
      </c>
      <c r="C10992" s="15">
        <v>20</v>
      </c>
      <c r="D10992" s="17">
        <v>758370</v>
      </c>
      <c r="E10992" s="18">
        <f t="shared" si="171"/>
        <v>758.37</v>
      </c>
      <c r="F10992" s="19">
        <v>19.699919999999999</v>
      </c>
      <c r="G10992" s="19">
        <v>14.939828492</v>
      </c>
      <c r="H10992" s="20">
        <v>1.5003989790000001</v>
      </c>
      <c r="I10992" s="15">
        <f>IF(H10992&lt;=Rmax_Summary!$B$40,1,0)</f>
        <v>0</v>
      </c>
      <c r="J10992" s="15">
        <v>9</v>
      </c>
      <c r="K10992" s="21" t="s">
        <v>849</v>
      </c>
    </row>
    <row r="10993" spans="1:11" x14ac:dyDescent="0.15">
      <c r="A10993" s="15">
        <v>9</v>
      </c>
      <c r="B10993" s="16">
        <v>15</v>
      </c>
      <c r="C10993" s="15">
        <v>20</v>
      </c>
      <c r="D10993" s="17">
        <v>758380</v>
      </c>
      <c r="E10993" s="18">
        <f t="shared" si="171"/>
        <v>758.38</v>
      </c>
      <c r="F10993" s="19">
        <v>19.699663999999999</v>
      </c>
      <c r="G10993" s="19">
        <v>14.939831058999999</v>
      </c>
      <c r="H10993" s="20">
        <v>1.5016807720000001</v>
      </c>
      <c r="I10993" s="15">
        <f>IF(H10993&lt;=Rmax_Summary!$B$40,1,0)</f>
        <v>0</v>
      </c>
      <c r="J10993" s="15">
        <v>9</v>
      </c>
      <c r="K10993" s="21" t="s">
        <v>849</v>
      </c>
    </row>
    <row r="10994" spans="1:11" x14ac:dyDescent="0.15">
      <c r="A10994" s="15">
        <v>10</v>
      </c>
      <c r="B10994" s="16">
        <v>15</v>
      </c>
      <c r="C10994" s="15">
        <v>20</v>
      </c>
      <c r="D10994" s="17">
        <v>758390</v>
      </c>
      <c r="E10994" s="18">
        <f t="shared" si="171"/>
        <v>758.39</v>
      </c>
      <c r="F10994" s="19">
        <v>19.699407000000001</v>
      </c>
      <c r="G10994" s="19">
        <v>14.939833599</v>
      </c>
      <c r="H10994" s="20">
        <v>1.50296253</v>
      </c>
      <c r="I10994" s="15">
        <f>IF(H10994&lt;=Rmax_Summary!$B$40,1,0)</f>
        <v>0</v>
      </c>
      <c r="J10994" s="15">
        <v>9</v>
      </c>
      <c r="K10994" s="21" t="s">
        <v>849</v>
      </c>
    </row>
    <row r="10995" spans="1:11" x14ac:dyDescent="0.15">
      <c r="A10995" s="15">
        <v>5</v>
      </c>
      <c r="B10995" s="16">
        <v>15</v>
      </c>
      <c r="C10995" s="15">
        <v>20</v>
      </c>
      <c r="D10995" s="17">
        <v>758400</v>
      </c>
      <c r="E10995" s="18">
        <f t="shared" si="171"/>
        <v>758.4</v>
      </c>
      <c r="F10995" s="19">
        <v>19.699151000000001</v>
      </c>
      <c r="G10995" s="19">
        <v>14.939836114</v>
      </c>
      <c r="H10995" s="20">
        <v>1.5042451969999999</v>
      </c>
      <c r="I10995" s="15">
        <f>IF(H10995&lt;=Rmax_Summary!$B$40,1,0)</f>
        <v>0</v>
      </c>
      <c r="J10995" s="15">
        <v>8</v>
      </c>
      <c r="K10995" s="21" t="s">
        <v>848</v>
      </c>
    </row>
    <row r="10996" spans="1:11" x14ac:dyDescent="0.15">
      <c r="A10996" s="15">
        <v>6</v>
      </c>
      <c r="B10996" s="16">
        <v>15</v>
      </c>
      <c r="C10996" s="15">
        <v>20</v>
      </c>
      <c r="D10996" s="17">
        <v>758500</v>
      </c>
      <c r="E10996" s="18">
        <f t="shared" si="171"/>
        <v>758.5</v>
      </c>
      <c r="F10996" s="19">
        <v>19.696584999999999</v>
      </c>
      <c r="G10996" s="19">
        <v>14.939859897</v>
      </c>
      <c r="H10996" s="20">
        <v>1.5170739520000001</v>
      </c>
      <c r="I10996" s="15">
        <f>IF(H10996&lt;=Rmax_Summary!$B$40,1,0)</f>
        <v>0</v>
      </c>
      <c r="J10996" s="15">
        <v>8</v>
      </c>
      <c r="K10996" s="21" t="s">
        <v>848</v>
      </c>
    </row>
    <row r="10997" spans="1:11" x14ac:dyDescent="0.15">
      <c r="A10997" s="15">
        <v>7</v>
      </c>
      <c r="B10997" s="16">
        <v>15</v>
      </c>
      <c r="C10997" s="15">
        <v>20</v>
      </c>
      <c r="D10997" s="17">
        <v>758600</v>
      </c>
      <c r="E10997" s="18">
        <f t="shared" si="171"/>
        <v>758.6</v>
      </c>
      <c r="F10997" s="19">
        <v>19.694016999999999</v>
      </c>
      <c r="G10997" s="19">
        <v>14.939881382999999</v>
      </c>
      <c r="H10997" s="20">
        <v>1.5299143820000001</v>
      </c>
      <c r="I10997" s="15">
        <f>IF(H10997&lt;=Rmax_Summary!$B$40,1,0)</f>
        <v>0</v>
      </c>
      <c r="J10997" s="15">
        <v>8</v>
      </c>
      <c r="K10997" s="21" t="s">
        <v>848</v>
      </c>
    </row>
    <row r="10998" spans="1:11" x14ac:dyDescent="0.15">
      <c r="A10998" s="15">
        <v>8</v>
      </c>
      <c r="B10998" s="16">
        <v>15</v>
      </c>
      <c r="C10998" s="15">
        <v>20</v>
      </c>
      <c r="D10998" s="17">
        <v>758700</v>
      </c>
      <c r="E10998" s="18">
        <f t="shared" si="171"/>
        <v>758.7</v>
      </c>
      <c r="F10998" s="19">
        <v>19.691447</v>
      </c>
      <c r="G10998" s="19">
        <v>14.939900809999999</v>
      </c>
      <c r="H10998" s="20">
        <v>1.542765537</v>
      </c>
      <c r="I10998" s="15">
        <f>IF(H10998&lt;=Rmax_Summary!$B$40,1,0)</f>
        <v>0</v>
      </c>
      <c r="J10998" s="15">
        <v>8</v>
      </c>
      <c r="K10998" s="21" t="s">
        <v>848</v>
      </c>
    </row>
    <row r="10999" spans="1:11" x14ac:dyDescent="0.15">
      <c r="A10999" s="15">
        <v>9</v>
      </c>
      <c r="B10999" s="16">
        <v>15</v>
      </c>
      <c r="C10999" s="15">
        <v>20</v>
      </c>
      <c r="D10999" s="17">
        <v>758800</v>
      </c>
      <c r="E10999" s="18">
        <f t="shared" si="171"/>
        <v>758.8</v>
      </c>
      <c r="F10999" s="19">
        <v>19.688874999999999</v>
      </c>
      <c r="G10999" s="19">
        <v>14.939918391999999</v>
      </c>
      <c r="H10999" s="20">
        <v>1.5556245500000001</v>
      </c>
      <c r="I10999" s="15">
        <f>IF(H10999&lt;=Rmax_Summary!$B$40,1,0)</f>
        <v>0</v>
      </c>
      <c r="J10999" s="15">
        <v>8</v>
      </c>
      <c r="K10999" s="21" t="s">
        <v>848</v>
      </c>
    </row>
    <row r="11000" spans="1:11" x14ac:dyDescent="0.15">
      <c r="A11000" s="15">
        <v>10</v>
      </c>
      <c r="B11000" s="16">
        <v>15</v>
      </c>
      <c r="C11000" s="15">
        <v>20</v>
      </c>
      <c r="D11000" s="17">
        <v>758900</v>
      </c>
      <c r="E11000" s="18">
        <f t="shared" si="171"/>
        <v>758.9</v>
      </c>
      <c r="F11000" s="19">
        <v>19.686302000000001</v>
      </c>
      <c r="G11000" s="19">
        <v>14.939934323999999</v>
      </c>
      <c r="H11000" s="20">
        <v>1.56849167</v>
      </c>
      <c r="I11000" s="15">
        <f>IF(H11000&lt;=Rmax_Summary!$B$40,1,0)</f>
        <v>0</v>
      </c>
      <c r="J11000" s="15">
        <v>8</v>
      </c>
      <c r="K11000" s="21" t="s">
        <v>848</v>
      </c>
    </row>
    <row r="11001" spans="1:11" x14ac:dyDescent="0.15">
      <c r="A11001" s="15">
        <v>10</v>
      </c>
      <c r="B11001" s="16">
        <v>15</v>
      </c>
      <c r="C11001" s="15">
        <v>20</v>
      </c>
      <c r="D11001" s="17">
        <v>759000</v>
      </c>
      <c r="E11001" s="18">
        <f t="shared" si="171"/>
        <v>759</v>
      </c>
      <c r="F11001" s="19">
        <v>19.683727000000001</v>
      </c>
      <c r="G11001" s="19">
        <v>14.939948779</v>
      </c>
      <c r="H11001" s="20">
        <v>1.581365116</v>
      </c>
      <c r="I11001" s="15">
        <f>IF(H11001&lt;=Rmax_Summary!$B$40,1,0)</f>
        <v>0</v>
      </c>
      <c r="J11001" s="15">
        <v>4</v>
      </c>
      <c r="K11001" s="21" t="s">
        <v>852</v>
      </c>
    </row>
    <row r="11002" spans="1:11" x14ac:dyDescent="0.15">
      <c r="A11002" s="15">
        <v>2307</v>
      </c>
      <c r="B11002" s="16">
        <v>15</v>
      </c>
      <c r="C11002" s="15">
        <v>20</v>
      </c>
      <c r="D11002" s="17">
        <v>760000</v>
      </c>
      <c r="E11002" s="18">
        <f t="shared" si="171"/>
        <v>760</v>
      </c>
      <c r="F11002" s="19">
        <v>19.657947</v>
      </c>
      <c r="G11002" s="19">
        <v>14.940039475000001</v>
      </c>
      <c r="H11002" s="20">
        <v>1.7102667410000001</v>
      </c>
      <c r="I11002" s="15">
        <f>IF(H11002&lt;=Rmax_Summary!$B$40,1,0)</f>
        <v>0</v>
      </c>
      <c r="J11002" s="15">
        <v>2</v>
      </c>
      <c r="K11002" s="21" t="s">
        <v>847</v>
      </c>
    </row>
    <row r="11003" spans="1:11" x14ac:dyDescent="0.15">
      <c r="A11003" s="15">
        <v>2312</v>
      </c>
      <c r="B11003" s="16">
        <v>15</v>
      </c>
      <c r="C11003" s="15">
        <v>20</v>
      </c>
      <c r="D11003" s="17">
        <v>770000</v>
      </c>
      <c r="E11003" s="18">
        <f t="shared" si="171"/>
        <v>770</v>
      </c>
      <c r="F11003" s="19">
        <v>19.403573000000002</v>
      </c>
      <c r="G11003" s="19">
        <v>14.940750908</v>
      </c>
      <c r="H11003" s="20">
        <v>2.9821356090000002</v>
      </c>
      <c r="I11003" s="15">
        <f>IF(H11003&lt;=Rmax_Summary!$B$40,1,0)</f>
        <v>0</v>
      </c>
      <c r="J11003" s="15">
        <v>2</v>
      </c>
      <c r="K11003" s="21" t="s">
        <v>847</v>
      </c>
    </row>
    <row r="11004" spans="1:11" x14ac:dyDescent="0.15">
      <c r="A11004" s="15">
        <v>2317</v>
      </c>
      <c r="B11004" s="16">
        <v>15</v>
      </c>
      <c r="C11004" s="15">
        <v>20</v>
      </c>
      <c r="D11004" s="17">
        <v>780000</v>
      </c>
      <c r="E11004" s="18">
        <f t="shared" si="171"/>
        <v>780</v>
      </c>
      <c r="F11004" s="19">
        <v>19.155763</v>
      </c>
      <c r="G11004" s="19">
        <v>14.941495060999999</v>
      </c>
      <c r="H11004" s="20">
        <v>4.2211857159999999</v>
      </c>
      <c r="I11004" s="15">
        <f>IF(H11004&lt;=Rmax_Summary!$B$40,1,0)</f>
        <v>0</v>
      </c>
      <c r="J11004" s="15">
        <v>2</v>
      </c>
      <c r="K11004" s="21" t="s">
        <v>847</v>
      </c>
    </row>
    <row r="11005" spans="1:11" x14ac:dyDescent="0.15">
      <c r="A11005" s="15">
        <v>2322</v>
      </c>
      <c r="B11005" s="16">
        <v>15</v>
      </c>
      <c r="C11005" s="15">
        <v>20</v>
      </c>
      <c r="D11005" s="17">
        <v>790000</v>
      </c>
      <c r="E11005" s="18">
        <f t="shared" si="171"/>
        <v>790</v>
      </c>
      <c r="F11005" s="19">
        <v>18.914203000000001</v>
      </c>
      <c r="G11005" s="19">
        <v>14.942220451000001</v>
      </c>
      <c r="H11005" s="20">
        <v>5.4289855850000004</v>
      </c>
      <c r="I11005" s="15">
        <f>IF(H11005&lt;=Rmax_Summary!$B$40,1,0)</f>
        <v>0</v>
      </c>
      <c r="J11005" s="15">
        <v>2</v>
      </c>
      <c r="K11005" s="21" t="s">
        <v>847</v>
      </c>
    </row>
    <row r="11006" spans="1:11" x14ac:dyDescent="0.15">
      <c r="A11006" s="15">
        <v>2327</v>
      </c>
      <c r="B11006" s="16">
        <v>15</v>
      </c>
      <c r="C11006" s="15">
        <v>20</v>
      </c>
      <c r="D11006" s="17">
        <v>800000</v>
      </c>
      <c r="E11006" s="18">
        <f t="shared" si="171"/>
        <v>800</v>
      </c>
      <c r="F11006" s="19">
        <v>18.678660000000001</v>
      </c>
      <c r="G11006" s="19">
        <v>14.942927772000001</v>
      </c>
      <c r="H11006" s="20">
        <v>6.6066993690000002</v>
      </c>
      <c r="I11006" s="15">
        <f>IF(H11006&lt;=Rmax_Summary!$B$40,1,0)</f>
        <v>0</v>
      </c>
      <c r="J11006" s="15">
        <v>2</v>
      </c>
      <c r="K11006" s="21" t="s">
        <v>847</v>
      </c>
    </row>
    <row r="11007" spans="1:11" x14ac:dyDescent="0.15">
      <c r="A11007" s="15">
        <v>2332</v>
      </c>
      <c r="B11007" s="16">
        <v>15</v>
      </c>
      <c r="C11007" s="15">
        <v>20</v>
      </c>
      <c r="D11007" s="17">
        <v>810000</v>
      </c>
      <c r="E11007" s="18">
        <f t="shared" si="171"/>
        <v>810</v>
      </c>
      <c r="F11007" s="19">
        <v>18.448910999999999</v>
      </c>
      <c r="G11007" s="19">
        <v>14.943617695</v>
      </c>
      <c r="H11007" s="20">
        <v>7.7554457469999996</v>
      </c>
      <c r="I11007" s="15">
        <f>IF(H11007&lt;=Rmax_Summary!$B$40,1,0)</f>
        <v>0</v>
      </c>
      <c r="J11007" s="15">
        <v>2</v>
      </c>
      <c r="K11007" s="21" t="s">
        <v>847</v>
      </c>
    </row>
    <row r="11008" spans="1:11" x14ac:dyDescent="0.15">
      <c r="A11008" s="15">
        <v>2337</v>
      </c>
      <c r="B11008" s="16">
        <v>15</v>
      </c>
      <c r="C11008" s="15">
        <v>20</v>
      </c>
      <c r="D11008" s="17">
        <v>820000</v>
      </c>
      <c r="E11008" s="18">
        <f t="shared" si="171"/>
        <v>820</v>
      </c>
      <c r="F11008" s="19">
        <v>18.224744999999999</v>
      </c>
      <c r="G11008" s="19">
        <v>14.944290851</v>
      </c>
      <c r="H11008" s="20">
        <v>8.8762751830000006</v>
      </c>
      <c r="I11008" s="15">
        <f>IF(H11008&lt;=Rmax_Summary!$B$40,1,0)</f>
        <v>0</v>
      </c>
      <c r="J11008" s="15">
        <v>2</v>
      </c>
      <c r="K11008" s="21" t="s">
        <v>847</v>
      </c>
    </row>
    <row r="11009" spans="1:11" x14ac:dyDescent="0.15">
      <c r="A11009" s="15">
        <v>2342</v>
      </c>
      <c r="B11009" s="16">
        <v>15</v>
      </c>
      <c r="C11009" s="15">
        <v>20</v>
      </c>
      <c r="D11009" s="17">
        <v>830000</v>
      </c>
      <c r="E11009" s="18">
        <f t="shared" si="171"/>
        <v>830</v>
      </c>
      <c r="F11009" s="19">
        <v>18.005960999999999</v>
      </c>
      <c r="G11009" s="19">
        <v>14.944947845</v>
      </c>
      <c r="H11009" s="20">
        <v>9.9701926749999998</v>
      </c>
      <c r="I11009" s="15">
        <f>IF(H11009&lt;=Rmax_Summary!$B$40,1,0)</f>
        <v>0</v>
      </c>
      <c r="J11009" s="15">
        <v>2</v>
      </c>
      <c r="K11009" s="21" t="s">
        <v>847</v>
      </c>
    </row>
    <row r="11010" spans="1:11" x14ac:dyDescent="0.15">
      <c r="A11010" s="15">
        <v>2347</v>
      </c>
      <c r="B11010" s="16">
        <v>15</v>
      </c>
      <c r="C11010" s="15">
        <v>20</v>
      </c>
      <c r="D11010" s="17">
        <v>840000</v>
      </c>
      <c r="E11010" s="18">
        <f t="shared" ref="E11010:E11073" si="172">D11010/1000</f>
        <v>840</v>
      </c>
      <c r="F11010" s="19">
        <v>17.792368</v>
      </c>
      <c r="G11010" s="19">
        <v>14.945589252</v>
      </c>
      <c r="H11010" s="20">
        <v>11.038157734</v>
      </c>
      <c r="I11010" s="15">
        <f>IF(H11010&lt;=Rmax_Summary!$B$40,1,0)</f>
        <v>0</v>
      </c>
      <c r="J11010" s="15">
        <v>2</v>
      </c>
      <c r="K11010" s="21" t="s">
        <v>847</v>
      </c>
    </row>
    <row r="11011" spans="1:11" x14ac:dyDescent="0.15">
      <c r="A11011" s="15">
        <v>2352</v>
      </c>
      <c r="B11011" s="16">
        <v>15</v>
      </c>
      <c r="C11011" s="15">
        <v>20</v>
      </c>
      <c r="D11011" s="17">
        <v>850000</v>
      </c>
      <c r="E11011" s="18">
        <f t="shared" si="172"/>
        <v>850</v>
      </c>
      <c r="F11011" s="19">
        <v>17.583783</v>
      </c>
      <c r="G11011" s="19">
        <v>14.94621562</v>
      </c>
      <c r="H11011" s="20">
        <v>12.081084403</v>
      </c>
      <c r="I11011" s="15">
        <f>IF(H11011&lt;=Rmax_Summary!$B$40,1,0)</f>
        <v>0</v>
      </c>
      <c r="J11011" s="15">
        <v>2</v>
      </c>
      <c r="K11011" s="21" t="s">
        <v>847</v>
      </c>
    </row>
    <row r="11012" spans="1:11" x14ac:dyDescent="0.15">
      <c r="A11012" s="15">
        <v>2357</v>
      </c>
      <c r="B11012" s="16">
        <v>15</v>
      </c>
      <c r="C11012" s="15">
        <v>20</v>
      </c>
      <c r="D11012" s="17">
        <v>860000</v>
      </c>
      <c r="E11012" s="18">
        <f t="shared" si="172"/>
        <v>860</v>
      </c>
      <c r="F11012" s="19">
        <v>17.380033000000001</v>
      </c>
      <c r="G11012" s="19">
        <v>14.946827471000001</v>
      </c>
      <c r="H11012" s="20">
        <v>13.099836703999999</v>
      </c>
      <c r="I11012" s="15">
        <f>IF(H11012&lt;=Rmax_Summary!$B$40,1,0)</f>
        <v>0</v>
      </c>
      <c r="J11012" s="15">
        <v>2</v>
      </c>
      <c r="K11012" s="21" t="s">
        <v>847</v>
      </c>
    </row>
    <row r="11013" spans="1:11" x14ac:dyDescent="0.15">
      <c r="A11013" s="15">
        <v>2362</v>
      </c>
      <c r="B11013" s="16">
        <v>15</v>
      </c>
      <c r="C11013" s="15">
        <v>20</v>
      </c>
      <c r="D11013" s="17">
        <v>870000</v>
      </c>
      <c r="E11013" s="18">
        <f t="shared" si="172"/>
        <v>870</v>
      </c>
      <c r="F11013" s="19">
        <v>17.180948999999998</v>
      </c>
      <c r="G11013" s="19">
        <v>14.947425304999999</v>
      </c>
      <c r="H11013" s="20">
        <v>14.095255922</v>
      </c>
      <c r="I11013" s="15">
        <f>IF(H11013&lt;=Rmax_Summary!$B$40,1,0)</f>
        <v>0</v>
      </c>
      <c r="J11013" s="15">
        <v>2</v>
      </c>
      <c r="K11013" s="21" t="s">
        <v>847</v>
      </c>
    </row>
    <row r="11014" spans="1:11" x14ac:dyDescent="0.15">
      <c r="A11014" s="15">
        <v>2367</v>
      </c>
      <c r="B11014" s="16">
        <v>15</v>
      </c>
      <c r="C11014" s="15">
        <v>20</v>
      </c>
      <c r="D11014" s="17">
        <v>880000</v>
      </c>
      <c r="E11014" s="18">
        <f t="shared" si="172"/>
        <v>880</v>
      </c>
      <c r="F11014" s="19">
        <v>16.986374000000001</v>
      </c>
      <c r="G11014" s="19">
        <v>14.948009598000001</v>
      </c>
      <c r="H11014" s="20">
        <v>15.068128758</v>
      </c>
      <c r="I11014" s="15">
        <f>IF(H11014&lt;=Rmax_Summary!$B$40,1,0)</f>
        <v>0</v>
      </c>
      <c r="J11014" s="15">
        <v>2</v>
      </c>
      <c r="K11014" s="21" t="s">
        <v>847</v>
      </c>
    </row>
    <row r="11015" spans="1:11" x14ac:dyDescent="0.15">
      <c r="A11015" s="15">
        <v>2372</v>
      </c>
      <c r="B11015" s="16">
        <v>15</v>
      </c>
      <c r="C11015" s="15">
        <v>20</v>
      </c>
      <c r="D11015" s="17">
        <v>890000</v>
      </c>
      <c r="E11015" s="18">
        <f t="shared" si="172"/>
        <v>890</v>
      </c>
      <c r="F11015" s="19">
        <v>16.796157999999998</v>
      </c>
      <c r="G11015" s="19">
        <v>14.948580805000001</v>
      </c>
      <c r="H11015" s="20">
        <v>16.01921011</v>
      </c>
      <c r="I11015" s="15">
        <f>IF(H11015&lt;=Rmax_Summary!$B$40,1,0)</f>
        <v>0</v>
      </c>
      <c r="J11015" s="15">
        <v>2</v>
      </c>
      <c r="K11015" s="21" t="s">
        <v>847</v>
      </c>
    </row>
    <row r="11016" spans="1:11" x14ac:dyDescent="0.15">
      <c r="A11016" s="15">
        <v>2377</v>
      </c>
      <c r="B11016" s="16">
        <v>15</v>
      </c>
      <c r="C11016" s="15">
        <v>20</v>
      </c>
      <c r="D11016" s="17">
        <v>900000</v>
      </c>
      <c r="E11016" s="18">
        <f t="shared" si="172"/>
        <v>900</v>
      </c>
      <c r="F11016" s="19">
        <v>16.610154999999999</v>
      </c>
      <c r="G11016" s="19">
        <v>14.94913936</v>
      </c>
      <c r="H11016" s="20">
        <v>16.949223012000001</v>
      </c>
      <c r="I11016" s="15">
        <f>IF(H11016&lt;=Rmax_Summary!$B$40,1,0)</f>
        <v>0</v>
      </c>
      <c r="J11016" s="15">
        <v>2</v>
      </c>
      <c r="K11016" s="21" t="s">
        <v>847</v>
      </c>
    </row>
    <row r="11017" spans="1:11" x14ac:dyDescent="0.15">
      <c r="A11017" s="15">
        <v>2382</v>
      </c>
      <c r="B11017" s="16">
        <v>15</v>
      </c>
      <c r="C11017" s="15">
        <v>20</v>
      </c>
      <c r="D11017" s="17">
        <v>910000</v>
      </c>
      <c r="E11017" s="18">
        <f t="shared" si="172"/>
        <v>910</v>
      </c>
      <c r="F11017" s="19">
        <v>16.428225999999999</v>
      </c>
      <c r="G11017" s="19">
        <v>14.94968568</v>
      </c>
      <c r="H11017" s="20">
        <v>17.858867775</v>
      </c>
      <c r="I11017" s="15">
        <f>IF(H11017&lt;=Rmax_Summary!$B$40,1,0)</f>
        <v>0</v>
      </c>
      <c r="J11017" s="15">
        <v>2</v>
      </c>
      <c r="K11017" s="21" t="s">
        <v>847</v>
      </c>
    </row>
    <row r="11018" spans="1:11" x14ac:dyDescent="0.15">
      <c r="A11018" s="15">
        <v>2387</v>
      </c>
      <c r="B11018" s="16">
        <v>15</v>
      </c>
      <c r="C11018" s="15">
        <v>20</v>
      </c>
      <c r="D11018" s="17">
        <v>920000</v>
      </c>
      <c r="E11018" s="18">
        <f t="shared" si="172"/>
        <v>920</v>
      </c>
      <c r="F11018" s="19">
        <v>16.250239000000001</v>
      </c>
      <c r="G11018" s="19">
        <v>14.950220161000001</v>
      </c>
      <c r="H11018" s="20">
        <v>18.748803799000001</v>
      </c>
      <c r="I11018" s="15">
        <f>IF(H11018&lt;=Rmax_Summary!$B$40,1,0)</f>
        <v>0</v>
      </c>
      <c r="J11018" s="15">
        <v>2</v>
      </c>
      <c r="K11018" s="21" t="s">
        <v>847</v>
      </c>
    </row>
    <row r="11019" spans="1:11" x14ac:dyDescent="0.15">
      <c r="A11019" s="15">
        <v>2392</v>
      </c>
      <c r="B11019" s="16">
        <v>15</v>
      </c>
      <c r="C11019" s="15">
        <v>20</v>
      </c>
      <c r="D11019" s="17">
        <v>930000</v>
      </c>
      <c r="E11019" s="18">
        <f t="shared" si="172"/>
        <v>930</v>
      </c>
      <c r="F11019" s="19">
        <v>16.076067999999999</v>
      </c>
      <c r="G11019" s="19">
        <v>14.950743185</v>
      </c>
      <c r="H11019" s="20">
        <v>19.619658612999999</v>
      </c>
      <c r="I11019" s="15">
        <f>IF(H11019&lt;=Rmax_Summary!$B$40,1,0)</f>
        <v>0</v>
      </c>
      <c r="J11019" s="15">
        <v>2</v>
      </c>
      <c r="K11019" s="21" t="s">
        <v>847</v>
      </c>
    </row>
    <row r="11020" spans="1:11" x14ac:dyDescent="0.15">
      <c r="A11020" s="15">
        <v>2397</v>
      </c>
      <c r="B11020" s="16">
        <v>15</v>
      </c>
      <c r="C11020" s="15">
        <v>20</v>
      </c>
      <c r="D11020" s="17">
        <v>940000</v>
      </c>
      <c r="E11020" s="18">
        <f t="shared" si="172"/>
        <v>940</v>
      </c>
      <c r="F11020" s="19">
        <v>15.905590999999999</v>
      </c>
      <c r="G11020" s="19">
        <v>14.951255116</v>
      </c>
      <c r="H11020" s="20">
        <v>20.472046142</v>
      </c>
      <c r="I11020" s="15">
        <f>IF(H11020&lt;=Rmax_Summary!$B$40,1,0)</f>
        <v>0</v>
      </c>
      <c r="J11020" s="15">
        <v>2</v>
      </c>
      <c r="K11020" s="21" t="s">
        <v>847</v>
      </c>
    </row>
    <row r="11021" spans="1:11" x14ac:dyDescent="0.15">
      <c r="A11021" s="15">
        <v>2402</v>
      </c>
      <c r="B11021" s="16">
        <v>15</v>
      </c>
      <c r="C11021" s="15">
        <v>20</v>
      </c>
      <c r="D11021" s="17">
        <v>950000</v>
      </c>
      <c r="E11021" s="18">
        <f t="shared" si="172"/>
        <v>950</v>
      </c>
      <c r="F11021" s="19">
        <v>15.738690999999999</v>
      </c>
      <c r="G11021" s="19">
        <v>14.951756303</v>
      </c>
      <c r="H11021" s="20">
        <v>21.306543910999999</v>
      </c>
      <c r="I11021" s="15">
        <f>IF(H11021&lt;=Rmax_Summary!$B$40,1,0)</f>
        <v>0</v>
      </c>
      <c r="J11021" s="15">
        <v>2</v>
      </c>
      <c r="K11021" s="21" t="s">
        <v>847</v>
      </c>
    </row>
    <row r="11022" spans="1:11" x14ac:dyDescent="0.15">
      <c r="A11022" s="15">
        <v>2407</v>
      </c>
      <c r="B11022" s="16">
        <v>15</v>
      </c>
      <c r="C11022" s="15">
        <v>20</v>
      </c>
      <c r="D11022" s="17">
        <v>960000</v>
      </c>
      <c r="E11022" s="18">
        <f t="shared" si="172"/>
        <v>960</v>
      </c>
      <c r="F11022" s="19">
        <v>15.575258</v>
      </c>
      <c r="G11022" s="19">
        <v>14.952247082</v>
      </c>
      <c r="H11022" s="20">
        <v>22.123711256</v>
      </c>
      <c r="I11022" s="15">
        <f>IF(H11022&lt;=Rmax_Summary!$B$40,1,0)</f>
        <v>0</v>
      </c>
      <c r="J11022" s="15">
        <v>2</v>
      </c>
      <c r="K11022" s="21" t="s">
        <v>847</v>
      </c>
    </row>
    <row r="11023" spans="1:11" x14ac:dyDescent="0.15">
      <c r="A11023" s="15">
        <v>2412</v>
      </c>
      <c r="B11023" s="16">
        <v>15</v>
      </c>
      <c r="C11023" s="15">
        <v>20</v>
      </c>
      <c r="D11023" s="17">
        <v>970000</v>
      </c>
      <c r="E11023" s="18">
        <f t="shared" si="172"/>
        <v>970</v>
      </c>
      <c r="F11023" s="19">
        <v>15.415183000000001</v>
      </c>
      <c r="G11023" s="19">
        <v>14.952727771999999</v>
      </c>
      <c r="H11023" s="20">
        <v>22.924084783000001</v>
      </c>
      <c r="I11023" s="15">
        <f>IF(H11023&lt;=Rmax_Summary!$B$40,1,0)</f>
        <v>0</v>
      </c>
      <c r="J11023" s="15">
        <v>2</v>
      </c>
      <c r="K11023" s="21" t="s">
        <v>847</v>
      </c>
    </row>
    <row r="11024" spans="1:11" x14ac:dyDescent="0.15">
      <c r="A11024" s="15">
        <v>2417</v>
      </c>
      <c r="B11024" s="16">
        <v>15</v>
      </c>
      <c r="C11024" s="15">
        <v>20</v>
      </c>
      <c r="D11024" s="17">
        <v>980000</v>
      </c>
      <c r="E11024" s="18">
        <f t="shared" si="172"/>
        <v>980</v>
      </c>
      <c r="F11024" s="19">
        <v>15.258366000000001</v>
      </c>
      <c r="G11024" s="19">
        <v>14.953198682</v>
      </c>
      <c r="H11024" s="20">
        <v>23.708169262999998</v>
      </c>
      <c r="I11024" s="15">
        <f>IF(H11024&lt;=Rmax_Summary!$B$40,1,0)</f>
        <v>0</v>
      </c>
      <c r="J11024" s="15">
        <v>2</v>
      </c>
      <c r="K11024" s="21" t="s">
        <v>847</v>
      </c>
    </row>
    <row r="11025" spans="1:11" x14ac:dyDescent="0.15">
      <c r="A11025" s="15">
        <v>2422</v>
      </c>
      <c r="B11025" s="16">
        <v>15</v>
      </c>
      <c r="C11025" s="15">
        <v>20</v>
      </c>
      <c r="D11025" s="17">
        <v>990000</v>
      </c>
      <c r="E11025" s="18">
        <f t="shared" si="172"/>
        <v>990</v>
      </c>
      <c r="F11025" s="19">
        <v>15.104706999999999</v>
      </c>
      <c r="G11025" s="19">
        <v>14.953660106999999</v>
      </c>
      <c r="H11025" s="20">
        <v>24.476462637000001</v>
      </c>
      <c r="I11025" s="15">
        <f>IF(H11025&lt;=Rmax_Summary!$B$40,1,0)</f>
        <v>0</v>
      </c>
      <c r="J11025" s="15">
        <v>2</v>
      </c>
      <c r="K11025" s="21" t="s">
        <v>847</v>
      </c>
    </row>
    <row r="11026" spans="1:11" x14ac:dyDescent="0.15">
      <c r="A11026" s="15">
        <v>2427</v>
      </c>
      <c r="B11026" s="16">
        <v>15</v>
      </c>
      <c r="C11026" s="15">
        <v>20</v>
      </c>
      <c r="D11026" s="17">
        <v>1000000</v>
      </c>
      <c r="E11026" s="18">
        <f t="shared" si="172"/>
        <v>1000</v>
      </c>
      <c r="F11026" s="19">
        <v>14.954112</v>
      </c>
      <c r="G11026" s="19">
        <v>14.954112330999999</v>
      </c>
      <c r="H11026" s="20">
        <v>25.229437848</v>
      </c>
      <c r="I11026" s="15">
        <f>IF(H11026&lt;=Rmax_Summary!$B$40,1,0)</f>
        <v>0</v>
      </c>
      <c r="J11026" s="15">
        <v>2</v>
      </c>
      <c r="K11026" s="21" t="s">
        <v>847</v>
      </c>
    </row>
    <row r="11027" spans="1:11" x14ac:dyDescent="0.15">
      <c r="A11027" s="15">
        <v>2282</v>
      </c>
      <c r="B11027" s="16">
        <v>15</v>
      </c>
      <c r="C11027" s="15">
        <v>20</v>
      </c>
      <c r="D11027" s="17">
        <v>1100000</v>
      </c>
      <c r="E11027" s="18">
        <f t="shared" si="172"/>
        <v>1100</v>
      </c>
      <c r="F11027" s="19">
        <v>13.598349000000001</v>
      </c>
      <c r="G11027" s="19">
        <v>14.958183572999999</v>
      </c>
      <c r="H11027" s="20">
        <v>32.008256564</v>
      </c>
      <c r="I11027" s="15">
        <f>IF(H11027&lt;=Rmax_Summary!$B$40,1,0)</f>
        <v>0</v>
      </c>
      <c r="J11027" s="15">
        <v>3</v>
      </c>
      <c r="K11027" s="21" t="s">
        <v>850</v>
      </c>
    </row>
    <row r="11028" spans="1:11" x14ac:dyDescent="0.15">
      <c r="A11028" s="15">
        <v>2287</v>
      </c>
      <c r="B11028" s="16">
        <v>15</v>
      </c>
      <c r="C11028" s="15">
        <v>20</v>
      </c>
      <c r="D11028" s="17">
        <v>1200000</v>
      </c>
      <c r="E11028" s="18">
        <f t="shared" si="172"/>
        <v>1200</v>
      </c>
      <c r="F11028" s="19">
        <v>12.467981999999999</v>
      </c>
      <c r="G11028" s="19">
        <v>14.961577957999999</v>
      </c>
      <c r="H11028" s="20">
        <v>37.660090836000002</v>
      </c>
      <c r="I11028" s="15">
        <f>IF(H11028&lt;=Rmax_Summary!$B$40,1,0)</f>
        <v>0</v>
      </c>
      <c r="J11028" s="15">
        <v>3</v>
      </c>
      <c r="K11028" s="21" t="s">
        <v>850</v>
      </c>
    </row>
    <row r="11029" spans="1:11" x14ac:dyDescent="0.15">
      <c r="A11029" s="15">
        <v>2292</v>
      </c>
      <c r="B11029" s="16">
        <v>15</v>
      </c>
      <c r="C11029" s="15">
        <v>20</v>
      </c>
      <c r="D11029" s="17">
        <v>1300000</v>
      </c>
      <c r="E11029" s="18">
        <f t="shared" si="172"/>
        <v>1300</v>
      </c>
      <c r="F11029" s="19">
        <v>11.511117</v>
      </c>
      <c r="G11029" s="19">
        <v>14.964451327000001</v>
      </c>
      <c r="H11029" s="20">
        <v>42.444417227999999</v>
      </c>
      <c r="I11029" s="15">
        <f>IF(H11029&lt;=Rmax_Summary!$B$40,1,0)</f>
        <v>0</v>
      </c>
      <c r="J11029" s="15">
        <v>3</v>
      </c>
      <c r="K11029" s="21" t="s">
        <v>850</v>
      </c>
    </row>
    <row r="11030" spans="1:11" x14ac:dyDescent="0.15">
      <c r="A11030" s="15">
        <v>2297</v>
      </c>
      <c r="B11030" s="16">
        <v>15</v>
      </c>
      <c r="C11030" s="15">
        <v>20</v>
      </c>
      <c r="D11030" s="17">
        <v>1400000</v>
      </c>
      <c r="E11030" s="18">
        <f t="shared" si="172"/>
        <v>1400</v>
      </c>
      <c r="F11030" s="19">
        <v>10.690654</v>
      </c>
      <c r="G11030" s="19">
        <v>14.966915088</v>
      </c>
      <c r="H11030" s="20">
        <v>46.546731729999998</v>
      </c>
      <c r="I11030" s="15">
        <f>IF(H11030&lt;=Rmax_Summary!$B$40,1,0)</f>
        <v>0</v>
      </c>
      <c r="J11030" s="15">
        <v>3</v>
      </c>
      <c r="K11030" s="21" t="s">
        <v>850</v>
      </c>
    </row>
    <row r="11031" spans="1:11" x14ac:dyDescent="0.15">
      <c r="A11031" s="15">
        <v>2302</v>
      </c>
      <c r="B11031" s="16">
        <v>15</v>
      </c>
      <c r="C11031" s="15">
        <v>20</v>
      </c>
      <c r="D11031" s="17">
        <v>1500000</v>
      </c>
      <c r="E11031" s="18">
        <f t="shared" si="172"/>
        <v>1500</v>
      </c>
      <c r="F11031" s="19">
        <v>9.9793669999999999</v>
      </c>
      <c r="G11031" s="19">
        <v>14.969051</v>
      </c>
      <c r="H11031" s="20">
        <v>50.103165247</v>
      </c>
      <c r="I11031" s="15">
        <f>IF(H11031&lt;=Rmax_Summary!$B$40,1,0)</f>
        <v>0</v>
      </c>
      <c r="J11031" s="15">
        <v>3</v>
      </c>
      <c r="K11031" s="21" t="s">
        <v>850</v>
      </c>
    </row>
    <row r="11032" spans="1:11" x14ac:dyDescent="0.15">
      <c r="A11032" s="15">
        <v>2307</v>
      </c>
      <c r="B11032" s="16">
        <v>15</v>
      </c>
      <c r="C11032" s="15">
        <v>20</v>
      </c>
      <c r="D11032" s="17">
        <v>1600000</v>
      </c>
      <c r="E11032" s="18">
        <f t="shared" si="172"/>
        <v>1600</v>
      </c>
      <c r="F11032" s="19">
        <v>9.3568250000000006</v>
      </c>
      <c r="G11032" s="19">
        <v>14.970920420000001</v>
      </c>
      <c r="H11032" s="20">
        <v>53.215874483999997</v>
      </c>
      <c r="I11032" s="15">
        <f>IF(H11032&lt;=Rmax_Summary!$B$40,1,0)</f>
        <v>0</v>
      </c>
      <c r="J11032" s="15">
        <v>3</v>
      </c>
      <c r="K11032" s="21" t="s">
        <v>850</v>
      </c>
    </row>
    <row r="11033" spans="1:11" x14ac:dyDescent="0.15">
      <c r="A11033" s="15">
        <v>2312</v>
      </c>
      <c r="B11033" s="16">
        <v>15</v>
      </c>
      <c r="C11033" s="15">
        <v>20</v>
      </c>
      <c r="D11033" s="17">
        <v>1700000</v>
      </c>
      <c r="E11033" s="18">
        <f t="shared" si="172"/>
        <v>1700</v>
      </c>
      <c r="F11033" s="19">
        <v>8.8073940000000004</v>
      </c>
      <c r="G11033" s="19">
        <v>14.972570294000001</v>
      </c>
      <c r="H11033" s="20">
        <v>55.963028242</v>
      </c>
      <c r="I11033" s="15">
        <f>IF(H11033&lt;=Rmax_Summary!$B$40,1,0)</f>
        <v>0</v>
      </c>
      <c r="J11033" s="15">
        <v>3</v>
      </c>
      <c r="K11033" s="21" t="s">
        <v>850</v>
      </c>
    </row>
    <row r="11034" spans="1:11" x14ac:dyDescent="0.15">
      <c r="A11034" s="15">
        <v>2317</v>
      </c>
      <c r="B11034" s="16">
        <v>15</v>
      </c>
      <c r="C11034" s="15">
        <v>20</v>
      </c>
      <c r="D11034" s="17">
        <v>1800000</v>
      </c>
      <c r="E11034" s="18">
        <f t="shared" si="172"/>
        <v>1800</v>
      </c>
      <c r="F11034" s="19">
        <v>8.3189100000000007</v>
      </c>
      <c r="G11034" s="19">
        <v>14.974037152999999</v>
      </c>
      <c r="H11034" s="20">
        <v>58.405451253000003</v>
      </c>
      <c r="I11034" s="15">
        <f>IF(H11034&lt;=Rmax_Summary!$B$40,1,0)</f>
        <v>0</v>
      </c>
      <c r="J11034" s="15">
        <v>3</v>
      </c>
      <c r="K11034" s="21" t="s">
        <v>850</v>
      </c>
    </row>
    <row r="11035" spans="1:11" x14ac:dyDescent="0.15">
      <c r="A11035" s="15">
        <v>2322</v>
      </c>
      <c r="B11035" s="16">
        <v>15</v>
      </c>
      <c r="C11035" s="15">
        <v>20</v>
      </c>
      <c r="D11035" s="17">
        <v>1900000</v>
      </c>
      <c r="E11035" s="18">
        <f t="shared" si="172"/>
        <v>1900</v>
      </c>
      <c r="F11035" s="19">
        <v>7.8817630000000003</v>
      </c>
      <c r="G11035" s="19">
        <v>14.975349847</v>
      </c>
      <c r="H11035" s="20">
        <v>60.591185299999999</v>
      </c>
      <c r="I11035" s="15">
        <f>IF(H11035&lt;=Rmax_Summary!$B$40,1,0)</f>
        <v>0</v>
      </c>
      <c r="J11035" s="15">
        <v>3</v>
      </c>
      <c r="K11035" s="21" t="s">
        <v>850</v>
      </c>
    </row>
    <row r="11036" spans="1:11" x14ac:dyDescent="0.15">
      <c r="A11036" s="15">
        <v>2327</v>
      </c>
      <c r="B11036" s="16">
        <v>15</v>
      </c>
      <c r="C11036" s="15">
        <v>20</v>
      </c>
      <c r="D11036" s="17">
        <v>2000000</v>
      </c>
      <c r="E11036" s="18">
        <f t="shared" si="172"/>
        <v>2000</v>
      </c>
      <c r="F11036" s="19">
        <v>7.4882660000000003</v>
      </c>
      <c r="G11036" s="19">
        <v>14.976531467999999</v>
      </c>
      <c r="H11036" s="20">
        <v>62.558671312999998</v>
      </c>
      <c r="I11036" s="15">
        <f>IF(H11036&lt;=Rmax_Summary!$B$40,1,0)</f>
        <v>0</v>
      </c>
      <c r="J11036" s="15">
        <v>3</v>
      </c>
      <c r="K11036" s="21" t="s">
        <v>850</v>
      </c>
    </row>
    <row r="11037" spans="1:11" x14ac:dyDescent="0.15">
      <c r="A11037" s="15">
        <v>2332</v>
      </c>
      <c r="B11037" s="16">
        <v>15</v>
      </c>
      <c r="C11037" s="15">
        <v>20</v>
      </c>
      <c r="D11037" s="17">
        <v>2100000</v>
      </c>
      <c r="E11037" s="18">
        <f t="shared" si="172"/>
        <v>2100</v>
      </c>
      <c r="F11037" s="19">
        <v>7.1321909999999997</v>
      </c>
      <c r="G11037" s="19">
        <v>14.977600713999999</v>
      </c>
      <c r="H11037" s="20">
        <v>64.339045845000001</v>
      </c>
      <c r="I11037" s="15">
        <f>IF(H11037&lt;=Rmax_Summary!$B$40,1,0)</f>
        <v>0</v>
      </c>
      <c r="J11037" s="15">
        <v>3</v>
      </c>
      <c r="K11037" s="21" t="s">
        <v>850</v>
      </c>
    </row>
    <row r="11038" spans="1:11" x14ac:dyDescent="0.15">
      <c r="A11038" s="15">
        <v>2337</v>
      </c>
      <c r="B11038" s="16">
        <v>15</v>
      </c>
      <c r="C11038" s="15">
        <v>20</v>
      </c>
      <c r="D11038" s="17">
        <v>2200000</v>
      </c>
      <c r="E11038" s="18">
        <f t="shared" si="172"/>
        <v>2200</v>
      </c>
      <c r="F11038" s="19">
        <v>6.8084420000000003</v>
      </c>
      <c r="G11038" s="19">
        <v>14.978572886</v>
      </c>
      <c r="H11038" s="20">
        <v>65.957789528000006</v>
      </c>
      <c r="I11038" s="15">
        <f>IF(H11038&lt;=Rmax_Summary!$B$40,1,0)</f>
        <v>0</v>
      </c>
      <c r="J11038" s="15">
        <v>3</v>
      </c>
      <c r="K11038" s="21" t="s">
        <v>850</v>
      </c>
    </row>
    <row r="11039" spans="1:11" x14ac:dyDescent="0.15">
      <c r="A11039" s="15">
        <v>2342</v>
      </c>
      <c r="B11039" s="16">
        <v>15</v>
      </c>
      <c r="C11039" s="15">
        <v>20</v>
      </c>
      <c r="D11039" s="17">
        <v>2300000</v>
      </c>
      <c r="E11039" s="18">
        <f t="shared" si="172"/>
        <v>2300</v>
      </c>
      <c r="F11039" s="19">
        <v>6.5128089999999998</v>
      </c>
      <c r="G11039" s="19">
        <v>14.979460632</v>
      </c>
      <c r="H11039" s="20">
        <v>67.435954887999998</v>
      </c>
      <c r="I11039" s="15">
        <f>IF(H11039&lt;=Rmax_Summary!$B$40,1,0)</f>
        <v>0</v>
      </c>
      <c r="J11039" s="15">
        <v>3</v>
      </c>
      <c r="K11039" s="21" t="s">
        <v>850</v>
      </c>
    </row>
    <row r="11040" spans="1:11" x14ac:dyDescent="0.15">
      <c r="A11040" s="15">
        <v>2347</v>
      </c>
      <c r="B11040" s="16">
        <v>15</v>
      </c>
      <c r="C11040" s="15">
        <v>20</v>
      </c>
      <c r="D11040" s="17">
        <v>2400000</v>
      </c>
      <c r="E11040" s="18">
        <f t="shared" si="172"/>
        <v>2400</v>
      </c>
      <c r="F11040" s="19">
        <v>6.2417809999999996</v>
      </c>
      <c r="G11040" s="19">
        <v>14.980274490999999</v>
      </c>
      <c r="H11040" s="20">
        <v>68.791094033999997</v>
      </c>
      <c r="I11040" s="15">
        <f>IF(H11040&lt;=Rmax_Summary!$B$40,1,0)</f>
        <v>0</v>
      </c>
      <c r="J11040" s="15">
        <v>3</v>
      </c>
      <c r="K11040" s="21" t="s">
        <v>850</v>
      </c>
    </row>
    <row r="11041" spans="1:11" x14ac:dyDescent="0.15">
      <c r="A11041" s="15">
        <v>2352</v>
      </c>
      <c r="B11041" s="16">
        <v>15</v>
      </c>
      <c r="C11041" s="15">
        <v>20</v>
      </c>
      <c r="D11041" s="17">
        <v>2500000</v>
      </c>
      <c r="E11041" s="18">
        <f t="shared" si="172"/>
        <v>2500</v>
      </c>
      <c r="F11041" s="19">
        <v>5.9924090000000003</v>
      </c>
      <c r="G11041" s="19">
        <v>14.981023319</v>
      </c>
      <c r="H11041" s="20">
        <v>70.037953290000004</v>
      </c>
      <c r="I11041" s="15">
        <f>IF(H11041&lt;=Rmax_Summary!$B$40,1,0)</f>
        <v>0</v>
      </c>
      <c r="J11041" s="15">
        <v>3</v>
      </c>
      <c r="K11041" s="21" t="s">
        <v>850</v>
      </c>
    </row>
    <row r="11042" spans="1:11" x14ac:dyDescent="0.15">
      <c r="A11042" s="15">
        <v>2357</v>
      </c>
      <c r="B11042" s="16">
        <v>15</v>
      </c>
      <c r="C11042" s="15">
        <v>20</v>
      </c>
      <c r="D11042" s="17">
        <v>2600000</v>
      </c>
      <c r="E11042" s="18">
        <f t="shared" si="172"/>
        <v>2600</v>
      </c>
      <c r="F11042" s="19">
        <v>5.7621979999999997</v>
      </c>
      <c r="G11042" s="19">
        <v>14.981714609999999</v>
      </c>
      <c r="H11042" s="20">
        <v>71.189009784999996</v>
      </c>
      <c r="I11042" s="15">
        <f>IF(H11042&lt;=Rmax_Summary!$B$40,1,0)</f>
        <v>0</v>
      </c>
      <c r="J11042" s="15">
        <v>3</v>
      </c>
      <c r="K11042" s="21" t="s">
        <v>850</v>
      </c>
    </row>
    <row r="11043" spans="1:11" x14ac:dyDescent="0.15">
      <c r="A11043" s="15">
        <v>2362</v>
      </c>
      <c r="B11043" s="16">
        <v>15</v>
      </c>
      <c r="C11043" s="15">
        <v>20</v>
      </c>
      <c r="D11043" s="17">
        <v>2700000</v>
      </c>
      <c r="E11043" s="18">
        <f t="shared" si="172"/>
        <v>2700</v>
      </c>
      <c r="F11043" s="19">
        <v>5.5490199999999996</v>
      </c>
      <c r="G11043" s="19">
        <v>14.982354752000001</v>
      </c>
      <c r="H11043" s="20">
        <v>72.254898922999999</v>
      </c>
      <c r="I11043" s="15">
        <f>IF(H11043&lt;=Rmax_Summary!$B$40,1,0)</f>
        <v>0</v>
      </c>
      <c r="J11043" s="15">
        <v>3</v>
      </c>
      <c r="K11043" s="21" t="s">
        <v>850</v>
      </c>
    </row>
    <row r="11044" spans="1:11" x14ac:dyDescent="0.15">
      <c r="A11044" s="15">
        <v>2367</v>
      </c>
      <c r="B11044" s="16">
        <v>15</v>
      </c>
      <c r="C11044" s="15">
        <v>20</v>
      </c>
      <c r="D11044" s="17">
        <v>2800000</v>
      </c>
      <c r="E11044" s="18">
        <f t="shared" si="172"/>
        <v>2800</v>
      </c>
      <c r="F11044" s="19">
        <v>5.3510530000000003</v>
      </c>
      <c r="G11044" s="19">
        <v>14.982949217</v>
      </c>
      <c r="H11044" s="20">
        <v>73.244733839000006</v>
      </c>
      <c r="I11044" s="15">
        <f>IF(H11044&lt;=Rmax_Summary!$B$40,1,0)</f>
        <v>0</v>
      </c>
      <c r="J11044" s="15">
        <v>3</v>
      </c>
      <c r="K11044" s="21" t="s">
        <v>850</v>
      </c>
    </row>
    <row r="11045" spans="1:11" x14ac:dyDescent="0.15">
      <c r="A11045" s="15">
        <v>2372</v>
      </c>
      <c r="B11045" s="16">
        <v>15</v>
      </c>
      <c r="C11045" s="15">
        <v>20</v>
      </c>
      <c r="D11045" s="17">
        <v>2900000</v>
      </c>
      <c r="E11045" s="18">
        <f t="shared" si="172"/>
        <v>2900</v>
      </c>
      <c r="F11045" s="19">
        <v>5.1667249999999996</v>
      </c>
      <c r="G11045" s="19">
        <v>14.983502727999999</v>
      </c>
      <c r="H11045" s="20">
        <v>74.166374841999996</v>
      </c>
      <c r="I11045" s="15">
        <f>IF(H11045&lt;=Rmax_Summary!$B$40,1,0)</f>
        <v>0</v>
      </c>
      <c r="J11045" s="15">
        <v>3</v>
      </c>
      <c r="K11045" s="21" t="s">
        <v>850</v>
      </c>
    </row>
    <row r="11046" spans="1:11" x14ac:dyDescent="0.15">
      <c r="A11046" s="15">
        <v>2377</v>
      </c>
      <c r="B11046" s="16">
        <v>15</v>
      </c>
      <c r="C11046" s="15">
        <v>20</v>
      </c>
      <c r="D11046" s="17">
        <v>3000000</v>
      </c>
      <c r="E11046" s="18">
        <f t="shared" si="172"/>
        <v>3000</v>
      </c>
      <c r="F11046" s="19">
        <v>4.9946729999999997</v>
      </c>
      <c r="G11046" s="19">
        <v>14.984019374000001</v>
      </c>
      <c r="H11046" s="20">
        <v>75.026634048000005</v>
      </c>
      <c r="I11046" s="15">
        <f>IF(H11046&lt;=Rmax_Summary!$B$40,1,0)</f>
        <v>0</v>
      </c>
      <c r="J11046" s="15">
        <v>3</v>
      </c>
      <c r="K11046" s="21" t="s">
        <v>850</v>
      </c>
    </row>
    <row r="11047" spans="1:11" x14ac:dyDescent="0.15">
      <c r="A11047" s="15">
        <v>2382</v>
      </c>
      <c r="B11047" s="16">
        <v>15</v>
      </c>
      <c r="C11047" s="15">
        <v>20</v>
      </c>
      <c r="D11047" s="17">
        <v>3100000</v>
      </c>
      <c r="E11047" s="18">
        <f t="shared" si="172"/>
        <v>3100</v>
      </c>
      <c r="F11047" s="19">
        <v>4.83371</v>
      </c>
      <c r="G11047" s="19">
        <v>14.984502722</v>
      </c>
      <c r="H11047" s="20">
        <v>75.831448182000003</v>
      </c>
      <c r="I11047" s="15">
        <f>IF(H11047&lt;=Rmax_Summary!$B$40,1,0)</f>
        <v>0</v>
      </c>
      <c r="J11047" s="15">
        <v>3</v>
      </c>
      <c r="K11047" s="21" t="s">
        <v>850</v>
      </c>
    </row>
    <row r="11048" spans="1:11" x14ac:dyDescent="0.15">
      <c r="A11048" s="15">
        <v>2387</v>
      </c>
      <c r="B11048" s="16">
        <v>15</v>
      </c>
      <c r="C11048" s="15">
        <v>20</v>
      </c>
      <c r="D11048" s="17">
        <v>3200000</v>
      </c>
      <c r="E11048" s="18">
        <f t="shared" si="172"/>
        <v>3200</v>
      </c>
      <c r="F11048" s="19">
        <v>4.6827990000000002</v>
      </c>
      <c r="G11048" s="19">
        <v>14.984955887</v>
      </c>
      <c r="H11048" s="20">
        <v>76.586005912999994</v>
      </c>
      <c r="I11048" s="15">
        <f>IF(H11048&lt;=Rmax_Summary!$B$40,1,0)</f>
        <v>0</v>
      </c>
      <c r="J11048" s="15">
        <v>3</v>
      </c>
      <c r="K11048" s="21" t="s">
        <v>850</v>
      </c>
    </row>
    <row r="11049" spans="1:11" x14ac:dyDescent="0.15">
      <c r="A11049" s="15">
        <v>2392</v>
      </c>
      <c r="B11049" s="16">
        <v>15</v>
      </c>
      <c r="C11049" s="15">
        <v>20</v>
      </c>
      <c r="D11049" s="17">
        <v>3300000</v>
      </c>
      <c r="E11049" s="18">
        <f t="shared" si="172"/>
        <v>3300</v>
      </c>
      <c r="F11049" s="19">
        <v>4.5410250000000003</v>
      </c>
      <c r="G11049" s="19">
        <v>14.985381610999999</v>
      </c>
      <c r="H11049" s="20">
        <v>77.294876318999997</v>
      </c>
      <c r="I11049" s="15">
        <f>IF(H11049&lt;=Rmax_Summary!$B$40,1,0)</f>
        <v>0</v>
      </c>
      <c r="J11049" s="15">
        <v>3</v>
      </c>
      <c r="K11049" s="21" t="s">
        <v>850</v>
      </c>
    </row>
    <row r="11050" spans="1:11" x14ac:dyDescent="0.15">
      <c r="A11050" s="15">
        <v>2397</v>
      </c>
      <c r="B11050" s="16">
        <v>15</v>
      </c>
      <c r="C11050" s="15">
        <v>20</v>
      </c>
      <c r="D11050" s="17">
        <v>3400000</v>
      </c>
      <c r="E11050" s="18">
        <f t="shared" si="172"/>
        <v>3400</v>
      </c>
      <c r="F11050" s="19">
        <v>4.4075829999999998</v>
      </c>
      <c r="G11050" s="19">
        <v>14.985782319</v>
      </c>
      <c r="H11050" s="20">
        <v>77.962085039000002</v>
      </c>
      <c r="I11050" s="15">
        <f>IF(H11050&lt;=Rmax_Summary!$B$40,1,0)</f>
        <v>0</v>
      </c>
      <c r="J11050" s="15">
        <v>3</v>
      </c>
      <c r="K11050" s="21" t="s">
        <v>850</v>
      </c>
    </row>
    <row r="11051" spans="1:11" x14ac:dyDescent="0.15">
      <c r="A11051" s="15">
        <v>2402</v>
      </c>
      <c r="B11051" s="16">
        <v>15</v>
      </c>
      <c r="C11051" s="15">
        <v>20</v>
      </c>
      <c r="D11051" s="17">
        <v>3500000</v>
      </c>
      <c r="E11051" s="18">
        <f t="shared" si="172"/>
        <v>3500</v>
      </c>
      <c r="F11051" s="19">
        <v>4.2817600000000002</v>
      </c>
      <c r="G11051" s="19">
        <v>14.986160144999999</v>
      </c>
      <c r="H11051" s="20">
        <v>78.591199579000005</v>
      </c>
      <c r="I11051" s="15">
        <f>IF(H11051&lt;=Rmax_Summary!$B$40,1,0)</f>
        <v>0</v>
      </c>
      <c r="J11051" s="15">
        <v>3</v>
      </c>
      <c r="K11051" s="21" t="s">
        <v>850</v>
      </c>
    </row>
    <row r="11052" spans="1:11" x14ac:dyDescent="0.15">
      <c r="A11052" s="15">
        <v>2407</v>
      </c>
      <c r="B11052" s="16">
        <v>15</v>
      </c>
      <c r="C11052" s="15">
        <v>20</v>
      </c>
      <c r="D11052" s="17">
        <v>3600000</v>
      </c>
      <c r="E11052" s="18">
        <f t="shared" si="172"/>
        <v>3600</v>
      </c>
      <c r="F11052" s="19">
        <v>4.1629209999999999</v>
      </c>
      <c r="G11052" s="19">
        <v>14.986516998000001</v>
      </c>
      <c r="H11052" s="20">
        <v>79.185394068999997</v>
      </c>
      <c r="I11052" s="15">
        <f>IF(H11052&lt;=Rmax_Summary!$B$40,1,0)</f>
        <v>0</v>
      </c>
      <c r="J11052" s="15">
        <v>3</v>
      </c>
      <c r="K11052" s="21" t="s">
        <v>850</v>
      </c>
    </row>
    <row r="11053" spans="1:11" x14ac:dyDescent="0.15">
      <c r="A11053" s="15">
        <v>2412</v>
      </c>
      <c r="B11053" s="16">
        <v>15</v>
      </c>
      <c r="C11053" s="15">
        <v>20</v>
      </c>
      <c r="D11053" s="17">
        <v>3700000</v>
      </c>
      <c r="E11053" s="18">
        <f t="shared" si="172"/>
        <v>3700</v>
      </c>
      <c r="F11053" s="19">
        <v>4.0505009999999997</v>
      </c>
      <c r="G11053" s="19">
        <v>14.986854579999999</v>
      </c>
      <c r="H11053" s="20">
        <v>79.747493624000001</v>
      </c>
      <c r="I11053" s="15">
        <f>IF(H11053&lt;=Rmax_Summary!$B$40,1,0)</f>
        <v>0</v>
      </c>
      <c r="J11053" s="15">
        <v>3</v>
      </c>
      <c r="K11053" s="21" t="s">
        <v>850</v>
      </c>
    </row>
    <row r="11054" spans="1:11" x14ac:dyDescent="0.15">
      <c r="A11054" s="15">
        <v>2417</v>
      </c>
      <c r="B11054" s="16">
        <v>15</v>
      </c>
      <c r="C11054" s="15">
        <v>20</v>
      </c>
      <c r="D11054" s="17">
        <v>3800000</v>
      </c>
      <c r="E11054" s="18">
        <f t="shared" si="172"/>
        <v>3800</v>
      </c>
      <c r="F11054" s="19">
        <v>3.9439929999999999</v>
      </c>
      <c r="G11054" s="19">
        <v>14.987174404999999</v>
      </c>
      <c r="H11054" s="20">
        <v>80.280034607000005</v>
      </c>
      <c r="I11054" s="15">
        <f>IF(H11054&lt;=Rmax_Summary!$B$40,1,0)</f>
        <v>0</v>
      </c>
      <c r="J11054" s="15">
        <v>3</v>
      </c>
      <c r="K11054" s="21" t="s">
        <v>850</v>
      </c>
    </row>
    <row r="11055" spans="1:11" x14ac:dyDescent="0.15">
      <c r="A11055" s="15">
        <v>2422</v>
      </c>
      <c r="B11055" s="16">
        <v>15</v>
      </c>
      <c r="C11055" s="15">
        <v>20</v>
      </c>
      <c r="D11055" s="17">
        <v>3900000</v>
      </c>
      <c r="E11055" s="18">
        <f t="shared" si="172"/>
        <v>3900</v>
      </c>
      <c r="F11055" s="19">
        <v>3.842943</v>
      </c>
      <c r="G11055" s="19">
        <v>14.987477844000001</v>
      </c>
      <c r="H11055" s="20">
        <v>80.785285060999996</v>
      </c>
      <c r="I11055" s="15">
        <f>IF(H11055&lt;=Rmax_Summary!$B$40,1,0)</f>
        <v>0</v>
      </c>
      <c r="J11055" s="15">
        <v>3</v>
      </c>
      <c r="K11055" s="21" t="s">
        <v>850</v>
      </c>
    </row>
    <row r="11056" spans="1:11" x14ac:dyDescent="0.15">
      <c r="A11056" s="15">
        <v>2427</v>
      </c>
      <c r="B11056" s="16">
        <v>15</v>
      </c>
      <c r="C11056" s="15">
        <v>20</v>
      </c>
      <c r="D11056" s="17">
        <v>4000000</v>
      </c>
      <c r="E11056" s="18">
        <f t="shared" si="172"/>
        <v>4000</v>
      </c>
      <c r="F11056" s="19">
        <v>3.7469420000000002</v>
      </c>
      <c r="G11056" s="19">
        <v>14.987766121</v>
      </c>
      <c r="H11056" s="20">
        <v>81.265292490999997</v>
      </c>
      <c r="I11056" s="15">
        <f>IF(H11056&lt;=Rmax_Summary!$B$40,1,0)</f>
        <v>0</v>
      </c>
      <c r="J11056" s="15">
        <v>3</v>
      </c>
      <c r="K11056" s="21" t="s">
        <v>850</v>
      </c>
    </row>
    <row r="11057" spans="1:11" x14ac:dyDescent="0.15">
      <c r="A11057" s="15">
        <v>2432</v>
      </c>
      <c r="B11057" s="16">
        <v>15</v>
      </c>
      <c r="C11057" s="15">
        <v>20</v>
      </c>
      <c r="D11057" s="17">
        <v>4100000</v>
      </c>
      <c r="E11057" s="18">
        <f t="shared" si="172"/>
        <v>4100</v>
      </c>
      <c r="F11057" s="19">
        <v>3.6556199999999999</v>
      </c>
      <c r="G11057" s="19">
        <v>14.988040346</v>
      </c>
      <c r="H11057" s="20">
        <v>81.721902032000003</v>
      </c>
      <c r="I11057" s="15">
        <f>IF(H11057&lt;=Rmax_Summary!$B$40,1,0)</f>
        <v>0</v>
      </c>
      <c r="J11057" s="15">
        <v>3</v>
      </c>
      <c r="K11057" s="21" t="s">
        <v>850</v>
      </c>
    </row>
    <row r="11058" spans="1:11" x14ac:dyDescent="0.15">
      <c r="A11058" s="15">
        <v>2437</v>
      </c>
      <c r="B11058" s="16">
        <v>15</v>
      </c>
      <c r="C11058" s="15">
        <v>20</v>
      </c>
      <c r="D11058" s="17">
        <v>4200000</v>
      </c>
      <c r="E11058" s="18">
        <f t="shared" si="172"/>
        <v>4200</v>
      </c>
      <c r="F11058" s="19">
        <v>3.5686429999999998</v>
      </c>
      <c r="G11058" s="19">
        <v>14.988301523000001</v>
      </c>
      <c r="H11058" s="20">
        <v>82.156784311999999</v>
      </c>
      <c r="I11058" s="15">
        <f>IF(H11058&lt;=Rmax_Summary!$B$40,1,0)</f>
        <v>0</v>
      </c>
      <c r="J11058" s="15">
        <v>3</v>
      </c>
      <c r="K11058" s="21" t="s">
        <v>850</v>
      </c>
    </row>
    <row r="11059" spans="1:11" x14ac:dyDescent="0.15">
      <c r="A11059" s="15">
        <v>2442</v>
      </c>
      <c r="B11059" s="16">
        <v>15</v>
      </c>
      <c r="C11059" s="15">
        <v>20</v>
      </c>
      <c r="D11059" s="17">
        <v>4300000</v>
      </c>
      <c r="E11059" s="18">
        <f t="shared" si="172"/>
        <v>4300</v>
      </c>
      <c r="F11059" s="19">
        <v>3.4857089999999999</v>
      </c>
      <c r="G11059" s="19">
        <v>14.98855056</v>
      </c>
      <c r="H11059" s="20">
        <v>82.571453074000004</v>
      </c>
      <c r="I11059" s="15">
        <f>IF(H11059&lt;=Rmax_Summary!$B$40,1,0)</f>
        <v>0</v>
      </c>
      <c r="J11059" s="15">
        <v>3</v>
      </c>
      <c r="K11059" s="21" t="s">
        <v>850</v>
      </c>
    </row>
    <row r="11060" spans="1:11" x14ac:dyDescent="0.15">
      <c r="A11060" s="15">
        <v>2447</v>
      </c>
      <c r="B11060" s="16">
        <v>15</v>
      </c>
      <c r="C11060" s="15">
        <v>20</v>
      </c>
      <c r="D11060" s="17">
        <v>4400000</v>
      </c>
      <c r="E11060" s="18">
        <f t="shared" si="172"/>
        <v>4400</v>
      </c>
      <c r="F11060" s="19">
        <v>3.4065430000000001</v>
      </c>
      <c r="G11060" s="19">
        <v>14.988788285</v>
      </c>
      <c r="H11060" s="20">
        <v>82.967285631999999</v>
      </c>
      <c r="I11060" s="15">
        <f>IF(H11060&lt;=Rmax_Summary!$B$40,1,0)</f>
        <v>0</v>
      </c>
      <c r="J11060" s="15">
        <v>3</v>
      </c>
      <c r="K11060" s="21" t="s">
        <v>850</v>
      </c>
    </row>
    <row r="11061" spans="1:11" x14ac:dyDescent="0.15">
      <c r="A11061" s="15">
        <v>2452</v>
      </c>
      <c r="B11061" s="16">
        <v>15</v>
      </c>
      <c r="C11061" s="15">
        <v>20</v>
      </c>
      <c r="D11061" s="17">
        <v>4500000</v>
      </c>
      <c r="E11061" s="18">
        <f t="shared" si="172"/>
        <v>4500</v>
      </c>
      <c r="F11061" s="19">
        <v>3.330892</v>
      </c>
      <c r="G11061" s="19">
        <v>14.989015452</v>
      </c>
      <c r="H11061" s="20">
        <v>83.345538224999999</v>
      </c>
      <c r="I11061" s="15">
        <f>IF(H11061&lt;=Rmax_Summary!$B$40,1,0)</f>
        <v>0</v>
      </c>
      <c r="J11061" s="15">
        <v>3</v>
      </c>
      <c r="K11061" s="21" t="s">
        <v>850</v>
      </c>
    </row>
    <row r="11062" spans="1:11" x14ac:dyDescent="0.15">
      <c r="A11062" s="15">
        <v>2457</v>
      </c>
      <c r="B11062" s="16">
        <v>15</v>
      </c>
      <c r="C11062" s="15">
        <v>20</v>
      </c>
      <c r="D11062" s="17">
        <v>4600000</v>
      </c>
      <c r="E11062" s="18">
        <f t="shared" si="172"/>
        <v>4600</v>
      </c>
      <c r="F11062" s="19">
        <v>3.2585289999999998</v>
      </c>
      <c r="G11062" s="19">
        <v>14.989232747000001</v>
      </c>
      <c r="H11062" s="20">
        <v>83.707355680999996</v>
      </c>
      <c r="I11062" s="15">
        <f>IF(H11062&lt;=Rmax_Summary!$B$40,1,0)</f>
        <v>0</v>
      </c>
      <c r="J11062" s="15">
        <v>3</v>
      </c>
      <c r="K11062" s="21" t="s">
        <v>850</v>
      </c>
    </row>
    <row r="11063" spans="1:11" x14ac:dyDescent="0.15">
      <c r="A11063" s="15">
        <v>2462</v>
      </c>
      <c r="B11063" s="16">
        <v>15</v>
      </c>
      <c r="C11063" s="15">
        <v>20</v>
      </c>
      <c r="D11063" s="17">
        <v>4700000</v>
      </c>
      <c r="E11063" s="18">
        <f t="shared" si="172"/>
        <v>4700</v>
      </c>
      <c r="F11063" s="19">
        <v>3.1892429999999998</v>
      </c>
      <c r="G11063" s="19">
        <v>14.989440803000001</v>
      </c>
      <c r="H11063" s="20">
        <v>84.053786192000004</v>
      </c>
      <c r="I11063" s="15">
        <f>IF(H11063&lt;=Rmax_Summary!$B$40,1,0)</f>
        <v>0</v>
      </c>
      <c r="J11063" s="15">
        <v>3</v>
      </c>
      <c r="K11063" s="21" t="s">
        <v>850</v>
      </c>
    </row>
    <row r="11064" spans="1:11" x14ac:dyDescent="0.15">
      <c r="A11064" s="15">
        <v>2467</v>
      </c>
      <c r="B11064" s="16">
        <v>15</v>
      </c>
      <c r="C11064" s="15">
        <v>20</v>
      </c>
      <c r="D11064" s="17">
        <v>4800000</v>
      </c>
      <c r="E11064" s="18">
        <f t="shared" si="172"/>
        <v>4800</v>
      </c>
      <c r="F11064" s="19">
        <v>3.1228419999999999</v>
      </c>
      <c r="G11064" s="19">
        <v>14.989640194</v>
      </c>
      <c r="H11064" s="20">
        <v>84.385790979999996</v>
      </c>
      <c r="I11064" s="15">
        <f>IF(H11064&lt;=Rmax_Summary!$B$40,1,0)</f>
        <v>0</v>
      </c>
      <c r="J11064" s="15">
        <v>3</v>
      </c>
      <c r="K11064" s="21" t="s">
        <v>850</v>
      </c>
    </row>
    <row r="11065" spans="1:11" x14ac:dyDescent="0.15">
      <c r="A11065" s="15">
        <v>2472</v>
      </c>
      <c r="B11065" s="16">
        <v>15</v>
      </c>
      <c r="C11065" s="15">
        <v>20</v>
      </c>
      <c r="D11065" s="17">
        <v>4900000</v>
      </c>
      <c r="E11065" s="18">
        <f t="shared" si="172"/>
        <v>4900</v>
      </c>
      <c r="F11065" s="19">
        <v>3.0591490000000001</v>
      </c>
      <c r="G11065" s="19">
        <v>14.989831452000001</v>
      </c>
      <c r="H11065" s="20">
        <v>84.704253393000002</v>
      </c>
      <c r="I11065" s="15">
        <f>IF(H11065&lt;=Rmax_Summary!$B$40,1,0)</f>
        <v>0</v>
      </c>
      <c r="J11065" s="15">
        <v>3</v>
      </c>
      <c r="K11065" s="21" t="s">
        <v>850</v>
      </c>
    </row>
    <row r="11066" spans="1:11" x14ac:dyDescent="0.15">
      <c r="A11066" s="15">
        <v>2477</v>
      </c>
      <c r="B11066" s="16">
        <v>15</v>
      </c>
      <c r="C11066" s="15">
        <v>20</v>
      </c>
      <c r="D11066" s="17">
        <v>5000000</v>
      </c>
      <c r="E11066" s="18">
        <f t="shared" si="172"/>
        <v>5000</v>
      </c>
      <c r="F11066" s="19">
        <v>2.9980030000000002</v>
      </c>
      <c r="G11066" s="19">
        <v>14.990015063</v>
      </c>
      <c r="H11066" s="20">
        <v>85.009985153000002</v>
      </c>
      <c r="I11066" s="15">
        <f>IF(H11066&lt;=Rmax_Summary!$B$40,1,0)</f>
        <v>0</v>
      </c>
      <c r="J11066" s="15">
        <v>3</v>
      </c>
      <c r="K11066" s="21" t="s">
        <v>850</v>
      </c>
    </row>
    <row r="11067" spans="1:11" x14ac:dyDescent="0.15">
      <c r="A11067" s="15">
        <v>2482</v>
      </c>
      <c r="B11067" s="16">
        <v>15</v>
      </c>
      <c r="C11067" s="15">
        <v>20</v>
      </c>
      <c r="D11067" s="17">
        <v>5100000</v>
      </c>
      <c r="E11067" s="18">
        <f t="shared" si="172"/>
        <v>5100</v>
      </c>
      <c r="F11067" s="19">
        <v>2.9392529999999999</v>
      </c>
      <c r="G11067" s="19">
        <v>14.990191479</v>
      </c>
      <c r="H11067" s="20">
        <v>85.303733751999999</v>
      </c>
      <c r="I11067" s="15">
        <f>IF(H11067&lt;=Rmax_Summary!$B$40,1,0)</f>
        <v>0</v>
      </c>
      <c r="J11067" s="15">
        <v>3</v>
      </c>
      <c r="K11067" s="21" t="s">
        <v>850</v>
      </c>
    </row>
    <row r="11068" spans="1:11" x14ac:dyDescent="0.15">
      <c r="A11068" s="15">
        <v>2487</v>
      </c>
      <c r="B11068" s="16">
        <v>15</v>
      </c>
      <c r="C11068" s="15">
        <v>20</v>
      </c>
      <c r="D11068" s="17">
        <v>5200000</v>
      </c>
      <c r="E11068" s="18">
        <f t="shared" si="172"/>
        <v>5200</v>
      </c>
      <c r="F11068" s="19">
        <v>2.882762</v>
      </c>
      <c r="G11068" s="19">
        <v>14.990361115000001</v>
      </c>
      <c r="H11068" s="20">
        <v>85.586190973000001</v>
      </c>
      <c r="I11068" s="15">
        <f>IF(H11068&lt;=Rmax_Summary!$B$40,1,0)</f>
        <v>0</v>
      </c>
      <c r="J11068" s="15">
        <v>3</v>
      </c>
      <c r="K11068" s="21" t="s">
        <v>850</v>
      </c>
    </row>
    <row r="11069" spans="1:11" x14ac:dyDescent="0.15">
      <c r="A11069" s="15">
        <v>2492</v>
      </c>
      <c r="B11069" s="16">
        <v>15</v>
      </c>
      <c r="C11069" s="15">
        <v>20</v>
      </c>
      <c r="D11069" s="17">
        <v>5300000</v>
      </c>
      <c r="E11069" s="18">
        <f t="shared" si="172"/>
        <v>5300</v>
      </c>
      <c r="F11069" s="19">
        <v>2.8284009999999999</v>
      </c>
      <c r="G11069" s="19">
        <v>14.990524350999999</v>
      </c>
      <c r="H11069" s="20">
        <v>85.857996307999997</v>
      </c>
      <c r="I11069" s="15">
        <f>IF(H11069&lt;=Rmax_Summary!$B$40,1,0)</f>
        <v>0</v>
      </c>
      <c r="J11069" s="15">
        <v>3</v>
      </c>
      <c r="K11069" s="21" t="s">
        <v>850</v>
      </c>
    </row>
    <row r="11070" spans="1:11" x14ac:dyDescent="0.15">
      <c r="A11070" s="15">
        <v>2497</v>
      </c>
      <c r="B11070" s="16">
        <v>15</v>
      </c>
      <c r="C11070" s="15">
        <v>20</v>
      </c>
      <c r="D11070" s="17">
        <v>5400000</v>
      </c>
      <c r="E11070" s="18">
        <f t="shared" si="172"/>
        <v>5400</v>
      </c>
      <c r="F11070" s="19">
        <v>2.776052</v>
      </c>
      <c r="G11070" s="19">
        <v>14.990681544999999</v>
      </c>
      <c r="H11070" s="20">
        <v>86.11973922</v>
      </c>
      <c r="I11070" s="15">
        <f>IF(H11070&lt;=Rmax_Summary!$B$40,1,0)</f>
        <v>0</v>
      </c>
      <c r="J11070" s="15">
        <v>3</v>
      </c>
      <c r="K11070" s="21" t="s">
        <v>850</v>
      </c>
    </row>
    <row r="11071" spans="1:11" x14ac:dyDescent="0.15">
      <c r="A11071" s="15">
        <v>2502</v>
      </c>
      <c r="B11071" s="16">
        <v>15</v>
      </c>
      <c r="C11071" s="15">
        <v>20</v>
      </c>
      <c r="D11071" s="17">
        <v>5500000</v>
      </c>
      <c r="E11071" s="18">
        <f t="shared" si="172"/>
        <v>5500</v>
      </c>
      <c r="F11071" s="19">
        <v>2.725606</v>
      </c>
      <c r="G11071" s="19">
        <v>14.990833027000001</v>
      </c>
      <c r="H11071" s="20">
        <v>86.371969953000004</v>
      </c>
      <c r="I11071" s="15">
        <f>IF(H11071&lt;=Rmax_Summary!$B$40,1,0)</f>
        <v>0</v>
      </c>
      <c r="J11071" s="15">
        <v>3</v>
      </c>
      <c r="K11071" s="21" t="s">
        <v>850</v>
      </c>
    </row>
    <row r="11072" spans="1:11" x14ac:dyDescent="0.15">
      <c r="A11072" s="15">
        <v>2507</v>
      </c>
      <c r="B11072" s="16">
        <v>15</v>
      </c>
      <c r="C11072" s="15">
        <v>20</v>
      </c>
      <c r="D11072" s="17">
        <v>5600000</v>
      </c>
      <c r="E11072" s="18">
        <f t="shared" si="172"/>
        <v>5600</v>
      </c>
      <c r="F11072" s="19">
        <v>2.6769609999999999</v>
      </c>
      <c r="G11072" s="19">
        <v>14.990979102000001</v>
      </c>
      <c r="H11072" s="20">
        <v>86.615197257999995</v>
      </c>
      <c r="I11072" s="15">
        <f>IF(H11072&lt;=Rmax_Summary!$B$40,1,0)</f>
        <v>0</v>
      </c>
      <c r="J11072" s="15">
        <v>3</v>
      </c>
      <c r="K11072" s="21" t="s">
        <v>850</v>
      </c>
    </row>
    <row r="11073" spans="1:11" x14ac:dyDescent="0.15">
      <c r="A11073" s="15">
        <v>2512</v>
      </c>
      <c r="B11073" s="16">
        <v>15</v>
      </c>
      <c r="C11073" s="15">
        <v>20</v>
      </c>
      <c r="D11073" s="17">
        <v>5700000</v>
      </c>
      <c r="E11073" s="18">
        <f t="shared" si="172"/>
        <v>5700</v>
      </c>
      <c r="F11073" s="19">
        <v>2.6300210000000002</v>
      </c>
      <c r="G11073" s="19">
        <v>14.991120053</v>
      </c>
      <c r="H11073" s="20">
        <v>86.849894640000002</v>
      </c>
      <c r="I11073" s="15">
        <f>IF(H11073&lt;=Rmax_Summary!$B$40,1,0)</f>
        <v>0</v>
      </c>
      <c r="J11073" s="15">
        <v>3</v>
      </c>
      <c r="K11073" s="21" t="s">
        <v>850</v>
      </c>
    </row>
    <row r="11074" spans="1:11" x14ac:dyDescent="0.15">
      <c r="A11074" s="15">
        <v>2517</v>
      </c>
      <c r="B11074" s="16">
        <v>15</v>
      </c>
      <c r="C11074" s="15">
        <v>20</v>
      </c>
      <c r="D11074" s="17">
        <v>5800000</v>
      </c>
      <c r="E11074" s="18">
        <f t="shared" ref="E11074:E11137" si="173">D11074/1000</f>
        <v>5800</v>
      </c>
      <c r="F11074" s="19">
        <v>2.5846990000000001</v>
      </c>
      <c r="G11074" s="19">
        <v>14.991256146</v>
      </c>
      <c r="H11074" s="20">
        <v>87.076503203000001</v>
      </c>
      <c r="I11074" s="15">
        <f>IF(H11074&lt;=Rmax_Summary!$B$40,1,0)</f>
        <v>0</v>
      </c>
      <c r="J11074" s="15">
        <v>3</v>
      </c>
      <c r="K11074" s="21" t="s">
        <v>850</v>
      </c>
    </row>
    <row r="11075" spans="1:11" x14ac:dyDescent="0.15">
      <c r="A11075" s="15">
        <v>2522</v>
      </c>
      <c r="B11075" s="16">
        <v>15</v>
      </c>
      <c r="C11075" s="15">
        <v>20</v>
      </c>
      <c r="D11075" s="17">
        <v>5900000</v>
      </c>
      <c r="E11075" s="18">
        <f t="shared" si="173"/>
        <v>5900</v>
      </c>
      <c r="F11075" s="19">
        <v>2.5409130000000002</v>
      </c>
      <c r="G11075" s="19">
        <v>14.991387629</v>
      </c>
      <c r="H11075" s="20">
        <v>87.295433926000001</v>
      </c>
      <c r="I11075" s="15">
        <f>IF(H11075&lt;=Rmax_Summary!$B$40,1,0)</f>
        <v>0</v>
      </c>
      <c r="J11075" s="15">
        <v>3</v>
      </c>
      <c r="K11075" s="21" t="s">
        <v>850</v>
      </c>
    </row>
    <row r="11076" spans="1:11" x14ac:dyDescent="0.15">
      <c r="A11076" s="15">
        <v>2527</v>
      </c>
      <c r="B11076" s="16">
        <v>15</v>
      </c>
      <c r="C11076" s="15">
        <v>20</v>
      </c>
      <c r="D11076" s="17">
        <v>6000000</v>
      </c>
      <c r="E11076" s="18">
        <f t="shared" si="173"/>
        <v>6000</v>
      </c>
      <c r="F11076" s="19">
        <v>2.498586</v>
      </c>
      <c r="G11076" s="19">
        <v>14.991514731000001</v>
      </c>
      <c r="H11076" s="20">
        <v>87.507071069000006</v>
      </c>
      <c r="I11076" s="15">
        <f>IF(H11076&lt;=Rmax_Summary!$B$40,1,0)</f>
        <v>0</v>
      </c>
      <c r="J11076" s="15">
        <v>3</v>
      </c>
      <c r="K11076" s="21" t="s">
        <v>850</v>
      </c>
    </row>
    <row r="11077" spans="1:11" x14ac:dyDescent="0.15">
      <c r="A11077" s="15">
        <v>2532</v>
      </c>
      <c r="B11077" s="16">
        <v>15</v>
      </c>
      <c r="C11077" s="15">
        <v>20</v>
      </c>
      <c r="D11077" s="17">
        <v>6100000</v>
      </c>
      <c r="E11077" s="18">
        <f t="shared" si="173"/>
        <v>6100</v>
      </c>
      <c r="F11077" s="19">
        <v>2.4576449999999999</v>
      </c>
      <c r="G11077" s="19">
        <v>14.991637666999999</v>
      </c>
      <c r="H11077" s="20">
        <v>87.711772746999998</v>
      </c>
      <c r="I11077" s="15">
        <f>IF(H11077&lt;=Rmax_Summary!$B$40,1,0)</f>
        <v>0</v>
      </c>
      <c r="J11077" s="15">
        <v>3</v>
      </c>
      <c r="K11077" s="21" t="s">
        <v>850</v>
      </c>
    </row>
    <row r="11078" spans="1:11" x14ac:dyDescent="0.15">
      <c r="A11078" s="15">
        <v>2537</v>
      </c>
      <c r="B11078" s="16">
        <v>15</v>
      </c>
      <c r="C11078" s="15">
        <v>20</v>
      </c>
      <c r="D11078" s="17">
        <v>6200000</v>
      </c>
      <c r="E11078" s="18">
        <f t="shared" si="173"/>
        <v>6200</v>
      </c>
      <c r="F11078" s="19">
        <v>2.4180250000000001</v>
      </c>
      <c r="G11078" s="19">
        <v>14.99175664</v>
      </c>
      <c r="H11078" s="20">
        <v>87.909873767999997</v>
      </c>
      <c r="I11078" s="15">
        <f>IF(H11078&lt;=Rmax_Summary!$B$40,1,0)</f>
        <v>0</v>
      </c>
      <c r="J11078" s="15">
        <v>3</v>
      </c>
      <c r="K11078" s="21" t="s">
        <v>850</v>
      </c>
    </row>
    <row r="11079" spans="1:11" x14ac:dyDescent="0.15">
      <c r="A11079" s="15">
        <v>2542</v>
      </c>
      <c r="B11079" s="16">
        <v>15</v>
      </c>
      <c r="C11079" s="15">
        <v>20</v>
      </c>
      <c r="D11079" s="17">
        <v>6300000</v>
      </c>
      <c r="E11079" s="18">
        <f t="shared" si="173"/>
        <v>6300</v>
      </c>
      <c r="F11079" s="19">
        <v>2.3796620000000002</v>
      </c>
      <c r="G11079" s="19">
        <v>14.99187184</v>
      </c>
      <c r="H11079" s="20">
        <v>88.101689041</v>
      </c>
      <c r="I11079" s="15">
        <f>IF(H11079&lt;=Rmax_Summary!$B$40,1,0)</f>
        <v>0</v>
      </c>
      <c r="J11079" s="15">
        <v>3</v>
      </c>
      <c r="K11079" s="21" t="s">
        <v>850</v>
      </c>
    </row>
    <row r="11080" spans="1:11" x14ac:dyDescent="0.15">
      <c r="A11080" s="15">
        <v>2547</v>
      </c>
      <c r="B11080" s="16">
        <v>15</v>
      </c>
      <c r="C11080" s="15">
        <v>20</v>
      </c>
      <c r="D11080" s="17">
        <v>6400000</v>
      </c>
      <c r="E11080" s="18">
        <f t="shared" si="173"/>
        <v>6400</v>
      </c>
      <c r="F11080" s="19">
        <v>2.342498</v>
      </c>
      <c r="G11080" s="19">
        <v>14.991983439</v>
      </c>
      <c r="H11080" s="20">
        <v>88.287512450999998</v>
      </c>
      <c r="I11080" s="15">
        <f>IF(H11080&lt;=Rmax_Summary!$B$40,1,0)</f>
        <v>0</v>
      </c>
      <c r="J11080" s="15">
        <v>3</v>
      </c>
      <c r="K11080" s="21" t="s">
        <v>850</v>
      </c>
    </row>
    <row r="11081" spans="1:11" x14ac:dyDescent="0.15">
      <c r="A11081" s="15">
        <v>2552</v>
      </c>
      <c r="B11081" s="16">
        <v>15</v>
      </c>
      <c r="C11081" s="15">
        <v>20</v>
      </c>
      <c r="D11081" s="17">
        <v>6500000</v>
      </c>
      <c r="E11081" s="18">
        <f t="shared" si="173"/>
        <v>6500</v>
      </c>
      <c r="F11081" s="19">
        <v>2.306476</v>
      </c>
      <c r="G11081" s="19">
        <v>14.992091608000001</v>
      </c>
      <c r="H11081" s="20">
        <v>88.467621958999999</v>
      </c>
      <c r="I11081" s="15">
        <f>IF(H11081&lt;=Rmax_Summary!$B$40,1,0)</f>
        <v>0</v>
      </c>
      <c r="J11081" s="15">
        <v>3</v>
      </c>
      <c r="K11081" s="21" t="s">
        <v>850</v>
      </c>
    </row>
    <row r="11082" spans="1:11" x14ac:dyDescent="0.15">
      <c r="A11082" s="15">
        <v>2557</v>
      </c>
      <c r="B11082" s="16">
        <v>15</v>
      </c>
      <c r="C11082" s="15">
        <v>20</v>
      </c>
      <c r="D11082" s="17">
        <v>6600000</v>
      </c>
      <c r="E11082" s="18">
        <f t="shared" si="173"/>
        <v>6600</v>
      </c>
      <c r="F11082" s="19">
        <v>2.2715450000000001</v>
      </c>
      <c r="G11082" s="19">
        <v>14.992196498</v>
      </c>
      <c r="H11082" s="20">
        <v>88.642275639000005</v>
      </c>
      <c r="I11082" s="15">
        <f>IF(H11082&lt;=Rmax_Summary!$B$40,1,0)</f>
        <v>0</v>
      </c>
      <c r="J11082" s="15">
        <v>3</v>
      </c>
      <c r="K11082" s="21" t="s">
        <v>850</v>
      </c>
    </row>
    <row r="11083" spans="1:11" x14ac:dyDescent="0.15">
      <c r="A11083" s="15">
        <v>2562</v>
      </c>
      <c r="B11083" s="16">
        <v>15</v>
      </c>
      <c r="C11083" s="15">
        <v>20</v>
      </c>
      <c r="D11083" s="17">
        <v>6700000</v>
      </c>
      <c r="E11083" s="18">
        <f t="shared" si="173"/>
        <v>6700</v>
      </c>
      <c r="F11083" s="19">
        <v>2.2376559999999999</v>
      </c>
      <c r="G11083" s="19">
        <v>14.992298259</v>
      </c>
      <c r="H11083" s="20">
        <v>88.811717912999995</v>
      </c>
      <c r="I11083" s="15">
        <f>IF(H11083&lt;=Rmax_Summary!$B$40,1,0)</f>
        <v>0</v>
      </c>
      <c r="J11083" s="15">
        <v>3</v>
      </c>
      <c r="K11083" s="21" t="s">
        <v>850</v>
      </c>
    </row>
    <row r="11084" spans="1:11" x14ac:dyDescent="0.15">
      <c r="A11084" s="15">
        <v>2567</v>
      </c>
      <c r="B11084" s="16">
        <v>15</v>
      </c>
      <c r="C11084" s="15">
        <v>20</v>
      </c>
      <c r="D11084" s="17">
        <v>6800000</v>
      </c>
      <c r="E11084" s="18">
        <f t="shared" si="173"/>
        <v>6800</v>
      </c>
      <c r="F11084" s="19">
        <v>2.2047639999999999</v>
      </c>
      <c r="G11084" s="19">
        <v>14.992397028999999</v>
      </c>
      <c r="H11084" s="20">
        <v>88.976178429000001</v>
      </c>
      <c r="I11084" s="15">
        <f>IF(H11084&lt;=Rmax_Summary!$B$40,1,0)</f>
        <v>0</v>
      </c>
      <c r="J11084" s="15">
        <v>3</v>
      </c>
      <c r="K11084" s="21" t="s">
        <v>850</v>
      </c>
    </row>
    <row r="11085" spans="1:11" x14ac:dyDescent="0.15">
      <c r="A11085" s="15">
        <v>2572</v>
      </c>
      <c r="B11085" s="16">
        <v>15</v>
      </c>
      <c r="C11085" s="15">
        <v>20</v>
      </c>
      <c r="D11085" s="17">
        <v>6900000</v>
      </c>
      <c r="E11085" s="18">
        <f t="shared" si="173"/>
        <v>6900</v>
      </c>
      <c r="F11085" s="19">
        <v>2.172825</v>
      </c>
      <c r="G11085" s="19">
        <v>14.992492937</v>
      </c>
      <c r="H11085" s="20">
        <v>89.135874329999993</v>
      </c>
      <c r="I11085" s="15">
        <f>IF(H11085&lt;=Rmax_Summary!$B$40,1,0)</f>
        <v>0</v>
      </c>
      <c r="J11085" s="15">
        <v>3</v>
      </c>
      <c r="K11085" s="21" t="s">
        <v>850</v>
      </c>
    </row>
    <row r="11086" spans="1:11" x14ac:dyDescent="0.15">
      <c r="A11086" s="15">
        <v>2577</v>
      </c>
      <c r="B11086" s="16">
        <v>15</v>
      </c>
      <c r="C11086" s="15">
        <v>20</v>
      </c>
      <c r="D11086" s="17">
        <v>7000000</v>
      </c>
      <c r="E11086" s="18">
        <f t="shared" si="173"/>
        <v>7000</v>
      </c>
      <c r="F11086" s="19">
        <v>2.1417980000000001</v>
      </c>
      <c r="G11086" s="19">
        <v>14.992586104000001</v>
      </c>
      <c r="H11086" s="20">
        <v>89.291010252999996</v>
      </c>
      <c r="I11086" s="15">
        <f>IF(H11086&lt;=Rmax_Summary!$B$40,1,0)</f>
        <v>0</v>
      </c>
      <c r="J11086" s="15">
        <v>3</v>
      </c>
      <c r="K11086" s="21" t="s">
        <v>850</v>
      </c>
    </row>
    <row r="11087" spans="1:11" x14ac:dyDescent="0.15">
      <c r="A11087" s="15">
        <v>2582</v>
      </c>
      <c r="B11087" s="16">
        <v>15</v>
      </c>
      <c r="C11087" s="15">
        <v>20</v>
      </c>
      <c r="D11087" s="17">
        <v>7100000</v>
      </c>
      <c r="E11087" s="18">
        <f t="shared" si="173"/>
        <v>7100</v>
      </c>
      <c r="F11087" s="19">
        <v>2.1116450000000002</v>
      </c>
      <c r="G11087" s="19">
        <v>14.992676653</v>
      </c>
      <c r="H11087" s="20">
        <v>89.441776618999995</v>
      </c>
      <c r="I11087" s="15">
        <f>IF(H11087&lt;=Rmax_Summary!$B$40,1,0)</f>
        <v>0</v>
      </c>
      <c r="J11087" s="15">
        <v>3</v>
      </c>
      <c r="K11087" s="21" t="s">
        <v>850</v>
      </c>
    </row>
    <row r="11088" spans="1:11" x14ac:dyDescent="0.15">
      <c r="A11088" s="15">
        <v>2587</v>
      </c>
      <c r="B11088" s="16">
        <v>15</v>
      </c>
      <c r="C11088" s="15">
        <v>20</v>
      </c>
      <c r="D11088" s="17">
        <v>7200000</v>
      </c>
      <c r="E11088" s="18">
        <f t="shared" si="173"/>
        <v>7200</v>
      </c>
      <c r="F11088" s="19">
        <v>2.082328</v>
      </c>
      <c r="G11088" s="19">
        <v>14.992764684000001</v>
      </c>
      <c r="H11088" s="20">
        <v>89.588357607000006</v>
      </c>
      <c r="I11088" s="15">
        <f>IF(H11088&lt;=Rmax_Summary!$B$40,1,0)</f>
        <v>0</v>
      </c>
      <c r="J11088" s="15">
        <v>3</v>
      </c>
      <c r="K11088" s="21" t="s">
        <v>850</v>
      </c>
    </row>
    <row r="11089" spans="1:11" x14ac:dyDescent="0.15">
      <c r="A11089" s="15">
        <v>2592</v>
      </c>
      <c r="B11089" s="16">
        <v>15</v>
      </c>
      <c r="C11089" s="15">
        <v>20</v>
      </c>
      <c r="D11089" s="17">
        <v>7300000</v>
      </c>
      <c r="E11089" s="18">
        <f t="shared" si="173"/>
        <v>7300</v>
      </c>
      <c r="F11089" s="19">
        <v>2.0538150000000002</v>
      </c>
      <c r="G11089" s="19">
        <v>14.992850303999999</v>
      </c>
      <c r="H11089" s="20">
        <v>89.730924311999999</v>
      </c>
      <c r="I11089" s="15">
        <f>IF(H11089&lt;=Rmax_Summary!$B$40,1,0)</f>
        <v>0</v>
      </c>
      <c r="J11089" s="15">
        <v>3</v>
      </c>
      <c r="K11089" s="21" t="s">
        <v>850</v>
      </c>
    </row>
    <row r="11090" spans="1:11" x14ac:dyDescent="0.15">
      <c r="A11090" s="15">
        <v>2597</v>
      </c>
      <c r="B11090" s="16">
        <v>15</v>
      </c>
      <c r="C11090" s="15">
        <v>20</v>
      </c>
      <c r="D11090" s="17">
        <v>7400000</v>
      </c>
      <c r="E11090" s="18">
        <f t="shared" si="173"/>
        <v>7400</v>
      </c>
      <c r="F11090" s="19">
        <v>2.0260720000000001</v>
      </c>
      <c r="G11090" s="19">
        <v>14.992933612</v>
      </c>
      <c r="H11090" s="20">
        <v>89.869639307</v>
      </c>
      <c r="I11090" s="15">
        <f>IF(H11090&lt;=Rmax_Summary!$B$40,1,0)</f>
        <v>0</v>
      </c>
      <c r="J11090" s="15">
        <v>3</v>
      </c>
      <c r="K11090" s="21" t="s">
        <v>850</v>
      </c>
    </row>
    <row r="11091" spans="1:11" x14ac:dyDescent="0.15">
      <c r="A11091" s="15">
        <v>2602</v>
      </c>
      <c r="B11091" s="16">
        <v>15</v>
      </c>
      <c r="C11091" s="15">
        <v>20</v>
      </c>
      <c r="D11091" s="17">
        <v>7500000</v>
      </c>
      <c r="E11091" s="18">
        <f t="shared" si="173"/>
        <v>7500</v>
      </c>
      <c r="F11091" s="19">
        <v>1.999069</v>
      </c>
      <c r="G11091" s="19">
        <v>14.993014698</v>
      </c>
      <c r="H11091" s="20">
        <v>90.004656638</v>
      </c>
      <c r="I11091" s="15">
        <f>IF(H11091&lt;=Rmax_Summary!$B$40,1,0)</f>
        <v>0</v>
      </c>
      <c r="J11091" s="15">
        <v>3</v>
      </c>
      <c r="K11091" s="21" t="s">
        <v>850</v>
      </c>
    </row>
    <row r="11092" spans="1:11" x14ac:dyDescent="0.15">
      <c r="A11092" s="15">
        <v>2607</v>
      </c>
      <c r="B11092" s="16">
        <v>15</v>
      </c>
      <c r="C11092" s="15">
        <v>20</v>
      </c>
      <c r="D11092" s="17">
        <v>7600000</v>
      </c>
      <c r="E11092" s="18">
        <f t="shared" si="173"/>
        <v>7600</v>
      </c>
      <c r="F11092" s="19">
        <v>1.9727760000000001</v>
      </c>
      <c r="G11092" s="19">
        <v>14.993093652000001</v>
      </c>
      <c r="H11092" s="20">
        <v>90.136122392000004</v>
      </c>
      <c r="I11092" s="15">
        <f>IF(H11092&lt;=Rmax_Summary!$B$40,1,0)</f>
        <v>0</v>
      </c>
      <c r="J11092" s="15">
        <v>3</v>
      </c>
      <c r="K11092" s="21" t="s">
        <v>850</v>
      </c>
    </row>
    <row r="11093" spans="1:11" x14ac:dyDescent="0.15">
      <c r="A11093" s="15">
        <v>2612</v>
      </c>
      <c r="B11093" s="16">
        <v>15</v>
      </c>
      <c r="C11093" s="15">
        <v>20</v>
      </c>
      <c r="D11093" s="17">
        <v>7700000</v>
      </c>
      <c r="E11093" s="18">
        <f t="shared" si="173"/>
        <v>7700</v>
      </c>
      <c r="F11093" s="19">
        <v>1.947165</v>
      </c>
      <c r="G11093" s="19">
        <v>14.993170556000001</v>
      </c>
      <c r="H11093" s="20">
        <v>90.264175266999999</v>
      </c>
      <c r="I11093" s="15">
        <f>IF(H11093&lt;=Rmax_Summary!$B$40,1,0)</f>
        <v>0</v>
      </c>
      <c r="J11093" s="15">
        <v>3</v>
      </c>
      <c r="K11093" s="21" t="s">
        <v>850</v>
      </c>
    </row>
    <row r="11094" spans="1:11" x14ac:dyDescent="0.15">
      <c r="A11094" s="15">
        <v>2617</v>
      </c>
      <c r="B11094" s="16">
        <v>15</v>
      </c>
      <c r="C11094" s="15">
        <v>20</v>
      </c>
      <c r="D11094" s="17">
        <v>7800000</v>
      </c>
      <c r="E11094" s="18">
        <f t="shared" si="173"/>
        <v>7800</v>
      </c>
      <c r="F11094" s="19">
        <v>1.9222109999999999</v>
      </c>
      <c r="G11094" s="19">
        <v>14.993245489</v>
      </c>
      <c r="H11094" s="20">
        <v>90.388945434999997</v>
      </c>
      <c r="I11094" s="15">
        <f>IF(H11094&lt;=Rmax_Summary!$B$40,1,0)</f>
        <v>0</v>
      </c>
      <c r="J11094" s="15">
        <v>3</v>
      </c>
      <c r="K11094" s="21" t="s">
        <v>850</v>
      </c>
    </row>
    <row r="11095" spans="1:11" x14ac:dyDescent="0.15">
      <c r="A11095" s="15">
        <v>2622</v>
      </c>
      <c r="B11095" s="16">
        <v>15</v>
      </c>
      <c r="C11095" s="15">
        <v>20</v>
      </c>
      <c r="D11095" s="17">
        <v>7900000</v>
      </c>
      <c r="E11095" s="18">
        <f t="shared" si="173"/>
        <v>7900</v>
      </c>
      <c r="F11095" s="19">
        <v>1.897888</v>
      </c>
      <c r="G11095" s="19">
        <v>14.993318524999999</v>
      </c>
      <c r="H11095" s="20">
        <v>90.510557950000006</v>
      </c>
      <c r="I11095" s="15">
        <f>IF(H11095&lt;=Rmax_Summary!$B$40,1,0)</f>
        <v>0</v>
      </c>
      <c r="J11095" s="15">
        <v>3</v>
      </c>
      <c r="K11095" s="21" t="s">
        <v>850</v>
      </c>
    </row>
    <row r="11096" spans="1:11" x14ac:dyDescent="0.15">
      <c r="A11096" s="15">
        <v>2627</v>
      </c>
      <c r="B11096" s="16">
        <v>15</v>
      </c>
      <c r="C11096" s="15">
        <v>20</v>
      </c>
      <c r="D11096" s="17">
        <v>8000000</v>
      </c>
      <c r="E11096" s="18">
        <f t="shared" si="173"/>
        <v>8000</v>
      </c>
      <c r="F11096" s="19">
        <v>1.874174</v>
      </c>
      <c r="G11096" s="19">
        <v>14.993389736999999</v>
      </c>
      <c r="H11096" s="20">
        <v>90.629131332</v>
      </c>
      <c r="I11096" s="15">
        <f>IF(H11096&lt;=Rmax_Summary!$B$40,1,0)</f>
        <v>0</v>
      </c>
      <c r="J11096" s="15">
        <v>3</v>
      </c>
      <c r="K11096" s="21" t="s">
        <v>850</v>
      </c>
    </row>
    <row r="11097" spans="1:11" x14ac:dyDescent="0.15">
      <c r="A11097" s="15">
        <v>2632</v>
      </c>
      <c r="B11097" s="16">
        <v>15</v>
      </c>
      <c r="C11097" s="15">
        <v>20</v>
      </c>
      <c r="D11097" s="17">
        <v>8100000</v>
      </c>
      <c r="E11097" s="18">
        <f t="shared" si="173"/>
        <v>8100</v>
      </c>
      <c r="F11097" s="19">
        <v>1.8510439999999999</v>
      </c>
      <c r="G11097" s="19">
        <v>14.993459189999999</v>
      </c>
      <c r="H11097" s="20">
        <v>90.744778414999999</v>
      </c>
      <c r="I11097" s="15">
        <f>IF(H11097&lt;=Rmax_Summary!$B$40,1,0)</f>
        <v>0</v>
      </c>
      <c r="J11097" s="15">
        <v>3</v>
      </c>
      <c r="K11097" s="21" t="s">
        <v>850</v>
      </c>
    </row>
    <row r="11098" spans="1:11" x14ac:dyDescent="0.15">
      <c r="A11098" s="15">
        <v>2637</v>
      </c>
      <c r="B11098" s="16">
        <v>15</v>
      </c>
      <c r="C11098" s="15">
        <v>20</v>
      </c>
      <c r="D11098" s="17">
        <v>8200000</v>
      </c>
      <c r="E11098" s="18">
        <f t="shared" si="173"/>
        <v>8200</v>
      </c>
      <c r="F11098" s="19">
        <v>1.828479</v>
      </c>
      <c r="G11098" s="19">
        <v>14.99352695</v>
      </c>
      <c r="H11098" s="20">
        <v>90.857605496000005</v>
      </c>
      <c r="I11098" s="15">
        <f>IF(H11098&lt;=Rmax_Summary!$B$40,1,0)</f>
        <v>0</v>
      </c>
      <c r="J11098" s="15">
        <v>3</v>
      </c>
      <c r="K11098" s="21" t="s">
        <v>850</v>
      </c>
    </row>
    <row r="11099" spans="1:11" x14ac:dyDescent="0.15">
      <c r="A11099" s="15">
        <v>2642</v>
      </c>
      <c r="B11099" s="16">
        <v>15</v>
      </c>
      <c r="C11099" s="15">
        <v>20</v>
      </c>
      <c r="D11099" s="17">
        <v>8300000</v>
      </c>
      <c r="E11099" s="18">
        <f t="shared" si="173"/>
        <v>8300</v>
      </c>
      <c r="F11099" s="19">
        <v>1.806457</v>
      </c>
      <c r="G11099" s="19">
        <v>14.993593078</v>
      </c>
      <c r="H11099" s="20">
        <v>90.967714893999997</v>
      </c>
      <c r="I11099" s="15">
        <f>IF(H11099&lt;=Rmax_Summary!$B$40,1,0)</f>
        <v>0</v>
      </c>
      <c r="J11099" s="15">
        <v>3</v>
      </c>
      <c r="K11099" s="21" t="s">
        <v>850</v>
      </c>
    </row>
    <row r="11100" spans="1:11" x14ac:dyDescent="0.15">
      <c r="A11100" s="15">
        <v>2647</v>
      </c>
      <c r="B11100" s="16">
        <v>15</v>
      </c>
      <c r="C11100" s="15">
        <v>20</v>
      </c>
      <c r="D11100" s="17">
        <v>8400000</v>
      </c>
      <c r="E11100" s="18">
        <f t="shared" si="173"/>
        <v>8400</v>
      </c>
      <c r="F11100" s="19">
        <v>1.784959</v>
      </c>
      <c r="G11100" s="19">
        <v>14.993657632</v>
      </c>
      <c r="H11100" s="20">
        <v>91.075203809000001</v>
      </c>
      <c r="I11100" s="15">
        <f>IF(H11100&lt;=Rmax_Summary!$B$40,1,0)</f>
        <v>0</v>
      </c>
      <c r="J11100" s="15">
        <v>3</v>
      </c>
      <c r="K11100" s="21" t="s">
        <v>850</v>
      </c>
    </row>
    <row r="11101" spans="1:11" x14ac:dyDescent="0.15">
      <c r="A11101" s="15">
        <v>2652</v>
      </c>
      <c r="B11101" s="16">
        <v>15</v>
      </c>
      <c r="C11101" s="15">
        <v>20</v>
      </c>
      <c r="D11101" s="17">
        <v>8500000</v>
      </c>
      <c r="E11101" s="18">
        <f t="shared" si="173"/>
        <v>8500</v>
      </c>
      <c r="F11101" s="19">
        <v>1.7639670000000001</v>
      </c>
      <c r="G11101" s="19">
        <v>14.993720669</v>
      </c>
      <c r="H11101" s="20">
        <v>91.180164328999993</v>
      </c>
      <c r="I11101" s="15">
        <f>IF(H11101&lt;=Rmax_Summary!$B$40,1,0)</f>
        <v>0</v>
      </c>
      <c r="J11101" s="15">
        <v>3</v>
      </c>
      <c r="K11101" s="21" t="s">
        <v>850</v>
      </c>
    </row>
    <row r="11102" spans="1:11" x14ac:dyDescent="0.15">
      <c r="A11102" s="15">
        <v>2657</v>
      </c>
      <c r="B11102" s="16">
        <v>15</v>
      </c>
      <c r="C11102" s="15">
        <v>20</v>
      </c>
      <c r="D11102" s="17">
        <v>8600000</v>
      </c>
      <c r="E11102" s="18">
        <f t="shared" si="173"/>
        <v>8600</v>
      </c>
      <c r="F11102" s="19">
        <v>1.743463</v>
      </c>
      <c r="G11102" s="19">
        <v>14.993782238</v>
      </c>
      <c r="H11102" s="20">
        <v>91.282684845999995</v>
      </c>
      <c r="I11102" s="15">
        <f>IF(H11102&lt;=Rmax_Summary!$B$40,1,0)</f>
        <v>0</v>
      </c>
      <c r="J11102" s="15">
        <v>3</v>
      </c>
      <c r="K11102" s="21" t="s">
        <v>850</v>
      </c>
    </row>
    <row r="11103" spans="1:11" x14ac:dyDescent="0.15">
      <c r="A11103" s="15">
        <v>2662</v>
      </c>
      <c r="B11103" s="16">
        <v>15</v>
      </c>
      <c r="C11103" s="15">
        <v>20</v>
      </c>
      <c r="D11103" s="17">
        <v>8700000</v>
      </c>
      <c r="E11103" s="18">
        <f t="shared" si="173"/>
        <v>8700</v>
      </c>
      <c r="F11103" s="19">
        <v>1.72343</v>
      </c>
      <c r="G11103" s="19">
        <v>14.993842394</v>
      </c>
      <c r="H11103" s="20">
        <v>91.382849203000006</v>
      </c>
      <c r="I11103" s="15">
        <f>IF(H11103&lt;=Rmax_Summary!$B$40,1,0)</f>
        <v>0</v>
      </c>
      <c r="J11103" s="15">
        <v>3</v>
      </c>
      <c r="K11103" s="21" t="s">
        <v>850</v>
      </c>
    </row>
    <row r="11104" spans="1:11" x14ac:dyDescent="0.15">
      <c r="A11104" s="15">
        <v>2667</v>
      </c>
      <c r="B11104" s="16">
        <v>15</v>
      </c>
      <c r="C11104" s="15">
        <v>20</v>
      </c>
      <c r="D11104" s="17">
        <v>8800000</v>
      </c>
      <c r="E11104" s="18">
        <f t="shared" si="173"/>
        <v>8800</v>
      </c>
      <c r="F11104" s="19">
        <v>1.7038519999999999</v>
      </c>
      <c r="G11104" s="19">
        <v>14.993901183</v>
      </c>
      <c r="H11104" s="20">
        <v>91.480738117000001</v>
      </c>
      <c r="I11104" s="15">
        <f>IF(H11104&lt;=Rmax_Summary!$B$40,1,0)</f>
        <v>0</v>
      </c>
      <c r="J11104" s="15">
        <v>3</v>
      </c>
      <c r="K11104" s="21" t="s">
        <v>850</v>
      </c>
    </row>
    <row r="11105" spans="1:11" x14ac:dyDescent="0.15">
      <c r="A11105" s="15">
        <v>2672</v>
      </c>
      <c r="B11105" s="16">
        <v>15</v>
      </c>
      <c r="C11105" s="15">
        <v>20</v>
      </c>
      <c r="D11105" s="17">
        <v>8900000</v>
      </c>
      <c r="E11105" s="18">
        <f t="shared" si="173"/>
        <v>8900</v>
      </c>
      <c r="F11105" s="19">
        <v>1.684714</v>
      </c>
      <c r="G11105" s="19">
        <v>14.993958651</v>
      </c>
      <c r="H11105" s="20">
        <v>91.576427760000001</v>
      </c>
      <c r="I11105" s="15">
        <f>IF(H11105&lt;=Rmax_Summary!$B$40,1,0)</f>
        <v>0</v>
      </c>
      <c r="J11105" s="15">
        <v>3</v>
      </c>
      <c r="K11105" s="21" t="s">
        <v>850</v>
      </c>
    </row>
    <row r="11106" spans="1:11" x14ac:dyDescent="0.15">
      <c r="A11106" s="15">
        <v>2677</v>
      </c>
      <c r="B11106" s="16">
        <v>15</v>
      </c>
      <c r="C11106" s="15">
        <v>20</v>
      </c>
      <c r="D11106" s="17">
        <v>9000000</v>
      </c>
      <c r="E11106" s="18">
        <f t="shared" si="173"/>
        <v>9000</v>
      </c>
      <c r="F11106" s="19">
        <v>1.666002</v>
      </c>
      <c r="G11106" s="19">
        <v>14.994014842</v>
      </c>
      <c r="H11106" s="20">
        <v>91.669991744000001</v>
      </c>
      <c r="I11106" s="15">
        <f>IF(H11106&lt;=Rmax_Summary!$B$40,1,0)</f>
        <v>0</v>
      </c>
      <c r="J11106" s="15">
        <v>3</v>
      </c>
      <c r="K11106" s="21" t="s">
        <v>850</v>
      </c>
    </row>
    <row r="11107" spans="1:11" x14ac:dyDescent="0.15">
      <c r="A11107" s="15">
        <v>2682</v>
      </c>
      <c r="B11107" s="16">
        <v>15</v>
      </c>
      <c r="C11107" s="15">
        <v>20</v>
      </c>
      <c r="D11107" s="17">
        <v>9100000</v>
      </c>
      <c r="E11107" s="18">
        <f t="shared" si="173"/>
        <v>9100</v>
      </c>
      <c r="F11107" s="19">
        <v>1.6476999999999999</v>
      </c>
      <c r="G11107" s="19">
        <v>14.994069798</v>
      </c>
      <c r="H11107" s="20">
        <v>91.761500268999995</v>
      </c>
      <c r="I11107" s="15">
        <f>IF(H11107&lt;=Rmax_Summary!$B$40,1,0)</f>
        <v>0</v>
      </c>
      <c r="J11107" s="15">
        <v>3</v>
      </c>
      <c r="K11107" s="21" t="s">
        <v>850</v>
      </c>
    </row>
    <row r="11108" spans="1:11" x14ac:dyDescent="0.15">
      <c r="A11108" s="15">
        <v>2687</v>
      </c>
      <c r="B11108" s="16">
        <v>15</v>
      </c>
      <c r="C11108" s="15">
        <v>20</v>
      </c>
      <c r="D11108" s="17">
        <v>9200000</v>
      </c>
      <c r="E11108" s="18">
        <f t="shared" si="173"/>
        <v>9200</v>
      </c>
      <c r="F11108" s="19">
        <v>1.629796</v>
      </c>
      <c r="G11108" s="19">
        <v>14.994123561</v>
      </c>
      <c r="H11108" s="20">
        <v>91.851019558000004</v>
      </c>
      <c r="I11108" s="15">
        <f>IF(H11108&lt;=Rmax_Summary!$B$40,1,0)</f>
        <v>0</v>
      </c>
      <c r="J11108" s="15">
        <v>3</v>
      </c>
      <c r="K11108" s="21" t="s">
        <v>850</v>
      </c>
    </row>
    <row r="11109" spans="1:11" x14ac:dyDescent="0.15">
      <c r="A11109" s="15">
        <v>2692</v>
      </c>
      <c r="B11109" s="16">
        <v>15</v>
      </c>
      <c r="C11109" s="15">
        <v>20</v>
      </c>
      <c r="D11109" s="17">
        <v>9300000</v>
      </c>
      <c r="E11109" s="18">
        <f t="shared" si="173"/>
        <v>9300</v>
      </c>
      <c r="F11109" s="19">
        <v>1.612277</v>
      </c>
      <c r="G11109" s="19">
        <v>14.994176166999999</v>
      </c>
      <c r="H11109" s="20">
        <v>91.938614982999994</v>
      </c>
      <c r="I11109" s="15">
        <f>IF(H11109&lt;=Rmax_Summary!$B$40,1,0)</f>
        <v>0</v>
      </c>
      <c r="J11109" s="15">
        <v>3</v>
      </c>
      <c r="K11109" s="21" t="s">
        <v>850</v>
      </c>
    </row>
    <row r="11110" spans="1:11" x14ac:dyDescent="0.15">
      <c r="A11110" s="15">
        <v>2697</v>
      </c>
      <c r="B11110" s="16">
        <v>15</v>
      </c>
      <c r="C11110" s="15">
        <v>20</v>
      </c>
      <c r="D11110" s="17">
        <v>9400000</v>
      </c>
      <c r="E11110" s="18">
        <f t="shared" si="173"/>
        <v>9400</v>
      </c>
      <c r="F11110" s="19">
        <v>1.5951310000000001</v>
      </c>
      <c r="G11110" s="19">
        <v>14.994227655</v>
      </c>
      <c r="H11110" s="20">
        <v>92.024347079999998</v>
      </c>
      <c r="I11110" s="15">
        <f>IF(H11110&lt;=Rmax_Summary!$B$40,1,0)</f>
        <v>0</v>
      </c>
      <c r="J11110" s="15">
        <v>3</v>
      </c>
      <c r="K11110" s="21" t="s">
        <v>850</v>
      </c>
    </row>
    <row r="11111" spans="1:11" x14ac:dyDescent="0.15">
      <c r="A11111" s="15">
        <v>2702</v>
      </c>
      <c r="B11111" s="16">
        <v>15</v>
      </c>
      <c r="C11111" s="15">
        <v>20</v>
      </c>
      <c r="D11111" s="17">
        <v>9500000</v>
      </c>
      <c r="E11111" s="18">
        <f t="shared" si="173"/>
        <v>9500</v>
      </c>
      <c r="F11111" s="19">
        <v>1.5783450000000001</v>
      </c>
      <c r="G11111" s="19">
        <v>14.994278059000001</v>
      </c>
      <c r="H11111" s="20">
        <v>92.108274683000005</v>
      </c>
      <c r="I11111" s="15">
        <f>IF(H11111&lt;=Rmax_Summary!$B$40,1,0)</f>
        <v>0</v>
      </c>
      <c r="J11111" s="15">
        <v>3</v>
      </c>
      <c r="K11111" s="21" t="s">
        <v>850</v>
      </c>
    </row>
    <row r="11112" spans="1:11" x14ac:dyDescent="0.15">
      <c r="A11112" s="15">
        <v>2707</v>
      </c>
      <c r="B11112" s="16">
        <v>15</v>
      </c>
      <c r="C11112" s="15">
        <v>20</v>
      </c>
      <c r="D11112" s="17">
        <v>9600000</v>
      </c>
      <c r="E11112" s="18">
        <f t="shared" si="173"/>
        <v>9600</v>
      </c>
      <c r="F11112" s="19">
        <v>1.561909</v>
      </c>
      <c r="G11112" s="19">
        <v>14.994327414000001</v>
      </c>
      <c r="H11112" s="20">
        <v>92.190454349999996</v>
      </c>
      <c r="I11112" s="15">
        <f>IF(H11112&lt;=Rmax_Summary!$B$40,1,0)</f>
        <v>0</v>
      </c>
      <c r="J11112" s="15">
        <v>3</v>
      </c>
      <c r="K11112" s="21" t="s">
        <v>850</v>
      </c>
    </row>
    <row r="11113" spans="1:11" x14ac:dyDescent="0.15">
      <c r="A11113" s="15">
        <v>2712</v>
      </c>
      <c r="B11113" s="16">
        <v>15</v>
      </c>
      <c r="C11113" s="15">
        <v>20</v>
      </c>
      <c r="D11113" s="17">
        <v>9700000</v>
      </c>
      <c r="E11113" s="18">
        <f t="shared" si="173"/>
        <v>9700</v>
      </c>
      <c r="F11113" s="19">
        <v>1.545812</v>
      </c>
      <c r="G11113" s="19">
        <v>14.99437575</v>
      </c>
      <c r="H11113" s="20">
        <v>92.270940367999998</v>
      </c>
      <c r="I11113" s="15">
        <f>IF(H11113&lt;=Rmax_Summary!$B$40,1,0)</f>
        <v>0</v>
      </c>
      <c r="J11113" s="15">
        <v>3</v>
      </c>
      <c r="K11113" s="21" t="s">
        <v>850</v>
      </c>
    </row>
    <row r="11114" spans="1:11" x14ac:dyDescent="0.15">
      <c r="A11114" s="15">
        <v>2717</v>
      </c>
      <c r="B11114" s="16">
        <v>15</v>
      </c>
      <c r="C11114" s="15">
        <v>20</v>
      </c>
      <c r="D11114" s="17">
        <v>9800000</v>
      </c>
      <c r="E11114" s="18">
        <f t="shared" si="173"/>
        <v>9800</v>
      </c>
      <c r="F11114" s="19">
        <v>1.530043</v>
      </c>
      <c r="G11114" s="19">
        <v>14.994423102000001</v>
      </c>
      <c r="H11114" s="20">
        <v>92.349784178999997</v>
      </c>
      <c r="I11114" s="15">
        <f>IF(H11114&lt;=Rmax_Summary!$B$40,1,0)</f>
        <v>0</v>
      </c>
      <c r="J11114" s="15">
        <v>3</v>
      </c>
      <c r="K11114" s="21" t="s">
        <v>850</v>
      </c>
    </row>
    <row r="11115" spans="1:11" x14ac:dyDescent="0.15">
      <c r="A11115" s="15">
        <v>2722</v>
      </c>
      <c r="B11115" s="16">
        <v>15</v>
      </c>
      <c r="C11115" s="15">
        <v>20</v>
      </c>
      <c r="D11115" s="17">
        <v>9900000</v>
      </c>
      <c r="E11115" s="18">
        <f t="shared" si="173"/>
        <v>9900</v>
      </c>
      <c r="F11115" s="19">
        <v>1.5145930000000001</v>
      </c>
      <c r="G11115" s="19">
        <v>14.994469496000001</v>
      </c>
      <c r="H11115" s="20">
        <v>92.427035521999997</v>
      </c>
      <c r="I11115" s="15">
        <f>IF(H11115&lt;=Rmax_Summary!$B$40,1,0)</f>
        <v>0</v>
      </c>
      <c r="J11115" s="15">
        <v>3</v>
      </c>
      <c r="K11115" s="21" t="s">
        <v>850</v>
      </c>
    </row>
    <row r="11116" spans="1:11" x14ac:dyDescent="0.15">
      <c r="A11116" s="15">
        <v>2727</v>
      </c>
      <c r="B11116" s="16">
        <v>15</v>
      </c>
      <c r="C11116" s="15">
        <v>20</v>
      </c>
      <c r="D11116" s="17">
        <v>10000000</v>
      </c>
      <c r="E11116" s="18">
        <f t="shared" si="173"/>
        <v>10000</v>
      </c>
      <c r="F11116" s="19">
        <v>1.4994510000000001</v>
      </c>
      <c r="G11116" s="19">
        <v>14.994514963</v>
      </c>
      <c r="H11116" s="20">
        <v>92.502742713999993</v>
      </c>
      <c r="I11116" s="15">
        <f>IF(H11116&lt;=Rmax_Summary!$B$40,1,0)</f>
        <v>0</v>
      </c>
      <c r="J11116" s="15">
        <v>3</v>
      </c>
      <c r="K11116" s="21" t="s">
        <v>850</v>
      </c>
    </row>
    <row r="11117" spans="1:11" x14ac:dyDescent="0.15">
      <c r="A11117" s="15">
        <v>4778</v>
      </c>
      <c r="B11117" s="16">
        <v>15</v>
      </c>
      <c r="C11117" s="15">
        <v>50</v>
      </c>
      <c r="D11117" s="17">
        <v>10000</v>
      </c>
      <c r="E11117" s="18">
        <f t="shared" si="173"/>
        <v>10</v>
      </c>
      <c r="F11117" s="19">
        <v>49.823689999999999</v>
      </c>
      <c r="G11117" s="19">
        <v>0.49823690199999998</v>
      </c>
      <c r="H11117" s="20">
        <v>0.352619813</v>
      </c>
      <c r="I11117" s="15">
        <f>IF(H11117&lt;=Rmax_Summary!$B$40,1,0)</f>
        <v>1</v>
      </c>
      <c r="J11117" s="15">
        <v>1</v>
      </c>
      <c r="K11117" s="21" t="s">
        <v>846</v>
      </c>
    </row>
    <row r="11118" spans="1:11" x14ac:dyDescent="0.15">
      <c r="A11118" s="15">
        <v>4783</v>
      </c>
      <c r="B11118" s="16">
        <v>15</v>
      </c>
      <c r="C11118" s="15">
        <v>50</v>
      </c>
      <c r="D11118" s="17">
        <v>11000</v>
      </c>
      <c r="E11118" s="18">
        <f t="shared" si="173"/>
        <v>11</v>
      </c>
      <c r="F11118" s="19">
        <v>49.823652000000003</v>
      </c>
      <c r="G11118" s="19">
        <v>0.54806017799999995</v>
      </c>
      <c r="H11118" s="20">
        <v>0.35269660400000002</v>
      </c>
      <c r="I11118" s="15">
        <f>IF(H11118&lt;=Rmax_Summary!$B$40,1,0)</f>
        <v>1</v>
      </c>
      <c r="J11118" s="15">
        <v>1</v>
      </c>
      <c r="K11118" s="21" t="s">
        <v>846</v>
      </c>
    </row>
    <row r="11119" spans="1:11" x14ac:dyDescent="0.15">
      <c r="A11119" s="15">
        <v>4788</v>
      </c>
      <c r="B11119" s="16">
        <v>15</v>
      </c>
      <c r="C11119" s="15">
        <v>50</v>
      </c>
      <c r="D11119" s="17">
        <v>12000</v>
      </c>
      <c r="E11119" s="18">
        <f t="shared" si="173"/>
        <v>12</v>
      </c>
      <c r="F11119" s="19">
        <v>49.823613000000002</v>
      </c>
      <c r="G11119" s="19">
        <v>0.59788332499999997</v>
      </c>
      <c r="H11119" s="20">
        <v>0.352774009</v>
      </c>
      <c r="I11119" s="15">
        <f>IF(H11119&lt;=Rmax_Summary!$B$40,1,0)</f>
        <v>1</v>
      </c>
      <c r="J11119" s="15">
        <v>1</v>
      </c>
      <c r="K11119" s="21" t="s">
        <v>846</v>
      </c>
    </row>
    <row r="11120" spans="1:11" x14ac:dyDescent="0.15">
      <c r="A11120" s="15">
        <v>4793</v>
      </c>
      <c r="B11120" s="16">
        <v>15</v>
      </c>
      <c r="C11120" s="15">
        <v>50</v>
      </c>
      <c r="D11120" s="17">
        <v>13000</v>
      </c>
      <c r="E11120" s="18">
        <f t="shared" si="173"/>
        <v>13</v>
      </c>
      <c r="F11120" s="19">
        <v>49.823574000000001</v>
      </c>
      <c r="G11120" s="19">
        <v>0.64770647000000003</v>
      </c>
      <c r="H11120" s="20">
        <v>0.352851374</v>
      </c>
      <c r="I11120" s="15">
        <f>IF(H11120&lt;=Rmax_Summary!$B$40,1,0)</f>
        <v>1</v>
      </c>
      <c r="J11120" s="15">
        <v>1</v>
      </c>
      <c r="K11120" s="21" t="s">
        <v>846</v>
      </c>
    </row>
    <row r="11121" spans="1:11" x14ac:dyDescent="0.15">
      <c r="A11121" s="15">
        <v>4798</v>
      </c>
      <c r="B11121" s="16">
        <v>15</v>
      </c>
      <c r="C11121" s="15">
        <v>50</v>
      </c>
      <c r="D11121" s="17">
        <v>14000</v>
      </c>
      <c r="E11121" s="18">
        <f t="shared" si="173"/>
        <v>14</v>
      </c>
      <c r="F11121" s="19">
        <v>49.823535</v>
      </c>
      <c r="G11121" s="19">
        <v>0.69752950300000005</v>
      </c>
      <c r="H11121" s="20">
        <v>0.35292901199999999</v>
      </c>
      <c r="I11121" s="15">
        <f>IF(H11121&lt;=Rmax_Summary!$B$40,1,0)</f>
        <v>1</v>
      </c>
      <c r="J11121" s="15">
        <v>1</v>
      </c>
      <c r="K11121" s="21" t="s">
        <v>846</v>
      </c>
    </row>
    <row r="11122" spans="1:11" x14ac:dyDescent="0.15">
      <c r="A11122" s="15">
        <v>4803</v>
      </c>
      <c r="B11122" s="16">
        <v>15</v>
      </c>
      <c r="C11122" s="15">
        <v>50</v>
      </c>
      <c r="D11122" s="17">
        <v>15000</v>
      </c>
      <c r="E11122" s="18">
        <f t="shared" si="173"/>
        <v>15</v>
      </c>
      <c r="F11122" s="19">
        <v>49.823495999999999</v>
      </c>
      <c r="G11122" s="19">
        <v>0.74735240000000003</v>
      </c>
      <c r="H11122" s="20">
        <v>0.35300704300000002</v>
      </c>
      <c r="I11122" s="15">
        <f>IF(H11122&lt;=Rmax_Summary!$B$40,1,0)</f>
        <v>1</v>
      </c>
      <c r="J11122" s="15">
        <v>1</v>
      </c>
      <c r="K11122" s="21" t="s">
        <v>846</v>
      </c>
    </row>
    <row r="11123" spans="1:11" x14ac:dyDescent="0.15">
      <c r="A11123" s="15">
        <v>4808</v>
      </c>
      <c r="B11123" s="16">
        <v>15</v>
      </c>
      <c r="C11123" s="15">
        <v>50</v>
      </c>
      <c r="D11123" s="17">
        <v>16000</v>
      </c>
      <c r="E11123" s="18">
        <f t="shared" si="173"/>
        <v>16</v>
      </c>
      <c r="F11123" s="19">
        <v>49.823458000000002</v>
      </c>
      <c r="G11123" s="19">
        <v>0.79717532000000002</v>
      </c>
      <c r="H11123" s="20">
        <v>0.35308494899999998</v>
      </c>
      <c r="I11123" s="15">
        <f>IF(H11123&lt;=Rmax_Summary!$B$40,1,0)</f>
        <v>1</v>
      </c>
      <c r="J11123" s="15">
        <v>1</v>
      </c>
      <c r="K11123" s="21" t="s">
        <v>846</v>
      </c>
    </row>
    <row r="11124" spans="1:11" x14ac:dyDescent="0.15">
      <c r="A11124" s="15">
        <v>4813</v>
      </c>
      <c r="B11124" s="16">
        <v>15</v>
      </c>
      <c r="C11124" s="15">
        <v>50</v>
      </c>
      <c r="D11124" s="17">
        <v>17000</v>
      </c>
      <c r="E11124" s="18">
        <f t="shared" si="173"/>
        <v>17</v>
      </c>
      <c r="F11124" s="19">
        <v>49.823417999999997</v>
      </c>
      <c r="G11124" s="19">
        <v>0.84699811899999999</v>
      </c>
      <c r="H11124" s="20">
        <v>0.35316382600000001</v>
      </c>
      <c r="I11124" s="15">
        <f>IF(H11124&lt;=Rmax_Summary!$B$40,1,0)</f>
        <v>1</v>
      </c>
      <c r="J11124" s="15">
        <v>1</v>
      </c>
      <c r="K11124" s="21" t="s">
        <v>846</v>
      </c>
    </row>
    <row r="11125" spans="1:11" x14ac:dyDescent="0.15">
      <c r="A11125" s="15">
        <v>4818</v>
      </c>
      <c r="B11125" s="16">
        <v>15</v>
      </c>
      <c r="C11125" s="15">
        <v>50</v>
      </c>
      <c r="D11125" s="17">
        <v>18000</v>
      </c>
      <c r="E11125" s="18">
        <f t="shared" si="173"/>
        <v>18</v>
      </c>
      <c r="F11125" s="19">
        <v>49.823379000000003</v>
      </c>
      <c r="G11125" s="19">
        <v>0.89682077599999999</v>
      </c>
      <c r="H11125" s="20">
        <v>0.35324208899999998</v>
      </c>
      <c r="I11125" s="15">
        <f>IF(H11125&lt;=Rmax_Summary!$B$40,1,0)</f>
        <v>1</v>
      </c>
      <c r="J11125" s="15">
        <v>1</v>
      </c>
      <c r="K11125" s="21" t="s">
        <v>846</v>
      </c>
    </row>
    <row r="11126" spans="1:11" x14ac:dyDescent="0.15">
      <c r="A11126" s="15">
        <v>4823</v>
      </c>
      <c r="B11126" s="16">
        <v>15</v>
      </c>
      <c r="C11126" s="15">
        <v>50</v>
      </c>
      <c r="D11126" s="17">
        <v>19000</v>
      </c>
      <c r="E11126" s="18">
        <f t="shared" si="173"/>
        <v>19</v>
      </c>
      <c r="F11126" s="19">
        <v>49.823338999999997</v>
      </c>
      <c r="G11126" s="19">
        <v>0.94664345100000002</v>
      </c>
      <c r="H11126" s="20">
        <v>0.353321569</v>
      </c>
      <c r="I11126" s="15">
        <f>IF(H11126&lt;=Rmax_Summary!$B$40,1,0)</f>
        <v>1</v>
      </c>
      <c r="J11126" s="15">
        <v>1</v>
      </c>
      <c r="K11126" s="21" t="s">
        <v>846</v>
      </c>
    </row>
    <row r="11127" spans="1:11" x14ac:dyDescent="0.15">
      <c r="A11127" s="15">
        <v>4828</v>
      </c>
      <c r="B11127" s="16">
        <v>15</v>
      </c>
      <c r="C11127" s="15">
        <v>50</v>
      </c>
      <c r="D11127" s="17">
        <v>20000</v>
      </c>
      <c r="E11127" s="18">
        <f t="shared" si="173"/>
        <v>20</v>
      </c>
      <c r="F11127" s="19">
        <v>49.823300000000003</v>
      </c>
      <c r="G11127" s="19">
        <v>0.99646597400000003</v>
      </c>
      <c r="H11127" s="20">
        <v>0.35340079499999999</v>
      </c>
      <c r="I11127" s="15">
        <f>IF(H11127&lt;=Rmax_Summary!$B$40,1,0)</f>
        <v>1</v>
      </c>
      <c r="J11127" s="15">
        <v>1</v>
      </c>
      <c r="K11127" s="21" t="s">
        <v>846</v>
      </c>
    </row>
    <row r="11128" spans="1:11" x14ac:dyDescent="0.15">
      <c r="A11128" s="15">
        <v>4833</v>
      </c>
      <c r="B11128" s="16">
        <v>15</v>
      </c>
      <c r="C11128" s="15">
        <v>50</v>
      </c>
      <c r="D11128" s="17">
        <v>21000</v>
      </c>
      <c r="E11128" s="18">
        <f t="shared" si="173"/>
        <v>21</v>
      </c>
      <c r="F11128" s="19">
        <v>49.823259999999998</v>
      </c>
      <c r="G11128" s="19">
        <v>1.0462884349999999</v>
      </c>
      <c r="H11128" s="20">
        <v>0.35348021899999998</v>
      </c>
      <c r="I11128" s="15">
        <f>IF(H11128&lt;=Rmax_Summary!$B$40,1,0)</f>
        <v>1</v>
      </c>
      <c r="J11128" s="15">
        <v>1</v>
      </c>
      <c r="K11128" s="21" t="s">
        <v>846</v>
      </c>
    </row>
    <row r="11129" spans="1:11" x14ac:dyDescent="0.15">
      <c r="A11129" s="15">
        <v>4838</v>
      </c>
      <c r="B11129" s="16">
        <v>15</v>
      </c>
      <c r="C11129" s="15">
        <v>50</v>
      </c>
      <c r="D11129" s="17">
        <v>22000</v>
      </c>
      <c r="E11129" s="18">
        <f t="shared" si="173"/>
        <v>22</v>
      </c>
      <c r="F11129" s="19">
        <v>49.823219999999999</v>
      </c>
      <c r="G11129" s="19">
        <v>1.09611082</v>
      </c>
      <c r="H11129" s="20">
        <v>0.35356003699999999</v>
      </c>
      <c r="I11129" s="15">
        <f>IF(H11129&lt;=Rmax_Summary!$B$40,1,0)</f>
        <v>1</v>
      </c>
      <c r="J11129" s="15">
        <v>1</v>
      </c>
      <c r="K11129" s="21" t="s">
        <v>846</v>
      </c>
    </row>
    <row r="11130" spans="1:11" x14ac:dyDescent="0.15">
      <c r="A11130" s="15">
        <v>4843</v>
      </c>
      <c r="B11130" s="16">
        <v>15</v>
      </c>
      <c r="C11130" s="15">
        <v>50</v>
      </c>
      <c r="D11130" s="17">
        <v>23000</v>
      </c>
      <c r="E11130" s="18">
        <f t="shared" si="173"/>
        <v>23</v>
      </c>
      <c r="F11130" s="19">
        <v>49.823180000000001</v>
      </c>
      <c r="G11130" s="19">
        <v>1.1459331500000001</v>
      </c>
      <c r="H11130" s="20">
        <v>0.35364023300000003</v>
      </c>
      <c r="I11130" s="15">
        <f>IF(H11130&lt;=Rmax_Summary!$B$40,1,0)</f>
        <v>1</v>
      </c>
      <c r="J11130" s="15">
        <v>1</v>
      </c>
      <c r="K11130" s="21" t="s">
        <v>846</v>
      </c>
    </row>
    <row r="11131" spans="1:11" x14ac:dyDescent="0.15">
      <c r="A11131" s="15">
        <v>4848</v>
      </c>
      <c r="B11131" s="16">
        <v>15</v>
      </c>
      <c r="C11131" s="15">
        <v>50</v>
      </c>
      <c r="D11131" s="17">
        <v>24000</v>
      </c>
      <c r="E11131" s="18">
        <f t="shared" si="173"/>
        <v>24</v>
      </c>
      <c r="F11131" s="19">
        <v>49.823140000000002</v>
      </c>
      <c r="G11131" s="19">
        <v>1.195755353</v>
      </c>
      <c r="H11131" s="20">
        <v>0.35372044200000002</v>
      </c>
      <c r="I11131" s="15">
        <f>IF(H11131&lt;=Rmax_Summary!$B$40,1,0)</f>
        <v>1</v>
      </c>
      <c r="J11131" s="15">
        <v>1</v>
      </c>
      <c r="K11131" s="21" t="s">
        <v>846</v>
      </c>
    </row>
    <row r="11132" spans="1:11" x14ac:dyDescent="0.15">
      <c r="A11132" s="15">
        <v>4853</v>
      </c>
      <c r="B11132" s="16">
        <v>15</v>
      </c>
      <c r="C11132" s="15">
        <v>50</v>
      </c>
      <c r="D11132" s="17">
        <v>25000</v>
      </c>
      <c r="E11132" s="18">
        <f t="shared" si="173"/>
        <v>25</v>
      </c>
      <c r="F11132" s="19">
        <v>49.823098999999999</v>
      </c>
      <c r="G11132" s="19">
        <v>1.245577489</v>
      </c>
      <c r="H11132" s="20">
        <v>0.35380114000000001</v>
      </c>
      <c r="I11132" s="15">
        <f>IF(H11132&lt;=Rmax_Summary!$B$40,1,0)</f>
        <v>1</v>
      </c>
      <c r="J11132" s="15">
        <v>1</v>
      </c>
      <c r="K11132" s="21" t="s">
        <v>846</v>
      </c>
    </row>
    <row r="11133" spans="1:11" x14ac:dyDescent="0.15">
      <c r="A11133" s="15">
        <v>4858</v>
      </c>
      <c r="B11133" s="16">
        <v>15</v>
      </c>
      <c r="C11133" s="15">
        <v>50</v>
      </c>
      <c r="D11133" s="17">
        <v>26000</v>
      </c>
      <c r="E11133" s="18">
        <f t="shared" si="173"/>
        <v>26</v>
      </c>
      <c r="F11133" s="19">
        <v>49.823059000000001</v>
      </c>
      <c r="G11133" s="19">
        <v>1.295399537</v>
      </c>
      <c r="H11133" s="20">
        <v>0.353882486</v>
      </c>
      <c r="I11133" s="15">
        <f>IF(H11133&lt;=Rmax_Summary!$B$40,1,0)</f>
        <v>1</v>
      </c>
      <c r="J11133" s="15">
        <v>1</v>
      </c>
      <c r="K11133" s="21" t="s">
        <v>846</v>
      </c>
    </row>
    <row r="11134" spans="1:11" x14ac:dyDescent="0.15">
      <c r="A11134" s="15">
        <v>4863</v>
      </c>
      <c r="B11134" s="16">
        <v>15</v>
      </c>
      <c r="C11134" s="15">
        <v>50</v>
      </c>
      <c r="D11134" s="17">
        <v>27000</v>
      </c>
      <c r="E11134" s="18">
        <f t="shared" si="173"/>
        <v>27</v>
      </c>
      <c r="F11134" s="19">
        <v>49.823017999999998</v>
      </c>
      <c r="G11134" s="19">
        <v>1.345221483</v>
      </c>
      <c r="H11134" s="20">
        <v>0.35396329599999998</v>
      </c>
      <c r="I11134" s="15">
        <f>IF(H11134&lt;=Rmax_Summary!$B$40,1,0)</f>
        <v>1</v>
      </c>
      <c r="J11134" s="15">
        <v>1</v>
      </c>
      <c r="K11134" s="21" t="s">
        <v>846</v>
      </c>
    </row>
    <row r="11135" spans="1:11" x14ac:dyDescent="0.15">
      <c r="A11135" s="15">
        <v>4868</v>
      </c>
      <c r="B11135" s="16">
        <v>15</v>
      </c>
      <c r="C11135" s="15">
        <v>50</v>
      </c>
      <c r="D11135" s="17">
        <v>28000</v>
      </c>
      <c r="E11135" s="18">
        <f t="shared" si="173"/>
        <v>28</v>
      </c>
      <c r="F11135" s="19">
        <v>49.822977999999999</v>
      </c>
      <c r="G11135" s="19">
        <v>1.395043354</v>
      </c>
      <c r="H11135" s="20">
        <v>0.35404493399999998</v>
      </c>
      <c r="I11135" s="15">
        <f>IF(H11135&lt;=Rmax_Summary!$B$40,1,0)</f>
        <v>1</v>
      </c>
      <c r="J11135" s="15">
        <v>1</v>
      </c>
      <c r="K11135" s="21" t="s">
        <v>846</v>
      </c>
    </row>
    <row r="11136" spans="1:11" x14ac:dyDescent="0.15">
      <c r="A11136" s="15">
        <v>4873</v>
      </c>
      <c r="B11136" s="16">
        <v>15</v>
      </c>
      <c r="C11136" s="15">
        <v>50</v>
      </c>
      <c r="D11136" s="17">
        <v>29000</v>
      </c>
      <c r="E11136" s="18">
        <f t="shared" si="173"/>
        <v>29</v>
      </c>
      <c r="F11136" s="19">
        <v>49.822937000000003</v>
      </c>
      <c r="G11136" s="19">
        <v>1.4448651379999999</v>
      </c>
      <c r="H11136" s="20">
        <v>0.35412687700000001</v>
      </c>
      <c r="I11136" s="15">
        <f>IF(H11136&lt;=Rmax_Summary!$B$40,1,0)</f>
        <v>1</v>
      </c>
      <c r="J11136" s="15">
        <v>1</v>
      </c>
      <c r="K11136" s="21" t="s">
        <v>846</v>
      </c>
    </row>
    <row r="11137" spans="1:11" x14ac:dyDescent="0.15">
      <c r="A11137" s="15">
        <v>4878</v>
      </c>
      <c r="B11137" s="16">
        <v>15</v>
      </c>
      <c r="C11137" s="15">
        <v>50</v>
      </c>
      <c r="D11137" s="17">
        <v>30000</v>
      </c>
      <c r="E11137" s="18">
        <f t="shared" si="173"/>
        <v>30</v>
      </c>
      <c r="F11137" s="19">
        <v>49.822896</v>
      </c>
      <c r="G11137" s="19">
        <v>1.494686857</v>
      </c>
      <c r="H11137" s="20">
        <v>0.35420880700000001</v>
      </c>
      <c r="I11137" s="15">
        <f>IF(H11137&lt;=Rmax_Summary!$B$40,1,0)</f>
        <v>1</v>
      </c>
      <c r="J11137" s="15">
        <v>1</v>
      </c>
      <c r="K11137" s="21" t="s">
        <v>846</v>
      </c>
    </row>
    <row r="11138" spans="1:11" x14ac:dyDescent="0.15">
      <c r="A11138" s="15">
        <v>4883</v>
      </c>
      <c r="B11138" s="16">
        <v>15</v>
      </c>
      <c r="C11138" s="15">
        <v>50</v>
      </c>
      <c r="D11138" s="17">
        <v>31000</v>
      </c>
      <c r="E11138" s="18">
        <f t="shared" ref="E11138:E11201" si="174">D11138/1000</f>
        <v>31</v>
      </c>
      <c r="F11138" s="19">
        <v>49.822854</v>
      </c>
      <c r="G11138" s="19">
        <v>1.5445085009999999</v>
      </c>
      <c r="H11138" s="20">
        <v>0.354291299</v>
      </c>
      <c r="I11138" s="15">
        <f>IF(H11138&lt;=Rmax_Summary!$B$40,1,0)</f>
        <v>1</v>
      </c>
      <c r="J11138" s="15">
        <v>1</v>
      </c>
      <c r="K11138" s="21" t="s">
        <v>846</v>
      </c>
    </row>
    <row r="11139" spans="1:11" x14ac:dyDescent="0.15">
      <c r="A11139" s="15">
        <v>4888</v>
      </c>
      <c r="B11139" s="16">
        <v>15</v>
      </c>
      <c r="C11139" s="15">
        <v>50</v>
      </c>
      <c r="D11139" s="17">
        <v>32000</v>
      </c>
      <c r="E11139" s="18">
        <f t="shared" si="174"/>
        <v>32</v>
      </c>
      <c r="F11139" s="19">
        <v>49.822812999999996</v>
      </c>
      <c r="G11139" s="19">
        <v>1.59433001</v>
      </c>
      <c r="H11139" s="20">
        <v>0.35437407799999998</v>
      </c>
      <c r="I11139" s="15">
        <f>IF(H11139&lt;=Rmax_Summary!$B$40,1,0)</f>
        <v>1</v>
      </c>
      <c r="J11139" s="15">
        <v>1</v>
      </c>
      <c r="K11139" s="21" t="s">
        <v>846</v>
      </c>
    </row>
    <row r="11140" spans="1:11" x14ac:dyDescent="0.15">
      <c r="A11140" s="15">
        <v>4893</v>
      </c>
      <c r="B11140" s="16">
        <v>15</v>
      </c>
      <c r="C11140" s="15">
        <v>50</v>
      </c>
      <c r="D11140" s="17">
        <v>33000</v>
      </c>
      <c r="E11140" s="18">
        <f t="shared" si="174"/>
        <v>33</v>
      </c>
      <c r="F11140" s="19">
        <v>49.822772000000001</v>
      </c>
      <c r="G11140" s="19">
        <v>1.6441514749999999</v>
      </c>
      <c r="H11140" s="20">
        <v>0.354456981</v>
      </c>
      <c r="I11140" s="15">
        <f>IF(H11140&lt;=Rmax_Summary!$B$40,1,0)</f>
        <v>1</v>
      </c>
      <c r="J11140" s="15">
        <v>1</v>
      </c>
      <c r="K11140" s="21" t="s">
        <v>846</v>
      </c>
    </row>
    <row r="11141" spans="1:11" x14ac:dyDescent="0.15">
      <c r="A11141" s="15">
        <v>4898</v>
      </c>
      <c r="B11141" s="16">
        <v>15</v>
      </c>
      <c r="C11141" s="15">
        <v>50</v>
      </c>
      <c r="D11141" s="17">
        <v>34000</v>
      </c>
      <c r="E11141" s="18">
        <f t="shared" si="174"/>
        <v>34</v>
      </c>
      <c r="F11141" s="19">
        <v>49.82273</v>
      </c>
      <c r="G11141" s="19">
        <v>1.693972821</v>
      </c>
      <c r="H11141" s="20">
        <v>0.35454045299999998</v>
      </c>
      <c r="I11141" s="15">
        <f>IF(H11141&lt;=Rmax_Summary!$B$40,1,0)</f>
        <v>1</v>
      </c>
      <c r="J11141" s="15">
        <v>1</v>
      </c>
      <c r="K11141" s="21" t="s">
        <v>846</v>
      </c>
    </row>
    <row r="11142" spans="1:11" x14ac:dyDescent="0.15">
      <c r="A11142" s="15">
        <v>4903</v>
      </c>
      <c r="B11142" s="16">
        <v>15</v>
      </c>
      <c r="C11142" s="15">
        <v>50</v>
      </c>
      <c r="D11142" s="17">
        <v>35000</v>
      </c>
      <c r="E11142" s="18">
        <f t="shared" si="174"/>
        <v>35</v>
      </c>
      <c r="F11142" s="19">
        <v>49.822687999999999</v>
      </c>
      <c r="G11142" s="19">
        <v>1.7437940629999999</v>
      </c>
      <c r="H11142" s="20">
        <v>0.35462355299999998</v>
      </c>
      <c r="I11142" s="15">
        <f>IF(H11142&lt;=Rmax_Summary!$B$40,1,0)</f>
        <v>1</v>
      </c>
      <c r="J11142" s="15">
        <v>1</v>
      </c>
      <c r="K11142" s="21" t="s">
        <v>846</v>
      </c>
    </row>
    <row r="11143" spans="1:11" x14ac:dyDescent="0.15">
      <c r="A11143" s="15">
        <v>4908</v>
      </c>
      <c r="B11143" s="16">
        <v>15</v>
      </c>
      <c r="C11143" s="15">
        <v>50</v>
      </c>
      <c r="D11143" s="17">
        <v>36000</v>
      </c>
      <c r="E11143" s="18">
        <f t="shared" si="174"/>
        <v>36</v>
      </c>
      <c r="F11143" s="19">
        <v>49.822645999999999</v>
      </c>
      <c r="G11143" s="19">
        <v>1.7936152750000001</v>
      </c>
      <c r="H11143" s="20">
        <v>0.35470736400000002</v>
      </c>
      <c r="I11143" s="15">
        <f>IF(H11143&lt;=Rmax_Summary!$B$40,1,0)</f>
        <v>1</v>
      </c>
      <c r="J11143" s="15">
        <v>1</v>
      </c>
      <c r="K11143" s="21" t="s">
        <v>846</v>
      </c>
    </row>
    <row r="11144" spans="1:11" x14ac:dyDescent="0.15">
      <c r="A11144" s="15">
        <v>4913</v>
      </c>
      <c r="B11144" s="16">
        <v>15</v>
      </c>
      <c r="C11144" s="15">
        <v>50</v>
      </c>
      <c r="D11144" s="17">
        <v>37000</v>
      </c>
      <c r="E11144" s="18">
        <f t="shared" si="174"/>
        <v>37</v>
      </c>
      <c r="F11144" s="19">
        <v>49.822603999999998</v>
      </c>
      <c r="G11144" s="19">
        <v>1.843436345</v>
      </c>
      <c r="H11144" s="20">
        <v>0.35479204800000003</v>
      </c>
      <c r="I11144" s="15">
        <f>IF(H11144&lt;=Rmax_Summary!$B$40,1,0)</f>
        <v>1</v>
      </c>
      <c r="J11144" s="15">
        <v>1</v>
      </c>
      <c r="K11144" s="21" t="s">
        <v>846</v>
      </c>
    </row>
    <row r="11145" spans="1:11" x14ac:dyDescent="0.15">
      <c r="A11145" s="15">
        <v>4918</v>
      </c>
      <c r="B11145" s="16">
        <v>15</v>
      </c>
      <c r="C11145" s="15">
        <v>50</v>
      </c>
      <c r="D11145" s="17">
        <v>38000</v>
      </c>
      <c r="E11145" s="18">
        <f t="shared" si="174"/>
        <v>38</v>
      </c>
      <c r="F11145" s="19">
        <v>49.822561999999998</v>
      </c>
      <c r="G11145" s="19">
        <v>1.8932573500000001</v>
      </c>
      <c r="H11145" s="20">
        <v>0.35487645299999998</v>
      </c>
      <c r="I11145" s="15">
        <f>IF(H11145&lt;=Rmax_Summary!$B$40,1,0)</f>
        <v>1</v>
      </c>
      <c r="J11145" s="15">
        <v>1</v>
      </c>
      <c r="K11145" s="21" t="s">
        <v>846</v>
      </c>
    </row>
    <row r="11146" spans="1:11" x14ac:dyDescent="0.15">
      <c r="A11146" s="15">
        <v>4923</v>
      </c>
      <c r="B11146" s="16">
        <v>15</v>
      </c>
      <c r="C11146" s="15">
        <v>50</v>
      </c>
      <c r="D11146" s="17">
        <v>39000</v>
      </c>
      <c r="E11146" s="18">
        <f t="shared" si="174"/>
        <v>39</v>
      </c>
      <c r="F11146" s="19">
        <v>49.822519</v>
      </c>
      <c r="G11146" s="19">
        <v>1.943078243</v>
      </c>
      <c r="H11146" s="20">
        <v>0.35496114099999998</v>
      </c>
      <c r="I11146" s="15">
        <f>IF(H11146&lt;=Rmax_Summary!$B$40,1,0)</f>
        <v>1</v>
      </c>
      <c r="J11146" s="15">
        <v>1</v>
      </c>
      <c r="K11146" s="21" t="s">
        <v>846</v>
      </c>
    </row>
    <row r="11147" spans="1:11" x14ac:dyDescent="0.15">
      <c r="A11147" s="15">
        <v>4928</v>
      </c>
      <c r="B11147" s="16">
        <v>15</v>
      </c>
      <c r="C11147" s="15">
        <v>50</v>
      </c>
      <c r="D11147" s="17">
        <v>40000</v>
      </c>
      <c r="E11147" s="18">
        <f t="shared" si="174"/>
        <v>40</v>
      </c>
      <c r="F11147" s="19">
        <v>49.822476999999999</v>
      </c>
      <c r="G11147" s="19">
        <v>1.992899057</v>
      </c>
      <c r="H11147" s="20">
        <v>0.355046311</v>
      </c>
      <c r="I11147" s="15">
        <f>IF(H11147&lt;=Rmax_Summary!$B$40,1,0)</f>
        <v>1</v>
      </c>
      <c r="J11147" s="15">
        <v>1</v>
      </c>
      <c r="K11147" s="21" t="s">
        <v>846</v>
      </c>
    </row>
    <row r="11148" spans="1:11" x14ac:dyDescent="0.15">
      <c r="A11148" s="15">
        <v>4933</v>
      </c>
      <c r="B11148" s="16">
        <v>15</v>
      </c>
      <c r="C11148" s="15">
        <v>50</v>
      </c>
      <c r="D11148" s="17">
        <v>41000</v>
      </c>
      <c r="E11148" s="18">
        <f t="shared" si="174"/>
        <v>41</v>
      </c>
      <c r="F11148" s="19">
        <v>49.822434000000001</v>
      </c>
      <c r="G11148" s="19">
        <v>2.0427197750000001</v>
      </c>
      <c r="H11148" s="20">
        <v>0.355131947</v>
      </c>
      <c r="I11148" s="15">
        <f>IF(H11148&lt;=Rmax_Summary!$B$40,1,0)</f>
        <v>1</v>
      </c>
      <c r="J11148" s="15">
        <v>1</v>
      </c>
      <c r="K11148" s="21" t="s">
        <v>846</v>
      </c>
    </row>
    <row r="11149" spans="1:11" x14ac:dyDescent="0.15">
      <c r="A11149" s="15">
        <v>4938</v>
      </c>
      <c r="B11149" s="16">
        <v>15</v>
      </c>
      <c r="C11149" s="15">
        <v>50</v>
      </c>
      <c r="D11149" s="17">
        <v>42000</v>
      </c>
      <c r="E11149" s="18">
        <f t="shared" si="174"/>
        <v>42</v>
      </c>
      <c r="F11149" s="19">
        <v>49.822391000000003</v>
      </c>
      <c r="G11149" s="19">
        <v>2.092540439</v>
      </c>
      <c r="H11149" s="20">
        <v>0.35521755100000002</v>
      </c>
      <c r="I11149" s="15">
        <f>IF(H11149&lt;=Rmax_Summary!$B$40,1,0)</f>
        <v>1</v>
      </c>
      <c r="J11149" s="15">
        <v>1</v>
      </c>
      <c r="K11149" s="21" t="s">
        <v>846</v>
      </c>
    </row>
    <row r="11150" spans="1:11" x14ac:dyDescent="0.15">
      <c r="A11150" s="15">
        <v>4943</v>
      </c>
      <c r="B11150" s="16">
        <v>15</v>
      </c>
      <c r="C11150" s="15">
        <v>50</v>
      </c>
      <c r="D11150" s="17">
        <v>43000</v>
      </c>
      <c r="E11150" s="18">
        <f t="shared" si="174"/>
        <v>43</v>
      </c>
      <c r="F11150" s="19">
        <v>49.822347999999998</v>
      </c>
      <c r="G11150" s="19">
        <v>2.1423609849999998</v>
      </c>
      <c r="H11150" s="20">
        <v>0.355303906</v>
      </c>
      <c r="I11150" s="15">
        <f>IF(H11150&lt;=Rmax_Summary!$B$40,1,0)</f>
        <v>1</v>
      </c>
      <c r="J11150" s="15">
        <v>1</v>
      </c>
      <c r="K11150" s="21" t="s">
        <v>846</v>
      </c>
    </row>
    <row r="11151" spans="1:11" x14ac:dyDescent="0.15">
      <c r="A11151" s="15">
        <v>4948</v>
      </c>
      <c r="B11151" s="16">
        <v>15</v>
      </c>
      <c r="C11151" s="15">
        <v>50</v>
      </c>
      <c r="D11151" s="17">
        <v>44000</v>
      </c>
      <c r="E11151" s="18">
        <f t="shared" si="174"/>
        <v>44</v>
      </c>
      <c r="F11151" s="19">
        <v>49.822305</v>
      </c>
      <c r="G11151" s="19">
        <v>2.1921814190000002</v>
      </c>
      <c r="H11151" s="20">
        <v>0.35538997900000002</v>
      </c>
      <c r="I11151" s="15">
        <f>IF(H11151&lt;=Rmax_Summary!$B$40,1,0)</f>
        <v>1</v>
      </c>
      <c r="J11151" s="15">
        <v>1</v>
      </c>
      <c r="K11151" s="21" t="s">
        <v>846</v>
      </c>
    </row>
    <row r="11152" spans="1:11" x14ac:dyDescent="0.15">
      <c r="A11152" s="15">
        <v>4953</v>
      </c>
      <c r="B11152" s="16">
        <v>15</v>
      </c>
      <c r="C11152" s="15">
        <v>50</v>
      </c>
      <c r="D11152" s="17">
        <v>45000</v>
      </c>
      <c r="E11152" s="18">
        <f t="shared" si="174"/>
        <v>45</v>
      </c>
      <c r="F11152" s="19">
        <v>49.822262000000002</v>
      </c>
      <c r="G11152" s="19">
        <v>2.2420017630000002</v>
      </c>
      <c r="H11152" s="20">
        <v>0.35547657199999999</v>
      </c>
      <c r="I11152" s="15">
        <f>IF(H11152&lt;=Rmax_Summary!$B$40,1,0)</f>
        <v>1</v>
      </c>
      <c r="J11152" s="15">
        <v>1</v>
      </c>
      <c r="K11152" s="21" t="s">
        <v>846</v>
      </c>
    </row>
    <row r="11153" spans="1:11" x14ac:dyDescent="0.15">
      <c r="A11153" s="15">
        <v>4958</v>
      </c>
      <c r="B11153" s="16">
        <v>15</v>
      </c>
      <c r="C11153" s="15">
        <v>50</v>
      </c>
      <c r="D11153" s="17">
        <v>46000</v>
      </c>
      <c r="E11153" s="18">
        <f t="shared" si="174"/>
        <v>46</v>
      </c>
      <c r="F11153" s="19">
        <v>49.822217999999999</v>
      </c>
      <c r="G11153" s="19">
        <v>2.2918220410000001</v>
      </c>
      <c r="H11153" s="20">
        <v>0.35556386600000001</v>
      </c>
      <c r="I11153" s="15">
        <f>IF(H11153&lt;=Rmax_Summary!$B$40,1,0)</f>
        <v>1</v>
      </c>
      <c r="J11153" s="15">
        <v>1</v>
      </c>
      <c r="K11153" s="21" t="s">
        <v>846</v>
      </c>
    </row>
    <row r="11154" spans="1:11" x14ac:dyDescent="0.15">
      <c r="A11154" s="15">
        <v>4963</v>
      </c>
      <c r="B11154" s="16">
        <v>15</v>
      </c>
      <c r="C11154" s="15">
        <v>50</v>
      </c>
      <c r="D11154" s="17">
        <v>47000</v>
      </c>
      <c r="E11154" s="18">
        <f t="shared" si="174"/>
        <v>47</v>
      </c>
      <c r="F11154" s="19">
        <v>49.822173999999997</v>
      </c>
      <c r="G11154" s="19">
        <v>2.341642175</v>
      </c>
      <c r="H11154" s="20">
        <v>0.355651245</v>
      </c>
      <c r="I11154" s="15">
        <f>IF(H11154&lt;=Rmax_Summary!$B$40,1,0)</f>
        <v>1</v>
      </c>
      <c r="J11154" s="15">
        <v>1</v>
      </c>
      <c r="K11154" s="21" t="s">
        <v>846</v>
      </c>
    </row>
    <row r="11155" spans="1:11" x14ac:dyDescent="0.15">
      <c r="A11155" s="15">
        <v>4968</v>
      </c>
      <c r="B11155" s="16">
        <v>15</v>
      </c>
      <c r="C11155" s="15">
        <v>50</v>
      </c>
      <c r="D11155" s="17">
        <v>48000</v>
      </c>
      <c r="E11155" s="18">
        <f t="shared" si="174"/>
        <v>48</v>
      </c>
      <c r="F11155" s="19">
        <v>49.822130000000001</v>
      </c>
      <c r="G11155" s="19">
        <v>2.3914622510000001</v>
      </c>
      <c r="H11155" s="20">
        <v>0.35573907399999999</v>
      </c>
      <c r="I11155" s="15">
        <f>IF(H11155&lt;=Rmax_Summary!$B$40,1,0)</f>
        <v>1</v>
      </c>
      <c r="J11155" s="15">
        <v>1</v>
      </c>
      <c r="K11155" s="21" t="s">
        <v>846</v>
      </c>
    </row>
    <row r="11156" spans="1:11" x14ac:dyDescent="0.15">
      <c r="A11156" s="15">
        <v>4973</v>
      </c>
      <c r="B11156" s="16">
        <v>15</v>
      </c>
      <c r="C11156" s="15">
        <v>50</v>
      </c>
      <c r="D11156" s="17">
        <v>49000</v>
      </c>
      <c r="E11156" s="18">
        <f t="shared" si="174"/>
        <v>49</v>
      </c>
      <c r="F11156" s="19">
        <v>49.822085999999999</v>
      </c>
      <c r="G11156" s="19">
        <v>2.441282266</v>
      </c>
      <c r="H11156" s="20">
        <v>0.35582718200000002</v>
      </c>
      <c r="I11156" s="15">
        <f>IF(H11156&lt;=Rmax_Summary!$B$40,1,0)</f>
        <v>1</v>
      </c>
      <c r="J11156" s="15">
        <v>1</v>
      </c>
      <c r="K11156" s="21" t="s">
        <v>846</v>
      </c>
    </row>
    <row r="11157" spans="1:11" x14ac:dyDescent="0.15">
      <c r="A11157" s="15">
        <v>4978</v>
      </c>
      <c r="B11157" s="16">
        <v>15</v>
      </c>
      <c r="C11157" s="15">
        <v>50</v>
      </c>
      <c r="D11157" s="17">
        <v>50000</v>
      </c>
      <c r="E11157" s="18">
        <f t="shared" si="174"/>
        <v>50</v>
      </c>
      <c r="F11157" s="19">
        <v>49.822042000000003</v>
      </c>
      <c r="G11157" s="19">
        <v>2.4911021180000001</v>
      </c>
      <c r="H11157" s="20">
        <v>0.35591524000000002</v>
      </c>
      <c r="I11157" s="15">
        <f>IF(H11157&lt;=Rmax_Summary!$B$40,1,0)</f>
        <v>1</v>
      </c>
      <c r="J11157" s="15">
        <v>1</v>
      </c>
      <c r="K11157" s="21" t="s">
        <v>846</v>
      </c>
    </row>
    <row r="11158" spans="1:11" x14ac:dyDescent="0.15">
      <c r="A11158" s="15">
        <v>4983</v>
      </c>
      <c r="B11158" s="16">
        <v>15</v>
      </c>
      <c r="C11158" s="15">
        <v>50</v>
      </c>
      <c r="D11158" s="17">
        <v>51000</v>
      </c>
      <c r="E11158" s="18">
        <f t="shared" si="174"/>
        <v>51</v>
      </c>
      <c r="F11158" s="19">
        <v>49.821998000000001</v>
      </c>
      <c r="G11158" s="19">
        <v>2.5409219350000001</v>
      </c>
      <c r="H11158" s="20">
        <v>0.356004133</v>
      </c>
      <c r="I11158" s="15">
        <f>IF(H11158&lt;=Rmax_Summary!$B$40,1,0)</f>
        <v>1</v>
      </c>
      <c r="J11158" s="15">
        <v>1</v>
      </c>
      <c r="K11158" s="21" t="s">
        <v>846</v>
      </c>
    </row>
    <row r="11159" spans="1:11" x14ac:dyDescent="0.15">
      <c r="A11159" s="15">
        <v>4988</v>
      </c>
      <c r="B11159" s="16">
        <v>15</v>
      </c>
      <c r="C11159" s="15">
        <v>50</v>
      </c>
      <c r="D11159" s="17">
        <v>52000</v>
      </c>
      <c r="E11159" s="18">
        <f t="shared" si="174"/>
        <v>52</v>
      </c>
      <c r="F11159" s="19">
        <v>49.821953000000001</v>
      </c>
      <c r="G11159" s="19">
        <v>2.5907415629999999</v>
      </c>
      <c r="H11159" s="20">
        <v>0.35609310599999999</v>
      </c>
      <c r="I11159" s="15">
        <f>IF(H11159&lt;=Rmax_Summary!$B$40,1,0)</f>
        <v>1</v>
      </c>
      <c r="J11159" s="15">
        <v>1</v>
      </c>
      <c r="K11159" s="21" t="s">
        <v>846</v>
      </c>
    </row>
    <row r="11160" spans="1:11" x14ac:dyDescent="0.15">
      <c r="A11160" s="15">
        <v>4993</v>
      </c>
      <c r="B11160" s="16">
        <v>15</v>
      </c>
      <c r="C11160" s="15">
        <v>50</v>
      </c>
      <c r="D11160" s="17">
        <v>53000</v>
      </c>
      <c r="E11160" s="18">
        <f t="shared" si="174"/>
        <v>53</v>
      </c>
      <c r="F11160" s="19">
        <v>49.821908999999998</v>
      </c>
      <c r="G11160" s="19">
        <v>2.640561173</v>
      </c>
      <c r="H11160" s="20">
        <v>0.35618255599999998</v>
      </c>
      <c r="I11160" s="15">
        <f>IF(H11160&lt;=Rmax_Summary!$B$40,1,0)</f>
        <v>1</v>
      </c>
      <c r="J11160" s="15">
        <v>1</v>
      </c>
      <c r="K11160" s="21" t="s">
        <v>846</v>
      </c>
    </row>
    <row r="11161" spans="1:11" x14ac:dyDescent="0.15">
      <c r="A11161" s="15">
        <v>4998</v>
      </c>
      <c r="B11161" s="16">
        <v>15</v>
      </c>
      <c r="C11161" s="15">
        <v>50</v>
      </c>
      <c r="D11161" s="17">
        <v>54000</v>
      </c>
      <c r="E11161" s="18">
        <f t="shared" si="174"/>
        <v>54</v>
      </c>
      <c r="F11161" s="19">
        <v>49.821863999999998</v>
      </c>
      <c r="G11161" s="19">
        <v>2.6903806530000001</v>
      </c>
      <c r="H11161" s="20">
        <v>0.35627217900000002</v>
      </c>
      <c r="I11161" s="15">
        <f>IF(H11161&lt;=Rmax_Summary!$B$40,1,0)</f>
        <v>1</v>
      </c>
      <c r="J11161" s="15">
        <v>1</v>
      </c>
      <c r="K11161" s="21" t="s">
        <v>846</v>
      </c>
    </row>
    <row r="11162" spans="1:11" x14ac:dyDescent="0.15">
      <c r="A11162" s="15">
        <v>5003</v>
      </c>
      <c r="B11162" s="16">
        <v>15</v>
      </c>
      <c r="C11162" s="15">
        <v>50</v>
      </c>
      <c r="D11162" s="17">
        <v>55000</v>
      </c>
      <c r="E11162" s="18">
        <f t="shared" si="174"/>
        <v>55</v>
      </c>
      <c r="F11162" s="19">
        <v>49.821818999999998</v>
      </c>
      <c r="G11162" s="19">
        <v>2.74020003</v>
      </c>
      <c r="H11162" s="20">
        <v>0.356362024</v>
      </c>
      <c r="I11162" s="15">
        <f>IF(H11162&lt;=Rmax_Summary!$B$40,1,0)</f>
        <v>1</v>
      </c>
      <c r="J11162" s="15">
        <v>1</v>
      </c>
      <c r="K11162" s="21" t="s">
        <v>846</v>
      </c>
    </row>
    <row r="11163" spans="1:11" x14ac:dyDescent="0.15">
      <c r="A11163" s="15">
        <v>5008</v>
      </c>
      <c r="B11163" s="16">
        <v>15</v>
      </c>
      <c r="C11163" s="15">
        <v>50</v>
      </c>
      <c r="D11163" s="17">
        <v>56000</v>
      </c>
      <c r="E11163" s="18">
        <f t="shared" si="174"/>
        <v>56</v>
      </c>
      <c r="F11163" s="19">
        <v>49.821773</v>
      </c>
      <c r="G11163" s="19">
        <v>2.7900193020000001</v>
      </c>
      <c r="H11163" s="20">
        <v>0.35645303099999998</v>
      </c>
      <c r="I11163" s="15">
        <f>IF(H11163&lt;=Rmax_Summary!$B$40,1,0)</f>
        <v>1</v>
      </c>
      <c r="J11163" s="15">
        <v>1</v>
      </c>
      <c r="K11163" s="21" t="s">
        <v>846</v>
      </c>
    </row>
    <row r="11164" spans="1:11" x14ac:dyDescent="0.15">
      <c r="A11164" s="15">
        <v>5013</v>
      </c>
      <c r="B11164" s="16">
        <v>15</v>
      </c>
      <c r="C11164" s="15">
        <v>50</v>
      </c>
      <c r="D11164" s="17">
        <v>57000</v>
      </c>
      <c r="E11164" s="18">
        <f t="shared" si="174"/>
        <v>57</v>
      </c>
      <c r="F11164" s="19">
        <v>49.821728</v>
      </c>
      <c r="G11164" s="19">
        <v>2.839838511</v>
      </c>
      <c r="H11164" s="20">
        <v>0.35654363</v>
      </c>
      <c r="I11164" s="15">
        <f>IF(H11164&lt;=Rmax_Summary!$B$40,1,0)</f>
        <v>1</v>
      </c>
      <c r="J11164" s="15">
        <v>1</v>
      </c>
      <c r="K11164" s="21" t="s">
        <v>846</v>
      </c>
    </row>
    <row r="11165" spans="1:11" x14ac:dyDescent="0.15">
      <c r="A11165" s="15">
        <v>5018</v>
      </c>
      <c r="B11165" s="16">
        <v>15</v>
      </c>
      <c r="C11165" s="15">
        <v>50</v>
      </c>
      <c r="D11165" s="17">
        <v>58000</v>
      </c>
      <c r="E11165" s="18">
        <f t="shared" si="174"/>
        <v>58</v>
      </c>
      <c r="F11165" s="19">
        <v>49.821683</v>
      </c>
      <c r="G11165" s="19">
        <v>2.8896576</v>
      </c>
      <c r="H11165" s="20">
        <v>0.35663483200000001</v>
      </c>
      <c r="I11165" s="15">
        <f>IF(H11165&lt;=Rmax_Summary!$B$40,1,0)</f>
        <v>1</v>
      </c>
      <c r="J11165" s="15">
        <v>1</v>
      </c>
      <c r="K11165" s="21" t="s">
        <v>846</v>
      </c>
    </row>
    <row r="11166" spans="1:11" x14ac:dyDescent="0.15">
      <c r="A11166" s="15">
        <v>5023</v>
      </c>
      <c r="B11166" s="16">
        <v>15</v>
      </c>
      <c r="C11166" s="15">
        <v>50</v>
      </c>
      <c r="D11166" s="17">
        <v>59000</v>
      </c>
      <c r="E11166" s="18">
        <f t="shared" si="174"/>
        <v>59</v>
      </c>
      <c r="F11166" s="19">
        <v>49.821637000000003</v>
      </c>
      <c r="G11166" s="19">
        <v>2.9394765860000001</v>
      </c>
      <c r="H11166" s="20">
        <v>0.35672665100000001</v>
      </c>
      <c r="I11166" s="15">
        <f>IF(H11166&lt;=Rmax_Summary!$B$40,1,0)</f>
        <v>1</v>
      </c>
      <c r="J11166" s="15">
        <v>1</v>
      </c>
      <c r="K11166" s="21" t="s">
        <v>846</v>
      </c>
    </row>
    <row r="11167" spans="1:11" x14ac:dyDescent="0.15">
      <c r="A11167" s="15">
        <v>5028</v>
      </c>
      <c r="B11167" s="16">
        <v>15</v>
      </c>
      <c r="C11167" s="15">
        <v>50</v>
      </c>
      <c r="D11167" s="17">
        <v>60000</v>
      </c>
      <c r="E11167" s="18">
        <f t="shared" si="174"/>
        <v>60</v>
      </c>
      <c r="F11167" s="19">
        <v>49.821590999999998</v>
      </c>
      <c r="G11167" s="19">
        <v>2.9892954619999998</v>
      </c>
      <c r="H11167" s="20">
        <v>0.35681826300000002</v>
      </c>
      <c r="I11167" s="15">
        <f>IF(H11167&lt;=Rmax_Summary!$B$40,1,0)</f>
        <v>1</v>
      </c>
      <c r="J11167" s="15">
        <v>1</v>
      </c>
      <c r="K11167" s="21" t="s">
        <v>846</v>
      </c>
    </row>
    <row r="11168" spans="1:11" x14ac:dyDescent="0.15">
      <c r="A11168" s="15">
        <v>5033</v>
      </c>
      <c r="B11168" s="16">
        <v>15</v>
      </c>
      <c r="C11168" s="15">
        <v>50</v>
      </c>
      <c r="D11168" s="17">
        <v>61000</v>
      </c>
      <c r="E11168" s="18">
        <f t="shared" si="174"/>
        <v>61</v>
      </c>
      <c r="F11168" s="19">
        <v>49.821545</v>
      </c>
      <c r="G11168" s="19">
        <v>3.0391142260000001</v>
      </c>
      <c r="H11168" s="20">
        <v>0.35691045300000002</v>
      </c>
      <c r="I11168" s="15">
        <f>IF(H11168&lt;=Rmax_Summary!$B$40,1,0)</f>
        <v>1</v>
      </c>
      <c r="J11168" s="15">
        <v>1</v>
      </c>
      <c r="K11168" s="21" t="s">
        <v>846</v>
      </c>
    </row>
    <row r="11169" spans="1:11" x14ac:dyDescent="0.15">
      <c r="A11169" s="15">
        <v>5038</v>
      </c>
      <c r="B11169" s="16">
        <v>15</v>
      </c>
      <c r="C11169" s="15">
        <v>50</v>
      </c>
      <c r="D11169" s="17">
        <v>62000</v>
      </c>
      <c r="E11169" s="18">
        <f t="shared" si="174"/>
        <v>62</v>
      </c>
      <c r="F11169" s="19">
        <v>49.821499000000003</v>
      </c>
      <c r="G11169" s="19">
        <v>3.0889328800000002</v>
      </c>
      <c r="H11169" s="20">
        <v>0.35700299499999999</v>
      </c>
      <c r="I11169" s="15">
        <f>IF(H11169&lt;=Rmax_Summary!$B$40,1,0)</f>
        <v>1</v>
      </c>
      <c r="J11169" s="15">
        <v>1</v>
      </c>
      <c r="K11169" s="21" t="s">
        <v>846</v>
      </c>
    </row>
    <row r="11170" spans="1:11" x14ac:dyDescent="0.15">
      <c r="A11170" s="15">
        <v>5043</v>
      </c>
      <c r="B11170" s="16">
        <v>15</v>
      </c>
      <c r="C11170" s="15">
        <v>50</v>
      </c>
      <c r="D11170" s="17">
        <v>63000</v>
      </c>
      <c r="E11170" s="18">
        <f t="shared" si="174"/>
        <v>63</v>
      </c>
      <c r="F11170" s="19">
        <v>49.821452000000001</v>
      </c>
      <c r="G11170" s="19">
        <v>3.138751439</v>
      </c>
      <c r="H11170" s="20">
        <v>0.35709633899999998</v>
      </c>
      <c r="I11170" s="15">
        <f>IF(H11170&lt;=Rmax_Summary!$B$40,1,0)</f>
        <v>1</v>
      </c>
      <c r="J11170" s="15">
        <v>1</v>
      </c>
      <c r="K11170" s="21" t="s">
        <v>846</v>
      </c>
    </row>
    <row r="11171" spans="1:11" x14ac:dyDescent="0.15">
      <c r="A11171" s="15">
        <v>5048</v>
      </c>
      <c r="B11171" s="16">
        <v>15</v>
      </c>
      <c r="C11171" s="15">
        <v>50</v>
      </c>
      <c r="D11171" s="17">
        <v>64000</v>
      </c>
      <c r="E11171" s="18">
        <f t="shared" si="174"/>
        <v>64</v>
      </c>
      <c r="F11171" s="19">
        <v>49.821404999999999</v>
      </c>
      <c r="G11171" s="19">
        <v>3.1885699289999998</v>
      </c>
      <c r="H11171" s="20">
        <v>0.357189906</v>
      </c>
      <c r="I11171" s="15">
        <f>IF(H11171&lt;=Rmax_Summary!$B$40,1,0)</f>
        <v>1</v>
      </c>
      <c r="J11171" s="15">
        <v>1</v>
      </c>
      <c r="K11171" s="21" t="s">
        <v>846</v>
      </c>
    </row>
    <row r="11172" spans="1:11" x14ac:dyDescent="0.15">
      <c r="A11172" s="15">
        <v>5053</v>
      </c>
      <c r="B11172" s="16">
        <v>15</v>
      </c>
      <c r="C11172" s="15">
        <v>50</v>
      </c>
      <c r="D11172" s="17">
        <v>65000</v>
      </c>
      <c r="E11172" s="18">
        <f t="shared" si="174"/>
        <v>65</v>
      </c>
      <c r="F11172" s="19">
        <v>49.821357999999996</v>
      </c>
      <c r="G11172" s="19">
        <v>3.2383882850000001</v>
      </c>
      <c r="H11172" s="20">
        <v>0.35728335300000003</v>
      </c>
      <c r="I11172" s="15">
        <f>IF(H11172&lt;=Rmax_Summary!$B$40,1,0)</f>
        <v>1</v>
      </c>
      <c r="J11172" s="15">
        <v>1</v>
      </c>
      <c r="K11172" s="21" t="s">
        <v>846</v>
      </c>
    </row>
    <row r="11173" spans="1:11" x14ac:dyDescent="0.15">
      <c r="A11173" s="15">
        <v>5058</v>
      </c>
      <c r="B11173" s="16">
        <v>15</v>
      </c>
      <c r="C11173" s="15">
        <v>50</v>
      </c>
      <c r="D11173" s="17">
        <v>66000</v>
      </c>
      <c r="E11173" s="18">
        <f t="shared" si="174"/>
        <v>66</v>
      </c>
      <c r="F11173" s="19">
        <v>49.821311000000001</v>
      </c>
      <c r="G11173" s="19">
        <v>3.2882065489999999</v>
      </c>
      <c r="H11173" s="20">
        <v>0.35737737600000002</v>
      </c>
      <c r="I11173" s="15">
        <f>IF(H11173&lt;=Rmax_Summary!$B$40,1,0)</f>
        <v>1</v>
      </c>
      <c r="J11173" s="15">
        <v>1</v>
      </c>
      <c r="K11173" s="21" t="s">
        <v>846</v>
      </c>
    </row>
    <row r="11174" spans="1:11" x14ac:dyDescent="0.15">
      <c r="A11174" s="15">
        <v>5063</v>
      </c>
      <c r="B11174" s="16">
        <v>15</v>
      </c>
      <c r="C11174" s="15">
        <v>50</v>
      </c>
      <c r="D11174" s="17">
        <v>67000</v>
      </c>
      <c r="E11174" s="18">
        <f t="shared" si="174"/>
        <v>67</v>
      </c>
      <c r="F11174" s="19">
        <v>49.821263999999999</v>
      </c>
      <c r="G11174" s="19">
        <v>3.3380246819999999</v>
      </c>
      <c r="H11174" s="20">
        <v>0.35747206199999998</v>
      </c>
      <c r="I11174" s="15">
        <f>IF(H11174&lt;=Rmax_Summary!$B$40,1,0)</f>
        <v>1</v>
      </c>
      <c r="J11174" s="15">
        <v>1</v>
      </c>
      <c r="K11174" s="21" t="s">
        <v>846</v>
      </c>
    </row>
    <row r="11175" spans="1:11" x14ac:dyDescent="0.15">
      <c r="A11175" s="15">
        <v>5068</v>
      </c>
      <c r="B11175" s="16">
        <v>15</v>
      </c>
      <c r="C11175" s="15">
        <v>50</v>
      </c>
      <c r="D11175" s="17">
        <v>68000</v>
      </c>
      <c r="E11175" s="18">
        <f t="shared" si="174"/>
        <v>68</v>
      </c>
      <c r="F11175" s="19">
        <v>49.821216</v>
      </c>
      <c r="G11175" s="19">
        <v>3.3878427219999998</v>
      </c>
      <c r="H11175" s="20">
        <v>0.35756701000000002</v>
      </c>
      <c r="I11175" s="15">
        <f>IF(H11175&lt;=Rmax_Summary!$B$40,1,0)</f>
        <v>1</v>
      </c>
      <c r="J11175" s="15">
        <v>1</v>
      </c>
      <c r="K11175" s="21" t="s">
        <v>846</v>
      </c>
    </row>
    <row r="11176" spans="1:11" x14ac:dyDescent="0.15">
      <c r="A11176" s="15">
        <v>5073</v>
      </c>
      <c r="B11176" s="16">
        <v>15</v>
      </c>
      <c r="C11176" s="15">
        <v>50</v>
      </c>
      <c r="D11176" s="17">
        <v>69000</v>
      </c>
      <c r="E11176" s="18">
        <f t="shared" si="174"/>
        <v>69</v>
      </c>
      <c r="F11176" s="19">
        <v>49.821168999999998</v>
      </c>
      <c r="G11176" s="19">
        <v>3.437660637</v>
      </c>
      <c r="H11176" s="20">
        <v>0.35766230399999999</v>
      </c>
      <c r="I11176" s="15">
        <f>IF(H11176&lt;=Rmax_Summary!$B$40,1,0)</f>
        <v>1</v>
      </c>
      <c r="J11176" s="15">
        <v>1</v>
      </c>
      <c r="K11176" s="21" t="s">
        <v>846</v>
      </c>
    </row>
    <row r="11177" spans="1:11" x14ac:dyDescent="0.15">
      <c r="A11177" s="15">
        <v>5078</v>
      </c>
      <c r="B11177" s="16">
        <v>15</v>
      </c>
      <c r="C11177" s="15">
        <v>50</v>
      </c>
      <c r="D11177" s="17">
        <v>70000</v>
      </c>
      <c r="E11177" s="18">
        <f t="shared" si="174"/>
        <v>70</v>
      </c>
      <c r="F11177" s="19">
        <v>49.821120999999998</v>
      </c>
      <c r="G11177" s="19">
        <v>3.487478426</v>
      </c>
      <c r="H11177" s="20">
        <v>0.35775798399999997</v>
      </c>
      <c r="I11177" s="15">
        <f>IF(H11177&lt;=Rmax_Summary!$B$40,1,0)</f>
        <v>1</v>
      </c>
      <c r="J11177" s="15">
        <v>1</v>
      </c>
      <c r="K11177" s="21" t="s">
        <v>846</v>
      </c>
    </row>
    <row r="11178" spans="1:11" x14ac:dyDescent="0.15">
      <c r="A11178" s="15">
        <v>5083</v>
      </c>
      <c r="B11178" s="16">
        <v>15</v>
      </c>
      <c r="C11178" s="15">
        <v>50</v>
      </c>
      <c r="D11178" s="17">
        <v>71000</v>
      </c>
      <c r="E11178" s="18">
        <f t="shared" si="174"/>
        <v>71</v>
      </c>
      <c r="F11178" s="19">
        <v>49.821072999999998</v>
      </c>
      <c r="G11178" s="19">
        <v>3.5372961909999998</v>
      </c>
      <c r="H11178" s="20">
        <v>0.357854161</v>
      </c>
      <c r="I11178" s="15">
        <f>IF(H11178&lt;=Rmax_Summary!$B$40,1,0)</f>
        <v>1</v>
      </c>
      <c r="J11178" s="15">
        <v>1</v>
      </c>
      <c r="K11178" s="21" t="s">
        <v>846</v>
      </c>
    </row>
    <row r="11179" spans="1:11" x14ac:dyDescent="0.15">
      <c r="A11179" s="15">
        <v>5088</v>
      </c>
      <c r="B11179" s="16">
        <v>15</v>
      </c>
      <c r="C11179" s="15">
        <v>50</v>
      </c>
      <c r="D11179" s="17">
        <v>72000</v>
      </c>
      <c r="E11179" s="18">
        <f t="shared" si="174"/>
        <v>72</v>
      </c>
      <c r="F11179" s="19">
        <v>49.821024999999999</v>
      </c>
      <c r="G11179" s="19">
        <v>3.5871137709999998</v>
      </c>
      <c r="H11179" s="20">
        <v>0.35795085900000001</v>
      </c>
      <c r="I11179" s="15">
        <f>IF(H11179&lt;=Rmax_Summary!$B$40,1,0)</f>
        <v>1</v>
      </c>
      <c r="J11179" s="15">
        <v>1</v>
      </c>
      <c r="K11179" s="21" t="s">
        <v>846</v>
      </c>
    </row>
    <row r="11180" spans="1:11" x14ac:dyDescent="0.15">
      <c r="A11180" s="15">
        <v>5093</v>
      </c>
      <c r="B11180" s="16">
        <v>15</v>
      </c>
      <c r="C11180" s="15">
        <v>50</v>
      </c>
      <c r="D11180" s="17">
        <v>73000</v>
      </c>
      <c r="E11180" s="18">
        <f t="shared" si="174"/>
        <v>73</v>
      </c>
      <c r="F11180" s="19">
        <v>49.820976000000002</v>
      </c>
      <c r="G11180" s="19">
        <v>3.636931267</v>
      </c>
      <c r="H11180" s="20">
        <v>0.35804754900000002</v>
      </c>
      <c r="I11180" s="15">
        <f>IF(H11180&lt;=Rmax_Summary!$B$40,1,0)</f>
        <v>1</v>
      </c>
      <c r="J11180" s="15">
        <v>1</v>
      </c>
      <c r="K11180" s="21" t="s">
        <v>846</v>
      </c>
    </row>
    <row r="11181" spans="1:11" x14ac:dyDescent="0.15">
      <c r="A11181" s="15">
        <v>5098</v>
      </c>
      <c r="B11181" s="16">
        <v>15</v>
      </c>
      <c r="C11181" s="15">
        <v>50</v>
      </c>
      <c r="D11181" s="17">
        <v>74000</v>
      </c>
      <c r="E11181" s="18">
        <f t="shared" si="174"/>
        <v>74</v>
      </c>
      <c r="F11181" s="19">
        <v>49.820928000000002</v>
      </c>
      <c r="G11181" s="19">
        <v>3.6867486550000002</v>
      </c>
      <c r="H11181" s="20">
        <v>0.35814481999999997</v>
      </c>
      <c r="I11181" s="15">
        <f>IF(H11181&lt;=Rmax_Summary!$B$40,1,0)</f>
        <v>1</v>
      </c>
      <c r="J11181" s="15">
        <v>1</v>
      </c>
      <c r="K11181" s="21" t="s">
        <v>846</v>
      </c>
    </row>
    <row r="11182" spans="1:11" x14ac:dyDescent="0.15">
      <c r="A11182" s="15">
        <v>5103</v>
      </c>
      <c r="B11182" s="16">
        <v>15</v>
      </c>
      <c r="C11182" s="15">
        <v>50</v>
      </c>
      <c r="D11182" s="17">
        <v>75000</v>
      </c>
      <c r="E11182" s="18">
        <f t="shared" si="174"/>
        <v>75</v>
      </c>
      <c r="F11182" s="19">
        <v>49.820878999999998</v>
      </c>
      <c r="G11182" s="19">
        <v>3.7365659280000001</v>
      </c>
      <c r="H11182" s="20">
        <v>0.35824275999999999</v>
      </c>
      <c r="I11182" s="15">
        <f>IF(H11182&lt;=Rmax_Summary!$B$40,1,0)</f>
        <v>1</v>
      </c>
      <c r="J11182" s="15">
        <v>1</v>
      </c>
      <c r="K11182" s="21" t="s">
        <v>846</v>
      </c>
    </row>
    <row r="11183" spans="1:11" x14ac:dyDescent="0.15">
      <c r="A11183" s="15">
        <v>5108</v>
      </c>
      <c r="B11183" s="16">
        <v>15</v>
      </c>
      <c r="C11183" s="15">
        <v>50</v>
      </c>
      <c r="D11183" s="17">
        <v>76000</v>
      </c>
      <c r="E11183" s="18">
        <f t="shared" si="174"/>
        <v>76</v>
      </c>
      <c r="F11183" s="19">
        <v>49.820830000000001</v>
      </c>
      <c r="G11183" s="19">
        <v>3.7863830919999999</v>
      </c>
      <c r="H11183" s="20">
        <v>0.35834066799999997</v>
      </c>
      <c r="I11183" s="15">
        <f>IF(H11183&lt;=Rmax_Summary!$B$40,1,0)</f>
        <v>1</v>
      </c>
      <c r="J11183" s="15">
        <v>1</v>
      </c>
      <c r="K11183" s="21" t="s">
        <v>846</v>
      </c>
    </row>
    <row r="11184" spans="1:11" x14ac:dyDescent="0.15">
      <c r="A11184" s="15">
        <v>5113</v>
      </c>
      <c r="B11184" s="16">
        <v>15</v>
      </c>
      <c r="C11184" s="15">
        <v>50</v>
      </c>
      <c r="D11184" s="17">
        <v>77000</v>
      </c>
      <c r="E11184" s="18">
        <f t="shared" si="174"/>
        <v>77</v>
      </c>
      <c r="F11184" s="19">
        <v>49.820779999999999</v>
      </c>
      <c r="G11184" s="19">
        <v>3.8362001060000002</v>
      </c>
      <c r="H11184" s="20">
        <v>0.35843937599999998</v>
      </c>
      <c r="I11184" s="15">
        <f>IF(H11184&lt;=Rmax_Summary!$B$40,1,0)</f>
        <v>1</v>
      </c>
      <c r="J11184" s="15">
        <v>1</v>
      </c>
      <c r="K11184" s="21" t="s">
        <v>846</v>
      </c>
    </row>
    <row r="11185" spans="1:11" x14ac:dyDescent="0.15">
      <c r="A11185" s="15">
        <v>5118</v>
      </c>
      <c r="B11185" s="16">
        <v>15</v>
      </c>
      <c r="C11185" s="15">
        <v>50</v>
      </c>
      <c r="D11185" s="17">
        <v>78000</v>
      </c>
      <c r="E11185" s="18">
        <f t="shared" si="174"/>
        <v>78</v>
      </c>
      <c r="F11185" s="19">
        <v>49.820731000000002</v>
      </c>
      <c r="G11185" s="19">
        <v>3.8860169889999998</v>
      </c>
      <c r="H11185" s="20">
        <v>0.35853846099999997</v>
      </c>
      <c r="I11185" s="15">
        <f>IF(H11185&lt;=Rmax_Summary!$B$40,1,0)</f>
        <v>1</v>
      </c>
      <c r="J11185" s="15">
        <v>1</v>
      </c>
      <c r="K11185" s="21" t="s">
        <v>846</v>
      </c>
    </row>
    <row r="11186" spans="1:11" x14ac:dyDescent="0.15">
      <c r="A11186" s="15">
        <v>5123</v>
      </c>
      <c r="B11186" s="16">
        <v>15</v>
      </c>
      <c r="C11186" s="15">
        <v>50</v>
      </c>
      <c r="D11186" s="17">
        <v>79000</v>
      </c>
      <c r="E11186" s="18">
        <f t="shared" si="174"/>
        <v>79</v>
      </c>
      <c r="F11186" s="19">
        <v>49.820681</v>
      </c>
      <c r="G11186" s="19">
        <v>3.9358338289999999</v>
      </c>
      <c r="H11186" s="20">
        <v>0.35863745499999999</v>
      </c>
      <c r="I11186" s="15">
        <f>IF(H11186&lt;=Rmax_Summary!$B$40,1,0)</f>
        <v>1</v>
      </c>
      <c r="J11186" s="15">
        <v>1</v>
      </c>
      <c r="K11186" s="21" t="s">
        <v>846</v>
      </c>
    </row>
    <row r="11187" spans="1:11" x14ac:dyDescent="0.15">
      <c r="A11187" s="15">
        <v>5128</v>
      </c>
      <c r="B11187" s="16">
        <v>15</v>
      </c>
      <c r="C11187" s="15">
        <v>50</v>
      </c>
      <c r="D11187" s="17">
        <v>80000</v>
      </c>
      <c r="E11187" s="18">
        <f t="shared" si="174"/>
        <v>80</v>
      </c>
      <c r="F11187" s="19">
        <v>49.820630999999999</v>
      </c>
      <c r="G11187" s="19">
        <v>3.9856505040000001</v>
      </c>
      <c r="H11187" s="20">
        <v>0.358737466</v>
      </c>
      <c r="I11187" s="15">
        <f>IF(H11187&lt;=Rmax_Summary!$B$40,1,0)</f>
        <v>1</v>
      </c>
      <c r="J11187" s="15">
        <v>1</v>
      </c>
      <c r="K11187" s="21" t="s">
        <v>846</v>
      </c>
    </row>
    <row r="11188" spans="1:11" x14ac:dyDescent="0.15">
      <c r="A11188" s="15">
        <v>5133</v>
      </c>
      <c r="B11188" s="16">
        <v>15</v>
      </c>
      <c r="C11188" s="15">
        <v>50</v>
      </c>
      <c r="D11188" s="17">
        <v>81000</v>
      </c>
      <c r="E11188" s="18">
        <f t="shared" si="174"/>
        <v>81</v>
      </c>
      <c r="F11188" s="19">
        <v>49.820580999999997</v>
      </c>
      <c r="G11188" s="19">
        <v>4.0354670410000004</v>
      </c>
      <c r="H11188" s="20">
        <v>0.35883773499999999</v>
      </c>
      <c r="I11188" s="15">
        <f>IF(H11188&lt;=Rmax_Summary!$B$40,1,0)</f>
        <v>1</v>
      </c>
      <c r="J11188" s="15">
        <v>1</v>
      </c>
      <c r="K11188" s="21" t="s">
        <v>846</v>
      </c>
    </row>
    <row r="11189" spans="1:11" x14ac:dyDescent="0.15">
      <c r="A11189" s="15">
        <v>5138</v>
      </c>
      <c r="B11189" s="16">
        <v>15</v>
      </c>
      <c r="C11189" s="15">
        <v>50</v>
      </c>
      <c r="D11189" s="17">
        <v>82000</v>
      </c>
      <c r="E11189" s="18">
        <f t="shared" si="174"/>
        <v>82</v>
      </c>
      <c r="F11189" s="19">
        <v>49.820531000000003</v>
      </c>
      <c r="G11189" s="19">
        <v>4.0852835299999999</v>
      </c>
      <c r="H11189" s="20">
        <v>0.35893844499999999</v>
      </c>
      <c r="I11189" s="15">
        <f>IF(H11189&lt;=Rmax_Summary!$B$40,1,0)</f>
        <v>1</v>
      </c>
      <c r="J11189" s="15">
        <v>1</v>
      </c>
      <c r="K11189" s="21" t="s">
        <v>846</v>
      </c>
    </row>
    <row r="11190" spans="1:11" x14ac:dyDescent="0.15">
      <c r="A11190" s="15">
        <v>5143</v>
      </c>
      <c r="B11190" s="16">
        <v>15</v>
      </c>
      <c r="C11190" s="15">
        <v>50</v>
      </c>
      <c r="D11190" s="17">
        <v>83000</v>
      </c>
      <c r="E11190" s="18">
        <f t="shared" si="174"/>
        <v>83</v>
      </c>
      <c r="F11190" s="19">
        <v>49.820480000000003</v>
      </c>
      <c r="G11190" s="19">
        <v>4.1350998429999999</v>
      </c>
      <c r="H11190" s="20">
        <v>0.35903946799999997</v>
      </c>
      <c r="I11190" s="15">
        <f>IF(H11190&lt;=Rmax_Summary!$B$40,1,0)</f>
        <v>1</v>
      </c>
      <c r="J11190" s="15">
        <v>1</v>
      </c>
      <c r="K11190" s="21" t="s">
        <v>846</v>
      </c>
    </row>
    <row r="11191" spans="1:11" x14ac:dyDescent="0.15">
      <c r="A11191" s="15">
        <v>5148</v>
      </c>
      <c r="B11191" s="16">
        <v>15</v>
      </c>
      <c r="C11191" s="15">
        <v>50</v>
      </c>
      <c r="D11191" s="17">
        <v>84000</v>
      </c>
      <c r="E11191" s="18">
        <f t="shared" si="174"/>
        <v>84</v>
      </c>
      <c r="F11191" s="19">
        <v>49.820428999999997</v>
      </c>
      <c r="G11191" s="19">
        <v>4.1849160730000001</v>
      </c>
      <c r="H11191" s="20">
        <v>0.35914129700000003</v>
      </c>
      <c r="I11191" s="15">
        <f>IF(H11191&lt;=Rmax_Summary!$B$40,1,0)</f>
        <v>1</v>
      </c>
      <c r="J11191" s="15">
        <v>1</v>
      </c>
      <c r="K11191" s="21" t="s">
        <v>846</v>
      </c>
    </row>
    <row r="11192" spans="1:11" x14ac:dyDescent="0.15">
      <c r="A11192" s="15">
        <v>5153</v>
      </c>
      <c r="B11192" s="16">
        <v>15</v>
      </c>
      <c r="C11192" s="15">
        <v>50</v>
      </c>
      <c r="D11192" s="17">
        <v>85000</v>
      </c>
      <c r="E11192" s="18">
        <f t="shared" si="174"/>
        <v>85</v>
      </c>
      <c r="F11192" s="19">
        <v>49.820377999999998</v>
      </c>
      <c r="G11192" s="19">
        <v>4.2347321720000002</v>
      </c>
      <c r="H11192" s="20">
        <v>0.359243121</v>
      </c>
      <c r="I11192" s="15">
        <f>IF(H11192&lt;=Rmax_Summary!$B$40,1,0)</f>
        <v>1</v>
      </c>
      <c r="J11192" s="15">
        <v>1</v>
      </c>
      <c r="K11192" s="21" t="s">
        <v>846</v>
      </c>
    </row>
    <row r="11193" spans="1:11" x14ac:dyDescent="0.15">
      <c r="A11193" s="15">
        <v>5158</v>
      </c>
      <c r="B11193" s="16">
        <v>15</v>
      </c>
      <c r="C11193" s="15">
        <v>50</v>
      </c>
      <c r="D11193" s="17">
        <v>86000</v>
      </c>
      <c r="E11193" s="18">
        <f t="shared" si="174"/>
        <v>86</v>
      </c>
      <c r="F11193" s="19">
        <v>49.820326999999999</v>
      </c>
      <c r="G11193" s="19">
        <v>4.2845481120000004</v>
      </c>
      <c r="H11193" s="20">
        <v>0.35934565099999999</v>
      </c>
      <c r="I11193" s="15">
        <f>IF(H11193&lt;=Rmax_Summary!$B$40,1,0)</f>
        <v>1</v>
      </c>
      <c r="J11193" s="15">
        <v>1</v>
      </c>
      <c r="K11193" s="21" t="s">
        <v>846</v>
      </c>
    </row>
    <row r="11194" spans="1:11" x14ac:dyDescent="0.15">
      <c r="A11194" s="15">
        <v>5163</v>
      </c>
      <c r="B11194" s="16">
        <v>15</v>
      </c>
      <c r="C11194" s="15">
        <v>50</v>
      </c>
      <c r="D11194" s="17">
        <v>87000</v>
      </c>
      <c r="E11194" s="18">
        <f t="shared" si="174"/>
        <v>87</v>
      </c>
      <c r="F11194" s="19">
        <v>49.820276</v>
      </c>
      <c r="G11194" s="19">
        <v>4.3343640050000003</v>
      </c>
      <c r="H11194" s="20">
        <v>0.359448659</v>
      </c>
      <c r="I11194" s="15">
        <f>IF(H11194&lt;=Rmax_Summary!$B$40,1,0)</f>
        <v>1</v>
      </c>
      <c r="J11194" s="15">
        <v>1</v>
      </c>
      <c r="K11194" s="21" t="s">
        <v>846</v>
      </c>
    </row>
    <row r="11195" spans="1:11" x14ac:dyDescent="0.15">
      <c r="A11195" s="15">
        <v>5168</v>
      </c>
      <c r="B11195" s="16">
        <v>15</v>
      </c>
      <c r="C11195" s="15">
        <v>50</v>
      </c>
      <c r="D11195" s="17">
        <v>88000</v>
      </c>
      <c r="E11195" s="18">
        <f t="shared" si="174"/>
        <v>88</v>
      </c>
      <c r="F11195" s="19">
        <v>49.820224000000003</v>
      </c>
      <c r="G11195" s="19">
        <v>4.3841797390000004</v>
      </c>
      <c r="H11195" s="20">
        <v>0.35955231300000001</v>
      </c>
      <c r="I11195" s="15">
        <f>IF(H11195&lt;=Rmax_Summary!$B$40,1,0)</f>
        <v>1</v>
      </c>
      <c r="J11195" s="15">
        <v>1</v>
      </c>
      <c r="K11195" s="21" t="s">
        <v>846</v>
      </c>
    </row>
    <row r="11196" spans="1:11" x14ac:dyDescent="0.15">
      <c r="A11196" s="15">
        <v>5173</v>
      </c>
      <c r="B11196" s="16">
        <v>15</v>
      </c>
      <c r="C11196" s="15">
        <v>50</v>
      </c>
      <c r="D11196" s="17">
        <v>89000</v>
      </c>
      <c r="E11196" s="18">
        <f t="shared" si="174"/>
        <v>89</v>
      </c>
      <c r="F11196" s="19">
        <v>49.820171999999999</v>
      </c>
      <c r="G11196" s="19">
        <v>4.4339953200000002</v>
      </c>
      <c r="H11196" s="20">
        <v>0.35965606900000002</v>
      </c>
      <c r="I11196" s="15">
        <f>IF(H11196&lt;=Rmax_Summary!$B$40,1,0)</f>
        <v>1</v>
      </c>
      <c r="J11196" s="15">
        <v>1</v>
      </c>
      <c r="K11196" s="21" t="s">
        <v>846</v>
      </c>
    </row>
    <row r="11197" spans="1:11" x14ac:dyDescent="0.15">
      <c r="A11197" s="15">
        <v>5178</v>
      </c>
      <c r="B11197" s="16">
        <v>15</v>
      </c>
      <c r="C11197" s="15">
        <v>50</v>
      </c>
      <c r="D11197" s="17">
        <v>90000</v>
      </c>
      <c r="E11197" s="18">
        <f t="shared" si="174"/>
        <v>90</v>
      </c>
      <c r="F11197" s="19">
        <v>49.820120000000003</v>
      </c>
      <c r="G11197" s="19">
        <v>4.4838107860000003</v>
      </c>
      <c r="H11197" s="20">
        <v>0.35976053899999999</v>
      </c>
      <c r="I11197" s="15">
        <f>IF(H11197&lt;=Rmax_Summary!$B$40,1,0)</f>
        <v>1</v>
      </c>
      <c r="J11197" s="15">
        <v>1</v>
      </c>
      <c r="K11197" s="21" t="s">
        <v>846</v>
      </c>
    </row>
    <row r="11198" spans="1:11" x14ac:dyDescent="0.15">
      <c r="A11198" s="15">
        <v>5183</v>
      </c>
      <c r="B11198" s="16">
        <v>15</v>
      </c>
      <c r="C11198" s="15">
        <v>50</v>
      </c>
      <c r="D11198" s="17">
        <v>91000</v>
      </c>
      <c r="E11198" s="18">
        <f t="shared" si="174"/>
        <v>91</v>
      </c>
      <c r="F11198" s="19">
        <v>49.820067000000002</v>
      </c>
      <c r="G11198" s="19">
        <v>4.5336261589999998</v>
      </c>
      <c r="H11198" s="20">
        <v>0.35986531799999999</v>
      </c>
      <c r="I11198" s="15">
        <f>IF(H11198&lt;=Rmax_Summary!$B$40,1,0)</f>
        <v>1</v>
      </c>
      <c r="J11198" s="15">
        <v>1</v>
      </c>
      <c r="K11198" s="21" t="s">
        <v>846</v>
      </c>
    </row>
    <row r="11199" spans="1:11" x14ac:dyDescent="0.15">
      <c r="A11199" s="15">
        <v>5188</v>
      </c>
      <c r="B11199" s="16">
        <v>15</v>
      </c>
      <c r="C11199" s="15">
        <v>50</v>
      </c>
      <c r="D11199" s="17">
        <v>92000</v>
      </c>
      <c r="E11199" s="18">
        <f t="shared" si="174"/>
        <v>92</v>
      </c>
      <c r="F11199" s="19">
        <v>49.820014999999998</v>
      </c>
      <c r="G11199" s="19">
        <v>4.5834413930000002</v>
      </c>
      <c r="H11199" s="20">
        <v>0.35997059999999997</v>
      </c>
      <c r="I11199" s="15">
        <f>IF(H11199&lt;=Rmax_Summary!$B$40,1,0)</f>
        <v>1</v>
      </c>
      <c r="J11199" s="15">
        <v>1</v>
      </c>
      <c r="K11199" s="21" t="s">
        <v>846</v>
      </c>
    </row>
    <row r="11200" spans="1:11" x14ac:dyDescent="0.15">
      <c r="A11200" s="15">
        <v>5193</v>
      </c>
      <c r="B11200" s="16">
        <v>15</v>
      </c>
      <c r="C11200" s="15">
        <v>50</v>
      </c>
      <c r="D11200" s="17">
        <v>93000</v>
      </c>
      <c r="E11200" s="18">
        <f t="shared" si="174"/>
        <v>93</v>
      </c>
      <c r="F11200" s="19">
        <v>49.819961999999997</v>
      </c>
      <c r="G11200" s="19">
        <v>4.6332564319999996</v>
      </c>
      <c r="H11200" s="20">
        <v>0.36007628000000003</v>
      </c>
      <c r="I11200" s="15">
        <f>IF(H11200&lt;=Rmax_Summary!$B$40,1,0)</f>
        <v>1</v>
      </c>
      <c r="J11200" s="15">
        <v>1</v>
      </c>
      <c r="K11200" s="21" t="s">
        <v>846</v>
      </c>
    </row>
    <row r="11201" spans="1:11" x14ac:dyDescent="0.15">
      <c r="A11201" s="15">
        <v>5198</v>
      </c>
      <c r="B11201" s="16">
        <v>15</v>
      </c>
      <c r="C11201" s="15">
        <v>50</v>
      </c>
      <c r="D11201" s="17">
        <v>94000</v>
      </c>
      <c r="E11201" s="18">
        <f t="shared" si="174"/>
        <v>94</v>
      </c>
      <c r="F11201" s="19">
        <v>49.819909000000003</v>
      </c>
      <c r="G11201" s="19">
        <v>4.6830714330000003</v>
      </c>
      <c r="H11201" s="20">
        <v>0.36018247599999997</v>
      </c>
      <c r="I11201" s="15">
        <f>IF(H11201&lt;=Rmax_Summary!$B$40,1,0)</f>
        <v>1</v>
      </c>
      <c r="J11201" s="15">
        <v>1</v>
      </c>
      <c r="K11201" s="21" t="s">
        <v>846</v>
      </c>
    </row>
    <row r="11202" spans="1:11" x14ac:dyDescent="0.15">
      <c r="A11202" s="15">
        <v>5203</v>
      </c>
      <c r="B11202" s="16">
        <v>15</v>
      </c>
      <c r="C11202" s="15">
        <v>50</v>
      </c>
      <c r="D11202" s="17">
        <v>95000</v>
      </c>
      <c r="E11202" s="18">
        <f t="shared" ref="E11202:E11265" si="175">D11202/1000</f>
        <v>95</v>
      </c>
      <c r="F11202" s="19">
        <v>49.819854999999997</v>
      </c>
      <c r="G11202" s="19">
        <v>4.73288625</v>
      </c>
      <c r="H11202" s="20">
        <v>0.36028970199999999</v>
      </c>
      <c r="I11202" s="15">
        <f>IF(H11202&lt;=Rmax_Summary!$B$40,1,0)</f>
        <v>1</v>
      </c>
      <c r="J11202" s="15">
        <v>1</v>
      </c>
      <c r="K11202" s="21" t="s">
        <v>846</v>
      </c>
    </row>
    <row r="11203" spans="1:11" x14ac:dyDescent="0.15">
      <c r="A11203" s="15">
        <v>5208</v>
      </c>
      <c r="B11203" s="16">
        <v>15</v>
      </c>
      <c r="C11203" s="15">
        <v>50</v>
      </c>
      <c r="D11203" s="17">
        <v>96000</v>
      </c>
      <c r="E11203" s="18">
        <f t="shared" si="175"/>
        <v>96</v>
      </c>
      <c r="F11203" s="19">
        <v>49.819802000000003</v>
      </c>
      <c r="G11203" s="19">
        <v>4.7827009760000001</v>
      </c>
      <c r="H11203" s="20">
        <v>0.36039668899999999</v>
      </c>
      <c r="I11203" s="15">
        <f>IF(H11203&lt;=Rmax_Summary!$B$40,1,0)</f>
        <v>1</v>
      </c>
      <c r="J11203" s="15">
        <v>1</v>
      </c>
      <c r="K11203" s="21" t="s">
        <v>846</v>
      </c>
    </row>
    <row r="11204" spans="1:11" x14ac:dyDescent="0.15">
      <c r="A11204" s="15">
        <v>5213</v>
      </c>
      <c r="B11204" s="16">
        <v>15</v>
      </c>
      <c r="C11204" s="15">
        <v>50</v>
      </c>
      <c r="D11204" s="17">
        <v>97000</v>
      </c>
      <c r="E11204" s="18">
        <f t="shared" si="175"/>
        <v>97</v>
      </c>
      <c r="F11204" s="19">
        <v>49.819747999999997</v>
      </c>
      <c r="G11204" s="19">
        <v>4.8325155190000002</v>
      </c>
      <c r="H11204" s="20">
        <v>0.36050426499999999</v>
      </c>
      <c r="I11204" s="15">
        <f>IF(H11204&lt;=Rmax_Summary!$B$40,1,0)</f>
        <v>1</v>
      </c>
      <c r="J11204" s="15">
        <v>1</v>
      </c>
      <c r="K11204" s="21" t="s">
        <v>846</v>
      </c>
    </row>
    <row r="11205" spans="1:11" x14ac:dyDescent="0.15">
      <c r="A11205" s="15">
        <v>5218</v>
      </c>
      <c r="B11205" s="16">
        <v>15</v>
      </c>
      <c r="C11205" s="15">
        <v>50</v>
      </c>
      <c r="D11205" s="17">
        <v>98000</v>
      </c>
      <c r="E11205" s="18">
        <f t="shared" si="175"/>
        <v>98</v>
      </c>
      <c r="F11205" s="19">
        <v>49.819693999999998</v>
      </c>
      <c r="G11205" s="19">
        <v>4.8823299929999999</v>
      </c>
      <c r="H11205" s="20">
        <v>0.36061258600000001</v>
      </c>
      <c r="I11205" s="15">
        <f>IF(H11205&lt;=Rmax_Summary!$B$40,1,0)</f>
        <v>1</v>
      </c>
      <c r="J11205" s="15">
        <v>1</v>
      </c>
      <c r="K11205" s="21" t="s">
        <v>846</v>
      </c>
    </row>
    <row r="11206" spans="1:11" x14ac:dyDescent="0.15">
      <c r="A11206" s="15">
        <v>5223</v>
      </c>
      <c r="B11206" s="16">
        <v>15</v>
      </c>
      <c r="C11206" s="15">
        <v>50</v>
      </c>
      <c r="D11206" s="17">
        <v>99000</v>
      </c>
      <c r="E11206" s="18">
        <f t="shared" si="175"/>
        <v>99</v>
      </c>
      <c r="F11206" s="19">
        <v>49.819639000000002</v>
      </c>
      <c r="G11206" s="19">
        <v>4.9321443049999996</v>
      </c>
      <c r="H11206" s="20">
        <v>0.36072136399999999</v>
      </c>
      <c r="I11206" s="15">
        <f>IF(H11206&lt;=Rmax_Summary!$B$40,1,0)</f>
        <v>1</v>
      </c>
      <c r="J11206" s="15">
        <v>1</v>
      </c>
      <c r="K11206" s="21" t="s">
        <v>846</v>
      </c>
    </row>
    <row r="11207" spans="1:11" x14ac:dyDescent="0.15">
      <c r="A11207" s="15">
        <v>5228</v>
      </c>
      <c r="B11207" s="16">
        <v>15</v>
      </c>
      <c r="C11207" s="15">
        <v>50</v>
      </c>
      <c r="D11207" s="17">
        <v>100000</v>
      </c>
      <c r="E11207" s="18">
        <f t="shared" si="175"/>
        <v>100</v>
      </c>
      <c r="F11207" s="19">
        <v>49.819584999999996</v>
      </c>
      <c r="G11207" s="19">
        <v>4.9819584849999998</v>
      </c>
      <c r="H11207" s="20">
        <v>0.360830653</v>
      </c>
      <c r="I11207" s="15">
        <f>IF(H11207&lt;=Rmax_Summary!$B$40,1,0)</f>
        <v>1</v>
      </c>
      <c r="J11207" s="15">
        <v>1</v>
      </c>
      <c r="K11207" s="21" t="s">
        <v>846</v>
      </c>
    </row>
    <row r="11208" spans="1:11" x14ac:dyDescent="0.15">
      <c r="A11208" s="15">
        <v>5233</v>
      </c>
      <c r="B11208" s="16">
        <v>15</v>
      </c>
      <c r="C11208" s="15">
        <v>50</v>
      </c>
      <c r="D11208" s="17">
        <v>101000</v>
      </c>
      <c r="E11208" s="18">
        <f t="shared" si="175"/>
        <v>101</v>
      </c>
      <c r="F11208" s="19">
        <v>49.81953</v>
      </c>
      <c r="G11208" s="19">
        <v>5.0317725150000001</v>
      </c>
      <c r="H11208" s="20">
        <v>0.360940286</v>
      </c>
      <c r="I11208" s="15">
        <f>IF(H11208&lt;=Rmax_Summary!$B$40,1,0)</f>
        <v>1</v>
      </c>
      <c r="J11208" s="15">
        <v>1</v>
      </c>
      <c r="K11208" s="21" t="s">
        <v>846</v>
      </c>
    </row>
    <row r="11209" spans="1:11" x14ac:dyDescent="0.15">
      <c r="A11209" s="15">
        <v>5238</v>
      </c>
      <c r="B11209" s="16">
        <v>15</v>
      </c>
      <c r="C11209" s="15">
        <v>50</v>
      </c>
      <c r="D11209" s="17">
        <v>102000</v>
      </c>
      <c r="E11209" s="18">
        <f t="shared" si="175"/>
        <v>102</v>
      </c>
      <c r="F11209" s="19">
        <v>49.819474999999997</v>
      </c>
      <c r="G11209" s="19">
        <v>5.0815863959999996</v>
      </c>
      <c r="H11209" s="20">
        <v>0.36105050500000002</v>
      </c>
      <c r="I11209" s="15">
        <f>IF(H11209&lt;=Rmax_Summary!$B$40,1,0)</f>
        <v>1</v>
      </c>
      <c r="J11209" s="15">
        <v>1</v>
      </c>
      <c r="K11209" s="21" t="s">
        <v>846</v>
      </c>
    </row>
    <row r="11210" spans="1:11" x14ac:dyDescent="0.15">
      <c r="A11210" s="15">
        <v>5243</v>
      </c>
      <c r="B11210" s="16">
        <v>15</v>
      </c>
      <c r="C11210" s="15">
        <v>50</v>
      </c>
      <c r="D11210" s="17">
        <v>103000</v>
      </c>
      <c r="E11210" s="18">
        <f t="shared" si="175"/>
        <v>103</v>
      </c>
      <c r="F11210" s="19">
        <v>49.819419000000003</v>
      </c>
      <c r="G11210" s="19">
        <v>5.1314001510000002</v>
      </c>
      <c r="H11210" s="20">
        <v>0.36116163699999998</v>
      </c>
      <c r="I11210" s="15">
        <f>IF(H11210&lt;=Rmax_Summary!$B$40,1,0)</f>
        <v>1</v>
      </c>
      <c r="J11210" s="15">
        <v>1</v>
      </c>
      <c r="K11210" s="21" t="s">
        <v>846</v>
      </c>
    </row>
    <row r="11211" spans="1:11" x14ac:dyDescent="0.15">
      <c r="A11211" s="15">
        <v>5248</v>
      </c>
      <c r="B11211" s="16">
        <v>15</v>
      </c>
      <c r="C11211" s="15">
        <v>50</v>
      </c>
      <c r="D11211" s="17">
        <v>104000</v>
      </c>
      <c r="E11211" s="18">
        <f t="shared" si="175"/>
        <v>104</v>
      </c>
      <c r="F11211" s="19">
        <v>49.819364</v>
      </c>
      <c r="G11211" s="19">
        <v>5.1812137800000002</v>
      </c>
      <c r="H11211" s="20">
        <v>0.36127284199999998</v>
      </c>
      <c r="I11211" s="15">
        <f>IF(H11211&lt;=Rmax_Summary!$B$40,1,0)</f>
        <v>1</v>
      </c>
      <c r="J11211" s="15">
        <v>1</v>
      </c>
      <c r="K11211" s="21" t="s">
        <v>846</v>
      </c>
    </row>
    <row r="11212" spans="1:11" x14ac:dyDescent="0.15">
      <c r="A11212" s="15">
        <v>5253</v>
      </c>
      <c r="B11212" s="16">
        <v>15</v>
      </c>
      <c r="C11212" s="15">
        <v>50</v>
      </c>
      <c r="D11212" s="17">
        <v>105000</v>
      </c>
      <c r="E11212" s="18">
        <f t="shared" si="175"/>
        <v>105</v>
      </c>
      <c r="F11212" s="19">
        <v>49.819307999999999</v>
      </c>
      <c r="G11212" s="19">
        <v>5.2310272790000001</v>
      </c>
      <c r="H11212" s="20">
        <v>0.36138488299999999</v>
      </c>
      <c r="I11212" s="15">
        <f>IF(H11212&lt;=Rmax_Summary!$B$40,1,0)</f>
        <v>1</v>
      </c>
      <c r="J11212" s="15">
        <v>1</v>
      </c>
      <c r="K11212" s="21" t="s">
        <v>846</v>
      </c>
    </row>
    <row r="11213" spans="1:11" x14ac:dyDescent="0.15">
      <c r="A11213" s="15">
        <v>5258</v>
      </c>
      <c r="B11213" s="16">
        <v>15</v>
      </c>
      <c r="C11213" s="15">
        <v>50</v>
      </c>
      <c r="D11213" s="17">
        <v>106000</v>
      </c>
      <c r="E11213" s="18">
        <f t="shared" si="175"/>
        <v>106</v>
      </c>
      <c r="F11213" s="19">
        <v>49.819251000000001</v>
      </c>
      <c r="G11213" s="19">
        <v>5.2808406090000002</v>
      </c>
      <c r="H11213" s="20">
        <v>0.36149748999999998</v>
      </c>
      <c r="I11213" s="15">
        <f>IF(H11213&lt;=Rmax_Summary!$B$40,1,0)</f>
        <v>1</v>
      </c>
      <c r="J11213" s="15">
        <v>1</v>
      </c>
      <c r="K11213" s="21" t="s">
        <v>846</v>
      </c>
    </row>
    <row r="11214" spans="1:11" x14ac:dyDescent="0.15">
      <c r="A11214" s="15">
        <v>5263</v>
      </c>
      <c r="B11214" s="16">
        <v>15</v>
      </c>
      <c r="C11214" s="15">
        <v>50</v>
      </c>
      <c r="D11214" s="17">
        <v>107000</v>
      </c>
      <c r="E11214" s="18">
        <f t="shared" si="175"/>
        <v>107</v>
      </c>
      <c r="F11214" s="19">
        <v>49.819195000000001</v>
      </c>
      <c r="G11214" s="19">
        <v>5.3306538300000001</v>
      </c>
      <c r="H11214" s="20">
        <v>0.36161047000000002</v>
      </c>
      <c r="I11214" s="15">
        <f>IF(H11214&lt;=Rmax_Summary!$B$40,1,0)</f>
        <v>1</v>
      </c>
      <c r="J11214" s="15">
        <v>1</v>
      </c>
      <c r="K11214" s="21" t="s">
        <v>846</v>
      </c>
    </row>
    <row r="11215" spans="1:11" x14ac:dyDescent="0.15">
      <c r="A11215" s="15">
        <v>5268</v>
      </c>
      <c r="B11215" s="16">
        <v>15</v>
      </c>
      <c r="C11215" s="15">
        <v>50</v>
      </c>
      <c r="D11215" s="17">
        <v>108000</v>
      </c>
      <c r="E11215" s="18">
        <f t="shared" si="175"/>
        <v>108</v>
      </c>
      <c r="F11215" s="19">
        <v>49.819138000000002</v>
      </c>
      <c r="G11215" s="19">
        <v>5.3804668920000003</v>
      </c>
      <c r="H11215" s="20">
        <v>0.36172377</v>
      </c>
      <c r="I11215" s="15">
        <f>IF(H11215&lt;=Rmax_Summary!$B$40,1,0)</f>
        <v>1</v>
      </c>
      <c r="J11215" s="15">
        <v>1</v>
      </c>
      <c r="K11215" s="21" t="s">
        <v>846</v>
      </c>
    </row>
    <row r="11216" spans="1:11" x14ac:dyDescent="0.15">
      <c r="A11216" s="15">
        <v>5273</v>
      </c>
      <c r="B11216" s="16">
        <v>15</v>
      </c>
      <c r="C11216" s="15">
        <v>50</v>
      </c>
      <c r="D11216" s="17">
        <v>109000</v>
      </c>
      <c r="E11216" s="18">
        <f t="shared" si="175"/>
        <v>109</v>
      </c>
      <c r="F11216" s="19">
        <v>49.819080999999997</v>
      </c>
      <c r="G11216" s="19">
        <v>5.4302797739999997</v>
      </c>
      <c r="H11216" s="20">
        <v>0.36183811999999999</v>
      </c>
      <c r="I11216" s="15">
        <f>IF(H11216&lt;=Rmax_Summary!$B$40,1,0)</f>
        <v>1</v>
      </c>
      <c r="J11216" s="15">
        <v>1</v>
      </c>
      <c r="K11216" s="21" t="s">
        <v>846</v>
      </c>
    </row>
    <row r="11217" spans="1:11" x14ac:dyDescent="0.15">
      <c r="A11217" s="15">
        <v>5278</v>
      </c>
      <c r="B11217" s="16">
        <v>15</v>
      </c>
      <c r="C11217" s="15">
        <v>50</v>
      </c>
      <c r="D11217" s="17">
        <v>110000</v>
      </c>
      <c r="E11217" s="18">
        <f t="shared" si="175"/>
        <v>110</v>
      </c>
      <c r="F11217" s="19">
        <v>49.819023999999999</v>
      </c>
      <c r="G11217" s="19">
        <v>5.4800925730000003</v>
      </c>
      <c r="H11217" s="20">
        <v>0.36195276100000001</v>
      </c>
      <c r="I11217" s="15">
        <f>IF(H11217&lt;=Rmax_Summary!$B$40,1,0)</f>
        <v>1</v>
      </c>
      <c r="J11217" s="15">
        <v>1</v>
      </c>
      <c r="K11217" s="21" t="s">
        <v>846</v>
      </c>
    </row>
    <row r="11218" spans="1:11" x14ac:dyDescent="0.15">
      <c r="A11218" s="15">
        <v>5283</v>
      </c>
      <c r="B11218" s="16">
        <v>15</v>
      </c>
      <c r="C11218" s="15">
        <v>50</v>
      </c>
      <c r="D11218" s="17">
        <v>111000</v>
      </c>
      <c r="E11218" s="18">
        <f t="shared" si="175"/>
        <v>111</v>
      </c>
      <c r="F11218" s="19">
        <v>49.818966000000003</v>
      </c>
      <c r="G11218" s="19">
        <v>5.5299052440000001</v>
      </c>
      <c r="H11218" s="20">
        <v>0.36206812599999999</v>
      </c>
      <c r="I11218" s="15">
        <f>IF(H11218&lt;=Rmax_Summary!$B$40,1,0)</f>
        <v>1</v>
      </c>
      <c r="J11218" s="15">
        <v>1</v>
      </c>
      <c r="K11218" s="21" t="s">
        <v>846</v>
      </c>
    </row>
    <row r="11219" spans="1:11" x14ac:dyDescent="0.15">
      <c r="A11219" s="15">
        <v>5288</v>
      </c>
      <c r="B11219" s="16">
        <v>15</v>
      </c>
      <c r="C11219" s="15">
        <v>50</v>
      </c>
      <c r="D11219" s="17">
        <v>112000</v>
      </c>
      <c r="E11219" s="18">
        <f t="shared" si="175"/>
        <v>112</v>
      </c>
      <c r="F11219" s="19">
        <v>49.818908</v>
      </c>
      <c r="G11219" s="19">
        <v>5.5797177309999997</v>
      </c>
      <c r="H11219" s="20">
        <v>0.36218386000000002</v>
      </c>
      <c r="I11219" s="15">
        <f>IF(H11219&lt;=Rmax_Summary!$B$40,1,0)</f>
        <v>1</v>
      </c>
      <c r="J11219" s="15">
        <v>1</v>
      </c>
      <c r="K11219" s="21" t="s">
        <v>846</v>
      </c>
    </row>
    <row r="11220" spans="1:11" x14ac:dyDescent="0.15">
      <c r="A11220" s="15">
        <v>5293</v>
      </c>
      <c r="B11220" s="16">
        <v>15</v>
      </c>
      <c r="C11220" s="15">
        <v>50</v>
      </c>
      <c r="D11220" s="17">
        <v>113000</v>
      </c>
      <c r="E11220" s="18">
        <f t="shared" si="175"/>
        <v>113</v>
      </c>
      <c r="F11220" s="19">
        <v>49.818849999999998</v>
      </c>
      <c r="G11220" s="19">
        <v>5.629530001</v>
      </c>
      <c r="H11220" s="20">
        <v>0.36230046900000001</v>
      </c>
      <c r="I11220" s="15">
        <f>IF(H11220&lt;=Rmax_Summary!$B$40,1,0)</f>
        <v>1</v>
      </c>
      <c r="J11220" s="15">
        <v>1</v>
      </c>
      <c r="K11220" s="21" t="s">
        <v>846</v>
      </c>
    </row>
    <row r="11221" spans="1:11" x14ac:dyDescent="0.15">
      <c r="A11221" s="15">
        <v>5298</v>
      </c>
      <c r="B11221" s="16">
        <v>15</v>
      </c>
      <c r="C11221" s="15">
        <v>50</v>
      </c>
      <c r="D11221" s="17">
        <v>114000</v>
      </c>
      <c r="E11221" s="18">
        <f t="shared" si="175"/>
        <v>114</v>
      </c>
      <c r="F11221" s="19">
        <v>49.818790999999997</v>
      </c>
      <c r="G11221" s="19">
        <v>5.6793422250000001</v>
      </c>
      <c r="H11221" s="20">
        <v>0.362417553</v>
      </c>
      <c r="I11221" s="15">
        <f>IF(H11221&lt;=Rmax_Summary!$B$40,1,0)</f>
        <v>1</v>
      </c>
      <c r="J11221" s="15">
        <v>1</v>
      </c>
      <c r="K11221" s="21" t="s">
        <v>846</v>
      </c>
    </row>
    <row r="11222" spans="1:11" x14ac:dyDescent="0.15">
      <c r="A11222" s="15">
        <v>5303</v>
      </c>
      <c r="B11222" s="16">
        <v>15</v>
      </c>
      <c r="C11222" s="15">
        <v>50</v>
      </c>
      <c r="D11222" s="17">
        <v>115000</v>
      </c>
      <c r="E11222" s="18">
        <f t="shared" si="175"/>
        <v>115</v>
      </c>
      <c r="F11222" s="19">
        <v>49.818731999999997</v>
      </c>
      <c r="G11222" s="19">
        <v>5.7291542550000001</v>
      </c>
      <c r="H11222" s="20">
        <v>0.36253528600000001</v>
      </c>
      <c r="I11222" s="15">
        <f>IF(H11222&lt;=Rmax_Summary!$B$40,1,0)</f>
        <v>1</v>
      </c>
      <c r="J11222" s="15">
        <v>1</v>
      </c>
      <c r="K11222" s="21" t="s">
        <v>846</v>
      </c>
    </row>
    <row r="11223" spans="1:11" x14ac:dyDescent="0.15">
      <c r="A11223" s="15">
        <v>5308</v>
      </c>
      <c r="B11223" s="16">
        <v>15</v>
      </c>
      <c r="C11223" s="15">
        <v>50</v>
      </c>
      <c r="D11223" s="17">
        <v>116000</v>
      </c>
      <c r="E11223" s="18">
        <f t="shared" si="175"/>
        <v>116</v>
      </c>
      <c r="F11223" s="19">
        <v>49.818672999999997</v>
      </c>
      <c r="G11223" s="19">
        <v>5.7789661060000004</v>
      </c>
      <c r="H11223" s="20">
        <v>0.362653328</v>
      </c>
      <c r="I11223" s="15">
        <f>IF(H11223&lt;=Rmax_Summary!$B$40,1,0)</f>
        <v>1</v>
      </c>
      <c r="J11223" s="15">
        <v>1</v>
      </c>
      <c r="K11223" s="21" t="s">
        <v>846</v>
      </c>
    </row>
    <row r="11224" spans="1:11" x14ac:dyDescent="0.15">
      <c r="A11224" s="15">
        <v>5313</v>
      </c>
      <c r="B11224" s="16">
        <v>15</v>
      </c>
      <c r="C11224" s="15">
        <v>50</v>
      </c>
      <c r="D11224" s="17">
        <v>117000</v>
      </c>
      <c r="E11224" s="18">
        <f t="shared" si="175"/>
        <v>117</v>
      </c>
      <c r="F11224" s="19">
        <v>49.818613999999997</v>
      </c>
      <c r="G11224" s="19">
        <v>5.8287778550000002</v>
      </c>
      <c r="H11224" s="20">
        <v>0.36277228500000003</v>
      </c>
      <c r="I11224" s="15">
        <f>IF(H11224&lt;=Rmax_Summary!$B$40,1,0)</f>
        <v>1</v>
      </c>
      <c r="J11224" s="15">
        <v>1</v>
      </c>
      <c r="K11224" s="21" t="s">
        <v>846</v>
      </c>
    </row>
    <row r="11225" spans="1:11" x14ac:dyDescent="0.15">
      <c r="A11225" s="15">
        <v>5318</v>
      </c>
      <c r="B11225" s="16">
        <v>15</v>
      </c>
      <c r="C11225" s="15">
        <v>50</v>
      </c>
      <c r="D11225" s="17">
        <v>118000</v>
      </c>
      <c r="E11225" s="18">
        <f t="shared" si="175"/>
        <v>118</v>
      </c>
      <c r="F11225" s="19">
        <v>49.818553999999999</v>
      </c>
      <c r="G11225" s="19">
        <v>5.8785893690000002</v>
      </c>
      <c r="H11225" s="20">
        <v>0.36289121200000002</v>
      </c>
      <c r="I11225" s="15">
        <f>IF(H11225&lt;=Rmax_Summary!$B$40,1,0)</f>
        <v>1</v>
      </c>
      <c r="J11225" s="15">
        <v>1</v>
      </c>
      <c r="K11225" s="21" t="s">
        <v>846</v>
      </c>
    </row>
    <row r="11226" spans="1:11" x14ac:dyDescent="0.15">
      <c r="A11226" s="15">
        <v>5323</v>
      </c>
      <c r="B11226" s="16">
        <v>15</v>
      </c>
      <c r="C11226" s="15">
        <v>50</v>
      </c>
      <c r="D11226" s="17">
        <v>119000</v>
      </c>
      <c r="E11226" s="18">
        <f t="shared" si="175"/>
        <v>119</v>
      </c>
      <c r="F11226" s="19">
        <v>49.818494000000001</v>
      </c>
      <c r="G11226" s="19">
        <v>5.9284008530000003</v>
      </c>
      <c r="H11226" s="20">
        <v>0.36301155400000001</v>
      </c>
      <c r="I11226" s="15">
        <f>IF(H11226&lt;=Rmax_Summary!$B$40,1,0)</f>
        <v>1</v>
      </c>
      <c r="J11226" s="15">
        <v>1</v>
      </c>
      <c r="K11226" s="21" t="s">
        <v>846</v>
      </c>
    </row>
    <row r="11227" spans="1:11" x14ac:dyDescent="0.15">
      <c r="A11227" s="15">
        <v>5328</v>
      </c>
      <c r="B11227" s="16">
        <v>15</v>
      </c>
      <c r="C11227" s="15">
        <v>50</v>
      </c>
      <c r="D11227" s="17">
        <v>120000</v>
      </c>
      <c r="E11227" s="18">
        <f t="shared" si="175"/>
        <v>120</v>
      </c>
      <c r="F11227" s="19">
        <v>49.818434000000003</v>
      </c>
      <c r="G11227" s="19">
        <v>5.9782120680000004</v>
      </c>
      <c r="H11227" s="20">
        <v>0.36313235300000002</v>
      </c>
      <c r="I11227" s="15">
        <f>IF(H11227&lt;=Rmax_Summary!$B$40,1,0)</f>
        <v>1</v>
      </c>
      <c r="J11227" s="15">
        <v>1</v>
      </c>
      <c r="K11227" s="21" t="s">
        <v>846</v>
      </c>
    </row>
    <row r="11228" spans="1:11" x14ac:dyDescent="0.15">
      <c r="A11228" s="15">
        <v>5333</v>
      </c>
      <c r="B11228" s="16">
        <v>15</v>
      </c>
      <c r="C11228" s="15">
        <v>50</v>
      </c>
      <c r="D11228" s="17">
        <v>121000</v>
      </c>
      <c r="E11228" s="18">
        <f t="shared" si="175"/>
        <v>121</v>
      </c>
      <c r="F11228" s="19">
        <v>49.818373000000001</v>
      </c>
      <c r="G11228" s="19">
        <v>6.0280231520000003</v>
      </c>
      <c r="H11228" s="20">
        <v>0.36325361099999998</v>
      </c>
      <c r="I11228" s="15">
        <f>IF(H11228&lt;=Rmax_Summary!$B$40,1,0)</f>
        <v>1</v>
      </c>
      <c r="J11228" s="15">
        <v>1</v>
      </c>
      <c r="K11228" s="21" t="s">
        <v>846</v>
      </c>
    </row>
    <row r="11229" spans="1:11" x14ac:dyDescent="0.15">
      <c r="A11229" s="15">
        <v>5338</v>
      </c>
      <c r="B11229" s="16">
        <v>15</v>
      </c>
      <c r="C11229" s="15">
        <v>50</v>
      </c>
      <c r="D11229" s="17">
        <v>122000</v>
      </c>
      <c r="E11229" s="18">
        <f t="shared" si="175"/>
        <v>122</v>
      </c>
      <c r="F11229" s="19">
        <v>49.818311999999999</v>
      </c>
      <c r="G11229" s="19">
        <v>6.0778340960000001</v>
      </c>
      <c r="H11229" s="20">
        <v>0.36337560299999999</v>
      </c>
      <c r="I11229" s="15">
        <f>IF(H11229&lt;=Rmax_Summary!$B$40,1,0)</f>
        <v>1</v>
      </c>
      <c r="J11229" s="15">
        <v>1</v>
      </c>
      <c r="K11229" s="21" t="s">
        <v>846</v>
      </c>
    </row>
    <row r="11230" spans="1:11" x14ac:dyDescent="0.15">
      <c r="A11230" s="15">
        <v>5343</v>
      </c>
      <c r="B11230" s="16">
        <v>15</v>
      </c>
      <c r="C11230" s="15">
        <v>50</v>
      </c>
      <c r="D11230" s="17">
        <v>123000</v>
      </c>
      <c r="E11230" s="18">
        <f t="shared" si="175"/>
        <v>123</v>
      </c>
      <c r="F11230" s="19">
        <v>49.818250999999997</v>
      </c>
      <c r="G11230" s="19">
        <v>6.1276448669999999</v>
      </c>
      <c r="H11230" s="20">
        <v>0.36349794499999999</v>
      </c>
      <c r="I11230" s="15">
        <f>IF(H11230&lt;=Rmax_Summary!$B$40,1,0)</f>
        <v>1</v>
      </c>
      <c r="J11230" s="15">
        <v>1</v>
      </c>
      <c r="K11230" s="21" t="s">
        <v>846</v>
      </c>
    </row>
    <row r="11231" spans="1:11" x14ac:dyDescent="0.15">
      <c r="A11231" s="15">
        <v>5348</v>
      </c>
      <c r="B11231" s="16">
        <v>15</v>
      </c>
      <c r="C11231" s="15">
        <v>50</v>
      </c>
      <c r="D11231" s="17">
        <v>124000</v>
      </c>
      <c r="E11231" s="18">
        <f t="shared" si="175"/>
        <v>124</v>
      </c>
      <c r="F11231" s="19">
        <v>49.818188999999997</v>
      </c>
      <c r="G11231" s="19">
        <v>6.177455492</v>
      </c>
      <c r="H11231" s="20">
        <v>0.36362165099999999</v>
      </c>
      <c r="I11231" s="15">
        <f>IF(H11231&lt;=Rmax_Summary!$B$40,1,0)</f>
        <v>1</v>
      </c>
      <c r="J11231" s="15">
        <v>1</v>
      </c>
      <c r="K11231" s="21" t="s">
        <v>846</v>
      </c>
    </row>
    <row r="11232" spans="1:11" x14ac:dyDescent="0.15">
      <c r="A11232" s="15">
        <v>5353</v>
      </c>
      <c r="B11232" s="16">
        <v>15</v>
      </c>
      <c r="C11232" s="15">
        <v>50</v>
      </c>
      <c r="D11232" s="17">
        <v>125000</v>
      </c>
      <c r="E11232" s="18">
        <f t="shared" si="175"/>
        <v>125</v>
      </c>
      <c r="F11232" s="19">
        <v>49.818126999999997</v>
      </c>
      <c r="G11232" s="19">
        <v>6.2272659409999997</v>
      </c>
      <c r="H11232" s="20">
        <v>0.36374548699999998</v>
      </c>
      <c r="I11232" s="15">
        <f>IF(H11232&lt;=Rmax_Summary!$B$40,1,0)</f>
        <v>1</v>
      </c>
      <c r="J11232" s="15">
        <v>1</v>
      </c>
      <c r="K11232" s="21" t="s">
        <v>846</v>
      </c>
    </row>
    <row r="11233" spans="1:11" x14ac:dyDescent="0.15">
      <c r="A11233" s="15">
        <v>5358</v>
      </c>
      <c r="B11233" s="16">
        <v>15</v>
      </c>
      <c r="C11233" s="15">
        <v>50</v>
      </c>
      <c r="D11233" s="17">
        <v>126000</v>
      </c>
      <c r="E11233" s="18">
        <f t="shared" si="175"/>
        <v>126</v>
      </c>
      <c r="F11233" s="19">
        <v>49.818064999999997</v>
      </c>
      <c r="G11233" s="19">
        <v>6.2770762060000003</v>
      </c>
      <c r="H11233" s="20">
        <v>0.36387007999999998</v>
      </c>
      <c r="I11233" s="15">
        <f>IF(H11233&lt;=Rmax_Summary!$B$40,1,0)</f>
        <v>1</v>
      </c>
      <c r="J11233" s="15">
        <v>1</v>
      </c>
      <c r="K11233" s="21" t="s">
        <v>846</v>
      </c>
    </row>
    <row r="11234" spans="1:11" x14ac:dyDescent="0.15">
      <c r="A11234" s="15">
        <v>5363</v>
      </c>
      <c r="B11234" s="16">
        <v>15</v>
      </c>
      <c r="C11234" s="15">
        <v>50</v>
      </c>
      <c r="D11234" s="17">
        <v>127000</v>
      </c>
      <c r="E11234" s="18">
        <f t="shared" si="175"/>
        <v>127</v>
      </c>
      <c r="F11234" s="19">
        <v>49.818002999999997</v>
      </c>
      <c r="G11234" s="19">
        <v>6.3268863140000002</v>
      </c>
      <c r="H11234" s="20">
        <v>0.36399496100000001</v>
      </c>
      <c r="I11234" s="15">
        <f>IF(H11234&lt;=Rmax_Summary!$B$40,1,0)</f>
        <v>1</v>
      </c>
      <c r="J11234" s="15">
        <v>1</v>
      </c>
      <c r="K11234" s="21" t="s">
        <v>846</v>
      </c>
    </row>
    <row r="11235" spans="1:11" x14ac:dyDescent="0.15">
      <c r="A11235" s="15">
        <v>5368</v>
      </c>
      <c r="B11235" s="16">
        <v>15</v>
      </c>
      <c r="C11235" s="15">
        <v>50</v>
      </c>
      <c r="D11235" s="17">
        <v>128000</v>
      </c>
      <c r="E11235" s="18">
        <f t="shared" si="175"/>
        <v>128</v>
      </c>
      <c r="F11235" s="19">
        <v>49.817939000000003</v>
      </c>
      <c r="G11235" s="19">
        <v>6.3766962730000003</v>
      </c>
      <c r="H11235" s="20">
        <v>0.36412124400000001</v>
      </c>
      <c r="I11235" s="15">
        <f>IF(H11235&lt;=Rmax_Summary!$B$40,1,0)</f>
        <v>1</v>
      </c>
      <c r="J11235" s="15">
        <v>1</v>
      </c>
      <c r="K11235" s="21" t="s">
        <v>846</v>
      </c>
    </row>
    <row r="11236" spans="1:11" x14ac:dyDescent="0.15">
      <c r="A11236" s="15">
        <v>5373</v>
      </c>
      <c r="B11236" s="16">
        <v>15</v>
      </c>
      <c r="C11236" s="15">
        <v>50</v>
      </c>
      <c r="D11236" s="17">
        <v>129000</v>
      </c>
      <c r="E11236" s="18">
        <f t="shared" si="175"/>
        <v>129</v>
      </c>
      <c r="F11236" s="19">
        <v>49.817875999999998</v>
      </c>
      <c r="G11236" s="19">
        <v>6.4265060219999999</v>
      </c>
      <c r="H11236" s="20">
        <v>0.36424785399999998</v>
      </c>
      <c r="I11236" s="15">
        <f>IF(H11236&lt;=Rmax_Summary!$B$40,1,0)</f>
        <v>1</v>
      </c>
      <c r="J11236" s="15">
        <v>1</v>
      </c>
      <c r="K11236" s="21" t="s">
        <v>846</v>
      </c>
    </row>
    <row r="11237" spans="1:11" x14ac:dyDescent="0.15">
      <c r="A11237" s="15">
        <v>5378</v>
      </c>
      <c r="B11237" s="16">
        <v>15</v>
      </c>
      <c r="C11237" s="15">
        <v>50</v>
      </c>
      <c r="D11237" s="17">
        <v>130000</v>
      </c>
      <c r="E11237" s="18">
        <f t="shared" si="175"/>
        <v>130</v>
      </c>
      <c r="F11237" s="19">
        <v>49.817812000000004</v>
      </c>
      <c r="G11237" s="19">
        <v>6.4763156190000002</v>
      </c>
      <c r="H11237" s="20">
        <v>0.364375159</v>
      </c>
      <c r="I11237" s="15">
        <f>IF(H11237&lt;=Rmax_Summary!$B$40,1,0)</f>
        <v>1</v>
      </c>
      <c r="J11237" s="15">
        <v>1</v>
      </c>
      <c r="K11237" s="21" t="s">
        <v>846</v>
      </c>
    </row>
    <row r="11238" spans="1:11" x14ac:dyDescent="0.15">
      <c r="A11238" s="15">
        <v>5383</v>
      </c>
      <c r="B11238" s="16">
        <v>15</v>
      </c>
      <c r="C11238" s="15">
        <v>50</v>
      </c>
      <c r="D11238" s="17">
        <v>131000</v>
      </c>
      <c r="E11238" s="18">
        <f t="shared" si="175"/>
        <v>131</v>
      </c>
      <c r="F11238" s="19">
        <v>49.817748999999999</v>
      </c>
      <c r="G11238" s="19">
        <v>6.5261250369999999</v>
      </c>
      <c r="H11238" s="20">
        <v>0.36450297199999998</v>
      </c>
      <c r="I11238" s="15">
        <f>IF(H11238&lt;=Rmax_Summary!$B$40,1,0)</f>
        <v>1</v>
      </c>
      <c r="J11238" s="15">
        <v>1</v>
      </c>
      <c r="K11238" s="21" t="s">
        <v>846</v>
      </c>
    </row>
    <row r="11239" spans="1:11" x14ac:dyDescent="0.15">
      <c r="A11239" s="15">
        <v>5388</v>
      </c>
      <c r="B11239" s="16">
        <v>15</v>
      </c>
      <c r="C11239" s="15">
        <v>50</v>
      </c>
      <c r="D11239" s="17">
        <v>132000</v>
      </c>
      <c r="E11239" s="18">
        <f t="shared" si="175"/>
        <v>132</v>
      </c>
      <c r="F11239" s="19">
        <v>49.817684</v>
      </c>
      <c r="G11239" s="19">
        <v>6.5759343379999997</v>
      </c>
      <c r="H11239" s="20">
        <v>0.36463188400000002</v>
      </c>
      <c r="I11239" s="15">
        <f>IF(H11239&lt;=Rmax_Summary!$B$40,1,0)</f>
        <v>1</v>
      </c>
      <c r="J11239" s="15">
        <v>1</v>
      </c>
      <c r="K11239" s="21" t="s">
        <v>846</v>
      </c>
    </row>
    <row r="11240" spans="1:11" x14ac:dyDescent="0.15">
      <c r="A11240" s="15">
        <v>5393</v>
      </c>
      <c r="B11240" s="16">
        <v>15</v>
      </c>
      <c r="C11240" s="15">
        <v>50</v>
      </c>
      <c r="D11240" s="17">
        <v>133000</v>
      </c>
      <c r="E11240" s="18">
        <f t="shared" si="175"/>
        <v>133</v>
      </c>
      <c r="F11240" s="19">
        <v>49.817619000000001</v>
      </c>
      <c r="G11240" s="19">
        <v>6.6257433570000002</v>
      </c>
      <c r="H11240" s="20">
        <v>0.36476143</v>
      </c>
      <c r="I11240" s="15">
        <f>IF(H11240&lt;=Rmax_Summary!$B$40,1,0)</f>
        <v>1</v>
      </c>
      <c r="J11240" s="15">
        <v>1</v>
      </c>
      <c r="K11240" s="21" t="s">
        <v>846</v>
      </c>
    </row>
    <row r="11241" spans="1:11" x14ac:dyDescent="0.15">
      <c r="A11241" s="15">
        <v>5398</v>
      </c>
      <c r="B11241" s="16">
        <v>15</v>
      </c>
      <c r="C11241" s="15">
        <v>50</v>
      </c>
      <c r="D11241" s="17">
        <v>134000</v>
      </c>
      <c r="E11241" s="18">
        <f t="shared" si="175"/>
        <v>134</v>
      </c>
      <c r="F11241" s="19">
        <v>49.817554000000001</v>
      </c>
      <c r="G11241" s="19">
        <v>6.675552293</v>
      </c>
      <c r="H11241" s="20">
        <v>0.36489169599999999</v>
      </c>
      <c r="I11241" s="15">
        <f>IF(H11241&lt;=Rmax_Summary!$B$40,1,0)</f>
        <v>1</v>
      </c>
      <c r="J11241" s="15">
        <v>1</v>
      </c>
      <c r="K11241" s="21" t="s">
        <v>846</v>
      </c>
    </row>
    <row r="11242" spans="1:11" x14ac:dyDescent="0.15">
      <c r="A11242" s="15">
        <v>5403</v>
      </c>
      <c r="B11242" s="16">
        <v>15</v>
      </c>
      <c r="C11242" s="15">
        <v>50</v>
      </c>
      <c r="D11242" s="17">
        <v>135000</v>
      </c>
      <c r="E11242" s="18">
        <f t="shared" si="175"/>
        <v>135</v>
      </c>
      <c r="F11242" s="19">
        <v>49.817489000000002</v>
      </c>
      <c r="G11242" s="19">
        <v>6.7253609709999997</v>
      </c>
      <c r="H11242" s="20">
        <v>0.36502278599999999</v>
      </c>
      <c r="I11242" s="15">
        <f>IF(H11242&lt;=Rmax_Summary!$B$40,1,0)</f>
        <v>1</v>
      </c>
      <c r="J11242" s="15">
        <v>1</v>
      </c>
      <c r="K11242" s="21" t="s">
        <v>846</v>
      </c>
    </row>
    <row r="11243" spans="1:11" x14ac:dyDescent="0.15">
      <c r="A11243" s="15">
        <v>5408</v>
      </c>
      <c r="B11243" s="16">
        <v>15</v>
      </c>
      <c r="C11243" s="15">
        <v>50</v>
      </c>
      <c r="D11243" s="17">
        <v>136000</v>
      </c>
      <c r="E11243" s="18">
        <f t="shared" si="175"/>
        <v>136</v>
      </c>
      <c r="F11243" s="19">
        <v>49.817422999999998</v>
      </c>
      <c r="G11243" s="19">
        <v>6.7751694980000003</v>
      </c>
      <c r="H11243" s="20">
        <v>0.36515376599999999</v>
      </c>
      <c r="I11243" s="15">
        <f>IF(H11243&lt;=Rmax_Summary!$B$40,1,0)</f>
        <v>1</v>
      </c>
      <c r="J11243" s="15">
        <v>1</v>
      </c>
      <c r="K11243" s="21" t="s">
        <v>846</v>
      </c>
    </row>
    <row r="11244" spans="1:11" x14ac:dyDescent="0.15">
      <c r="A11244" s="15">
        <v>5413</v>
      </c>
      <c r="B11244" s="16">
        <v>15</v>
      </c>
      <c r="C11244" s="15">
        <v>50</v>
      </c>
      <c r="D11244" s="17">
        <v>137000</v>
      </c>
      <c r="E11244" s="18">
        <f t="shared" si="175"/>
        <v>137</v>
      </c>
      <c r="F11244" s="19">
        <v>49.817357000000001</v>
      </c>
      <c r="G11244" s="19">
        <v>6.8249778870000002</v>
      </c>
      <c r="H11244" s="20">
        <v>0.36528665300000002</v>
      </c>
      <c r="I11244" s="15">
        <f>IF(H11244&lt;=Rmax_Summary!$B$40,1,0)</f>
        <v>1</v>
      </c>
      <c r="J11244" s="15">
        <v>1</v>
      </c>
      <c r="K11244" s="21" t="s">
        <v>846</v>
      </c>
    </row>
    <row r="11245" spans="1:11" x14ac:dyDescent="0.15">
      <c r="A11245" s="15">
        <v>5418</v>
      </c>
      <c r="B11245" s="16">
        <v>15</v>
      </c>
      <c r="C11245" s="15">
        <v>50</v>
      </c>
      <c r="D11245" s="17">
        <v>138000</v>
      </c>
      <c r="E11245" s="18">
        <f t="shared" si="175"/>
        <v>138</v>
      </c>
      <c r="F11245" s="19">
        <v>49.81729</v>
      </c>
      <c r="G11245" s="19">
        <v>6.8747860530000002</v>
      </c>
      <c r="H11245" s="20">
        <v>0.36541981499999998</v>
      </c>
      <c r="I11245" s="15">
        <f>IF(H11245&lt;=Rmax_Summary!$B$40,1,0)</f>
        <v>1</v>
      </c>
      <c r="J11245" s="15">
        <v>1</v>
      </c>
      <c r="K11245" s="21" t="s">
        <v>846</v>
      </c>
    </row>
    <row r="11246" spans="1:11" x14ac:dyDescent="0.15">
      <c r="A11246" s="15">
        <v>5423</v>
      </c>
      <c r="B11246" s="16">
        <v>15</v>
      </c>
      <c r="C11246" s="15">
        <v>50</v>
      </c>
      <c r="D11246" s="17">
        <v>139000</v>
      </c>
      <c r="E11246" s="18">
        <f t="shared" si="175"/>
        <v>139</v>
      </c>
      <c r="F11246" s="19">
        <v>49.817222999999998</v>
      </c>
      <c r="G11246" s="19">
        <v>6.9245940209999999</v>
      </c>
      <c r="H11246" s="20">
        <v>0.36555378199999999</v>
      </c>
      <c r="I11246" s="15">
        <f>IF(H11246&lt;=Rmax_Summary!$B$40,1,0)</f>
        <v>1</v>
      </c>
      <c r="J11246" s="15">
        <v>1</v>
      </c>
      <c r="K11246" s="21" t="s">
        <v>846</v>
      </c>
    </row>
    <row r="11247" spans="1:11" x14ac:dyDescent="0.15">
      <c r="A11247" s="15">
        <v>5428</v>
      </c>
      <c r="B11247" s="16">
        <v>15</v>
      </c>
      <c r="C11247" s="15">
        <v>50</v>
      </c>
      <c r="D11247" s="17">
        <v>140000</v>
      </c>
      <c r="E11247" s="18">
        <f t="shared" si="175"/>
        <v>140</v>
      </c>
      <c r="F11247" s="19">
        <v>49.817155999999997</v>
      </c>
      <c r="G11247" s="19">
        <v>6.974401791</v>
      </c>
      <c r="H11247" s="20">
        <v>0.36568842899999998</v>
      </c>
      <c r="I11247" s="15">
        <f>IF(H11247&lt;=Rmax_Summary!$B$40,1,0)</f>
        <v>1</v>
      </c>
      <c r="J11247" s="15">
        <v>1</v>
      </c>
      <c r="K11247" s="21" t="s">
        <v>846</v>
      </c>
    </row>
    <row r="11248" spans="1:11" x14ac:dyDescent="0.15">
      <c r="A11248" s="15">
        <v>5433</v>
      </c>
      <c r="B11248" s="16">
        <v>15</v>
      </c>
      <c r="C11248" s="15">
        <v>50</v>
      </c>
      <c r="D11248" s="17">
        <v>141000</v>
      </c>
      <c r="E11248" s="18">
        <f t="shared" si="175"/>
        <v>141</v>
      </c>
      <c r="F11248" s="19">
        <v>49.817087999999998</v>
      </c>
      <c r="G11248" s="19">
        <v>7.0242093939999997</v>
      </c>
      <c r="H11248" s="20">
        <v>0.36582385099999998</v>
      </c>
      <c r="I11248" s="15">
        <f>IF(H11248&lt;=Rmax_Summary!$B$40,1,0)</f>
        <v>1</v>
      </c>
      <c r="J11248" s="15">
        <v>1</v>
      </c>
      <c r="K11248" s="21" t="s">
        <v>846</v>
      </c>
    </row>
    <row r="11249" spans="1:11" x14ac:dyDescent="0.15">
      <c r="A11249" s="15">
        <v>5438</v>
      </c>
      <c r="B11249" s="16">
        <v>15</v>
      </c>
      <c r="C11249" s="15">
        <v>50</v>
      </c>
      <c r="D11249" s="17">
        <v>142000</v>
      </c>
      <c r="E11249" s="18">
        <f t="shared" si="175"/>
        <v>142</v>
      </c>
      <c r="F11249" s="19">
        <v>49.817019999999999</v>
      </c>
      <c r="G11249" s="19">
        <v>7.0740168250000002</v>
      </c>
      <c r="H11249" s="20">
        <v>0.36596013100000002</v>
      </c>
      <c r="I11249" s="15">
        <f>IF(H11249&lt;=Rmax_Summary!$B$40,1,0)</f>
        <v>1</v>
      </c>
      <c r="J11249" s="15">
        <v>1</v>
      </c>
      <c r="K11249" s="21" t="s">
        <v>846</v>
      </c>
    </row>
    <row r="11250" spans="1:11" x14ac:dyDescent="0.15">
      <c r="A11250" s="15">
        <v>5443</v>
      </c>
      <c r="B11250" s="16">
        <v>15</v>
      </c>
      <c r="C11250" s="15">
        <v>50</v>
      </c>
      <c r="D11250" s="17">
        <v>143000</v>
      </c>
      <c r="E11250" s="18">
        <f t="shared" si="175"/>
        <v>143</v>
      </c>
      <c r="F11250" s="19">
        <v>49.816951000000003</v>
      </c>
      <c r="G11250" s="19">
        <v>7.1238240460000002</v>
      </c>
      <c r="H11250" s="20">
        <v>0.36609744799999999</v>
      </c>
      <c r="I11250" s="15">
        <f>IF(H11250&lt;=Rmax_Summary!$B$40,1,0)</f>
        <v>1</v>
      </c>
      <c r="J11250" s="15">
        <v>1</v>
      </c>
      <c r="K11250" s="21" t="s">
        <v>846</v>
      </c>
    </row>
    <row r="11251" spans="1:11" x14ac:dyDescent="0.15">
      <c r="A11251" s="15">
        <v>5448</v>
      </c>
      <c r="B11251" s="16">
        <v>15</v>
      </c>
      <c r="C11251" s="15">
        <v>50</v>
      </c>
      <c r="D11251" s="17">
        <v>144000</v>
      </c>
      <c r="E11251" s="18">
        <f t="shared" si="175"/>
        <v>144</v>
      </c>
      <c r="F11251" s="19">
        <v>49.816882</v>
      </c>
      <c r="G11251" s="19">
        <v>7.1736310420000002</v>
      </c>
      <c r="H11251" s="20">
        <v>0.36623549500000002</v>
      </c>
      <c r="I11251" s="15">
        <f>IF(H11251&lt;=Rmax_Summary!$B$40,1,0)</f>
        <v>1</v>
      </c>
      <c r="J11251" s="15">
        <v>1</v>
      </c>
      <c r="K11251" s="21" t="s">
        <v>846</v>
      </c>
    </row>
    <row r="11252" spans="1:11" x14ac:dyDescent="0.15">
      <c r="A11252" s="15">
        <v>5453</v>
      </c>
      <c r="B11252" s="16">
        <v>15</v>
      </c>
      <c r="C11252" s="15">
        <v>50</v>
      </c>
      <c r="D11252" s="17">
        <v>145000</v>
      </c>
      <c r="E11252" s="18">
        <f t="shared" si="175"/>
        <v>145</v>
      </c>
      <c r="F11252" s="19">
        <v>49.816813000000003</v>
      </c>
      <c r="G11252" s="19">
        <v>7.2234378760000002</v>
      </c>
      <c r="H11252" s="20">
        <v>0.36637409500000001</v>
      </c>
      <c r="I11252" s="15">
        <f>IF(H11252&lt;=Rmax_Summary!$B$40,1,0)</f>
        <v>1</v>
      </c>
      <c r="J11252" s="15">
        <v>1</v>
      </c>
      <c r="K11252" s="21" t="s">
        <v>846</v>
      </c>
    </row>
    <row r="11253" spans="1:11" x14ac:dyDescent="0.15">
      <c r="A11253" s="15">
        <v>5458</v>
      </c>
      <c r="B11253" s="16">
        <v>15</v>
      </c>
      <c r="C11253" s="15">
        <v>50</v>
      </c>
      <c r="D11253" s="17">
        <v>146000</v>
      </c>
      <c r="E11253" s="18">
        <f t="shared" si="175"/>
        <v>146</v>
      </c>
      <c r="F11253" s="19">
        <v>49.816743000000002</v>
      </c>
      <c r="G11253" s="19">
        <v>7.273244493</v>
      </c>
      <c r="H11253" s="20">
        <v>0.36651355800000002</v>
      </c>
      <c r="I11253" s="15">
        <f>IF(H11253&lt;=Rmax_Summary!$B$40,1,0)</f>
        <v>1</v>
      </c>
      <c r="J11253" s="15">
        <v>1</v>
      </c>
      <c r="K11253" s="21" t="s">
        <v>846</v>
      </c>
    </row>
    <row r="11254" spans="1:11" x14ac:dyDescent="0.15">
      <c r="A11254" s="15">
        <v>5463</v>
      </c>
      <c r="B11254" s="16">
        <v>15</v>
      </c>
      <c r="C11254" s="15">
        <v>50</v>
      </c>
      <c r="D11254" s="17">
        <v>147000</v>
      </c>
      <c r="E11254" s="18">
        <f t="shared" si="175"/>
        <v>147</v>
      </c>
      <c r="F11254" s="19">
        <v>49.816673000000002</v>
      </c>
      <c r="G11254" s="19">
        <v>7.3230508969999999</v>
      </c>
      <c r="H11254" s="20">
        <v>0.36665417900000002</v>
      </c>
      <c r="I11254" s="15">
        <f>IF(H11254&lt;=Rmax_Summary!$B$40,1,0)</f>
        <v>1</v>
      </c>
      <c r="J11254" s="15">
        <v>1</v>
      </c>
      <c r="K11254" s="21" t="s">
        <v>846</v>
      </c>
    </row>
    <row r="11255" spans="1:11" x14ac:dyDescent="0.15">
      <c r="A11255" s="15">
        <v>5468</v>
      </c>
      <c r="B11255" s="16">
        <v>15</v>
      </c>
      <c r="C11255" s="15">
        <v>50</v>
      </c>
      <c r="D11255" s="17">
        <v>148000</v>
      </c>
      <c r="E11255" s="18">
        <f t="shared" si="175"/>
        <v>148</v>
      </c>
      <c r="F11255" s="19">
        <v>49.816602000000003</v>
      </c>
      <c r="G11255" s="19">
        <v>7.3728571350000003</v>
      </c>
      <c r="H11255" s="20">
        <v>0.36679556200000002</v>
      </c>
      <c r="I11255" s="15">
        <f>IF(H11255&lt;=Rmax_Summary!$B$40,1,0)</f>
        <v>1</v>
      </c>
      <c r="J11255" s="15">
        <v>1</v>
      </c>
      <c r="K11255" s="21" t="s">
        <v>846</v>
      </c>
    </row>
    <row r="11256" spans="1:11" x14ac:dyDescent="0.15">
      <c r="A11256" s="15">
        <v>5473</v>
      </c>
      <c r="B11256" s="16">
        <v>15</v>
      </c>
      <c r="C11256" s="15">
        <v>50</v>
      </c>
      <c r="D11256" s="17">
        <v>149000</v>
      </c>
      <c r="E11256" s="18">
        <f t="shared" si="175"/>
        <v>149</v>
      </c>
      <c r="F11256" s="19">
        <v>49.816530999999998</v>
      </c>
      <c r="G11256" s="19">
        <v>7.4226631430000003</v>
      </c>
      <c r="H11256" s="20">
        <v>0.36693785000000001</v>
      </c>
      <c r="I11256" s="15">
        <f>IF(H11256&lt;=Rmax_Summary!$B$40,1,0)</f>
        <v>1</v>
      </c>
      <c r="J11256" s="15">
        <v>1</v>
      </c>
      <c r="K11256" s="21" t="s">
        <v>846</v>
      </c>
    </row>
    <row r="11257" spans="1:11" x14ac:dyDescent="0.15">
      <c r="A11257" s="15">
        <v>5478</v>
      </c>
      <c r="B11257" s="16">
        <v>15</v>
      </c>
      <c r="C11257" s="15">
        <v>50</v>
      </c>
      <c r="D11257" s="17">
        <v>150000</v>
      </c>
      <c r="E11257" s="18">
        <f t="shared" si="175"/>
        <v>150</v>
      </c>
      <c r="F11257" s="19">
        <v>49.816459999999999</v>
      </c>
      <c r="G11257" s="19">
        <v>7.4724689279999996</v>
      </c>
      <c r="H11257" s="20">
        <v>0.36708089199999999</v>
      </c>
      <c r="I11257" s="15">
        <f>IF(H11257&lt;=Rmax_Summary!$B$40,1,0)</f>
        <v>1</v>
      </c>
      <c r="J11257" s="15">
        <v>1</v>
      </c>
      <c r="K11257" s="21" t="s">
        <v>846</v>
      </c>
    </row>
    <row r="11258" spans="1:11" x14ac:dyDescent="0.15">
      <c r="A11258" s="15">
        <v>5483</v>
      </c>
      <c r="B11258" s="16">
        <v>15</v>
      </c>
      <c r="C11258" s="15">
        <v>50</v>
      </c>
      <c r="D11258" s="17">
        <v>151000</v>
      </c>
      <c r="E11258" s="18">
        <f t="shared" si="175"/>
        <v>151</v>
      </c>
      <c r="F11258" s="19">
        <v>49.816388000000003</v>
      </c>
      <c r="G11258" s="19">
        <v>7.5222745230000001</v>
      </c>
      <c r="H11258" s="20">
        <v>0.36722465799999998</v>
      </c>
      <c r="I11258" s="15">
        <f>IF(H11258&lt;=Rmax_Summary!$B$40,1,0)</f>
        <v>1</v>
      </c>
      <c r="J11258" s="15">
        <v>1</v>
      </c>
      <c r="K11258" s="21" t="s">
        <v>846</v>
      </c>
    </row>
    <row r="11259" spans="1:11" x14ac:dyDescent="0.15">
      <c r="A11259" s="15">
        <v>5488</v>
      </c>
      <c r="B11259" s="16">
        <v>15</v>
      </c>
      <c r="C11259" s="15">
        <v>50</v>
      </c>
      <c r="D11259" s="17">
        <v>152000</v>
      </c>
      <c r="E11259" s="18">
        <f t="shared" si="175"/>
        <v>152</v>
      </c>
      <c r="F11259" s="19">
        <v>49.816315000000003</v>
      </c>
      <c r="G11259" s="19">
        <v>7.5720799259999998</v>
      </c>
      <c r="H11259" s="20">
        <v>0.367369426</v>
      </c>
      <c r="I11259" s="15">
        <f>IF(H11259&lt;=Rmax_Summary!$B$40,1,0)</f>
        <v>1</v>
      </c>
      <c r="J11259" s="15">
        <v>1</v>
      </c>
      <c r="K11259" s="21" t="s">
        <v>846</v>
      </c>
    </row>
    <row r="11260" spans="1:11" x14ac:dyDescent="0.15">
      <c r="A11260" s="15">
        <v>5493</v>
      </c>
      <c r="B11260" s="16">
        <v>15</v>
      </c>
      <c r="C11260" s="15">
        <v>50</v>
      </c>
      <c r="D11260" s="17">
        <v>153000</v>
      </c>
      <c r="E11260" s="18">
        <f t="shared" si="175"/>
        <v>153</v>
      </c>
      <c r="F11260" s="19">
        <v>49.816242000000003</v>
      </c>
      <c r="G11260" s="19">
        <v>7.6218850890000001</v>
      </c>
      <c r="H11260" s="20">
        <v>0.36751543599999997</v>
      </c>
      <c r="I11260" s="15">
        <f>IF(H11260&lt;=Rmax_Summary!$B$40,1,0)</f>
        <v>1</v>
      </c>
      <c r="J11260" s="15">
        <v>1</v>
      </c>
      <c r="K11260" s="21" t="s">
        <v>846</v>
      </c>
    </row>
    <row r="11261" spans="1:11" x14ac:dyDescent="0.15">
      <c r="A11261" s="15">
        <v>5498</v>
      </c>
      <c r="B11261" s="16">
        <v>15</v>
      </c>
      <c r="C11261" s="15">
        <v>50</v>
      </c>
      <c r="D11261" s="17">
        <v>154000</v>
      </c>
      <c r="E11261" s="18">
        <f t="shared" si="175"/>
        <v>154</v>
      </c>
      <c r="F11261" s="19">
        <v>49.816169000000002</v>
      </c>
      <c r="G11261" s="19">
        <v>7.6716900179999996</v>
      </c>
      <c r="H11261" s="20">
        <v>0.36766167399999999</v>
      </c>
      <c r="I11261" s="15">
        <f>IF(H11261&lt;=Rmax_Summary!$B$40,1,0)</f>
        <v>1</v>
      </c>
      <c r="J11261" s="15">
        <v>1</v>
      </c>
      <c r="K11261" s="21" t="s">
        <v>846</v>
      </c>
    </row>
    <row r="11262" spans="1:11" x14ac:dyDescent="0.15">
      <c r="A11262" s="15">
        <v>5503</v>
      </c>
      <c r="B11262" s="16">
        <v>15</v>
      </c>
      <c r="C11262" s="15">
        <v>50</v>
      </c>
      <c r="D11262" s="17">
        <v>155000</v>
      </c>
      <c r="E11262" s="18">
        <f t="shared" si="175"/>
        <v>155</v>
      </c>
      <c r="F11262" s="19">
        <v>49.816094999999997</v>
      </c>
      <c r="G11262" s="19">
        <v>7.7214947389999997</v>
      </c>
      <c r="H11262" s="20">
        <v>0.36780974599999999</v>
      </c>
      <c r="I11262" s="15">
        <f>IF(H11262&lt;=Rmax_Summary!$B$40,1,0)</f>
        <v>1</v>
      </c>
      <c r="J11262" s="15">
        <v>1</v>
      </c>
      <c r="K11262" s="21" t="s">
        <v>846</v>
      </c>
    </row>
    <row r="11263" spans="1:11" x14ac:dyDescent="0.15">
      <c r="A11263" s="15">
        <v>5508</v>
      </c>
      <c r="B11263" s="16">
        <v>15</v>
      </c>
      <c r="C11263" s="15">
        <v>50</v>
      </c>
      <c r="D11263" s="17">
        <v>156000</v>
      </c>
      <c r="E11263" s="18">
        <f t="shared" si="175"/>
        <v>156</v>
      </c>
      <c r="F11263" s="19">
        <v>49.816020999999999</v>
      </c>
      <c r="G11263" s="19">
        <v>7.7712992720000003</v>
      </c>
      <c r="H11263" s="20">
        <v>0.367958387</v>
      </c>
      <c r="I11263" s="15">
        <f>IF(H11263&lt;=Rmax_Summary!$B$40,1,0)</f>
        <v>1</v>
      </c>
      <c r="J11263" s="15">
        <v>1</v>
      </c>
      <c r="K11263" s="21" t="s">
        <v>846</v>
      </c>
    </row>
    <row r="11264" spans="1:11" x14ac:dyDescent="0.15">
      <c r="A11264" s="15">
        <v>5513</v>
      </c>
      <c r="B11264" s="16">
        <v>15</v>
      </c>
      <c r="C11264" s="15">
        <v>50</v>
      </c>
      <c r="D11264" s="17">
        <v>157000</v>
      </c>
      <c r="E11264" s="18">
        <f t="shared" si="175"/>
        <v>157</v>
      </c>
      <c r="F11264" s="19">
        <v>49.815945999999997</v>
      </c>
      <c r="G11264" s="19">
        <v>7.8211035420000004</v>
      </c>
      <c r="H11264" s="20">
        <v>0.36810750599999997</v>
      </c>
      <c r="I11264" s="15">
        <f>IF(H11264&lt;=Rmax_Summary!$B$40,1,0)</f>
        <v>1</v>
      </c>
      <c r="J11264" s="15">
        <v>1</v>
      </c>
      <c r="K11264" s="21" t="s">
        <v>846</v>
      </c>
    </row>
    <row r="11265" spans="1:11" x14ac:dyDescent="0.15">
      <c r="A11265" s="15">
        <v>5518</v>
      </c>
      <c r="B11265" s="16">
        <v>15</v>
      </c>
      <c r="C11265" s="15">
        <v>50</v>
      </c>
      <c r="D11265" s="17">
        <v>158000</v>
      </c>
      <c r="E11265" s="18">
        <f t="shared" si="175"/>
        <v>158</v>
      </c>
      <c r="F11265" s="19">
        <v>49.815871000000001</v>
      </c>
      <c r="G11265" s="19">
        <v>7.8709075989999997</v>
      </c>
      <c r="H11265" s="20">
        <v>0.368258109</v>
      </c>
      <c r="I11265" s="15">
        <f>IF(H11265&lt;=Rmax_Summary!$B$40,1,0)</f>
        <v>1</v>
      </c>
      <c r="J11265" s="15">
        <v>1</v>
      </c>
      <c r="K11265" s="21" t="s">
        <v>846</v>
      </c>
    </row>
    <row r="11266" spans="1:11" x14ac:dyDescent="0.15">
      <c r="A11266" s="15">
        <v>5523</v>
      </c>
      <c r="B11266" s="16">
        <v>15</v>
      </c>
      <c r="C11266" s="15">
        <v>50</v>
      </c>
      <c r="D11266" s="17">
        <v>159000</v>
      </c>
      <c r="E11266" s="18">
        <f t="shared" ref="E11266:E11329" si="176">D11266/1000</f>
        <v>159</v>
      </c>
      <c r="F11266" s="19">
        <v>49.815795000000001</v>
      </c>
      <c r="G11266" s="19">
        <v>7.9207114320000001</v>
      </c>
      <c r="H11266" s="20">
        <v>0.36840936899999999</v>
      </c>
      <c r="I11266" s="15">
        <f>IF(H11266&lt;=Rmax_Summary!$B$40,1,0)</f>
        <v>1</v>
      </c>
      <c r="J11266" s="15">
        <v>1</v>
      </c>
      <c r="K11266" s="21" t="s">
        <v>846</v>
      </c>
    </row>
    <row r="11267" spans="1:11" x14ac:dyDescent="0.15">
      <c r="A11267" s="15">
        <v>5528</v>
      </c>
      <c r="B11267" s="16">
        <v>15</v>
      </c>
      <c r="C11267" s="15">
        <v>50</v>
      </c>
      <c r="D11267" s="17">
        <v>160000</v>
      </c>
      <c r="E11267" s="18">
        <f t="shared" si="176"/>
        <v>160</v>
      </c>
      <c r="F11267" s="19">
        <v>49.815719000000001</v>
      </c>
      <c r="G11267" s="19">
        <v>7.9705150250000001</v>
      </c>
      <c r="H11267" s="20">
        <v>0.36856207600000002</v>
      </c>
      <c r="I11267" s="15">
        <f>IF(H11267&lt;=Rmax_Summary!$B$40,1,0)</f>
        <v>1</v>
      </c>
      <c r="J11267" s="15">
        <v>1</v>
      </c>
      <c r="K11267" s="21" t="s">
        <v>846</v>
      </c>
    </row>
    <row r="11268" spans="1:11" x14ac:dyDescent="0.15">
      <c r="A11268" s="15">
        <v>5533</v>
      </c>
      <c r="B11268" s="16">
        <v>15</v>
      </c>
      <c r="C11268" s="15">
        <v>50</v>
      </c>
      <c r="D11268" s="17">
        <v>161000</v>
      </c>
      <c r="E11268" s="18">
        <f t="shared" si="176"/>
        <v>161</v>
      </c>
      <c r="F11268" s="19">
        <v>49.815641999999997</v>
      </c>
      <c r="G11268" s="19">
        <v>8.0203184049999994</v>
      </c>
      <c r="H11268" s="20">
        <v>0.36871559399999998</v>
      </c>
      <c r="I11268" s="15">
        <f>IF(H11268&lt;=Rmax_Summary!$B$40,1,0)</f>
        <v>1</v>
      </c>
      <c r="J11268" s="15">
        <v>1</v>
      </c>
      <c r="K11268" s="21" t="s">
        <v>846</v>
      </c>
    </row>
    <row r="11269" spans="1:11" x14ac:dyDescent="0.15">
      <c r="A11269" s="15">
        <v>5538</v>
      </c>
      <c r="B11269" s="16">
        <v>15</v>
      </c>
      <c r="C11269" s="15">
        <v>50</v>
      </c>
      <c r="D11269" s="17">
        <v>162000</v>
      </c>
      <c r="E11269" s="18">
        <f t="shared" si="176"/>
        <v>162</v>
      </c>
      <c r="F11269" s="19">
        <v>49.815564999999999</v>
      </c>
      <c r="G11269" s="19">
        <v>8.0701215259999994</v>
      </c>
      <c r="H11269" s="20">
        <v>0.36887038100000002</v>
      </c>
      <c r="I11269" s="15">
        <f>IF(H11269&lt;=Rmax_Summary!$B$40,1,0)</f>
        <v>1</v>
      </c>
      <c r="J11269" s="15">
        <v>1</v>
      </c>
      <c r="K11269" s="21" t="s">
        <v>846</v>
      </c>
    </row>
    <row r="11270" spans="1:11" x14ac:dyDescent="0.15">
      <c r="A11270" s="15">
        <v>5543</v>
      </c>
      <c r="B11270" s="16">
        <v>15</v>
      </c>
      <c r="C11270" s="15">
        <v>50</v>
      </c>
      <c r="D11270" s="17">
        <v>163000</v>
      </c>
      <c r="E11270" s="18">
        <f t="shared" si="176"/>
        <v>163</v>
      </c>
      <c r="F11270" s="19">
        <v>49.815486999999997</v>
      </c>
      <c r="G11270" s="19">
        <v>8.1199244149999998</v>
      </c>
      <c r="H11270" s="20">
        <v>0.369025781</v>
      </c>
      <c r="I11270" s="15">
        <f>IF(H11270&lt;=Rmax_Summary!$B$40,1,0)</f>
        <v>1</v>
      </c>
      <c r="J11270" s="15">
        <v>1</v>
      </c>
      <c r="K11270" s="21" t="s">
        <v>846</v>
      </c>
    </row>
    <row r="11271" spans="1:11" x14ac:dyDescent="0.15">
      <c r="A11271" s="15">
        <v>5548</v>
      </c>
      <c r="B11271" s="16">
        <v>15</v>
      </c>
      <c r="C11271" s="15">
        <v>50</v>
      </c>
      <c r="D11271" s="17">
        <v>164000</v>
      </c>
      <c r="E11271" s="18">
        <f t="shared" si="176"/>
        <v>164</v>
      </c>
      <c r="F11271" s="19">
        <v>49.815409000000002</v>
      </c>
      <c r="G11271" s="19">
        <v>8.1697270559999993</v>
      </c>
      <c r="H11271" s="20">
        <v>0.36918210899999998</v>
      </c>
      <c r="I11271" s="15">
        <f>IF(H11271&lt;=Rmax_Summary!$B$40,1,0)</f>
        <v>1</v>
      </c>
      <c r="J11271" s="15">
        <v>1</v>
      </c>
      <c r="K11271" s="21" t="s">
        <v>846</v>
      </c>
    </row>
    <row r="11272" spans="1:11" x14ac:dyDescent="0.15">
      <c r="A11272" s="15">
        <v>5553</v>
      </c>
      <c r="B11272" s="16">
        <v>15</v>
      </c>
      <c r="C11272" s="15">
        <v>50</v>
      </c>
      <c r="D11272" s="17">
        <v>165000</v>
      </c>
      <c r="E11272" s="18">
        <f t="shared" si="176"/>
        <v>165</v>
      </c>
      <c r="F11272" s="19">
        <v>49.815330000000003</v>
      </c>
      <c r="G11272" s="19">
        <v>8.219529477</v>
      </c>
      <c r="H11272" s="20">
        <v>0.36933997499999999</v>
      </c>
      <c r="I11272" s="15">
        <f>IF(H11272&lt;=Rmax_Summary!$B$40,1,0)</f>
        <v>1</v>
      </c>
      <c r="J11272" s="15">
        <v>1</v>
      </c>
      <c r="K11272" s="21" t="s">
        <v>846</v>
      </c>
    </row>
    <row r="11273" spans="1:11" x14ac:dyDescent="0.15">
      <c r="A11273" s="15">
        <v>5558</v>
      </c>
      <c r="B11273" s="16">
        <v>15</v>
      </c>
      <c r="C11273" s="15">
        <v>50</v>
      </c>
      <c r="D11273" s="17">
        <v>166000</v>
      </c>
      <c r="E11273" s="18">
        <f t="shared" si="176"/>
        <v>166</v>
      </c>
      <c r="F11273" s="19">
        <v>49.815251000000004</v>
      </c>
      <c r="G11273" s="19">
        <v>8.2693316249999995</v>
      </c>
      <c r="H11273" s="20">
        <v>0.36949858600000002</v>
      </c>
      <c r="I11273" s="15">
        <f>IF(H11273&lt;=Rmax_Summary!$B$40,1,0)</f>
        <v>1</v>
      </c>
      <c r="J11273" s="15">
        <v>1</v>
      </c>
      <c r="K11273" s="21" t="s">
        <v>846</v>
      </c>
    </row>
    <row r="11274" spans="1:11" x14ac:dyDescent="0.15">
      <c r="A11274" s="15">
        <v>5563</v>
      </c>
      <c r="B11274" s="16">
        <v>15</v>
      </c>
      <c r="C11274" s="15">
        <v>50</v>
      </c>
      <c r="D11274" s="17">
        <v>167000</v>
      </c>
      <c r="E11274" s="18">
        <f t="shared" si="176"/>
        <v>167</v>
      </c>
      <c r="F11274" s="19">
        <v>49.815170999999999</v>
      </c>
      <c r="G11274" s="19">
        <v>8.3191335350000006</v>
      </c>
      <c r="H11274" s="20">
        <v>0.36965853100000001</v>
      </c>
      <c r="I11274" s="15">
        <f>IF(H11274&lt;=Rmax_Summary!$B$40,1,0)</f>
        <v>1</v>
      </c>
      <c r="J11274" s="15">
        <v>1</v>
      </c>
      <c r="K11274" s="21" t="s">
        <v>846</v>
      </c>
    </row>
    <row r="11275" spans="1:11" x14ac:dyDescent="0.15">
      <c r="A11275" s="15">
        <v>5568</v>
      </c>
      <c r="B11275" s="16">
        <v>15</v>
      </c>
      <c r="C11275" s="15">
        <v>50</v>
      </c>
      <c r="D11275" s="17">
        <v>168000</v>
      </c>
      <c r="E11275" s="18">
        <f t="shared" si="176"/>
        <v>168</v>
      </c>
      <c r="F11275" s="19">
        <v>49.815089999999998</v>
      </c>
      <c r="G11275" s="19">
        <v>8.3689351750000007</v>
      </c>
      <c r="H11275" s="20">
        <v>0.36981924500000002</v>
      </c>
      <c r="I11275" s="15">
        <f>IF(H11275&lt;=Rmax_Summary!$B$40,1,0)</f>
        <v>1</v>
      </c>
      <c r="J11275" s="15">
        <v>1</v>
      </c>
      <c r="K11275" s="21" t="s">
        <v>846</v>
      </c>
    </row>
    <row r="11276" spans="1:11" x14ac:dyDescent="0.15">
      <c r="A11276" s="15">
        <v>5573</v>
      </c>
      <c r="B11276" s="16">
        <v>15</v>
      </c>
      <c r="C11276" s="15">
        <v>50</v>
      </c>
      <c r="D11276" s="17">
        <v>169000</v>
      </c>
      <c r="E11276" s="18">
        <f t="shared" si="176"/>
        <v>169</v>
      </c>
      <c r="F11276" s="19">
        <v>49.815009000000003</v>
      </c>
      <c r="G11276" s="19">
        <v>8.4187365550000006</v>
      </c>
      <c r="H11276" s="20">
        <v>0.36998131400000001</v>
      </c>
      <c r="I11276" s="15">
        <f>IF(H11276&lt;=Rmax_Summary!$B$40,1,0)</f>
        <v>1</v>
      </c>
      <c r="J11276" s="15">
        <v>1</v>
      </c>
      <c r="K11276" s="21" t="s">
        <v>846</v>
      </c>
    </row>
    <row r="11277" spans="1:11" x14ac:dyDescent="0.15">
      <c r="A11277" s="15">
        <v>5578</v>
      </c>
      <c r="B11277" s="16">
        <v>15</v>
      </c>
      <c r="C11277" s="15">
        <v>50</v>
      </c>
      <c r="D11277" s="17">
        <v>170000</v>
      </c>
      <c r="E11277" s="18">
        <f t="shared" si="176"/>
        <v>170</v>
      </c>
      <c r="F11277" s="19">
        <v>49.814928000000002</v>
      </c>
      <c r="G11277" s="19">
        <v>8.4685376970000004</v>
      </c>
      <c r="H11277" s="20">
        <v>0.37014441199999998</v>
      </c>
      <c r="I11277" s="15">
        <f>IF(H11277&lt;=Rmax_Summary!$B$40,1,0)</f>
        <v>1</v>
      </c>
      <c r="J11277" s="15">
        <v>1</v>
      </c>
      <c r="K11277" s="21" t="s">
        <v>846</v>
      </c>
    </row>
    <row r="11278" spans="1:11" x14ac:dyDescent="0.15">
      <c r="A11278" s="15">
        <v>5583</v>
      </c>
      <c r="B11278" s="16">
        <v>15</v>
      </c>
      <c r="C11278" s="15">
        <v>50</v>
      </c>
      <c r="D11278" s="17">
        <v>171000</v>
      </c>
      <c r="E11278" s="18">
        <f t="shared" si="176"/>
        <v>171</v>
      </c>
      <c r="F11278" s="19">
        <v>49.814846000000003</v>
      </c>
      <c r="G11278" s="19">
        <v>8.5183385890000007</v>
      </c>
      <c r="H11278" s="20">
        <v>0.37030880700000002</v>
      </c>
      <c r="I11278" s="15">
        <f>IF(H11278&lt;=Rmax_Summary!$B$40,1,0)</f>
        <v>1</v>
      </c>
      <c r="J11278" s="15">
        <v>1</v>
      </c>
      <c r="K11278" s="21" t="s">
        <v>846</v>
      </c>
    </row>
    <row r="11279" spans="1:11" x14ac:dyDescent="0.15">
      <c r="A11279" s="15">
        <v>5588</v>
      </c>
      <c r="B11279" s="16">
        <v>15</v>
      </c>
      <c r="C11279" s="15">
        <v>50</v>
      </c>
      <c r="D11279" s="17">
        <v>172000</v>
      </c>
      <c r="E11279" s="18">
        <f t="shared" si="176"/>
        <v>172</v>
      </c>
      <c r="F11279" s="19">
        <v>49.814762999999999</v>
      </c>
      <c r="G11279" s="19">
        <v>8.5681391740000006</v>
      </c>
      <c r="H11279" s="20">
        <v>0.37047437999999999</v>
      </c>
      <c r="I11279" s="15">
        <f>IF(H11279&lt;=Rmax_Summary!$B$40,1,0)</f>
        <v>1</v>
      </c>
      <c r="J11279" s="15">
        <v>1</v>
      </c>
      <c r="K11279" s="21" t="s">
        <v>846</v>
      </c>
    </row>
    <row r="11280" spans="1:11" x14ac:dyDescent="0.15">
      <c r="A11280" s="15">
        <v>5593</v>
      </c>
      <c r="B11280" s="16">
        <v>15</v>
      </c>
      <c r="C11280" s="15">
        <v>50</v>
      </c>
      <c r="D11280" s="17">
        <v>173000</v>
      </c>
      <c r="E11280" s="18">
        <f t="shared" si="176"/>
        <v>173</v>
      </c>
      <c r="F11280" s="19">
        <v>49.814678999999998</v>
      </c>
      <c r="G11280" s="19">
        <v>8.6179395379999999</v>
      </c>
      <c r="H11280" s="20">
        <v>0.37064115399999997</v>
      </c>
      <c r="I11280" s="15">
        <f>IF(H11280&lt;=Rmax_Summary!$B$40,1,0)</f>
        <v>1</v>
      </c>
      <c r="J11280" s="15">
        <v>1</v>
      </c>
      <c r="K11280" s="21" t="s">
        <v>846</v>
      </c>
    </row>
    <row r="11281" spans="1:11" x14ac:dyDescent="0.15">
      <c r="A11281" s="15">
        <v>5598</v>
      </c>
      <c r="B11281" s="16">
        <v>15</v>
      </c>
      <c r="C11281" s="15">
        <v>50</v>
      </c>
      <c r="D11281" s="17">
        <v>174000</v>
      </c>
      <c r="E11281" s="18">
        <f t="shared" si="176"/>
        <v>174</v>
      </c>
      <c r="F11281" s="19">
        <v>49.814596000000002</v>
      </c>
      <c r="G11281" s="19">
        <v>8.6677396059999996</v>
      </c>
      <c r="H11281" s="20">
        <v>0.37080888200000001</v>
      </c>
      <c r="I11281" s="15">
        <f>IF(H11281&lt;=Rmax_Summary!$B$40,1,0)</f>
        <v>1</v>
      </c>
      <c r="J11281" s="15">
        <v>1</v>
      </c>
      <c r="K11281" s="21" t="s">
        <v>846</v>
      </c>
    </row>
    <row r="11282" spans="1:11" x14ac:dyDescent="0.15">
      <c r="A11282" s="15">
        <v>5603</v>
      </c>
      <c r="B11282" s="16">
        <v>15</v>
      </c>
      <c r="C11282" s="15">
        <v>50</v>
      </c>
      <c r="D11282" s="17">
        <v>175000</v>
      </c>
      <c r="E11282" s="18">
        <f t="shared" si="176"/>
        <v>175</v>
      </c>
      <c r="F11282" s="19">
        <v>49.814511000000003</v>
      </c>
      <c r="G11282" s="19">
        <v>8.7175394009999998</v>
      </c>
      <c r="H11282" s="20">
        <v>0.37097784900000003</v>
      </c>
      <c r="I11282" s="15">
        <f>IF(H11282&lt;=Rmax_Summary!$B$40,1,0)</f>
        <v>1</v>
      </c>
      <c r="J11282" s="15">
        <v>1</v>
      </c>
      <c r="K11282" s="21" t="s">
        <v>846</v>
      </c>
    </row>
    <row r="11283" spans="1:11" x14ac:dyDescent="0.15">
      <c r="A11283" s="15">
        <v>5608</v>
      </c>
      <c r="B11283" s="16">
        <v>15</v>
      </c>
      <c r="C11283" s="15">
        <v>50</v>
      </c>
      <c r="D11283" s="17">
        <v>176000</v>
      </c>
      <c r="E11283" s="18">
        <f t="shared" si="176"/>
        <v>176</v>
      </c>
      <c r="F11283" s="19">
        <v>49.814425999999997</v>
      </c>
      <c r="G11283" s="19">
        <v>8.7673389220000004</v>
      </c>
      <c r="H11283" s="20">
        <v>0.371148384</v>
      </c>
      <c r="I11283" s="15">
        <f>IF(H11283&lt;=Rmax_Summary!$B$40,1,0)</f>
        <v>1</v>
      </c>
      <c r="J11283" s="15">
        <v>1</v>
      </c>
      <c r="K11283" s="21" t="s">
        <v>846</v>
      </c>
    </row>
    <row r="11284" spans="1:11" x14ac:dyDescent="0.15">
      <c r="A11284" s="15">
        <v>5613</v>
      </c>
      <c r="B11284" s="16">
        <v>15</v>
      </c>
      <c r="C11284" s="15">
        <v>50</v>
      </c>
      <c r="D11284" s="17">
        <v>177000</v>
      </c>
      <c r="E11284" s="18">
        <f t="shared" si="176"/>
        <v>177</v>
      </c>
      <c r="F11284" s="19">
        <v>49.814340000000001</v>
      </c>
      <c r="G11284" s="19">
        <v>8.8171381570000005</v>
      </c>
      <c r="H11284" s="20">
        <v>0.37132020900000001</v>
      </c>
      <c r="I11284" s="15">
        <f>IF(H11284&lt;=Rmax_Summary!$B$40,1,0)</f>
        <v>1</v>
      </c>
      <c r="J11284" s="15">
        <v>1</v>
      </c>
      <c r="K11284" s="21" t="s">
        <v>846</v>
      </c>
    </row>
    <row r="11285" spans="1:11" x14ac:dyDescent="0.15">
      <c r="A11285" s="15">
        <v>5618</v>
      </c>
      <c r="B11285" s="16">
        <v>15</v>
      </c>
      <c r="C11285" s="15">
        <v>50</v>
      </c>
      <c r="D11285" s="17">
        <v>178000</v>
      </c>
      <c r="E11285" s="18">
        <f t="shared" si="176"/>
        <v>178</v>
      </c>
      <c r="F11285" s="19">
        <v>49.814253999999998</v>
      </c>
      <c r="G11285" s="19">
        <v>8.8669371170000009</v>
      </c>
      <c r="H11285" s="20">
        <v>0.37149290800000001</v>
      </c>
      <c r="I11285" s="15">
        <f>IF(H11285&lt;=Rmax_Summary!$B$40,1,0)</f>
        <v>1</v>
      </c>
      <c r="J11285" s="15">
        <v>1</v>
      </c>
      <c r="K11285" s="21" t="s">
        <v>846</v>
      </c>
    </row>
    <row r="11286" spans="1:11" x14ac:dyDescent="0.15">
      <c r="A11286" s="15">
        <v>5623</v>
      </c>
      <c r="B11286" s="16">
        <v>15</v>
      </c>
      <c r="C11286" s="15">
        <v>50</v>
      </c>
      <c r="D11286" s="17">
        <v>179000</v>
      </c>
      <c r="E11286" s="18">
        <f t="shared" si="176"/>
        <v>179</v>
      </c>
      <c r="F11286" s="19">
        <v>49.814166</v>
      </c>
      <c r="G11286" s="19">
        <v>8.9167357359999997</v>
      </c>
      <c r="H11286" s="20">
        <v>0.37166719599999998</v>
      </c>
      <c r="I11286" s="15">
        <f>IF(H11286&lt;=Rmax_Summary!$B$40,1,0)</f>
        <v>1</v>
      </c>
      <c r="J11286" s="15">
        <v>1</v>
      </c>
      <c r="K11286" s="21" t="s">
        <v>846</v>
      </c>
    </row>
    <row r="11287" spans="1:11" x14ac:dyDescent="0.15">
      <c r="A11287" s="15">
        <v>5628</v>
      </c>
      <c r="B11287" s="16">
        <v>15</v>
      </c>
      <c r="C11287" s="15">
        <v>50</v>
      </c>
      <c r="D11287" s="17">
        <v>180000</v>
      </c>
      <c r="E11287" s="18">
        <f t="shared" si="176"/>
        <v>180</v>
      </c>
      <c r="F11287" s="19">
        <v>49.814078000000002</v>
      </c>
      <c r="G11287" s="19">
        <v>8.9665341460000008</v>
      </c>
      <c r="H11287" s="20">
        <v>0.37184304200000001</v>
      </c>
      <c r="I11287" s="15">
        <f>IF(H11287&lt;=Rmax_Summary!$B$40,1,0)</f>
        <v>1</v>
      </c>
      <c r="J11287" s="15">
        <v>1</v>
      </c>
      <c r="K11287" s="21" t="s">
        <v>846</v>
      </c>
    </row>
    <row r="11288" spans="1:11" x14ac:dyDescent="0.15">
      <c r="A11288" s="15">
        <v>5633</v>
      </c>
      <c r="B11288" s="16">
        <v>15</v>
      </c>
      <c r="C11288" s="15">
        <v>50</v>
      </c>
      <c r="D11288" s="17">
        <v>181000</v>
      </c>
      <c r="E11288" s="18">
        <f t="shared" si="176"/>
        <v>181</v>
      </c>
      <c r="F11288" s="19">
        <v>49.813989999999997</v>
      </c>
      <c r="G11288" s="19">
        <v>9.0163321910000001</v>
      </c>
      <c r="H11288" s="20">
        <v>0.37201989600000002</v>
      </c>
      <c r="I11288" s="15">
        <f>IF(H11288&lt;=Rmax_Summary!$B$40,1,0)</f>
        <v>1</v>
      </c>
      <c r="J11288" s="15">
        <v>1</v>
      </c>
      <c r="K11288" s="21" t="s">
        <v>846</v>
      </c>
    </row>
    <row r="11289" spans="1:11" x14ac:dyDescent="0.15">
      <c r="A11289" s="15">
        <v>5638</v>
      </c>
      <c r="B11289" s="16">
        <v>15</v>
      </c>
      <c r="C11289" s="15">
        <v>50</v>
      </c>
      <c r="D11289" s="17">
        <v>182000</v>
      </c>
      <c r="E11289" s="18">
        <f t="shared" si="176"/>
        <v>182</v>
      </c>
      <c r="F11289" s="19">
        <v>49.813901000000001</v>
      </c>
      <c r="G11289" s="19">
        <v>9.0661299789999994</v>
      </c>
      <c r="H11289" s="20">
        <v>0.37219796999999999</v>
      </c>
      <c r="I11289" s="15">
        <f>IF(H11289&lt;=Rmax_Summary!$B$40,1,0)</f>
        <v>1</v>
      </c>
      <c r="J11289" s="15">
        <v>1</v>
      </c>
      <c r="K11289" s="21" t="s">
        <v>846</v>
      </c>
    </row>
    <row r="11290" spans="1:11" x14ac:dyDescent="0.15">
      <c r="A11290" s="15">
        <v>5643</v>
      </c>
      <c r="B11290" s="16">
        <v>15</v>
      </c>
      <c r="C11290" s="15">
        <v>50</v>
      </c>
      <c r="D11290" s="17">
        <v>183000</v>
      </c>
      <c r="E11290" s="18">
        <f t="shared" si="176"/>
        <v>183</v>
      </c>
      <c r="F11290" s="19">
        <v>49.813811000000001</v>
      </c>
      <c r="G11290" s="19">
        <v>9.1159274359999998</v>
      </c>
      <c r="H11290" s="20">
        <v>0.37237757100000002</v>
      </c>
      <c r="I11290" s="15">
        <f>IF(H11290&lt;=Rmax_Summary!$B$40,1,0)</f>
        <v>1</v>
      </c>
      <c r="J11290" s="15">
        <v>1</v>
      </c>
      <c r="K11290" s="21" t="s">
        <v>846</v>
      </c>
    </row>
    <row r="11291" spans="1:11" x14ac:dyDescent="0.15">
      <c r="A11291" s="15">
        <v>5648</v>
      </c>
      <c r="B11291" s="16">
        <v>15</v>
      </c>
      <c r="C11291" s="15">
        <v>50</v>
      </c>
      <c r="D11291" s="17">
        <v>184000</v>
      </c>
      <c r="E11291" s="18">
        <f t="shared" si="176"/>
        <v>184</v>
      </c>
      <c r="F11291" s="19">
        <v>49.813721000000001</v>
      </c>
      <c r="G11291" s="19">
        <v>9.1657246130000001</v>
      </c>
      <c r="H11291" s="20">
        <v>0.372558844</v>
      </c>
      <c r="I11291" s="15">
        <f>IF(H11291&lt;=Rmax_Summary!$B$40,1,0)</f>
        <v>1</v>
      </c>
      <c r="J11291" s="15">
        <v>1</v>
      </c>
      <c r="K11291" s="21" t="s">
        <v>846</v>
      </c>
    </row>
    <row r="11292" spans="1:11" x14ac:dyDescent="0.15">
      <c r="A11292" s="15">
        <v>5653</v>
      </c>
      <c r="B11292" s="16">
        <v>15</v>
      </c>
      <c r="C11292" s="15">
        <v>50</v>
      </c>
      <c r="D11292" s="17">
        <v>185000</v>
      </c>
      <c r="E11292" s="18">
        <f t="shared" si="176"/>
        <v>185</v>
      </c>
      <c r="F11292" s="19">
        <v>49.813630000000003</v>
      </c>
      <c r="G11292" s="19">
        <v>9.2155214609999998</v>
      </c>
      <c r="H11292" s="20">
        <v>0.37274099999999999</v>
      </c>
      <c r="I11292" s="15">
        <f>IF(H11292&lt;=Rmax_Summary!$B$40,1,0)</f>
        <v>1</v>
      </c>
      <c r="J11292" s="15">
        <v>1</v>
      </c>
      <c r="K11292" s="21" t="s">
        <v>846</v>
      </c>
    </row>
    <row r="11293" spans="1:11" x14ac:dyDescent="0.15">
      <c r="A11293" s="15">
        <v>5658</v>
      </c>
      <c r="B11293" s="16">
        <v>15</v>
      </c>
      <c r="C11293" s="15">
        <v>50</v>
      </c>
      <c r="D11293" s="17">
        <v>186000</v>
      </c>
      <c r="E11293" s="18">
        <f t="shared" si="176"/>
        <v>186</v>
      </c>
      <c r="F11293" s="19">
        <v>49.813538000000001</v>
      </c>
      <c r="G11293" s="19">
        <v>9.2653179819999991</v>
      </c>
      <c r="H11293" s="20">
        <v>0.37292487400000002</v>
      </c>
      <c r="I11293" s="15">
        <f>IF(H11293&lt;=Rmax_Summary!$B$40,1,0)</f>
        <v>1</v>
      </c>
      <c r="J11293" s="15">
        <v>1</v>
      </c>
      <c r="K11293" s="21" t="s">
        <v>846</v>
      </c>
    </row>
    <row r="11294" spans="1:11" x14ac:dyDescent="0.15">
      <c r="A11294" s="15">
        <v>5663</v>
      </c>
      <c r="B11294" s="16">
        <v>15</v>
      </c>
      <c r="C11294" s="15">
        <v>50</v>
      </c>
      <c r="D11294" s="17">
        <v>187000</v>
      </c>
      <c r="E11294" s="18">
        <f t="shared" si="176"/>
        <v>187</v>
      </c>
      <c r="F11294" s="19">
        <v>49.813445000000002</v>
      </c>
      <c r="G11294" s="19">
        <v>9.3151141620000004</v>
      </c>
      <c r="H11294" s="20">
        <v>0.37311034999999998</v>
      </c>
      <c r="I11294" s="15">
        <f>IF(H11294&lt;=Rmax_Summary!$B$40,1,0)</f>
        <v>1</v>
      </c>
      <c r="J11294" s="15">
        <v>1</v>
      </c>
      <c r="K11294" s="21" t="s">
        <v>846</v>
      </c>
    </row>
    <row r="11295" spans="1:11" x14ac:dyDescent="0.15">
      <c r="A11295" s="15">
        <v>5668</v>
      </c>
      <c r="B11295" s="16">
        <v>15</v>
      </c>
      <c r="C11295" s="15">
        <v>50</v>
      </c>
      <c r="D11295" s="17">
        <v>188000</v>
      </c>
      <c r="E11295" s="18">
        <f t="shared" si="176"/>
        <v>188</v>
      </c>
      <c r="F11295" s="19">
        <v>49.813350999999997</v>
      </c>
      <c r="G11295" s="19">
        <v>9.3649100559999994</v>
      </c>
      <c r="H11295" s="20">
        <v>0.37329736299999999</v>
      </c>
      <c r="I11295" s="15">
        <f>IF(H11295&lt;=Rmax_Summary!$B$40,1,0)</f>
        <v>1</v>
      </c>
      <c r="J11295" s="15">
        <v>1</v>
      </c>
      <c r="K11295" s="21" t="s">
        <v>846</v>
      </c>
    </row>
    <row r="11296" spans="1:11" x14ac:dyDescent="0.15">
      <c r="A11296" s="15">
        <v>5673</v>
      </c>
      <c r="B11296" s="16">
        <v>15</v>
      </c>
      <c r="C11296" s="15">
        <v>50</v>
      </c>
      <c r="D11296" s="17">
        <v>189000</v>
      </c>
      <c r="E11296" s="18">
        <f t="shared" si="176"/>
        <v>189</v>
      </c>
      <c r="F11296" s="19">
        <v>49.813257</v>
      </c>
      <c r="G11296" s="19">
        <v>9.4147056160000009</v>
      </c>
      <c r="H11296" s="20">
        <v>0.37348567100000002</v>
      </c>
      <c r="I11296" s="15">
        <f>IF(H11296&lt;=Rmax_Summary!$B$40,1,0)</f>
        <v>1</v>
      </c>
      <c r="J11296" s="15">
        <v>1</v>
      </c>
      <c r="K11296" s="21" t="s">
        <v>846</v>
      </c>
    </row>
    <row r="11297" spans="1:11" x14ac:dyDescent="0.15">
      <c r="A11297" s="15">
        <v>5678</v>
      </c>
      <c r="B11297" s="16">
        <v>15</v>
      </c>
      <c r="C11297" s="15">
        <v>50</v>
      </c>
      <c r="D11297" s="17">
        <v>190000</v>
      </c>
      <c r="E11297" s="18">
        <f t="shared" si="176"/>
        <v>190</v>
      </c>
      <c r="F11297" s="19">
        <v>49.813161999999998</v>
      </c>
      <c r="G11297" s="19">
        <v>9.4645008280000003</v>
      </c>
      <c r="H11297" s="20">
        <v>0.37367569099999998</v>
      </c>
      <c r="I11297" s="15">
        <f>IF(H11297&lt;=Rmax_Summary!$B$40,1,0)</f>
        <v>1</v>
      </c>
      <c r="J11297" s="15">
        <v>1</v>
      </c>
      <c r="K11297" s="21" t="s">
        <v>846</v>
      </c>
    </row>
    <row r="11298" spans="1:11" x14ac:dyDescent="0.15">
      <c r="A11298" s="15">
        <v>5683</v>
      </c>
      <c r="B11298" s="16">
        <v>15</v>
      </c>
      <c r="C11298" s="15">
        <v>50</v>
      </c>
      <c r="D11298" s="17">
        <v>191000</v>
      </c>
      <c r="E11298" s="18">
        <f t="shared" si="176"/>
        <v>191</v>
      </c>
      <c r="F11298" s="19">
        <v>49.813066999999997</v>
      </c>
      <c r="G11298" s="19">
        <v>9.5142957179999996</v>
      </c>
      <c r="H11298" s="20">
        <v>0.37386679900000003</v>
      </c>
      <c r="I11298" s="15">
        <f>IF(H11298&lt;=Rmax_Summary!$B$40,1,0)</f>
        <v>1</v>
      </c>
      <c r="J11298" s="15">
        <v>1</v>
      </c>
      <c r="K11298" s="21" t="s">
        <v>846</v>
      </c>
    </row>
    <row r="11299" spans="1:11" x14ac:dyDescent="0.15">
      <c r="A11299" s="15">
        <v>5688</v>
      </c>
      <c r="B11299" s="16">
        <v>15</v>
      </c>
      <c r="C11299" s="15">
        <v>50</v>
      </c>
      <c r="D11299" s="17">
        <v>192000</v>
      </c>
      <c r="E11299" s="18">
        <f t="shared" si="176"/>
        <v>192</v>
      </c>
      <c r="F11299" s="19">
        <v>49.81297</v>
      </c>
      <c r="G11299" s="19">
        <v>9.5640902400000005</v>
      </c>
      <c r="H11299" s="20">
        <v>0.37405992500000002</v>
      </c>
      <c r="I11299" s="15">
        <f>IF(H11299&lt;=Rmax_Summary!$B$40,1,0)</f>
        <v>1</v>
      </c>
      <c r="J11299" s="15">
        <v>1</v>
      </c>
      <c r="K11299" s="21" t="s">
        <v>846</v>
      </c>
    </row>
    <row r="11300" spans="1:11" x14ac:dyDescent="0.15">
      <c r="A11300" s="15">
        <v>5693</v>
      </c>
      <c r="B11300" s="16">
        <v>15</v>
      </c>
      <c r="C11300" s="15">
        <v>50</v>
      </c>
      <c r="D11300" s="17">
        <v>193000</v>
      </c>
      <c r="E11300" s="18">
        <f t="shared" si="176"/>
        <v>193</v>
      </c>
      <c r="F11300" s="19">
        <v>49.812873000000003</v>
      </c>
      <c r="G11300" s="19">
        <v>9.6138844369999994</v>
      </c>
      <c r="H11300" s="20">
        <v>0.37425481900000002</v>
      </c>
      <c r="I11300" s="15">
        <f>IF(H11300&lt;=Rmax_Summary!$B$40,1,0)</f>
        <v>1</v>
      </c>
      <c r="J11300" s="15">
        <v>1</v>
      </c>
      <c r="K11300" s="21" t="s">
        <v>846</v>
      </c>
    </row>
    <row r="11301" spans="1:11" x14ac:dyDescent="0.15">
      <c r="A11301" s="15">
        <v>5698</v>
      </c>
      <c r="B11301" s="16">
        <v>15</v>
      </c>
      <c r="C11301" s="15">
        <v>50</v>
      </c>
      <c r="D11301" s="17">
        <v>194000</v>
      </c>
      <c r="E11301" s="18">
        <f t="shared" si="176"/>
        <v>194</v>
      </c>
      <c r="F11301" s="19">
        <v>49.812775000000002</v>
      </c>
      <c r="G11301" s="19">
        <v>9.6636782530000005</v>
      </c>
      <c r="H11301" s="20">
        <v>0.374450807</v>
      </c>
      <c r="I11301" s="15">
        <f>IF(H11301&lt;=Rmax_Summary!$B$40,1,0)</f>
        <v>1</v>
      </c>
      <c r="J11301" s="15">
        <v>1</v>
      </c>
      <c r="K11301" s="21" t="s">
        <v>846</v>
      </c>
    </row>
    <row r="11302" spans="1:11" x14ac:dyDescent="0.15">
      <c r="A11302" s="15">
        <v>5703</v>
      </c>
      <c r="B11302" s="16">
        <v>15</v>
      </c>
      <c r="C11302" s="15">
        <v>50</v>
      </c>
      <c r="D11302" s="17">
        <v>195000</v>
      </c>
      <c r="E11302" s="18">
        <f t="shared" si="176"/>
        <v>195</v>
      </c>
      <c r="F11302" s="19">
        <v>49.812676000000003</v>
      </c>
      <c r="G11302" s="19">
        <v>9.713471749</v>
      </c>
      <c r="H11302" s="20">
        <v>0.37464879000000001</v>
      </c>
      <c r="I11302" s="15">
        <f>IF(H11302&lt;=Rmax_Summary!$B$40,1,0)</f>
        <v>1</v>
      </c>
      <c r="J11302" s="15">
        <v>1</v>
      </c>
      <c r="K11302" s="21" t="s">
        <v>846</v>
      </c>
    </row>
    <row r="11303" spans="1:11" x14ac:dyDescent="0.15">
      <c r="A11303" s="15">
        <v>5708</v>
      </c>
      <c r="B11303" s="16">
        <v>15</v>
      </c>
      <c r="C11303" s="15">
        <v>50</v>
      </c>
      <c r="D11303" s="17">
        <v>196000</v>
      </c>
      <c r="E11303" s="18">
        <f t="shared" si="176"/>
        <v>196</v>
      </c>
      <c r="F11303" s="19">
        <v>49.812576</v>
      </c>
      <c r="G11303" s="19">
        <v>9.7632648500000005</v>
      </c>
      <c r="H11303" s="20">
        <v>0.37484870399999998</v>
      </c>
      <c r="I11303" s="15">
        <f>IF(H11303&lt;=Rmax_Summary!$B$40,1,0)</f>
        <v>1</v>
      </c>
      <c r="J11303" s="15">
        <v>1</v>
      </c>
      <c r="K11303" s="21" t="s">
        <v>846</v>
      </c>
    </row>
    <row r="11304" spans="1:11" x14ac:dyDescent="0.15">
      <c r="A11304" s="15">
        <v>5713</v>
      </c>
      <c r="B11304" s="16">
        <v>15</v>
      </c>
      <c r="C11304" s="15">
        <v>50</v>
      </c>
      <c r="D11304" s="17">
        <v>197000</v>
      </c>
      <c r="E11304" s="18">
        <f t="shared" si="176"/>
        <v>197</v>
      </c>
      <c r="F11304" s="19">
        <v>49.812474999999999</v>
      </c>
      <c r="G11304" s="19">
        <v>9.8130575770000004</v>
      </c>
      <c r="H11304" s="20">
        <v>0.37504980700000001</v>
      </c>
      <c r="I11304" s="15">
        <f>IF(H11304&lt;=Rmax_Summary!$B$40,1,0)</f>
        <v>1</v>
      </c>
      <c r="J11304" s="15">
        <v>1</v>
      </c>
      <c r="K11304" s="21" t="s">
        <v>846</v>
      </c>
    </row>
    <row r="11305" spans="1:11" x14ac:dyDescent="0.15">
      <c r="A11305" s="15">
        <v>5718</v>
      </c>
      <c r="B11305" s="16">
        <v>15</v>
      </c>
      <c r="C11305" s="15">
        <v>50</v>
      </c>
      <c r="D11305" s="17">
        <v>198000</v>
      </c>
      <c r="E11305" s="18">
        <f t="shared" si="176"/>
        <v>198</v>
      </c>
      <c r="F11305" s="19">
        <v>49.812373000000001</v>
      </c>
      <c r="G11305" s="19">
        <v>9.8628499549999997</v>
      </c>
      <c r="H11305" s="20">
        <v>0.37525325599999998</v>
      </c>
      <c r="I11305" s="15">
        <f>IF(H11305&lt;=Rmax_Summary!$B$40,1,0)</f>
        <v>1</v>
      </c>
      <c r="J11305" s="15">
        <v>1</v>
      </c>
      <c r="K11305" s="21" t="s">
        <v>846</v>
      </c>
    </row>
    <row r="11306" spans="1:11" x14ac:dyDescent="0.15">
      <c r="A11306" s="15">
        <v>5723</v>
      </c>
      <c r="B11306" s="16">
        <v>15</v>
      </c>
      <c r="C11306" s="15">
        <v>50</v>
      </c>
      <c r="D11306" s="17">
        <v>199000</v>
      </c>
      <c r="E11306" s="18">
        <f t="shared" si="176"/>
        <v>199</v>
      </c>
      <c r="F11306" s="19">
        <v>49.812271000000003</v>
      </c>
      <c r="G11306" s="19">
        <v>9.9126419170000002</v>
      </c>
      <c r="H11306" s="20">
        <v>0.37545800600000001</v>
      </c>
      <c r="I11306" s="15">
        <f>IF(H11306&lt;=Rmax_Summary!$B$40,1,0)</f>
        <v>1</v>
      </c>
      <c r="J11306" s="15">
        <v>1</v>
      </c>
      <c r="K11306" s="21" t="s">
        <v>846</v>
      </c>
    </row>
    <row r="11307" spans="1:11" x14ac:dyDescent="0.15">
      <c r="A11307" s="15">
        <v>5728</v>
      </c>
      <c r="B11307" s="16">
        <v>15</v>
      </c>
      <c r="C11307" s="15">
        <v>50</v>
      </c>
      <c r="D11307" s="17">
        <v>200000</v>
      </c>
      <c r="E11307" s="18">
        <f t="shared" si="176"/>
        <v>200</v>
      </c>
      <c r="F11307" s="19">
        <v>49.812168</v>
      </c>
      <c r="G11307" s="19">
        <v>9.9624335110000004</v>
      </c>
      <c r="H11307" s="20">
        <v>0.37566487100000001</v>
      </c>
      <c r="I11307" s="15">
        <f>IF(H11307&lt;=Rmax_Summary!$B$40,1,0)</f>
        <v>1</v>
      </c>
      <c r="J11307" s="15">
        <v>1</v>
      </c>
      <c r="K11307" s="21" t="s">
        <v>846</v>
      </c>
    </row>
    <row r="11308" spans="1:11" x14ac:dyDescent="0.15">
      <c r="A11308" s="15">
        <v>2033</v>
      </c>
      <c r="B11308" s="16">
        <v>15</v>
      </c>
      <c r="C11308" s="15">
        <v>50</v>
      </c>
      <c r="D11308" s="17">
        <v>210000</v>
      </c>
      <c r="E11308" s="18">
        <f t="shared" si="176"/>
        <v>210</v>
      </c>
      <c r="F11308" s="19">
        <v>49.811079999999997</v>
      </c>
      <c r="G11308" s="19">
        <v>10.460326759000001</v>
      </c>
      <c r="H11308" s="20">
        <v>0.37784047700000001</v>
      </c>
      <c r="I11308" s="15">
        <f>IF(H11308&lt;=Rmax_Summary!$B$40,1,0)</f>
        <v>1</v>
      </c>
      <c r="J11308" s="15">
        <v>2</v>
      </c>
      <c r="K11308" s="21" t="s">
        <v>847</v>
      </c>
    </row>
    <row r="11309" spans="1:11" x14ac:dyDescent="0.15">
      <c r="A11309" s="15">
        <v>2038</v>
      </c>
      <c r="B11309" s="16">
        <v>15</v>
      </c>
      <c r="C11309" s="15">
        <v>50</v>
      </c>
      <c r="D11309" s="17">
        <v>220000</v>
      </c>
      <c r="E11309" s="18">
        <f t="shared" si="176"/>
        <v>220</v>
      </c>
      <c r="F11309" s="19">
        <v>49.80988</v>
      </c>
      <c r="G11309" s="19">
        <v>10.958173557</v>
      </c>
      <c r="H11309" s="20">
        <v>0.380240574</v>
      </c>
      <c r="I11309" s="15">
        <f>IF(H11309&lt;=Rmax_Summary!$B$40,1,0)</f>
        <v>1</v>
      </c>
      <c r="J11309" s="15">
        <v>2</v>
      </c>
      <c r="K11309" s="21" t="s">
        <v>847</v>
      </c>
    </row>
    <row r="11310" spans="1:11" x14ac:dyDescent="0.15">
      <c r="A11310" s="15">
        <v>2043</v>
      </c>
      <c r="B11310" s="16">
        <v>15</v>
      </c>
      <c r="C11310" s="15">
        <v>50</v>
      </c>
      <c r="D11310" s="17">
        <v>230000</v>
      </c>
      <c r="E11310" s="18">
        <f t="shared" si="176"/>
        <v>230</v>
      </c>
      <c r="F11310" s="19">
        <v>49.808542000000003</v>
      </c>
      <c r="G11310" s="19">
        <v>11.455964628</v>
      </c>
      <c r="H11310" s="20">
        <v>0.382916229</v>
      </c>
      <c r="I11310" s="15">
        <f>IF(H11310&lt;=Rmax_Summary!$B$40,1,0)</f>
        <v>1</v>
      </c>
      <c r="J11310" s="15">
        <v>2</v>
      </c>
      <c r="K11310" s="21" t="s">
        <v>847</v>
      </c>
    </row>
    <row r="11311" spans="1:11" x14ac:dyDescent="0.15">
      <c r="A11311" s="15">
        <v>2048</v>
      </c>
      <c r="B11311" s="16">
        <v>15</v>
      </c>
      <c r="C11311" s="15">
        <v>50</v>
      </c>
      <c r="D11311" s="17">
        <v>240000</v>
      </c>
      <c r="E11311" s="18">
        <f t="shared" si="176"/>
        <v>240</v>
      </c>
      <c r="F11311" s="19">
        <v>49.807031000000002</v>
      </c>
      <c r="G11311" s="19">
        <v>11.953687346000001</v>
      </c>
      <c r="H11311" s="20">
        <v>0.38593852299999998</v>
      </c>
      <c r="I11311" s="15">
        <f>IF(H11311&lt;=Rmax_Summary!$B$40,1,0)</f>
        <v>1</v>
      </c>
      <c r="J11311" s="15">
        <v>2</v>
      </c>
      <c r="K11311" s="21" t="s">
        <v>847</v>
      </c>
    </row>
    <row r="11312" spans="1:11" x14ac:dyDescent="0.15">
      <c r="A11312" s="15">
        <v>2053</v>
      </c>
      <c r="B11312" s="16">
        <v>15</v>
      </c>
      <c r="C11312" s="15">
        <v>50</v>
      </c>
      <c r="D11312" s="17">
        <v>250000</v>
      </c>
      <c r="E11312" s="18">
        <f t="shared" si="176"/>
        <v>250</v>
      </c>
      <c r="F11312" s="19">
        <v>49.805295000000001</v>
      </c>
      <c r="G11312" s="19">
        <v>12.451323626000001</v>
      </c>
      <c r="H11312" s="20">
        <v>0.38941097699999999</v>
      </c>
      <c r="I11312" s="15">
        <f>IF(H11312&lt;=Rmax_Summary!$B$40,1,0)</f>
        <v>1</v>
      </c>
      <c r="J11312" s="15">
        <v>2</v>
      </c>
      <c r="K11312" s="21" t="s">
        <v>847</v>
      </c>
    </row>
    <row r="11313" spans="1:11" x14ac:dyDescent="0.15">
      <c r="A11313" s="15">
        <v>2058</v>
      </c>
      <c r="B11313" s="16">
        <v>15</v>
      </c>
      <c r="C11313" s="15">
        <v>50</v>
      </c>
      <c r="D11313" s="17">
        <v>260000</v>
      </c>
      <c r="E11313" s="18">
        <f t="shared" si="176"/>
        <v>260</v>
      </c>
      <c r="F11313" s="19">
        <v>49.803255</v>
      </c>
      <c r="G11313" s="19">
        <v>12.948846264</v>
      </c>
      <c r="H11313" s="20">
        <v>0.39349026999999998</v>
      </c>
      <c r="I11313" s="15">
        <f>IF(H11313&lt;=Rmax_Summary!$B$40,1,0)</f>
        <v>1</v>
      </c>
      <c r="J11313" s="15">
        <v>2</v>
      </c>
      <c r="K11313" s="21" t="s">
        <v>847</v>
      </c>
    </row>
    <row r="11314" spans="1:11" x14ac:dyDescent="0.15">
      <c r="A11314" s="15">
        <v>2063</v>
      </c>
      <c r="B11314" s="16">
        <v>15</v>
      </c>
      <c r="C11314" s="15">
        <v>50</v>
      </c>
      <c r="D11314" s="17">
        <v>270000</v>
      </c>
      <c r="E11314" s="18">
        <f t="shared" si="176"/>
        <v>270</v>
      </c>
      <c r="F11314" s="19">
        <v>49.800781000000001</v>
      </c>
      <c r="G11314" s="19">
        <v>13.446210931</v>
      </c>
      <c r="H11314" s="20">
        <v>0.39843772900000002</v>
      </c>
      <c r="I11314" s="15">
        <f>IF(H11314&lt;=Rmax_Summary!$B$40,1,0)</f>
        <v>1</v>
      </c>
      <c r="J11314" s="15">
        <v>2</v>
      </c>
      <c r="K11314" s="21" t="s">
        <v>847</v>
      </c>
    </row>
    <row r="11315" spans="1:11" x14ac:dyDescent="0.15">
      <c r="A11315" s="15">
        <v>2068</v>
      </c>
      <c r="B11315" s="16">
        <v>15</v>
      </c>
      <c r="C11315" s="15">
        <v>50</v>
      </c>
      <c r="D11315" s="17">
        <v>280000</v>
      </c>
      <c r="E11315" s="18">
        <f t="shared" si="176"/>
        <v>280</v>
      </c>
      <c r="F11315" s="19">
        <v>49.797623000000002</v>
      </c>
      <c r="G11315" s="19">
        <v>13.94333441</v>
      </c>
      <c r="H11315" s="20">
        <v>0.40475430400000001</v>
      </c>
      <c r="I11315" s="15">
        <f>IF(H11315&lt;=Rmax_Summary!$B$40,1,0)</f>
        <v>1</v>
      </c>
      <c r="J11315" s="15">
        <v>2</v>
      </c>
      <c r="K11315" s="21" t="s">
        <v>847</v>
      </c>
    </row>
    <row r="11316" spans="1:11" x14ac:dyDescent="0.15">
      <c r="A11316" s="15">
        <v>2073</v>
      </c>
      <c r="B11316" s="16">
        <v>15</v>
      </c>
      <c r="C11316" s="15">
        <v>50</v>
      </c>
      <c r="D11316" s="17">
        <v>290000</v>
      </c>
      <c r="E11316" s="18">
        <f t="shared" si="176"/>
        <v>290</v>
      </c>
      <c r="F11316" s="19">
        <v>49.793024000000003</v>
      </c>
      <c r="G11316" s="19">
        <v>14.439977078</v>
      </c>
      <c r="H11316" s="20">
        <v>0.41395123</v>
      </c>
      <c r="I11316" s="15">
        <f>IF(H11316&lt;=Rmax_Summary!$B$40,1,0)</f>
        <v>1</v>
      </c>
      <c r="J11316" s="15">
        <v>2</v>
      </c>
      <c r="K11316" s="21" t="s">
        <v>847</v>
      </c>
    </row>
    <row r="11317" spans="1:11" x14ac:dyDescent="0.15">
      <c r="A11317" s="15">
        <v>2078</v>
      </c>
      <c r="B11317" s="16">
        <v>15</v>
      </c>
      <c r="C11317" s="15">
        <v>50</v>
      </c>
      <c r="D11317" s="17">
        <v>300000</v>
      </c>
      <c r="E11317" s="18">
        <f t="shared" si="176"/>
        <v>300</v>
      </c>
      <c r="F11317" s="19">
        <v>49.501016</v>
      </c>
      <c r="G11317" s="19">
        <v>14.850304744000001</v>
      </c>
      <c r="H11317" s="20">
        <v>0.997968097</v>
      </c>
      <c r="I11317" s="15">
        <f>IF(H11317&lt;=Rmax_Summary!$B$40,1,0)</f>
        <v>1</v>
      </c>
      <c r="J11317" s="15">
        <v>2</v>
      </c>
      <c r="K11317" s="21" t="s">
        <v>847</v>
      </c>
    </row>
    <row r="11318" spans="1:11" x14ac:dyDescent="0.15">
      <c r="A11318" s="15">
        <v>2</v>
      </c>
      <c r="B11318" s="16">
        <v>15</v>
      </c>
      <c r="C11318" s="15">
        <v>50</v>
      </c>
      <c r="D11318" s="17">
        <v>300001</v>
      </c>
      <c r="E11318" s="18">
        <f t="shared" si="176"/>
        <v>300.00099999999998</v>
      </c>
      <c r="F11318" s="19">
        <v>49.500852999999999</v>
      </c>
      <c r="G11318" s="19">
        <v>14.85030529</v>
      </c>
      <c r="H11318" s="20">
        <v>0.99829434299999997</v>
      </c>
      <c r="I11318" s="15">
        <f>IF(H11318&lt;=Rmax_Summary!$B$40,1,0)</f>
        <v>1</v>
      </c>
      <c r="J11318" s="15">
        <v>7</v>
      </c>
      <c r="K11318" s="21" t="s">
        <v>849</v>
      </c>
    </row>
    <row r="11319" spans="1:11" x14ac:dyDescent="0.15">
      <c r="A11319" s="15">
        <v>3</v>
      </c>
      <c r="B11319" s="16">
        <v>15</v>
      </c>
      <c r="C11319" s="15">
        <v>50</v>
      </c>
      <c r="D11319" s="17">
        <v>300002</v>
      </c>
      <c r="E11319" s="18">
        <f t="shared" si="176"/>
        <v>300.00200000000001</v>
      </c>
      <c r="F11319" s="19">
        <v>49.500689000000001</v>
      </c>
      <c r="G11319" s="19">
        <v>14.850305836</v>
      </c>
      <c r="H11319" s="20">
        <v>0.998621015</v>
      </c>
      <c r="I11319" s="15">
        <f>IF(H11319&lt;=Rmax_Summary!$B$40,1,0)</f>
        <v>1</v>
      </c>
      <c r="J11319" s="15">
        <v>7</v>
      </c>
      <c r="K11319" s="21" t="s">
        <v>849</v>
      </c>
    </row>
    <row r="11320" spans="1:11" x14ac:dyDescent="0.15">
      <c r="A11320" s="15">
        <v>4</v>
      </c>
      <c r="B11320" s="16">
        <v>15</v>
      </c>
      <c r="C11320" s="15">
        <v>50</v>
      </c>
      <c r="D11320" s="17">
        <v>300003</v>
      </c>
      <c r="E11320" s="18">
        <f t="shared" si="176"/>
        <v>300.00299999999999</v>
      </c>
      <c r="F11320" s="19">
        <v>49.500526000000001</v>
      </c>
      <c r="G11320" s="19">
        <v>14.850306382999999</v>
      </c>
      <c r="H11320" s="20">
        <v>0.99894750899999996</v>
      </c>
      <c r="I11320" s="15">
        <f>IF(H11320&lt;=Rmax_Summary!$B$40,1,0)</f>
        <v>1</v>
      </c>
      <c r="J11320" s="15">
        <v>7</v>
      </c>
      <c r="K11320" s="21" t="s">
        <v>849</v>
      </c>
    </row>
    <row r="11321" spans="1:11" x14ac:dyDescent="0.15">
      <c r="A11321" s="15">
        <v>5</v>
      </c>
      <c r="B11321" s="16">
        <v>15</v>
      </c>
      <c r="C11321" s="15">
        <v>50</v>
      </c>
      <c r="D11321" s="17">
        <v>300004</v>
      </c>
      <c r="E11321" s="18">
        <f t="shared" si="176"/>
        <v>300.00400000000002</v>
      </c>
      <c r="F11321" s="19">
        <v>49.500363</v>
      </c>
      <c r="G11321" s="19">
        <v>14.850306931</v>
      </c>
      <c r="H11321" s="20">
        <v>0.99927412199999999</v>
      </c>
      <c r="I11321" s="15">
        <f>IF(H11321&lt;=Rmax_Summary!$B$40,1,0)</f>
        <v>1</v>
      </c>
      <c r="J11321" s="15">
        <v>7</v>
      </c>
      <c r="K11321" s="21" t="s">
        <v>849</v>
      </c>
    </row>
    <row r="11322" spans="1:11" x14ac:dyDescent="0.15">
      <c r="A11322" s="15">
        <v>6</v>
      </c>
      <c r="B11322" s="16">
        <v>15</v>
      </c>
      <c r="C11322" s="15">
        <v>50</v>
      </c>
      <c r="D11322" s="17">
        <v>300005</v>
      </c>
      <c r="E11322" s="18">
        <f t="shared" si="176"/>
        <v>300.005</v>
      </c>
      <c r="F11322" s="19">
        <v>49.5002</v>
      </c>
      <c r="G11322" s="19">
        <v>14.850307476999999</v>
      </c>
      <c r="H11322" s="20">
        <v>0.99960072300000002</v>
      </c>
      <c r="I11322" s="15">
        <f>IF(H11322&lt;=Rmax_Summary!$B$40,1,0)</f>
        <v>1</v>
      </c>
      <c r="J11322" s="15">
        <v>7</v>
      </c>
      <c r="K11322" s="21" t="s">
        <v>849</v>
      </c>
    </row>
    <row r="11323" spans="1:11" x14ac:dyDescent="0.15">
      <c r="A11323" s="15">
        <v>7</v>
      </c>
      <c r="B11323" s="16">
        <v>15</v>
      </c>
      <c r="C11323" s="15">
        <v>50</v>
      </c>
      <c r="D11323" s="17">
        <v>300006</v>
      </c>
      <c r="E11323" s="18">
        <f t="shared" si="176"/>
        <v>300.00599999999997</v>
      </c>
      <c r="F11323" s="19">
        <v>49.500036999999999</v>
      </c>
      <c r="G11323" s="19">
        <v>14.850308024</v>
      </c>
      <c r="H11323" s="20">
        <v>0.99992603300000005</v>
      </c>
      <c r="I11323" s="15">
        <f>IF(H11323&lt;=Rmax_Summary!$B$40,1,0)</f>
        <v>1</v>
      </c>
      <c r="J11323" s="15">
        <v>7</v>
      </c>
      <c r="K11323" s="21" t="s">
        <v>849</v>
      </c>
    </row>
    <row r="11324" spans="1:11" x14ac:dyDescent="0.15">
      <c r="A11324" s="15">
        <v>8</v>
      </c>
      <c r="B11324" s="16">
        <v>15</v>
      </c>
      <c r="C11324" s="15">
        <v>50</v>
      </c>
      <c r="D11324" s="17">
        <v>300007</v>
      </c>
      <c r="E11324" s="18">
        <f t="shared" si="176"/>
        <v>300.00700000000001</v>
      </c>
      <c r="F11324" s="19">
        <v>49.499873999999998</v>
      </c>
      <c r="G11324" s="19">
        <v>14.850308570999999</v>
      </c>
      <c r="H11324" s="20">
        <v>1.0002526350000001</v>
      </c>
      <c r="I11324" s="15">
        <f>IF(H11324&lt;=Rmax_Summary!$B$40,1,0)</f>
        <v>1</v>
      </c>
      <c r="J11324" s="15">
        <v>7</v>
      </c>
      <c r="K11324" s="21" t="s">
        <v>849</v>
      </c>
    </row>
    <row r="11325" spans="1:11" x14ac:dyDescent="0.15">
      <c r="A11325" s="15">
        <v>9</v>
      </c>
      <c r="B11325" s="16">
        <v>15</v>
      </c>
      <c r="C11325" s="15">
        <v>50</v>
      </c>
      <c r="D11325" s="17">
        <v>300008</v>
      </c>
      <c r="E11325" s="18">
        <f t="shared" si="176"/>
        <v>300.00799999999998</v>
      </c>
      <c r="F11325" s="19">
        <v>49.49971</v>
      </c>
      <c r="G11325" s="19">
        <v>14.850309119</v>
      </c>
      <c r="H11325" s="20">
        <v>1.0005792</v>
      </c>
      <c r="I11325" s="15">
        <f>IF(H11325&lt;=Rmax_Summary!$B$40,1,0)</f>
        <v>1</v>
      </c>
      <c r="J11325" s="15">
        <v>7</v>
      </c>
      <c r="K11325" s="21" t="s">
        <v>849</v>
      </c>
    </row>
    <row r="11326" spans="1:11" x14ac:dyDescent="0.15">
      <c r="A11326" s="15">
        <v>10</v>
      </c>
      <c r="B11326" s="16">
        <v>15</v>
      </c>
      <c r="C11326" s="15">
        <v>50</v>
      </c>
      <c r="D11326" s="17">
        <v>300009</v>
      </c>
      <c r="E11326" s="18">
        <f t="shared" si="176"/>
        <v>300.00900000000001</v>
      </c>
      <c r="F11326" s="19">
        <v>49.499547</v>
      </c>
      <c r="G11326" s="19">
        <v>14.850309665999999</v>
      </c>
      <c r="H11326" s="20">
        <v>1.0009057299999999</v>
      </c>
      <c r="I11326" s="15">
        <f>IF(H11326&lt;=Rmax_Summary!$B$40,1,0)</f>
        <v>1</v>
      </c>
      <c r="J11326" s="15">
        <v>7</v>
      </c>
      <c r="K11326" s="21" t="s">
        <v>849</v>
      </c>
    </row>
    <row r="11327" spans="1:11" x14ac:dyDescent="0.15">
      <c r="A11327" s="15">
        <v>2</v>
      </c>
      <c r="B11327" s="16">
        <v>15</v>
      </c>
      <c r="C11327" s="15">
        <v>50</v>
      </c>
      <c r="D11327" s="17">
        <v>300010</v>
      </c>
      <c r="E11327" s="18">
        <f t="shared" si="176"/>
        <v>300.01</v>
      </c>
      <c r="F11327" s="19">
        <v>49.499383999999999</v>
      </c>
      <c r="G11327" s="19">
        <v>14.850310212</v>
      </c>
      <c r="H11327" s="20">
        <v>1.00123216</v>
      </c>
      <c r="I11327" s="15">
        <f>IF(H11327&lt;=Rmax_Summary!$B$40,1,0)</f>
        <v>1</v>
      </c>
      <c r="J11327" s="15">
        <v>6</v>
      </c>
      <c r="K11327" s="21" t="s">
        <v>848</v>
      </c>
    </row>
    <row r="11328" spans="1:11" x14ac:dyDescent="0.15">
      <c r="A11328" s="15">
        <v>3</v>
      </c>
      <c r="B11328" s="16">
        <v>15</v>
      </c>
      <c r="C11328" s="15">
        <v>50</v>
      </c>
      <c r="D11328" s="17">
        <v>300020</v>
      </c>
      <c r="E11328" s="18">
        <f t="shared" si="176"/>
        <v>300.02</v>
      </c>
      <c r="F11328" s="19">
        <v>49.497751999999998</v>
      </c>
      <c r="G11328" s="19">
        <v>14.850315686</v>
      </c>
      <c r="H11328" s="20">
        <v>1.0044957189999999</v>
      </c>
      <c r="I11328" s="15">
        <f>IF(H11328&lt;=Rmax_Summary!$B$40,1,0)</f>
        <v>1</v>
      </c>
      <c r="J11328" s="15">
        <v>6</v>
      </c>
      <c r="K11328" s="21" t="s">
        <v>848</v>
      </c>
    </row>
    <row r="11329" spans="1:11" x14ac:dyDescent="0.15">
      <c r="A11329" s="15">
        <v>4</v>
      </c>
      <c r="B11329" s="16">
        <v>15</v>
      </c>
      <c r="C11329" s="15">
        <v>50</v>
      </c>
      <c r="D11329" s="17">
        <v>300030</v>
      </c>
      <c r="E11329" s="18">
        <f t="shared" si="176"/>
        <v>300.02999999999997</v>
      </c>
      <c r="F11329" s="19">
        <v>49.496121000000002</v>
      </c>
      <c r="G11329" s="19">
        <v>14.850321162</v>
      </c>
      <c r="H11329" s="20">
        <v>1.007758562</v>
      </c>
      <c r="I11329" s="15">
        <f>IF(H11329&lt;=Rmax_Summary!$B$40,1,0)</f>
        <v>1</v>
      </c>
      <c r="J11329" s="15">
        <v>6</v>
      </c>
      <c r="K11329" s="21" t="s">
        <v>848</v>
      </c>
    </row>
    <row r="11330" spans="1:11" x14ac:dyDescent="0.15">
      <c r="A11330" s="15">
        <v>5</v>
      </c>
      <c r="B11330" s="16">
        <v>15</v>
      </c>
      <c r="C11330" s="15">
        <v>50</v>
      </c>
      <c r="D11330" s="17">
        <v>300040</v>
      </c>
      <c r="E11330" s="18">
        <f t="shared" ref="E11330:E11393" si="177">D11330/1000</f>
        <v>300.04000000000002</v>
      </c>
      <c r="F11330" s="19">
        <v>49.494489999999999</v>
      </c>
      <c r="G11330" s="19">
        <v>14.850326643000001</v>
      </c>
      <c r="H11330" s="20">
        <v>1.011020928</v>
      </c>
      <c r="I11330" s="15">
        <f>IF(H11330&lt;=Rmax_Summary!$B$40,1,0)</f>
        <v>1</v>
      </c>
      <c r="J11330" s="15">
        <v>6</v>
      </c>
      <c r="K11330" s="21" t="s">
        <v>848</v>
      </c>
    </row>
    <row r="11331" spans="1:11" x14ac:dyDescent="0.15">
      <c r="A11331" s="15">
        <v>6</v>
      </c>
      <c r="B11331" s="16">
        <v>15</v>
      </c>
      <c r="C11331" s="15">
        <v>50</v>
      </c>
      <c r="D11331" s="17">
        <v>300050</v>
      </c>
      <c r="E11331" s="18">
        <f t="shared" si="177"/>
        <v>300.05</v>
      </c>
      <c r="F11331" s="19">
        <v>49.492859000000003</v>
      </c>
      <c r="G11331" s="19">
        <v>14.850332129</v>
      </c>
      <c r="H11331" s="20">
        <v>1.01428293</v>
      </c>
      <c r="I11331" s="15">
        <f>IF(H11331&lt;=Rmax_Summary!$B$40,1,0)</f>
        <v>1</v>
      </c>
      <c r="J11331" s="15">
        <v>6</v>
      </c>
      <c r="K11331" s="21" t="s">
        <v>848</v>
      </c>
    </row>
    <row r="11332" spans="1:11" x14ac:dyDescent="0.15">
      <c r="A11332" s="15">
        <v>7</v>
      </c>
      <c r="B11332" s="16">
        <v>15</v>
      </c>
      <c r="C11332" s="15">
        <v>50</v>
      </c>
      <c r="D11332" s="17">
        <v>300060</v>
      </c>
      <c r="E11332" s="18">
        <f t="shared" si="177"/>
        <v>300.06</v>
      </c>
      <c r="F11332" s="19">
        <v>49.491227000000002</v>
      </c>
      <c r="G11332" s="19">
        <v>14.850337619999999</v>
      </c>
      <c r="H11332" s="20">
        <v>1.017545312</v>
      </c>
      <c r="I11332" s="15">
        <f>IF(H11332&lt;=Rmax_Summary!$B$40,1,0)</f>
        <v>1</v>
      </c>
      <c r="J11332" s="15">
        <v>6</v>
      </c>
      <c r="K11332" s="21" t="s">
        <v>848</v>
      </c>
    </row>
    <row r="11333" spans="1:11" x14ac:dyDescent="0.15">
      <c r="A11333" s="15">
        <v>8</v>
      </c>
      <c r="B11333" s="16">
        <v>15</v>
      </c>
      <c r="C11333" s="15">
        <v>50</v>
      </c>
      <c r="D11333" s="17">
        <v>300070</v>
      </c>
      <c r="E11333" s="18">
        <f t="shared" si="177"/>
        <v>300.07</v>
      </c>
      <c r="F11333" s="19">
        <v>49.489595999999999</v>
      </c>
      <c r="G11333" s="19">
        <v>14.850343115999999</v>
      </c>
      <c r="H11333" s="20">
        <v>1.0208076699999999</v>
      </c>
      <c r="I11333" s="15">
        <f>IF(H11333&lt;=Rmax_Summary!$B$40,1,0)</f>
        <v>1</v>
      </c>
      <c r="J11333" s="15">
        <v>6</v>
      </c>
      <c r="K11333" s="21" t="s">
        <v>848</v>
      </c>
    </row>
    <row r="11334" spans="1:11" x14ac:dyDescent="0.15">
      <c r="A11334" s="15">
        <v>9</v>
      </c>
      <c r="B11334" s="16">
        <v>15</v>
      </c>
      <c r="C11334" s="15">
        <v>50</v>
      </c>
      <c r="D11334" s="17">
        <v>300080</v>
      </c>
      <c r="E11334" s="18">
        <f t="shared" si="177"/>
        <v>300.08</v>
      </c>
      <c r="F11334" s="19">
        <v>49.487965000000003</v>
      </c>
      <c r="G11334" s="19">
        <v>14.850348618</v>
      </c>
      <c r="H11334" s="20">
        <v>1.0240701240000001</v>
      </c>
      <c r="I11334" s="15">
        <f>IF(H11334&lt;=Rmax_Summary!$B$40,1,0)</f>
        <v>1</v>
      </c>
      <c r="J11334" s="15">
        <v>6</v>
      </c>
      <c r="K11334" s="21" t="s">
        <v>848</v>
      </c>
    </row>
    <row r="11335" spans="1:11" x14ac:dyDescent="0.15">
      <c r="A11335" s="15">
        <v>10</v>
      </c>
      <c r="B11335" s="16">
        <v>15</v>
      </c>
      <c r="C11335" s="15">
        <v>50</v>
      </c>
      <c r="D11335" s="17">
        <v>300090</v>
      </c>
      <c r="E11335" s="18">
        <f t="shared" si="177"/>
        <v>300.08999999999997</v>
      </c>
      <c r="F11335" s="19">
        <v>49.486334999999997</v>
      </c>
      <c r="G11335" s="19">
        <v>14.850354126999999</v>
      </c>
      <c r="H11335" s="20">
        <v>1.0273305399999999</v>
      </c>
      <c r="I11335" s="15">
        <f>IF(H11335&lt;=Rmax_Summary!$B$40,1,0)</f>
        <v>1</v>
      </c>
      <c r="J11335" s="15">
        <v>6</v>
      </c>
      <c r="K11335" s="21" t="s">
        <v>848</v>
      </c>
    </row>
    <row r="11336" spans="1:11" x14ac:dyDescent="0.15">
      <c r="A11336" s="15">
        <v>2</v>
      </c>
      <c r="B11336" s="16">
        <v>15</v>
      </c>
      <c r="C11336" s="15">
        <v>50</v>
      </c>
      <c r="D11336" s="17">
        <v>300100</v>
      </c>
      <c r="E11336" s="18">
        <f t="shared" si="177"/>
        <v>300.10000000000002</v>
      </c>
      <c r="F11336" s="19">
        <v>49.484704000000001</v>
      </c>
      <c r="G11336" s="19">
        <v>14.850359643000001</v>
      </c>
      <c r="H11336" s="20">
        <v>1.030592401</v>
      </c>
      <c r="I11336" s="15">
        <f>IF(H11336&lt;=Rmax_Summary!$B$40,1,0)</f>
        <v>1</v>
      </c>
      <c r="J11336" s="15">
        <v>5</v>
      </c>
      <c r="K11336" s="21" t="s">
        <v>851</v>
      </c>
    </row>
    <row r="11337" spans="1:11" x14ac:dyDescent="0.15">
      <c r="A11337" s="15">
        <v>3</v>
      </c>
      <c r="B11337" s="16">
        <v>15</v>
      </c>
      <c r="C11337" s="15">
        <v>50</v>
      </c>
      <c r="D11337" s="17">
        <v>300200</v>
      </c>
      <c r="E11337" s="18">
        <f t="shared" si="177"/>
        <v>300.2</v>
      </c>
      <c r="F11337" s="19">
        <v>49.468406000000002</v>
      </c>
      <c r="G11337" s="19">
        <v>14.850415267000001</v>
      </c>
      <c r="H11337" s="20">
        <v>1.0631889919999999</v>
      </c>
      <c r="I11337" s="15">
        <f>IF(H11337&lt;=Rmax_Summary!$B$40,1,0)</f>
        <v>1</v>
      </c>
      <c r="J11337" s="15">
        <v>5</v>
      </c>
      <c r="K11337" s="21" t="s">
        <v>851</v>
      </c>
    </row>
    <row r="11338" spans="1:11" x14ac:dyDescent="0.15">
      <c r="A11338" s="15">
        <v>4</v>
      </c>
      <c r="B11338" s="16">
        <v>15</v>
      </c>
      <c r="C11338" s="15">
        <v>50</v>
      </c>
      <c r="D11338" s="17">
        <v>300300</v>
      </c>
      <c r="E11338" s="18">
        <f t="shared" si="177"/>
        <v>300.3</v>
      </c>
      <c r="F11338" s="19">
        <v>49.452120999999998</v>
      </c>
      <c r="G11338" s="19">
        <v>14.850471907999999</v>
      </c>
      <c r="H11338" s="20">
        <v>1.0957587520000001</v>
      </c>
      <c r="I11338" s="15">
        <f>IF(H11338&lt;=Rmax_Summary!$B$40,1,0)</f>
        <v>1</v>
      </c>
      <c r="J11338" s="15">
        <v>5</v>
      </c>
      <c r="K11338" s="21" t="s">
        <v>851</v>
      </c>
    </row>
    <row r="11339" spans="1:11" x14ac:dyDescent="0.15">
      <c r="A11339" s="15">
        <v>5</v>
      </c>
      <c r="B11339" s="16">
        <v>15</v>
      </c>
      <c r="C11339" s="15">
        <v>50</v>
      </c>
      <c r="D11339" s="17">
        <v>300400</v>
      </c>
      <c r="E11339" s="18">
        <f t="shared" si="177"/>
        <v>300.39999999999998</v>
      </c>
      <c r="F11339" s="19">
        <v>49.435851</v>
      </c>
      <c r="G11339" s="19">
        <v>14.850529702999999</v>
      </c>
      <c r="H11339" s="20">
        <v>1.12829712</v>
      </c>
      <c r="I11339" s="15">
        <f>IF(H11339&lt;=Rmax_Summary!$B$40,1,0)</f>
        <v>1</v>
      </c>
      <c r="J11339" s="15">
        <v>5</v>
      </c>
      <c r="K11339" s="21" t="s">
        <v>851</v>
      </c>
    </row>
    <row r="11340" spans="1:11" x14ac:dyDescent="0.15">
      <c r="A11340" s="15">
        <v>6</v>
      </c>
      <c r="B11340" s="16">
        <v>15</v>
      </c>
      <c r="C11340" s="15">
        <v>50</v>
      </c>
      <c r="D11340" s="17">
        <v>300500</v>
      </c>
      <c r="E11340" s="18">
        <f t="shared" si="177"/>
        <v>300.5</v>
      </c>
      <c r="F11340" s="19">
        <v>49.419595999999999</v>
      </c>
      <c r="G11340" s="19">
        <v>14.850588671000001</v>
      </c>
      <c r="H11340" s="20">
        <v>1.160807498</v>
      </c>
      <c r="I11340" s="15">
        <f>IF(H11340&lt;=Rmax_Summary!$B$40,1,0)</f>
        <v>1</v>
      </c>
      <c r="J11340" s="15">
        <v>5</v>
      </c>
      <c r="K11340" s="21" t="s">
        <v>851</v>
      </c>
    </row>
    <row r="11341" spans="1:11" x14ac:dyDescent="0.15">
      <c r="A11341" s="15">
        <v>7</v>
      </c>
      <c r="B11341" s="16">
        <v>15</v>
      </c>
      <c r="C11341" s="15">
        <v>50</v>
      </c>
      <c r="D11341" s="17">
        <v>300600</v>
      </c>
      <c r="E11341" s="18">
        <f t="shared" si="177"/>
        <v>300.60000000000002</v>
      </c>
      <c r="F11341" s="19">
        <v>49.403354999999998</v>
      </c>
      <c r="G11341" s="19">
        <v>14.850648617999999</v>
      </c>
      <c r="H11341" s="20">
        <v>1.1932902030000001</v>
      </c>
      <c r="I11341" s="15">
        <f>IF(H11341&lt;=Rmax_Summary!$B$40,1,0)</f>
        <v>1</v>
      </c>
      <c r="J11341" s="15">
        <v>5</v>
      </c>
      <c r="K11341" s="21" t="s">
        <v>851</v>
      </c>
    </row>
    <row r="11342" spans="1:11" x14ac:dyDescent="0.15">
      <c r="A11342" s="15">
        <v>8</v>
      </c>
      <c r="B11342" s="16">
        <v>15</v>
      </c>
      <c r="C11342" s="15">
        <v>50</v>
      </c>
      <c r="D11342" s="17">
        <v>300700</v>
      </c>
      <c r="E11342" s="18">
        <f t="shared" si="177"/>
        <v>300.7</v>
      </c>
      <c r="F11342" s="19">
        <v>49.387121</v>
      </c>
      <c r="G11342" s="19">
        <v>14.850707199</v>
      </c>
      <c r="H11342" s="20">
        <v>1.2257579199999999</v>
      </c>
      <c r="I11342" s="15">
        <f>IF(H11342&lt;=Rmax_Summary!$B$40,1,0)</f>
        <v>1</v>
      </c>
      <c r="J11342" s="15">
        <v>5</v>
      </c>
      <c r="K11342" s="21" t="s">
        <v>851</v>
      </c>
    </row>
    <row r="11343" spans="1:11" x14ac:dyDescent="0.15">
      <c r="A11343" s="15">
        <v>9</v>
      </c>
      <c r="B11343" s="16">
        <v>15</v>
      </c>
      <c r="C11343" s="15">
        <v>50</v>
      </c>
      <c r="D11343" s="17">
        <v>300800</v>
      </c>
      <c r="E11343" s="18">
        <f t="shared" si="177"/>
        <v>300.8</v>
      </c>
      <c r="F11343" s="19">
        <v>49.370866999999997</v>
      </c>
      <c r="G11343" s="19">
        <v>14.850756886999999</v>
      </c>
      <c r="H11343" s="20">
        <v>1.258266313</v>
      </c>
      <c r="I11343" s="15">
        <f>IF(H11343&lt;=Rmax_Summary!$B$40,1,0)</f>
        <v>1</v>
      </c>
      <c r="J11343" s="15">
        <v>5</v>
      </c>
      <c r="K11343" s="21" t="s">
        <v>851</v>
      </c>
    </row>
    <row r="11344" spans="1:11" x14ac:dyDescent="0.15">
      <c r="A11344" s="15">
        <v>10</v>
      </c>
      <c r="B11344" s="16">
        <v>15</v>
      </c>
      <c r="C11344" s="15">
        <v>50</v>
      </c>
      <c r="D11344" s="17">
        <v>300900</v>
      </c>
      <c r="E11344" s="18">
        <f t="shared" si="177"/>
        <v>300.89999999999998</v>
      </c>
      <c r="F11344" s="19">
        <v>49.354621000000002</v>
      </c>
      <c r="G11344" s="19">
        <v>14.850805726999999</v>
      </c>
      <c r="H11344" s="20">
        <v>1.290757522</v>
      </c>
      <c r="I11344" s="15">
        <f>IF(H11344&lt;=Rmax_Summary!$B$40,1,0)</f>
        <v>1</v>
      </c>
      <c r="J11344" s="15">
        <v>5</v>
      </c>
      <c r="K11344" s="21" t="s">
        <v>851</v>
      </c>
    </row>
    <row r="11345" spans="1:11" x14ac:dyDescent="0.15">
      <c r="A11345" s="15">
        <v>2</v>
      </c>
      <c r="B11345" s="16">
        <v>15</v>
      </c>
      <c r="C11345" s="15">
        <v>50</v>
      </c>
      <c r="D11345" s="17">
        <v>301000</v>
      </c>
      <c r="E11345" s="18">
        <f t="shared" si="177"/>
        <v>301</v>
      </c>
      <c r="F11345" s="19">
        <v>49.338386999999997</v>
      </c>
      <c r="G11345" s="19">
        <v>14.850854496</v>
      </c>
      <c r="H11345" s="20">
        <v>1.323226432</v>
      </c>
      <c r="I11345" s="15">
        <f>IF(H11345&lt;=Rmax_Summary!$B$40,1,0)</f>
        <v>1</v>
      </c>
      <c r="J11345" s="15">
        <v>4</v>
      </c>
      <c r="K11345" s="21" t="s">
        <v>852</v>
      </c>
    </row>
    <row r="11346" spans="1:11" x14ac:dyDescent="0.15">
      <c r="A11346" s="15">
        <v>2</v>
      </c>
      <c r="B11346" s="16">
        <v>15</v>
      </c>
      <c r="C11346" s="15">
        <v>50</v>
      </c>
      <c r="D11346" s="17">
        <v>301100</v>
      </c>
      <c r="E11346" s="18">
        <f t="shared" si="177"/>
        <v>301.10000000000002</v>
      </c>
      <c r="F11346" s="19">
        <v>49.322163000000003</v>
      </c>
      <c r="G11346" s="19">
        <v>14.850903225</v>
      </c>
      <c r="H11346" s="20">
        <v>1.355673508</v>
      </c>
      <c r="I11346" s="15">
        <f>IF(H11346&lt;=Rmax_Summary!$B$40,1,0)</f>
        <v>1</v>
      </c>
      <c r="J11346" s="15">
        <v>8</v>
      </c>
      <c r="K11346" s="21" t="s">
        <v>848</v>
      </c>
    </row>
    <row r="11347" spans="1:11" x14ac:dyDescent="0.15">
      <c r="A11347" s="15">
        <v>3</v>
      </c>
      <c r="B11347" s="16">
        <v>15</v>
      </c>
      <c r="C11347" s="15">
        <v>50</v>
      </c>
      <c r="D11347" s="17">
        <v>301200</v>
      </c>
      <c r="E11347" s="18">
        <f t="shared" si="177"/>
        <v>301.2</v>
      </c>
      <c r="F11347" s="19">
        <v>49.305948999999998</v>
      </c>
      <c r="G11347" s="19">
        <v>14.850951919</v>
      </c>
      <c r="H11347" s="20">
        <v>1.388102451</v>
      </c>
      <c r="I11347" s="15">
        <f>IF(H11347&lt;=Rmax_Summary!$B$40,1,0)</f>
        <v>1</v>
      </c>
      <c r="J11347" s="15">
        <v>8</v>
      </c>
      <c r="K11347" s="21" t="s">
        <v>848</v>
      </c>
    </row>
    <row r="11348" spans="1:11" x14ac:dyDescent="0.15">
      <c r="A11348" s="15">
        <v>4</v>
      </c>
      <c r="B11348" s="16">
        <v>15</v>
      </c>
      <c r="C11348" s="15">
        <v>50</v>
      </c>
      <c r="D11348" s="17">
        <v>301300</v>
      </c>
      <c r="E11348" s="18">
        <f t="shared" si="177"/>
        <v>301.3</v>
      </c>
      <c r="F11348" s="19">
        <v>49.289746999999998</v>
      </c>
      <c r="G11348" s="19">
        <v>14.851000580999999</v>
      </c>
      <c r="H11348" s="20">
        <v>1.4205059870000001</v>
      </c>
      <c r="I11348" s="15">
        <f>IF(H11348&lt;=Rmax_Summary!$B$40,1,0)</f>
        <v>1</v>
      </c>
      <c r="J11348" s="15">
        <v>8</v>
      </c>
      <c r="K11348" s="21" t="s">
        <v>848</v>
      </c>
    </row>
    <row r="11349" spans="1:11" x14ac:dyDescent="0.15">
      <c r="A11349" s="15">
        <v>5</v>
      </c>
      <c r="B11349" s="16">
        <v>15</v>
      </c>
      <c r="C11349" s="15">
        <v>50</v>
      </c>
      <c r="D11349" s="17">
        <v>301400</v>
      </c>
      <c r="E11349" s="18">
        <f t="shared" si="177"/>
        <v>301.39999999999998</v>
      </c>
      <c r="F11349" s="19">
        <v>49.273553999999997</v>
      </c>
      <c r="G11349" s="19">
        <v>14.851049209999999</v>
      </c>
      <c r="H11349" s="20">
        <v>1.4528912119999999</v>
      </c>
      <c r="I11349" s="15">
        <f>IF(H11349&lt;=Rmax_Summary!$B$40,1,0)</f>
        <v>1</v>
      </c>
      <c r="J11349" s="15">
        <v>8</v>
      </c>
      <c r="K11349" s="21" t="s">
        <v>848</v>
      </c>
    </row>
    <row r="11350" spans="1:11" x14ac:dyDescent="0.15">
      <c r="A11350" s="15">
        <v>6</v>
      </c>
      <c r="B11350" s="16">
        <v>15</v>
      </c>
      <c r="C11350" s="15">
        <v>50</v>
      </c>
      <c r="D11350" s="17">
        <v>301500</v>
      </c>
      <c r="E11350" s="18">
        <f t="shared" si="177"/>
        <v>301.5</v>
      </c>
      <c r="F11350" s="19">
        <v>49.257373000000001</v>
      </c>
      <c r="G11350" s="19">
        <v>14.851097807</v>
      </c>
      <c r="H11350" s="20">
        <v>1.4852546719999999</v>
      </c>
      <c r="I11350" s="15">
        <f>IF(H11350&lt;=Rmax_Summary!$B$40,1,0)</f>
        <v>1</v>
      </c>
      <c r="J11350" s="15">
        <v>8</v>
      </c>
      <c r="K11350" s="21" t="s">
        <v>848</v>
      </c>
    </row>
    <row r="11351" spans="1:11" x14ac:dyDescent="0.15">
      <c r="A11351" s="15">
        <v>2</v>
      </c>
      <c r="B11351" s="16">
        <v>15</v>
      </c>
      <c r="C11351" s="15">
        <v>50</v>
      </c>
      <c r="D11351" s="17">
        <v>301510</v>
      </c>
      <c r="E11351" s="18">
        <f t="shared" si="177"/>
        <v>301.51</v>
      </c>
      <c r="F11351" s="19">
        <v>49.255755999999998</v>
      </c>
      <c r="G11351" s="19">
        <v>14.851102664000001</v>
      </c>
      <c r="H11351" s="20">
        <v>1.4884888380000001</v>
      </c>
      <c r="I11351" s="15">
        <f>IF(H11351&lt;=Rmax_Summary!$B$40,1,0)</f>
        <v>1</v>
      </c>
      <c r="J11351" s="15">
        <v>9</v>
      </c>
      <c r="K11351" s="21" t="s">
        <v>849</v>
      </c>
    </row>
    <row r="11352" spans="1:11" x14ac:dyDescent="0.15">
      <c r="A11352" s="15">
        <v>3</v>
      </c>
      <c r="B11352" s="16">
        <v>15</v>
      </c>
      <c r="C11352" s="15">
        <v>50</v>
      </c>
      <c r="D11352" s="17">
        <v>301520</v>
      </c>
      <c r="E11352" s="18">
        <f t="shared" si="177"/>
        <v>301.52</v>
      </c>
      <c r="F11352" s="19">
        <v>49.254137999999998</v>
      </c>
      <c r="G11352" s="19">
        <v>14.851107522</v>
      </c>
      <c r="H11352" s="20">
        <v>1.4917237699999999</v>
      </c>
      <c r="I11352" s="15">
        <f>IF(H11352&lt;=Rmax_Summary!$B$40,1,0)</f>
        <v>1</v>
      </c>
      <c r="J11352" s="15">
        <v>9</v>
      </c>
      <c r="K11352" s="21" t="s">
        <v>849</v>
      </c>
    </row>
    <row r="11353" spans="1:11" x14ac:dyDescent="0.15">
      <c r="A11353" s="15">
        <v>4</v>
      </c>
      <c r="B11353" s="16">
        <v>15</v>
      </c>
      <c r="C11353" s="15">
        <v>50</v>
      </c>
      <c r="D11353" s="17">
        <v>301530</v>
      </c>
      <c r="E11353" s="18">
        <f t="shared" si="177"/>
        <v>301.52999999999997</v>
      </c>
      <c r="F11353" s="19">
        <v>49.252519999999997</v>
      </c>
      <c r="G11353" s="19">
        <v>14.85111238</v>
      </c>
      <c r="H11353" s="20">
        <v>1.494960799</v>
      </c>
      <c r="I11353" s="15">
        <f>IF(H11353&lt;=Rmax_Summary!$B$40,1,0)</f>
        <v>1</v>
      </c>
      <c r="J11353" s="15">
        <v>9</v>
      </c>
      <c r="K11353" s="21" t="s">
        <v>849</v>
      </c>
    </row>
    <row r="11354" spans="1:11" x14ac:dyDescent="0.15">
      <c r="A11354" s="15">
        <v>5</v>
      </c>
      <c r="B11354" s="16">
        <v>15</v>
      </c>
      <c r="C11354" s="15">
        <v>50</v>
      </c>
      <c r="D11354" s="17">
        <v>301540</v>
      </c>
      <c r="E11354" s="18">
        <f t="shared" si="177"/>
        <v>301.54000000000002</v>
      </c>
      <c r="F11354" s="19">
        <v>49.250903000000001</v>
      </c>
      <c r="G11354" s="19">
        <v>14.851117236</v>
      </c>
      <c r="H11354" s="20">
        <v>1.498194966</v>
      </c>
      <c r="I11354" s="15">
        <f>IF(H11354&lt;=Rmax_Summary!$B$40,1,0)</f>
        <v>1</v>
      </c>
      <c r="J11354" s="15">
        <v>9</v>
      </c>
      <c r="K11354" s="21" t="s">
        <v>849</v>
      </c>
    </row>
    <row r="11355" spans="1:11" x14ac:dyDescent="0.15">
      <c r="A11355" s="15">
        <v>2</v>
      </c>
      <c r="B11355" s="16">
        <v>15</v>
      </c>
      <c r="C11355" s="15">
        <v>50</v>
      </c>
      <c r="D11355" s="17">
        <v>301541</v>
      </c>
      <c r="E11355" s="18">
        <f t="shared" si="177"/>
        <v>301.541</v>
      </c>
      <c r="F11355" s="19">
        <v>49.250740999999998</v>
      </c>
      <c r="G11355" s="19">
        <v>14.851117723</v>
      </c>
      <c r="H11355" s="20">
        <v>1.4985187419999999</v>
      </c>
      <c r="I11355" s="15">
        <f>IF(H11355&lt;=Rmax_Summary!$B$40,1,0)</f>
        <v>1</v>
      </c>
      <c r="J11355" s="15">
        <v>10</v>
      </c>
      <c r="K11355" s="21" t="s">
        <v>849</v>
      </c>
    </row>
    <row r="11356" spans="1:11" x14ac:dyDescent="0.15">
      <c r="A11356" s="15">
        <v>3</v>
      </c>
      <c r="B11356" s="16">
        <v>15</v>
      </c>
      <c r="C11356" s="15">
        <v>50</v>
      </c>
      <c r="D11356" s="17">
        <v>301542</v>
      </c>
      <c r="E11356" s="18">
        <f t="shared" si="177"/>
        <v>301.54199999999997</v>
      </c>
      <c r="F11356" s="19">
        <v>49.250579000000002</v>
      </c>
      <c r="G11356" s="19">
        <v>14.851118208999999</v>
      </c>
      <c r="H11356" s="20">
        <v>1.498842526</v>
      </c>
      <c r="I11356" s="15">
        <f>IF(H11356&lt;=Rmax_Summary!$B$40,1,0)</f>
        <v>1</v>
      </c>
      <c r="J11356" s="15">
        <v>10</v>
      </c>
      <c r="K11356" s="21" t="s">
        <v>849</v>
      </c>
    </row>
    <row r="11357" spans="1:11" x14ac:dyDescent="0.15">
      <c r="A11357" s="15">
        <v>4</v>
      </c>
      <c r="B11357" s="16">
        <v>15</v>
      </c>
      <c r="C11357" s="15">
        <v>50</v>
      </c>
      <c r="D11357" s="17">
        <v>301543</v>
      </c>
      <c r="E11357" s="18">
        <f t="shared" si="177"/>
        <v>301.54300000000001</v>
      </c>
      <c r="F11357" s="19">
        <v>49.250416999999999</v>
      </c>
      <c r="G11357" s="19">
        <v>14.851118693</v>
      </c>
      <c r="H11357" s="20">
        <v>1.4991663019999999</v>
      </c>
      <c r="I11357" s="15">
        <f>IF(H11357&lt;=Rmax_Summary!$B$40,1,0)</f>
        <v>1</v>
      </c>
      <c r="J11357" s="15">
        <v>10</v>
      </c>
      <c r="K11357" s="21" t="s">
        <v>849</v>
      </c>
    </row>
    <row r="11358" spans="1:11" x14ac:dyDescent="0.15">
      <c r="A11358" s="15">
        <v>5</v>
      </c>
      <c r="B11358" s="16">
        <v>15</v>
      </c>
      <c r="C11358" s="15">
        <v>50</v>
      </c>
      <c r="D11358" s="17">
        <v>301544</v>
      </c>
      <c r="E11358" s="18">
        <f t="shared" si="177"/>
        <v>301.54399999999998</v>
      </c>
      <c r="F11358" s="19">
        <v>49.250256999999998</v>
      </c>
      <c r="G11358" s="19">
        <v>14.85111918</v>
      </c>
      <c r="H11358" s="20">
        <v>1.4994864450000001</v>
      </c>
      <c r="I11358" s="15">
        <f>IF(H11358&lt;=Rmax_Summary!$B$40,1,0)</f>
        <v>1</v>
      </c>
      <c r="J11358" s="15">
        <v>10</v>
      </c>
      <c r="K11358" s="21" t="s">
        <v>849</v>
      </c>
    </row>
    <row r="11359" spans="1:11" x14ac:dyDescent="0.15">
      <c r="A11359" s="15">
        <v>6</v>
      </c>
      <c r="B11359" s="16">
        <v>15</v>
      </c>
      <c r="C11359" s="15">
        <v>50</v>
      </c>
      <c r="D11359" s="17">
        <v>301545</v>
      </c>
      <c r="E11359" s="18">
        <f t="shared" si="177"/>
        <v>301.54500000000002</v>
      </c>
      <c r="F11359" s="19">
        <v>49.250095000000002</v>
      </c>
      <c r="G11359" s="19">
        <v>14.851119665000001</v>
      </c>
      <c r="H11359" s="20">
        <v>1.4998102280000001</v>
      </c>
      <c r="I11359" s="15">
        <f>IF(H11359&lt;=Rmax_Summary!$B$40,1,0)</f>
        <v>1</v>
      </c>
      <c r="J11359" s="15">
        <v>10</v>
      </c>
      <c r="K11359" s="21" t="s">
        <v>849</v>
      </c>
    </row>
    <row r="11360" spans="1:11" x14ac:dyDescent="0.15">
      <c r="A11360" s="15">
        <v>7</v>
      </c>
      <c r="B11360" s="16">
        <v>15</v>
      </c>
      <c r="C11360" s="15">
        <v>50</v>
      </c>
      <c r="D11360" s="17">
        <v>301546</v>
      </c>
      <c r="E11360" s="18">
        <f t="shared" si="177"/>
        <v>301.54599999999999</v>
      </c>
      <c r="F11360" s="19">
        <v>49.249932999999999</v>
      </c>
      <c r="G11360" s="19">
        <v>14.851120151</v>
      </c>
      <c r="H11360" s="20">
        <v>1.500134005</v>
      </c>
      <c r="I11360" s="15">
        <f>IF(H11360&lt;=Rmax_Summary!$B$40,1,0)</f>
        <v>0</v>
      </c>
      <c r="J11360" s="15">
        <v>10</v>
      </c>
      <c r="K11360" s="21" t="s">
        <v>849</v>
      </c>
    </row>
    <row r="11361" spans="1:11" x14ac:dyDescent="0.15">
      <c r="A11361" s="15">
        <v>8</v>
      </c>
      <c r="B11361" s="16">
        <v>15</v>
      </c>
      <c r="C11361" s="15">
        <v>50</v>
      </c>
      <c r="D11361" s="17">
        <v>301547</v>
      </c>
      <c r="E11361" s="18">
        <f t="shared" si="177"/>
        <v>301.54700000000003</v>
      </c>
      <c r="F11361" s="19">
        <v>49.249771000000003</v>
      </c>
      <c r="G11361" s="19">
        <v>14.851120635999999</v>
      </c>
      <c r="H11361" s="20">
        <v>1.5004577880000001</v>
      </c>
      <c r="I11361" s="15">
        <f>IF(H11361&lt;=Rmax_Summary!$B$40,1,0)</f>
        <v>0</v>
      </c>
      <c r="J11361" s="15">
        <v>10</v>
      </c>
      <c r="K11361" s="21" t="s">
        <v>849</v>
      </c>
    </row>
    <row r="11362" spans="1:11" x14ac:dyDescent="0.15">
      <c r="A11362" s="15">
        <v>9</v>
      </c>
      <c r="B11362" s="16">
        <v>15</v>
      </c>
      <c r="C11362" s="15">
        <v>50</v>
      </c>
      <c r="D11362" s="17">
        <v>301548</v>
      </c>
      <c r="E11362" s="18">
        <f t="shared" si="177"/>
        <v>301.548</v>
      </c>
      <c r="F11362" s="19">
        <v>49.249609</v>
      </c>
      <c r="G11362" s="19">
        <v>14.851121123</v>
      </c>
      <c r="H11362" s="20">
        <v>1.500781565</v>
      </c>
      <c r="I11362" s="15">
        <f>IF(H11362&lt;=Rmax_Summary!$B$40,1,0)</f>
        <v>0</v>
      </c>
      <c r="J11362" s="15">
        <v>10</v>
      </c>
      <c r="K11362" s="21" t="s">
        <v>849</v>
      </c>
    </row>
    <row r="11363" spans="1:11" x14ac:dyDescent="0.15">
      <c r="A11363" s="15">
        <v>10</v>
      </c>
      <c r="B11363" s="16">
        <v>15</v>
      </c>
      <c r="C11363" s="15">
        <v>50</v>
      </c>
      <c r="D11363" s="17">
        <v>301549</v>
      </c>
      <c r="E11363" s="18">
        <f t="shared" si="177"/>
        <v>301.54899999999998</v>
      </c>
      <c r="F11363" s="19">
        <v>49.249447000000004</v>
      </c>
      <c r="G11363" s="19">
        <v>14.851121607</v>
      </c>
      <c r="H11363" s="20">
        <v>1.5011053489999999</v>
      </c>
      <c r="I11363" s="15">
        <f>IF(H11363&lt;=Rmax_Summary!$B$40,1,0)</f>
        <v>0</v>
      </c>
      <c r="J11363" s="15">
        <v>10</v>
      </c>
      <c r="K11363" s="21" t="s">
        <v>849</v>
      </c>
    </row>
    <row r="11364" spans="1:11" x14ac:dyDescent="0.15">
      <c r="A11364" s="15">
        <v>6</v>
      </c>
      <c r="B11364" s="16">
        <v>15</v>
      </c>
      <c r="C11364" s="15">
        <v>50</v>
      </c>
      <c r="D11364" s="17">
        <v>301550</v>
      </c>
      <c r="E11364" s="18">
        <f t="shared" si="177"/>
        <v>301.55</v>
      </c>
      <c r="F11364" s="19">
        <v>49.249285</v>
      </c>
      <c r="G11364" s="19">
        <v>14.851122094000001</v>
      </c>
      <c r="H11364" s="20">
        <v>1.501429125</v>
      </c>
      <c r="I11364" s="15">
        <f>IF(H11364&lt;=Rmax_Summary!$B$40,1,0)</f>
        <v>0</v>
      </c>
      <c r="J11364" s="15">
        <v>9</v>
      </c>
      <c r="K11364" s="21" t="s">
        <v>849</v>
      </c>
    </row>
    <row r="11365" spans="1:11" x14ac:dyDescent="0.15">
      <c r="A11365" s="15">
        <v>7</v>
      </c>
      <c r="B11365" s="16">
        <v>15</v>
      </c>
      <c r="C11365" s="15">
        <v>50</v>
      </c>
      <c r="D11365" s="17">
        <v>301560</v>
      </c>
      <c r="E11365" s="18">
        <f t="shared" si="177"/>
        <v>301.56</v>
      </c>
      <c r="F11365" s="19">
        <v>49.247667999999997</v>
      </c>
      <c r="G11365" s="19">
        <v>14.851126948999999</v>
      </c>
      <c r="H11365" s="20">
        <v>1.504663292</v>
      </c>
      <c r="I11365" s="15">
        <f>IF(H11365&lt;=Rmax_Summary!$B$40,1,0)</f>
        <v>0</v>
      </c>
      <c r="J11365" s="15">
        <v>9</v>
      </c>
      <c r="K11365" s="21" t="s">
        <v>849</v>
      </c>
    </row>
    <row r="11366" spans="1:11" x14ac:dyDescent="0.15">
      <c r="A11366" s="15">
        <v>8</v>
      </c>
      <c r="B11366" s="16">
        <v>15</v>
      </c>
      <c r="C11366" s="15">
        <v>50</v>
      </c>
      <c r="D11366" s="17">
        <v>301570</v>
      </c>
      <c r="E11366" s="18">
        <f t="shared" si="177"/>
        <v>301.57</v>
      </c>
      <c r="F11366" s="19">
        <v>49.246051000000001</v>
      </c>
      <c r="G11366" s="19">
        <v>14.851131806</v>
      </c>
      <c r="H11366" s="20">
        <v>1.5078974519999999</v>
      </c>
      <c r="I11366" s="15">
        <f>IF(H11366&lt;=Rmax_Summary!$B$40,1,0)</f>
        <v>0</v>
      </c>
      <c r="J11366" s="15">
        <v>9</v>
      </c>
      <c r="K11366" s="21" t="s">
        <v>849</v>
      </c>
    </row>
    <row r="11367" spans="1:11" x14ac:dyDescent="0.15">
      <c r="A11367" s="15">
        <v>9</v>
      </c>
      <c r="B11367" s="16">
        <v>15</v>
      </c>
      <c r="C11367" s="15">
        <v>50</v>
      </c>
      <c r="D11367" s="17">
        <v>301580</v>
      </c>
      <c r="E11367" s="18">
        <f t="shared" si="177"/>
        <v>301.58</v>
      </c>
      <c r="F11367" s="19">
        <v>49.244433999999998</v>
      </c>
      <c r="G11367" s="19">
        <v>14.851136662</v>
      </c>
      <c r="H11367" s="20">
        <v>1.5111316180000001</v>
      </c>
      <c r="I11367" s="15">
        <f>IF(H11367&lt;=Rmax_Summary!$B$40,1,0)</f>
        <v>0</v>
      </c>
      <c r="J11367" s="15">
        <v>9</v>
      </c>
      <c r="K11367" s="21" t="s">
        <v>849</v>
      </c>
    </row>
    <row r="11368" spans="1:11" x14ac:dyDescent="0.15">
      <c r="A11368" s="15">
        <v>10</v>
      </c>
      <c r="B11368" s="16">
        <v>15</v>
      </c>
      <c r="C11368" s="15">
        <v>50</v>
      </c>
      <c r="D11368" s="17">
        <v>301590</v>
      </c>
      <c r="E11368" s="18">
        <f t="shared" si="177"/>
        <v>301.58999999999997</v>
      </c>
      <c r="F11368" s="19">
        <v>49.242817000000002</v>
      </c>
      <c r="G11368" s="19">
        <v>14.851141517</v>
      </c>
      <c r="H11368" s="20">
        <v>1.5143657779999999</v>
      </c>
      <c r="I11368" s="15">
        <f>IF(H11368&lt;=Rmax_Summary!$B$40,1,0)</f>
        <v>0</v>
      </c>
      <c r="J11368" s="15">
        <v>9</v>
      </c>
      <c r="K11368" s="21" t="s">
        <v>849</v>
      </c>
    </row>
    <row r="11369" spans="1:11" x14ac:dyDescent="0.15">
      <c r="A11369" s="15">
        <v>7</v>
      </c>
      <c r="B11369" s="16">
        <v>15</v>
      </c>
      <c r="C11369" s="15">
        <v>50</v>
      </c>
      <c r="D11369" s="17">
        <v>301600</v>
      </c>
      <c r="E11369" s="18">
        <f t="shared" si="177"/>
        <v>301.60000000000002</v>
      </c>
      <c r="F11369" s="19">
        <v>49.241202000000001</v>
      </c>
      <c r="G11369" s="19">
        <v>14.851146372000001</v>
      </c>
      <c r="H11369" s="20">
        <v>1.5175963029999999</v>
      </c>
      <c r="I11369" s="15">
        <f>IF(H11369&lt;=Rmax_Summary!$B$40,1,0)</f>
        <v>0</v>
      </c>
      <c r="J11369" s="15">
        <v>8</v>
      </c>
      <c r="K11369" s="21" t="s">
        <v>848</v>
      </c>
    </row>
    <row r="11370" spans="1:11" x14ac:dyDescent="0.15">
      <c r="A11370" s="15">
        <v>8</v>
      </c>
      <c r="B11370" s="16">
        <v>15</v>
      </c>
      <c r="C11370" s="15">
        <v>50</v>
      </c>
      <c r="D11370" s="17">
        <v>301700</v>
      </c>
      <c r="E11370" s="18">
        <f t="shared" si="177"/>
        <v>301.7</v>
      </c>
      <c r="F11370" s="19">
        <v>49.225042000000002</v>
      </c>
      <c r="G11370" s="19">
        <v>14.851194904</v>
      </c>
      <c r="H11370" s="20">
        <v>1.549916107</v>
      </c>
      <c r="I11370" s="15">
        <f>IF(H11370&lt;=Rmax_Summary!$B$40,1,0)</f>
        <v>0</v>
      </c>
      <c r="J11370" s="15">
        <v>8</v>
      </c>
      <c r="K11370" s="21" t="s">
        <v>848</v>
      </c>
    </row>
    <row r="11371" spans="1:11" x14ac:dyDescent="0.15">
      <c r="A11371" s="15">
        <v>9</v>
      </c>
      <c r="B11371" s="16">
        <v>15</v>
      </c>
      <c r="C11371" s="15">
        <v>50</v>
      </c>
      <c r="D11371" s="17">
        <v>301800</v>
      </c>
      <c r="E11371" s="18">
        <f t="shared" si="177"/>
        <v>301.8</v>
      </c>
      <c r="F11371" s="19">
        <v>49.208891000000001</v>
      </c>
      <c r="G11371" s="19">
        <v>14.851243405</v>
      </c>
      <c r="H11371" s="20">
        <v>1.5822177239999999</v>
      </c>
      <c r="I11371" s="15">
        <f>IF(H11371&lt;=Rmax_Summary!$B$40,1,0)</f>
        <v>0</v>
      </c>
      <c r="J11371" s="15">
        <v>8</v>
      </c>
      <c r="K11371" s="21" t="s">
        <v>848</v>
      </c>
    </row>
    <row r="11372" spans="1:11" x14ac:dyDescent="0.15">
      <c r="A11372" s="15">
        <v>10</v>
      </c>
      <c r="B11372" s="16">
        <v>15</v>
      </c>
      <c r="C11372" s="15">
        <v>50</v>
      </c>
      <c r="D11372" s="17">
        <v>301900</v>
      </c>
      <c r="E11372" s="18">
        <f t="shared" si="177"/>
        <v>301.89999999999998</v>
      </c>
      <c r="F11372" s="19">
        <v>49.192751000000001</v>
      </c>
      <c r="G11372" s="19">
        <v>14.851291873999999</v>
      </c>
      <c r="H11372" s="20">
        <v>1.6144975070000001</v>
      </c>
      <c r="I11372" s="15">
        <f>IF(H11372&lt;=Rmax_Summary!$B$40,1,0)</f>
        <v>0</v>
      </c>
      <c r="J11372" s="15">
        <v>8</v>
      </c>
      <c r="K11372" s="21" t="s">
        <v>848</v>
      </c>
    </row>
    <row r="11373" spans="1:11" x14ac:dyDescent="0.15">
      <c r="A11373" s="15">
        <v>3</v>
      </c>
      <c r="B11373" s="16">
        <v>15</v>
      </c>
      <c r="C11373" s="15">
        <v>50</v>
      </c>
      <c r="D11373" s="17">
        <v>302000</v>
      </c>
      <c r="E11373" s="18">
        <f t="shared" si="177"/>
        <v>302</v>
      </c>
      <c r="F11373" s="19">
        <v>49.176623999999997</v>
      </c>
      <c r="G11373" s="19">
        <v>14.851340312</v>
      </c>
      <c r="H11373" s="20">
        <v>1.6467518269999999</v>
      </c>
      <c r="I11373" s="15">
        <f>IF(H11373&lt;=Rmax_Summary!$B$40,1,0)</f>
        <v>0</v>
      </c>
      <c r="J11373" s="15">
        <v>4</v>
      </c>
      <c r="K11373" s="21" t="s">
        <v>852</v>
      </c>
    </row>
    <row r="11374" spans="1:11" x14ac:dyDescent="0.15">
      <c r="A11374" s="15">
        <v>4</v>
      </c>
      <c r="B11374" s="16">
        <v>15</v>
      </c>
      <c r="C11374" s="15">
        <v>50</v>
      </c>
      <c r="D11374" s="17">
        <v>303000</v>
      </c>
      <c r="E11374" s="18">
        <f t="shared" si="177"/>
        <v>303</v>
      </c>
      <c r="F11374" s="19">
        <v>49.015915999999997</v>
      </c>
      <c r="G11374" s="19">
        <v>14.851822944</v>
      </c>
      <c r="H11374" s="20">
        <v>1.9681672539999999</v>
      </c>
      <c r="I11374" s="15">
        <f>IF(H11374&lt;=Rmax_Summary!$B$40,1,0)</f>
        <v>0</v>
      </c>
      <c r="J11374" s="15">
        <v>4</v>
      </c>
      <c r="K11374" s="21" t="s">
        <v>852</v>
      </c>
    </row>
    <row r="11375" spans="1:11" x14ac:dyDescent="0.15">
      <c r="A11375" s="15">
        <v>5</v>
      </c>
      <c r="B11375" s="16">
        <v>15</v>
      </c>
      <c r="C11375" s="15">
        <v>50</v>
      </c>
      <c r="D11375" s="17">
        <v>304000</v>
      </c>
      <c r="E11375" s="18">
        <f t="shared" si="177"/>
        <v>304</v>
      </c>
      <c r="F11375" s="19">
        <v>48.856257999999997</v>
      </c>
      <c r="G11375" s="19">
        <v>14.85230243</v>
      </c>
      <c r="H11375" s="20">
        <v>2.2874835710000001</v>
      </c>
      <c r="I11375" s="15">
        <f>IF(H11375&lt;=Rmax_Summary!$B$40,1,0)</f>
        <v>0</v>
      </c>
      <c r="J11375" s="15">
        <v>4</v>
      </c>
      <c r="K11375" s="21" t="s">
        <v>852</v>
      </c>
    </row>
    <row r="11376" spans="1:11" x14ac:dyDescent="0.15">
      <c r="A11376" s="15">
        <v>6</v>
      </c>
      <c r="B11376" s="16">
        <v>15</v>
      </c>
      <c r="C11376" s="15">
        <v>50</v>
      </c>
      <c r="D11376" s="17">
        <v>305000</v>
      </c>
      <c r="E11376" s="18">
        <f t="shared" si="177"/>
        <v>305</v>
      </c>
      <c r="F11376" s="19">
        <v>48.697634999999998</v>
      </c>
      <c r="G11376" s="19">
        <v>14.852778804</v>
      </c>
      <c r="H11376" s="20">
        <v>2.6047298749999999</v>
      </c>
      <c r="I11376" s="15">
        <f>IF(H11376&lt;=Rmax_Summary!$B$40,1,0)</f>
        <v>0</v>
      </c>
      <c r="J11376" s="15">
        <v>4</v>
      </c>
      <c r="K11376" s="21" t="s">
        <v>852</v>
      </c>
    </row>
    <row r="11377" spans="1:11" x14ac:dyDescent="0.15">
      <c r="A11377" s="15">
        <v>7</v>
      </c>
      <c r="B11377" s="16">
        <v>15</v>
      </c>
      <c r="C11377" s="15">
        <v>50</v>
      </c>
      <c r="D11377" s="17">
        <v>306000</v>
      </c>
      <c r="E11377" s="18">
        <f t="shared" si="177"/>
        <v>306</v>
      </c>
      <c r="F11377" s="19">
        <v>48.540039999999998</v>
      </c>
      <c r="G11377" s="19">
        <v>14.853252095</v>
      </c>
      <c r="H11377" s="20">
        <v>2.9199207180000002</v>
      </c>
      <c r="I11377" s="15">
        <f>IF(H11377&lt;=Rmax_Summary!$B$40,1,0)</f>
        <v>0</v>
      </c>
      <c r="J11377" s="15">
        <v>4</v>
      </c>
      <c r="K11377" s="21" t="s">
        <v>852</v>
      </c>
    </row>
    <row r="11378" spans="1:11" x14ac:dyDescent="0.15">
      <c r="A11378" s="15">
        <v>8</v>
      </c>
      <c r="B11378" s="16">
        <v>15</v>
      </c>
      <c r="C11378" s="15">
        <v>50</v>
      </c>
      <c r="D11378" s="17">
        <v>307000</v>
      </c>
      <c r="E11378" s="18">
        <f t="shared" si="177"/>
        <v>307</v>
      </c>
      <c r="F11378" s="19">
        <v>48.383460999999997</v>
      </c>
      <c r="G11378" s="19">
        <v>14.853722332</v>
      </c>
      <c r="H11378" s="20">
        <v>3.2330779340000002</v>
      </c>
      <c r="I11378" s="15">
        <f>IF(H11378&lt;=Rmax_Summary!$B$40,1,0)</f>
        <v>0</v>
      </c>
      <c r="J11378" s="15">
        <v>4</v>
      </c>
      <c r="K11378" s="21" t="s">
        <v>852</v>
      </c>
    </row>
    <row r="11379" spans="1:11" x14ac:dyDescent="0.15">
      <c r="A11379" s="15">
        <v>9</v>
      </c>
      <c r="B11379" s="16">
        <v>15</v>
      </c>
      <c r="C11379" s="15">
        <v>50</v>
      </c>
      <c r="D11379" s="17">
        <v>308000</v>
      </c>
      <c r="E11379" s="18">
        <f t="shared" si="177"/>
        <v>308</v>
      </c>
      <c r="F11379" s="19">
        <v>48.227888</v>
      </c>
      <c r="G11379" s="19">
        <v>14.854189544</v>
      </c>
      <c r="H11379" s="20">
        <v>3.5442233509999999</v>
      </c>
      <c r="I11379" s="15">
        <f>IF(H11379&lt;=Rmax_Summary!$B$40,1,0)</f>
        <v>0</v>
      </c>
      <c r="J11379" s="15">
        <v>4</v>
      </c>
      <c r="K11379" s="21" t="s">
        <v>852</v>
      </c>
    </row>
    <row r="11380" spans="1:11" x14ac:dyDescent="0.15">
      <c r="A11380" s="15">
        <v>10</v>
      </c>
      <c r="B11380" s="16">
        <v>15</v>
      </c>
      <c r="C11380" s="15">
        <v>50</v>
      </c>
      <c r="D11380" s="17">
        <v>309000</v>
      </c>
      <c r="E11380" s="18">
        <f t="shared" si="177"/>
        <v>309</v>
      </c>
      <c r="F11380" s="19">
        <v>48.073312000000001</v>
      </c>
      <c r="G11380" s="19">
        <v>14.854653762</v>
      </c>
      <c r="H11380" s="20">
        <v>3.853375148</v>
      </c>
      <c r="I11380" s="15">
        <f>IF(H11380&lt;=Rmax_Summary!$B$40,1,0)</f>
        <v>0</v>
      </c>
      <c r="J11380" s="15">
        <v>4</v>
      </c>
      <c r="K11380" s="21" t="s">
        <v>852</v>
      </c>
    </row>
    <row r="11381" spans="1:11" x14ac:dyDescent="0.15">
      <c r="A11381" s="15">
        <v>2083</v>
      </c>
      <c r="B11381" s="16">
        <v>15</v>
      </c>
      <c r="C11381" s="15">
        <v>50</v>
      </c>
      <c r="D11381" s="17">
        <v>310000</v>
      </c>
      <c r="E11381" s="18">
        <f t="shared" si="177"/>
        <v>310</v>
      </c>
      <c r="F11381" s="19">
        <v>47.919725</v>
      </c>
      <c r="G11381" s="19">
        <v>14.855115014000001</v>
      </c>
      <c r="H11381" s="20">
        <v>4.1605490740000004</v>
      </c>
      <c r="I11381" s="15">
        <f>IF(H11381&lt;=Rmax_Summary!$B$40,1,0)</f>
        <v>0</v>
      </c>
      <c r="J11381" s="15">
        <v>2</v>
      </c>
      <c r="K11381" s="21" t="s">
        <v>847</v>
      </c>
    </row>
    <row r="11382" spans="1:11" x14ac:dyDescent="0.15">
      <c r="A11382" s="15">
        <v>2088</v>
      </c>
      <c r="B11382" s="16">
        <v>15</v>
      </c>
      <c r="C11382" s="15">
        <v>50</v>
      </c>
      <c r="D11382" s="17">
        <v>320000</v>
      </c>
      <c r="E11382" s="18">
        <f t="shared" si="177"/>
        <v>320</v>
      </c>
      <c r="F11382" s="19">
        <v>46.436155999999997</v>
      </c>
      <c r="G11382" s="19">
        <v>14.859570438</v>
      </c>
      <c r="H11382" s="20">
        <v>7.127687034</v>
      </c>
      <c r="I11382" s="15">
        <f>IF(H11382&lt;=Rmax_Summary!$B$40,1,0)</f>
        <v>0</v>
      </c>
      <c r="J11382" s="15">
        <v>2</v>
      </c>
      <c r="K11382" s="21" t="s">
        <v>847</v>
      </c>
    </row>
    <row r="11383" spans="1:11" x14ac:dyDescent="0.15">
      <c r="A11383" s="15">
        <v>2093</v>
      </c>
      <c r="B11383" s="16">
        <v>15</v>
      </c>
      <c r="C11383" s="15">
        <v>50</v>
      </c>
      <c r="D11383" s="17">
        <v>330000</v>
      </c>
      <c r="E11383" s="18">
        <f t="shared" si="177"/>
        <v>330</v>
      </c>
      <c r="F11383" s="19">
        <v>45.041691999999998</v>
      </c>
      <c r="G11383" s="19">
        <v>14.863758259000001</v>
      </c>
      <c r="H11383" s="20">
        <v>9.9166161610000003</v>
      </c>
      <c r="I11383" s="15">
        <f>IF(H11383&lt;=Rmax_Summary!$B$40,1,0)</f>
        <v>0</v>
      </c>
      <c r="J11383" s="15">
        <v>2</v>
      </c>
      <c r="K11383" s="21" t="s">
        <v>847</v>
      </c>
    </row>
    <row r="11384" spans="1:11" x14ac:dyDescent="0.15">
      <c r="A11384" s="15">
        <v>2098</v>
      </c>
      <c r="B11384" s="16">
        <v>15</v>
      </c>
      <c r="C11384" s="15">
        <v>50</v>
      </c>
      <c r="D11384" s="17">
        <v>340000</v>
      </c>
      <c r="E11384" s="18">
        <f t="shared" si="177"/>
        <v>340</v>
      </c>
      <c r="F11384" s="19">
        <v>43.728534000000003</v>
      </c>
      <c r="G11384" s="19">
        <v>14.867701873</v>
      </c>
      <c r="H11384" s="20">
        <v>12.54293127</v>
      </c>
      <c r="I11384" s="15">
        <f>IF(H11384&lt;=Rmax_Summary!$B$40,1,0)</f>
        <v>0</v>
      </c>
      <c r="J11384" s="15">
        <v>2</v>
      </c>
      <c r="K11384" s="21" t="s">
        <v>847</v>
      </c>
    </row>
    <row r="11385" spans="1:11" x14ac:dyDescent="0.15">
      <c r="A11385" s="15">
        <v>2103</v>
      </c>
      <c r="B11385" s="16">
        <v>15</v>
      </c>
      <c r="C11385" s="15">
        <v>50</v>
      </c>
      <c r="D11385" s="17">
        <v>350000</v>
      </c>
      <c r="E11385" s="18">
        <f t="shared" si="177"/>
        <v>350</v>
      </c>
      <c r="F11385" s="19">
        <v>42.489776999999997</v>
      </c>
      <c r="G11385" s="19">
        <v>14.87142203</v>
      </c>
      <c r="H11385" s="20">
        <v>15.020445769</v>
      </c>
      <c r="I11385" s="15">
        <f>IF(H11385&lt;=Rmax_Summary!$B$40,1,0)</f>
        <v>0</v>
      </c>
      <c r="J11385" s="15">
        <v>2</v>
      </c>
      <c r="K11385" s="21" t="s">
        <v>847</v>
      </c>
    </row>
    <row r="11386" spans="1:11" x14ac:dyDescent="0.15">
      <c r="A11386" s="15">
        <v>2108</v>
      </c>
      <c r="B11386" s="16">
        <v>15</v>
      </c>
      <c r="C11386" s="15">
        <v>50</v>
      </c>
      <c r="D11386" s="17">
        <v>360000</v>
      </c>
      <c r="E11386" s="18">
        <f t="shared" si="177"/>
        <v>360</v>
      </c>
      <c r="F11386" s="19">
        <v>41.319268000000001</v>
      </c>
      <c r="G11386" s="19">
        <v>14.874937229</v>
      </c>
      <c r="H11386" s="20">
        <v>17.361463304000001</v>
      </c>
      <c r="I11386" s="15">
        <f>IF(H11386&lt;=Rmax_Summary!$B$40,1,0)</f>
        <v>0</v>
      </c>
      <c r="J11386" s="15">
        <v>2</v>
      </c>
      <c r="K11386" s="21" t="s">
        <v>847</v>
      </c>
    </row>
    <row r="11387" spans="1:11" x14ac:dyDescent="0.15">
      <c r="A11387" s="15">
        <v>2113</v>
      </c>
      <c r="B11387" s="16">
        <v>15</v>
      </c>
      <c r="C11387" s="15">
        <v>50</v>
      </c>
      <c r="D11387" s="17">
        <v>370000</v>
      </c>
      <c r="E11387" s="18">
        <f t="shared" si="177"/>
        <v>370</v>
      </c>
      <c r="F11387" s="19">
        <v>40.211523999999997</v>
      </c>
      <c r="G11387" s="19">
        <v>14.878263924000001</v>
      </c>
      <c r="H11387" s="20">
        <v>19.576952376000001</v>
      </c>
      <c r="I11387" s="15">
        <f>IF(H11387&lt;=Rmax_Summary!$B$40,1,0)</f>
        <v>0</v>
      </c>
      <c r="J11387" s="15">
        <v>2</v>
      </c>
      <c r="K11387" s="21" t="s">
        <v>847</v>
      </c>
    </row>
    <row r="11388" spans="1:11" x14ac:dyDescent="0.15">
      <c r="A11388" s="15">
        <v>2118</v>
      </c>
      <c r="B11388" s="16">
        <v>15</v>
      </c>
      <c r="C11388" s="15">
        <v>50</v>
      </c>
      <c r="D11388" s="17">
        <v>380000</v>
      </c>
      <c r="E11388" s="18">
        <f t="shared" si="177"/>
        <v>380</v>
      </c>
      <c r="F11388" s="19">
        <v>39.161622999999999</v>
      </c>
      <c r="G11388" s="19">
        <v>14.881416895999999</v>
      </c>
      <c r="H11388" s="20">
        <v>21.676753729000001</v>
      </c>
      <c r="I11388" s="15">
        <f>IF(H11388&lt;=Rmax_Summary!$B$40,1,0)</f>
        <v>0</v>
      </c>
      <c r="J11388" s="15">
        <v>2</v>
      </c>
      <c r="K11388" s="21" t="s">
        <v>847</v>
      </c>
    </row>
    <row r="11389" spans="1:11" x14ac:dyDescent="0.15">
      <c r="A11389" s="15">
        <v>2123</v>
      </c>
      <c r="B11389" s="16">
        <v>15</v>
      </c>
      <c r="C11389" s="15">
        <v>50</v>
      </c>
      <c r="D11389" s="17">
        <v>390000</v>
      </c>
      <c r="E11389" s="18">
        <f t="shared" si="177"/>
        <v>390</v>
      </c>
      <c r="F11389" s="19">
        <v>38.165151999999999</v>
      </c>
      <c r="G11389" s="19">
        <v>14.884409405</v>
      </c>
      <c r="H11389" s="20">
        <v>23.669696727000002</v>
      </c>
      <c r="I11389" s="15">
        <f>IF(H11389&lt;=Rmax_Summary!$B$40,1,0)</f>
        <v>0</v>
      </c>
      <c r="J11389" s="15">
        <v>2</v>
      </c>
      <c r="K11389" s="21" t="s">
        <v>847</v>
      </c>
    </row>
    <row r="11390" spans="1:11" x14ac:dyDescent="0.15">
      <c r="A11390" s="15">
        <v>2128</v>
      </c>
      <c r="B11390" s="16">
        <v>15</v>
      </c>
      <c r="C11390" s="15">
        <v>50</v>
      </c>
      <c r="D11390" s="17">
        <v>400000</v>
      </c>
      <c r="E11390" s="18">
        <f t="shared" si="177"/>
        <v>400</v>
      </c>
      <c r="F11390" s="19">
        <v>37.218133000000002</v>
      </c>
      <c r="G11390" s="19">
        <v>14.887253392</v>
      </c>
      <c r="H11390" s="20">
        <v>25.563733997</v>
      </c>
      <c r="I11390" s="15">
        <f>IF(H11390&lt;=Rmax_Summary!$B$40,1,0)</f>
        <v>0</v>
      </c>
      <c r="J11390" s="15">
        <v>2</v>
      </c>
      <c r="K11390" s="21" t="s">
        <v>847</v>
      </c>
    </row>
    <row r="11391" spans="1:11" x14ac:dyDescent="0.15">
      <c r="A11391" s="15">
        <v>2133</v>
      </c>
      <c r="B11391" s="16">
        <v>15</v>
      </c>
      <c r="C11391" s="15">
        <v>50</v>
      </c>
      <c r="D11391" s="17">
        <v>410000</v>
      </c>
      <c r="E11391" s="18">
        <f t="shared" si="177"/>
        <v>410</v>
      </c>
      <c r="F11391" s="19">
        <v>36.316974999999999</v>
      </c>
      <c r="G11391" s="19">
        <v>14.889959652</v>
      </c>
      <c r="H11391" s="20">
        <v>27.366050542</v>
      </c>
      <c r="I11391" s="15">
        <f>IF(H11391&lt;=Rmax_Summary!$B$40,1,0)</f>
        <v>0</v>
      </c>
      <c r="J11391" s="15">
        <v>2</v>
      </c>
      <c r="K11391" s="21" t="s">
        <v>847</v>
      </c>
    </row>
    <row r="11392" spans="1:11" x14ac:dyDescent="0.15">
      <c r="A11392" s="15">
        <v>2138</v>
      </c>
      <c r="B11392" s="16">
        <v>15</v>
      </c>
      <c r="C11392" s="15">
        <v>50</v>
      </c>
      <c r="D11392" s="17">
        <v>420000</v>
      </c>
      <c r="E11392" s="18">
        <f t="shared" si="177"/>
        <v>420</v>
      </c>
      <c r="F11392" s="19">
        <v>35.458423000000003</v>
      </c>
      <c r="G11392" s="19">
        <v>14.892537951</v>
      </c>
      <c r="H11392" s="20">
        <v>29.083154710999999</v>
      </c>
      <c r="I11392" s="15">
        <f>IF(H11392&lt;=Rmax_Summary!$B$40,1,0)</f>
        <v>0</v>
      </c>
      <c r="J11392" s="15">
        <v>2</v>
      </c>
      <c r="K11392" s="21" t="s">
        <v>847</v>
      </c>
    </row>
    <row r="11393" spans="1:11" x14ac:dyDescent="0.15">
      <c r="A11393" s="15">
        <v>2143</v>
      </c>
      <c r="B11393" s="16">
        <v>15</v>
      </c>
      <c r="C11393" s="15">
        <v>50</v>
      </c>
      <c r="D11393" s="17">
        <v>430000</v>
      </c>
      <c r="E11393" s="18">
        <f t="shared" si="177"/>
        <v>430</v>
      </c>
      <c r="F11393" s="19">
        <v>34.639527999999999</v>
      </c>
      <c r="G11393" s="19">
        <v>14.894997153</v>
      </c>
      <c r="H11393" s="20">
        <v>30.720943666</v>
      </c>
      <c r="I11393" s="15">
        <f>IF(H11393&lt;=Rmax_Summary!$B$40,1,0)</f>
        <v>0</v>
      </c>
      <c r="J11393" s="15">
        <v>2</v>
      </c>
      <c r="K11393" s="21" t="s">
        <v>847</v>
      </c>
    </row>
    <row r="11394" spans="1:11" x14ac:dyDescent="0.15">
      <c r="A11394" s="15">
        <v>2148</v>
      </c>
      <c r="B11394" s="16">
        <v>15</v>
      </c>
      <c r="C11394" s="15">
        <v>50</v>
      </c>
      <c r="D11394" s="17">
        <v>440000</v>
      </c>
      <c r="E11394" s="18">
        <f t="shared" ref="E11394:E11457" si="178">D11394/1000</f>
        <v>440</v>
      </c>
      <c r="F11394" s="19">
        <v>33.857602999999997</v>
      </c>
      <c r="G11394" s="19">
        <v>14.897345331</v>
      </c>
      <c r="H11394" s="20">
        <v>32.284794339999998</v>
      </c>
      <c r="I11394" s="15">
        <f>IF(H11394&lt;=Rmax_Summary!$B$40,1,0)</f>
        <v>0</v>
      </c>
      <c r="J11394" s="15">
        <v>2</v>
      </c>
      <c r="K11394" s="21" t="s">
        <v>847</v>
      </c>
    </row>
    <row r="11395" spans="1:11" x14ac:dyDescent="0.15">
      <c r="A11395" s="15">
        <v>2153</v>
      </c>
      <c r="B11395" s="16">
        <v>15</v>
      </c>
      <c r="C11395" s="15">
        <v>50</v>
      </c>
      <c r="D11395" s="17">
        <v>450000</v>
      </c>
      <c r="E11395" s="18">
        <f t="shared" si="178"/>
        <v>450</v>
      </c>
      <c r="F11395" s="19">
        <v>33.110199999999999</v>
      </c>
      <c r="G11395" s="19">
        <v>14.899589829</v>
      </c>
      <c r="H11395" s="20">
        <v>33.779599810999997</v>
      </c>
      <c r="I11395" s="15">
        <f>IF(H11395&lt;=Rmax_Summary!$B$40,1,0)</f>
        <v>0</v>
      </c>
      <c r="J11395" s="15">
        <v>2</v>
      </c>
      <c r="K11395" s="21" t="s">
        <v>847</v>
      </c>
    </row>
    <row r="11396" spans="1:11" x14ac:dyDescent="0.15">
      <c r="A11396" s="15">
        <v>2158</v>
      </c>
      <c r="B11396" s="16">
        <v>15</v>
      </c>
      <c r="C11396" s="15">
        <v>50</v>
      </c>
      <c r="D11396" s="17">
        <v>460000</v>
      </c>
      <c r="E11396" s="18">
        <f t="shared" si="178"/>
        <v>460</v>
      </c>
      <c r="F11396" s="19">
        <v>32.395080999999998</v>
      </c>
      <c r="G11396" s="19">
        <v>14.901737368999999</v>
      </c>
      <c r="H11396" s="20">
        <v>35.209838441000002</v>
      </c>
      <c r="I11396" s="15">
        <f>IF(H11396&lt;=Rmax_Summary!$B$40,1,0)</f>
        <v>0</v>
      </c>
      <c r="J11396" s="15">
        <v>2</v>
      </c>
      <c r="K11396" s="21" t="s">
        <v>847</v>
      </c>
    </row>
    <row r="11397" spans="1:11" x14ac:dyDescent="0.15">
      <c r="A11397" s="15">
        <v>2163</v>
      </c>
      <c r="B11397" s="16">
        <v>15</v>
      </c>
      <c r="C11397" s="15">
        <v>50</v>
      </c>
      <c r="D11397" s="17">
        <v>470000</v>
      </c>
      <c r="E11397" s="18">
        <f t="shared" si="178"/>
        <v>470</v>
      </c>
      <c r="F11397" s="19">
        <v>31.7102</v>
      </c>
      <c r="G11397" s="19">
        <v>14.903794102000001</v>
      </c>
      <c r="H11397" s="20">
        <v>36.579599305000002</v>
      </c>
      <c r="I11397" s="15">
        <f>IF(H11397&lt;=Rmax_Summary!$B$40,1,0)</f>
        <v>0</v>
      </c>
      <c r="J11397" s="15">
        <v>2</v>
      </c>
      <c r="K11397" s="21" t="s">
        <v>847</v>
      </c>
    </row>
    <row r="11398" spans="1:11" x14ac:dyDescent="0.15">
      <c r="A11398" s="15">
        <v>2168</v>
      </c>
      <c r="B11398" s="16">
        <v>15</v>
      </c>
      <c r="C11398" s="15">
        <v>50</v>
      </c>
      <c r="D11398" s="17">
        <v>480000</v>
      </c>
      <c r="E11398" s="18">
        <f t="shared" si="178"/>
        <v>480</v>
      </c>
      <c r="F11398" s="19">
        <v>31.053678000000001</v>
      </c>
      <c r="G11398" s="19">
        <v>14.905765664</v>
      </c>
      <c r="H11398" s="20">
        <v>37.892644083999997</v>
      </c>
      <c r="I11398" s="15">
        <f>IF(H11398&lt;=Rmax_Summary!$B$40,1,0)</f>
        <v>0</v>
      </c>
      <c r="J11398" s="15">
        <v>2</v>
      </c>
      <c r="K11398" s="21" t="s">
        <v>847</v>
      </c>
    </row>
    <row r="11399" spans="1:11" x14ac:dyDescent="0.15">
      <c r="A11399" s="15">
        <v>2173</v>
      </c>
      <c r="B11399" s="16">
        <v>15</v>
      </c>
      <c r="C11399" s="15">
        <v>50</v>
      </c>
      <c r="D11399" s="17">
        <v>490000</v>
      </c>
      <c r="E11399" s="18">
        <f t="shared" si="178"/>
        <v>490</v>
      </c>
      <c r="F11399" s="19">
        <v>30.42379</v>
      </c>
      <c r="G11399" s="19">
        <v>14.907657243999999</v>
      </c>
      <c r="H11399" s="20">
        <v>39.152419758000001</v>
      </c>
      <c r="I11399" s="15">
        <f>IF(H11399&lt;=Rmax_Summary!$B$40,1,0)</f>
        <v>0</v>
      </c>
      <c r="J11399" s="15">
        <v>2</v>
      </c>
      <c r="K11399" s="21" t="s">
        <v>847</v>
      </c>
    </row>
    <row r="11400" spans="1:11" x14ac:dyDescent="0.15">
      <c r="A11400" s="15">
        <v>2178</v>
      </c>
      <c r="B11400" s="16">
        <v>15</v>
      </c>
      <c r="C11400" s="15">
        <v>50</v>
      </c>
      <c r="D11400" s="17">
        <v>500000</v>
      </c>
      <c r="E11400" s="18">
        <f t="shared" si="178"/>
        <v>500</v>
      </c>
      <c r="F11400" s="19">
        <v>29.818947000000001</v>
      </c>
      <c r="G11400" s="19">
        <v>14.909473609000001</v>
      </c>
      <c r="H11400" s="20">
        <v>40.362105915000001</v>
      </c>
      <c r="I11400" s="15">
        <f>IF(H11400&lt;=Rmax_Summary!$B$40,1,0)</f>
        <v>0</v>
      </c>
      <c r="J11400" s="15">
        <v>2</v>
      </c>
      <c r="K11400" s="21" t="s">
        <v>847</v>
      </c>
    </row>
    <row r="11401" spans="1:11" x14ac:dyDescent="0.15">
      <c r="A11401" s="15">
        <v>2183</v>
      </c>
      <c r="B11401" s="16">
        <v>15</v>
      </c>
      <c r="C11401" s="15">
        <v>50</v>
      </c>
      <c r="D11401" s="17">
        <v>510000</v>
      </c>
      <c r="E11401" s="18">
        <f t="shared" si="178"/>
        <v>510</v>
      </c>
      <c r="F11401" s="19">
        <v>29.237684000000002</v>
      </c>
      <c r="G11401" s="19">
        <v>14.911219157</v>
      </c>
      <c r="H11401" s="20">
        <v>41.524631139999997</v>
      </c>
      <c r="I11401" s="15">
        <f>IF(H11401&lt;=Rmax_Summary!$B$40,1,0)</f>
        <v>0</v>
      </c>
      <c r="J11401" s="15">
        <v>2</v>
      </c>
      <c r="K11401" s="21" t="s">
        <v>847</v>
      </c>
    </row>
    <row r="11402" spans="1:11" x14ac:dyDescent="0.15">
      <c r="A11402" s="15">
        <v>2188</v>
      </c>
      <c r="B11402" s="16">
        <v>15</v>
      </c>
      <c r="C11402" s="15">
        <v>50</v>
      </c>
      <c r="D11402" s="17">
        <v>520000</v>
      </c>
      <c r="E11402" s="18">
        <f t="shared" si="178"/>
        <v>520</v>
      </c>
      <c r="F11402" s="19">
        <v>28.678650000000001</v>
      </c>
      <c r="G11402" s="19">
        <v>14.912897954</v>
      </c>
      <c r="H11402" s="20">
        <v>42.642700255000001</v>
      </c>
      <c r="I11402" s="15">
        <f>IF(H11402&lt;=Rmax_Summary!$B$40,1,0)</f>
        <v>0</v>
      </c>
      <c r="J11402" s="15">
        <v>2</v>
      </c>
      <c r="K11402" s="21" t="s">
        <v>847</v>
      </c>
    </row>
    <row r="11403" spans="1:11" x14ac:dyDescent="0.15">
      <c r="A11403" s="15">
        <v>2193</v>
      </c>
      <c r="B11403" s="16">
        <v>15</v>
      </c>
      <c r="C11403" s="15">
        <v>50</v>
      </c>
      <c r="D11403" s="17">
        <v>530000</v>
      </c>
      <c r="E11403" s="18">
        <f t="shared" si="178"/>
        <v>530</v>
      </c>
      <c r="F11403" s="19">
        <v>28.140592000000002</v>
      </c>
      <c r="G11403" s="19">
        <v>14.914513749999999</v>
      </c>
      <c r="H11403" s="20">
        <v>43.718816212</v>
      </c>
      <c r="I11403" s="15">
        <f>IF(H11403&lt;=Rmax_Summary!$B$40,1,0)</f>
        <v>0</v>
      </c>
      <c r="J11403" s="15">
        <v>2</v>
      </c>
      <c r="K11403" s="21" t="s">
        <v>847</v>
      </c>
    </row>
    <row r="11404" spans="1:11" x14ac:dyDescent="0.15">
      <c r="A11404" s="15">
        <v>2198</v>
      </c>
      <c r="B11404" s="16">
        <v>15</v>
      </c>
      <c r="C11404" s="15">
        <v>50</v>
      </c>
      <c r="D11404" s="17">
        <v>540000</v>
      </c>
      <c r="E11404" s="18">
        <f t="shared" si="178"/>
        <v>540</v>
      </c>
      <c r="F11404" s="19">
        <v>27.622353</v>
      </c>
      <c r="G11404" s="19">
        <v>14.916070033</v>
      </c>
      <c r="H11404" s="20">
        <v>44.755294564000003</v>
      </c>
      <c r="I11404" s="15">
        <f>IF(H11404&lt;=Rmax_Summary!$B$40,1,0)</f>
        <v>0</v>
      </c>
      <c r="J11404" s="15">
        <v>2</v>
      </c>
      <c r="K11404" s="21" t="s">
        <v>847</v>
      </c>
    </row>
    <row r="11405" spans="1:11" x14ac:dyDescent="0.15">
      <c r="A11405" s="15">
        <v>2203</v>
      </c>
      <c r="B11405" s="16">
        <v>15</v>
      </c>
      <c r="C11405" s="15">
        <v>50</v>
      </c>
      <c r="D11405" s="17">
        <v>550000</v>
      </c>
      <c r="E11405" s="18">
        <f t="shared" si="178"/>
        <v>550</v>
      </c>
      <c r="F11405" s="19">
        <v>27.122855000000001</v>
      </c>
      <c r="G11405" s="19">
        <v>14.917570032</v>
      </c>
      <c r="H11405" s="20">
        <v>45.754290820000001</v>
      </c>
      <c r="I11405" s="15">
        <f>IF(H11405&lt;=Rmax_Summary!$B$40,1,0)</f>
        <v>0</v>
      </c>
      <c r="J11405" s="15">
        <v>2</v>
      </c>
      <c r="K11405" s="21" t="s">
        <v>847</v>
      </c>
    </row>
    <row r="11406" spans="1:11" x14ac:dyDescent="0.15">
      <c r="A11406" s="15">
        <v>2208</v>
      </c>
      <c r="B11406" s="16">
        <v>15</v>
      </c>
      <c r="C11406" s="15">
        <v>50</v>
      </c>
      <c r="D11406" s="17">
        <v>560000</v>
      </c>
      <c r="E11406" s="18">
        <f t="shared" si="178"/>
        <v>560</v>
      </c>
      <c r="F11406" s="19">
        <v>26.641102</v>
      </c>
      <c r="G11406" s="19">
        <v>14.919016739</v>
      </c>
      <c r="H11406" s="20">
        <v>46.717796780999997</v>
      </c>
      <c r="I11406" s="15">
        <f>IF(H11406&lt;=Rmax_Summary!$B$40,1,0)</f>
        <v>0</v>
      </c>
      <c r="J11406" s="15">
        <v>2</v>
      </c>
      <c r="K11406" s="21" t="s">
        <v>847</v>
      </c>
    </row>
    <row r="11407" spans="1:11" x14ac:dyDescent="0.15">
      <c r="A11407" s="15">
        <v>2213</v>
      </c>
      <c r="B11407" s="16">
        <v>15</v>
      </c>
      <c r="C11407" s="15">
        <v>50</v>
      </c>
      <c r="D11407" s="17">
        <v>570000</v>
      </c>
      <c r="E11407" s="18">
        <f t="shared" si="178"/>
        <v>570</v>
      </c>
      <c r="F11407" s="19">
        <v>26.176162999999999</v>
      </c>
      <c r="G11407" s="19">
        <v>14.920412954</v>
      </c>
      <c r="H11407" s="20">
        <v>47.647673247999997</v>
      </c>
      <c r="I11407" s="15">
        <f>IF(H11407&lt;=Rmax_Summary!$B$40,1,0)</f>
        <v>0</v>
      </c>
      <c r="J11407" s="15">
        <v>2</v>
      </c>
      <c r="K11407" s="21" t="s">
        <v>847</v>
      </c>
    </row>
    <row r="11408" spans="1:11" x14ac:dyDescent="0.15">
      <c r="A11408" s="15">
        <v>2218</v>
      </c>
      <c r="B11408" s="16">
        <v>15</v>
      </c>
      <c r="C11408" s="15">
        <v>50</v>
      </c>
      <c r="D11408" s="17">
        <v>580000</v>
      </c>
      <c r="E11408" s="18">
        <f t="shared" si="178"/>
        <v>580</v>
      </c>
      <c r="F11408" s="19">
        <v>25.727174000000002</v>
      </c>
      <c r="G11408" s="19">
        <v>14.921761264000001</v>
      </c>
      <c r="H11408" s="20">
        <v>48.545651937999999</v>
      </c>
      <c r="I11408" s="15">
        <f>IF(H11408&lt;=Rmax_Summary!$B$40,1,0)</f>
        <v>0</v>
      </c>
      <c r="J11408" s="15">
        <v>2</v>
      </c>
      <c r="K11408" s="21" t="s">
        <v>847</v>
      </c>
    </row>
    <row r="11409" spans="1:11" x14ac:dyDescent="0.15">
      <c r="A11409" s="15">
        <v>2223</v>
      </c>
      <c r="B11409" s="16">
        <v>15</v>
      </c>
      <c r="C11409" s="15">
        <v>50</v>
      </c>
      <c r="D11409" s="17">
        <v>590000</v>
      </c>
      <c r="E11409" s="18">
        <f t="shared" si="178"/>
        <v>590</v>
      </c>
      <c r="F11409" s="19">
        <v>25.293330000000001</v>
      </c>
      <c r="G11409" s="19">
        <v>14.923064104</v>
      </c>
      <c r="H11409" s="20">
        <v>49.413340800999997</v>
      </c>
      <c r="I11409" s="15">
        <f>IF(H11409&lt;=Rmax_Summary!$B$40,1,0)</f>
        <v>0</v>
      </c>
      <c r="J11409" s="15">
        <v>2</v>
      </c>
      <c r="K11409" s="21" t="s">
        <v>847</v>
      </c>
    </row>
    <row r="11410" spans="1:11" x14ac:dyDescent="0.15">
      <c r="A11410" s="15">
        <v>2228</v>
      </c>
      <c r="B11410" s="16">
        <v>15</v>
      </c>
      <c r="C11410" s="15">
        <v>50</v>
      </c>
      <c r="D11410" s="17">
        <v>600000</v>
      </c>
      <c r="E11410" s="18">
        <f t="shared" si="178"/>
        <v>600</v>
      </c>
      <c r="F11410" s="19">
        <v>24.873871999999999</v>
      </c>
      <c r="G11410" s="19">
        <v>14.924323727999999</v>
      </c>
      <c r="H11410" s="20">
        <v>50.252255075999997</v>
      </c>
      <c r="I11410" s="15">
        <f>IF(H11410&lt;=Rmax_Summary!$B$40,1,0)</f>
        <v>0</v>
      </c>
      <c r="J11410" s="15">
        <v>2</v>
      </c>
      <c r="K11410" s="21" t="s">
        <v>847</v>
      </c>
    </row>
    <row r="11411" spans="1:11" x14ac:dyDescent="0.15">
      <c r="A11411" s="15">
        <v>2233</v>
      </c>
      <c r="B11411" s="16">
        <v>15</v>
      </c>
      <c r="C11411" s="15">
        <v>50</v>
      </c>
      <c r="D11411" s="17">
        <v>610000</v>
      </c>
      <c r="E11411" s="18">
        <f t="shared" si="178"/>
        <v>610</v>
      </c>
      <c r="F11411" s="19">
        <v>24.468101000000001</v>
      </c>
      <c r="G11411" s="19">
        <v>14.925542255</v>
      </c>
      <c r="H11411" s="20">
        <v>51.063797194000003</v>
      </c>
      <c r="I11411" s="15">
        <f>IF(H11411&lt;=Rmax_Summary!$B$40,1,0)</f>
        <v>0</v>
      </c>
      <c r="J11411" s="15">
        <v>2</v>
      </c>
      <c r="K11411" s="21" t="s">
        <v>847</v>
      </c>
    </row>
    <row r="11412" spans="1:11" x14ac:dyDescent="0.15">
      <c r="A11412" s="15">
        <v>2238</v>
      </c>
      <c r="B11412" s="16">
        <v>15</v>
      </c>
      <c r="C11412" s="15">
        <v>50</v>
      </c>
      <c r="D11412" s="17">
        <v>620000</v>
      </c>
      <c r="E11412" s="18">
        <f t="shared" si="178"/>
        <v>620</v>
      </c>
      <c r="F11412" s="19">
        <v>24.075358000000001</v>
      </c>
      <c r="G11412" s="19">
        <v>14.926721661</v>
      </c>
      <c r="H11412" s="20">
        <v>51.849284116</v>
      </c>
      <c r="I11412" s="15">
        <f>IF(H11412&lt;=Rmax_Summary!$B$40,1,0)</f>
        <v>0</v>
      </c>
      <c r="J11412" s="15">
        <v>2</v>
      </c>
      <c r="K11412" s="21" t="s">
        <v>847</v>
      </c>
    </row>
    <row r="11413" spans="1:11" x14ac:dyDescent="0.15">
      <c r="A11413" s="15">
        <v>2243</v>
      </c>
      <c r="B11413" s="16">
        <v>15</v>
      </c>
      <c r="C11413" s="15">
        <v>50</v>
      </c>
      <c r="D11413" s="17">
        <v>630000</v>
      </c>
      <c r="E11413" s="18">
        <f t="shared" si="178"/>
        <v>630</v>
      </c>
      <c r="F11413" s="19">
        <v>23.695022000000002</v>
      </c>
      <c r="G11413" s="19">
        <v>14.927863802999999</v>
      </c>
      <c r="H11413" s="20">
        <v>52.609956381000003</v>
      </c>
      <c r="I11413" s="15">
        <f>IF(H11413&lt;=Rmax_Summary!$B$40,1,0)</f>
        <v>0</v>
      </c>
      <c r="J11413" s="15">
        <v>2</v>
      </c>
      <c r="K11413" s="21" t="s">
        <v>847</v>
      </c>
    </row>
    <row r="11414" spans="1:11" x14ac:dyDescent="0.15">
      <c r="A11414" s="15">
        <v>2248</v>
      </c>
      <c r="B11414" s="16">
        <v>15</v>
      </c>
      <c r="C11414" s="15">
        <v>50</v>
      </c>
      <c r="D11414" s="17">
        <v>640000</v>
      </c>
      <c r="E11414" s="18">
        <f t="shared" si="178"/>
        <v>640</v>
      </c>
      <c r="F11414" s="19">
        <v>23.326516000000002</v>
      </c>
      <c r="G11414" s="19">
        <v>14.928970419000001</v>
      </c>
      <c r="H11414" s="20">
        <v>53.346967231999997</v>
      </c>
      <c r="I11414" s="15">
        <f>IF(H11414&lt;=Rmax_Summary!$B$40,1,0)</f>
        <v>0</v>
      </c>
      <c r="J11414" s="15">
        <v>2</v>
      </c>
      <c r="K11414" s="21" t="s">
        <v>847</v>
      </c>
    </row>
    <row r="11415" spans="1:11" x14ac:dyDescent="0.15">
      <c r="A11415" s="15">
        <v>2253</v>
      </c>
      <c r="B11415" s="16">
        <v>15</v>
      </c>
      <c r="C11415" s="15">
        <v>50</v>
      </c>
      <c r="D11415" s="17">
        <v>650000</v>
      </c>
      <c r="E11415" s="18">
        <f t="shared" si="178"/>
        <v>650</v>
      </c>
      <c r="F11415" s="19">
        <v>22.969297999999998</v>
      </c>
      <c r="G11415" s="19">
        <v>14.930043142000001</v>
      </c>
      <c r="H11415" s="20">
        <v>54.061404580999998</v>
      </c>
      <c r="I11415" s="15">
        <f>IF(H11415&lt;=Rmax_Summary!$B$40,1,0)</f>
        <v>0</v>
      </c>
      <c r="J11415" s="15">
        <v>2</v>
      </c>
      <c r="K11415" s="21" t="s">
        <v>847</v>
      </c>
    </row>
    <row r="11416" spans="1:11" x14ac:dyDescent="0.15">
      <c r="A11416" s="15">
        <v>2258</v>
      </c>
      <c r="B11416" s="16">
        <v>15</v>
      </c>
      <c r="C11416" s="15">
        <v>50</v>
      </c>
      <c r="D11416" s="17">
        <v>660000</v>
      </c>
      <c r="E11416" s="18">
        <f t="shared" si="178"/>
        <v>660</v>
      </c>
      <c r="F11416" s="19">
        <v>22.622854</v>
      </c>
      <c r="G11416" s="19">
        <v>14.931083504</v>
      </c>
      <c r="H11416" s="20">
        <v>54.754292042000003</v>
      </c>
      <c r="I11416" s="15">
        <f>IF(H11416&lt;=Rmax_Summary!$B$40,1,0)</f>
        <v>0</v>
      </c>
      <c r="J11416" s="15">
        <v>2</v>
      </c>
      <c r="K11416" s="21" t="s">
        <v>847</v>
      </c>
    </row>
    <row r="11417" spans="1:11" x14ac:dyDescent="0.15">
      <c r="A11417" s="15">
        <v>2263</v>
      </c>
      <c r="B11417" s="16">
        <v>15</v>
      </c>
      <c r="C11417" s="15">
        <v>50</v>
      </c>
      <c r="D11417" s="17">
        <v>670000</v>
      </c>
      <c r="E11417" s="18">
        <f t="shared" si="178"/>
        <v>670</v>
      </c>
      <c r="F11417" s="19">
        <v>22.286705999999999</v>
      </c>
      <c r="G11417" s="19">
        <v>14.932092946999999</v>
      </c>
      <c r="H11417" s="20">
        <v>55.426588707999997</v>
      </c>
      <c r="I11417" s="15">
        <f>IF(H11417&lt;=Rmax_Summary!$B$40,1,0)</f>
        <v>0</v>
      </c>
      <c r="J11417" s="15">
        <v>2</v>
      </c>
      <c r="K11417" s="21" t="s">
        <v>847</v>
      </c>
    </row>
    <row r="11418" spans="1:11" x14ac:dyDescent="0.15">
      <c r="A11418" s="15">
        <v>2268</v>
      </c>
      <c r="B11418" s="16">
        <v>15</v>
      </c>
      <c r="C11418" s="15">
        <v>50</v>
      </c>
      <c r="D11418" s="17">
        <v>680000</v>
      </c>
      <c r="E11418" s="18">
        <f t="shared" si="178"/>
        <v>680</v>
      </c>
      <c r="F11418" s="19">
        <v>21.960401999999998</v>
      </c>
      <c r="G11418" s="19">
        <v>14.93307283</v>
      </c>
      <c r="H11418" s="20">
        <v>56.079196635999999</v>
      </c>
      <c r="I11418" s="15">
        <f>IF(H11418&lt;=Rmax_Summary!$B$40,1,0)</f>
        <v>0</v>
      </c>
      <c r="J11418" s="15">
        <v>2</v>
      </c>
      <c r="K11418" s="21" t="s">
        <v>847</v>
      </c>
    </row>
    <row r="11419" spans="1:11" x14ac:dyDescent="0.15">
      <c r="A11419" s="15">
        <v>2273</v>
      </c>
      <c r="B11419" s="16">
        <v>15</v>
      </c>
      <c r="C11419" s="15">
        <v>50</v>
      </c>
      <c r="D11419" s="17">
        <v>690000</v>
      </c>
      <c r="E11419" s="18">
        <f t="shared" si="178"/>
        <v>690</v>
      </c>
      <c r="F11419" s="19">
        <v>21.643512999999999</v>
      </c>
      <c r="G11419" s="19">
        <v>14.934024430999999</v>
      </c>
      <c r="H11419" s="20">
        <v>56.712974381000002</v>
      </c>
      <c r="I11419" s="15">
        <f>IF(H11419&lt;=Rmax_Summary!$B$40,1,0)</f>
        <v>0</v>
      </c>
      <c r="J11419" s="15">
        <v>2</v>
      </c>
      <c r="K11419" s="21" t="s">
        <v>847</v>
      </c>
    </row>
    <row r="11420" spans="1:11" x14ac:dyDescent="0.15">
      <c r="A11420" s="15">
        <v>2278</v>
      </c>
      <c r="B11420" s="16">
        <v>15</v>
      </c>
      <c r="C11420" s="15">
        <v>50</v>
      </c>
      <c r="D11420" s="17">
        <v>700000</v>
      </c>
      <c r="E11420" s="18">
        <f t="shared" si="178"/>
        <v>700</v>
      </c>
      <c r="F11420" s="19">
        <v>21.335642</v>
      </c>
      <c r="G11420" s="19">
        <v>14.934948966</v>
      </c>
      <c r="H11420" s="20">
        <v>57.328716845999999</v>
      </c>
      <c r="I11420" s="15">
        <f>IF(H11420&lt;=Rmax_Summary!$B$40,1,0)</f>
        <v>0</v>
      </c>
      <c r="J11420" s="15">
        <v>2</v>
      </c>
      <c r="K11420" s="21" t="s">
        <v>847</v>
      </c>
    </row>
    <row r="11421" spans="1:11" x14ac:dyDescent="0.15">
      <c r="A11421" s="15">
        <v>2283</v>
      </c>
      <c r="B11421" s="16">
        <v>15</v>
      </c>
      <c r="C11421" s="15">
        <v>50</v>
      </c>
      <c r="D11421" s="17">
        <v>710000</v>
      </c>
      <c r="E11421" s="18">
        <f t="shared" si="178"/>
        <v>710</v>
      </c>
      <c r="F11421" s="19">
        <v>21.036404999999998</v>
      </c>
      <c r="G11421" s="19">
        <v>14.935847559000001</v>
      </c>
      <c r="H11421" s="20">
        <v>57.927189826000003</v>
      </c>
      <c r="I11421" s="15">
        <f>IF(H11421&lt;=Rmax_Summary!$B$40,1,0)</f>
        <v>0</v>
      </c>
      <c r="J11421" s="15">
        <v>2</v>
      </c>
      <c r="K11421" s="21" t="s">
        <v>847</v>
      </c>
    </row>
    <row r="11422" spans="1:11" x14ac:dyDescent="0.15">
      <c r="A11422" s="15">
        <v>2288</v>
      </c>
      <c r="B11422" s="16">
        <v>15</v>
      </c>
      <c r="C11422" s="15">
        <v>50</v>
      </c>
      <c r="D11422" s="17">
        <v>720000</v>
      </c>
      <c r="E11422" s="18">
        <f t="shared" si="178"/>
        <v>720</v>
      </c>
      <c r="F11422" s="19">
        <v>20.745446999999999</v>
      </c>
      <c r="G11422" s="19">
        <v>14.936721299</v>
      </c>
      <c r="H11422" s="20">
        <v>58.509106363999997</v>
      </c>
      <c r="I11422" s="15">
        <f>IF(H11422&lt;=Rmax_Summary!$B$40,1,0)</f>
        <v>0</v>
      </c>
      <c r="J11422" s="15">
        <v>2</v>
      </c>
      <c r="K11422" s="21" t="s">
        <v>847</v>
      </c>
    </row>
    <row r="11423" spans="1:11" x14ac:dyDescent="0.15">
      <c r="A11423" s="15">
        <v>2293</v>
      </c>
      <c r="B11423" s="16">
        <v>15</v>
      </c>
      <c r="C11423" s="15">
        <v>50</v>
      </c>
      <c r="D11423" s="17">
        <v>730000</v>
      </c>
      <c r="E11423" s="18">
        <f t="shared" si="178"/>
        <v>730</v>
      </c>
      <c r="F11423" s="19">
        <v>20.462427000000002</v>
      </c>
      <c r="G11423" s="19">
        <v>14.937571195</v>
      </c>
      <c r="H11423" s="20">
        <v>59.075146766000003</v>
      </c>
      <c r="I11423" s="15">
        <f>IF(H11423&lt;=Rmax_Summary!$B$40,1,0)</f>
        <v>0</v>
      </c>
      <c r="J11423" s="15">
        <v>2</v>
      </c>
      <c r="K11423" s="21" t="s">
        <v>847</v>
      </c>
    </row>
    <row r="11424" spans="1:11" x14ac:dyDescent="0.15">
      <c r="A11424" s="15">
        <v>2298</v>
      </c>
      <c r="B11424" s="16">
        <v>15</v>
      </c>
      <c r="C11424" s="15">
        <v>50</v>
      </c>
      <c r="D11424" s="17">
        <v>740000</v>
      </c>
      <c r="E11424" s="18">
        <f t="shared" si="178"/>
        <v>740</v>
      </c>
      <c r="F11424" s="19">
        <v>20.187024000000001</v>
      </c>
      <c r="G11424" s="19">
        <v>14.938398216</v>
      </c>
      <c r="H11424" s="20">
        <v>59.625951305999997</v>
      </c>
      <c r="I11424" s="15">
        <f>IF(H11424&lt;=Rmax_Summary!$B$40,1,0)</f>
        <v>0</v>
      </c>
      <c r="J11424" s="15">
        <v>2</v>
      </c>
      <c r="K11424" s="21" t="s">
        <v>847</v>
      </c>
    </row>
    <row r="11425" spans="1:11" x14ac:dyDescent="0.15">
      <c r="A11425" s="15">
        <v>2303</v>
      </c>
      <c r="B11425" s="16">
        <v>15</v>
      </c>
      <c r="C11425" s="15">
        <v>50</v>
      </c>
      <c r="D11425" s="17">
        <v>750000</v>
      </c>
      <c r="E11425" s="18">
        <f t="shared" si="178"/>
        <v>750</v>
      </c>
      <c r="F11425" s="19">
        <v>19.918938000000001</v>
      </c>
      <c r="G11425" s="19">
        <v>14.939203269</v>
      </c>
      <c r="H11425" s="20">
        <v>60.162123897999997</v>
      </c>
      <c r="I11425" s="15">
        <f>IF(H11425&lt;=Rmax_Summary!$B$40,1,0)</f>
        <v>0</v>
      </c>
      <c r="J11425" s="15">
        <v>2</v>
      </c>
      <c r="K11425" s="21" t="s">
        <v>847</v>
      </c>
    </row>
    <row r="11426" spans="1:11" x14ac:dyDescent="0.15">
      <c r="A11426" s="15">
        <v>2308</v>
      </c>
      <c r="B11426" s="16">
        <v>15</v>
      </c>
      <c r="C11426" s="15">
        <v>50</v>
      </c>
      <c r="D11426" s="17">
        <v>760000</v>
      </c>
      <c r="E11426" s="18">
        <f t="shared" si="178"/>
        <v>760</v>
      </c>
      <c r="F11426" s="19">
        <v>19.657878</v>
      </c>
      <c r="G11426" s="19">
        <v>14.939987219000001</v>
      </c>
      <c r="H11426" s="20">
        <v>60.684244800000002</v>
      </c>
      <c r="I11426" s="15">
        <f>IF(H11426&lt;=Rmax_Summary!$B$40,1,0)</f>
        <v>0</v>
      </c>
      <c r="J11426" s="15">
        <v>2</v>
      </c>
      <c r="K11426" s="21" t="s">
        <v>847</v>
      </c>
    </row>
    <row r="11427" spans="1:11" x14ac:dyDescent="0.15">
      <c r="A11427" s="15">
        <v>2313</v>
      </c>
      <c r="B11427" s="16">
        <v>15</v>
      </c>
      <c r="C11427" s="15">
        <v>50</v>
      </c>
      <c r="D11427" s="17">
        <v>770000</v>
      </c>
      <c r="E11427" s="18">
        <f t="shared" si="178"/>
        <v>770</v>
      </c>
      <c r="F11427" s="19">
        <v>19.403573000000002</v>
      </c>
      <c r="G11427" s="19">
        <v>14.940750886</v>
      </c>
      <c r="H11427" s="20">
        <v>61.192854244000003</v>
      </c>
      <c r="I11427" s="15">
        <f>IF(H11427&lt;=Rmax_Summary!$B$40,1,0)</f>
        <v>0</v>
      </c>
      <c r="J11427" s="15">
        <v>2</v>
      </c>
      <c r="K11427" s="21" t="s">
        <v>847</v>
      </c>
    </row>
    <row r="11428" spans="1:11" x14ac:dyDescent="0.15">
      <c r="A11428" s="15">
        <v>2318</v>
      </c>
      <c r="B11428" s="16">
        <v>15</v>
      </c>
      <c r="C11428" s="15">
        <v>50</v>
      </c>
      <c r="D11428" s="17">
        <v>780000</v>
      </c>
      <c r="E11428" s="18">
        <f t="shared" si="178"/>
        <v>780</v>
      </c>
      <c r="F11428" s="19">
        <v>19.155763</v>
      </c>
      <c r="G11428" s="19">
        <v>14.941495046</v>
      </c>
      <c r="H11428" s="20">
        <v>61.688474286000002</v>
      </c>
      <c r="I11428" s="15">
        <f>IF(H11428&lt;=Rmax_Summary!$B$40,1,0)</f>
        <v>0</v>
      </c>
      <c r="J11428" s="15">
        <v>2</v>
      </c>
      <c r="K11428" s="21" t="s">
        <v>847</v>
      </c>
    </row>
    <row r="11429" spans="1:11" x14ac:dyDescent="0.15">
      <c r="A11429" s="15">
        <v>2323</v>
      </c>
      <c r="B11429" s="16">
        <v>15</v>
      </c>
      <c r="C11429" s="15">
        <v>50</v>
      </c>
      <c r="D11429" s="17">
        <v>790000</v>
      </c>
      <c r="E11429" s="18">
        <f t="shared" si="178"/>
        <v>790</v>
      </c>
      <c r="F11429" s="19">
        <v>18.914203000000001</v>
      </c>
      <c r="G11429" s="19">
        <v>14.94222044</v>
      </c>
      <c r="H11429" s="20">
        <v>62.171594229999997</v>
      </c>
      <c r="I11429" s="15">
        <f>IF(H11429&lt;=Rmax_Summary!$B$40,1,0)</f>
        <v>0</v>
      </c>
      <c r="J11429" s="15">
        <v>2</v>
      </c>
      <c r="K11429" s="21" t="s">
        <v>847</v>
      </c>
    </row>
    <row r="11430" spans="1:11" x14ac:dyDescent="0.15">
      <c r="A11430" s="15">
        <v>2328</v>
      </c>
      <c r="B11430" s="16">
        <v>15</v>
      </c>
      <c r="C11430" s="15">
        <v>50</v>
      </c>
      <c r="D11430" s="17">
        <v>800000</v>
      </c>
      <c r="E11430" s="18">
        <f t="shared" si="178"/>
        <v>800</v>
      </c>
      <c r="F11430" s="19">
        <v>18.678660000000001</v>
      </c>
      <c r="G11430" s="19">
        <v>14.942927763</v>
      </c>
      <c r="H11430" s="20">
        <v>62.642679747999999</v>
      </c>
      <c r="I11430" s="15">
        <f>IF(H11430&lt;=Rmax_Summary!$B$40,1,0)</f>
        <v>0</v>
      </c>
      <c r="J11430" s="15">
        <v>2</v>
      </c>
      <c r="K11430" s="21" t="s">
        <v>847</v>
      </c>
    </row>
    <row r="11431" spans="1:11" x14ac:dyDescent="0.15">
      <c r="A11431" s="15">
        <v>2333</v>
      </c>
      <c r="B11431" s="16">
        <v>15</v>
      </c>
      <c r="C11431" s="15">
        <v>50</v>
      </c>
      <c r="D11431" s="17">
        <v>810000</v>
      </c>
      <c r="E11431" s="18">
        <f t="shared" si="178"/>
        <v>810</v>
      </c>
      <c r="F11431" s="19">
        <v>18.448910999999999</v>
      </c>
      <c r="G11431" s="19">
        <v>14.943617686</v>
      </c>
      <c r="H11431" s="20">
        <v>63.102178299000002</v>
      </c>
      <c r="I11431" s="15">
        <f>IF(H11431&lt;=Rmax_Summary!$B$40,1,0)</f>
        <v>0</v>
      </c>
      <c r="J11431" s="15">
        <v>2</v>
      </c>
      <c r="K11431" s="21" t="s">
        <v>847</v>
      </c>
    </row>
    <row r="11432" spans="1:11" x14ac:dyDescent="0.15">
      <c r="A11432" s="15">
        <v>2338</v>
      </c>
      <c r="B11432" s="16">
        <v>15</v>
      </c>
      <c r="C11432" s="15">
        <v>50</v>
      </c>
      <c r="D11432" s="17">
        <v>820000</v>
      </c>
      <c r="E11432" s="18">
        <f t="shared" si="178"/>
        <v>820</v>
      </c>
      <c r="F11432" s="19">
        <v>18.224744999999999</v>
      </c>
      <c r="G11432" s="19">
        <v>14.944290842999999</v>
      </c>
      <c r="H11432" s="20">
        <v>63.550510074999998</v>
      </c>
      <c r="I11432" s="15">
        <f>IF(H11432&lt;=Rmax_Summary!$B$40,1,0)</f>
        <v>0</v>
      </c>
      <c r="J11432" s="15">
        <v>2</v>
      </c>
      <c r="K11432" s="21" t="s">
        <v>847</v>
      </c>
    </row>
    <row r="11433" spans="1:11" x14ac:dyDescent="0.15">
      <c r="A11433" s="15">
        <v>2343</v>
      </c>
      <c r="B11433" s="16">
        <v>15</v>
      </c>
      <c r="C11433" s="15">
        <v>50</v>
      </c>
      <c r="D11433" s="17">
        <v>830000</v>
      </c>
      <c r="E11433" s="18">
        <f t="shared" si="178"/>
        <v>830</v>
      </c>
      <c r="F11433" s="19">
        <v>18.005960999999999</v>
      </c>
      <c r="G11433" s="19">
        <v>14.944947839999999</v>
      </c>
      <c r="H11433" s="20">
        <v>63.988077066999999</v>
      </c>
      <c r="I11433" s="15">
        <f>IF(H11433&lt;=Rmax_Summary!$B$40,1,0)</f>
        <v>0</v>
      </c>
      <c r="J11433" s="15">
        <v>2</v>
      </c>
      <c r="K11433" s="21" t="s">
        <v>847</v>
      </c>
    </row>
    <row r="11434" spans="1:11" x14ac:dyDescent="0.15">
      <c r="A11434" s="15">
        <v>2348</v>
      </c>
      <c r="B11434" s="16">
        <v>15</v>
      </c>
      <c r="C11434" s="15">
        <v>50</v>
      </c>
      <c r="D11434" s="17">
        <v>840000</v>
      </c>
      <c r="E11434" s="18">
        <f t="shared" si="178"/>
        <v>840</v>
      </c>
      <c r="F11434" s="19">
        <v>17.792368</v>
      </c>
      <c r="G11434" s="19">
        <v>14.945589246000001</v>
      </c>
      <c r="H11434" s="20">
        <v>64.415263093999997</v>
      </c>
      <c r="I11434" s="15">
        <f>IF(H11434&lt;=Rmax_Summary!$B$40,1,0)</f>
        <v>0</v>
      </c>
      <c r="J11434" s="15">
        <v>2</v>
      </c>
      <c r="K11434" s="21" t="s">
        <v>847</v>
      </c>
    </row>
    <row r="11435" spans="1:11" x14ac:dyDescent="0.15">
      <c r="A11435" s="15">
        <v>2353</v>
      </c>
      <c r="B11435" s="16">
        <v>15</v>
      </c>
      <c r="C11435" s="15">
        <v>50</v>
      </c>
      <c r="D11435" s="17">
        <v>850000</v>
      </c>
      <c r="E11435" s="18">
        <f t="shared" si="178"/>
        <v>850</v>
      </c>
      <c r="F11435" s="19">
        <v>17.583783</v>
      </c>
      <c r="G11435" s="19">
        <v>14.946215616</v>
      </c>
      <c r="H11435" s="20">
        <v>64.832433757999993</v>
      </c>
      <c r="I11435" s="15">
        <f>IF(H11435&lt;=Rmax_Summary!$B$40,1,0)</f>
        <v>0</v>
      </c>
      <c r="J11435" s="15">
        <v>2</v>
      </c>
      <c r="K11435" s="21" t="s">
        <v>847</v>
      </c>
    </row>
    <row r="11436" spans="1:11" x14ac:dyDescent="0.15">
      <c r="A11436" s="15">
        <v>2358</v>
      </c>
      <c r="B11436" s="16">
        <v>15</v>
      </c>
      <c r="C11436" s="15">
        <v>50</v>
      </c>
      <c r="D11436" s="17">
        <v>860000</v>
      </c>
      <c r="E11436" s="18">
        <f t="shared" si="178"/>
        <v>860</v>
      </c>
      <c r="F11436" s="19">
        <v>17.380032</v>
      </c>
      <c r="G11436" s="19">
        <v>14.946827465</v>
      </c>
      <c r="H11436" s="20">
        <v>65.239936502000006</v>
      </c>
      <c r="I11436" s="15">
        <f>IF(H11436&lt;=Rmax_Summary!$B$40,1,0)</f>
        <v>0</v>
      </c>
      <c r="J11436" s="15">
        <v>2</v>
      </c>
      <c r="K11436" s="21" t="s">
        <v>847</v>
      </c>
    </row>
    <row r="11437" spans="1:11" x14ac:dyDescent="0.15">
      <c r="A11437" s="15">
        <v>2363</v>
      </c>
      <c r="B11437" s="16">
        <v>15</v>
      </c>
      <c r="C11437" s="15">
        <v>50</v>
      </c>
      <c r="D11437" s="17">
        <v>870000</v>
      </c>
      <c r="E11437" s="18">
        <f t="shared" si="178"/>
        <v>870</v>
      </c>
      <c r="F11437" s="19">
        <v>17.180948000000001</v>
      </c>
      <c r="G11437" s="19">
        <v>14.947425300000001</v>
      </c>
      <c r="H11437" s="20">
        <v>65.638104186000007</v>
      </c>
      <c r="I11437" s="15">
        <f>IF(H11437&lt;=Rmax_Summary!$B$40,1,0)</f>
        <v>0</v>
      </c>
      <c r="J11437" s="15">
        <v>2</v>
      </c>
      <c r="K11437" s="21" t="s">
        <v>847</v>
      </c>
    </row>
    <row r="11438" spans="1:11" x14ac:dyDescent="0.15">
      <c r="A11438" s="15">
        <v>2368</v>
      </c>
      <c r="B11438" s="16">
        <v>15</v>
      </c>
      <c r="C11438" s="15">
        <v>50</v>
      </c>
      <c r="D11438" s="17">
        <v>880000</v>
      </c>
      <c r="E11438" s="18">
        <f t="shared" si="178"/>
        <v>880</v>
      </c>
      <c r="F11438" s="19">
        <v>16.986374000000001</v>
      </c>
      <c r="G11438" s="19">
        <v>14.948009592</v>
      </c>
      <c r="H11438" s="20">
        <v>66.027251507000003</v>
      </c>
      <c r="I11438" s="15">
        <f>IF(H11438&lt;=Rmax_Summary!$B$40,1,0)</f>
        <v>0</v>
      </c>
      <c r="J11438" s="15">
        <v>2</v>
      </c>
      <c r="K11438" s="21" t="s">
        <v>847</v>
      </c>
    </row>
    <row r="11439" spans="1:11" x14ac:dyDescent="0.15">
      <c r="A11439" s="15">
        <v>2373</v>
      </c>
      <c r="B11439" s="16">
        <v>15</v>
      </c>
      <c r="C11439" s="15">
        <v>50</v>
      </c>
      <c r="D11439" s="17">
        <v>890000</v>
      </c>
      <c r="E11439" s="18">
        <f t="shared" si="178"/>
        <v>890</v>
      </c>
      <c r="F11439" s="19">
        <v>16.796158999999999</v>
      </c>
      <c r="G11439" s="19">
        <v>14.948580802</v>
      </c>
      <c r="H11439" s="20">
        <v>66.407682221000002</v>
      </c>
      <c r="I11439" s="15">
        <f>IF(H11439&lt;=Rmax_Summary!$B$40,1,0)</f>
        <v>0</v>
      </c>
      <c r="J11439" s="15">
        <v>2</v>
      </c>
      <c r="K11439" s="21" t="s">
        <v>847</v>
      </c>
    </row>
    <row r="11440" spans="1:11" x14ac:dyDescent="0.15">
      <c r="A11440" s="15">
        <v>2378</v>
      </c>
      <c r="B11440" s="16">
        <v>15</v>
      </c>
      <c r="C11440" s="15">
        <v>50</v>
      </c>
      <c r="D11440" s="17">
        <v>900000</v>
      </c>
      <c r="E11440" s="18">
        <f t="shared" si="178"/>
        <v>900</v>
      </c>
      <c r="F11440" s="19">
        <v>16.610154000000001</v>
      </c>
      <c r="G11440" s="19">
        <v>14.949139358</v>
      </c>
      <c r="H11440" s="20">
        <v>66.779691017999994</v>
      </c>
      <c r="I11440" s="15">
        <f>IF(H11440&lt;=Rmax_Summary!$B$40,1,0)</f>
        <v>0</v>
      </c>
      <c r="J11440" s="15">
        <v>2</v>
      </c>
      <c r="K11440" s="21" t="s">
        <v>847</v>
      </c>
    </row>
    <row r="11441" spans="1:11" x14ac:dyDescent="0.15">
      <c r="A11441" s="15">
        <v>2383</v>
      </c>
      <c r="B11441" s="16">
        <v>15</v>
      </c>
      <c r="C11441" s="15">
        <v>50</v>
      </c>
      <c r="D11441" s="17">
        <v>910000</v>
      </c>
      <c r="E11441" s="18">
        <f t="shared" si="178"/>
        <v>910</v>
      </c>
      <c r="F11441" s="19">
        <v>16.428225999999999</v>
      </c>
      <c r="G11441" s="19">
        <v>14.949685673999999</v>
      </c>
      <c r="H11441" s="20">
        <v>67.143547112999997</v>
      </c>
      <c r="I11441" s="15">
        <f>IF(H11441&lt;=Rmax_Summary!$B$40,1,0)</f>
        <v>0</v>
      </c>
      <c r="J11441" s="15">
        <v>2</v>
      </c>
      <c r="K11441" s="21" t="s">
        <v>847</v>
      </c>
    </row>
    <row r="11442" spans="1:11" x14ac:dyDescent="0.15">
      <c r="A11442" s="15">
        <v>2388</v>
      </c>
      <c r="B11442" s="16">
        <v>15</v>
      </c>
      <c r="C11442" s="15">
        <v>50</v>
      </c>
      <c r="D11442" s="17">
        <v>920000</v>
      </c>
      <c r="E11442" s="18">
        <f t="shared" si="178"/>
        <v>920</v>
      </c>
      <c r="F11442" s="19">
        <v>16.250240000000002</v>
      </c>
      <c r="G11442" s="19">
        <v>14.950220158</v>
      </c>
      <c r="H11442" s="20">
        <v>67.499519698</v>
      </c>
      <c r="I11442" s="15">
        <f>IF(H11442&lt;=Rmax_Summary!$B$40,1,0)</f>
        <v>0</v>
      </c>
      <c r="J11442" s="15">
        <v>2</v>
      </c>
      <c r="K11442" s="21" t="s">
        <v>847</v>
      </c>
    </row>
    <row r="11443" spans="1:11" x14ac:dyDescent="0.15">
      <c r="A11443" s="15">
        <v>2393</v>
      </c>
      <c r="B11443" s="16">
        <v>15</v>
      </c>
      <c r="C11443" s="15">
        <v>50</v>
      </c>
      <c r="D11443" s="17">
        <v>930000</v>
      </c>
      <c r="E11443" s="18">
        <f t="shared" si="178"/>
        <v>930</v>
      </c>
      <c r="F11443" s="19">
        <v>16.076067999999999</v>
      </c>
      <c r="G11443" s="19">
        <v>14.950743182</v>
      </c>
      <c r="H11443" s="20">
        <v>67.847863445000002</v>
      </c>
      <c r="I11443" s="15">
        <f>IF(H11443&lt;=Rmax_Summary!$B$40,1,0)</f>
        <v>0</v>
      </c>
      <c r="J11443" s="15">
        <v>2</v>
      </c>
      <c r="K11443" s="21" t="s">
        <v>847</v>
      </c>
    </row>
    <row r="11444" spans="1:11" x14ac:dyDescent="0.15">
      <c r="A11444" s="15">
        <v>2398</v>
      </c>
      <c r="B11444" s="16">
        <v>15</v>
      </c>
      <c r="C11444" s="15">
        <v>50</v>
      </c>
      <c r="D11444" s="17">
        <v>940000</v>
      </c>
      <c r="E11444" s="18">
        <f t="shared" si="178"/>
        <v>940</v>
      </c>
      <c r="F11444" s="19">
        <v>15.905590999999999</v>
      </c>
      <c r="G11444" s="19">
        <v>14.951255113</v>
      </c>
      <c r="H11444" s="20">
        <v>68.188818456999996</v>
      </c>
      <c r="I11444" s="15">
        <f>IF(H11444&lt;=Rmax_Summary!$B$40,1,0)</f>
        <v>0</v>
      </c>
      <c r="J11444" s="15">
        <v>2</v>
      </c>
      <c r="K11444" s="21" t="s">
        <v>847</v>
      </c>
    </row>
    <row r="11445" spans="1:11" x14ac:dyDescent="0.15">
      <c r="A11445" s="15">
        <v>2403</v>
      </c>
      <c r="B11445" s="16">
        <v>15</v>
      </c>
      <c r="C11445" s="15">
        <v>50</v>
      </c>
      <c r="D11445" s="17">
        <v>950000</v>
      </c>
      <c r="E11445" s="18">
        <f t="shared" si="178"/>
        <v>950</v>
      </c>
      <c r="F11445" s="19">
        <v>15.73869</v>
      </c>
      <c r="G11445" s="19">
        <v>14.9517563</v>
      </c>
      <c r="H11445" s="20">
        <v>68.522619382000002</v>
      </c>
      <c r="I11445" s="15">
        <f>IF(H11445&lt;=Rmax_Summary!$B$40,1,0)</f>
        <v>0</v>
      </c>
      <c r="J11445" s="15">
        <v>2</v>
      </c>
      <c r="K11445" s="21" t="s">
        <v>847</v>
      </c>
    </row>
    <row r="11446" spans="1:11" x14ac:dyDescent="0.15">
      <c r="A11446" s="15">
        <v>2408</v>
      </c>
      <c r="B11446" s="16">
        <v>15</v>
      </c>
      <c r="C11446" s="15">
        <v>50</v>
      </c>
      <c r="D11446" s="17">
        <v>960000</v>
      </c>
      <c r="E11446" s="18">
        <f t="shared" si="178"/>
        <v>960</v>
      </c>
      <c r="F11446" s="19">
        <v>15.575257000000001</v>
      </c>
      <c r="G11446" s="19">
        <v>14.952247077999999</v>
      </c>
      <c r="H11446" s="20">
        <v>68.849486322000004</v>
      </c>
      <c r="I11446" s="15">
        <f>IF(H11446&lt;=Rmax_Summary!$B$40,1,0)</f>
        <v>0</v>
      </c>
      <c r="J11446" s="15">
        <v>2</v>
      </c>
      <c r="K11446" s="21" t="s">
        <v>847</v>
      </c>
    </row>
    <row r="11447" spans="1:11" x14ac:dyDescent="0.15">
      <c r="A11447" s="15">
        <v>2413</v>
      </c>
      <c r="B11447" s="16">
        <v>15</v>
      </c>
      <c r="C11447" s="15">
        <v>50</v>
      </c>
      <c r="D11447" s="17">
        <v>970000</v>
      </c>
      <c r="E11447" s="18">
        <f t="shared" si="178"/>
        <v>970</v>
      </c>
      <c r="F11447" s="19">
        <v>15.415184</v>
      </c>
      <c r="G11447" s="19">
        <v>14.952727768999999</v>
      </c>
      <c r="H11447" s="20">
        <v>69.169632094999997</v>
      </c>
      <c r="I11447" s="15">
        <f>IF(H11447&lt;=Rmax_Summary!$B$40,1,0)</f>
        <v>0</v>
      </c>
      <c r="J11447" s="15">
        <v>2</v>
      </c>
      <c r="K11447" s="21" t="s">
        <v>847</v>
      </c>
    </row>
    <row r="11448" spans="1:11" x14ac:dyDescent="0.15">
      <c r="A11448" s="15">
        <v>2418</v>
      </c>
      <c r="B11448" s="16">
        <v>15</v>
      </c>
      <c r="C11448" s="15">
        <v>50</v>
      </c>
      <c r="D11448" s="17">
        <v>980000</v>
      </c>
      <c r="E11448" s="18">
        <f t="shared" si="178"/>
        <v>980</v>
      </c>
      <c r="F11448" s="19">
        <v>15.258366000000001</v>
      </c>
      <c r="G11448" s="19">
        <v>14.953198679</v>
      </c>
      <c r="H11448" s="20">
        <v>69.483267705000003</v>
      </c>
      <c r="I11448" s="15">
        <f>IF(H11448&lt;=Rmax_Summary!$B$40,1,0)</f>
        <v>0</v>
      </c>
      <c r="J11448" s="15">
        <v>2</v>
      </c>
      <c r="K11448" s="21" t="s">
        <v>847</v>
      </c>
    </row>
    <row r="11449" spans="1:11" x14ac:dyDescent="0.15">
      <c r="A11449" s="15">
        <v>2423</v>
      </c>
      <c r="B11449" s="16">
        <v>15</v>
      </c>
      <c r="C11449" s="15">
        <v>50</v>
      </c>
      <c r="D11449" s="17">
        <v>990000</v>
      </c>
      <c r="E11449" s="18">
        <f t="shared" si="178"/>
        <v>990</v>
      </c>
      <c r="F11449" s="19">
        <v>15.104706999999999</v>
      </c>
      <c r="G11449" s="19">
        <v>14.953660104000001</v>
      </c>
      <c r="H11449" s="20">
        <v>69.790585965000005</v>
      </c>
      <c r="I11449" s="15">
        <f>IF(H11449&lt;=Rmax_Summary!$B$40,1,0)</f>
        <v>0</v>
      </c>
      <c r="J11449" s="15">
        <v>2</v>
      </c>
      <c r="K11449" s="21" t="s">
        <v>847</v>
      </c>
    </row>
    <row r="11450" spans="1:11" x14ac:dyDescent="0.15">
      <c r="A11450" s="15">
        <v>2428</v>
      </c>
      <c r="B11450" s="16">
        <v>15</v>
      </c>
      <c r="C11450" s="15">
        <v>50</v>
      </c>
      <c r="D11450" s="17">
        <v>1000000</v>
      </c>
      <c r="E11450" s="18">
        <f t="shared" si="178"/>
        <v>1000</v>
      </c>
      <c r="F11450" s="19">
        <v>14.954112</v>
      </c>
      <c r="G11450" s="19">
        <v>14.954112329000001</v>
      </c>
      <c r="H11450" s="20">
        <v>70.091776049000003</v>
      </c>
      <c r="I11450" s="15">
        <f>IF(H11450&lt;=Rmax_Summary!$B$40,1,0)</f>
        <v>0</v>
      </c>
      <c r="J11450" s="15">
        <v>2</v>
      </c>
      <c r="K11450" s="21" t="s">
        <v>847</v>
      </c>
    </row>
    <row r="11451" spans="1:11" x14ac:dyDescent="0.15">
      <c r="A11451" s="15">
        <v>2283</v>
      </c>
      <c r="B11451" s="16">
        <v>15</v>
      </c>
      <c r="C11451" s="15">
        <v>50</v>
      </c>
      <c r="D11451" s="17">
        <v>1100000</v>
      </c>
      <c r="E11451" s="18">
        <f t="shared" si="178"/>
        <v>1100</v>
      </c>
      <c r="F11451" s="19">
        <v>13.598349000000001</v>
      </c>
      <c r="G11451" s="19">
        <v>14.958183569999999</v>
      </c>
      <c r="H11451" s="20">
        <v>72.803301716000007</v>
      </c>
      <c r="I11451" s="15">
        <f>IF(H11451&lt;=Rmax_Summary!$B$40,1,0)</f>
        <v>0</v>
      </c>
      <c r="J11451" s="15">
        <v>3</v>
      </c>
      <c r="K11451" s="21" t="s">
        <v>850</v>
      </c>
    </row>
    <row r="11452" spans="1:11" x14ac:dyDescent="0.15">
      <c r="A11452" s="15">
        <v>2288</v>
      </c>
      <c r="B11452" s="16">
        <v>15</v>
      </c>
      <c r="C11452" s="15">
        <v>50</v>
      </c>
      <c r="D11452" s="17">
        <v>1200000</v>
      </c>
      <c r="E11452" s="18">
        <f t="shared" si="178"/>
        <v>1200</v>
      </c>
      <c r="F11452" s="19">
        <v>12.467981</v>
      </c>
      <c r="G11452" s="19">
        <v>14.961577953999999</v>
      </c>
      <c r="H11452" s="20">
        <v>75.064037247000002</v>
      </c>
      <c r="I11452" s="15">
        <f>IF(H11452&lt;=Rmax_Summary!$B$40,1,0)</f>
        <v>0</v>
      </c>
      <c r="J11452" s="15">
        <v>3</v>
      </c>
      <c r="K11452" s="21" t="s">
        <v>850</v>
      </c>
    </row>
    <row r="11453" spans="1:11" x14ac:dyDescent="0.15">
      <c r="A11453" s="15">
        <v>2293</v>
      </c>
      <c r="B11453" s="16">
        <v>15</v>
      </c>
      <c r="C11453" s="15">
        <v>50</v>
      </c>
      <c r="D11453" s="17">
        <v>1300000</v>
      </c>
      <c r="E11453" s="18">
        <f t="shared" si="178"/>
        <v>1300</v>
      </c>
      <c r="F11453" s="19">
        <v>11.511117</v>
      </c>
      <c r="G11453" s="19">
        <v>14.964451326000001</v>
      </c>
      <c r="H11453" s="20">
        <v>76.977766889999998</v>
      </c>
      <c r="I11453" s="15">
        <f>IF(H11453&lt;=Rmax_Summary!$B$40,1,0)</f>
        <v>0</v>
      </c>
      <c r="J11453" s="15">
        <v>3</v>
      </c>
      <c r="K11453" s="21" t="s">
        <v>850</v>
      </c>
    </row>
    <row r="11454" spans="1:11" x14ac:dyDescent="0.15">
      <c r="A11454" s="15">
        <v>2298</v>
      </c>
      <c r="B11454" s="16">
        <v>15</v>
      </c>
      <c r="C11454" s="15">
        <v>50</v>
      </c>
      <c r="D11454" s="17">
        <v>1400000</v>
      </c>
      <c r="E11454" s="18">
        <f t="shared" si="178"/>
        <v>1400</v>
      </c>
      <c r="F11454" s="19">
        <v>10.690654</v>
      </c>
      <c r="G11454" s="19">
        <v>14.966915085</v>
      </c>
      <c r="H11454" s="20">
        <v>78.618692695999997</v>
      </c>
      <c r="I11454" s="15">
        <f>IF(H11454&lt;=Rmax_Summary!$B$40,1,0)</f>
        <v>0</v>
      </c>
      <c r="J11454" s="15">
        <v>3</v>
      </c>
      <c r="K11454" s="21" t="s">
        <v>850</v>
      </c>
    </row>
    <row r="11455" spans="1:11" x14ac:dyDescent="0.15">
      <c r="A11455" s="15">
        <v>2303</v>
      </c>
      <c r="B11455" s="16">
        <v>15</v>
      </c>
      <c r="C11455" s="15">
        <v>50</v>
      </c>
      <c r="D11455" s="17">
        <v>1500000</v>
      </c>
      <c r="E11455" s="18">
        <f t="shared" si="178"/>
        <v>1500</v>
      </c>
      <c r="F11455" s="19">
        <v>9.9793669999999999</v>
      </c>
      <c r="G11455" s="19">
        <v>14.969050999</v>
      </c>
      <c r="H11455" s="20">
        <v>80.041265187999997</v>
      </c>
      <c r="I11455" s="15">
        <f>IF(H11455&lt;=Rmax_Summary!$B$40,1,0)</f>
        <v>0</v>
      </c>
      <c r="J11455" s="15">
        <v>3</v>
      </c>
      <c r="K11455" s="21" t="s">
        <v>850</v>
      </c>
    </row>
    <row r="11456" spans="1:11" x14ac:dyDescent="0.15">
      <c r="A11456" s="15">
        <v>2308</v>
      </c>
      <c r="B11456" s="16">
        <v>15</v>
      </c>
      <c r="C11456" s="15">
        <v>50</v>
      </c>
      <c r="D11456" s="17">
        <v>1600000</v>
      </c>
      <c r="E11456" s="18">
        <f t="shared" si="178"/>
        <v>1600</v>
      </c>
      <c r="F11456" s="19">
        <v>9.3568250000000006</v>
      </c>
      <c r="G11456" s="19">
        <v>14.970920419</v>
      </c>
      <c r="H11456" s="20">
        <v>81.286349794000003</v>
      </c>
      <c r="I11456" s="15">
        <f>IF(H11456&lt;=Rmax_Summary!$B$40,1,0)</f>
        <v>0</v>
      </c>
      <c r="J11456" s="15">
        <v>3</v>
      </c>
      <c r="K11456" s="21" t="s">
        <v>850</v>
      </c>
    </row>
    <row r="11457" spans="1:11" x14ac:dyDescent="0.15">
      <c r="A11457" s="15">
        <v>2313</v>
      </c>
      <c r="B11457" s="16">
        <v>15</v>
      </c>
      <c r="C11457" s="15">
        <v>50</v>
      </c>
      <c r="D11457" s="17">
        <v>1700000</v>
      </c>
      <c r="E11457" s="18">
        <f t="shared" si="178"/>
        <v>1700</v>
      </c>
      <c r="F11457" s="19">
        <v>8.8073940000000004</v>
      </c>
      <c r="G11457" s="19">
        <v>14.972570293</v>
      </c>
      <c r="H11457" s="20">
        <v>82.385211296999998</v>
      </c>
      <c r="I11457" s="15">
        <f>IF(H11457&lt;=Rmax_Summary!$B$40,1,0)</f>
        <v>0</v>
      </c>
      <c r="J11457" s="15">
        <v>3</v>
      </c>
      <c r="K11457" s="21" t="s">
        <v>850</v>
      </c>
    </row>
    <row r="11458" spans="1:11" x14ac:dyDescent="0.15">
      <c r="A11458" s="15">
        <v>2318</v>
      </c>
      <c r="B11458" s="16">
        <v>15</v>
      </c>
      <c r="C11458" s="15">
        <v>50</v>
      </c>
      <c r="D11458" s="17">
        <v>1800000</v>
      </c>
      <c r="E11458" s="18">
        <f t="shared" ref="E11458:E11521" si="179">D11458/1000</f>
        <v>1800</v>
      </c>
      <c r="F11458" s="19">
        <v>8.3189100000000007</v>
      </c>
      <c r="G11458" s="19">
        <v>14.974037152999999</v>
      </c>
      <c r="H11458" s="20">
        <v>83.362180499999994</v>
      </c>
      <c r="I11458" s="15">
        <f>IF(H11458&lt;=Rmax_Summary!$B$40,1,0)</f>
        <v>0</v>
      </c>
      <c r="J11458" s="15">
        <v>3</v>
      </c>
      <c r="K11458" s="21" t="s">
        <v>850</v>
      </c>
    </row>
    <row r="11459" spans="1:11" x14ac:dyDescent="0.15">
      <c r="A11459" s="15">
        <v>2323</v>
      </c>
      <c r="B11459" s="16">
        <v>15</v>
      </c>
      <c r="C11459" s="15">
        <v>50</v>
      </c>
      <c r="D11459" s="17">
        <v>1900000</v>
      </c>
      <c r="E11459" s="18">
        <f t="shared" si="179"/>
        <v>1900</v>
      </c>
      <c r="F11459" s="19">
        <v>7.8817630000000003</v>
      </c>
      <c r="G11459" s="19">
        <v>14.975349844</v>
      </c>
      <c r="H11459" s="20">
        <v>84.236474122000004</v>
      </c>
      <c r="I11459" s="15">
        <f>IF(H11459&lt;=Rmax_Summary!$B$40,1,0)</f>
        <v>0</v>
      </c>
      <c r="J11459" s="15">
        <v>3</v>
      </c>
      <c r="K11459" s="21" t="s">
        <v>850</v>
      </c>
    </row>
    <row r="11460" spans="1:11" x14ac:dyDescent="0.15">
      <c r="A11460" s="15">
        <v>2328</v>
      </c>
      <c r="B11460" s="16">
        <v>15</v>
      </c>
      <c r="C11460" s="15">
        <v>50</v>
      </c>
      <c r="D11460" s="17">
        <v>2000000</v>
      </c>
      <c r="E11460" s="18">
        <f t="shared" si="179"/>
        <v>2000</v>
      </c>
      <c r="F11460" s="19">
        <v>7.4882660000000003</v>
      </c>
      <c r="G11460" s="19">
        <v>14.976531466999999</v>
      </c>
      <c r="H11460" s="20">
        <v>85.023468524999998</v>
      </c>
      <c r="I11460" s="15">
        <f>IF(H11460&lt;=Rmax_Summary!$B$40,1,0)</f>
        <v>0</v>
      </c>
      <c r="J11460" s="15">
        <v>3</v>
      </c>
      <c r="K11460" s="21" t="s">
        <v>850</v>
      </c>
    </row>
    <row r="11461" spans="1:11" x14ac:dyDescent="0.15">
      <c r="A11461" s="15">
        <v>2333</v>
      </c>
      <c r="B11461" s="16">
        <v>15</v>
      </c>
      <c r="C11461" s="15">
        <v>50</v>
      </c>
      <c r="D11461" s="17">
        <v>2100000</v>
      </c>
      <c r="E11461" s="18">
        <f t="shared" si="179"/>
        <v>2100</v>
      </c>
      <c r="F11461" s="19">
        <v>7.1321909999999997</v>
      </c>
      <c r="G11461" s="19">
        <v>14.977600711999999</v>
      </c>
      <c r="H11461" s="20">
        <v>85.735618338999998</v>
      </c>
      <c r="I11461" s="15">
        <f>IF(H11461&lt;=Rmax_Summary!$B$40,1,0)</f>
        <v>0</v>
      </c>
      <c r="J11461" s="15">
        <v>3</v>
      </c>
      <c r="K11461" s="21" t="s">
        <v>850</v>
      </c>
    </row>
    <row r="11462" spans="1:11" x14ac:dyDescent="0.15">
      <c r="A11462" s="15">
        <v>2338</v>
      </c>
      <c r="B11462" s="16">
        <v>15</v>
      </c>
      <c r="C11462" s="15">
        <v>50</v>
      </c>
      <c r="D11462" s="17">
        <v>2200000</v>
      </c>
      <c r="E11462" s="18">
        <f t="shared" si="179"/>
        <v>2200</v>
      </c>
      <c r="F11462" s="19">
        <v>6.8084420000000003</v>
      </c>
      <c r="G11462" s="19">
        <v>14.978572886</v>
      </c>
      <c r="H11462" s="20">
        <v>86.383115356000005</v>
      </c>
      <c r="I11462" s="15">
        <f>IF(H11462&lt;=Rmax_Summary!$B$40,1,0)</f>
        <v>0</v>
      </c>
      <c r="J11462" s="15">
        <v>3</v>
      </c>
      <c r="K11462" s="21" t="s">
        <v>850</v>
      </c>
    </row>
    <row r="11463" spans="1:11" x14ac:dyDescent="0.15">
      <c r="A11463" s="15">
        <v>2343</v>
      </c>
      <c r="B11463" s="16">
        <v>15</v>
      </c>
      <c r="C11463" s="15">
        <v>50</v>
      </c>
      <c r="D11463" s="17">
        <v>2300000</v>
      </c>
      <c r="E11463" s="18">
        <f t="shared" si="179"/>
        <v>2300</v>
      </c>
      <c r="F11463" s="19">
        <v>6.5128089999999998</v>
      </c>
      <c r="G11463" s="19">
        <v>14.979460632</v>
      </c>
      <c r="H11463" s="20">
        <v>86.974382409</v>
      </c>
      <c r="I11463" s="15">
        <f>IF(H11463&lt;=Rmax_Summary!$B$40,1,0)</f>
        <v>0</v>
      </c>
      <c r="J11463" s="15">
        <v>3</v>
      </c>
      <c r="K11463" s="21" t="s">
        <v>850</v>
      </c>
    </row>
    <row r="11464" spans="1:11" x14ac:dyDescent="0.15">
      <c r="A11464" s="15">
        <v>2348</v>
      </c>
      <c r="B11464" s="16">
        <v>15</v>
      </c>
      <c r="C11464" s="15">
        <v>50</v>
      </c>
      <c r="D11464" s="17">
        <v>2400000</v>
      </c>
      <c r="E11464" s="18">
        <f t="shared" si="179"/>
        <v>2400</v>
      </c>
      <c r="F11464" s="19">
        <v>6.2417809999999996</v>
      </c>
      <c r="G11464" s="19">
        <v>14.980274489999999</v>
      </c>
      <c r="H11464" s="20">
        <v>87.516438067999999</v>
      </c>
      <c r="I11464" s="15">
        <f>IF(H11464&lt;=Rmax_Summary!$B$40,1,0)</f>
        <v>0</v>
      </c>
      <c r="J11464" s="15">
        <v>3</v>
      </c>
      <c r="K11464" s="21" t="s">
        <v>850</v>
      </c>
    </row>
    <row r="11465" spans="1:11" x14ac:dyDescent="0.15">
      <c r="A11465" s="15">
        <v>2353</v>
      </c>
      <c r="B11465" s="16">
        <v>15</v>
      </c>
      <c r="C11465" s="15">
        <v>50</v>
      </c>
      <c r="D11465" s="17">
        <v>2500000</v>
      </c>
      <c r="E11465" s="18">
        <f t="shared" si="179"/>
        <v>2500</v>
      </c>
      <c r="F11465" s="19">
        <v>5.9924090000000003</v>
      </c>
      <c r="G11465" s="19">
        <v>14.981023316</v>
      </c>
      <c r="H11465" s="20">
        <v>88.015181317</v>
      </c>
      <c r="I11465" s="15">
        <f>IF(H11465&lt;=Rmax_Summary!$B$40,1,0)</f>
        <v>0</v>
      </c>
      <c r="J11465" s="15">
        <v>3</v>
      </c>
      <c r="K11465" s="21" t="s">
        <v>850</v>
      </c>
    </row>
    <row r="11466" spans="1:11" x14ac:dyDescent="0.15">
      <c r="A11466" s="15">
        <v>2358</v>
      </c>
      <c r="B11466" s="16">
        <v>15</v>
      </c>
      <c r="C11466" s="15">
        <v>50</v>
      </c>
      <c r="D11466" s="17">
        <v>2600000</v>
      </c>
      <c r="E11466" s="18">
        <f t="shared" si="179"/>
        <v>2600</v>
      </c>
      <c r="F11466" s="19">
        <v>5.7621979999999997</v>
      </c>
      <c r="G11466" s="19">
        <v>14.981714609999999</v>
      </c>
      <c r="H11466" s="20">
        <v>88.475603913</v>
      </c>
      <c r="I11466" s="15">
        <f>IF(H11466&lt;=Rmax_Summary!$B$40,1,0)</f>
        <v>0</v>
      </c>
      <c r="J11466" s="15">
        <v>3</v>
      </c>
      <c r="K11466" s="21" t="s">
        <v>850</v>
      </c>
    </row>
    <row r="11467" spans="1:11" x14ac:dyDescent="0.15">
      <c r="A11467" s="15">
        <v>2363</v>
      </c>
      <c r="B11467" s="16">
        <v>15</v>
      </c>
      <c r="C11467" s="15">
        <v>50</v>
      </c>
      <c r="D11467" s="17">
        <v>2700000</v>
      </c>
      <c r="E11467" s="18">
        <f t="shared" si="179"/>
        <v>2700</v>
      </c>
      <c r="F11467" s="19">
        <v>5.5490199999999996</v>
      </c>
      <c r="G11467" s="19">
        <v>14.982354752999999</v>
      </c>
      <c r="H11467" s="20">
        <v>88.901959567999995</v>
      </c>
      <c r="I11467" s="15">
        <f>IF(H11467&lt;=Rmax_Summary!$B$40,1,0)</f>
        <v>0</v>
      </c>
      <c r="J11467" s="15">
        <v>3</v>
      </c>
      <c r="K11467" s="21" t="s">
        <v>850</v>
      </c>
    </row>
    <row r="11468" spans="1:11" x14ac:dyDescent="0.15">
      <c r="A11468" s="15">
        <v>2368</v>
      </c>
      <c r="B11468" s="16">
        <v>15</v>
      </c>
      <c r="C11468" s="15">
        <v>50</v>
      </c>
      <c r="D11468" s="17">
        <v>2800000</v>
      </c>
      <c r="E11468" s="18">
        <f t="shared" si="179"/>
        <v>2800</v>
      </c>
      <c r="F11468" s="19">
        <v>5.3510530000000003</v>
      </c>
      <c r="G11468" s="19">
        <v>14.982949215</v>
      </c>
      <c r="H11468" s="20">
        <v>89.297893349999995</v>
      </c>
      <c r="I11468" s="15">
        <f>IF(H11468&lt;=Rmax_Summary!$B$40,1,0)</f>
        <v>0</v>
      </c>
      <c r="J11468" s="15">
        <v>3</v>
      </c>
      <c r="K11468" s="21" t="s">
        <v>850</v>
      </c>
    </row>
    <row r="11469" spans="1:11" x14ac:dyDescent="0.15">
      <c r="A11469" s="15">
        <v>2373</v>
      </c>
      <c r="B11469" s="16">
        <v>15</v>
      </c>
      <c r="C11469" s="15">
        <v>50</v>
      </c>
      <c r="D11469" s="17">
        <v>2900000</v>
      </c>
      <c r="E11469" s="18">
        <f t="shared" si="179"/>
        <v>2900</v>
      </c>
      <c r="F11469" s="19">
        <v>5.1667249999999996</v>
      </c>
      <c r="G11469" s="19">
        <v>14.983502729</v>
      </c>
      <c r="H11469" s="20">
        <v>89.666549935999996</v>
      </c>
      <c r="I11469" s="15">
        <f>IF(H11469&lt;=Rmax_Summary!$B$40,1,0)</f>
        <v>0</v>
      </c>
      <c r="J11469" s="15">
        <v>3</v>
      </c>
      <c r="K11469" s="21" t="s">
        <v>850</v>
      </c>
    </row>
    <row r="11470" spans="1:11" x14ac:dyDescent="0.15">
      <c r="A11470" s="15">
        <v>2378</v>
      </c>
      <c r="B11470" s="16">
        <v>15</v>
      </c>
      <c r="C11470" s="15">
        <v>50</v>
      </c>
      <c r="D11470" s="17">
        <v>3000000</v>
      </c>
      <c r="E11470" s="18">
        <f t="shared" si="179"/>
        <v>3000</v>
      </c>
      <c r="F11470" s="19">
        <v>4.9946729999999997</v>
      </c>
      <c r="G11470" s="19">
        <v>14.984019374000001</v>
      </c>
      <c r="H11470" s="20">
        <v>90.010653618999996</v>
      </c>
      <c r="I11470" s="15">
        <f>IF(H11470&lt;=Rmax_Summary!$B$40,1,0)</f>
        <v>0</v>
      </c>
      <c r="J11470" s="15">
        <v>3</v>
      </c>
      <c r="K11470" s="21" t="s">
        <v>850</v>
      </c>
    </row>
    <row r="11471" spans="1:11" x14ac:dyDescent="0.15">
      <c r="A11471" s="15">
        <v>2383</v>
      </c>
      <c r="B11471" s="16">
        <v>15</v>
      </c>
      <c r="C11471" s="15">
        <v>50</v>
      </c>
      <c r="D11471" s="17">
        <v>3100000</v>
      </c>
      <c r="E11471" s="18">
        <f t="shared" si="179"/>
        <v>3100</v>
      </c>
      <c r="F11471" s="19">
        <v>4.8337110000000001</v>
      </c>
      <c r="G11471" s="19">
        <v>14.984502721</v>
      </c>
      <c r="H11471" s="20">
        <v>90.332578818000002</v>
      </c>
      <c r="I11471" s="15">
        <f>IF(H11471&lt;=Rmax_Summary!$B$40,1,0)</f>
        <v>0</v>
      </c>
      <c r="J11471" s="15">
        <v>3</v>
      </c>
      <c r="K11471" s="21" t="s">
        <v>850</v>
      </c>
    </row>
    <row r="11472" spans="1:11" x14ac:dyDescent="0.15">
      <c r="A11472" s="15">
        <v>2388</v>
      </c>
      <c r="B11472" s="16">
        <v>15</v>
      </c>
      <c r="C11472" s="15">
        <v>50</v>
      </c>
      <c r="D11472" s="17">
        <v>3200000</v>
      </c>
      <c r="E11472" s="18">
        <f t="shared" si="179"/>
        <v>3200</v>
      </c>
      <c r="F11472" s="19">
        <v>4.6827990000000002</v>
      </c>
      <c r="G11472" s="19">
        <v>14.984955886</v>
      </c>
      <c r="H11472" s="20">
        <v>90.634402366000003</v>
      </c>
      <c r="I11472" s="15">
        <f>IF(H11472&lt;=Rmax_Summary!$B$40,1,0)</f>
        <v>0</v>
      </c>
      <c r="J11472" s="15">
        <v>3</v>
      </c>
      <c r="K11472" s="21" t="s">
        <v>850</v>
      </c>
    </row>
    <row r="11473" spans="1:11" x14ac:dyDescent="0.15">
      <c r="A11473" s="15">
        <v>2393</v>
      </c>
      <c r="B11473" s="16">
        <v>15</v>
      </c>
      <c r="C11473" s="15">
        <v>50</v>
      </c>
      <c r="D11473" s="17">
        <v>3300000</v>
      </c>
      <c r="E11473" s="18">
        <f t="shared" si="179"/>
        <v>3300</v>
      </c>
      <c r="F11473" s="19">
        <v>4.5410250000000003</v>
      </c>
      <c r="G11473" s="19">
        <v>14.985381608000001</v>
      </c>
      <c r="H11473" s="20">
        <v>90.917950528999995</v>
      </c>
      <c r="I11473" s="15">
        <f>IF(H11473&lt;=Rmax_Summary!$B$40,1,0)</f>
        <v>0</v>
      </c>
      <c r="J11473" s="15">
        <v>3</v>
      </c>
      <c r="K11473" s="21" t="s">
        <v>850</v>
      </c>
    </row>
    <row r="11474" spans="1:11" x14ac:dyDescent="0.15">
      <c r="A11474" s="15">
        <v>2398</v>
      </c>
      <c r="B11474" s="16">
        <v>15</v>
      </c>
      <c r="C11474" s="15">
        <v>50</v>
      </c>
      <c r="D11474" s="17">
        <v>3400000</v>
      </c>
      <c r="E11474" s="18">
        <f t="shared" si="179"/>
        <v>3400</v>
      </c>
      <c r="F11474" s="19">
        <v>4.4075829999999998</v>
      </c>
      <c r="G11474" s="19">
        <v>14.985782317</v>
      </c>
      <c r="H11474" s="20">
        <v>91.184833561000005</v>
      </c>
      <c r="I11474" s="15">
        <f>IF(H11474&lt;=Rmax_Summary!$B$40,1,0)</f>
        <v>0</v>
      </c>
      <c r="J11474" s="15">
        <v>3</v>
      </c>
      <c r="K11474" s="21" t="s">
        <v>850</v>
      </c>
    </row>
    <row r="11475" spans="1:11" x14ac:dyDescent="0.15">
      <c r="A11475" s="15">
        <v>2403</v>
      </c>
      <c r="B11475" s="16">
        <v>15</v>
      </c>
      <c r="C11475" s="15">
        <v>50</v>
      </c>
      <c r="D11475" s="17">
        <v>3500000</v>
      </c>
      <c r="E11475" s="18">
        <f t="shared" si="179"/>
        <v>3500</v>
      </c>
      <c r="F11475" s="19">
        <v>4.2817600000000002</v>
      </c>
      <c r="G11475" s="19">
        <v>14.986160147</v>
      </c>
      <c r="H11475" s="20">
        <v>91.436480087999996</v>
      </c>
      <c r="I11475" s="15">
        <f>IF(H11475&lt;=Rmax_Summary!$B$40,1,0)</f>
        <v>0</v>
      </c>
      <c r="J11475" s="15">
        <v>3</v>
      </c>
      <c r="K11475" s="21" t="s">
        <v>850</v>
      </c>
    </row>
    <row r="11476" spans="1:11" x14ac:dyDescent="0.15">
      <c r="A11476" s="15">
        <v>2408</v>
      </c>
      <c r="B11476" s="16">
        <v>15</v>
      </c>
      <c r="C11476" s="15">
        <v>50</v>
      </c>
      <c r="D11476" s="17">
        <v>3600000</v>
      </c>
      <c r="E11476" s="18">
        <f t="shared" si="179"/>
        <v>3600</v>
      </c>
      <c r="F11476" s="19">
        <v>4.1629209999999999</v>
      </c>
      <c r="G11476" s="19">
        <v>14.986516997000001</v>
      </c>
      <c r="H11476" s="20">
        <v>91.674157172999998</v>
      </c>
      <c r="I11476" s="15">
        <f>IF(H11476&lt;=Rmax_Summary!$B$40,1,0)</f>
        <v>0</v>
      </c>
      <c r="J11476" s="15">
        <v>3</v>
      </c>
      <c r="K11476" s="21" t="s">
        <v>850</v>
      </c>
    </row>
    <row r="11477" spans="1:11" x14ac:dyDescent="0.15">
      <c r="A11477" s="15">
        <v>2413</v>
      </c>
      <c r="B11477" s="16">
        <v>15</v>
      </c>
      <c r="C11477" s="15">
        <v>50</v>
      </c>
      <c r="D11477" s="17">
        <v>3700000</v>
      </c>
      <c r="E11477" s="18">
        <f t="shared" si="179"/>
        <v>3700</v>
      </c>
      <c r="F11477" s="19">
        <v>4.0505009999999997</v>
      </c>
      <c r="G11477" s="19">
        <v>14.986854578000001</v>
      </c>
      <c r="H11477" s="20">
        <v>91.898997451</v>
      </c>
      <c r="I11477" s="15">
        <f>IF(H11477&lt;=Rmax_Summary!$B$40,1,0)</f>
        <v>0</v>
      </c>
      <c r="J11477" s="15">
        <v>3</v>
      </c>
      <c r="K11477" s="21" t="s">
        <v>850</v>
      </c>
    </row>
    <row r="11478" spans="1:11" x14ac:dyDescent="0.15">
      <c r="A11478" s="15">
        <v>2418</v>
      </c>
      <c r="B11478" s="16">
        <v>15</v>
      </c>
      <c r="C11478" s="15">
        <v>50</v>
      </c>
      <c r="D11478" s="17">
        <v>3800000</v>
      </c>
      <c r="E11478" s="18">
        <f t="shared" si="179"/>
        <v>3800</v>
      </c>
      <c r="F11478" s="19">
        <v>3.9439929999999999</v>
      </c>
      <c r="G11478" s="19">
        <v>14.987174404999999</v>
      </c>
      <c r="H11478" s="20">
        <v>92.112013843</v>
      </c>
      <c r="I11478" s="15">
        <f>IF(H11478&lt;=Rmax_Summary!$B$40,1,0)</f>
        <v>0</v>
      </c>
      <c r="J11478" s="15">
        <v>3</v>
      </c>
      <c r="K11478" s="21" t="s">
        <v>850</v>
      </c>
    </row>
    <row r="11479" spans="1:11" x14ac:dyDescent="0.15">
      <c r="A11479" s="15">
        <v>2423</v>
      </c>
      <c r="B11479" s="16">
        <v>15</v>
      </c>
      <c r="C11479" s="15">
        <v>50</v>
      </c>
      <c r="D11479" s="17">
        <v>3900000</v>
      </c>
      <c r="E11479" s="18">
        <f t="shared" si="179"/>
        <v>3900</v>
      </c>
      <c r="F11479" s="19">
        <v>3.842943</v>
      </c>
      <c r="G11479" s="19">
        <v>14.98747784</v>
      </c>
      <c r="H11479" s="20">
        <v>92.314114024999995</v>
      </c>
      <c r="I11479" s="15">
        <f>IF(H11479&lt;=Rmax_Summary!$B$40,1,0)</f>
        <v>0</v>
      </c>
      <c r="J11479" s="15">
        <v>3</v>
      </c>
      <c r="K11479" s="21" t="s">
        <v>850</v>
      </c>
    </row>
    <row r="11480" spans="1:11" x14ac:dyDescent="0.15">
      <c r="A11480" s="15">
        <v>2428</v>
      </c>
      <c r="B11480" s="16">
        <v>15</v>
      </c>
      <c r="C11480" s="15">
        <v>50</v>
      </c>
      <c r="D11480" s="17">
        <v>4000000</v>
      </c>
      <c r="E11480" s="18">
        <f t="shared" si="179"/>
        <v>4000</v>
      </c>
      <c r="F11480" s="19">
        <v>3.7469420000000002</v>
      </c>
      <c r="G11480" s="19">
        <v>14.987766122</v>
      </c>
      <c r="H11480" s="20">
        <v>92.506116994999999</v>
      </c>
      <c r="I11480" s="15">
        <f>IF(H11480&lt;=Rmax_Summary!$B$40,1,0)</f>
        <v>0</v>
      </c>
      <c r="J11480" s="15">
        <v>3</v>
      </c>
      <c r="K11480" s="21" t="s">
        <v>850</v>
      </c>
    </row>
    <row r="11481" spans="1:11" x14ac:dyDescent="0.15">
      <c r="A11481" s="15">
        <v>2433</v>
      </c>
      <c r="B11481" s="16">
        <v>15</v>
      </c>
      <c r="C11481" s="15">
        <v>50</v>
      </c>
      <c r="D11481" s="17">
        <v>4100000</v>
      </c>
      <c r="E11481" s="18">
        <f t="shared" si="179"/>
        <v>4100</v>
      </c>
      <c r="F11481" s="19">
        <v>3.6556199999999999</v>
      </c>
      <c r="G11481" s="19">
        <v>14.988040346</v>
      </c>
      <c r="H11481" s="20">
        <v>92.688760813000002</v>
      </c>
      <c r="I11481" s="15">
        <f>IF(H11481&lt;=Rmax_Summary!$B$40,1,0)</f>
        <v>0</v>
      </c>
      <c r="J11481" s="15">
        <v>3</v>
      </c>
      <c r="K11481" s="21" t="s">
        <v>850</v>
      </c>
    </row>
    <row r="11482" spans="1:11" x14ac:dyDescent="0.15">
      <c r="A11482" s="15">
        <v>2438</v>
      </c>
      <c r="B11482" s="16">
        <v>15</v>
      </c>
      <c r="C11482" s="15">
        <v>50</v>
      </c>
      <c r="D11482" s="17">
        <v>4200000</v>
      </c>
      <c r="E11482" s="18">
        <f t="shared" si="179"/>
        <v>4200</v>
      </c>
      <c r="F11482" s="19">
        <v>3.5686429999999998</v>
      </c>
      <c r="G11482" s="19">
        <v>14.988301523000001</v>
      </c>
      <c r="H11482" s="20">
        <v>92.862713497000001</v>
      </c>
      <c r="I11482" s="15">
        <f>IF(H11482&lt;=Rmax_Summary!$B$40,1,0)</f>
        <v>0</v>
      </c>
      <c r="J11482" s="15">
        <v>3</v>
      </c>
      <c r="K11482" s="21" t="s">
        <v>850</v>
      </c>
    </row>
    <row r="11483" spans="1:11" x14ac:dyDescent="0.15">
      <c r="A11483" s="15">
        <v>2443</v>
      </c>
      <c r="B11483" s="16">
        <v>15</v>
      </c>
      <c r="C11483" s="15">
        <v>50</v>
      </c>
      <c r="D11483" s="17">
        <v>4300000</v>
      </c>
      <c r="E11483" s="18">
        <f t="shared" si="179"/>
        <v>4300</v>
      </c>
      <c r="F11483" s="19">
        <v>3.4857089999999999</v>
      </c>
      <c r="G11483" s="19">
        <v>14.988550559</v>
      </c>
      <c r="H11483" s="20">
        <v>93.028581002999999</v>
      </c>
      <c r="I11483" s="15">
        <f>IF(H11483&lt;=Rmax_Summary!$B$40,1,0)</f>
        <v>0</v>
      </c>
      <c r="J11483" s="15">
        <v>3</v>
      </c>
      <c r="K11483" s="21" t="s">
        <v>850</v>
      </c>
    </row>
    <row r="11484" spans="1:11" x14ac:dyDescent="0.15">
      <c r="A11484" s="15">
        <v>2448</v>
      </c>
      <c r="B11484" s="16">
        <v>15</v>
      </c>
      <c r="C11484" s="15">
        <v>50</v>
      </c>
      <c r="D11484" s="17">
        <v>4400000</v>
      </c>
      <c r="E11484" s="18">
        <f t="shared" si="179"/>
        <v>4400</v>
      </c>
      <c r="F11484" s="19">
        <v>3.4065430000000001</v>
      </c>
      <c r="G11484" s="19">
        <v>14.988788286</v>
      </c>
      <c r="H11484" s="20">
        <v>93.186914478999995</v>
      </c>
      <c r="I11484" s="15">
        <f>IF(H11484&lt;=Rmax_Summary!$B$40,1,0)</f>
        <v>0</v>
      </c>
      <c r="J11484" s="15">
        <v>3</v>
      </c>
      <c r="K11484" s="21" t="s">
        <v>850</v>
      </c>
    </row>
    <row r="11485" spans="1:11" x14ac:dyDescent="0.15">
      <c r="A11485" s="15">
        <v>2453</v>
      </c>
      <c r="B11485" s="16">
        <v>15</v>
      </c>
      <c r="C11485" s="15">
        <v>50</v>
      </c>
      <c r="D11485" s="17">
        <v>4500000</v>
      </c>
      <c r="E11485" s="18">
        <f t="shared" si="179"/>
        <v>4500</v>
      </c>
      <c r="F11485" s="19">
        <v>3.330892</v>
      </c>
      <c r="G11485" s="19">
        <v>14.98901545</v>
      </c>
      <c r="H11485" s="20">
        <v>93.338215289999994</v>
      </c>
      <c r="I11485" s="15">
        <f>IF(H11485&lt;=Rmax_Summary!$B$40,1,0)</f>
        <v>0</v>
      </c>
      <c r="J11485" s="15">
        <v>3</v>
      </c>
      <c r="K11485" s="21" t="s">
        <v>850</v>
      </c>
    </row>
    <row r="11486" spans="1:11" x14ac:dyDescent="0.15">
      <c r="A11486" s="15">
        <v>2458</v>
      </c>
      <c r="B11486" s="16">
        <v>15</v>
      </c>
      <c r="C11486" s="15">
        <v>50</v>
      </c>
      <c r="D11486" s="17">
        <v>4600000</v>
      </c>
      <c r="E11486" s="18">
        <f t="shared" si="179"/>
        <v>4600</v>
      </c>
      <c r="F11486" s="19">
        <v>3.2585289999999998</v>
      </c>
      <c r="G11486" s="19">
        <v>14.989232745000001</v>
      </c>
      <c r="H11486" s="20">
        <v>93.482942383999998</v>
      </c>
      <c r="I11486" s="15">
        <f>IF(H11486&lt;=Rmax_Summary!$B$40,1,0)</f>
        <v>0</v>
      </c>
      <c r="J11486" s="15">
        <v>3</v>
      </c>
      <c r="K11486" s="21" t="s">
        <v>850</v>
      </c>
    </row>
    <row r="11487" spans="1:11" x14ac:dyDescent="0.15">
      <c r="A11487" s="15">
        <v>2463</v>
      </c>
      <c r="B11487" s="16">
        <v>15</v>
      </c>
      <c r="C11487" s="15">
        <v>50</v>
      </c>
      <c r="D11487" s="17">
        <v>4700000</v>
      </c>
      <c r="E11487" s="18">
        <f t="shared" si="179"/>
        <v>4700</v>
      </c>
      <c r="F11487" s="19">
        <v>3.1892429999999998</v>
      </c>
      <c r="G11487" s="19">
        <v>14.989440805999999</v>
      </c>
      <c r="H11487" s="20">
        <v>93.621514703000003</v>
      </c>
      <c r="I11487" s="15">
        <f>IF(H11487&lt;=Rmax_Summary!$B$40,1,0)</f>
        <v>0</v>
      </c>
      <c r="J11487" s="15">
        <v>3</v>
      </c>
      <c r="K11487" s="21" t="s">
        <v>850</v>
      </c>
    </row>
    <row r="11488" spans="1:11" x14ac:dyDescent="0.15">
      <c r="A11488" s="15">
        <v>2468</v>
      </c>
      <c r="B11488" s="16">
        <v>15</v>
      </c>
      <c r="C11488" s="15">
        <v>50</v>
      </c>
      <c r="D11488" s="17">
        <v>4800000</v>
      </c>
      <c r="E11488" s="18">
        <f t="shared" si="179"/>
        <v>4800</v>
      </c>
      <c r="F11488" s="19">
        <v>3.1228419999999999</v>
      </c>
      <c r="G11488" s="19">
        <v>14.989640192</v>
      </c>
      <c r="H11488" s="20">
        <v>93.754316619999997</v>
      </c>
      <c r="I11488" s="15">
        <f>IF(H11488&lt;=Rmax_Summary!$B$40,1,0)</f>
        <v>0</v>
      </c>
      <c r="J11488" s="15">
        <v>3</v>
      </c>
      <c r="K11488" s="21" t="s">
        <v>850</v>
      </c>
    </row>
    <row r="11489" spans="1:11" x14ac:dyDescent="0.15">
      <c r="A11489" s="15">
        <v>2473</v>
      </c>
      <c r="B11489" s="16">
        <v>15</v>
      </c>
      <c r="C11489" s="15">
        <v>50</v>
      </c>
      <c r="D11489" s="17">
        <v>4900000</v>
      </c>
      <c r="E11489" s="18">
        <f t="shared" si="179"/>
        <v>4900</v>
      </c>
      <c r="F11489" s="19">
        <v>3.0591490000000001</v>
      </c>
      <c r="G11489" s="19">
        <v>14.989831452000001</v>
      </c>
      <c r="H11489" s="20">
        <v>93.881701356999997</v>
      </c>
      <c r="I11489" s="15">
        <f>IF(H11489&lt;=Rmax_Summary!$B$40,1,0)</f>
        <v>0</v>
      </c>
      <c r="J11489" s="15">
        <v>3</v>
      </c>
      <c r="K11489" s="21" t="s">
        <v>850</v>
      </c>
    </row>
    <row r="11490" spans="1:11" x14ac:dyDescent="0.15">
      <c r="A11490" s="15">
        <v>2478</v>
      </c>
      <c r="B11490" s="16">
        <v>15</v>
      </c>
      <c r="C11490" s="15">
        <v>50</v>
      </c>
      <c r="D11490" s="17">
        <v>5000000</v>
      </c>
      <c r="E11490" s="18">
        <f t="shared" si="179"/>
        <v>5000</v>
      </c>
      <c r="F11490" s="19">
        <v>2.9980030000000002</v>
      </c>
      <c r="G11490" s="19">
        <v>14.990015064</v>
      </c>
      <c r="H11490" s="20">
        <v>94.003994061</v>
      </c>
      <c r="I11490" s="15">
        <f>IF(H11490&lt;=Rmax_Summary!$B$40,1,0)</f>
        <v>0</v>
      </c>
      <c r="J11490" s="15">
        <v>3</v>
      </c>
      <c r="K11490" s="21" t="s">
        <v>850</v>
      </c>
    </row>
    <row r="11491" spans="1:11" x14ac:dyDescent="0.15">
      <c r="A11491" s="15">
        <v>2483</v>
      </c>
      <c r="B11491" s="16">
        <v>15</v>
      </c>
      <c r="C11491" s="15">
        <v>50</v>
      </c>
      <c r="D11491" s="17">
        <v>5100000</v>
      </c>
      <c r="E11491" s="18">
        <f t="shared" si="179"/>
        <v>5100</v>
      </c>
      <c r="F11491" s="19">
        <v>2.9392529999999999</v>
      </c>
      <c r="G11491" s="19">
        <v>14.99019148</v>
      </c>
      <c r="H11491" s="20">
        <v>94.1214935</v>
      </c>
      <c r="I11491" s="15">
        <f>IF(H11491&lt;=Rmax_Summary!$B$40,1,0)</f>
        <v>0</v>
      </c>
      <c r="J11491" s="15">
        <v>3</v>
      </c>
      <c r="K11491" s="21" t="s">
        <v>850</v>
      </c>
    </row>
    <row r="11492" spans="1:11" x14ac:dyDescent="0.15">
      <c r="A11492" s="15">
        <v>2488</v>
      </c>
      <c r="B11492" s="16">
        <v>15</v>
      </c>
      <c r="C11492" s="15">
        <v>50</v>
      </c>
      <c r="D11492" s="17">
        <v>5200000</v>
      </c>
      <c r="E11492" s="18">
        <f t="shared" si="179"/>
        <v>5200</v>
      </c>
      <c r="F11492" s="19">
        <v>2.882762</v>
      </c>
      <c r="G11492" s="19">
        <v>14.990361114000001</v>
      </c>
      <c r="H11492" s="20">
        <v>94.234476388999994</v>
      </c>
      <c r="I11492" s="15">
        <f>IF(H11492&lt;=Rmax_Summary!$B$40,1,0)</f>
        <v>0</v>
      </c>
      <c r="J11492" s="15">
        <v>3</v>
      </c>
      <c r="K11492" s="21" t="s">
        <v>850</v>
      </c>
    </row>
    <row r="11493" spans="1:11" x14ac:dyDescent="0.15">
      <c r="A11493" s="15">
        <v>2493</v>
      </c>
      <c r="B11493" s="16">
        <v>15</v>
      </c>
      <c r="C11493" s="15">
        <v>50</v>
      </c>
      <c r="D11493" s="17">
        <v>5300000</v>
      </c>
      <c r="E11493" s="18">
        <f t="shared" si="179"/>
        <v>5300</v>
      </c>
      <c r="F11493" s="19">
        <v>2.8284009999999999</v>
      </c>
      <c r="G11493" s="19">
        <v>14.990524350999999</v>
      </c>
      <c r="H11493" s="20">
        <v>94.343198295999997</v>
      </c>
      <c r="I11493" s="15">
        <f>IF(H11493&lt;=Rmax_Summary!$B$40,1,0)</f>
        <v>0</v>
      </c>
      <c r="J11493" s="15">
        <v>3</v>
      </c>
      <c r="K11493" s="21" t="s">
        <v>850</v>
      </c>
    </row>
    <row r="11494" spans="1:11" x14ac:dyDescent="0.15">
      <c r="A11494" s="15">
        <v>2498</v>
      </c>
      <c r="B11494" s="16">
        <v>15</v>
      </c>
      <c r="C11494" s="15">
        <v>50</v>
      </c>
      <c r="D11494" s="17">
        <v>5400000</v>
      </c>
      <c r="E11494" s="18">
        <f t="shared" si="179"/>
        <v>5400</v>
      </c>
      <c r="F11494" s="19">
        <v>2.776052</v>
      </c>
      <c r="G11494" s="19">
        <v>14.990681544999999</v>
      </c>
      <c r="H11494" s="20">
        <v>94.447895688000003</v>
      </c>
      <c r="I11494" s="15">
        <f>IF(H11494&lt;=Rmax_Summary!$B$40,1,0)</f>
        <v>0</v>
      </c>
      <c r="J11494" s="15">
        <v>3</v>
      </c>
      <c r="K11494" s="21" t="s">
        <v>850</v>
      </c>
    </row>
    <row r="11495" spans="1:11" x14ac:dyDescent="0.15">
      <c r="A11495" s="15">
        <v>2503</v>
      </c>
      <c r="B11495" s="16">
        <v>15</v>
      </c>
      <c r="C11495" s="15">
        <v>50</v>
      </c>
      <c r="D11495" s="17">
        <v>5500000</v>
      </c>
      <c r="E11495" s="18">
        <f t="shared" si="179"/>
        <v>5500</v>
      </c>
      <c r="F11495" s="19">
        <v>2.725606</v>
      </c>
      <c r="G11495" s="19">
        <v>14.990833027000001</v>
      </c>
      <c r="H11495" s="20">
        <v>94.548787981000004</v>
      </c>
      <c r="I11495" s="15">
        <f>IF(H11495&lt;=Rmax_Summary!$B$40,1,0)</f>
        <v>0</v>
      </c>
      <c r="J11495" s="15">
        <v>3</v>
      </c>
      <c r="K11495" s="21" t="s">
        <v>850</v>
      </c>
    </row>
    <row r="11496" spans="1:11" x14ac:dyDescent="0.15">
      <c r="A11496" s="15">
        <v>2508</v>
      </c>
      <c r="B11496" s="16">
        <v>15</v>
      </c>
      <c r="C11496" s="15">
        <v>50</v>
      </c>
      <c r="D11496" s="17">
        <v>5600000</v>
      </c>
      <c r="E11496" s="18">
        <f t="shared" si="179"/>
        <v>5600</v>
      </c>
      <c r="F11496" s="19">
        <v>2.6769609999999999</v>
      </c>
      <c r="G11496" s="19">
        <v>14.990979102000001</v>
      </c>
      <c r="H11496" s="20">
        <v>94.646078903000003</v>
      </c>
      <c r="I11496" s="15">
        <f>IF(H11496&lt;=Rmax_Summary!$B$40,1,0)</f>
        <v>0</v>
      </c>
      <c r="J11496" s="15">
        <v>3</v>
      </c>
      <c r="K11496" s="21" t="s">
        <v>850</v>
      </c>
    </row>
    <row r="11497" spans="1:11" x14ac:dyDescent="0.15">
      <c r="A11497" s="15">
        <v>2513</v>
      </c>
      <c r="B11497" s="16">
        <v>15</v>
      </c>
      <c r="C11497" s="15">
        <v>50</v>
      </c>
      <c r="D11497" s="17">
        <v>5700000</v>
      </c>
      <c r="E11497" s="18">
        <f t="shared" si="179"/>
        <v>5700</v>
      </c>
      <c r="F11497" s="19">
        <v>2.6300210000000002</v>
      </c>
      <c r="G11497" s="19">
        <v>14.991120053</v>
      </c>
      <c r="H11497" s="20">
        <v>94.739958083000005</v>
      </c>
      <c r="I11497" s="15">
        <f>IF(H11497&lt;=Rmax_Summary!$B$40,1,0)</f>
        <v>0</v>
      </c>
      <c r="J11497" s="15">
        <v>3</v>
      </c>
      <c r="K11497" s="21" t="s">
        <v>850</v>
      </c>
    </row>
    <row r="11498" spans="1:11" x14ac:dyDescent="0.15">
      <c r="A11498" s="15">
        <v>2518</v>
      </c>
      <c r="B11498" s="16">
        <v>15</v>
      </c>
      <c r="C11498" s="15">
        <v>50</v>
      </c>
      <c r="D11498" s="17">
        <v>5800000</v>
      </c>
      <c r="E11498" s="18">
        <f t="shared" si="179"/>
        <v>5800</v>
      </c>
      <c r="F11498" s="19">
        <v>2.5846990000000001</v>
      </c>
      <c r="G11498" s="19">
        <v>14.991256146</v>
      </c>
      <c r="H11498" s="20">
        <v>94.830601281</v>
      </c>
      <c r="I11498" s="15">
        <f>IF(H11498&lt;=Rmax_Summary!$B$40,1,0)</f>
        <v>0</v>
      </c>
      <c r="J11498" s="15">
        <v>3</v>
      </c>
      <c r="K11498" s="21" t="s">
        <v>850</v>
      </c>
    </row>
    <row r="11499" spans="1:11" x14ac:dyDescent="0.15">
      <c r="A11499" s="15">
        <v>2523</v>
      </c>
      <c r="B11499" s="16">
        <v>15</v>
      </c>
      <c r="C11499" s="15">
        <v>50</v>
      </c>
      <c r="D11499" s="17">
        <v>5900000</v>
      </c>
      <c r="E11499" s="18">
        <f t="shared" si="179"/>
        <v>5900</v>
      </c>
      <c r="F11499" s="19">
        <v>2.5409130000000002</v>
      </c>
      <c r="G11499" s="19">
        <v>14.991387631</v>
      </c>
      <c r="H11499" s="20">
        <v>94.918173796999994</v>
      </c>
      <c r="I11499" s="15">
        <f>IF(H11499&lt;=Rmax_Summary!$B$40,1,0)</f>
        <v>0</v>
      </c>
      <c r="J11499" s="15">
        <v>3</v>
      </c>
      <c r="K11499" s="21" t="s">
        <v>850</v>
      </c>
    </row>
    <row r="11500" spans="1:11" x14ac:dyDescent="0.15">
      <c r="A11500" s="15">
        <v>2528</v>
      </c>
      <c r="B11500" s="16">
        <v>15</v>
      </c>
      <c r="C11500" s="15">
        <v>50</v>
      </c>
      <c r="D11500" s="17">
        <v>6000000</v>
      </c>
      <c r="E11500" s="18">
        <f t="shared" si="179"/>
        <v>6000</v>
      </c>
      <c r="F11500" s="19">
        <v>2.498586</v>
      </c>
      <c r="G11500" s="19">
        <v>14.991514731000001</v>
      </c>
      <c r="H11500" s="20">
        <v>95.002828199999996</v>
      </c>
      <c r="I11500" s="15">
        <f>IF(H11500&lt;=Rmax_Summary!$B$40,1,0)</f>
        <v>0</v>
      </c>
      <c r="J11500" s="15">
        <v>3</v>
      </c>
      <c r="K11500" s="21" t="s">
        <v>850</v>
      </c>
    </row>
    <row r="11501" spans="1:11" x14ac:dyDescent="0.15">
      <c r="A11501" s="15">
        <v>2533</v>
      </c>
      <c r="B11501" s="16">
        <v>15</v>
      </c>
      <c r="C11501" s="15">
        <v>50</v>
      </c>
      <c r="D11501" s="17">
        <v>6100000</v>
      </c>
      <c r="E11501" s="18">
        <f t="shared" si="179"/>
        <v>6100</v>
      </c>
      <c r="F11501" s="19">
        <v>2.457646</v>
      </c>
      <c r="G11501" s="19">
        <v>14.991637667999999</v>
      </c>
      <c r="H11501" s="20">
        <v>95.084708871000004</v>
      </c>
      <c r="I11501" s="15">
        <f>IF(H11501&lt;=Rmax_Summary!$B$40,1,0)</f>
        <v>0</v>
      </c>
      <c r="J11501" s="15">
        <v>3</v>
      </c>
      <c r="K11501" s="21" t="s">
        <v>850</v>
      </c>
    </row>
    <row r="11502" spans="1:11" x14ac:dyDescent="0.15">
      <c r="A11502" s="15">
        <v>2538</v>
      </c>
      <c r="B11502" s="16">
        <v>15</v>
      </c>
      <c r="C11502" s="15">
        <v>50</v>
      </c>
      <c r="D11502" s="17">
        <v>6200000</v>
      </c>
      <c r="E11502" s="18">
        <f t="shared" si="179"/>
        <v>6200</v>
      </c>
      <c r="F11502" s="19">
        <v>2.4180250000000001</v>
      </c>
      <c r="G11502" s="19">
        <v>14.99175664</v>
      </c>
      <c r="H11502" s="20">
        <v>95.163949506999998</v>
      </c>
      <c r="I11502" s="15">
        <f>IF(H11502&lt;=Rmax_Summary!$B$40,1,0)</f>
        <v>0</v>
      </c>
      <c r="J11502" s="15">
        <v>3</v>
      </c>
      <c r="K11502" s="21" t="s">
        <v>850</v>
      </c>
    </row>
    <row r="11503" spans="1:11" x14ac:dyDescent="0.15">
      <c r="A11503" s="15">
        <v>2543</v>
      </c>
      <c r="B11503" s="16">
        <v>15</v>
      </c>
      <c r="C11503" s="15">
        <v>50</v>
      </c>
      <c r="D11503" s="17">
        <v>6300000</v>
      </c>
      <c r="E11503" s="18">
        <f t="shared" si="179"/>
        <v>6300</v>
      </c>
      <c r="F11503" s="19">
        <v>2.3796620000000002</v>
      </c>
      <c r="G11503" s="19">
        <v>14.991871839</v>
      </c>
      <c r="H11503" s="20">
        <v>95.240675616999994</v>
      </c>
      <c r="I11503" s="15">
        <f>IF(H11503&lt;=Rmax_Summary!$B$40,1,0)</f>
        <v>0</v>
      </c>
      <c r="J11503" s="15">
        <v>3</v>
      </c>
      <c r="K11503" s="21" t="s">
        <v>850</v>
      </c>
    </row>
    <row r="11504" spans="1:11" x14ac:dyDescent="0.15">
      <c r="A11504" s="15">
        <v>2548</v>
      </c>
      <c r="B11504" s="16">
        <v>15</v>
      </c>
      <c r="C11504" s="15">
        <v>50</v>
      </c>
      <c r="D11504" s="17">
        <v>6400000</v>
      </c>
      <c r="E11504" s="18">
        <f t="shared" si="179"/>
        <v>6400</v>
      </c>
      <c r="F11504" s="19">
        <v>2.3424969999999998</v>
      </c>
      <c r="G11504" s="19">
        <v>14.991983439</v>
      </c>
      <c r="H11504" s="20">
        <v>95.315005208000002</v>
      </c>
      <c r="I11504" s="15">
        <f>IF(H11504&lt;=Rmax_Summary!$B$40,1,0)</f>
        <v>0</v>
      </c>
      <c r="J11504" s="15">
        <v>3</v>
      </c>
      <c r="K11504" s="21" t="s">
        <v>850</v>
      </c>
    </row>
    <row r="11505" spans="1:11" x14ac:dyDescent="0.15">
      <c r="A11505" s="15">
        <v>2553</v>
      </c>
      <c r="B11505" s="16">
        <v>15</v>
      </c>
      <c r="C11505" s="15">
        <v>50</v>
      </c>
      <c r="D11505" s="17">
        <v>6500000</v>
      </c>
      <c r="E11505" s="18">
        <f t="shared" si="179"/>
        <v>6500</v>
      </c>
      <c r="F11505" s="19">
        <v>2.306476</v>
      </c>
      <c r="G11505" s="19">
        <v>14.992091606000001</v>
      </c>
      <c r="H11505" s="20">
        <v>95.387048784000001</v>
      </c>
      <c r="I11505" s="15">
        <f>IF(H11505&lt;=Rmax_Summary!$B$40,1,0)</f>
        <v>0</v>
      </c>
      <c r="J11505" s="15">
        <v>3</v>
      </c>
      <c r="K11505" s="21" t="s">
        <v>850</v>
      </c>
    </row>
    <row r="11506" spans="1:11" x14ac:dyDescent="0.15">
      <c r="A11506" s="15">
        <v>2558</v>
      </c>
      <c r="B11506" s="16">
        <v>15</v>
      </c>
      <c r="C11506" s="15">
        <v>50</v>
      </c>
      <c r="D11506" s="17">
        <v>6600000</v>
      </c>
      <c r="E11506" s="18">
        <f t="shared" si="179"/>
        <v>6600</v>
      </c>
      <c r="F11506" s="19">
        <v>2.2715450000000001</v>
      </c>
      <c r="G11506" s="19">
        <v>14.992196495</v>
      </c>
      <c r="H11506" s="20">
        <v>95.456910256</v>
      </c>
      <c r="I11506" s="15">
        <f>IF(H11506&lt;=Rmax_Summary!$B$40,1,0)</f>
        <v>0</v>
      </c>
      <c r="J11506" s="15">
        <v>3</v>
      </c>
      <c r="K11506" s="21" t="s">
        <v>850</v>
      </c>
    </row>
    <row r="11507" spans="1:11" x14ac:dyDescent="0.15">
      <c r="A11507" s="15">
        <v>2563</v>
      </c>
      <c r="B11507" s="16">
        <v>15</v>
      </c>
      <c r="C11507" s="15">
        <v>50</v>
      </c>
      <c r="D11507" s="17">
        <v>6700000</v>
      </c>
      <c r="E11507" s="18">
        <f t="shared" si="179"/>
        <v>6700</v>
      </c>
      <c r="F11507" s="19">
        <v>2.2376559999999999</v>
      </c>
      <c r="G11507" s="19">
        <v>14.992298258</v>
      </c>
      <c r="H11507" s="20">
        <v>95.524687165000003</v>
      </c>
      <c r="I11507" s="15">
        <f>IF(H11507&lt;=Rmax_Summary!$B$40,1,0)</f>
        <v>0</v>
      </c>
      <c r="J11507" s="15">
        <v>3</v>
      </c>
      <c r="K11507" s="21" t="s">
        <v>850</v>
      </c>
    </row>
    <row r="11508" spans="1:11" x14ac:dyDescent="0.15">
      <c r="A11508" s="15">
        <v>2568</v>
      </c>
      <c r="B11508" s="16">
        <v>15</v>
      </c>
      <c r="C11508" s="15">
        <v>50</v>
      </c>
      <c r="D11508" s="17">
        <v>6800000</v>
      </c>
      <c r="E11508" s="18">
        <f t="shared" si="179"/>
        <v>6800</v>
      </c>
      <c r="F11508" s="19">
        <v>2.2047639999999999</v>
      </c>
      <c r="G11508" s="19">
        <v>14.992397027999999</v>
      </c>
      <c r="H11508" s="20">
        <v>95.590471371999996</v>
      </c>
      <c r="I11508" s="15">
        <f>IF(H11508&lt;=Rmax_Summary!$B$40,1,0)</f>
        <v>0</v>
      </c>
      <c r="J11508" s="15">
        <v>3</v>
      </c>
      <c r="K11508" s="21" t="s">
        <v>850</v>
      </c>
    </row>
    <row r="11509" spans="1:11" x14ac:dyDescent="0.15">
      <c r="A11509" s="15">
        <v>2573</v>
      </c>
      <c r="B11509" s="16">
        <v>15</v>
      </c>
      <c r="C11509" s="15">
        <v>50</v>
      </c>
      <c r="D11509" s="17">
        <v>6900000</v>
      </c>
      <c r="E11509" s="18">
        <f t="shared" si="179"/>
        <v>6900</v>
      </c>
      <c r="F11509" s="19">
        <v>2.172825</v>
      </c>
      <c r="G11509" s="19">
        <v>14.992492936</v>
      </c>
      <c r="H11509" s="20">
        <v>95.654349960000005</v>
      </c>
      <c r="I11509" s="15">
        <f>IF(H11509&lt;=Rmax_Summary!$B$40,1,0)</f>
        <v>0</v>
      </c>
      <c r="J11509" s="15">
        <v>3</v>
      </c>
      <c r="K11509" s="21" t="s">
        <v>850</v>
      </c>
    </row>
    <row r="11510" spans="1:11" x14ac:dyDescent="0.15">
      <c r="A11510" s="15">
        <v>2578</v>
      </c>
      <c r="B11510" s="16">
        <v>15</v>
      </c>
      <c r="C11510" s="15">
        <v>50</v>
      </c>
      <c r="D11510" s="17">
        <v>7000000</v>
      </c>
      <c r="E11510" s="18">
        <f t="shared" si="179"/>
        <v>7000</v>
      </c>
      <c r="F11510" s="19">
        <v>2.1417980000000001</v>
      </c>
      <c r="G11510" s="19">
        <v>14.992586105000001</v>
      </c>
      <c r="H11510" s="20">
        <v>95.716404100999995</v>
      </c>
      <c r="I11510" s="15">
        <f>IF(H11510&lt;=Rmax_Summary!$B$40,1,0)</f>
        <v>0</v>
      </c>
      <c r="J11510" s="15">
        <v>3</v>
      </c>
      <c r="K11510" s="21" t="s">
        <v>850</v>
      </c>
    </row>
    <row r="11511" spans="1:11" x14ac:dyDescent="0.15">
      <c r="A11511" s="15">
        <v>2583</v>
      </c>
      <c r="B11511" s="16">
        <v>15</v>
      </c>
      <c r="C11511" s="15">
        <v>50</v>
      </c>
      <c r="D11511" s="17">
        <v>7100000</v>
      </c>
      <c r="E11511" s="18">
        <f t="shared" si="179"/>
        <v>7100</v>
      </c>
      <c r="F11511" s="19">
        <v>2.1116450000000002</v>
      </c>
      <c r="G11511" s="19">
        <v>14.992676651</v>
      </c>
      <c r="H11511" s="20">
        <v>95.776710648000005</v>
      </c>
      <c r="I11511" s="15">
        <f>IF(H11511&lt;=Rmax_Summary!$B$40,1,0)</f>
        <v>0</v>
      </c>
      <c r="J11511" s="15">
        <v>3</v>
      </c>
      <c r="K11511" s="21" t="s">
        <v>850</v>
      </c>
    </row>
    <row r="11512" spans="1:11" x14ac:dyDescent="0.15">
      <c r="A11512" s="15">
        <v>2588</v>
      </c>
      <c r="B11512" s="16">
        <v>15</v>
      </c>
      <c r="C11512" s="15">
        <v>50</v>
      </c>
      <c r="D11512" s="17">
        <v>7200000</v>
      </c>
      <c r="E11512" s="18">
        <f t="shared" si="179"/>
        <v>7200</v>
      </c>
      <c r="F11512" s="19">
        <v>2.082328</v>
      </c>
      <c r="G11512" s="19">
        <v>14.992764682000001</v>
      </c>
      <c r="H11512" s="20">
        <v>95.835343042999995</v>
      </c>
      <c r="I11512" s="15">
        <f>IF(H11512&lt;=Rmax_Summary!$B$40,1,0)</f>
        <v>0</v>
      </c>
      <c r="J11512" s="15">
        <v>3</v>
      </c>
      <c r="K11512" s="21" t="s">
        <v>850</v>
      </c>
    </row>
    <row r="11513" spans="1:11" x14ac:dyDescent="0.15">
      <c r="A11513" s="15">
        <v>2593</v>
      </c>
      <c r="B11513" s="16">
        <v>15</v>
      </c>
      <c r="C11513" s="15">
        <v>50</v>
      </c>
      <c r="D11513" s="17">
        <v>7300000</v>
      </c>
      <c r="E11513" s="18">
        <f t="shared" si="179"/>
        <v>7300</v>
      </c>
      <c r="F11513" s="19">
        <v>2.0538150000000002</v>
      </c>
      <c r="G11513" s="19">
        <v>14.992850302000001</v>
      </c>
      <c r="H11513" s="20">
        <v>95.892369724999995</v>
      </c>
      <c r="I11513" s="15">
        <f>IF(H11513&lt;=Rmax_Summary!$B$40,1,0)</f>
        <v>0</v>
      </c>
      <c r="J11513" s="15">
        <v>3</v>
      </c>
      <c r="K11513" s="21" t="s">
        <v>850</v>
      </c>
    </row>
    <row r="11514" spans="1:11" x14ac:dyDescent="0.15">
      <c r="A11514" s="15">
        <v>2598</v>
      </c>
      <c r="B11514" s="16">
        <v>15</v>
      </c>
      <c r="C11514" s="15">
        <v>50</v>
      </c>
      <c r="D11514" s="17">
        <v>7400000</v>
      </c>
      <c r="E11514" s="18">
        <f t="shared" si="179"/>
        <v>7400</v>
      </c>
      <c r="F11514" s="19">
        <v>2.0260720000000001</v>
      </c>
      <c r="G11514" s="19">
        <v>14.992933609</v>
      </c>
      <c r="H11514" s="20">
        <v>95.947855723000004</v>
      </c>
      <c r="I11514" s="15">
        <f>IF(H11514&lt;=Rmax_Summary!$B$40,1,0)</f>
        <v>0</v>
      </c>
      <c r="J11514" s="15">
        <v>3</v>
      </c>
      <c r="K11514" s="21" t="s">
        <v>850</v>
      </c>
    </row>
    <row r="11515" spans="1:11" x14ac:dyDescent="0.15">
      <c r="A11515" s="15">
        <v>2603</v>
      </c>
      <c r="B11515" s="16">
        <v>15</v>
      </c>
      <c r="C11515" s="15">
        <v>50</v>
      </c>
      <c r="D11515" s="17">
        <v>7500000</v>
      </c>
      <c r="E11515" s="18">
        <f t="shared" si="179"/>
        <v>7500</v>
      </c>
      <c r="F11515" s="19">
        <v>1.999069</v>
      </c>
      <c r="G11515" s="19">
        <v>14.993014697</v>
      </c>
      <c r="H11515" s="20">
        <v>96.001862883000001</v>
      </c>
      <c r="I11515" s="15">
        <f>IF(H11515&lt;=Rmax_Summary!$B$40,1,0)</f>
        <v>0</v>
      </c>
      <c r="J11515" s="15">
        <v>3</v>
      </c>
      <c r="K11515" s="21" t="s">
        <v>850</v>
      </c>
    </row>
    <row r="11516" spans="1:11" x14ac:dyDescent="0.15">
      <c r="A11516" s="15">
        <v>2608</v>
      </c>
      <c r="B11516" s="16">
        <v>15</v>
      </c>
      <c r="C11516" s="15">
        <v>50</v>
      </c>
      <c r="D11516" s="17">
        <v>7600000</v>
      </c>
      <c r="E11516" s="18">
        <f t="shared" si="179"/>
        <v>7600</v>
      </c>
      <c r="F11516" s="19">
        <v>1.9727760000000001</v>
      </c>
      <c r="G11516" s="19">
        <v>14.993093652000001</v>
      </c>
      <c r="H11516" s="20">
        <v>96.054448957000005</v>
      </c>
      <c r="I11516" s="15">
        <f>IF(H11516&lt;=Rmax_Summary!$B$40,1,0)</f>
        <v>0</v>
      </c>
      <c r="J11516" s="15">
        <v>3</v>
      </c>
      <c r="K11516" s="21" t="s">
        <v>850</v>
      </c>
    </row>
    <row r="11517" spans="1:11" x14ac:dyDescent="0.15">
      <c r="A11517" s="15">
        <v>2613</v>
      </c>
      <c r="B11517" s="16">
        <v>15</v>
      </c>
      <c r="C11517" s="15">
        <v>50</v>
      </c>
      <c r="D11517" s="17">
        <v>7700000</v>
      </c>
      <c r="E11517" s="18">
        <f t="shared" si="179"/>
        <v>7700</v>
      </c>
      <c r="F11517" s="19">
        <v>1.947165</v>
      </c>
      <c r="G11517" s="19">
        <v>14.993170556999999</v>
      </c>
      <c r="H11517" s="20">
        <v>96.105669879000004</v>
      </c>
      <c r="I11517" s="15">
        <f>IF(H11517&lt;=Rmax_Summary!$B$40,1,0)</f>
        <v>0</v>
      </c>
      <c r="J11517" s="15">
        <v>3</v>
      </c>
      <c r="K11517" s="21" t="s">
        <v>850</v>
      </c>
    </row>
    <row r="11518" spans="1:11" x14ac:dyDescent="0.15">
      <c r="A11518" s="15">
        <v>2618</v>
      </c>
      <c r="B11518" s="16">
        <v>15</v>
      </c>
      <c r="C11518" s="15">
        <v>50</v>
      </c>
      <c r="D11518" s="17">
        <v>7800000</v>
      </c>
      <c r="E11518" s="18">
        <f t="shared" si="179"/>
        <v>7800</v>
      </c>
      <c r="F11518" s="19">
        <v>1.9222109999999999</v>
      </c>
      <c r="G11518" s="19">
        <v>14.993245487999999</v>
      </c>
      <c r="H11518" s="20">
        <v>96.155578173999999</v>
      </c>
      <c r="I11518" s="15">
        <f>IF(H11518&lt;=Rmax_Summary!$B$40,1,0)</f>
        <v>0</v>
      </c>
      <c r="J11518" s="15">
        <v>3</v>
      </c>
      <c r="K11518" s="21" t="s">
        <v>850</v>
      </c>
    </row>
    <row r="11519" spans="1:11" x14ac:dyDescent="0.15">
      <c r="A11519" s="15">
        <v>2623</v>
      </c>
      <c r="B11519" s="16">
        <v>15</v>
      </c>
      <c r="C11519" s="15">
        <v>50</v>
      </c>
      <c r="D11519" s="17">
        <v>7900000</v>
      </c>
      <c r="E11519" s="18">
        <f t="shared" si="179"/>
        <v>7900</v>
      </c>
      <c r="F11519" s="19">
        <v>1.897888</v>
      </c>
      <c r="G11519" s="19">
        <v>14.993318524999999</v>
      </c>
      <c r="H11519" s="20">
        <v>96.20422318</v>
      </c>
      <c r="I11519" s="15">
        <f>IF(H11519&lt;=Rmax_Summary!$B$40,1,0)</f>
        <v>0</v>
      </c>
      <c r="J11519" s="15">
        <v>3</v>
      </c>
      <c r="K11519" s="21" t="s">
        <v>850</v>
      </c>
    </row>
    <row r="11520" spans="1:11" x14ac:dyDescent="0.15">
      <c r="A11520" s="15">
        <v>2628</v>
      </c>
      <c r="B11520" s="16">
        <v>15</v>
      </c>
      <c r="C11520" s="15">
        <v>50</v>
      </c>
      <c r="D11520" s="17">
        <v>8000000</v>
      </c>
      <c r="E11520" s="18">
        <f t="shared" si="179"/>
        <v>8000</v>
      </c>
      <c r="F11520" s="19">
        <v>1.874174</v>
      </c>
      <c r="G11520" s="19">
        <v>14.993389735999999</v>
      </c>
      <c r="H11520" s="20">
        <v>96.251652647</v>
      </c>
      <c r="I11520" s="15">
        <f>IF(H11520&lt;=Rmax_Summary!$B$40,1,0)</f>
        <v>0</v>
      </c>
      <c r="J11520" s="15">
        <v>3</v>
      </c>
      <c r="K11520" s="21" t="s">
        <v>850</v>
      </c>
    </row>
    <row r="11521" spans="1:11" x14ac:dyDescent="0.15">
      <c r="A11521" s="15">
        <v>2633</v>
      </c>
      <c r="B11521" s="16">
        <v>15</v>
      </c>
      <c r="C11521" s="15">
        <v>50</v>
      </c>
      <c r="D11521" s="17">
        <v>8100000</v>
      </c>
      <c r="E11521" s="18">
        <f t="shared" si="179"/>
        <v>8100</v>
      </c>
      <c r="F11521" s="19">
        <v>1.8510439999999999</v>
      </c>
      <c r="G11521" s="19">
        <v>14.993459188999999</v>
      </c>
      <c r="H11521" s="20">
        <v>96.297911365999994</v>
      </c>
      <c r="I11521" s="15">
        <f>IF(H11521&lt;=Rmax_Summary!$B$40,1,0)</f>
        <v>0</v>
      </c>
      <c r="J11521" s="15">
        <v>3</v>
      </c>
      <c r="K11521" s="21" t="s">
        <v>850</v>
      </c>
    </row>
    <row r="11522" spans="1:11" x14ac:dyDescent="0.15">
      <c r="A11522" s="15">
        <v>2638</v>
      </c>
      <c r="B11522" s="16">
        <v>15</v>
      </c>
      <c r="C11522" s="15">
        <v>50</v>
      </c>
      <c r="D11522" s="17">
        <v>8200000</v>
      </c>
      <c r="E11522" s="18">
        <f t="shared" ref="E11522:E11585" si="180">D11522/1000</f>
        <v>8200</v>
      </c>
      <c r="F11522" s="19">
        <v>1.828479</v>
      </c>
      <c r="G11522" s="19">
        <v>14.993526951</v>
      </c>
      <c r="H11522" s="20">
        <v>96.343042198000006</v>
      </c>
      <c r="I11522" s="15">
        <f>IF(H11522&lt;=Rmax_Summary!$B$40,1,0)</f>
        <v>0</v>
      </c>
      <c r="J11522" s="15">
        <v>3</v>
      </c>
      <c r="K11522" s="21" t="s">
        <v>850</v>
      </c>
    </row>
    <row r="11523" spans="1:11" x14ac:dyDescent="0.15">
      <c r="A11523" s="15">
        <v>2643</v>
      </c>
      <c r="B11523" s="16">
        <v>15</v>
      </c>
      <c r="C11523" s="15">
        <v>50</v>
      </c>
      <c r="D11523" s="17">
        <v>8300000</v>
      </c>
      <c r="E11523" s="18">
        <f t="shared" si="180"/>
        <v>8300</v>
      </c>
      <c r="F11523" s="19">
        <v>1.806457</v>
      </c>
      <c r="G11523" s="19">
        <v>14.993593079</v>
      </c>
      <c r="H11523" s="20">
        <v>96.387086070999999</v>
      </c>
      <c r="I11523" s="15">
        <f>IF(H11523&lt;=Rmax_Summary!$B$40,1,0)</f>
        <v>0</v>
      </c>
      <c r="J11523" s="15">
        <v>3</v>
      </c>
      <c r="K11523" s="21" t="s">
        <v>850</v>
      </c>
    </row>
    <row r="11524" spans="1:11" x14ac:dyDescent="0.15">
      <c r="A11524" s="15">
        <v>2648</v>
      </c>
      <c r="B11524" s="16">
        <v>15</v>
      </c>
      <c r="C11524" s="15">
        <v>50</v>
      </c>
      <c r="D11524" s="17">
        <v>8400000</v>
      </c>
      <c r="E11524" s="18">
        <f t="shared" si="180"/>
        <v>8400</v>
      </c>
      <c r="F11524" s="19">
        <v>1.784959</v>
      </c>
      <c r="G11524" s="19">
        <v>14.993657633</v>
      </c>
      <c r="H11524" s="20">
        <v>96.430081522999998</v>
      </c>
      <c r="I11524" s="15">
        <f>IF(H11524&lt;=Rmax_Summary!$B$40,1,0)</f>
        <v>0</v>
      </c>
      <c r="J11524" s="15">
        <v>3</v>
      </c>
      <c r="K11524" s="21" t="s">
        <v>850</v>
      </c>
    </row>
    <row r="11525" spans="1:11" x14ac:dyDescent="0.15">
      <c r="A11525" s="15">
        <v>2653</v>
      </c>
      <c r="B11525" s="16">
        <v>15</v>
      </c>
      <c r="C11525" s="15">
        <v>50</v>
      </c>
      <c r="D11525" s="17">
        <v>8500000</v>
      </c>
      <c r="E11525" s="18">
        <f t="shared" si="180"/>
        <v>8500</v>
      </c>
      <c r="F11525" s="19">
        <v>1.7639670000000001</v>
      </c>
      <c r="G11525" s="19">
        <v>14.993720667</v>
      </c>
      <c r="H11525" s="20">
        <v>96.472065732000004</v>
      </c>
      <c r="I11525" s="15">
        <f>IF(H11525&lt;=Rmax_Summary!$B$40,1,0)</f>
        <v>0</v>
      </c>
      <c r="J11525" s="15">
        <v>3</v>
      </c>
      <c r="K11525" s="21" t="s">
        <v>850</v>
      </c>
    </row>
    <row r="11526" spans="1:11" x14ac:dyDescent="0.15">
      <c r="A11526" s="15">
        <v>2658</v>
      </c>
      <c r="B11526" s="16">
        <v>15</v>
      </c>
      <c r="C11526" s="15">
        <v>50</v>
      </c>
      <c r="D11526" s="17">
        <v>8600000</v>
      </c>
      <c r="E11526" s="18">
        <f t="shared" si="180"/>
        <v>8600</v>
      </c>
      <c r="F11526" s="19">
        <v>1.743463</v>
      </c>
      <c r="G11526" s="19">
        <v>14.993782239</v>
      </c>
      <c r="H11526" s="20">
        <v>96.513073824000003</v>
      </c>
      <c r="I11526" s="15">
        <f>IF(H11526&lt;=Rmax_Summary!$B$40,1,0)</f>
        <v>0</v>
      </c>
      <c r="J11526" s="15">
        <v>3</v>
      </c>
      <c r="K11526" s="21" t="s">
        <v>850</v>
      </c>
    </row>
    <row r="11527" spans="1:11" x14ac:dyDescent="0.15">
      <c r="A11527" s="15">
        <v>2663</v>
      </c>
      <c r="B11527" s="16">
        <v>15</v>
      </c>
      <c r="C11527" s="15">
        <v>50</v>
      </c>
      <c r="D11527" s="17">
        <v>8700000</v>
      </c>
      <c r="E11527" s="18">
        <f t="shared" si="180"/>
        <v>8700</v>
      </c>
      <c r="F11527" s="19">
        <v>1.72343</v>
      </c>
      <c r="G11527" s="19">
        <v>14.993842394</v>
      </c>
      <c r="H11527" s="20">
        <v>96.553139681000005</v>
      </c>
      <c r="I11527" s="15">
        <f>IF(H11527&lt;=Rmax_Summary!$B$40,1,0)</f>
        <v>0</v>
      </c>
      <c r="J11527" s="15">
        <v>3</v>
      </c>
      <c r="K11527" s="21" t="s">
        <v>850</v>
      </c>
    </row>
    <row r="11528" spans="1:11" x14ac:dyDescent="0.15">
      <c r="A11528" s="15">
        <v>2668</v>
      </c>
      <c r="B11528" s="16">
        <v>15</v>
      </c>
      <c r="C11528" s="15">
        <v>50</v>
      </c>
      <c r="D11528" s="17">
        <v>8800000</v>
      </c>
      <c r="E11528" s="18">
        <f t="shared" si="180"/>
        <v>8800</v>
      </c>
      <c r="F11528" s="19">
        <v>1.7038519999999999</v>
      </c>
      <c r="G11528" s="19">
        <v>14.993901182</v>
      </c>
      <c r="H11528" s="20">
        <v>96.592295132999993</v>
      </c>
      <c r="I11528" s="15">
        <f>IF(H11528&lt;=Rmax_Summary!$B$40,1,0)</f>
        <v>0</v>
      </c>
      <c r="J11528" s="15">
        <v>3</v>
      </c>
      <c r="K11528" s="21" t="s">
        <v>850</v>
      </c>
    </row>
    <row r="11529" spans="1:11" x14ac:dyDescent="0.15">
      <c r="A11529" s="15">
        <v>2673</v>
      </c>
      <c r="B11529" s="16">
        <v>15</v>
      </c>
      <c r="C11529" s="15">
        <v>50</v>
      </c>
      <c r="D11529" s="17">
        <v>8900000</v>
      </c>
      <c r="E11529" s="18">
        <f t="shared" si="180"/>
        <v>8900</v>
      </c>
      <c r="F11529" s="19">
        <v>1.684714</v>
      </c>
      <c r="G11529" s="19">
        <v>14.993958651</v>
      </c>
      <c r="H11529" s="20">
        <v>96.630571103999998</v>
      </c>
      <c r="I11529" s="15">
        <f>IF(H11529&lt;=Rmax_Summary!$B$40,1,0)</f>
        <v>0</v>
      </c>
      <c r="J11529" s="15">
        <v>3</v>
      </c>
      <c r="K11529" s="21" t="s">
        <v>850</v>
      </c>
    </row>
    <row r="11530" spans="1:11" x14ac:dyDescent="0.15">
      <c r="A11530" s="15">
        <v>2678</v>
      </c>
      <c r="B11530" s="16">
        <v>15</v>
      </c>
      <c r="C11530" s="15">
        <v>50</v>
      </c>
      <c r="D11530" s="17">
        <v>9000000</v>
      </c>
      <c r="E11530" s="18">
        <f t="shared" si="180"/>
        <v>9000</v>
      </c>
      <c r="F11530" s="19">
        <v>1.666002</v>
      </c>
      <c r="G11530" s="19">
        <v>14.994014841</v>
      </c>
      <c r="H11530" s="20">
        <v>96.667996697000007</v>
      </c>
      <c r="I11530" s="15">
        <f>IF(H11530&lt;=Rmax_Summary!$B$40,1,0)</f>
        <v>0</v>
      </c>
      <c r="J11530" s="15">
        <v>3</v>
      </c>
      <c r="K11530" s="21" t="s">
        <v>850</v>
      </c>
    </row>
    <row r="11531" spans="1:11" x14ac:dyDescent="0.15">
      <c r="A11531" s="15">
        <v>2683</v>
      </c>
      <c r="B11531" s="16">
        <v>15</v>
      </c>
      <c r="C11531" s="15">
        <v>50</v>
      </c>
      <c r="D11531" s="17">
        <v>9100000</v>
      </c>
      <c r="E11531" s="18">
        <f t="shared" si="180"/>
        <v>9100</v>
      </c>
      <c r="F11531" s="19">
        <v>1.6476999999999999</v>
      </c>
      <c r="G11531" s="19">
        <v>14.994069798</v>
      </c>
      <c r="H11531" s="20">
        <v>96.704600107000005</v>
      </c>
      <c r="I11531" s="15">
        <f>IF(H11531&lt;=Rmax_Summary!$B$40,1,0)</f>
        <v>0</v>
      </c>
      <c r="J11531" s="15">
        <v>3</v>
      </c>
      <c r="K11531" s="21" t="s">
        <v>850</v>
      </c>
    </row>
    <row r="11532" spans="1:11" x14ac:dyDescent="0.15">
      <c r="A11532" s="15">
        <v>2688</v>
      </c>
      <c r="B11532" s="16">
        <v>15</v>
      </c>
      <c r="C11532" s="15">
        <v>50</v>
      </c>
      <c r="D11532" s="17">
        <v>9200000</v>
      </c>
      <c r="E11532" s="18">
        <f t="shared" si="180"/>
        <v>9200</v>
      </c>
      <c r="F11532" s="19">
        <v>1.629796</v>
      </c>
      <c r="G11532" s="19">
        <v>14.994123565000001</v>
      </c>
      <c r="H11532" s="20">
        <v>96.740407935999997</v>
      </c>
      <c r="I11532" s="15">
        <f>IF(H11532&lt;=Rmax_Summary!$B$40,1,0)</f>
        <v>0</v>
      </c>
      <c r="J11532" s="15">
        <v>3</v>
      </c>
      <c r="K11532" s="21" t="s">
        <v>850</v>
      </c>
    </row>
    <row r="11533" spans="1:11" x14ac:dyDescent="0.15">
      <c r="A11533" s="15">
        <v>2693</v>
      </c>
      <c r="B11533" s="16">
        <v>15</v>
      </c>
      <c r="C11533" s="15">
        <v>50</v>
      </c>
      <c r="D11533" s="17">
        <v>9300000</v>
      </c>
      <c r="E11533" s="18">
        <f t="shared" si="180"/>
        <v>9300</v>
      </c>
      <c r="F11533" s="19">
        <v>1.612277</v>
      </c>
      <c r="G11533" s="19">
        <v>14.994176166999999</v>
      </c>
      <c r="H11533" s="20">
        <v>96.775445993000005</v>
      </c>
      <c r="I11533" s="15">
        <f>IF(H11533&lt;=Rmax_Summary!$B$40,1,0)</f>
        <v>0</v>
      </c>
      <c r="J11533" s="15">
        <v>3</v>
      </c>
      <c r="K11533" s="21" t="s">
        <v>850</v>
      </c>
    </row>
    <row r="11534" spans="1:11" x14ac:dyDescent="0.15">
      <c r="A11534" s="15">
        <v>2698</v>
      </c>
      <c r="B11534" s="16">
        <v>15</v>
      </c>
      <c r="C11534" s="15">
        <v>50</v>
      </c>
      <c r="D11534" s="17">
        <v>9400000</v>
      </c>
      <c r="E11534" s="18">
        <f t="shared" si="180"/>
        <v>9400</v>
      </c>
      <c r="F11534" s="19">
        <v>1.5951310000000001</v>
      </c>
      <c r="G11534" s="19">
        <v>14.994227653999999</v>
      </c>
      <c r="H11534" s="20">
        <v>96.809738718000006</v>
      </c>
      <c r="I11534" s="15">
        <f>IF(H11534&lt;=Rmax_Summary!$B$40,1,0)</f>
        <v>0</v>
      </c>
      <c r="J11534" s="15">
        <v>3</v>
      </c>
      <c r="K11534" s="21" t="s">
        <v>850</v>
      </c>
    </row>
    <row r="11535" spans="1:11" x14ac:dyDescent="0.15">
      <c r="A11535" s="15">
        <v>2703</v>
      </c>
      <c r="B11535" s="16">
        <v>15</v>
      </c>
      <c r="C11535" s="15">
        <v>50</v>
      </c>
      <c r="D11535" s="17">
        <v>9500000</v>
      </c>
      <c r="E11535" s="18">
        <f t="shared" si="180"/>
        <v>9500</v>
      </c>
      <c r="F11535" s="19">
        <v>1.5783450000000001</v>
      </c>
      <c r="G11535" s="19">
        <v>14.994278059000001</v>
      </c>
      <c r="H11535" s="20">
        <v>96.843309872999995</v>
      </c>
      <c r="I11535" s="15">
        <f>IF(H11535&lt;=Rmax_Summary!$B$40,1,0)</f>
        <v>0</v>
      </c>
      <c r="J11535" s="15">
        <v>3</v>
      </c>
      <c r="K11535" s="21" t="s">
        <v>850</v>
      </c>
    </row>
    <row r="11536" spans="1:11" x14ac:dyDescent="0.15">
      <c r="A11536" s="15">
        <v>2708</v>
      </c>
      <c r="B11536" s="16">
        <v>15</v>
      </c>
      <c r="C11536" s="15">
        <v>50</v>
      </c>
      <c r="D11536" s="17">
        <v>9600000</v>
      </c>
      <c r="E11536" s="18">
        <f t="shared" si="180"/>
        <v>9600</v>
      </c>
      <c r="F11536" s="19">
        <v>1.561909</v>
      </c>
      <c r="G11536" s="19">
        <v>14.994327413000001</v>
      </c>
      <c r="H11536" s="20">
        <v>96.876181853999995</v>
      </c>
      <c r="I11536" s="15">
        <f>IF(H11536&lt;=Rmax_Summary!$B$40,1,0)</f>
        <v>0</v>
      </c>
      <c r="J11536" s="15">
        <v>3</v>
      </c>
      <c r="K11536" s="21" t="s">
        <v>850</v>
      </c>
    </row>
    <row r="11537" spans="1:11" x14ac:dyDescent="0.15">
      <c r="A11537" s="15">
        <v>2713</v>
      </c>
      <c r="B11537" s="16">
        <v>15</v>
      </c>
      <c r="C11537" s="15">
        <v>50</v>
      </c>
      <c r="D11537" s="17">
        <v>9700000</v>
      </c>
      <c r="E11537" s="18">
        <f t="shared" si="180"/>
        <v>9700</v>
      </c>
      <c r="F11537" s="19">
        <v>1.545812</v>
      </c>
      <c r="G11537" s="19">
        <v>14.994375749</v>
      </c>
      <c r="H11537" s="20">
        <v>96.908376146999998</v>
      </c>
      <c r="I11537" s="15">
        <f>IF(H11537&lt;=Rmax_Summary!$B$40,1,0)</f>
        <v>0</v>
      </c>
      <c r="J11537" s="15">
        <v>3</v>
      </c>
      <c r="K11537" s="21" t="s">
        <v>850</v>
      </c>
    </row>
    <row r="11538" spans="1:11" x14ac:dyDescent="0.15">
      <c r="A11538" s="15">
        <v>2718</v>
      </c>
      <c r="B11538" s="16">
        <v>15</v>
      </c>
      <c r="C11538" s="15">
        <v>50</v>
      </c>
      <c r="D11538" s="17">
        <v>9800000</v>
      </c>
      <c r="E11538" s="18">
        <f t="shared" si="180"/>
        <v>9800</v>
      </c>
      <c r="F11538" s="19">
        <v>1.530043</v>
      </c>
      <c r="G11538" s="19">
        <v>14.994423100000001</v>
      </c>
      <c r="H11538" s="20">
        <v>96.939913672000003</v>
      </c>
      <c r="I11538" s="15">
        <f>IF(H11538&lt;=Rmax_Summary!$B$40,1,0)</f>
        <v>0</v>
      </c>
      <c r="J11538" s="15">
        <v>3</v>
      </c>
      <c r="K11538" s="21" t="s">
        <v>850</v>
      </c>
    </row>
    <row r="11539" spans="1:11" x14ac:dyDescent="0.15">
      <c r="A11539" s="15">
        <v>2723</v>
      </c>
      <c r="B11539" s="16">
        <v>15</v>
      </c>
      <c r="C11539" s="15">
        <v>50</v>
      </c>
      <c r="D11539" s="17">
        <v>9900000</v>
      </c>
      <c r="E11539" s="18">
        <f t="shared" si="180"/>
        <v>9900</v>
      </c>
      <c r="F11539" s="19">
        <v>1.5145930000000001</v>
      </c>
      <c r="G11539" s="19">
        <v>14.994469494000001</v>
      </c>
      <c r="H11539" s="20">
        <v>96.970814208999997</v>
      </c>
      <c r="I11539" s="15">
        <f>IF(H11539&lt;=Rmax_Summary!$B$40,1,0)</f>
        <v>0</v>
      </c>
      <c r="J11539" s="15">
        <v>3</v>
      </c>
      <c r="K11539" s="21" t="s">
        <v>850</v>
      </c>
    </row>
    <row r="11540" spans="1:11" x14ac:dyDescent="0.15">
      <c r="A11540" s="15">
        <v>2728</v>
      </c>
      <c r="B11540" s="16">
        <v>15</v>
      </c>
      <c r="C11540" s="15">
        <v>50</v>
      </c>
      <c r="D11540" s="17">
        <v>10000000</v>
      </c>
      <c r="E11540" s="18">
        <f t="shared" si="180"/>
        <v>10000</v>
      </c>
      <c r="F11540" s="19">
        <v>1.499452</v>
      </c>
      <c r="G11540" s="19">
        <v>14.994514961</v>
      </c>
      <c r="H11540" s="20">
        <v>97.001096971999999</v>
      </c>
      <c r="I11540" s="15">
        <f>IF(H11540&lt;=Rmax_Summary!$B$40,1,0)</f>
        <v>0</v>
      </c>
      <c r="J11540" s="15">
        <v>3</v>
      </c>
      <c r="K11540" s="21" t="s">
        <v>850</v>
      </c>
    </row>
    <row r="11541" spans="1:11" x14ac:dyDescent="0.15">
      <c r="A11541" s="15">
        <v>4779</v>
      </c>
      <c r="B11541" s="16">
        <v>15</v>
      </c>
      <c r="C11541" s="15">
        <v>100</v>
      </c>
      <c r="D11541" s="17">
        <v>10000</v>
      </c>
      <c r="E11541" s="18">
        <f t="shared" si="180"/>
        <v>10</v>
      </c>
      <c r="F11541" s="19">
        <v>99.776016999999996</v>
      </c>
      <c r="G11541" s="19">
        <v>0.99776018799999999</v>
      </c>
      <c r="H11541" s="20">
        <v>0.22398293499999999</v>
      </c>
      <c r="I11541" s="15">
        <f>IF(H11541&lt;=Rmax_Summary!$B$40,1,0)</f>
        <v>1</v>
      </c>
      <c r="J11541" s="15">
        <v>1</v>
      </c>
      <c r="K11541" s="21" t="s">
        <v>846</v>
      </c>
    </row>
    <row r="11542" spans="1:11" x14ac:dyDescent="0.15">
      <c r="A11542" s="15">
        <v>4784</v>
      </c>
      <c r="B11542" s="16">
        <v>15</v>
      </c>
      <c r="C11542" s="15">
        <v>100</v>
      </c>
      <c r="D11542" s="17">
        <v>11000</v>
      </c>
      <c r="E11542" s="18">
        <f t="shared" si="180"/>
        <v>11</v>
      </c>
      <c r="F11542" s="19">
        <v>99.775936000000002</v>
      </c>
      <c r="G11542" s="19">
        <v>1.097535275</v>
      </c>
      <c r="H11542" s="20">
        <v>0.224064341</v>
      </c>
      <c r="I11542" s="15">
        <f>IF(H11542&lt;=Rmax_Summary!$B$40,1,0)</f>
        <v>1</v>
      </c>
      <c r="J11542" s="15">
        <v>1</v>
      </c>
      <c r="K11542" s="21" t="s">
        <v>846</v>
      </c>
    </row>
    <row r="11543" spans="1:11" x14ac:dyDescent="0.15">
      <c r="A11543" s="15">
        <v>4789</v>
      </c>
      <c r="B11543" s="16">
        <v>15</v>
      </c>
      <c r="C11543" s="15">
        <v>100</v>
      </c>
      <c r="D11543" s="17">
        <v>12000</v>
      </c>
      <c r="E11543" s="18">
        <f t="shared" si="180"/>
        <v>12</v>
      </c>
      <c r="F11543" s="19">
        <v>99.775853999999995</v>
      </c>
      <c r="G11543" s="19">
        <v>1.1973102360000001</v>
      </c>
      <c r="H11543" s="20">
        <v>0.224146228</v>
      </c>
      <c r="I11543" s="15">
        <f>IF(H11543&lt;=Rmax_Summary!$B$40,1,0)</f>
        <v>1</v>
      </c>
      <c r="J11543" s="15">
        <v>1</v>
      </c>
      <c r="K11543" s="21" t="s">
        <v>846</v>
      </c>
    </row>
    <row r="11544" spans="1:11" x14ac:dyDescent="0.15">
      <c r="A11544" s="15">
        <v>4794</v>
      </c>
      <c r="B11544" s="16">
        <v>15</v>
      </c>
      <c r="C11544" s="15">
        <v>100</v>
      </c>
      <c r="D11544" s="17">
        <v>13000</v>
      </c>
      <c r="E11544" s="18">
        <f t="shared" si="180"/>
        <v>13</v>
      </c>
      <c r="F11544" s="19">
        <v>99.775771000000006</v>
      </c>
      <c r="G11544" s="19">
        <v>1.2970850220000001</v>
      </c>
      <c r="H11544" s="20">
        <v>0.224228548</v>
      </c>
      <c r="I11544" s="15">
        <f>IF(H11544&lt;=Rmax_Summary!$B$40,1,0)</f>
        <v>1</v>
      </c>
      <c r="J11544" s="15">
        <v>1</v>
      </c>
      <c r="K11544" s="21" t="s">
        <v>846</v>
      </c>
    </row>
    <row r="11545" spans="1:11" x14ac:dyDescent="0.15">
      <c r="A11545" s="15">
        <v>4799</v>
      </c>
      <c r="B11545" s="16">
        <v>15</v>
      </c>
      <c r="C11545" s="15">
        <v>100</v>
      </c>
      <c r="D11545" s="17">
        <v>14000</v>
      </c>
      <c r="E11545" s="18">
        <f t="shared" si="180"/>
        <v>14</v>
      </c>
      <c r="F11545" s="19">
        <v>99.775688000000002</v>
      </c>
      <c r="G11545" s="19">
        <v>1.3968595989999999</v>
      </c>
      <c r="H11545" s="20">
        <v>0.22431171699999999</v>
      </c>
      <c r="I11545" s="15">
        <f>IF(H11545&lt;=Rmax_Summary!$B$40,1,0)</f>
        <v>1</v>
      </c>
      <c r="J11545" s="15">
        <v>1</v>
      </c>
      <c r="K11545" s="21" t="s">
        <v>846</v>
      </c>
    </row>
    <row r="11546" spans="1:11" x14ac:dyDescent="0.15">
      <c r="A11546" s="15">
        <v>4804</v>
      </c>
      <c r="B11546" s="16">
        <v>15</v>
      </c>
      <c r="C11546" s="15">
        <v>100</v>
      </c>
      <c r="D11546" s="17">
        <v>15000</v>
      </c>
      <c r="E11546" s="18">
        <f t="shared" si="180"/>
        <v>15</v>
      </c>
      <c r="F11546" s="19">
        <v>99.775604999999999</v>
      </c>
      <c r="G11546" s="19">
        <v>1.496634043</v>
      </c>
      <c r="H11546" s="20">
        <v>0.224395487</v>
      </c>
      <c r="I11546" s="15">
        <f>IF(H11546&lt;=Rmax_Summary!$B$40,1,0)</f>
        <v>1</v>
      </c>
      <c r="J11546" s="15">
        <v>1</v>
      </c>
      <c r="K11546" s="21" t="s">
        <v>846</v>
      </c>
    </row>
    <row r="11547" spans="1:11" x14ac:dyDescent="0.15">
      <c r="A11547" s="15">
        <v>4809</v>
      </c>
      <c r="B11547" s="16">
        <v>15</v>
      </c>
      <c r="C11547" s="15">
        <v>100</v>
      </c>
      <c r="D11547" s="17">
        <v>16000</v>
      </c>
      <c r="E11547" s="18">
        <f t="shared" si="180"/>
        <v>16</v>
      </c>
      <c r="F11547" s="19">
        <v>99.77552</v>
      </c>
      <c r="G11547" s="19">
        <v>1.5964083090000001</v>
      </c>
      <c r="H11547" s="20">
        <v>0.224480136</v>
      </c>
      <c r="I11547" s="15">
        <f>IF(H11547&lt;=Rmax_Summary!$B$40,1,0)</f>
        <v>1</v>
      </c>
      <c r="J11547" s="15">
        <v>1</v>
      </c>
      <c r="K11547" s="21" t="s">
        <v>846</v>
      </c>
    </row>
    <row r="11548" spans="1:11" x14ac:dyDescent="0.15">
      <c r="A11548" s="15">
        <v>4814</v>
      </c>
      <c r="B11548" s="16">
        <v>15</v>
      </c>
      <c r="C11548" s="15">
        <v>100</v>
      </c>
      <c r="D11548" s="17">
        <v>17000</v>
      </c>
      <c r="E11548" s="18">
        <f t="shared" si="180"/>
        <v>17</v>
      </c>
      <c r="F11548" s="19">
        <v>99.775435000000002</v>
      </c>
      <c r="G11548" s="19">
        <v>1.6961824139999999</v>
      </c>
      <c r="H11548" s="20">
        <v>0.22456501200000001</v>
      </c>
      <c r="I11548" s="15">
        <f>IF(H11548&lt;=Rmax_Summary!$B$40,1,0)</f>
        <v>1</v>
      </c>
      <c r="J11548" s="15">
        <v>1</v>
      </c>
      <c r="K11548" s="21" t="s">
        <v>846</v>
      </c>
    </row>
    <row r="11549" spans="1:11" x14ac:dyDescent="0.15">
      <c r="A11549" s="15">
        <v>4819</v>
      </c>
      <c r="B11549" s="16">
        <v>15</v>
      </c>
      <c r="C11549" s="15">
        <v>100</v>
      </c>
      <c r="D11549" s="17">
        <v>18000</v>
      </c>
      <c r="E11549" s="18">
        <f t="shared" si="180"/>
        <v>18</v>
      </c>
      <c r="F11549" s="19">
        <v>99.775350000000003</v>
      </c>
      <c r="G11549" s="19">
        <v>1.795956289</v>
      </c>
      <c r="H11549" s="20">
        <v>0.224650408</v>
      </c>
      <c r="I11549" s="15">
        <f>IF(H11549&lt;=Rmax_Summary!$B$40,1,0)</f>
        <v>1</v>
      </c>
      <c r="J11549" s="15">
        <v>1</v>
      </c>
      <c r="K11549" s="21" t="s">
        <v>846</v>
      </c>
    </row>
    <row r="11550" spans="1:11" x14ac:dyDescent="0.15">
      <c r="A11550" s="15">
        <v>4824</v>
      </c>
      <c r="B11550" s="16">
        <v>15</v>
      </c>
      <c r="C11550" s="15">
        <v>100</v>
      </c>
      <c r="D11550" s="17">
        <v>19000</v>
      </c>
      <c r="E11550" s="18">
        <f t="shared" si="180"/>
        <v>19</v>
      </c>
      <c r="F11550" s="19">
        <v>99.775262999999995</v>
      </c>
      <c r="G11550" s="19">
        <v>1.8957300130000001</v>
      </c>
      <c r="H11550" s="20">
        <v>0.22473699499999999</v>
      </c>
      <c r="I11550" s="15">
        <f>IF(H11550&lt;=Rmax_Summary!$B$40,1,0)</f>
        <v>1</v>
      </c>
      <c r="J11550" s="15">
        <v>1</v>
      </c>
      <c r="K11550" s="21" t="s">
        <v>846</v>
      </c>
    </row>
    <row r="11551" spans="1:11" x14ac:dyDescent="0.15">
      <c r="A11551" s="15">
        <v>4829</v>
      </c>
      <c r="B11551" s="16">
        <v>15</v>
      </c>
      <c r="C11551" s="15">
        <v>100</v>
      </c>
      <c r="D11551" s="17">
        <v>20000</v>
      </c>
      <c r="E11551" s="18">
        <f t="shared" si="180"/>
        <v>20</v>
      </c>
      <c r="F11551" s="19">
        <v>99.775176000000002</v>
      </c>
      <c r="G11551" s="19">
        <v>1.9955034970000001</v>
      </c>
      <c r="H11551" s="20">
        <v>0.224823779</v>
      </c>
      <c r="I11551" s="15">
        <f>IF(H11551&lt;=Rmax_Summary!$B$40,1,0)</f>
        <v>1</v>
      </c>
      <c r="J11551" s="15">
        <v>1</v>
      </c>
      <c r="K11551" s="21" t="s">
        <v>846</v>
      </c>
    </row>
    <row r="11552" spans="1:11" x14ac:dyDescent="0.15">
      <c r="A11552" s="15">
        <v>4834</v>
      </c>
      <c r="B11552" s="16">
        <v>15</v>
      </c>
      <c r="C11552" s="15">
        <v>100</v>
      </c>
      <c r="D11552" s="17">
        <v>21000</v>
      </c>
      <c r="E11552" s="18">
        <f t="shared" si="180"/>
        <v>21</v>
      </c>
      <c r="F11552" s="19">
        <v>99.775088999999994</v>
      </c>
      <c r="G11552" s="19">
        <v>2.095276852</v>
      </c>
      <c r="H11552" s="20">
        <v>0.22491149499999999</v>
      </c>
      <c r="I11552" s="15">
        <f>IF(H11552&lt;=Rmax_Summary!$B$40,1,0)</f>
        <v>1</v>
      </c>
      <c r="J11552" s="15">
        <v>1</v>
      </c>
      <c r="K11552" s="21" t="s">
        <v>846</v>
      </c>
    </row>
    <row r="11553" spans="1:11" x14ac:dyDescent="0.15">
      <c r="A11553" s="15">
        <v>4839</v>
      </c>
      <c r="B11553" s="16">
        <v>15</v>
      </c>
      <c r="C11553" s="15">
        <v>100</v>
      </c>
      <c r="D11553" s="17">
        <v>22000</v>
      </c>
      <c r="E11553" s="18">
        <f t="shared" si="180"/>
        <v>22</v>
      </c>
      <c r="F11553" s="19">
        <v>99.775001000000003</v>
      </c>
      <c r="G11553" s="19">
        <v>2.1950499940000001</v>
      </c>
      <c r="H11553" s="20">
        <v>0.22499944399999999</v>
      </c>
      <c r="I11553" s="15">
        <f>IF(H11553&lt;=Rmax_Summary!$B$40,1,0)</f>
        <v>1</v>
      </c>
      <c r="J11553" s="15">
        <v>1</v>
      </c>
      <c r="K11553" s="21" t="s">
        <v>846</v>
      </c>
    </row>
    <row r="11554" spans="1:11" x14ac:dyDescent="0.15">
      <c r="A11554" s="15">
        <v>4844</v>
      </c>
      <c r="B11554" s="16">
        <v>15</v>
      </c>
      <c r="C11554" s="15">
        <v>100</v>
      </c>
      <c r="D11554" s="17">
        <v>23000</v>
      </c>
      <c r="E11554" s="18">
        <f t="shared" si="180"/>
        <v>23</v>
      </c>
      <c r="F11554" s="19">
        <v>99.774912</v>
      </c>
      <c r="G11554" s="19">
        <v>2.294822935</v>
      </c>
      <c r="H11554" s="20">
        <v>0.225088289</v>
      </c>
      <c r="I11554" s="15">
        <f>IF(H11554&lt;=Rmax_Summary!$B$40,1,0)</f>
        <v>1</v>
      </c>
      <c r="J11554" s="15">
        <v>1</v>
      </c>
      <c r="K11554" s="21" t="s">
        <v>846</v>
      </c>
    </row>
    <row r="11555" spans="1:11" x14ac:dyDescent="0.15">
      <c r="A11555" s="15">
        <v>4849</v>
      </c>
      <c r="B11555" s="16">
        <v>15</v>
      </c>
      <c r="C11555" s="15">
        <v>100</v>
      </c>
      <c r="D11555" s="17">
        <v>24000</v>
      </c>
      <c r="E11555" s="18">
        <f t="shared" si="180"/>
        <v>24</v>
      </c>
      <c r="F11555" s="19">
        <v>99.774822</v>
      </c>
      <c r="G11555" s="19">
        <v>2.3945957500000001</v>
      </c>
      <c r="H11555" s="20">
        <v>0.225177922</v>
      </c>
      <c r="I11555" s="15">
        <f>IF(H11555&lt;=Rmax_Summary!$B$40,1,0)</f>
        <v>1</v>
      </c>
      <c r="J11555" s="15">
        <v>1</v>
      </c>
      <c r="K11555" s="21" t="s">
        <v>846</v>
      </c>
    </row>
    <row r="11556" spans="1:11" x14ac:dyDescent="0.15">
      <c r="A11556" s="15">
        <v>4854</v>
      </c>
      <c r="B11556" s="16">
        <v>15</v>
      </c>
      <c r="C11556" s="15">
        <v>100</v>
      </c>
      <c r="D11556" s="17">
        <v>25000</v>
      </c>
      <c r="E11556" s="18">
        <f t="shared" si="180"/>
        <v>25</v>
      </c>
      <c r="F11556" s="19">
        <v>99.774732</v>
      </c>
      <c r="G11556" s="19">
        <v>2.4943682859999998</v>
      </c>
      <c r="H11556" s="20">
        <v>0.225268156</v>
      </c>
      <c r="I11556" s="15">
        <f>IF(H11556&lt;=Rmax_Summary!$B$40,1,0)</f>
        <v>1</v>
      </c>
      <c r="J11556" s="15">
        <v>1</v>
      </c>
      <c r="K11556" s="21" t="s">
        <v>846</v>
      </c>
    </row>
    <row r="11557" spans="1:11" x14ac:dyDescent="0.15">
      <c r="A11557" s="15">
        <v>4859</v>
      </c>
      <c r="B11557" s="16">
        <v>15</v>
      </c>
      <c r="C11557" s="15">
        <v>100</v>
      </c>
      <c r="D11557" s="17">
        <v>26000</v>
      </c>
      <c r="E11557" s="18">
        <f t="shared" si="180"/>
        <v>26</v>
      </c>
      <c r="F11557" s="19">
        <v>99.774641000000003</v>
      </c>
      <c r="G11557" s="19">
        <v>2.5941406850000002</v>
      </c>
      <c r="H11557" s="20">
        <v>0.225359368</v>
      </c>
      <c r="I11557" s="15">
        <f>IF(H11557&lt;=Rmax_Summary!$B$40,1,0)</f>
        <v>1</v>
      </c>
      <c r="J11557" s="15">
        <v>1</v>
      </c>
      <c r="K11557" s="21" t="s">
        <v>846</v>
      </c>
    </row>
    <row r="11558" spans="1:11" x14ac:dyDescent="0.15">
      <c r="A11558" s="15">
        <v>4864</v>
      </c>
      <c r="B11558" s="16">
        <v>15</v>
      </c>
      <c r="C11558" s="15">
        <v>100</v>
      </c>
      <c r="D11558" s="17">
        <v>27000</v>
      </c>
      <c r="E11558" s="18">
        <f t="shared" si="180"/>
        <v>27</v>
      </c>
      <c r="F11558" s="19">
        <v>99.774548999999993</v>
      </c>
      <c r="G11558" s="19">
        <v>2.6939128550000002</v>
      </c>
      <c r="H11558" s="20">
        <v>0.225450762</v>
      </c>
      <c r="I11558" s="15">
        <f>IF(H11558&lt;=Rmax_Summary!$B$40,1,0)</f>
        <v>1</v>
      </c>
      <c r="J11558" s="15">
        <v>1</v>
      </c>
      <c r="K11558" s="21" t="s">
        <v>846</v>
      </c>
    </row>
    <row r="11559" spans="1:11" x14ac:dyDescent="0.15">
      <c r="A11559" s="15">
        <v>4869</v>
      </c>
      <c r="B11559" s="16">
        <v>15</v>
      </c>
      <c r="C11559" s="15">
        <v>100</v>
      </c>
      <c r="D11559" s="17">
        <v>28000</v>
      </c>
      <c r="E11559" s="18">
        <f t="shared" si="180"/>
        <v>28</v>
      </c>
      <c r="F11559" s="19">
        <v>99.774456000000001</v>
      </c>
      <c r="G11559" s="19">
        <v>2.793684769</v>
      </c>
      <c r="H11559" s="20">
        <v>0.22554358699999999</v>
      </c>
      <c r="I11559" s="15">
        <f>IF(H11559&lt;=Rmax_Summary!$B$40,1,0)</f>
        <v>1</v>
      </c>
      <c r="J11559" s="15">
        <v>1</v>
      </c>
      <c r="K11559" s="21" t="s">
        <v>846</v>
      </c>
    </row>
    <row r="11560" spans="1:11" x14ac:dyDescent="0.15">
      <c r="A11560" s="15">
        <v>4874</v>
      </c>
      <c r="B11560" s="16">
        <v>15</v>
      </c>
      <c r="C11560" s="15">
        <v>100</v>
      </c>
      <c r="D11560" s="17">
        <v>29000</v>
      </c>
      <c r="E11560" s="18">
        <f t="shared" si="180"/>
        <v>29</v>
      </c>
      <c r="F11560" s="19">
        <v>99.774364000000006</v>
      </c>
      <c r="G11560" s="19">
        <v>2.8934565459999999</v>
      </c>
      <c r="H11560" s="20">
        <v>0.22563645199999999</v>
      </c>
      <c r="I11560" s="15">
        <f>IF(H11560&lt;=Rmax_Summary!$B$40,1,0)</f>
        <v>1</v>
      </c>
      <c r="J11560" s="15">
        <v>1</v>
      </c>
      <c r="K11560" s="21" t="s">
        <v>846</v>
      </c>
    </row>
    <row r="11561" spans="1:11" x14ac:dyDescent="0.15">
      <c r="A11561" s="15">
        <v>4879</v>
      </c>
      <c r="B11561" s="16">
        <v>15</v>
      </c>
      <c r="C11561" s="15">
        <v>100</v>
      </c>
      <c r="D11561" s="17">
        <v>30000</v>
      </c>
      <c r="E11561" s="18">
        <f t="shared" si="180"/>
        <v>30</v>
      </c>
      <c r="F11561" s="19">
        <v>99.774269000000004</v>
      </c>
      <c r="G11561" s="19">
        <v>2.9932281230000002</v>
      </c>
      <c r="H11561" s="20">
        <v>0.225730503</v>
      </c>
      <c r="I11561" s="15">
        <f>IF(H11561&lt;=Rmax_Summary!$B$40,1,0)</f>
        <v>1</v>
      </c>
      <c r="J11561" s="15">
        <v>1</v>
      </c>
      <c r="K11561" s="21" t="s">
        <v>846</v>
      </c>
    </row>
    <row r="11562" spans="1:11" x14ac:dyDescent="0.15">
      <c r="A11562" s="15">
        <v>4884</v>
      </c>
      <c r="B11562" s="16">
        <v>15</v>
      </c>
      <c r="C11562" s="15">
        <v>100</v>
      </c>
      <c r="D11562" s="17">
        <v>31000</v>
      </c>
      <c r="E11562" s="18">
        <f t="shared" si="180"/>
        <v>31</v>
      </c>
      <c r="F11562" s="19">
        <v>99.774175</v>
      </c>
      <c r="G11562" s="19">
        <v>3.0929994239999998</v>
      </c>
      <c r="H11562" s="20">
        <v>0.22582506199999999</v>
      </c>
      <c r="I11562" s="15">
        <f>IF(H11562&lt;=Rmax_Summary!$B$40,1,0)</f>
        <v>1</v>
      </c>
      <c r="J11562" s="15">
        <v>1</v>
      </c>
      <c r="K11562" s="21" t="s">
        <v>846</v>
      </c>
    </row>
    <row r="11563" spans="1:11" x14ac:dyDescent="0.15">
      <c r="A11563" s="15">
        <v>4889</v>
      </c>
      <c r="B11563" s="16">
        <v>15</v>
      </c>
      <c r="C11563" s="15">
        <v>100</v>
      </c>
      <c r="D11563" s="17">
        <v>32000</v>
      </c>
      <c r="E11563" s="18">
        <f t="shared" si="180"/>
        <v>32</v>
      </c>
      <c r="F11563" s="19">
        <v>99.774079999999998</v>
      </c>
      <c r="G11563" s="19">
        <v>3.1927705350000002</v>
      </c>
      <c r="H11563" s="20">
        <v>0.22592021500000001</v>
      </c>
      <c r="I11563" s="15">
        <f>IF(H11563&lt;=Rmax_Summary!$B$40,1,0)</f>
        <v>1</v>
      </c>
      <c r="J11563" s="15">
        <v>1</v>
      </c>
      <c r="K11563" s="21" t="s">
        <v>846</v>
      </c>
    </row>
    <row r="11564" spans="1:11" x14ac:dyDescent="0.15">
      <c r="A11564" s="15">
        <v>4894</v>
      </c>
      <c r="B11564" s="16">
        <v>15</v>
      </c>
      <c r="C11564" s="15">
        <v>100</v>
      </c>
      <c r="D11564" s="17">
        <v>33000</v>
      </c>
      <c r="E11564" s="18">
        <f t="shared" si="180"/>
        <v>33</v>
      </c>
      <c r="F11564" s="19">
        <v>99.773983000000001</v>
      </c>
      <c r="G11564" s="19">
        <v>3.2925414499999999</v>
      </c>
      <c r="H11564" s="20">
        <v>0.226016737</v>
      </c>
      <c r="I11564" s="15">
        <f>IF(H11564&lt;=Rmax_Summary!$B$40,1,0)</f>
        <v>1</v>
      </c>
      <c r="J11564" s="15">
        <v>1</v>
      </c>
      <c r="K11564" s="21" t="s">
        <v>846</v>
      </c>
    </row>
    <row r="11565" spans="1:11" x14ac:dyDescent="0.15">
      <c r="A11565" s="15">
        <v>4899</v>
      </c>
      <c r="B11565" s="16">
        <v>15</v>
      </c>
      <c r="C11565" s="15">
        <v>100</v>
      </c>
      <c r="D11565" s="17">
        <v>34000</v>
      </c>
      <c r="E11565" s="18">
        <f t="shared" si="180"/>
        <v>34</v>
      </c>
      <c r="F11565" s="19">
        <v>99.773886000000005</v>
      </c>
      <c r="G11565" s="19">
        <v>3.3923120870000001</v>
      </c>
      <c r="H11565" s="20">
        <v>0.22611357000000001</v>
      </c>
      <c r="I11565" s="15">
        <f>IF(H11565&lt;=Rmax_Summary!$B$40,1,0)</f>
        <v>1</v>
      </c>
      <c r="J11565" s="15">
        <v>1</v>
      </c>
      <c r="K11565" s="21" t="s">
        <v>846</v>
      </c>
    </row>
    <row r="11566" spans="1:11" x14ac:dyDescent="0.15">
      <c r="A11566" s="15">
        <v>4904</v>
      </c>
      <c r="B11566" s="16">
        <v>15</v>
      </c>
      <c r="C11566" s="15">
        <v>100</v>
      </c>
      <c r="D11566" s="17">
        <v>35000</v>
      </c>
      <c r="E11566" s="18">
        <f t="shared" si="180"/>
        <v>35</v>
      </c>
      <c r="F11566" s="19">
        <v>99.773787999999996</v>
      </c>
      <c r="G11566" s="19">
        <v>3.4920825990000002</v>
      </c>
      <c r="H11566" s="20">
        <v>0.22621163499999999</v>
      </c>
      <c r="I11566" s="15">
        <f>IF(H11566&lt;=Rmax_Summary!$B$40,1,0)</f>
        <v>1</v>
      </c>
      <c r="J11566" s="15">
        <v>1</v>
      </c>
      <c r="K11566" s="21" t="s">
        <v>846</v>
      </c>
    </row>
    <row r="11567" spans="1:11" x14ac:dyDescent="0.15">
      <c r="A11567" s="15">
        <v>4909</v>
      </c>
      <c r="B11567" s="16">
        <v>15</v>
      </c>
      <c r="C11567" s="15">
        <v>100</v>
      </c>
      <c r="D11567" s="17">
        <v>36000</v>
      </c>
      <c r="E11567" s="18">
        <f t="shared" si="180"/>
        <v>36</v>
      </c>
      <c r="F11567" s="19">
        <v>99.773690000000002</v>
      </c>
      <c r="G11567" s="19">
        <v>3.5918528360000002</v>
      </c>
      <c r="H11567" s="20">
        <v>0.22631024299999999</v>
      </c>
      <c r="I11567" s="15">
        <f>IF(H11567&lt;=Rmax_Summary!$B$40,1,0)</f>
        <v>1</v>
      </c>
      <c r="J11567" s="15">
        <v>1</v>
      </c>
      <c r="K11567" s="21" t="s">
        <v>846</v>
      </c>
    </row>
    <row r="11568" spans="1:11" x14ac:dyDescent="0.15">
      <c r="A11568" s="15">
        <v>4914</v>
      </c>
      <c r="B11568" s="16">
        <v>15</v>
      </c>
      <c r="C11568" s="15">
        <v>100</v>
      </c>
      <c r="D11568" s="17">
        <v>37000</v>
      </c>
      <c r="E11568" s="18">
        <f t="shared" si="180"/>
        <v>37</v>
      </c>
      <c r="F11568" s="19">
        <v>99.773589999999999</v>
      </c>
      <c r="G11568" s="19">
        <v>3.6916228449999999</v>
      </c>
      <c r="H11568" s="20">
        <v>0.22641008400000001</v>
      </c>
      <c r="I11568" s="15">
        <f>IF(H11568&lt;=Rmax_Summary!$B$40,1,0)</f>
        <v>1</v>
      </c>
      <c r="J11568" s="15">
        <v>1</v>
      </c>
      <c r="K11568" s="21" t="s">
        <v>846</v>
      </c>
    </row>
    <row r="11569" spans="1:11" x14ac:dyDescent="0.15">
      <c r="A11569" s="15">
        <v>4919</v>
      </c>
      <c r="B11569" s="16">
        <v>15</v>
      </c>
      <c r="C11569" s="15">
        <v>100</v>
      </c>
      <c r="D11569" s="17">
        <v>38000</v>
      </c>
      <c r="E11569" s="18">
        <f t="shared" si="180"/>
        <v>38</v>
      </c>
      <c r="F11569" s="19">
        <v>99.773489999999995</v>
      </c>
      <c r="G11569" s="19">
        <v>3.791392627</v>
      </c>
      <c r="H11569" s="20">
        <v>0.22651011400000001</v>
      </c>
      <c r="I11569" s="15">
        <f>IF(H11569&lt;=Rmax_Summary!$B$40,1,0)</f>
        <v>1</v>
      </c>
      <c r="J11569" s="15">
        <v>1</v>
      </c>
      <c r="K11569" s="21" t="s">
        <v>846</v>
      </c>
    </row>
    <row r="11570" spans="1:11" x14ac:dyDescent="0.15">
      <c r="A11570" s="15">
        <v>4924</v>
      </c>
      <c r="B11570" s="16">
        <v>15</v>
      </c>
      <c r="C11570" s="15">
        <v>100</v>
      </c>
      <c r="D11570" s="17">
        <v>39000</v>
      </c>
      <c r="E11570" s="18">
        <f t="shared" si="180"/>
        <v>39</v>
      </c>
      <c r="F11570" s="19">
        <v>99.773388999999995</v>
      </c>
      <c r="G11570" s="19">
        <v>3.891162161</v>
      </c>
      <c r="H11570" s="20">
        <v>0.22661134599999999</v>
      </c>
      <c r="I11570" s="15">
        <f>IF(H11570&lt;=Rmax_Summary!$B$40,1,0)</f>
        <v>1</v>
      </c>
      <c r="J11570" s="15">
        <v>1</v>
      </c>
      <c r="K11570" s="21" t="s">
        <v>846</v>
      </c>
    </row>
    <row r="11571" spans="1:11" x14ac:dyDescent="0.15">
      <c r="A11571" s="15">
        <v>4929</v>
      </c>
      <c r="B11571" s="16">
        <v>15</v>
      </c>
      <c r="C11571" s="15">
        <v>100</v>
      </c>
      <c r="D11571" s="17">
        <v>40000</v>
      </c>
      <c r="E11571" s="18">
        <f t="shared" si="180"/>
        <v>40</v>
      </c>
      <c r="F11571" s="19">
        <v>99.773285999999999</v>
      </c>
      <c r="G11571" s="19">
        <v>3.9909314829999998</v>
      </c>
      <c r="H11571" s="20">
        <v>0.22671370099999999</v>
      </c>
      <c r="I11571" s="15">
        <f>IF(H11571&lt;=Rmax_Summary!$B$40,1,0)</f>
        <v>1</v>
      </c>
      <c r="J11571" s="15">
        <v>1</v>
      </c>
      <c r="K11571" s="21" t="s">
        <v>846</v>
      </c>
    </row>
    <row r="11572" spans="1:11" x14ac:dyDescent="0.15">
      <c r="A11572" s="15">
        <v>4934</v>
      </c>
      <c r="B11572" s="16">
        <v>15</v>
      </c>
      <c r="C11572" s="15">
        <v>100</v>
      </c>
      <c r="D11572" s="17">
        <v>41000</v>
      </c>
      <c r="E11572" s="18">
        <f t="shared" si="180"/>
        <v>41</v>
      </c>
      <c r="F11572" s="19">
        <v>99.773183000000003</v>
      </c>
      <c r="G11572" s="19">
        <v>4.0907005180000002</v>
      </c>
      <c r="H11572" s="20">
        <v>0.226816938</v>
      </c>
      <c r="I11572" s="15">
        <f>IF(H11572&lt;=Rmax_Summary!$B$40,1,0)</f>
        <v>1</v>
      </c>
      <c r="J11572" s="15">
        <v>1</v>
      </c>
      <c r="K11572" s="21" t="s">
        <v>846</v>
      </c>
    </row>
    <row r="11573" spans="1:11" x14ac:dyDescent="0.15">
      <c r="A11573" s="15">
        <v>4939</v>
      </c>
      <c r="B11573" s="16">
        <v>15</v>
      </c>
      <c r="C11573" s="15">
        <v>100</v>
      </c>
      <c r="D11573" s="17">
        <v>42000</v>
      </c>
      <c r="E11573" s="18">
        <f t="shared" si="180"/>
        <v>42</v>
      </c>
      <c r="F11573" s="19">
        <v>99.773078999999996</v>
      </c>
      <c r="G11573" s="19">
        <v>4.1904693069999999</v>
      </c>
      <c r="H11573" s="20">
        <v>0.22692066899999999</v>
      </c>
      <c r="I11573" s="15">
        <f>IF(H11573&lt;=Rmax_Summary!$B$40,1,0)</f>
        <v>1</v>
      </c>
      <c r="J11573" s="15">
        <v>1</v>
      </c>
      <c r="K11573" s="21" t="s">
        <v>846</v>
      </c>
    </row>
    <row r="11574" spans="1:11" x14ac:dyDescent="0.15">
      <c r="A11574" s="15">
        <v>4944</v>
      </c>
      <c r="B11574" s="16">
        <v>15</v>
      </c>
      <c r="C11574" s="15">
        <v>100</v>
      </c>
      <c r="D11574" s="17">
        <v>43000</v>
      </c>
      <c r="E11574" s="18">
        <f t="shared" si="180"/>
        <v>43</v>
      </c>
      <c r="F11574" s="19">
        <v>99.772974000000005</v>
      </c>
      <c r="G11574" s="19">
        <v>4.2902378800000003</v>
      </c>
      <c r="H11574" s="20">
        <v>0.22702562700000001</v>
      </c>
      <c r="I11574" s="15">
        <f>IF(H11574&lt;=Rmax_Summary!$B$40,1,0)</f>
        <v>1</v>
      </c>
      <c r="J11574" s="15">
        <v>1</v>
      </c>
      <c r="K11574" s="21" t="s">
        <v>846</v>
      </c>
    </row>
    <row r="11575" spans="1:11" x14ac:dyDescent="0.15">
      <c r="A11575" s="15">
        <v>4949</v>
      </c>
      <c r="B11575" s="16">
        <v>15</v>
      </c>
      <c r="C11575" s="15">
        <v>100</v>
      </c>
      <c r="D11575" s="17">
        <v>44000</v>
      </c>
      <c r="E11575" s="18">
        <f t="shared" si="180"/>
        <v>44</v>
      </c>
      <c r="F11575" s="19">
        <v>99.772868000000003</v>
      </c>
      <c r="G11575" s="19">
        <v>4.390006209</v>
      </c>
      <c r="H11575" s="20">
        <v>0.227131678</v>
      </c>
      <c r="I11575" s="15">
        <f>IF(H11575&lt;=Rmax_Summary!$B$40,1,0)</f>
        <v>1</v>
      </c>
      <c r="J11575" s="15">
        <v>1</v>
      </c>
      <c r="K11575" s="21" t="s">
        <v>846</v>
      </c>
    </row>
    <row r="11576" spans="1:11" x14ac:dyDescent="0.15">
      <c r="A11576" s="15">
        <v>4954</v>
      </c>
      <c r="B11576" s="16">
        <v>15</v>
      </c>
      <c r="C11576" s="15">
        <v>100</v>
      </c>
      <c r="D11576" s="17">
        <v>45000</v>
      </c>
      <c r="E11576" s="18">
        <f t="shared" si="180"/>
        <v>45</v>
      </c>
      <c r="F11576" s="19">
        <v>99.772762</v>
      </c>
      <c r="G11576" s="19">
        <v>4.4897742779999996</v>
      </c>
      <c r="H11576" s="20">
        <v>0.227238317</v>
      </c>
      <c r="I11576" s="15">
        <f>IF(H11576&lt;=Rmax_Summary!$B$40,1,0)</f>
        <v>1</v>
      </c>
      <c r="J11576" s="15">
        <v>1</v>
      </c>
      <c r="K11576" s="21" t="s">
        <v>846</v>
      </c>
    </row>
    <row r="11577" spans="1:11" x14ac:dyDescent="0.15">
      <c r="A11577" s="15">
        <v>4959</v>
      </c>
      <c r="B11577" s="16">
        <v>15</v>
      </c>
      <c r="C11577" s="15">
        <v>100</v>
      </c>
      <c r="D11577" s="17">
        <v>46000</v>
      </c>
      <c r="E11577" s="18">
        <f t="shared" si="180"/>
        <v>46</v>
      </c>
      <c r="F11577" s="19">
        <v>99.772654000000003</v>
      </c>
      <c r="G11577" s="19">
        <v>4.5895420720000004</v>
      </c>
      <c r="H11577" s="20">
        <v>0.22734634100000001</v>
      </c>
      <c r="I11577" s="15">
        <f>IF(H11577&lt;=Rmax_Summary!$B$40,1,0)</f>
        <v>1</v>
      </c>
      <c r="J11577" s="15">
        <v>1</v>
      </c>
      <c r="K11577" s="21" t="s">
        <v>846</v>
      </c>
    </row>
    <row r="11578" spans="1:11" x14ac:dyDescent="0.15">
      <c r="A11578" s="15">
        <v>4964</v>
      </c>
      <c r="B11578" s="16">
        <v>15</v>
      </c>
      <c r="C11578" s="15">
        <v>100</v>
      </c>
      <c r="D11578" s="17">
        <v>47000</v>
      </c>
      <c r="E11578" s="18">
        <f t="shared" si="180"/>
        <v>47</v>
      </c>
      <c r="F11578" s="19">
        <v>99.772544999999994</v>
      </c>
      <c r="G11578" s="19">
        <v>4.6893096160000001</v>
      </c>
      <c r="H11578" s="20">
        <v>0.22745485100000001</v>
      </c>
      <c r="I11578" s="15">
        <f>IF(H11578&lt;=Rmax_Summary!$B$40,1,0)</f>
        <v>1</v>
      </c>
      <c r="J11578" s="15">
        <v>1</v>
      </c>
      <c r="K11578" s="21" t="s">
        <v>846</v>
      </c>
    </row>
    <row r="11579" spans="1:11" x14ac:dyDescent="0.15">
      <c r="A11579" s="15">
        <v>4969</v>
      </c>
      <c r="B11579" s="16">
        <v>15</v>
      </c>
      <c r="C11579" s="15">
        <v>100</v>
      </c>
      <c r="D11579" s="17">
        <v>48000</v>
      </c>
      <c r="E11579" s="18">
        <f t="shared" si="180"/>
        <v>48</v>
      </c>
      <c r="F11579" s="19">
        <v>99.772435000000002</v>
      </c>
      <c r="G11579" s="19">
        <v>4.7890768899999996</v>
      </c>
      <c r="H11579" s="20">
        <v>0.227564918</v>
      </c>
      <c r="I11579" s="15">
        <f>IF(H11579&lt;=Rmax_Summary!$B$40,1,0)</f>
        <v>1</v>
      </c>
      <c r="J11579" s="15">
        <v>1</v>
      </c>
      <c r="K11579" s="21" t="s">
        <v>846</v>
      </c>
    </row>
    <row r="11580" spans="1:11" x14ac:dyDescent="0.15">
      <c r="A11580" s="15">
        <v>4974</v>
      </c>
      <c r="B11580" s="16">
        <v>15</v>
      </c>
      <c r="C11580" s="15">
        <v>100</v>
      </c>
      <c r="D11580" s="17">
        <v>49000</v>
      </c>
      <c r="E11580" s="18">
        <f t="shared" si="180"/>
        <v>49</v>
      </c>
      <c r="F11580" s="19">
        <v>99.772323999999998</v>
      </c>
      <c r="G11580" s="19">
        <v>4.8888438799999996</v>
      </c>
      <c r="H11580" s="20">
        <v>0.22767562999999999</v>
      </c>
      <c r="I11580" s="15">
        <f>IF(H11580&lt;=Rmax_Summary!$B$40,1,0)</f>
        <v>1</v>
      </c>
      <c r="J11580" s="15">
        <v>1</v>
      </c>
      <c r="K11580" s="21" t="s">
        <v>846</v>
      </c>
    </row>
    <row r="11581" spans="1:11" x14ac:dyDescent="0.15">
      <c r="A11581" s="15">
        <v>4979</v>
      </c>
      <c r="B11581" s="16">
        <v>15</v>
      </c>
      <c r="C11581" s="15">
        <v>100</v>
      </c>
      <c r="D11581" s="17">
        <v>50000</v>
      </c>
      <c r="E11581" s="18">
        <f t="shared" si="180"/>
        <v>50</v>
      </c>
      <c r="F11581" s="19">
        <v>99.772211999999996</v>
      </c>
      <c r="G11581" s="19">
        <v>4.9886106090000002</v>
      </c>
      <c r="H11581" s="20">
        <v>0.22778775800000001</v>
      </c>
      <c r="I11581" s="15">
        <f>IF(H11581&lt;=Rmax_Summary!$B$40,1,0)</f>
        <v>1</v>
      </c>
      <c r="J11581" s="15">
        <v>1</v>
      </c>
      <c r="K11581" s="21" t="s">
        <v>846</v>
      </c>
    </row>
    <row r="11582" spans="1:11" x14ac:dyDescent="0.15">
      <c r="A11582" s="15">
        <v>4984</v>
      </c>
      <c r="B11582" s="16">
        <v>15</v>
      </c>
      <c r="C11582" s="15">
        <v>100</v>
      </c>
      <c r="D11582" s="17">
        <v>51000</v>
      </c>
      <c r="E11582" s="18">
        <f t="shared" si="180"/>
        <v>51</v>
      </c>
      <c r="F11582" s="19">
        <v>99.772098999999997</v>
      </c>
      <c r="G11582" s="19">
        <v>5.0883770960000003</v>
      </c>
      <c r="H11582" s="20">
        <v>0.22790074900000001</v>
      </c>
      <c r="I11582" s="15">
        <f>IF(H11582&lt;=Rmax_Summary!$B$40,1,0)</f>
        <v>1</v>
      </c>
      <c r="J11582" s="15">
        <v>1</v>
      </c>
      <c r="K11582" s="21" t="s">
        <v>846</v>
      </c>
    </row>
    <row r="11583" spans="1:11" x14ac:dyDescent="0.15">
      <c r="A11583" s="15">
        <v>4989</v>
      </c>
      <c r="B11583" s="16">
        <v>15</v>
      </c>
      <c r="C11583" s="15">
        <v>100</v>
      </c>
      <c r="D11583" s="17">
        <v>52000</v>
      </c>
      <c r="E11583" s="18">
        <f t="shared" si="180"/>
        <v>52</v>
      </c>
      <c r="F11583" s="19">
        <v>99.771985000000001</v>
      </c>
      <c r="G11583" s="19">
        <v>5.1881431850000004</v>
      </c>
      <c r="H11583" s="20">
        <v>0.22801505899999999</v>
      </c>
      <c r="I11583" s="15">
        <f>IF(H11583&lt;=Rmax_Summary!$B$40,1,0)</f>
        <v>1</v>
      </c>
      <c r="J11583" s="15">
        <v>1</v>
      </c>
      <c r="K11583" s="21" t="s">
        <v>846</v>
      </c>
    </row>
    <row r="11584" spans="1:11" x14ac:dyDescent="0.15">
      <c r="A11584" s="15">
        <v>4994</v>
      </c>
      <c r="B11584" s="16">
        <v>15</v>
      </c>
      <c r="C11584" s="15">
        <v>100</v>
      </c>
      <c r="D11584" s="17">
        <v>53000</v>
      </c>
      <c r="E11584" s="18">
        <f t="shared" si="180"/>
        <v>53</v>
      </c>
      <c r="F11584" s="19">
        <v>99.771870000000007</v>
      </c>
      <c r="G11584" s="19">
        <v>5.2879090670000002</v>
      </c>
      <c r="H11584" s="20">
        <v>0.228130219</v>
      </c>
      <c r="I11584" s="15">
        <f>IF(H11584&lt;=Rmax_Summary!$B$40,1,0)</f>
        <v>1</v>
      </c>
      <c r="J11584" s="15">
        <v>1</v>
      </c>
      <c r="K11584" s="21" t="s">
        <v>846</v>
      </c>
    </row>
    <row r="11585" spans="1:11" x14ac:dyDescent="0.15">
      <c r="A11585" s="15">
        <v>4999</v>
      </c>
      <c r="B11585" s="16">
        <v>15</v>
      </c>
      <c r="C11585" s="15">
        <v>100</v>
      </c>
      <c r="D11585" s="17">
        <v>54000</v>
      </c>
      <c r="E11585" s="18">
        <f t="shared" si="180"/>
        <v>54</v>
      </c>
      <c r="F11585" s="19">
        <v>99.771753000000004</v>
      </c>
      <c r="G11585" s="19">
        <v>5.3876746689999999</v>
      </c>
      <c r="H11585" s="20">
        <v>0.228246807</v>
      </c>
      <c r="I11585" s="15">
        <f>IF(H11585&lt;=Rmax_Summary!$B$40,1,0)</f>
        <v>1</v>
      </c>
      <c r="J11585" s="15">
        <v>1</v>
      </c>
      <c r="K11585" s="21" t="s">
        <v>846</v>
      </c>
    </row>
    <row r="11586" spans="1:11" x14ac:dyDescent="0.15">
      <c r="A11586" s="15">
        <v>5004</v>
      </c>
      <c r="B11586" s="16">
        <v>15</v>
      </c>
      <c r="C11586" s="15">
        <v>100</v>
      </c>
      <c r="D11586" s="17">
        <v>55000</v>
      </c>
      <c r="E11586" s="18">
        <f t="shared" ref="E11586:E11649" si="181">D11586/1000</f>
        <v>55</v>
      </c>
      <c r="F11586" s="19">
        <v>99.771636000000001</v>
      </c>
      <c r="G11586" s="19">
        <v>5.4874399699999996</v>
      </c>
      <c r="H11586" s="20">
        <v>0.228364451</v>
      </c>
      <c r="I11586" s="15">
        <f>IF(H11586&lt;=Rmax_Summary!$B$40,1,0)</f>
        <v>1</v>
      </c>
      <c r="J11586" s="15">
        <v>1</v>
      </c>
      <c r="K11586" s="21" t="s">
        <v>846</v>
      </c>
    </row>
    <row r="11587" spans="1:11" x14ac:dyDescent="0.15">
      <c r="A11587" s="15">
        <v>5009</v>
      </c>
      <c r="B11587" s="16">
        <v>15</v>
      </c>
      <c r="C11587" s="15">
        <v>100</v>
      </c>
      <c r="D11587" s="17">
        <v>56000</v>
      </c>
      <c r="E11587" s="18">
        <f t="shared" si="181"/>
        <v>56</v>
      </c>
      <c r="F11587" s="19">
        <v>99.771517000000003</v>
      </c>
      <c r="G11587" s="19">
        <v>5.5872049329999998</v>
      </c>
      <c r="H11587" s="20">
        <v>0.22848322400000001</v>
      </c>
      <c r="I11587" s="15">
        <f>IF(H11587&lt;=Rmax_Summary!$B$40,1,0)</f>
        <v>1</v>
      </c>
      <c r="J11587" s="15">
        <v>1</v>
      </c>
      <c r="K11587" s="21" t="s">
        <v>846</v>
      </c>
    </row>
    <row r="11588" spans="1:11" x14ac:dyDescent="0.15">
      <c r="A11588" s="15">
        <v>5014</v>
      </c>
      <c r="B11588" s="16">
        <v>15</v>
      </c>
      <c r="C11588" s="15">
        <v>100</v>
      </c>
      <c r="D11588" s="17">
        <v>57000</v>
      </c>
      <c r="E11588" s="18">
        <f t="shared" si="181"/>
        <v>57</v>
      </c>
      <c r="F11588" s="19">
        <v>99.771396999999993</v>
      </c>
      <c r="G11588" s="19">
        <v>5.6869696159999998</v>
      </c>
      <c r="H11588" s="20">
        <v>0.22860343</v>
      </c>
      <c r="I11588" s="15">
        <f>IF(H11588&lt;=Rmax_Summary!$B$40,1,0)</f>
        <v>1</v>
      </c>
      <c r="J11588" s="15">
        <v>1</v>
      </c>
      <c r="K11588" s="21" t="s">
        <v>846</v>
      </c>
    </row>
    <row r="11589" spans="1:11" x14ac:dyDescent="0.15">
      <c r="A11589" s="15">
        <v>5019</v>
      </c>
      <c r="B11589" s="16">
        <v>15</v>
      </c>
      <c r="C11589" s="15">
        <v>100</v>
      </c>
      <c r="D11589" s="17">
        <v>58000</v>
      </c>
      <c r="E11589" s="18">
        <f t="shared" si="181"/>
        <v>58</v>
      </c>
      <c r="F11589" s="19">
        <v>99.771275000000003</v>
      </c>
      <c r="G11589" s="19">
        <v>5.7867339690000001</v>
      </c>
      <c r="H11589" s="20">
        <v>0.22872473500000001</v>
      </c>
      <c r="I11589" s="15">
        <f>IF(H11589&lt;=Rmax_Summary!$B$40,1,0)</f>
        <v>1</v>
      </c>
      <c r="J11589" s="15">
        <v>1</v>
      </c>
      <c r="K11589" s="21" t="s">
        <v>846</v>
      </c>
    </row>
    <row r="11590" spans="1:11" x14ac:dyDescent="0.15">
      <c r="A11590" s="15">
        <v>5024</v>
      </c>
      <c r="B11590" s="16">
        <v>15</v>
      </c>
      <c r="C11590" s="15">
        <v>100</v>
      </c>
      <c r="D11590" s="17">
        <v>59000</v>
      </c>
      <c r="E11590" s="18">
        <f t="shared" si="181"/>
        <v>59</v>
      </c>
      <c r="F11590" s="19">
        <v>99.771152999999998</v>
      </c>
      <c r="G11590" s="19">
        <v>5.8864980080000002</v>
      </c>
      <c r="H11590" s="20">
        <v>0.228847044</v>
      </c>
      <c r="I11590" s="15">
        <f>IF(H11590&lt;=Rmax_Summary!$B$40,1,0)</f>
        <v>1</v>
      </c>
      <c r="J11590" s="15">
        <v>1</v>
      </c>
      <c r="K11590" s="21" t="s">
        <v>846</v>
      </c>
    </row>
    <row r="11591" spans="1:11" x14ac:dyDescent="0.15">
      <c r="A11591" s="15">
        <v>5029</v>
      </c>
      <c r="B11591" s="16">
        <v>15</v>
      </c>
      <c r="C11591" s="15">
        <v>100</v>
      </c>
      <c r="D11591" s="17">
        <v>60000</v>
      </c>
      <c r="E11591" s="18">
        <f t="shared" si="181"/>
        <v>60</v>
      </c>
      <c r="F11591" s="19">
        <v>99.771028999999999</v>
      </c>
      <c r="G11591" s="19">
        <v>5.9862617140000003</v>
      </c>
      <c r="H11591" s="20">
        <v>0.22897103799999999</v>
      </c>
      <c r="I11591" s="15">
        <f>IF(H11591&lt;=Rmax_Summary!$B$40,1,0)</f>
        <v>1</v>
      </c>
      <c r="J11591" s="15">
        <v>1</v>
      </c>
      <c r="K11591" s="21" t="s">
        <v>846</v>
      </c>
    </row>
    <row r="11592" spans="1:11" x14ac:dyDescent="0.15">
      <c r="A11592" s="15">
        <v>5034</v>
      </c>
      <c r="B11592" s="16">
        <v>15</v>
      </c>
      <c r="C11592" s="15">
        <v>100</v>
      </c>
      <c r="D11592" s="17">
        <v>61000</v>
      </c>
      <c r="E11592" s="18">
        <f t="shared" si="181"/>
        <v>61</v>
      </c>
      <c r="F11592" s="19">
        <v>99.770903000000004</v>
      </c>
      <c r="G11592" s="19">
        <v>6.0860250999999996</v>
      </c>
      <c r="H11592" s="20">
        <v>0.22909655700000001</v>
      </c>
      <c r="I11592" s="15">
        <f>IF(H11592&lt;=Rmax_Summary!$B$40,1,0)</f>
        <v>1</v>
      </c>
      <c r="J11592" s="15">
        <v>1</v>
      </c>
      <c r="K11592" s="21" t="s">
        <v>846</v>
      </c>
    </row>
    <row r="11593" spans="1:11" x14ac:dyDescent="0.15">
      <c r="A11593" s="15">
        <v>5039</v>
      </c>
      <c r="B11593" s="16">
        <v>15</v>
      </c>
      <c r="C11593" s="15">
        <v>100</v>
      </c>
      <c r="D11593" s="17">
        <v>62000</v>
      </c>
      <c r="E11593" s="18">
        <f t="shared" si="181"/>
        <v>62</v>
      </c>
      <c r="F11593" s="19">
        <v>99.770776999999995</v>
      </c>
      <c r="G11593" s="19">
        <v>6.1857882010000003</v>
      </c>
      <c r="H11593" s="20">
        <v>0.22922288399999999</v>
      </c>
      <c r="I11593" s="15">
        <f>IF(H11593&lt;=Rmax_Summary!$B$40,1,0)</f>
        <v>1</v>
      </c>
      <c r="J11593" s="15">
        <v>1</v>
      </c>
      <c r="K11593" s="21" t="s">
        <v>846</v>
      </c>
    </row>
    <row r="11594" spans="1:11" x14ac:dyDescent="0.15">
      <c r="A11594" s="15">
        <v>5044</v>
      </c>
      <c r="B11594" s="16">
        <v>15</v>
      </c>
      <c r="C11594" s="15">
        <v>100</v>
      </c>
      <c r="D11594" s="17">
        <v>63000</v>
      </c>
      <c r="E11594" s="18">
        <f t="shared" si="181"/>
        <v>63</v>
      </c>
      <c r="F11594" s="19">
        <v>99.770649000000006</v>
      </c>
      <c r="G11594" s="19">
        <v>6.2855508950000001</v>
      </c>
      <c r="H11594" s="20">
        <v>0.22935082900000001</v>
      </c>
      <c r="I11594" s="15">
        <f>IF(H11594&lt;=Rmax_Summary!$B$40,1,0)</f>
        <v>1</v>
      </c>
      <c r="J11594" s="15">
        <v>1</v>
      </c>
      <c r="K11594" s="21" t="s">
        <v>846</v>
      </c>
    </row>
    <row r="11595" spans="1:11" x14ac:dyDescent="0.15">
      <c r="A11595" s="15">
        <v>5049</v>
      </c>
      <c r="B11595" s="16">
        <v>15</v>
      </c>
      <c r="C11595" s="15">
        <v>100</v>
      </c>
      <c r="D11595" s="17">
        <v>64000</v>
      </c>
      <c r="E11595" s="18">
        <f t="shared" si="181"/>
        <v>64</v>
      </c>
      <c r="F11595" s="19">
        <v>99.770520000000005</v>
      </c>
      <c r="G11595" s="19">
        <v>6.3853132520000004</v>
      </c>
      <c r="H11595" s="20">
        <v>0.22947996900000001</v>
      </c>
      <c r="I11595" s="15">
        <f>IF(H11595&lt;=Rmax_Summary!$B$40,1,0)</f>
        <v>1</v>
      </c>
      <c r="J11595" s="15">
        <v>1</v>
      </c>
      <c r="K11595" s="21" t="s">
        <v>846</v>
      </c>
    </row>
    <row r="11596" spans="1:11" x14ac:dyDescent="0.15">
      <c r="A11596" s="15">
        <v>5054</v>
      </c>
      <c r="B11596" s="16">
        <v>15</v>
      </c>
      <c r="C11596" s="15">
        <v>100</v>
      </c>
      <c r="D11596" s="17">
        <v>65000</v>
      </c>
      <c r="E11596" s="18">
        <f t="shared" si="181"/>
        <v>65</v>
      </c>
      <c r="F11596" s="19">
        <v>99.770388999999994</v>
      </c>
      <c r="G11596" s="19">
        <v>6.4850753020000003</v>
      </c>
      <c r="H11596" s="20">
        <v>0.22961104800000001</v>
      </c>
      <c r="I11596" s="15">
        <f>IF(H11596&lt;=Rmax_Summary!$B$40,1,0)</f>
        <v>1</v>
      </c>
      <c r="J11596" s="15">
        <v>1</v>
      </c>
      <c r="K11596" s="21" t="s">
        <v>846</v>
      </c>
    </row>
    <row r="11597" spans="1:11" x14ac:dyDescent="0.15">
      <c r="A11597" s="15">
        <v>5059</v>
      </c>
      <c r="B11597" s="16">
        <v>15</v>
      </c>
      <c r="C11597" s="15">
        <v>100</v>
      </c>
      <c r="D11597" s="17">
        <v>66000</v>
      </c>
      <c r="E11597" s="18">
        <f t="shared" si="181"/>
        <v>66</v>
      </c>
      <c r="F11597" s="19">
        <v>99.770257000000001</v>
      </c>
      <c r="G11597" s="19">
        <v>6.5848369389999997</v>
      </c>
      <c r="H11597" s="20">
        <v>0.22974319900000001</v>
      </c>
      <c r="I11597" s="15">
        <f>IF(H11597&lt;=Rmax_Summary!$B$40,1,0)</f>
        <v>1</v>
      </c>
      <c r="J11597" s="15">
        <v>1</v>
      </c>
      <c r="K11597" s="21" t="s">
        <v>846</v>
      </c>
    </row>
    <row r="11598" spans="1:11" x14ac:dyDescent="0.15">
      <c r="A11598" s="15">
        <v>5064</v>
      </c>
      <c r="B11598" s="16">
        <v>15</v>
      </c>
      <c r="C11598" s="15">
        <v>100</v>
      </c>
      <c r="D11598" s="17">
        <v>67000</v>
      </c>
      <c r="E11598" s="18">
        <f t="shared" si="181"/>
        <v>67</v>
      </c>
      <c r="F11598" s="19">
        <v>99.770122999999998</v>
      </c>
      <c r="G11598" s="19">
        <v>6.6845982309999998</v>
      </c>
      <c r="H11598" s="20">
        <v>0.229877157</v>
      </c>
      <c r="I11598" s="15">
        <f>IF(H11598&lt;=Rmax_Summary!$B$40,1,0)</f>
        <v>1</v>
      </c>
      <c r="J11598" s="15">
        <v>1</v>
      </c>
      <c r="K11598" s="21" t="s">
        <v>846</v>
      </c>
    </row>
    <row r="11599" spans="1:11" x14ac:dyDescent="0.15">
      <c r="A11599" s="15">
        <v>5069</v>
      </c>
      <c r="B11599" s="16">
        <v>15</v>
      </c>
      <c r="C11599" s="15">
        <v>100</v>
      </c>
      <c r="D11599" s="17">
        <v>68000</v>
      </c>
      <c r="E11599" s="18">
        <f t="shared" si="181"/>
        <v>68</v>
      </c>
      <c r="F11599" s="19">
        <v>99.769987</v>
      </c>
      <c r="G11599" s="19">
        <v>6.7843591500000002</v>
      </c>
      <c r="H11599" s="20">
        <v>0.23001257</v>
      </c>
      <c r="I11599" s="15">
        <f>IF(H11599&lt;=Rmax_Summary!$B$40,1,0)</f>
        <v>1</v>
      </c>
      <c r="J11599" s="15">
        <v>1</v>
      </c>
      <c r="K11599" s="21" t="s">
        <v>846</v>
      </c>
    </row>
    <row r="11600" spans="1:11" x14ac:dyDescent="0.15">
      <c r="A11600" s="15">
        <v>5074</v>
      </c>
      <c r="B11600" s="16">
        <v>15</v>
      </c>
      <c r="C11600" s="15">
        <v>100</v>
      </c>
      <c r="D11600" s="17">
        <v>69000</v>
      </c>
      <c r="E11600" s="18">
        <f t="shared" si="181"/>
        <v>69</v>
      </c>
      <c r="F11600" s="19">
        <v>99.769850000000005</v>
      </c>
      <c r="G11600" s="19">
        <v>6.8841197100000002</v>
      </c>
      <c r="H11600" s="20">
        <v>0.23014954300000001</v>
      </c>
      <c r="I11600" s="15">
        <f>IF(H11600&lt;=Rmax_Summary!$B$40,1,0)</f>
        <v>1</v>
      </c>
      <c r="J11600" s="15">
        <v>1</v>
      </c>
      <c r="K11600" s="21" t="s">
        <v>846</v>
      </c>
    </row>
    <row r="11601" spans="1:11" x14ac:dyDescent="0.15">
      <c r="A11601" s="15">
        <v>5079</v>
      </c>
      <c r="B11601" s="16">
        <v>15</v>
      </c>
      <c r="C11601" s="15">
        <v>100</v>
      </c>
      <c r="D11601" s="17">
        <v>70000</v>
      </c>
      <c r="E11601" s="18">
        <f t="shared" si="181"/>
        <v>70</v>
      </c>
      <c r="F11601" s="19">
        <v>99.769711999999998</v>
      </c>
      <c r="G11601" s="19">
        <v>6.9838798390000001</v>
      </c>
      <c r="H11601" s="20">
        <v>0.23028842399999999</v>
      </c>
      <c r="I11601" s="15">
        <f>IF(H11601&lt;=Rmax_Summary!$B$40,1,0)</f>
        <v>1</v>
      </c>
      <c r="J11601" s="15">
        <v>1</v>
      </c>
      <c r="K11601" s="21" t="s">
        <v>846</v>
      </c>
    </row>
    <row r="11602" spans="1:11" x14ac:dyDescent="0.15">
      <c r="A11602" s="15">
        <v>5084</v>
      </c>
      <c r="B11602" s="16">
        <v>15</v>
      </c>
      <c r="C11602" s="15">
        <v>100</v>
      </c>
      <c r="D11602" s="17">
        <v>71000</v>
      </c>
      <c r="E11602" s="18">
        <f t="shared" si="181"/>
        <v>71</v>
      </c>
      <c r="F11602" s="19">
        <v>99.769571999999997</v>
      </c>
      <c r="G11602" s="19">
        <v>7.0836395870000004</v>
      </c>
      <c r="H11602" s="20">
        <v>0.23042822199999999</v>
      </c>
      <c r="I11602" s="15">
        <f>IF(H11602&lt;=Rmax_Summary!$B$40,1,0)</f>
        <v>1</v>
      </c>
      <c r="J11602" s="15">
        <v>1</v>
      </c>
      <c r="K11602" s="21" t="s">
        <v>846</v>
      </c>
    </row>
    <row r="11603" spans="1:11" x14ac:dyDescent="0.15">
      <c r="A11603" s="15">
        <v>5089</v>
      </c>
      <c r="B11603" s="16">
        <v>15</v>
      </c>
      <c r="C11603" s="15">
        <v>100</v>
      </c>
      <c r="D11603" s="17">
        <v>72000</v>
      </c>
      <c r="E11603" s="18">
        <f t="shared" si="181"/>
        <v>72</v>
      </c>
      <c r="F11603" s="19">
        <v>99.76943</v>
      </c>
      <c r="G11603" s="19">
        <v>7.1833989450000004</v>
      </c>
      <c r="H11603" s="20">
        <v>0.23057011699999999</v>
      </c>
      <c r="I11603" s="15">
        <f>IF(H11603&lt;=Rmax_Summary!$B$40,1,0)</f>
        <v>1</v>
      </c>
      <c r="J11603" s="15">
        <v>1</v>
      </c>
      <c r="K11603" s="21" t="s">
        <v>846</v>
      </c>
    </row>
    <row r="11604" spans="1:11" x14ac:dyDescent="0.15">
      <c r="A11604" s="15">
        <v>5094</v>
      </c>
      <c r="B11604" s="16">
        <v>15</v>
      </c>
      <c r="C11604" s="15">
        <v>100</v>
      </c>
      <c r="D11604" s="17">
        <v>73000</v>
      </c>
      <c r="E11604" s="18">
        <f t="shared" si="181"/>
        <v>73</v>
      </c>
      <c r="F11604" s="19">
        <v>99.769285999999994</v>
      </c>
      <c r="G11604" s="19">
        <v>7.2831578920000002</v>
      </c>
      <c r="H11604" s="20">
        <v>0.23071397799999999</v>
      </c>
      <c r="I11604" s="15">
        <f>IF(H11604&lt;=Rmax_Summary!$B$40,1,0)</f>
        <v>1</v>
      </c>
      <c r="J11604" s="15">
        <v>1</v>
      </c>
      <c r="K11604" s="21" t="s">
        <v>846</v>
      </c>
    </row>
    <row r="11605" spans="1:11" x14ac:dyDescent="0.15">
      <c r="A11605" s="15">
        <v>5099</v>
      </c>
      <c r="B11605" s="16">
        <v>15</v>
      </c>
      <c r="C11605" s="15">
        <v>100</v>
      </c>
      <c r="D11605" s="17">
        <v>74000</v>
      </c>
      <c r="E11605" s="18">
        <f t="shared" si="181"/>
        <v>74</v>
      </c>
      <c r="F11605" s="19">
        <v>99.769141000000005</v>
      </c>
      <c r="G11605" s="19">
        <v>7.3829163910000002</v>
      </c>
      <c r="H11605" s="20">
        <v>0.230859493</v>
      </c>
      <c r="I11605" s="15">
        <f>IF(H11605&lt;=Rmax_Summary!$B$40,1,0)</f>
        <v>1</v>
      </c>
      <c r="J11605" s="15">
        <v>1</v>
      </c>
      <c r="K11605" s="21" t="s">
        <v>846</v>
      </c>
    </row>
    <row r="11606" spans="1:11" x14ac:dyDescent="0.15">
      <c r="A11606" s="15">
        <v>5104</v>
      </c>
      <c r="B11606" s="16">
        <v>15</v>
      </c>
      <c r="C11606" s="15">
        <v>100</v>
      </c>
      <c r="D11606" s="17">
        <v>75000</v>
      </c>
      <c r="E11606" s="18">
        <f t="shared" si="181"/>
        <v>75</v>
      </c>
      <c r="F11606" s="19">
        <v>99.768992999999995</v>
      </c>
      <c r="G11606" s="19">
        <v>7.4826745050000003</v>
      </c>
      <c r="H11606" s="20">
        <v>0.23100689099999999</v>
      </c>
      <c r="I11606" s="15">
        <f>IF(H11606&lt;=Rmax_Summary!$B$40,1,0)</f>
        <v>1</v>
      </c>
      <c r="J11606" s="15">
        <v>1</v>
      </c>
      <c r="K11606" s="21" t="s">
        <v>846</v>
      </c>
    </row>
    <row r="11607" spans="1:11" x14ac:dyDescent="0.15">
      <c r="A11607" s="15">
        <v>5109</v>
      </c>
      <c r="B11607" s="16">
        <v>15</v>
      </c>
      <c r="C11607" s="15">
        <v>100</v>
      </c>
      <c r="D11607" s="17">
        <v>76000</v>
      </c>
      <c r="E11607" s="18">
        <f t="shared" si="181"/>
        <v>76</v>
      </c>
      <c r="F11607" s="19">
        <v>99.768844000000001</v>
      </c>
      <c r="G11607" s="19">
        <v>7.5824321189999999</v>
      </c>
      <c r="H11607" s="20">
        <v>0.231155888</v>
      </c>
      <c r="I11607" s="15">
        <f>IF(H11607&lt;=Rmax_Summary!$B$40,1,0)</f>
        <v>1</v>
      </c>
      <c r="J11607" s="15">
        <v>1</v>
      </c>
      <c r="K11607" s="21" t="s">
        <v>846</v>
      </c>
    </row>
    <row r="11608" spans="1:11" x14ac:dyDescent="0.15">
      <c r="A11608" s="15">
        <v>5114</v>
      </c>
      <c r="B11608" s="16">
        <v>15</v>
      </c>
      <c r="C11608" s="15">
        <v>100</v>
      </c>
      <c r="D11608" s="17">
        <v>77000</v>
      </c>
      <c r="E11608" s="18">
        <f t="shared" si="181"/>
        <v>77</v>
      </c>
      <c r="F11608" s="19">
        <v>99.768692999999999</v>
      </c>
      <c r="G11608" s="19">
        <v>7.6821893399999999</v>
      </c>
      <c r="H11608" s="20">
        <v>0.231306918</v>
      </c>
      <c r="I11608" s="15">
        <f>IF(H11608&lt;=Rmax_Summary!$B$40,1,0)</f>
        <v>1</v>
      </c>
      <c r="J11608" s="15">
        <v>1</v>
      </c>
      <c r="K11608" s="21" t="s">
        <v>846</v>
      </c>
    </row>
    <row r="11609" spans="1:11" x14ac:dyDescent="0.15">
      <c r="A11609" s="15">
        <v>5119</v>
      </c>
      <c r="B11609" s="16">
        <v>15</v>
      </c>
      <c r="C11609" s="15">
        <v>100</v>
      </c>
      <c r="D11609" s="17">
        <v>78000</v>
      </c>
      <c r="E11609" s="18">
        <f t="shared" si="181"/>
        <v>78</v>
      </c>
      <c r="F11609" s="19">
        <v>99.768540000000002</v>
      </c>
      <c r="G11609" s="19">
        <v>7.7819460920000001</v>
      </c>
      <c r="H11609" s="20">
        <v>0.23146048799999999</v>
      </c>
      <c r="I11609" s="15">
        <f>IF(H11609&lt;=Rmax_Summary!$B$40,1,0)</f>
        <v>1</v>
      </c>
      <c r="J11609" s="15">
        <v>1</v>
      </c>
      <c r="K11609" s="21" t="s">
        <v>846</v>
      </c>
    </row>
    <row r="11610" spans="1:11" x14ac:dyDescent="0.15">
      <c r="A11610" s="15">
        <v>5124</v>
      </c>
      <c r="B11610" s="16">
        <v>15</v>
      </c>
      <c r="C11610" s="15">
        <v>100</v>
      </c>
      <c r="D11610" s="17">
        <v>79000</v>
      </c>
      <c r="E11610" s="18">
        <f t="shared" si="181"/>
        <v>79</v>
      </c>
      <c r="F11610" s="19">
        <v>99.768384999999995</v>
      </c>
      <c r="G11610" s="19">
        <v>7.8817023930000003</v>
      </c>
      <c r="H11610" s="20">
        <v>0.23161520799999999</v>
      </c>
      <c r="I11610" s="15">
        <f>IF(H11610&lt;=Rmax_Summary!$B$40,1,0)</f>
        <v>1</v>
      </c>
      <c r="J11610" s="15">
        <v>1</v>
      </c>
      <c r="K11610" s="21" t="s">
        <v>846</v>
      </c>
    </row>
    <row r="11611" spans="1:11" x14ac:dyDescent="0.15">
      <c r="A11611" s="15">
        <v>5129</v>
      </c>
      <c r="B11611" s="16">
        <v>15</v>
      </c>
      <c r="C11611" s="15">
        <v>100</v>
      </c>
      <c r="D11611" s="17">
        <v>80000</v>
      </c>
      <c r="E11611" s="18">
        <f t="shared" si="181"/>
        <v>80</v>
      </c>
      <c r="F11611" s="19">
        <v>99.768227999999993</v>
      </c>
      <c r="G11611" s="19">
        <v>7.981458194</v>
      </c>
      <c r="H11611" s="20">
        <v>0.23177240299999999</v>
      </c>
      <c r="I11611" s="15">
        <f>IF(H11611&lt;=Rmax_Summary!$B$40,1,0)</f>
        <v>1</v>
      </c>
      <c r="J11611" s="15">
        <v>1</v>
      </c>
      <c r="K11611" s="21" t="s">
        <v>846</v>
      </c>
    </row>
    <row r="11612" spans="1:11" x14ac:dyDescent="0.15">
      <c r="A11612" s="15">
        <v>5134</v>
      </c>
      <c r="B11612" s="16">
        <v>15</v>
      </c>
      <c r="C11612" s="15">
        <v>100</v>
      </c>
      <c r="D11612" s="17">
        <v>81000</v>
      </c>
      <c r="E11612" s="18">
        <f t="shared" si="181"/>
        <v>81</v>
      </c>
      <c r="F11612" s="19">
        <v>99.768068</v>
      </c>
      <c r="G11612" s="19">
        <v>8.081213515</v>
      </c>
      <c r="H11612" s="20">
        <v>0.23193185199999999</v>
      </c>
      <c r="I11612" s="15">
        <f>IF(H11612&lt;=Rmax_Summary!$B$40,1,0)</f>
        <v>1</v>
      </c>
      <c r="J11612" s="15">
        <v>1</v>
      </c>
      <c r="K11612" s="21" t="s">
        <v>846</v>
      </c>
    </row>
    <row r="11613" spans="1:11" x14ac:dyDescent="0.15">
      <c r="A11613" s="15">
        <v>5139</v>
      </c>
      <c r="B11613" s="16">
        <v>15</v>
      </c>
      <c r="C11613" s="15">
        <v>100</v>
      </c>
      <c r="D11613" s="17">
        <v>82000</v>
      </c>
      <c r="E11613" s="18">
        <f t="shared" si="181"/>
        <v>82</v>
      </c>
      <c r="F11613" s="19">
        <v>99.767905999999996</v>
      </c>
      <c r="G11613" s="19">
        <v>8.1809683490000005</v>
      </c>
      <c r="H11613" s="20">
        <v>0.232093516</v>
      </c>
      <c r="I11613" s="15">
        <f>IF(H11613&lt;=Rmax_Summary!$B$40,1,0)</f>
        <v>1</v>
      </c>
      <c r="J11613" s="15">
        <v>1</v>
      </c>
      <c r="K11613" s="21" t="s">
        <v>846</v>
      </c>
    </row>
    <row r="11614" spans="1:11" x14ac:dyDescent="0.15">
      <c r="A11614" s="15">
        <v>5144</v>
      </c>
      <c r="B11614" s="16">
        <v>15</v>
      </c>
      <c r="C11614" s="15">
        <v>100</v>
      </c>
      <c r="D11614" s="17">
        <v>83000</v>
      </c>
      <c r="E11614" s="18">
        <f t="shared" si="181"/>
        <v>83</v>
      </c>
      <c r="F11614" s="19">
        <v>99.767742999999996</v>
      </c>
      <c r="G11614" s="19">
        <v>8.2807226469999993</v>
      </c>
      <c r="H11614" s="20">
        <v>0.23225707600000001</v>
      </c>
      <c r="I11614" s="15">
        <f>IF(H11614&lt;=Rmax_Summary!$B$40,1,0)</f>
        <v>1</v>
      </c>
      <c r="J11614" s="15">
        <v>1</v>
      </c>
      <c r="K11614" s="21" t="s">
        <v>846</v>
      </c>
    </row>
    <row r="11615" spans="1:11" x14ac:dyDescent="0.15">
      <c r="A11615" s="15">
        <v>5149</v>
      </c>
      <c r="B11615" s="16">
        <v>15</v>
      </c>
      <c r="C11615" s="15">
        <v>100</v>
      </c>
      <c r="D11615" s="17">
        <v>84000</v>
      </c>
      <c r="E11615" s="18">
        <f t="shared" si="181"/>
        <v>84</v>
      </c>
      <c r="F11615" s="19">
        <v>99.767577000000003</v>
      </c>
      <c r="G11615" s="19">
        <v>8.3804764429999992</v>
      </c>
      <c r="H11615" s="20">
        <v>0.23242322600000001</v>
      </c>
      <c r="I11615" s="15">
        <f>IF(H11615&lt;=Rmax_Summary!$B$40,1,0)</f>
        <v>1</v>
      </c>
      <c r="J11615" s="15">
        <v>1</v>
      </c>
      <c r="K11615" s="21" t="s">
        <v>846</v>
      </c>
    </row>
    <row r="11616" spans="1:11" x14ac:dyDescent="0.15">
      <c r="A11616" s="15">
        <v>5154</v>
      </c>
      <c r="B11616" s="16">
        <v>15</v>
      </c>
      <c r="C11616" s="15">
        <v>100</v>
      </c>
      <c r="D11616" s="17">
        <v>85000</v>
      </c>
      <c r="E11616" s="18">
        <f t="shared" si="181"/>
        <v>85</v>
      </c>
      <c r="F11616" s="19">
        <v>99.767408000000003</v>
      </c>
      <c r="G11616" s="19">
        <v>8.4802296839999993</v>
      </c>
      <c r="H11616" s="20">
        <v>0.23259186100000001</v>
      </c>
      <c r="I11616" s="15">
        <f>IF(H11616&lt;=Rmax_Summary!$B$40,1,0)</f>
        <v>1</v>
      </c>
      <c r="J11616" s="15">
        <v>1</v>
      </c>
      <c r="K11616" s="21" t="s">
        <v>846</v>
      </c>
    </row>
    <row r="11617" spans="1:11" x14ac:dyDescent="0.15">
      <c r="A11617" s="15">
        <v>5159</v>
      </c>
      <c r="B11617" s="16">
        <v>15</v>
      </c>
      <c r="C11617" s="15">
        <v>100</v>
      </c>
      <c r="D11617" s="17">
        <v>86000</v>
      </c>
      <c r="E11617" s="18">
        <f t="shared" si="181"/>
        <v>86</v>
      </c>
      <c r="F11617" s="19">
        <v>99.767236999999994</v>
      </c>
      <c r="G11617" s="19">
        <v>8.5799823859999993</v>
      </c>
      <c r="H11617" s="20">
        <v>0.232762792</v>
      </c>
      <c r="I11617" s="15">
        <f>IF(H11617&lt;=Rmax_Summary!$B$40,1,0)</f>
        <v>1</v>
      </c>
      <c r="J11617" s="15">
        <v>1</v>
      </c>
      <c r="K11617" s="21" t="s">
        <v>846</v>
      </c>
    </row>
    <row r="11618" spans="1:11" x14ac:dyDescent="0.15">
      <c r="A11618" s="15">
        <v>5164</v>
      </c>
      <c r="B11618" s="16">
        <v>15</v>
      </c>
      <c r="C11618" s="15">
        <v>100</v>
      </c>
      <c r="D11618" s="17">
        <v>87000</v>
      </c>
      <c r="E11618" s="18">
        <f t="shared" si="181"/>
        <v>87</v>
      </c>
      <c r="F11618" s="19">
        <v>99.767064000000005</v>
      </c>
      <c r="G11618" s="19">
        <v>8.6797345329999995</v>
      </c>
      <c r="H11618" s="20">
        <v>0.23293614700000001</v>
      </c>
      <c r="I11618" s="15">
        <f>IF(H11618&lt;=Rmax_Summary!$B$40,1,0)</f>
        <v>1</v>
      </c>
      <c r="J11618" s="15">
        <v>1</v>
      </c>
      <c r="K11618" s="21" t="s">
        <v>846</v>
      </c>
    </row>
    <row r="11619" spans="1:11" x14ac:dyDescent="0.15">
      <c r="A11619" s="15">
        <v>5169</v>
      </c>
      <c r="B11619" s="16">
        <v>15</v>
      </c>
      <c r="C11619" s="15">
        <v>100</v>
      </c>
      <c r="D11619" s="17">
        <v>88000</v>
      </c>
      <c r="E11619" s="18">
        <f t="shared" si="181"/>
        <v>88</v>
      </c>
      <c r="F11619" s="19">
        <v>99.766886999999997</v>
      </c>
      <c r="G11619" s="19">
        <v>8.7794860920000009</v>
      </c>
      <c r="H11619" s="20">
        <v>0.233112706</v>
      </c>
      <c r="I11619" s="15">
        <f>IF(H11619&lt;=Rmax_Summary!$B$40,1,0)</f>
        <v>1</v>
      </c>
      <c r="J11619" s="15">
        <v>1</v>
      </c>
      <c r="K11619" s="21" t="s">
        <v>846</v>
      </c>
    </row>
    <row r="11620" spans="1:11" x14ac:dyDescent="0.15">
      <c r="A11620" s="15">
        <v>5174</v>
      </c>
      <c r="B11620" s="16">
        <v>15</v>
      </c>
      <c r="C11620" s="15">
        <v>100</v>
      </c>
      <c r="D11620" s="17">
        <v>89000</v>
      </c>
      <c r="E11620" s="18">
        <f t="shared" si="181"/>
        <v>89</v>
      </c>
      <c r="F11620" s="19">
        <v>99.766709000000006</v>
      </c>
      <c r="G11620" s="19">
        <v>8.8792370779999992</v>
      </c>
      <c r="H11620" s="20">
        <v>0.233291161</v>
      </c>
      <c r="I11620" s="15">
        <f>IF(H11620&lt;=Rmax_Summary!$B$40,1,0)</f>
        <v>1</v>
      </c>
      <c r="J11620" s="15">
        <v>1</v>
      </c>
      <c r="K11620" s="21" t="s">
        <v>846</v>
      </c>
    </row>
    <row r="11621" spans="1:11" x14ac:dyDescent="0.15">
      <c r="A11621" s="15">
        <v>5179</v>
      </c>
      <c r="B11621" s="16">
        <v>15</v>
      </c>
      <c r="C11621" s="15">
        <v>100</v>
      </c>
      <c r="D11621" s="17">
        <v>90000</v>
      </c>
      <c r="E11621" s="18">
        <f t="shared" si="181"/>
        <v>90</v>
      </c>
      <c r="F11621" s="19">
        <v>99.766526999999996</v>
      </c>
      <c r="G11621" s="19">
        <v>8.9789874350000005</v>
      </c>
      <c r="H11621" s="20">
        <v>0.233472876</v>
      </c>
      <c r="I11621" s="15">
        <f>IF(H11621&lt;=Rmax_Summary!$B$40,1,0)</f>
        <v>1</v>
      </c>
      <c r="J11621" s="15">
        <v>1</v>
      </c>
      <c r="K11621" s="21" t="s">
        <v>846</v>
      </c>
    </row>
    <row r="11622" spans="1:11" x14ac:dyDescent="0.15">
      <c r="A11622" s="15">
        <v>5184</v>
      </c>
      <c r="B11622" s="16">
        <v>15</v>
      </c>
      <c r="C11622" s="15">
        <v>100</v>
      </c>
      <c r="D11622" s="17">
        <v>91000</v>
      </c>
      <c r="E11622" s="18">
        <f t="shared" si="181"/>
        <v>91</v>
      </c>
      <c r="F11622" s="19">
        <v>99.766343000000006</v>
      </c>
      <c r="G11622" s="19">
        <v>9.0787371839999995</v>
      </c>
      <c r="H11622" s="20">
        <v>0.233657218</v>
      </c>
      <c r="I11622" s="15">
        <f>IF(H11622&lt;=Rmax_Summary!$B$40,1,0)</f>
        <v>1</v>
      </c>
      <c r="J11622" s="15">
        <v>1</v>
      </c>
      <c r="K11622" s="21" t="s">
        <v>846</v>
      </c>
    </row>
    <row r="11623" spans="1:11" x14ac:dyDescent="0.15">
      <c r="A11623" s="15">
        <v>5189</v>
      </c>
      <c r="B11623" s="16">
        <v>15</v>
      </c>
      <c r="C11623" s="15">
        <v>100</v>
      </c>
      <c r="D11623" s="17">
        <v>92000</v>
      </c>
      <c r="E11623" s="18">
        <f t="shared" si="181"/>
        <v>92</v>
      </c>
      <c r="F11623" s="19">
        <v>99.766154999999998</v>
      </c>
      <c r="G11623" s="19">
        <v>9.1784862890000003</v>
      </c>
      <c r="H11623" s="20">
        <v>0.23384453099999999</v>
      </c>
      <c r="I11623" s="15">
        <f>IF(H11623&lt;=Rmax_Summary!$B$40,1,0)</f>
        <v>1</v>
      </c>
      <c r="J11623" s="15">
        <v>1</v>
      </c>
      <c r="K11623" s="21" t="s">
        <v>846</v>
      </c>
    </row>
    <row r="11624" spans="1:11" x14ac:dyDescent="0.15">
      <c r="A11624" s="15">
        <v>5194</v>
      </c>
      <c r="B11624" s="16">
        <v>15</v>
      </c>
      <c r="C11624" s="15">
        <v>100</v>
      </c>
      <c r="D11624" s="17">
        <v>93000</v>
      </c>
      <c r="E11624" s="18">
        <f t="shared" si="181"/>
        <v>93</v>
      </c>
      <c r="F11624" s="19">
        <v>99.765964999999994</v>
      </c>
      <c r="G11624" s="19">
        <v>9.2782347380000001</v>
      </c>
      <c r="H11624" s="20">
        <v>0.234034837</v>
      </c>
      <c r="I11624" s="15">
        <f>IF(H11624&lt;=Rmax_Summary!$B$40,1,0)</f>
        <v>1</v>
      </c>
      <c r="J11624" s="15">
        <v>1</v>
      </c>
      <c r="K11624" s="21" t="s">
        <v>846</v>
      </c>
    </row>
    <row r="11625" spans="1:11" x14ac:dyDescent="0.15">
      <c r="A11625" s="15">
        <v>5199</v>
      </c>
      <c r="B11625" s="16">
        <v>15</v>
      </c>
      <c r="C11625" s="15">
        <v>100</v>
      </c>
      <c r="D11625" s="17">
        <v>94000</v>
      </c>
      <c r="E11625" s="18">
        <f t="shared" si="181"/>
        <v>94</v>
      </c>
      <c r="F11625" s="19">
        <v>99.765771000000001</v>
      </c>
      <c r="G11625" s="19">
        <v>9.3779825060000004</v>
      </c>
      <c r="H11625" s="20">
        <v>0.234228509</v>
      </c>
      <c r="I11625" s="15">
        <f>IF(H11625&lt;=Rmax_Summary!$B$40,1,0)</f>
        <v>1</v>
      </c>
      <c r="J11625" s="15">
        <v>1</v>
      </c>
      <c r="K11625" s="21" t="s">
        <v>846</v>
      </c>
    </row>
    <row r="11626" spans="1:11" x14ac:dyDescent="0.15">
      <c r="A11626" s="15">
        <v>5204</v>
      </c>
      <c r="B11626" s="16">
        <v>15</v>
      </c>
      <c r="C11626" s="15">
        <v>100</v>
      </c>
      <c r="D11626" s="17">
        <v>95000</v>
      </c>
      <c r="E11626" s="18">
        <f t="shared" si="181"/>
        <v>95</v>
      </c>
      <c r="F11626" s="19">
        <v>99.765574999999998</v>
      </c>
      <c r="G11626" s="19">
        <v>9.4777296010000001</v>
      </c>
      <c r="H11626" s="20">
        <v>0.23442538299999999</v>
      </c>
      <c r="I11626" s="15">
        <f>IF(H11626&lt;=Rmax_Summary!$B$40,1,0)</f>
        <v>1</v>
      </c>
      <c r="J11626" s="15">
        <v>1</v>
      </c>
      <c r="K11626" s="21" t="s">
        <v>846</v>
      </c>
    </row>
    <row r="11627" spans="1:11" x14ac:dyDescent="0.15">
      <c r="A11627" s="15">
        <v>5209</v>
      </c>
      <c r="B11627" s="16">
        <v>15</v>
      </c>
      <c r="C11627" s="15">
        <v>100</v>
      </c>
      <c r="D11627" s="17">
        <v>96000</v>
      </c>
      <c r="E11627" s="18">
        <f t="shared" si="181"/>
        <v>96</v>
      </c>
      <c r="F11627" s="19">
        <v>99.765373999999994</v>
      </c>
      <c r="G11627" s="19">
        <v>9.5774759580000008</v>
      </c>
      <c r="H11627" s="20">
        <v>0.234625522</v>
      </c>
      <c r="I11627" s="15">
        <f>IF(H11627&lt;=Rmax_Summary!$B$40,1,0)</f>
        <v>1</v>
      </c>
      <c r="J11627" s="15">
        <v>1</v>
      </c>
      <c r="K11627" s="21" t="s">
        <v>846</v>
      </c>
    </row>
    <row r="11628" spans="1:11" x14ac:dyDescent="0.15">
      <c r="A11628" s="15">
        <v>5214</v>
      </c>
      <c r="B11628" s="16">
        <v>15</v>
      </c>
      <c r="C11628" s="15">
        <v>100</v>
      </c>
      <c r="D11628" s="17">
        <v>97000</v>
      </c>
      <c r="E11628" s="18">
        <f t="shared" si="181"/>
        <v>97</v>
      </c>
      <c r="F11628" s="19">
        <v>99.765170999999995</v>
      </c>
      <c r="G11628" s="19">
        <v>9.6772215859999999</v>
      </c>
      <c r="H11628" s="20">
        <v>0.23482905400000001</v>
      </c>
      <c r="I11628" s="15">
        <f>IF(H11628&lt;=Rmax_Summary!$B$40,1,0)</f>
        <v>1</v>
      </c>
      <c r="J11628" s="15">
        <v>1</v>
      </c>
      <c r="K11628" s="21" t="s">
        <v>846</v>
      </c>
    </row>
    <row r="11629" spans="1:11" x14ac:dyDescent="0.15">
      <c r="A11629" s="15">
        <v>5219</v>
      </c>
      <c r="B11629" s="16">
        <v>15</v>
      </c>
      <c r="C11629" s="15">
        <v>100</v>
      </c>
      <c r="D11629" s="17">
        <v>98000</v>
      </c>
      <c r="E11629" s="18">
        <f t="shared" si="181"/>
        <v>98</v>
      </c>
      <c r="F11629" s="19">
        <v>99.764964000000006</v>
      </c>
      <c r="G11629" s="19">
        <v>9.7769664350000003</v>
      </c>
      <c r="H11629" s="20">
        <v>0.23503612900000001</v>
      </c>
      <c r="I11629" s="15">
        <f>IF(H11629&lt;=Rmax_Summary!$B$40,1,0)</f>
        <v>1</v>
      </c>
      <c r="J11629" s="15">
        <v>1</v>
      </c>
      <c r="K11629" s="21" t="s">
        <v>846</v>
      </c>
    </row>
    <row r="11630" spans="1:11" x14ac:dyDescent="0.15">
      <c r="A11630" s="15">
        <v>5224</v>
      </c>
      <c r="B11630" s="16">
        <v>15</v>
      </c>
      <c r="C11630" s="15">
        <v>100</v>
      </c>
      <c r="D11630" s="17">
        <v>99000</v>
      </c>
      <c r="E11630" s="18">
        <f t="shared" si="181"/>
        <v>99</v>
      </c>
      <c r="F11630" s="19">
        <v>99.764752999999999</v>
      </c>
      <c r="G11630" s="19">
        <v>9.8767105419999996</v>
      </c>
      <c r="H11630" s="20">
        <v>0.235247232</v>
      </c>
      <c r="I11630" s="15">
        <f>IF(H11630&lt;=Rmax_Summary!$B$40,1,0)</f>
        <v>1</v>
      </c>
      <c r="J11630" s="15">
        <v>1</v>
      </c>
      <c r="K11630" s="21" t="s">
        <v>846</v>
      </c>
    </row>
    <row r="11631" spans="1:11" x14ac:dyDescent="0.15">
      <c r="A11631" s="15">
        <v>5229</v>
      </c>
      <c r="B11631" s="16">
        <v>15</v>
      </c>
      <c r="C11631" s="15">
        <v>100</v>
      </c>
      <c r="D11631" s="17">
        <v>100000</v>
      </c>
      <c r="E11631" s="18">
        <f t="shared" si="181"/>
        <v>100</v>
      </c>
      <c r="F11631" s="19">
        <v>99.764538000000002</v>
      </c>
      <c r="G11631" s="19">
        <v>9.9764538159999994</v>
      </c>
      <c r="H11631" s="20">
        <v>0.235461698</v>
      </c>
      <c r="I11631" s="15">
        <f>IF(H11631&lt;=Rmax_Summary!$B$40,1,0)</f>
        <v>1</v>
      </c>
      <c r="J11631" s="15">
        <v>1</v>
      </c>
      <c r="K11631" s="21" t="s">
        <v>846</v>
      </c>
    </row>
    <row r="11632" spans="1:11" x14ac:dyDescent="0.15">
      <c r="A11632" s="15">
        <v>5234</v>
      </c>
      <c r="B11632" s="16">
        <v>15</v>
      </c>
      <c r="C11632" s="15">
        <v>100</v>
      </c>
      <c r="D11632" s="17">
        <v>101000</v>
      </c>
      <c r="E11632" s="18">
        <f t="shared" si="181"/>
        <v>101</v>
      </c>
      <c r="F11632" s="19">
        <v>99.764319</v>
      </c>
      <c r="G11632" s="19">
        <v>10.076196241</v>
      </c>
      <c r="H11632" s="20">
        <v>0.235680628</v>
      </c>
      <c r="I11632" s="15">
        <f>IF(H11632&lt;=Rmax_Summary!$B$40,1,0)</f>
        <v>1</v>
      </c>
      <c r="J11632" s="15">
        <v>1</v>
      </c>
      <c r="K11632" s="21" t="s">
        <v>846</v>
      </c>
    </row>
    <row r="11633" spans="1:11" x14ac:dyDescent="0.15">
      <c r="A11633" s="15">
        <v>5239</v>
      </c>
      <c r="B11633" s="16">
        <v>15</v>
      </c>
      <c r="C11633" s="15">
        <v>100</v>
      </c>
      <c r="D11633" s="17">
        <v>102000</v>
      </c>
      <c r="E11633" s="18">
        <f t="shared" si="181"/>
        <v>102</v>
      </c>
      <c r="F11633" s="19">
        <v>99.764097000000007</v>
      </c>
      <c r="G11633" s="19">
        <v>10.175937835999999</v>
      </c>
      <c r="H11633" s="20">
        <v>0.235903424</v>
      </c>
      <c r="I11633" s="15">
        <f>IF(H11633&lt;=Rmax_Summary!$B$40,1,0)</f>
        <v>1</v>
      </c>
      <c r="J11633" s="15">
        <v>1</v>
      </c>
      <c r="K11633" s="21" t="s">
        <v>846</v>
      </c>
    </row>
    <row r="11634" spans="1:11" x14ac:dyDescent="0.15">
      <c r="A11634" s="15">
        <v>5244</v>
      </c>
      <c r="B11634" s="16">
        <v>15</v>
      </c>
      <c r="C11634" s="15">
        <v>100</v>
      </c>
      <c r="D11634" s="17">
        <v>103000</v>
      </c>
      <c r="E11634" s="18">
        <f t="shared" si="181"/>
        <v>103</v>
      </c>
      <c r="F11634" s="19">
        <v>99.763869</v>
      </c>
      <c r="G11634" s="19">
        <v>10.27567855</v>
      </c>
      <c r="H11634" s="20">
        <v>0.23613096</v>
      </c>
      <c r="I11634" s="15">
        <f>IF(H11634&lt;=Rmax_Summary!$B$40,1,0)</f>
        <v>1</v>
      </c>
      <c r="J11634" s="15">
        <v>1</v>
      </c>
      <c r="K11634" s="21" t="s">
        <v>846</v>
      </c>
    </row>
    <row r="11635" spans="1:11" x14ac:dyDescent="0.15">
      <c r="A11635" s="15">
        <v>5249</v>
      </c>
      <c r="B11635" s="16">
        <v>15</v>
      </c>
      <c r="C11635" s="15">
        <v>100</v>
      </c>
      <c r="D11635" s="17">
        <v>104000</v>
      </c>
      <c r="E11635" s="18">
        <f t="shared" si="181"/>
        <v>104</v>
      </c>
      <c r="F11635" s="19">
        <v>99.763638</v>
      </c>
      <c r="G11635" s="19">
        <v>10.375418328</v>
      </c>
      <c r="H11635" s="20">
        <v>0.236362395</v>
      </c>
      <c r="I11635" s="15">
        <f>IF(H11635&lt;=Rmax_Summary!$B$40,1,0)</f>
        <v>1</v>
      </c>
      <c r="J11635" s="15">
        <v>1</v>
      </c>
      <c r="K11635" s="21" t="s">
        <v>846</v>
      </c>
    </row>
    <row r="11636" spans="1:11" x14ac:dyDescent="0.15">
      <c r="A11636" s="15">
        <v>5254</v>
      </c>
      <c r="B11636" s="16">
        <v>15</v>
      </c>
      <c r="C11636" s="15">
        <v>100</v>
      </c>
      <c r="D11636" s="17">
        <v>105000</v>
      </c>
      <c r="E11636" s="18">
        <f t="shared" si="181"/>
        <v>105</v>
      </c>
      <c r="F11636" s="19">
        <v>99.763401999999999</v>
      </c>
      <c r="G11636" s="19">
        <v>10.475157153</v>
      </c>
      <c r="H11636" s="20">
        <v>0.23659849499999999</v>
      </c>
      <c r="I11636" s="15">
        <f>IF(H11636&lt;=Rmax_Summary!$B$40,1,0)</f>
        <v>1</v>
      </c>
      <c r="J11636" s="15">
        <v>1</v>
      </c>
      <c r="K11636" s="21" t="s">
        <v>846</v>
      </c>
    </row>
    <row r="11637" spans="1:11" x14ac:dyDescent="0.15">
      <c r="A11637" s="15">
        <v>5259</v>
      </c>
      <c r="B11637" s="16">
        <v>15</v>
      </c>
      <c r="C11637" s="15">
        <v>100</v>
      </c>
      <c r="D11637" s="17">
        <v>106000</v>
      </c>
      <c r="E11637" s="18">
        <f t="shared" si="181"/>
        <v>106</v>
      </c>
      <c r="F11637" s="19">
        <v>99.763160999999997</v>
      </c>
      <c r="G11637" s="19">
        <v>10.574895</v>
      </c>
      <c r="H11637" s="20">
        <v>0.236839416</v>
      </c>
      <c r="I11637" s="15">
        <f>IF(H11637&lt;=Rmax_Summary!$B$40,1,0)</f>
        <v>1</v>
      </c>
      <c r="J11637" s="15">
        <v>1</v>
      </c>
      <c r="K11637" s="21" t="s">
        <v>846</v>
      </c>
    </row>
    <row r="11638" spans="1:11" x14ac:dyDescent="0.15">
      <c r="A11638" s="15">
        <v>5264</v>
      </c>
      <c r="B11638" s="16">
        <v>15</v>
      </c>
      <c r="C11638" s="15">
        <v>100</v>
      </c>
      <c r="D11638" s="17">
        <v>107000</v>
      </c>
      <c r="E11638" s="18">
        <f t="shared" si="181"/>
        <v>107</v>
      </c>
      <c r="F11638" s="19">
        <v>99.762913999999995</v>
      </c>
      <c r="G11638" s="19">
        <v>10.674631811999999</v>
      </c>
      <c r="H11638" s="20">
        <v>0.23708579499999999</v>
      </c>
      <c r="I11638" s="15">
        <f>IF(H11638&lt;=Rmax_Summary!$B$40,1,0)</f>
        <v>1</v>
      </c>
      <c r="J11638" s="15">
        <v>1</v>
      </c>
      <c r="K11638" s="21" t="s">
        <v>846</v>
      </c>
    </row>
    <row r="11639" spans="1:11" x14ac:dyDescent="0.15">
      <c r="A11639" s="15">
        <v>5269</v>
      </c>
      <c r="B11639" s="16">
        <v>15</v>
      </c>
      <c r="C11639" s="15">
        <v>100</v>
      </c>
      <c r="D11639" s="17">
        <v>108000</v>
      </c>
      <c r="E11639" s="18">
        <f t="shared" si="181"/>
        <v>108</v>
      </c>
      <c r="F11639" s="19">
        <v>99.762663000000003</v>
      </c>
      <c r="G11639" s="19">
        <v>10.774367592000001</v>
      </c>
      <c r="H11639" s="20">
        <v>0.23733716799999999</v>
      </c>
      <c r="I11639" s="15">
        <f>IF(H11639&lt;=Rmax_Summary!$B$40,1,0)</f>
        <v>1</v>
      </c>
      <c r="J11639" s="15">
        <v>1</v>
      </c>
      <c r="K11639" s="21" t="s">
        <v>846</v>
      </c>
    </row>
    <row r="11640" spans="1:11" x14ac:dyDescent="0.15">
      <c r="A11640" s="15">
        <v>5274</v>
      </c>
      <c r="B11640" s="16">
        <v>15</v>
      </c>
      <c r="C11640" s="15">
        <v>100</v>
      </c>
      <c r="D11640" s="17">
        <v>109000</v>
      </c>
      <c r="E11640" s="18">
        <f t="shared" si="181"/>
        <v>109</v>
      </c>
      <c r="F11640" s="19">
        <v>99.762405999999999</v>
      </c>
      <c r="G11640" s="19">
        <v>10.874102255</v>
      </c>
      <c r="H11640" s="20">
        <v>0.23759385499999999</v>
      </c>
      <c r="I11640" s="15">
        <f>IF(H11640&lt;=Rmax_Summary!$B$40,1,0)</f>
        <v>1</v>
      </c>
      <c r="J11640" s="15">
        <v>1</v>
      </c>
      <c r="K11640" s="21" t="s">
        <v>846</v>
      </c>
    </row>
    <row r="11641" spans="1:11" x14ac:dyDescent="0.15">
      <c r="A11641" s="15">
        <v>5279</v>
      </c>
      <c r="B11641" s="16">
        <v>15</v>
      </c>
      <c r="C11641" s="15">
        <v>100</v>
      </c>
      <c r="D11641" s="17">
        <v>110000</v>
      </c>
      <c r="E11641" s="18">
        <f t="shared" si="181"/>
        <v>110</v>
      </c>
      <c r="F11641" s="19">
        <v>99.762144000000006</v>
      </c>
      <c r="G11641" s="19">
        <v>10.973835803</v>
      </c>
      <c r="H11641" s="20">
        <v>0.23785645899999999</v>
      </c>
      <c r="I11641" s="15">
        <f>IF(H11641&lt;=Rmax_Summary!$B$40,1,0)</f>
        <v>1</v>
      </c>
      <c r="J11641" s="15">
        <v>1</v>
      </c>
      <c r="K11641" s="21" t="s">
        <v>846</v>
      </c>
    </row>
    <row r="11642" spans="1:11" x14ac:dyDescent="0.15">
      <c r="A11642" s="15">
        <v>5284</v>
      </c>
      <c r="B11642" s="16">
        <v>15</v>
      </c>
      <c r="C11642" s="15">
        <v>100</v>
      </c>
      <c r="D11642" s="17">
        <v>111000</v>
      </c>
      <c r="E11642" s="18">
        <f t="shared" si="181"/>
        <v>111</v>
      </c>
      <c r="F11642" s="19">
        <v>99.761875000000003</v>
      </c>
      <c r="G11642" s="19">
        <v>11.073568126</v>
      </c>
      <c r="H11642" s="20">
        <v>0.23812498500000001</v>
      </c>
      <c r="I11642" s="15">
        <f>IF(H11642&lt;=Rmax_Summary!$B$40,1,0)</f>
        <v>1</v>
      </c>
      <c r="J11642" s="15">
        <v>1</v>
      </c>
      <c r="K11642" s="21" t="s">
        <v>846</v>
      </c>
    </row>
    <row r="11643" spans="1:11" x14ac:dyDescent="0.15">
      <c r="A11643" s="15">
        <v>5289</v>
      </c>
      <c r="B11643" s="16">
        <v>15</v>
      </c>
      <c r="C11643" s="15">
        <v>100</v>
      </c>
      <c r="D11643" s="17">
        <v>112000</v>
      </c>
      <c r="E11643" s="18">
        <f t="shared" si="181"/>
        <v>112</v>
      </c>
      <c r="F11643" s="19">
        <v>99.761600000000001</v>
      </c>
      <c r="G11643" s="19">
        <v>11.173299232</v>
      </c>
      <c r="H11643" s="20">
        <v>0.23839961800000001</v>
      </c>
      <c r="I11643" s="15">
        <f>IF(H11643&lt;=Rmax_Summary!$B$40,1,0)</f>
        <v>1</v>
      </c>
      <c r="J11643" s="15">
        <v>1</v>
      </c>
      <c r="K11643" s="21" t="s">
        <v>846</v>
      </c>
    </row>
    <row r="11644" spans="1:11" x14ac:dyDescent="0.15">
      <c r="A11644" s="15">
        <v>5294</v>
      </c>
      <c r="B11644" s="16">
        <v>15</v>
      </c>
      <c r="C11644" s="15">
        <v>100</v>
      </c>
      <c r="D11644" s="17">
        <v>113000</v>
      </c>
      <c r="E11644" s="18">
        <f t="shared" si="181"/>
        <v>113</v>
      </c>
      <c r="F11644" s="19">
        <v>99.761319</v>
      </c>
      <c r="G11644" s="19">
        <v>11.27302905</v>
      </c>
      <c r="H11644" s="20">
        <v>0.238681054</v>
      </c>
      <c r="I11644" s="15">
        <f>IF(H11644&lt;=Rmax_Summary!$B$40,1,0)</f>
        <v>1</v>
      </c>
      <c r="J11644" s="15">
        <v>1</v>
      </c>
      <c r="K11644" s="21" t="s">
        <v>846</v>
      </c>
    </row>
    <row r="11645" spans="1:11" x14ac:dyDescent="0.15">
      <c r="A11645" s="15">
        <v>5299</v>
      </c>
      <c r="B11645" s="16">
        <v>15</v>
      </c>
      <c r="C11645" s="15">
        <v>100</v>
      </c>
      <c r="D11645" s="17">
        <v>114000</v>
      </c>
      <c r="E11645" s="18">
        <f t="shared" si="181"/>
        <v>114</v>
      </c>
      <c r="F11645" s="19">
        <v>99.761031000000003</v>
      </c>
      <c r="G11645" s="19">
        <v>11.372757525000001</v>
      </c>
      <c r="H11645" s="20">
        <v>0.23896890100000001</v>
      </c>
      <c r="I11645" s="15">
        <f>IF(H11645&lt;=Rmax_Summary!$B$40,1,0)</f>
        <v>1</v>
      </c>
      <c r="J11645" s="15">
        <v>1</v>
      </c>
      <c r="K11645" s="21" t="s">
        <v>846</v>
      </c>
    </row>
    <row r="11646" spans="1:11" x14ac:dyDescent="0.15">
      <c r="A11646" s="15">
        <v>5304</v>
      </c>
      <c r="B11646" s="16">
        <v>15</v>
      </c>
      <c r="C11646" s="15">
        <v>100</v>
      </c>
      <c r="D11646" s="17">
        <v>115000</v>
      </c>
      <c r="E11646" s="18">
        <f t="shared" si="181"/>
        <v>115</v>
      </c>
      <c r="F11646" s="19">
        <v>99.760735999999994</v>
      </c>
      <c r="G11646" s="19">
        <v>11.472484601</v>
      </c>
      <c r="H11646" s="20">
        <v>0.23926437</v>
      </c>
      <c r="I11646" s="15">
        <f>IF(H11646&lt;=Rmax_Summary!$B$40,1,0)</f>
        <v>1</v>
      </c>
      <c r="J11646" s="15">
        <v>1</v>
      </c>
      <c r="K11646" s="21" t="s">
        <v>846</v>
      </c>
    </row>
    <row r="11647" spans="1:11" x14ac:dyDescent="0.15">
      <c r="A11647" s="15">
        <v>5309</v>
      </c>
      <c r="B11647" s="16">
        <v>15</v>
      </c>
      <c r="C11647" s="15">
        <v>100</v>
      </c>
      <c r="D11647" s="17">
        <v>116000</v>
      </c>
      <c r="E11647" s="18">
        <f t="shared" si="181"/>
        <v>116</v>
      </c>
      <c r="F11647" s="19">
        <v>99.760433000000006</v>
      </c>
      <c r="G11647" s="19">
        <v>11.572210206999999</v>
      </c>
      <c r="H11647" s="20">
        <v>0.239567215</v>
      </c>
      <c r="I11647" s="15">
        <f>IF(H11647&lt;=Rmax_Summary!$B$40,1,0)</f>
        <v>1</v>
      </c>
      <c r="J11647" s="15">
        <v>1</v>
      </c>
      <c r="K11647" s="21" t="s">
        <v>846</v>
      </c>
    </row>
    <row r="11648" spans="1:11" x14ac:dyDescent="0.15">
      <c r="A11648" s="15">
        <v>5314</v>
      </c>
      <c r="B11648" s="16">
        <v>15</v>
      </c>
      <c r="C11648" s="15">
        <v>100</v>
      </c>
      <c r="D11648" s="17">
        <v>117000</v>
      </c>
      <c r="E11648" s="18">
        <f t="shared" si="181"/>
        <v>117</v>
      </c>
      <c r="F11648" s="19">
        <v>99.760121999999996</v>
      </c>
      <c r="G11648" s="19">
        <v>11.671934287999999</v>
      </c>
      <c r="H11648" s="20">
        <v>0.23987792299999999</v>
      </c>
      <c r="I11648" s="15">
        <f>IF(H11648&lt;=Rmax_Summary!$B$40,1,0)</f>
        <v>1</v>
      </c>
      <c r="J11648" s="15">
        <v>1</v>
      </c>
      <c r="K11648" s="21" t="s">
        <v>846</v>
      </c>
    </row>
    <row r="11649" spans="1:11" x14ac:dyDescent="0.15">
      <c r="A11649" s="15">
        <v>5319</v>
      </c>
      <c r="B11649" s="16">
        <v>15</v>
      </c>
      <c r="C11649" s="15">
        <v>100</v>
      </c>
      <c r="D11649" s="17">
        <v>118000</v>
      </c>
      <c r="E11649" s="18">
        <f t="shared" si="181"/>
        <v>118</v>
      </c>
      <c r="F11649" s="19">
        <v>99.759803000000005</v>
      </c>
      <c r="G11649" s="19">
        <v>11.771656744</v>
      </c>
      <c r="H11649" s="20">
        <v>0.24019712100000001</v>
      </c>
      <c r="I11649" s="15">
        <f>IF(H11649&lt;=Rmax_Summary!$B$40,1,0)</f>
        <v>1</v>
      </c>
      <c r="J11649" s="15">
        <v>1</v>
      </c>
      <c r="K11649" s="21" t="s">
        <v>846</v>
      </c>
    </row>
    <row r="11650" spans="1:11" x14ac:dyDescent="0.15">
      <c r="A11650" s="15">
        <v>5324</v>
      </c>
      <c r="B11650" s="16">
        <v>15</v>
      </c>
      <c r="C11650" s="15">
        <v>100</v>
      </c>
      <c r="D11650" s="17">
        <v>119000</v>
      </c>
      <c r="E11650" s="18">
        <f t="shared" ref="E11650:E11713" si="182">D11650/1000</f>
        <v>119</v>
      </c>
      <c r="F11650" s="19">
        <v>99.759474999999995</v>
      </c>
      <c r="G11650" s="19">
        <v>11.87137753</v>
      </c>
      <c r="H11650" s="20">
        <v>0.24052501500000001</v>
      </c>
      <c r="I11650" s="15">
        <f>IF(H11650&lt;=Rmax_Summary!$B$40,1,0)</f>
        <v>1</v>
      </c>
      <c r="J11650" s="15">
        <v>1</v>
      </c>
      <c r="K11650" s="21" t="s">
        <v>846</v>
      </c>
    </row>
    <row r="11651" spans="1:11" x14ac:dyDescent="0.15">
      <c r="A11651" s="15">
        <v>5329</v>
      </c>
      <c r="B11651" s="16">
        <v>15</v>
      </c>
      <c r="C11651" s="15">
        <v>100</v>
      </c>
      <c r="D11651" s="17">
        <v>120000</v>
      </c>
      <c r="E11651" s="18">
        <f t="shared" si="182"/>
        <v>120</v>
      </c>
      <c r="F11651" s="19">
        <v>99.759137999999993</v>
      </c>
      <c r="G11651" s="19">
        <v>11.971096538999999</v>
      </c>
      <c r="H11651" s="20">
        <v>0.24086189599999999</v>
      </c>
      <c r="I11651" s="15">
        <f>IF(H11651&lt;=Rmax_Summary!$B$40,1,0)</f>
        <v>1</v>
      </c>
      <c r="J11651" s="15">
        <v>1</v>
      </c>
      <c r="K11651" s="21" t="s">
        <v>846</v>
      </c>
    </row>
    <row r="11652" spans="1:11" x14ac:dyDescent="0.15">
      <c r="A11652" s="15">
        <v>5334</v>
      </c>
      <c r="B11652" s="16">
        <v>15</v>
      </c>
      <c r="C11652" s="15">
        <v>100</v>
      </c>
      <c r="D11652" s="17">
        <v>121000</v>
      </c>
      <c r="E11652" s="18">
        <f t="shared" si="182"/>
        <v>121</v>
      </c>
      <c r="F11652" s="19">
        <v>99.758791000000002</v>
      </c>
      <c r="G11652" s="19">
        <v>12.070813677</v>
      </c>
      <c r="H11652" s="20">
        <v>0.24120924799999999</v>
      </c>
      <c r="I11652" s="15">
        <f>IF(H11652&lt;=Rmax_Summary!$B$40,1,0)</f>
        <v>1</v>
      </c>
      <c r="J11652" s="15">
        <v>1</v>
      </c>
      <c r="K11652" s="21" t="s">
        <v>846</v>
      </c>
    </row>
    <row r="11653" spans="1:11" x14ac:dyDescent="0.15">
      <c r="A11653" s="15">
        <v>5339</v>
      </c>
      <c r="B11653" s="16">
        <v>15</v>
      </c>
      <c r="C11653" s="15">
        <v>100</v>
      </c>
      <c r="D11653" s="17">
        <v>122000</v>
      </c>
      <c r="E11653" s="18">
        <f t="shared" si="182"/>
        <v>122</v>
      </c>
      <c r="F11653" s="19">
        <v>99.758432999999997</v>
      </c>
      <c r="G11653" s="19">
        <v>12.170528845</v>
      </c>
      <c r="H11653" s="20">
        <v>0.241566587</v>
      </c>
      <c r="I11653" s="15">
        <f>IF(H11653&lt;=Rmax_Summary!$B$40,1,0)</f>
        <v>1</v>
      </c>
      <c r="J11653" s="15">
        <v>1</v>
      </c>
      <c r="K11653" s="21" t="s">
        <v>846</v>
      </c>
    </row>
    <row r="11654" spans="1:11" x14ac:dyDescent="0.15">
      <c r="A11654" s="15">
        <v>5344</v>
      </c>
      <c r="B11654" s="16">
        <v>15</v>
      </c>
      <c r="C11654" s="15">
        <v>100</v>
      </c>
      <c r="D11654" s="17">
        <v>123000</v>
      </c>
      <c r="E11654" s="18">
        <f t="shared" si="182"/>
        <v>123</v>
      </c>
      <c r="F11654" s="19">
        <v>99.758065000000002</v>
      </c>
      <c r="G11654" s="19">
        <v>12.270241950999999</v>
      </c>
      <c r="H11654" s="20">
        <v>0.24193537200000001</v>
      </c>
      <c r="I11654" s="15">
        <f>IF(H11654&lt;=Rmax_Summary!$B$40,1,0)</f>
        <v>1</v>
      </c>
      <c r="J11654" s="15">
        <v>1</v>
      </c>
      <c r="K11654" s="21" t="s">
        <v>846</v>
      </c>
    </row>
    <row r="11655" spans="1:11" x14ac:dyDescent="0.15">
      <c r="A11655" s="15">
        <v>5349</v>
      </c>
      <c r="B11655" s="16">
        <v>15</v>
      </c>
      <c r="C11655" s="15">
        <v>100</v>
      </c>
      <c r="D11655" s="17">
        <v>124000</v>
      </c>
      <c r="E11655" s="18">
        <f t="shared" si="182"/>
        <v>124</v>
      </c>
      <c r="F11655" s="19">
        <v>99.757683999999998</v>
      </c>
      <c r="G11655" s="19">
        <v>12.369952848000001</v>
      </c>
      <c r="H11655" s="20">
        <v>0.24231581599999999</v>
      </c>
      <c r="I11655" s="15">
        <f>IF(H11655&lt;=Rmax_Summary!$B$40,1,0)</f>
        <v>1</v>
      </c>
      <c r="J11655" s="15">
        <v>1</v>
      </c>
      <c r="K11655" s="21" t="s">
        <v>846</v>
      </c>
    </row>
    <row r="11656" spans="1:11" x14ac:dyDescent="0.15">
      <c r="A11656" s="15">
        <v>5354</v>
      </c>
      <c r="B11656" s="16">
        <v>15</v>
      </c>
      <c r="C11656" s="15">
        <v>100</v>
      </c>
      <c r="D11656" s="17">
        <v>125000</v>
      </c>
      <c r="E11656" s="18">
        <f t="shared" si="182"/>
        <v>125</v>
      </c>
      <c r="F11656" s="19">
        <v>99.757290999999995</v>
      </c>
      <c r="G11656" s="19">
        <v>12.469661425</v>
      </c>
      <c r="H11656" s="20">
        <v>0.24270876399999999</v>
      </c>
      <c r="I11656" s="15">
        <f>IF(H11656&lt;=Rmax_Summary!$B$40,1,0)</f>
        <v>1</v>
      </c>
      <c r="J11656" s="15">
        <v>1</v>
      </c>
      <c r="K11656" s="21" t="s">
        <v>846</v>
      </c>
    </row>
    <row r="11657" spans="1:11" x14ac:dyDescent="0.15">
      <c r="A11657" s="15">
        <v>5359</v>
      </c>
      <c r="B11657" s="16">
        <v>15</v>
      </c>
      <c r="C11657" s="15">
        <v>100</v>
      </c>
      <c r="D11657" s="17">
        <v>126000</v>
      </c>
      <c r="E11657" s="18">
        <f t="shared" si="182"/>
        <v>126</v>
      </c>
      <c r="F11657" s="19">
        <v>99.756884999999997</v>
      </c>
      <c r="G11657" s="19">
        <v>12.569367526000001</v>
      </c>
      <c r="H11657" s="20">
        <v>0.24311475799999999</v>
      </c>
      <c r="I11657" s="15">
        <f>IF(H11657&lt;=Rmax_Summary!$B$40,1,0)</f>
        <v>1</v>
      </c>
      <c r="J11657" s="15">
        <v>1</v>
      </c>
      <c r="K11657" s="21" t="s">
        <v>846</v>
      </c>
    </row>
    <row r="11658" spans="1:11" x14ac:dyDescent="0.15">
      <c r="A11658" s="15">
        <v>5364</v>
      </c>
      <c r="B11658" s="16">
        <v>15</v>
      </c>
      <c r="C11658" s="15">
        <v>100</v>
      </c>
      <c r="D11658" s="17">
        <v>127000</v>
      </c>
      <c r="E11658" s="18">
        <f t="shared" si="182"/>
        <v>127</v>
      </c>
      <c r="F11658" s="19">
        <v>99.756463999999994</v>
      </c>
      <c r="G11658" s="19">
        <v>12.669070980000001</v>
      </c>
      <c r="H11658" s="20">
        <v>0.243535532</v>
      </c>
      <c r="I11658" s="15">
        <f>IF(H11658&lt;=Rmax_Summary!$B$40,1,0)</f>
        <v>1</v>
      </c>
      <c r="J11658" s="15">
        <v>1</v>
      </c>
      <c r="K11658" s="21" t="s">
        <v>846</v>
      </c>
    </row>
    <row r="11659" spans="1:11" x14ac:dyDescent="0.15">
      <c r="A11659" s="15">
        <v>5369</v>
      </c>
      <c r="B11659" s="16">
        <v>15</v>
      </c>
      <c r="C11659" s="15">
        <v>100</v>
      </c>
      <c r="D11659" s="17">
        <v>128000</v>
      </c>
      <c r="E11659" s="18">
        <f t="shared" si="182"/>
        <v>128</v>
      </c>
      <c r="F11659" s="19">
        <v>99.756028999999998</v>
      </c>
      <c r="G11659" s="19">
        <v>12.768771638</v>
      </c>
      <c r="H11659" s="20">
        <v>0.24397148599999999</v>
      </c>
      <c r="I11659" s="15">
        <f>IF(H11659&lt;=Rmax_Summary!$B$40,1,0)</f>
        <v>1</v>
      </c>
      <c r="J11659" s="15">
        <v>1</v>
      </c>
      <c r="K11659" s="21" t="s">
        <v>846</v>
      </c>
    </row>
    <row r="11660" spans="1:11" x14ac:dyDescent="0.15">
      <c r="A11660" s="15">
        <v>5374</v>
      </c>
      <c r="B11660" s="16">
        <v>15</v>
      </c>
      <c r="C11660" s="15">
        <v>100</v>
      </c>
      <c r="D11660" s="17">
        <v>129000</v>
      </c>
      <c r="E11660" s="18">
        <f t="shared" si="182"/>
        <v>129</v>
      </c>
      <c r="F11660" s="19">
        <v>99.755576000000005</v>
      </c>
      <c r="G11660" s="19">
        <v>12.868469272</v>
      </c>
      <c r="H11660" s="20">
        <v>0.24442429199999999</v>
      </c>
      <c r="I11660" s="15">
        <f>IF(H11660&lt;=Rmax_Summary!$B$40,1,0)</f>
        <v>1</v>
      </c>
      <c r="J11660" s="15">
        <v>1</v>
      </c>
      <c r="K11660" s="21" t="s">
        <v>846</v>
      </c>
    </row>
    <row r="11661" spans="1:11" x14ac:dyDescent="0.15">
      <c r="A11661" s="15">
        <v>5379</v>
      </c>
      <c r="B11661" s="16">
        <v>15</v>
      </c>
      <c r="C11661" s="15">
        <v>100</v>
      </c>
      <c r="D11661" s="17">
        <v>130000</v>
      </c>
      <c r="E11661" s="18">
        <f t="shared" si="182"/>
        <v>130</v>
      </c>
      <c r="F11661" s="19">
        <v>99.755105999999998</v>
      </c>
      <c r="G11661" s="19">
        <v>12.9681637</v>
      </c>
      <c r="H11661" s="20">
        <v>0.244894427</v>
      </c>
      <c r="I11661" s="15">
        <f>IF(H11661&lt;=Rmax_Summary!$B$40,1,0)</f>
        <v>1</v>
      </c>
      <c r="J11661" s="15">
        <v>1</v>
      </c>
      <c r="K11661" s="21" t="s">
        <v>846</v>
      </c>
    </row>
    <row r="11662" spans="1:11" x14ac:dyDescent="0.15">
      <c r="A11662" s="15">
        <v>5384</v>
      </c>
      <c r="B11662" s="16">
        <v>15</v>
      </c>
      <c r="C11662" s="15">
        <v>100</v>
      </c>
      <c r="D11662" s="17">
        <v>131000</v>
      </c>
      <c r="E11662" s="18">
        <f t="shared" si="182"/>
        <v>131</v>
      </c>
      <c r="F11662" s="19">
        <v>99.754615999999999</v>
      </c>
      <c r="G11662" s="19">
        <v>13.067854629999999</v>
      </c>
      <c r="H11662" s="20">
        <v>0.24538439100000001</v>
      </c>
      <c r="I11662" s="15">
        <f>IF(H11662&lt;=Rmax_Summary!$B$40,1,0)</f>
        <v>1</v>
      </c>
      <c r="J11662" s="15">
        <v>1</v>
      </c>
      <c r="K11662" s="21" t="s">
        <v>846</v>
      </c>
    </row>
    <row r="11663" spans="1:11" x14ac:dyDescent="0.15">
      <c r="A11663" s="15">
        <v>5389</v>
      </c>
      <c r="B11663" s="16">
        <v>15</v>
      </c>
      <c r="C11663" s="15">
        <v>100</v>
      </c>
      <c r="D11663" s="17">
        <v>132000</v>
      </c>
      <c r="E11663" s="18">
        <f t="shared" si="182"/>
        <v>132</v>
      </c>
      <c r="F11663" s="19">
        <v>99.754103999999998</v>
      </c>
      <c r="G11663" s="19">
        <v>13.167541807999999</v>
      </c>
      <c r="H11663" s="20">
        <v>0.245895582</v>
      </c>
      <c r="I11663" s="15">
        <f>IF(H11663&lt;=Rmax_Summary!$B$40,1,0)</f>
        <v>1</v>
      </c>
      <c r="J11663" s="15">
        <v>1</v>
      </c>
      <c r="K11663" s="21" t="s">
        <v>846</v>
      </c>
    </row>
    <row r="11664" spans="1:11" x14ac:dyDescent="0.15">
      <c r="A11664" s="15">
        <v>5394</v>
      </c>
      <c r="B11664" s="16">
        <v>15</v>
      </c>
      <c r="C11664" s="15">
        <v>100</v>
      </c>
      <c r="D11664" s="17">
        <v>133000</v>
      </c>
      <c r="E11664" s="18">
        <f t="shared" si="182"/>
        <v>133</v>
      </c>
      <c r="F11664" s="19">
        <v>99.753570999999994</v>
      </c>
      <c r="G11664" s="19">
        <v>13.267224904000001</v>
      </c>
      <c r="H11664" s="20">
        <v>0.246429126</v>
      </c>
      <c r="I11664" s="15">
        <f>IF(H11664&lt;=Rmax_Summary!$B$40,1,0)</f>
        <v>1</v>
      </c>
      <c r="J11664" s="15">
        <v>1</v>
      </c>
      <c r="K11664" s="21" t="s">
        <v>846</v>
      </c>
    </row>
    <row r="11665" spans="1:11" x14ac:dyDescent="0.15">
      <c r="A11665" s="15">
        <v>5399</v>
      </c>
      <c r="B11665" s="16">
        <v>15</v>
      </c>
      <c r="C11665" s="15">
        <v>100</v>
      </c>
      <c r="D11665" s="17">
        <v>134000</v>
      </c>
      <c r="E11665" s="18">
        <f t="shared" si="182"/>
        <v>134</v>
      </c>
      <c r="F11665" s="19">
        <v>99.753011999999998</v>
      </c>
      <c r="G11665" s="19">
        <v>13.366903551</v>
      </c>
      <c r="H11665" s="20">
        <v>0.246988188</v>
      </c>
      <c r="I11665" s="15">
        <f>IF(H11665&lt;=Rmax_Summary!$B$40,1,0)</f>
        <v>1</v>
      </c>
      <c r="J11665" s="15">
        <v>1</v>
      </c>
      <c r="K11665" s="21" t="s">
        <v>846</v>
      </c>
    </row>
    <row r="11666" spans="1:11" x14ac:dyDescent="0.15">
      <c r="A11666" s="15">
        <v>5404</v>
      </c>
      <c r="B11666" s="16">
        <v>15</v>
      </c>
      <c r="C11666" s="15">
        <v>100</v>
      </c>
      <c r="D11666" s="17">
        <v>135000</v>
      </c>
      <c r="E11666" s="18">
        <f t="shared" si="182"/>
        <v>135</v>
      </c>
      <c r="F11666" s="19">
        <v>99.752425000000002</v>
      </c>
      <c r="G11666" s="19">
        <v>13.46657731</v>
      </c>
      <c r="H11666" s="20">
        <v>0.247575302</v>
      </c>
      <c r="I11666" s="15">
        <f>IF(H11666&lt;=Rmax_Summary!$B$40,1,0)</f>
        <v>1</v>
      </c>
      <c r="J11666" s="15">
        <v>1</v>
      </c>
      <c r="K11666" s="21" t="s">
        <v>846</v>
      </c>
    </row>
    <row r="11667" spans="1:11" x14ac:dyDescent="0.15">
      <c r="A11667" s="15">
        <v>5409</v>
      </c>
      <c r="B11667" s="16">
        <v>15</v>
      </c>
      <c r="C11667" s="15">
        <v>100</v>
      </c>
      <c r="D11667" s="17">
        <v>136000</v>
      </c>
      <c r="E11667" s="18">
        <f t="shared" si="182"/>
        <v>136</v>
      </c>
      <c r="F11667" s="19">
        <v>99.751806000000002</v>
      </c>
      <c r="G11667" s="19">
        <v>13.566245668000001</v>
      </c>
      <c r="H11667" s="20">
        <v>0.24819355300000001</v>
      </c>
      <c r="I11667" s="15">
        <f>IF(H11667&lt;=Rmax_Summary!$B$40,1,0)</f>
        <v>1</v>
      </c>
      <c r="J11667" s="15">
        <v>1</v>
      </c>
      <c r="K11667" s="21" t="s">
        <v>846</v>
      </c>
    </row>
    <row r="11668" spans="1:11" x14ac:dyDescent="0.15">
      <c r="A11668" s="15">
        <v>5414</v>
      </c>
      <c r="B11668" s="16">
        <v>15</v>
      </c>
      <c r="C11668" s="15">
        <v>100</v>
      </c>
      <c r="D11668" s="17">
        <v>137000</v>
      </c>
      <c r="E11668" s="18">
        <f t="shared" si="182"/>
        <v>137</v>
      </c>
      <c r="F11668" s="19">
        <v>99.751153000000002</v>
      </c>
      <c r="G11668" s="19">
        <v>13.665908005</v>
      </c>
      <c r="H11668" s="20">
        <v>0.24884671899999999</v>
      </c>
      <c r="I11668" s="15">
        <f>IF(H11668&lt;=Rmax_Summary!$B$40,1,0)</f>
        <v>1</v>
      </c>
      <c r="J11668" s="15">
        <v>1</v>
      </c>
      <c r="K11668" s="21" t="s">
        <v>846</v>
      </c>
    </row>
    <row r="11669" spans="1:11" x14ac:dyDescent="0.15">
      <c r="A11669" s="15">
        <v>5419</v>
      </c>
      <c r="B11669" s="16">
        <v>15</v>
      </c>
      <c r="C11669" s="15">
        <v>100</v>
      </c>
      <c r="D11669" s="17">
        <v>138000</v>
      </c>
      <c r="E11669" s="18">
        <f t="shared" si="182"/>
        <v>138</v>
      </c>
      <c r="F11669" s="19">
        <v>99.750461000000001</v>
      </c>
      <c r="G11669" s="19">
        <v>13.765563544000001</v>
      </c>
      <c r="H11669" s="20">
        <v>0.24953945299999999</v>
      </c>
      <c r="I11669" s="15">
        <f>IF(H11669&lt;=Rmax_Summary!$B$40,1,0)</f>
        <v>1</v>
      </c>
      <c r="J11669" s="15">
        <v>1</v>
      </c>
      <c r="K11669" s="21" t="s">
        <v>846</v>
      </c>
    </row>
    <row r="11670" spans="1:11" x14ac:dyDescent="0.15">
      <c r="A11670" s="15">
        <v>5424</v>
      </c>
      <c r="B11670" s="16">
        <v>15</v>
      </c>
      <c r="C11670" s="15">
        <v>100</v>
      </c>
      <c r="D11670" s="17">
        <v>139000</v>
      </c>
      <c r="E11670" s="18">
        <f t="shared" si="182"/>
        <v>139</v>
      </c>
      <c r="F11670" s="19">
        <v>99.749720999999994</v>
      </c>
      <c r="G11670" s="19">
        <v>13.865211282000001</v>
      </c>
      <c r="H11670" s="20">
        <v>0.250278581</v>
      </c>
      <c r="I11670" s="15">
        <f>IF(H11670&lt;=Rmax_Summary!$B$40,1,0)</f>
        <v>1</v>
      </c>
      <c r="J11670" s="15">
        <v>1</v>
      </c>
      <c r="K11670" s="21" t="s">
        <v>846</v>
      </c>
    </row>
    <row r="11671" spans="1:11" x14ac:dyDescent="0.15">
      <c r="A11671" s="15">
        <v>5429</v>
      </c>
      <c r="B11671" s="16">
        <v>15</v>
      </c>
      <c r="C11671" s="15">
        <v>100</v>
      </c>
      <c r="D11671" s="17">
        <v>140000</v>
      </c>
      <c r="E11671" s="18">
        <f t="shared" si="182"/>
        <v>140</v>
      </c>
      <c r="F11671" s="19">
        <v>99.748928000000006</v>
      </c>
      <c r="G11671" s="19">
        <v>13.964849866</v>
      </c>
      <c r="H11671" s="20">
        <v>0.25107242200000002</v>
      </c>
      <c r="I11671" s="15">
        <f>IF(H11671&lt;=Rmax_Summary!$B$40,1,0)</f>
        <v>1</v>
      </c>
      <c r="J11671" s="15">
        <v>1</v>
      </c>
      <c r="K11671" s="21" t="s">
        <v>846</v>
      </c>
    </row>
    <row r="11672" spans="1:11" x14ac:dyDescent="0.15">
      <c r="A11672" s="15">
        <v>5434</v>
      </c>
      <c r="B11672" s="16">
        <v>15</v>
      </c>
      <c r="C11672" s="15">
        <v>100</v>
      </c>
      <c r="D11672" s="17">
        <v>141000</v>
      </c>
      <c r="E11672" s="18">
        <f t="shared" si="182"/>
        <v>141</v>
      </c>
      <c r="F11672" s="19">
        <v>99.748065999999994</v>
      </c>
      <c r="G11672" s="19">
        <v>14.064477326</v>
      </c>
      <c r="H11672" s="20">
        <v>0.25193376200000001</v>
      </c>
      <c r="I11672" s="15">
        <f>IF(H11672&lt;=Rmax_Summary!$B$40,1,0)</f>
        <v>1</v>
      </c>
      <c r="J11672" s="15">
        <v>1</v>
      </c>
      <c r="K11672" s="21" t="s">
        <v>846</v>
      </c>
    </row>
    <row r="11673" spans="1:11" x14ac:dyDescent="0.15">
      <c r="A11673" s="15">
        <v>5439</v>
      </c>
      <c r="B11673" s="16">
        <v>15</v>
      </c>
      <c r="C11673" s="15">
        <v>100</v>
      </c>
      <c r="D11673" s="17">
        <v>142000</v>
      </c>
      <c r="E11673" s="18">
        <f t="shared" si="182"/>
        <v>142</v>
      </c>
      <c r="F11673" s="19">
        <v>99.747116000000005</v>
      </c>
      <c r="G11673" s="19">
        <v>14.164090515</v>
      </c>
      <c r="H11673" s="20">
        <v>0.25288366000000001</v>
      </c>
      <c r="I11673" s="15">
        <f>IF(H11673&lt;=Rmax_Summary!$B$40,1,0)</f>
        <v>1</v>
      </c>
      <c r="J11673" s="15">
        <v>1</v>
      </c>
      <c r="K11673" s="21" t="s">
        <v>846</v>
      </c>
    </row>
    <row r="11674" spans="1:11" x14ac:dyDescent="0.15">
      <c r="A11674" s="15">
        <v>5444</v>
      </c>
      <c r="B11674" s="16">
        <v>15</v>
      </c>
      <c r="C11674" s="15">
        <v>100</v>
      </c>
      <c r="D11674" s="17">
        <v>143000</v>
      </c>
      <c r="E11674" s="18">
        <f t="shared" si="182"/>
        <v>143</v>
      </c>
      <c r="F11674" s="19">
        <v>99.746039999999994</v>
      </c>
      <c r="G11674" s="19">
        <v>14.263683721</v>
      </c>
      <c r="H11674" s="20">
        <v>0.25396001800000001</v>
      </c>
      <c r="I11674" s="15">
        <f>IF(H11674&lt;=Rmax_Summary!$B$40,1,0)</f>
        <v>1</v>
      </c>
      <c r="J11674" s="15">
        <v>1</v>
      </c>
      <c r="K11674" s="21" t="s">
        <v>846</v>
      </c>
    </row>
    <row r="11675" spans="1:11" x14ac:dyDescent="0.15">
      <c r="A11675" s="15">
        <v>5449</v>
      </c>
      <c r="B11675" s="16">
        <v>15</v>
      </c>
      <c r="C11675" s="15">
        <v>100</v>
      </c>
      <c r="D11675" s="17">
        <v>144000</v>
      </c>
      <c r="E11675" s="18">
        <f t="shared" si="182"/>
        <v>144</v>
      </c>
      <c r="F11675" s="19">
        <v>99.744754</v>
      </c>
      <c r="G11675" s="19">
        <v>14.363244628</v>
      </c>
      <c r="H11675" s="20">
        <v>0.255245581</v>
      </c>
      <c r="I11675" s="15">
        <f>IF(H11675&lt;=Rmax_Summary!$B$40,1,0)</f>
        <v>1</v>
      </c>
      <c r="J11675" s="15">
        <v>1</v>
      </c>
      <c r="K11675" s="21" t="s">
        <v>846</v>
      </c>
    </row>
    <row r="11676" spans="1:11" x14ac:dyDescent="0.15">
      <c r="A11676" s="15">
        <v>5454</v>
      </c>
      <c r="B11676" s="16">
        <v>15</v>
      </c>
      <c r="C11676" s="15">
        <v>100</v>
      </c>
      <c r="D11676" s="17">
        <v>145000</v>
      </c>
      <c r="E11676" s="18">
        <f t="shared" si="182"/>
        <v>145</v>
      </c>
      <c r="F11676" s="19">
        <v>99.743031999999999</v>
      </c>
      <c r="G11676" s="19">
        <v>14.462739634</v>
      </c>
      <c r="H11676" s="20">
        <v>0.25696814400000001</v>
      </c>
      <c r="I11676" s="15">
        <f>IF(H11676&lt;=Rmax_Summary!$B$40,1,0)</f>
        <v>1</v>
      </c>
      <c r="J11676" s="15">
        <v>1</v>
      </c>
      <c r="K11676" s="21" t="s">
        <v>846</v>
      </c>
    </row>
    <row r="11677" spans="1:11" x14ac:dyDescent="0.15">
      <c r="A11677" s="15">
        <v>5459</v>
      </c>
      <c r="B11677" s="16">
        <v>15</v>
      </c>
      <c r="C11677" s="15">
        <v>100</v>
      </c>
      <c r="D11677" s="17">
        <v>146000</v>
      </c>
      <c r="E11677" s="18">
        <f t="shared" si="182"/>
        <v>146</v>
      </c>
      <c r="F11677" s="19">
        <v>99.739977999999994</v>
      </c>
      <c r="G11677" s="19">
        <v>14.562036790000001</v>
      </c>
      <c r="H11677" s="20">
        <v>0.26002191899999999</v>
      </c>
      <c r="I11677" s="15">
        <f>IF(H11677&lt;=Rmax_Summary!$B$40,1,0)</f>
        <v>1</v>
      </c>
      <c r="J11677" s="15">
        <v>1</v>
      </c>
      <c r="K11677" s="21" t="s">
        <v>846</v>
      </c>
    </row>
    <row r="11678" spans="1:11" x14ac:dyDescent="0.15">
      <c r="A11678" s="15">
        <v>5464</v>
      </c>
      <c r="B11678" s="16">
        <v>15</v>
      </c>
      <c r="C11678" s="15">
        <v>100</v>
      </c>
      <c r="D11678" s="17">
        <v>147000</v>
      </c>
      <c r="E11678" s="18">
        <f t="shared" si="182"/>
        <v>147</v>
      </c>
      <c r="F11678" s="19">
        <v>99.727641000000006</v>
      </c>
      <c r="G11678" s="19">
        <v>14.659963241</v>
      </c>
      <c r="H11678" s="20">
        <v>0.27235901000000001</v>
      </c>
      <c r="I11678" s="15">
        <f>IF(H11678&lt;=Rmax_Summary!$B$40,1,0)</f>
        <v>1</v>
      </c>
      <c r="J11678" s="15">
        <v>1</v>
      </c>
      <c r="K11678" s="21" t="s">
        <v>846</v>
      </c>
    </row>
    <row r="11679" spans="1:11" x14ac:dyDescent="0.15">
      <c r="A11679" s="15">
        <v>5469</v>
      </c>
      <c r="B11679" s="16">
        <v>15</v>
      </c>
      <c r="C11679" s="15">
        <v>100</v>
      </c>
      <c r="D11679" s="17">
        <v>148000</v>
      </c>
      <c r="E11679" s="18">
        <f t="shared" si="182"/>
        <v>148</v>
      </c>
      <c r="F11679" s="19">
        <v>99.328940000000003</v>
      </c>
      <c r="G11679" s="19">
        <v>14.70068309</v>
      </c>
      <c r="H11679" s="20">
        <v>0.67106010599999999</v>
      </c>
      <c r="I11679" s="15">
        <f>IF(H11679&lt;=Rmax_Summary!$B$40,1,0)</f>
        <v>1</v>
      </c>
      <c r="J11679" s="15">
        <v>1</v>
      </c>
      <c r="K11679" s="21" t="s">
        <v>846</v>
      </c>
    </row>
    <row r="11680" spans="1:11" x14ac:dyDescent="0.15">
      <c r="A11680" s="15">
        <v>2</v>
      </c>
      <c r="B11680" s="16">
        <v>15</v>
      </c>
      <c r="C11680" s="15">
        <v>100</v>
      </c>
      <c r="D11680" s="17">
        <v>148100</v>
      </c>
      <c r="E11680" s="18">
        <f t="shared" si="182"/>
        <v>148.1</v>
      </c>
      <c r="F11680" s="19">
        <v>99.263374999999996</v>
      </c>
      <c r="G11680" s="19">
        <v>14.700905737999999</v>
      </c>
      <c r="H11680" s="20">
        <v>0.73662473399999995</v>
      </c>
      <c r="I11680" s="15">
        <f>IF(H11680&lt;=Rmax_Summary!$B$40,1,0)</f>
        <v>1</v>
      </c>
      <c r="J11680" s="15">
        <v>5</v>
      </c>
      <c r="K11680" s="21" t="s">
        <v>851</v>
      </c>
    </row>
    <row r="11681" spans="1:11" x14ac:dyDescent="0.15">
      <c r="A11681" s="15">
        <v>3</v>
      </c>
      <c r="B11681" s="16">
        <v>15</v>
      </c>
      <c r="C11681" s="15">
        <v>100</v>
      </c>
      <c r="D11681" s="17">
        <v>148200</v>
      </c>
      <c r="E11681" s="18">
        <f t="shared" si="182"/>
        <v>148.19999999999999</v>
      </c>
      <c r="F11681" s="19">
        <v>99.197725000000005</v>
      </c>
      <c r="G11681" s="19">
        <v>14.701102999</v>
      </c>
      <c r="H11681" s="20">
        <v>0.80227508199999997</v>
      </c>
      <c r="I11681" s="15">
        <f>IF(H11681&lt;=Rmax_Summary!$B$40,1,0)</f>
        <v>1</v>
      </c>
      <c r="J11681" s="15">
        <v>5</v>
      </c>
      <c r="K11681" s="21" t="s">
        <v>851</v>
      </c>
    </row>
    <row r="11682" spans="1:11" x14ac:dyDescent="0.15">
      <c r="A11682" s="15">
        <v>4</v>
      </c>
      <c r="B11682" s="16">
        <v>15</v>
      </c>
      <c r="C11682" s="15">
        <v>100</v>
      </c>
      <c r="D11682" s="17">
        <v>148300</v>
      </c>
      <c r="E11682" s="18">
        <f t="shared" si="182"/>
        <v>148.30000000000001</v>
      </c>
      <c r="F11682" s="19">
        <v>99.132165000000001</v>
      </c>
      <c r="G11682" s="19">
        <v>14.70129994</v>
      </c>
      <c r="H11682" s="20">
        <v>0.86783509599999997</v>
      </c>
      <c r="I11682" s="15">
        <f>IF(H11682&lt;=Rmax_Summary!$B$40,1,0)</f>
        <v>1</v>
      </c>
      <c r="J11682" s="15">
        <v>5</v>
      </c>
      <c r="K11682" s="21" t="s">
        <v>851</v>
      </c>
    </row>
    <row r="11683" spans="1:11" x14ac:dyDescent="0.15">
      <c r="A11683" s="15">
        <v>5</v>
      </c>
      <c r="B11683" s="16">
        <v>15</v>
      </c>
      <c r="C11683" s="15">
        <v>100</v>
      </c>
      <c r="D11683" s="17">
        <v>148400</v>
      </c>
      <c r="E11683" s="18">
        <f t="shared" si="182"/>
        <v>148.4</v>
      </c>
      <c r="F11683" s="19">
        <v>99.066688999999997</v>
      </c>
      <c r="G11683" s="19">
        <v>14.701496617</v>
      </c>
      <c r="H11683" s="20">
        <v>0.933311428</v>
      </c>
      <c r="I11683" s="15">
        <f>IF(H11683&lt;=Rmax_Summary!$B$40,1,0)</f>
        <v>1</v>
      </c>
      <c r="J11683" s="15">
        <v>5</v>
      </c>
      <c r="K11683" s="21" t="s">
        <v>851</v>
      </c>
    </row>
    <row r="11684" spans="1:11" x14ac:dyDescent="0.15">
      <c r="A11684" s="15">
        <v>6</v>
      </c>
      <c r="B11684" s="16">
        <v>15</v>
      </c>
      <c r="C11684" s="15">
        <v>100</v>
      </c>
      <c r="D11684" s="17">
        <v>148500</v>
      </c>
      <c r="E11684" s="18">
        <f t="shared" si="182"/>
        <v>148.5</v>
      </c>
      <c r="F11684" s="19">
        <v>99.001300000000001</v>
      </c>
      <c r="G11684" s="19">
        <v>14.701693042</v>
      </c>
      <c r="H11684" s="20">
        <v>0.99870046800000001</v>
      </c>
      <c r="I11684" s="15">
        <f>IF(H11684&lt;=Rmax_Summary!$B$40,1,0)</f>
        <v>1</v>
      </c>
      <c r="J11684" s="15">
        <v>5</v>
      </c>
      <c r="K11684" s="21" t="s">
        <v>851</v>
      </c>
    </row>
    <row r="11685" spans="1:11" x14ac:dyDescent="0.15">
      <c r="A11685" s="15">
        <v>2</v>
      </c>
      <c r="B11685" s="16">
        <v>15</v>
      </c>
      <c r="C11685" s="15">
        <v>100</v>
      </c>
      <c r="D11685" s="17">
        <v>148501</v>
      </c>
      <c r="E11685" s="18">
        <f t="shared" si="182"/>
        <v>148.501</v>
      </c>
      <c r="F11685" s="19">
        <v>99.000645000000006</v>
      </c>
      <c r="G11685" s="19">
        <v>14.701694995</v>
      </c>
      <c r="H11685" s="20">
        <v>0.99935530500000003</v>
      </c>
      <c r="I11685" s="15">
        <f>IF(H11685&lt;=Rmax_Summary!$B$40,1,0)</f>
        <v>1</v>
      </c>
      <c r="J11685" s="15">
        <v>7</v>
      </c>
      <c r="K11685" s="21" t="s">
        <v>849</v>
      </c>
    </row>
    <row r="11686" spans="1:11" x14ac:dyDescent="0.15">
      <c r="A11686" s="15">
        <v>3</v>
      </c>
      <c r="B11686" s="16">
        <v>15</v>
      </c>
      <c r="C11686" s="15">
        <v>100</v>
      </c>
      <c r="D11686" s="17">
        <v>148502</v>
      </c>
      <c r="E11686" s="18">
        <f t="shared" si="182"/>
        <v>148.50200000000001</v>
      </c>
      <c r="F11686" s="19">
        <v>98.999994000000001</v>
      </c>
      <c r="G11686" s="19">
        <v>14.701696961</v>
      </c>
      <c r="H11686" s="20">
        <v>1.0000064989999999</v>
      </c>
      <c r="I11686" s="15">
        <f>IF(H11686&lt;=Rmax_Summary!$B$40,1,0)</f>
        <v>1</v>
      </c>
      <c r="J11686" s="15">
        <v>7</v>
      </c>
      <c r="K11686" s="21" t="s">
        <v>849</v>
      </c>
    </row>
    <row r="11687" spans="1:11" x14ac:dyDescent="0.15">
      <c r="A11687" s="15">
        <v>4</v>
      </c>
      <c r="B11687" s="16">
        <v>15</v>
      </c>
      <c r="C11687" s="15">
        <v>100</v>
      </c>
      <c r="D11687" s="17">
        <v>148503</v>
      </c>
      <c r="E11687" s="18">
        <f t="shared" si="182"/>
        <v>148.50299999999999</v>
      </c>
      <c r="F11687" s="19">
        <v>98.999341999999999</v>
      </c>
      <c r="G11687" s="19">
        <v>14.701698916</v>
      </c>
      <c r="H11687" s="20">
        <v>1.000657701</v>
      </c>
      <c r="I11687" s="15">
        <f>IF(H11687&lt;=Rmax_Summary!$B$40,1,0)</f>
        <v>1</v>
      </c>
      <c r="J11687" s="15">
        <v>7</v>
      </c>
      <c r="K11687" s="21" t="s">
        <v>849</v>
      </c>
    </row>
    <row r="11688" spans="1:11" x14ac:dyDescent="0.15">
      <c r="A11688" s="15">
        <v>5</v>
      </c>
      <c r="B11688" s="16">
        <v>15</v>
      </c>
      <c r="C11688" s="15">
        <v>100</v>
      </c>
      <c r="D11688" s="17">
        <v>148504</v>
      </c>
      <c r="E11688" s="18">
        <f t="shared" si="182"/>
        <v>148.50399999999999</v>
      </c>
      <c r="F11688" s="19">
        <v>98.998687000000004</v>
      </c>
      <c r="G11688" s="19">
        <v>14.701700888</v>
      </c>
      <c r="H11688" s="20">
        <v>1.001312537</v>
      </c>
      <c r="I11688" s="15">
        <f>IF(H11688&lt;=Rmax_Summary!$B$40,1,0)</f>
        <v>1</v>
      </c>
      <c r="J11688" s="15">
        <v>7</v>
      </c>
      <c r="K11688" s="21" t="s">
        <v>849</v>
      </c>
    </row>
    <row r="11689" spans="1:11" x14ac:dyDescent="0.15">
      <c r="A11689" s="15">
        <v>6</v>
      </c>
      <c r="B11689" s="16">
        <v>15</v>
      </c>
      <c r="C11689" s="15">
        <v>100</v>
      </c>
      <c r="D11689" s="17">
        <v>148505</v>
      </c>
      <c r="E11689" s="18">
        <f t="shared" si="182"/>
        <v>148.505</v>
      </c>
      <c r="F11689" s="19">
        <v>98.998033000000007</v>
      </c>
      <c r="G11689" s="19">
        <v>14.701702847</v>
      </c>
      <c r="H11689" s="20">
        <v>1.001967373</v>
      </c>
      <c r="I11689" s="15">
        <f>IF(H11689&lt;=Rmax_Summary!$B$40,1,0)</f>
        <v>1</v>
      </c>
      <c r="J11689" s="15">
        <v>7</v>
      </c>
      <c r="K11689" s="21" t="s">
        <v>849</v>
      </c>
    </row>
    <row r="11690" spans="1:11" x14ac:dyDescent="0.15">
      <c r="A11690" s="15">
        <v>7</v>
      </c>
      <c r="B11690" s="16">
        <v>15</v>
      </c>
      <c r="C11690" s="15">
        <v>100</v>
      </c>
      <c r="D11690" s="17">
        <v>148506</v>
      </c>
      <c r="E11690" s="18">
        <f t="shared" si="182"/>
        <v>148.506</v>
      </c>
      <c r="F11690" s="19">
        <v>98.997377999999998</v>
      </c>
      <c r="G11690" s="19">
        <v>14.701704813999999</v>
      </c>
      <c r="H11690" s="20">
        <v>1.00262221</v>
      </c>
      <c r="I11690" s="15">
        <f>IF(H11690&lt;=Rmax_Summary!$B$40,1,0)</f>
        <v>1</v>
      </c>
      <c r="J11690" s="15">
        <v>7</v>
      </c>
      <c r="K11690" s="21" t="s">
        <v>849</v>
      </c>
    </row>
    <row r="11691" spans="1:11" x14ac:dyDescent="0.15">
      <c r="A11691" s="15">
        <v>8</v>
      </c>
      <c r="B11691" s="16">
        <v>15</v>
      </c>
      <c r="C11691" s="15">
        <v>100</v>
      </c>
      <c r="D11691" s="17">
        <v>148507</v>
      </c>
      <c r="E11691" s="18">
        <f t="shared" si="182"/>
        <v>148.50700000000001</v>
      </c>
      <c r="F11691" s="19">
        <v>98.996725999999995</v>
      </c>
      <c r="G11691" s="19">
        <v>14.701706767999999</v>
      </c>
      <c r="H11691" s="20">
        <v>1.0032736499999999</v>
      </c>
      <c r="I11691" s="15">
        <f>IF(H11691&lt;=Rmax_Summary!$B$40,1,0)</f>
        <v>1</v>
      </c>
      <c r="J11691" s="15">
        <v>7</v>
      </c>
      <c r="K11691" s="21" t="s">
        <v>849</v>
      </c>
    </row>
    <row r="11692" spans="1:11" x14ac:dyDescent="0.15">
      <c r="A11692" s="15">
        <v>9</v>
      </c>
      <c r="B11692" s="16">
        <v>15</v>
      </c>
      <c r="C11692" s="15">
        <v>100</v>
      </c>
      <c r="D11692" s="17">
        <v>148508</v>
      </c>
      <c r="E11692" s="18">
        <f t="shared" si="182"/>
        <v>148.50800000000001</v>
      </c>
      <c r="F11692" s="19">
        <v>98.996075000000005</v>
      </c>
      <c r="G11692" s="19">
        <v>14.701708742999999</v>
      </c>
      <c r="H11692" s="20">
        <v>1.003924606</v>
      </c>
      <c r="I11692" s="15">
        <f>IF(H11692&lt;=Rmax_Summary!$B$40,1,0)</f>
        <v>1</v>
      </c>
      <c r="J11692" s="15">
        <v>7</v>
      </c>
      <c r="K11692" s="21" t="s">
        <v>849</v>
      </c>
    </row>
    <row r="11693" spans="1:11" x14ac:dyDescent="0.15">
      <c r="A11693" s="15">
        <v>10</v>
      </c>
      <c r="B11693" s="16">
        <v>15</v>
      </c>
      <c r="C11693" s="15">
        <v>100</v>
      </c>
      <c r="D11693" s="17">
        <v>148509</v>
      </c>
      <c r="E11693" s="18">
        <f t="shared" si="182"/>
        <v>148.50899999999999</v>
      </c>
      <c r="F11693" s="19">
        <v>98.995420999999993</v>
      </c>
      <c r="G11693" s="19">
        <v>14.701710694999999</v>
      </c>
      <c r="H11693" s="20">
        <v>1.004579442</v>
      </c>
      <c r="I11693" s="15">
        <f>IF(H11693&lt;=Rmax_Summary!$B$40,1,0)</f>
        <v>1</v>
      </c>
      <c r="J11693" s="15">
        <v>7</v>
      </c>
      <c r="K11693" s="21" t="s">
        <v>849</v>
      </c>
    </row>
    <row r="11694" spans="1:11" x14ac:dyDescent="0.15">
      <c r="A11694" s="15">
        <v>2</v>
      </c>
      <c r="B11694" s="16">
        <v>15</v>
      </c>
      <c r="C11694" s="15">
        <v>100</v>
      </c>
      <c r="D11694" s="17">
        <v>148510</v>
      </c>
      <c r="E11694" s="18">
        <f t="shared" si="182"/>
        <v>148.51</v>
      </c>
      <c r="F11694" s="19">
        <v>98.994765999999998</v>
      </c>
      <c r="G11694" s="19">
        <v>14.701712656</v>
      </c>
      <c r="H11694" s="20">
        <v>1.0052342780000001</v>
      </c>
      <c r="I11694" s="15">
        <f>IF(H11694&lt;=Rmax_Summary!$B$40,1,0)</f>
        <v>1</v>
      </c>
      <c r="J11694" s="15">
        <v>6</v>
      </c>
      <c r="K11694" s="21" t="s">
        <v>848</v>
      </c>
    </row>
    <row r="11695" spans="1:11" x14ac:dyDescent="0.15">
      <c r="A11695" s="15">
        <v>3</v>
      </c>
      <c r="B11695" s="16">
        <v>15</v>
      </c>
      <c r="C11695" s="15">
        <v>100</v>
      </c>
      <c r="D11695" s="17">
        <v>148520</v>
      </c>
      <c r="E11695" s="18">
        <f t="shared" si="182"/>
        <v>148.52000000000001</v>
      </c>
      <c r="F11695" s="19">
        <v>98.988231999999996</v>
      </c>
      <c r="G11695" s="19">
        <v>14.701732292000001</v>
      </c>
      <c r="H11695" s="20">
        <v>1.011768088</v>
      </c>
      <c r="I11695" s="15">
        <f>IF(H11695&lt;=Rmax_Summary!$B$40,1,0)</f>
        <v>1</v>
      </c>
      <c r="J11695" s="15">
        <v>6</v>
      </c>
      <c r="K11695" s="21" t="s">
        <v>848</v>
      </c>
    </row>
    <row r="11696" spans="1:11" x14ac:dyDescent="0.15">
      <c r="A11696" s="15">
        <v>4</v>
      </c>
      <c r="B11696" s="16">
        <v>15</v>
      </c>
      <c r="C11696" s="15">
        <v>100</v>
      </c>
      <c r="D11696" s="17">
        <v>148530</v>
      </c>
      <c r="E11696" s="18">
        <f t="shared" si="182"/>
        <v>148.53</v>
      </c>
      <c r="F11696" s="19">
        <v>98.981697999999994</v>
      </c>
      <c r="G11696" s="19">
        <v>14.701751903</v>
      </c>
      <c r="H11696" s="20">
        <v>1.018301898</v>
      </c>
      <c r="I11696" s="15">
        <f>IF(H11696&lt;=Rmax_Summary!$B$40,1,0)</f>
        <v>1</v>
      </c>
      <c r="J11696" s="15">
        <v>6</v>
      </c>
      <c r="K11696" s="21" t="s">
        <v>848</v>
      </c>
    </row>
    <row r="11697" spans="1:11" x14ac:dyDescent="0.15">
      <c r="A11697" s="15">
        <v>5</v>
      </c>
      <c r="B11697" s="16">
        <v>15</v>
      </c>
      <c r="C11697" s="15">
        <v>100</v>
      </c>
      <c r="D11697" s="17">
        <v>148540</v>
      </c>
      <c r="E11697" s="18">
        <f t="shared" si="182"/>
        <v>148.54</v>
      </c>
      <c r="F11697" s="19">
        <v>98.975167999999996</v>
      </c>
      <c r="G11697" s="19">
        <v>14.701771527</v>
      </c>
      <c r="H11697" s="20">
        <v>1.024831864</v>
      </c>
      <c r="I11697" s="15">
        <f>IF(H11697&lt;=Rmax_Summary!$B$40,1,0)</f>
        <v>1</v>
      </c>
      <c r="J11697" s="15">
        <v>6</v>
      </c>
      <c r="K11697" s="21" t="s">
        <v>848</v>
      </c>
    </row>
    <row r="11698" spans="1:11" x14ac:dyDescent="0.15">
      <c r="A11698" s="15">
        <v>6</v>
      </c>
      <c r="B11698" s="16">
        <v>15</v>
      </c>
      <c r="C11698" s="15">
        <v>100</v>
      </c>
      <c r="D11698" s="17">
        <v>148550</v>
      </c>
      <c r="E11698" s="18">
        <f t="shared" si="182"/>
        <v>148.55000000000001</v>
      </c>
      <c r="F11698" s="19">
        <v>98.968637999999999</v>
      </c>
      <c r="G11698" s="19">
        <v>14.701791144</v>
      </c>
      <c r="H11698" s="20">
        <v>1.0313622499999999</v>
      </c>
      <c r="I11698" s="15">
        <f>IF(H11698&lt;=Rmax_Summary!$B$40,1,0)</f>
        <v>1</v>
      </c>
      <c r="J11698" s="15">
        <v>6</v>
      </c>
      <c r="K11698" s="21" t="s">
        <v>848</v>
      </c>
    </row>
    <row r="11699" spans="1:11" x14ac:dyDescent="0.15">
      <c r="A11699" s="15">
        <v>7</v>
      </c>
      <c r="B11699" s="16">
        <v>15</v>
      </c>
      <c r="C11699" s="15">
        <v>100</v>
      </c>
      <c r="D11699" s="17">
        <v>148560</v>
      </c>
      <c r="E11699" s="18">
        <f t="shared" si="182"/>
        <v>148.56</v>
      </c>
      <c r="F11699" s="19">
        <v>98.962108000000001</v>
      </c>
      <c r="G11699" s="19">
        <v>14.701810759000001</v>
      </c>
      <c r="H11699" s="20">
        <v>1.037892418</v>
      </c>
      <c r="I11699" s="15">
        <f>IF(H11699&lt;=Rmax_Summary!$B$40,1,0)</f>
        <v>1</v>
      </c>
      <c r="J11699" s="15">
        <v>6</v>
      </c>
      <c r="K11699" s="21" t="s">
        <v>848</v>
      </c>
    </row>
    <row r="11700" spans="1:11" x14ac:dyDescent="0.15">
      <c r="A11700" s="15">
        <v>8</v>
      </c>
      <c r="B11700" s="16">
        <v>15</v>
      </c>
      <c r="C11700" s="15">
        <v>100</v>
      </c>
      <c r="D11700" s="17">
        <v>148570</v>
      </c>
      <c r="E11700" s="18">
        <f t="shared" si="182"/>
        <v>148.57</v>
      </c>
      <c r="F11700" s="19">
        <v>98.955580999999995</v>
      </c>
      <c r="G11700" s="19">
        <v>14.701830369</v>
      </c>
      <c r="H11700" s="20">
        <v>1.044418952</v>
      </c>
      <c r="I11700" s="15">
        <f>IF(H11700&lt;=Rmax_Summary!$B$40,1,0)</f>
        <v>1</v>
      </c>
      <c r="J11700" s="15">
        <v>6</v>
      </c>
      <c r="K11700" s="21" t="s">
        <v>848</v>
      </c>
    </row>
    <row r="11701" spans="1:11" x14ac:dyDescent="0.15">
      <c r="A11701" s="15">
        <v>9</v>
      </c>
      <c r="B11701" s="16">
        <v>15</v>
      </c>
      <c r="C11701" s="15">
        <v>100</v>
      </c>
      <c r="D11701" s="17">
        <v>148580</v>
      </c>
      <c r="E11701" s="18">
        <f t="shared" si="182"/>
        <v>148.58000000000001</v>
      </c>
      <c r="F11701" s="19">
        <v>98.949050999999997</v>
      </c>
      <c r="G11701" s="19">
        <v>14.701849981000001</v>
      </c>
      <c r="H11701" s="20">
        <v>1.0509491280000001</v>
      </c>
      <c r="I11701" s="15">
        <f>IF(H11701&lt;=Rmax_Summary!$B$40,1,0)</f>
        <v>1</v>
      </c>
      <c r="J11701" s="15">
        <v>6</v>
      </c>
      <c r="K11701" s="21" t="s">
        <v>848</v>
      </c>
    </row>
    <row r="11702" spans="1:11" x14ac:dyDescent="0.15">
      <c r="A11702" s="15">
        <v>10</v>
      </c>
      <c r="B11702" s="16">
        <v>15</v>
      </c>
      <c r="C11702" s="15">
        <v>100</v>
      </c>
      <c r="D11702" s="17">
        <v>148590</v>
      </c>
      <c r="E11702" s="18">
        <f t="shared" si="182"/>
        <v>148.59</v>
      </c>
      <c r="F11702" s="19">
        <v>98.942524000000006</v>
      </c>
      <c r="G11702" s="19">
        <v>14.701869583000001</v>
      </c>
      <c r="H11702" s="20">
        <v>1.0574756620000001</v>
      </c>
      <c r="I11702" s="15">
        <f>IF(H11702&lt;=Rmax_Summary!$B$40,1,0)</f>
        <v>1</v>
      </c>
      <c r="J11702" s="15">
        <v>6</v>
      </c>
      <c r="K11702" s="21" t="s">
        <v>848</v>
      </c>
    </row>
    <row r="11703" spans="1:11" x14ac:dyDescent="0.15">
      <c r="A11703" s="15">
        <v>7</v>
      </c>
      <c r="B11703" s="16">
        <v>15</v>
      </c>
      <c r="C11703" s="15">
        <v>100</v>
      </c>
      <c r="D11703" s="17">
        <v>148600</v>
      </c>
      <c r="E11703" s="18">
        <f t="shared" si="182"/>
        <v>148.6</v>
      </c>
      <c r="F11703" s="19">
        <v>98.935995000000005</v>
      </c>
      <c r="G11703" s="19">
        <v>14.701889190999999</v>
      </c>
      <c r="H11703" s="20">
        <v>1.064005361</v>
      </c>
      <c r="I11703" s="15">
        <f>IF(H11703&lt;=Rmax_Summary!$B$40,1,0)</f>
        <v>1</v>
      </c>
      <c r="J11703" s="15">
        <v>5</v>
      </c>
      <c r="K11703" s="21" t="s">
        <v>851</v>
      </c>
    </row>
    <row r="11704" spans="1:11" x14ac:dyDescent="0.15">
      <c r="A11704" s="15">
        <v>8</v>
      </c>
      <c r="B11704" s="16">
        <v>15</v>
      </c>
      <c r="C11704" s="15">
        <v>100</v>
      </c>
      <c r="D11704" s="17">
        <v>148700</v>
      </c>
      <c r="E11704" s="18">
        <f t="shared" si="182"/>
        <v>148.69999999999999</v>
      </c>
      <c r="F11704" s="19">
        <v>98.870779999999996</v>
      </c>
      <c r="G11704" s="19">
        <v>14.702085081</v>
      </c>
      <c r="H11704" s="20">
        <v>1.129220238</v>
      </c>
      <c r="I11704" s="15">
        <f>IF(H11704&lt;=Rmax_Summary!$B$40,1,0)</f>
        <v>1</v>
      </c>
      <c r="J11704" s="15">
        <v>5</v>
      </c>
      <c r="K11704" s="21" t="s">
        <v>851</v>
      </c>
    </row>
    <row r="11705" spans="1:11" x14ac:dyDescent="0.15">
      <c r="A11705" s="15">
        <v>9</v>
      </c>
      <c r="B11705" s="16">
        <v>15</v>
      </c>
      <c r="C11705" s="15">
        <v>100</v>
      </c>
      <c r="D11705" s="17">
        <v>148800</v>
      </c>
      <c r="E11705" s="18">
        <f t="shared" si="182"/>
        <v>148.80000000000001</v>
      </c>
      <c r="F11705" s="19">
        <v>98.805649000000003</v>
      </c>
      <c r="G11705" s="19">
        <v>14.702280729</v>
      </c>
      <c r="H11705" s="20">
        <v>1.194350969</v>
      </c>
      <c r="I11705" s="15">
        <f>IF(H11705&lt;=Rmax_Summary!$B$40,1,0)</f>
        <v>1</v>
      </c>
      <c r="J11705" s="15">
        <v>5</v>
      </c>
      <c r="K11705" s="21" t="s">
        <v>851</v>
      </c>
    </row>
    <row r="11706" spans="1:11" x14ac:dyDescent="0.15">
      <c r="A11706" s="15">
        <v>10</v>
      </c>
      <c r="B11706" s="16">
        <v>15</v>
      </c>
      <c r="C11706" s="15">
        <v>100</v>
      </c>
      <c r="D11706" s="17">
        <v>148900</v>
      </c>
      <c r="E11706" s="18">
        <f t="shared" si="182"/>
        <v>148.9</v>
      </c>
      <c r="F11706" s="19">
        <v>98.740606</v>
      </c>
      <c r="G11706" s="19">
        <v>14.702476108999999</v>
      </c>
      <c r="H11706" s="20">
        <v>1.259394388</v>
      </c>
      <c r="I11706" s="15">
        <f>IF(H11706&lt;=Rmax_Summary!$B$40,1,0)</f>
        <v>1</v>
      </c>
      <c r="J11706" s="15">
        <v>5</v>
      </c>
      <c r="K11706" s="21" t="s">
        <v>851</v>
      </c>
    </row>
    <row r="11707" spans="1:11" x14ac:dyDescent="0.15">
      <c r="A11707" s="15">
        <v>5474</v>
      </c>
      <c r="B11707" s="16">
        <v>15</v>
      </c>
      <c r="C11707" s="15">
        <v>100</v>
      </c>
      <c r="D11707" s="17">
        <v>149000</v>
      </c>
      <c r="E11707" s="18">
        <f t="shared" si="182"/>
        <v>149</v>
      </c>
      <c r="F11707" s="19">
        <v>98.675646</v>
      </c>
      <c r="G11707" s="19">
        <v>14.702671235</v>
      </c>
      <c r="H11707" s="20">
        <v>1.324354137</v>
      </c>
      <c r="I11707" s="15">
        <f>IF(H11707&lt;=Rmax_Summary!$B$40,1,0)</f>
        <v>1</v>
      </c>
      <c r="J11707" s="15">
        <v>1</v>
      </c>
      <c r="K11707" s="21" t="s">
        <v>846</v>
      </c>
    </row>
    <row r="11708" spans="1:11" x14ac:dyDescent="0.15">
      <c r="A11708" s="15">
        <v>2</v>
      </c>
      <c r="B11708" s="16">
        <v>15</v>
      </c>
      <c r="C11708" s="15">
        <v>100</v>
      </c>
      <c r="D11708" s="17">
        <v>149100</v>
      </c>
      <c r="E11708" s="18">
        <f t="shared" si="182"/>
        <v>149.1</v>
      </c>
      <c r="F11708" s="19">
        <v>98.610772999999995</v>
      </c>
      <c r="G11708" s="19">
        <v>14.702866103</v>
      </c>
      <c r="H11708" s="20">
        <v>1.3892265749999999</v>
      </c>
      <c r="I11708" s="15">
        <f>IF(H11708&lt;=Rmax_Summary!$B$40,1,0)</f>
        <v>1</v>
      </c>
      <c r="J11708" s="15">
        <v>8</v>
      </c>
      <c r="K11708" s="21" t="s">
        <v>848</v>
      </c>
    </row>
    <row r="11709" spans="1:11" x14ac:dyDescent="0.15">
      <c r="A11709" s="15">
        <v>3</v>
      </c>
      <c r="B11709" s="16">
        <v>15</v>
      </c>
      <c r="C11709" s="15">
        <v>100</v>
      </c>
      <c r="D11709" s="17">
        <v>149200</v>
      </c>
      <c r="E11709" s="18">
        <f t="shared" si="182"/>
        <v>149.19999999999999</v>
      </c>
      <c r="F11709" s="19">
        <v>98.545985000000002</v>
      </c>
      <c r="G11709" s="19">
        <v>14.703060710000001</v>
      </c>
      <c r="H11709" s="20">
        <v>1.4540153499999999</v>
      </c>
      <c r="I11709" s="15">
        <f>IF(H11709&lt;=Rmax_Summary!$B$40,1,0)</f>
        <v>1</v>
      </c>
      <c r="J11709" s="15">
        <v>8</v>
      </c>
      <c r="K11709" s="21" t="s">
        <v>848</v>
      </c>
    </row>
    <row r="11710" spans="1:11" x14ac:dyDescent="0.15">
      <c r="A11710" s="15">
        <v>2</v>
      </c>
      <c r="B11710" s="16">
        <v>15</v>
      </c>
      <c r="C11710" s="15">
        <v>100</v>
      </c>
      <c r="D11710" s="17">
        <v>149210</v>
      </c>
      <c r="E11710" s="18">
        <f t="shared" si="182"/>
        <v>149.21</v>
      </c>
      <c r="F11710" s="19">
        <v>98.539508999999995</v>
      </c>
      <c r="G11710" s="19">
        <v>14.703080157</v>
      </c>
      <c r="H11710" s="20">
        <v>1.4604909530000001</v>
      </c>
      <c r="I11710" s="15">
        <f>IF(H11710&lt;=Rmax_Summary!$B$40,1,0)</f>
        <v>1</v>
      </c>
      <c r="J11710" s="15">
        <v>9</v>
      </c>
      <c r="K11710" s="21" t="s">
        <v>849</v>
      </c>
    </row>
    <row r="11711" spans="1:11" x14ac:dyDescent="0.15">
      <c r="A11711" s="15">
        <v>3</v>
      </c>
      <c r="B11711" s="16">
        <v>15</v>
      </c>
      <c r="C11711" s="15">
        <v>100</v>
      </c>
      <c r="D11711" s="17">
        <v>149220</v>
      </c>
      <c r="E11711" s="18">
        <f t="shared" si="182"/>
        <v>149.22</v>
      </c>
      <c r="F11711" s="19">
        <v>98.533033000000003</v>
      </c>
      <c r="G11711" s="19">
        <v>14.703099602</v>
      </c>
      <c r="H11711" s="20">
        <v>1.4669665549999999</v>
      </c>
      <c r="I11711" s="15">
        <f>IF(H11711&lt;=Rmax_Summary!$B$40,1,0)</f>
        <v>1</v>
      </c>
      <c r="J11711" s="15">
        <v>9</v>
      </c>
      <c r="K11711" s="21" t="s">
        <v>849</v>
      </c>
    </row>
    <row r="11712" spans="1:11" x14ac:dyDescent="0.15">
      <c r="A11712" s="15">
        <v>4</v>
      </c>
      <c r="B11712" s="16">
        <v>15</v>
      </c>
      <c r="C11712" s="15">
        <v>100</v>
      </c>
      <c r="D11712" s="17">
        <v>149230</v>
      </c>
      <c r="E11712" s="18">
        <f t="shared" si="182"/>
        <v>149.22999999999999</v>
      </c>
      <c r="F11712" s="19">
        <v>98.526565000000005</v>
      </c>
      <c r="G11712" s="19">
        <v>14.703119044999999</v>
      </c>
      <c r="H11712" s="20">
        <v>1.4734348820000001</v>
      </c>
      <c r="I11712" s="15">
        <f>IF(H11712&lt;=Rmax_Summary!$B$40,1,0)</f>
        <v>1</v>
      </c>
      <c r="J11712" s="15">
        <v>9</v>
      </c>
      <c r="K11712" s="21" t="s">
        <v>849</v>
      </c>
    </row>
    <row r="11713" spans="1:11" x14ac:dyDescent="0.15">
      <c r="A11713" s="15">
        <v>5</v>
      </c>
      <c r="B11713" s="16">
        <v>15</v>
      </c>
      <c r="C11713" s="15">
        <v>100</v>
      </c>
      <c r="D11713" s="17">
        <v>149240</v>
      </c>
      <c r="E11713" s="18">
        <f t="shared" si="182"/>
        <v>149.24</v>
      </c>
      <c r="F11713" s="19">
        <v>98.520089999999996</v>
      </c>
      <c r="G11713" s="19">
        <v>14.703138485</v>
      </c>
      <c r="H11713" s="20">
        <v>1.4799104839999999</v>
      </c>
      <c r="I11713" s="15">
        <f>IF(H11713&lt;=Rmax_Summary!$B$40,1,0)</f>
        <v>1</v>
      </c>
      <c r="J11713" s="15">
        <v>9</v>
      </c>
      <c r="K11713" s="21" t="s">
        <v>849</v>
      </c>
    </row>
    <row r="11714" spans="1:11" x14ac:dyDescent="0.15">
      <c r="A11714" s="15">
        <v>6</v>
      </c>
      <c r="B11714" s="16">
        <v>15</v>
      </c>
      <c r="C11714" s="15">
        <v>100</v>
      </c>
      <c r="D11714" s="17">
        <v>149250</v>
      </c>
      <c r="E11714" s="18">
        <f t="shared" ref="E11714:E11777" si="183">D11714/1000</f>
        <v>149.25</v>
      </c>
      <c r="F11714" s="19">
        <v>98.513621000000001</v>
      </c>
      <c r="G11714" s="19">
        <v>14.703157922000001</v>
      </c>
      <c r="H11714" s="20">
        <v>1.486378811</v>
      </c>
      <c r="I11714" s="15">
        <f>IF(H11714&lt;=Rmax_Summary!$B$40,1,0)</f>
        <v>1</v>
      </c>
      <c r="J11714" s="15">
        <v>9</v>
      </c>
      <c r="K11714" s="21" t="s">
        <v>849</v>
      </c>
    </row>
    <row r="11715" spans="1:11" x14ac:dyDescent="0.15">
      <c r="A11715" s="15">
        <v>7</v>
      </c>
      <c r="B11715" s="16">
        <v>15</v>
      </c>
      <c r="C11715" s="15">
        <v>100</v>
      </c>
      <c r="D11715" s="17">
        <v>149260</v>
      </c>
      <c r="E11715" s="18">
        <f t="shared" si="183"/>
        <v>149.26</v>
      </c>
      <c r="F11715" s="19">
        <v>98.507153000000002</v>
      </c>
      <c r="G11715" s="19">
        <v>14.703177355999999</v>
      </c>
      <c r="H11715" s="20">
        <v>1.492847137</v>
      </c>
      <c r="I11715" s="15">
        <f>IF(H11715&lt;=Rmax_Summary!$B$40,1,0)</f>
        <v>1</v>
      </c>
      <c r="J11715" s="15">
        <v>9</v>
      </c>
      <c r="K11715" s="21" t="s">
        <v>849</v>
      </c>
    </row>
    <row r="11716" spans="1:11" x14ac:dyDescent="0.15">
      <c r="A11716" s="15">
        <v>8</v>
      </c>
      <c r="B11716" s="16">
        <v>15</v>
      </c>
      <c r="C11716" s="15">
        <v>100</v>
      </c>
      <c r="D11716" s="17">
        <v>149270</v>
      </c>
      <c r="E11716" s="18">
        <f t="shared" si="183"/>
        <v>149.27000000000001</v>
      </c>
      <c r="F11716" s="19">
        <v>98.500685000000004</v>
      </c>
      <c r="G11716" s="19">
        <v>14.703196785999999</v>
      </c>
      <c r="H11716" s="20">
        <v>1.4993154630000001</v>
      </c>
      <c r="I11716" s="15">
        <f>IF(H11716&lt;=Rmax_Summary!$B$40,1,0)</f>
        <v>1</v>
      </c>
      <c r="J11716" s="15">
        <v>9</v>
      </c>
      <c r="K11716" s="21" t="s">
        <v>849</v>
      </c>
    </row>
    <row r="11717" spans="1:11" x14ac:dyDescent="0.15">
      <c r="A11717" s="15">
        <v>2</v>
      </c>
      <c r="B11717" s="16">
        <v>15</v>
      </c>
      <c r="C11717" s="15">
        <v>100</v>
      </c>
      <c r="D11717" s="17">
        <v>149271</v>
      </c>
      <c r="E11717" s="18">
        <f t="shared" si="183"/>
        <v>149.27099999999999</v>
      </c>
      <c r="F11717" s="19">
        <v>98.500037000000006</v>
      </c>
      <c r="G11717" s="19">
        <v>14.70319873</v>
      </c>
      <c r="H11717" s="20">
        <v>1.4999630239999999</v>
      </c>
      <c r="I11717" s="15">
        <f>IF(H11717&lt;=Rmax_Summary!$B$40,1,0)</f>
        <v>1</v>
      </c>
      <c r="J11717" s="15">
        <v>10</v>
      </c>
      <c r="K11717" s="21" t="s">
        <v>849</v>
      </c>
    </row>
    <row r="11718" spans="1:11" x14ac:dyDescent="0.15">
      <c r="A11718" s="15">
        <v>3</v>
      </c>
      <c r="B11718" s="16">
        <v>15</v>
      </c>
      <c r="C11718" s="15">
        <v>100</v>
      </c>
      <c r="D11718" s="17">
        <v>149272</v>
      </c>
      <c r="E11718" s="18">
        <f t="shared" si="183"/>
        <v>149.27199999999999</v>
      </c>
      <c r="F11718" s="19">
        <v>98.499388999999994</v>
      </c>
      <c r="G11718" s="19">
        <v>14.703200670999999</v>
      </c>
      <c r="H11718" s="20">
        <v>1.5006105839999999</v>
      </c>
      <c r="I11718" s="15">
        <f>IF(H11718&lt;=Rmax_Summary!$B$40,1,0)</f>
        <v>0</v>
      </c>
      <c r="J11718" s="15">
        <v>10</v>
      </c>
      <c r="K11718" s="21" t="s">
        <v>849</v>
      </c>
    </row>
    <row r="11719" spans="1:11" x14ac:dyDescent="0.15">
      <c r="A11719" s="15">
        <v>4</v>
      </c>
      <c r="B11719" s="16">
        <v>15</v>
      </c>
      <c r="C11719" s="15">
        <v>100</v>
      </c>
      <c r="D11719" s="17">
        <v>149273</v>
      </c>
      <c r="E11719" s="18">
        <f t="shared" si="183"/>
        <v>149.273</v>
      </c>
      <c r="F11719" s="19">
        <v>98.498741999999993</v>
      </c>
      <c r="G11719" s="19">
        <v>14.703202616</v>
      </c>
      <c r="H11719" s="20">
        <v>1.5012581439999999</v>
      </c>
      <c r="I11719" s="15">
        <f>IF(H11719&lt;=Rmax_Summary!$B$40,1,0)</f>
        <v>0</v>
      </c>
      <c r="J11719" s="15">
        <v>10</v>
      </c>
      <c r="K11719" s="21" t="s">
        <v>849</v>
      </c>
    </row>
    <row r="11720" spans="1:11" x14ac:dyDescent="0.15">
      <c r="A11720" s="15">
        <v>5</v>
      </c>
      <c r="B11720" s="16">
        <v>15</v>
      </c>
      <c r="C11720" s="15">
        <v>100</v>
      </c>
      <c r="D11720" s="17">
        <v>149274</v>
      </c>
      <c r="E11720" s="18">
        <f t="shared" si="183"/>
        <v>149.274</v>
      </c>
      <c r="F11720" s="19">
        <v>98.498093999999995</v>
      </c>
      <c r="G11720" s="19">
        <v>14.703204559</v>
      </c>
      <c r="H11720" s="20">
        <v>1.5019057039999999</v>
      </c>
      <c r="I11720" s="15">
        <f>IF(H11720&lt;=Rmax_Summary!$B$40,1,0)</f>
        <v>0</v>
      </c>
      <c r="J11720" s="15">
        <v>10</v>
      </c>
      <c r="K11720" s="21" t="s">
        <v>849</v>
      </c>
    </row>
    <row r="11721" spans="1:11" x14ac:dyDescent="0.15">
      <c r="A11721" s="15">
        <v>6</v>
      </c>
      <c r="B11721" s="16">
        <v>15</v>
      </c>
      <c r="C11721" s="15">
        <v>100</v>
      </c>
      <c r="D11721" s="17">
        <v>149275</v>
      </c>
      <c r="E11721" s="18">
        <f t="shared" si="183"/>
        <v>149.27500000000001</v>
      </c>
      <c r="F11721" s="19">
        <v>98.497446999999994</v>
      </c>
      <c r="G11721" s="19">
        <v>14.703206501</v>
      </c>
      <c r="H11721" s="20">
        <v>1.502553265</v>
      </c>
      <c r="I11721" s="15">
        <f>IF(H11721&lt;=Rmax_Summary!$B$40,1,0)</f>
        <v>0</v>
      </c>
      <c r="J11721" s="15">
        <v>10</v>
      </c>
      <c r="K11721" s="21" t="s">
        <v>849</v>
      </c>
    </row>
    <row r="11722" spans="1:11" x14ac:dyDescent="0.15">
      <c r="A11722" s="15">
        <v>7</v>
      </c>
      <c r="B11722" s="16">
        <v>15</v>
      </c>
      <c r="C11722" s="15">
        <v>100</v>
      </c>
      <c r="D11722" s="17">
        <v>149276</v>
      </c>
      <c r="E11722" s="18">
        <f t="shared" si="183"/>
        <v>149.27600000000001</v>
      </c>
      <c r="F11722" s="19">
        <v>98.496798999999996</v>
      </c>
      <c r="G11722" s="19">
        <v>14.703208445</v>
      </c>
      <c r="H11722" s="20">
        <v>1.503200825</v>
      </c>
      <c r="I11722" s="15">
        <f>IF(H11722&lt;=Rmax_Summary!$B$40,1,0)</f>
        <v>0</v>
      </c>
      <c r="J11722" s="15">
        <v>10</v>
      </c>
      <c r="K11722" s="21" t="s">
        <v>849</v>
      </c>
    </row>
    <row r="11723" spans="1:11" x14ac:dyDescent="0.15">
      <c r="A11723" s="15">
        <v>8</v>
      </c>
      <c r="B11723" s="16">
        <v>15</v>
      </c>
      <c r="C11723" s="15">
        <v>100</v>
      </c>
      <c r="D11723" s="17">
        <v>149277</v>
      </c>
      <c r="E11723" s="18">
        <f t="shared" si="183"/>
        <v>149.27699999999999</v>
      </c>
      <c r="F11723" s="19">
        <v>98.496155000000002</v>
      </c>
      <c r="G11723" s="19">
        <v>14.703210385</v>
      </c>
      <c r="H11723" s="20">
        <v>1.503845026</v>
      </c>
      <c r="I11723" s="15">
        <f>IF(H11723&lt;=Rmax_Summary!$B$40,1,0)</f>
        <v>0</v>
      </c>
      <c r="J11723" s="15">
        <v>10</v>
      </c>
      <c r="K11723" s="21" t="s">
        <v>849</v>
      </c>
    </row>
    <row r="11724" spans="1:11" x14ac:dyDescent="0.15">
      <c r="A11724" s="15">
        <v>9</v>
      </c>
      <c r="B11724" s="16">
        <v>15</v>
      </c>
      <c r="C11724" s="15">
        <v>100</v>
      </c>
      <c r="D11724" s="17">
        <v>149278</v>
      </c>
      <c r="E11724" s="18">
        <f t="shared" si="183"/>
        <v>149.27799999999999</v>
      </c>
      <c r="F11724" s="19">
        <v>98.495508000000001</v>
      </c>
      <c r="G11724" s="19">
        <v>14.703212329999999</v>
      </c>
      <c r="H11724" s="20">
        <v>1.504492304</v>
      </c>
      <c r="I11724" s="15">
        <f>IF(H11724&lt;=Rmax_Summary!$B$40,1,0)</f>
        <v>0</v>
      </c>
      <c r="J11724" s="15">
        <v>10</v>
      </c>
      <c r="K11724" s="21" t="s">
        <v>849</v>
      </c>
    </row>
    <row r="11725" spans="1:11" x14ac:dyDescent="0.15">
      <c r="A11725" s="15">
        <v>10</v>
      </c>
      <c r="B11725" s="16">
        <v>15</v>
      </c>
      <c r="C11725" s="15">
        <v>100</v>
      </c>
      <c r="D11725" s="17">
        <v>149279</v>
      </c>
      <c r="E11725" s="18">
        <f t="shared" si="183"/>
        <v>149.279</v>
      </c>
      <c r="F11725" s="19">
        <v>98.494860000000003</v>
      </c>
      <c r="G11725" s="19">
        <v>14.703214274</v>
      </c>
      <c r="H11725" s="20">
        <v>1.505139864</v>
      </c>
      <c r="I11725" s="15">
        <f>IF(H11725&lt;=Rmax_Summary!$B$40,1,0)</f>
        <v>0</v>
      </c>
      <c r="J11725" s="15">
        <v>10</v>
      </c>
      <c r="K11725" s="21" t="s">
        <v>849</v>
      </c>
    </row>
    <row r="11726" spans="1:11" x14ac:dyDescent="0.15">
      <c r="A11726" s="15">
        <v>9</v>
      </c>
      <c r="B11726" s="16">
        <v>15</v>
      </c>
      <c r="C11726" s="15">
        <v>100</v>
      </c>
      <c r="D11726" s="17">
        <v>149280</v>
      </c>
      <c r="E11726" s="18">
        <f t="shared" si="183"/>
        <v>149.28</v>
      </c>
      <c r="F11726" s="19">
        <v>98.494213000000002</v>
      </c>
      <c r="G11726" s="19">
        <v>14.703216213999999</v>
      </c>
      <c r="H11726" s="20">
        <v>1.5057874149999999</v>
      </c>
      <c r="I11726" s="15">
        <f>IF(H11726&lt;=Rmax_Summary!$B$40,1,0)</f>
        <v>0</v>
      </c>
      <c r="J11726" s="15">
        <v>9</v>
      </c>
      <c r="K11726" s="21" t="s">
        <v>849</v>
      </c>
    </row>
    <row r="11727" spans="1:11" x14ac:dyDescent="0.15">
      <c r="A11727" s="15">
        <v>10</v>
      </c>
      <c r="B11727" s="16">
        <v>15</v>
      </c>
      <c r="C11727" s="15">
        <v>100</v>
      </c>
      <c r="D11727" s="17">
        <v>149290</v>
      </c>
      <c r="E11727" s="18">
        <f t="shared" si="183"/>
        <v>149.29</v>
      </c>
      <c r="F11727" s="19">
        <v>98.487747999999996</v>
      </c>
      <c r="G11727" s="19">
        <v>14.703235642999999</v>
      </c>
      <c r="H11727" s="20">
        <v>1.512252116</v>
      </c>
      <c r="I11727" s="15">
        <f>IF(H11727&lt;=Rmax_Summary!$B$40,1,0)</f>
        <v>0</v>
      </c>
      <c r="J11727" s="15">
        <v>9</v>
      </c>
      <c r="K11727" s="21" t="s">
        <v>849</v>
      </c>
    </row>
    <row r="11728" spans="1:11" x14ac:dyDescent="0.15">
      <c r="A11728" s="15">
        <v>4</v>
      </c>
      <c r="B11728" s="16">
        <v>15</v>
      </c>
      <c r="C11728" s="15">
        <v>100</v>
      </c>
      <c r="D11728" s="17">
        <v>149300</v>
      </c>
      <c r="E11728" s="18">
        <f t="shared" si="183"/>
        <v>149.30000000000001</v>
      </c>
      <c r="F11728" s="19">
        <v>98.481279999999998</v>
      </c>
      <c r="G11728" s="19">
        <v>14.703255066000001</v>
      </c>
      <c r="H11728" s="20">
        <v>1.5187204430000001</v>
      </c>
      <c r="I11728" s="15">
        <f>IF(H11728&lt;=Rmax_Summary!$B$40,1,0)</f>
        <v>0</v>
      </c>
      <c r="J11728" s="15">
        <v>8</v>
      </c>
      <c r="K11728" s="21" t="s">
        <v>848</v>
      </c>
    </row>
    <row r="11729" spans="1:11" x14ac:dyDescent="0.15">
      <c r="A11729" s="15">
        <v>5</v>
      </c>
      <c r="B11729" s="16">
        <v>15</v>
      </c>
      <c r="C11729" s="15">
        <v>100</v>
      </c>
      <c r="D11729" s="17">
        <v>149400</v>
      </c>
      <c r="E11729" s="18">
        <f t="shared" si="183"/>
        <v>149.4</v>
      </c>
      <c r="F11729" s="19">
        <v>98.416662000000002</v>
      </c>
      <c r="G11729" s="19">
        <v>14.703449167</v>
      </c>
      <c r="H11729" s="20">
        <v>1.5833382220000001</v>
      </c>
      <c r="I11729" s="15">
        <f>IF(H11729&lt;=Rmax_Summary!$B$40,1,0)</f>
        <v>0</v>
      </c>
      <c r="J11729" s="15">
        <v>8</v>
      </c>
      <c r="K11729" s="21" t="s">
        <v>848</v>
      </c>
    </row>
    <row r="11730" spans="1:11" x14ac:dyDescent="0.15">
      <c r="A11730" s="15">
        <v>6</v>
      </c>
      <c r="B11730" s="16">
        <v>15</v>
      </c>
      <c r="C11730" s="15">
        <v>100</v>
      </c>
      <c r="D11730" s="17">
        <v>149500</v>
      </c>
      <c r="E11730" s="18">
        <f t="shared" si="183"/>
        <v>149.5</v>
      </c>
      <c r="F11730" s="19">
        <v>98.352127999999993</v>
      </c>
      <c r="G11730" s="19">
        <v>14.703643015999999</v>
      </c>
      <c r="H11730" s="20">
        <v>1.647872325</v>
      </c>
      <c r="I11730" s="15">
        <f>IF(H11730&lt;=Rmax_Summary!$B$40,1,0)</f>
        <v>0</v>
      </c>
      <c r="J11730" s="15">
        <v>8</v>
      </c>
      <c r="K11730" s="21" t="s">
        <v>848</v>
      </c>
    </row>
    <row r="11731" spans="1:11" x14ac:dyDescent="0.15">
      <c r="A11731" s="15">
        <v>7</v>
      </c>
      <c r="B11731" s="16">
        <v>15</v>
      </c>
      <c r="C11731" s="15">
        <v>100</v>
      </c>
      <c r="D11731" s="17">
        <v>149600</v>
      </c>
      <c r="E11731" s="18">
        <f t="shared" si="183"/>
        <v>149.6</v>
      </c>
      <c r="F11731" s="19">
        <v>98.287681000000006</v>
      </c>
      <c r="G11731" s="19">
        <v>14.703836607</v>
      </c>
      <c r="H11731" s="20">
        <v>1.712319122</v>
      </c>
      <c r="I11731" s="15">
        <f>IF(H11731&lt;=Rmax_Summary!$B$40,1,0)</f>
        <v>0</v>
      </c>
      <c r="J11731" s="15">
        <v>8</v>
      </c>
      <c r="K11731" s="21" t="s">
        <v>848</v>
      </c>
    </row>
    <row r="11732" spans="1:11" x14ac:dyDescent="0.15">
      <c r="A11732" s="15">
        <v>8</v>
      </c>
      <c r="B11732" s="16">
        <v>15</v>
      </c>
      <c r="C11732" s="15">
        <v>100</v>
      </c>
      <c r="D11732" s="17">
        <v>149700</v>
      </c>
      <c r="E11732" s="18">
        <f t="shared" si="183"/>
        <v>149.69999999999999</v>
      </c>
      <c r="F11732" s="19">
        <v>98.223314000000002</v>
      </c>
      <c r="G11732" s="19">
        <v>14.704029947</v>
      </c>
      <c r="H11732" s="20">
        <v>1.7766858699999999</v>
      </c>
      <c r="I11732" s="15">
        <f>IF(H11732&lt;=Rmax_Summary!$B$40,1,0)</f>
        <v>0</v>
      </c>
      <c r="J11732" s="15">
        <v>8</v>
      </c>
      <c r="K11732" s="21" t="s">
        <v>848</v>
      </c>
    </row>
    <row r="11733" spans="1:11" x14ac:dyDescent="0.15">
      <c r="A11733" s="15">
        <v>9</v>
      </c>
      <c r="B11733" s="16">
        <v>15</v>
      </c>
      <c r="C11733" s="15">
        <v>100</v>
      </c>
      <c r="D11733" s="17">
        <v>149800</v>
      </c>
      <c r="E11733" s="18">
        <f t="shared" si="183"/>
        <v>149.80000000000001</v>
      </c>
      <c r="F11733" s="19">
        <v>98.159035000000003</v>
      </c>
      <c r="G11733" s="19">
        <v>14.704223022000001</v>
      </c>
      <c r="H11733" s="20">
        <v>1.840965322</v>
      </c>
      <c r="I11733" s="15">
        <f>IF(H11733&lt;=Rmax_Summary!$B$40,1,0)</f>
        <v>0</v>
      </c>
      <c r="J11733" s="15">
        <v>8</v>
      </c>
      <c r="K11733" s="21" t="s">
        <v>848</v>
      </c>
    </row>
    <row r="11734" spans="1:11" x14ac:dyDescent="0.15">
      <c r="A11734" s="15">
        <v>10</v>
      </c>
      <c r="B11734" s="16">
        <v>15</v>
      </c>
      <c r="C11734" s="15">
        <v>100</v>
      </c>
      <c r="D11734" s="17">
        <v>149900</v>
      </c>
      <c r="E11734" s="18">
        <f t="shared" si="183"/>
        <v>149.9</v>
      </c>
      <c r="F11734" s="19">
        <v>98.094835000000003</v>
      </c>
      <c r="G11734" s="19">
        <v>14.704415858000001</v>
      </c>
      <c r="H11734" s="20">
        <v>1.905164729</v>
      </c>
      <c r="I11734" s="15">
        <f>IF(H11734&lt;=Rmax_Summary!$B$40,1,0)</f>
        <v>0</v>
      </c>
      <c r="J11734" s="15">
        <v>8</v>
      </c>
      <c r="K11734" s="21" t="s">
        <v>848</v>
      </c>
    </row>
    <row r="11735" spans="1:11" x14ac:dyDescent="0.15">
      <c r="A11735" s="15">
        <v>5479</v>
      </c>
      <c r="B11735" s="16">
        <v>15</v>
      </c>
      <c r="C11735" s="15">
        <v>100</v>
      </c>
      <c r="D11735" s="17">
        <v>150000</v>
      </c>
      <c r="E11735" s="18">
        <f t="shared" si="183"/>
        <v>150</v>
      </c>
      <c r="F11735" s="19">
        <v>98.030722999999995</v>
      </c>
      <c r="G11735" s="19">
        <v>14.704608441</v>
      </c>
      <c r="H11735" s="20">
        <v>1.969276834</v>
      </c>
      <c r="I11735" s="15">
        <f>IF(H11735&lt;=Rmax_Summary!$B$40,1,0)</f>
        <v>0</v>
      </c>
      <c r="J11735" s="15">
        <v>1</v>
      </c>
      <c r="K11735" s="21" t="s">
        <v>846</v>
      </c>
    </row>
    <row r="11736" spans="1:11" x14ac:dyDescent="0.15">
      <c r="A11736" s="15">
        <v>5484</v>
      </c>
      <c r="B11736" s="16">
        <v>15</v>
      </c>
      <c r="C11736" s="15">
        <v>100</v>
      </c>
      <c r="D11736" s="17">
        <v>151000</v>
      </c>
      <c r="E11736" s="18">
        <f t="shared" si="183"/>
        <v>151</v>
      </c>
      <c r="F11736" s="19">
        <v>97.394175000000004</v>
      </c>
      <c r="G11736" s="19">
        <v>14.706520493999999</v>
      </c>
      <c r="H11736" s="20">
        <v>2.605824905</v>
      </c>
      <c r="I11736" s="15">
        <f>IF(H11736&lt;=Rmax_Summary!$B$40,1,0)</f>
        <v>0</v>
      </c>
      <c r="J11736" s="15">
        <v>1</v>
      </c>
      <c r="K11736" s="21" t="s">
        <v>846</v>
      </c>
    </row>
    <row r="11737" spans="1:11" x14ac:dyDescent="0.15">
      <c r="A11737" s="15">
        <v>5489</v>
      </c>
      <c r="B11737" s="16">
        <v>15</v>
      </c>
      <c r="C11737" s="15">
        <v>100</v>
      </c>
      <c r="D11737" s="17">
        <v>152000</v>
      </c>
      <c r="E11737" s="18">
        <f t="shared" si="183"/>
        <v>152</v>
      </c>
      <c r="F11737" s="19">
        <v>96.765842000000006</v>
      </c>
      <c r="G11737" s="19">
        <v>14.708407878999999</v>
      </c>
      <c r="H11737" s="20">
        <v>3.23415841</v>
      </c>
      <c r="I11737" s="15">
        <f>IF(H11737&lt;=Rmax_Summary!$B$40,1,0)</f>
        <v>0</v>
      </c>
      <c r="J11737" s="15">
        <v>1</v>
      </c>
      <c r="K11737" s="21" t="s">
        <v>846</v>
      </c>
    </row>
    <row r="11738" spans="1:11" x14ac:dyDescent="0.15">
      <c r="A11738" s="15">
        <v>5494</v>
      </c>
      <c r="B11738" s="16">
        <v>15</v>
      </c>
      <c r="C11738" s="15">
        <v>100</v>
      </c>
      <c r="D11738" s="17">
        <v>153000</v>
      </c>
      <c r="E11738" s="18">
        <f t="shared" si="183"/>
        <v>153</v>
      </c>
      <c r="F11738" s="19">
        <v>96.145559000000006</v>
      </c>
      <c r="G11738" s="19">
        <v>14.710271031</v>
      </c>
      <c r="H11738" s="20">
        <v>3.8544410720000002</v>
      </c>
      <c r="I11738" s="15">
        <f>IF(H11738&lt;=Rmax_Summary!$B$40,1,0)</f>
        <v>0</v>
      </c>
      <c r="J11738" s="15">
        <v>1</v>
      </c>
      <c r="K11738" s="21" t="s">
        <v>846</v>
      </c>
    </row>
    <row r="11739" spans="1:11" x14ac:dyDescent="0.15">
      <c r="A11739" s="15">
        <v>5499</v>
      </c>
      <c r="B11739" s="16">
        <v>15</v>
      </c>
      <c r="C11739" s="15">
        <v>100</v>
      </c>
      <c r="D11739" s="17">
        <v>154000</v>
      </c>
      <c r="E11739" s="18">
        <f t="shared" si="183"/>
        <v>154</v>
      </c>
      <c r="F11739" s="19">
        <v>95.533185000000003</v>
      </c>
      <c r="G11739" s="19">
        <v>14.71211046</v>
      </c>
      <c r="H11739" s="20">
        <v>4.466814769</v>
      </c>
      <c r="I11739" s="15">
        <f>IF(H11739&lt;=Rmax_Summary!$B$40,1,0)</f>
        <v>0</v>
      </c>
      <c r="J11739" s="15">
        <v>1</v>
      </c>
      <c r="K11739" s="21" t="s">
        <v>846</v>
      </c>
    </row>
    <row r="11740" spans="1:11" x14ac:dyDescent="0.15">
      <c r="A11740" s="15">
        <v>5504</v>
      </c>
      <c r="B11740" s="16">
        <v>15</v>
      </c>
      <c r="C11740" s="15">
        <v>100</v>
      </c>
      <c r="D11740" s="17">
        <v>155000</v>
      </c>
      <c r="E11740" s="18">
        <f t="shared" si="183"/>
        <v>155</v>
      </c>
      <c r="F11740" s="19">
        <v>94.928560000000004</v>
      </c>
      <c r="G11740" s="19">
        <v>14.713926613</v>
      </c>
      <c r="H11740" s="20">
        <v>5.071439571</v>
      </c>
      <c r="I11740" s="15">
        <f>IF(H11740&lt;=Rmax_Summary!$B$40,1,0)</f>
        <v>0</v>
      </c>
      <c r="J11740" s="15">
        <v>1</v>
      </c>
      <c r="K11740" s="21" t="s">
        <v>846</v>
      </c>
    </row>
    <row r="11741" spans="1:11" x14ac:dyDescent="0.15">
      <c r="A11741" s="15">
        <v>5509</v>
      </c>
      <c r="B11741" s="16">
        <v>15</v>
      </c>
      <c r="C11741" s="15">
        <v>100</v>
      </c>
      <c r="D11741" s="17">
        <v>156000</v>
      </c>
      <c r="E11741" s="18">
        <f t="shared" si="183"/>
        <v>156</v>
      </c>
      <c r="F11741" s="19">
        <v>94.331539000000006</v>
      </c>
      <c r="G11741" s="19">
        <v>14.715719909000001</v>
      </c>
      <c r="H11741" s="20">
        <v>5.6684609970000004</v>
      </c>
      <c r="I11741" s="15">
        <f>IF(H11741&lt;=Rmax_Summary!$B$40,1,0)</f>
        <v>0</v>
      </c>
      <c r="J11741" s="15">
        <v>1</v>
      </c>
      <c r="K11741" s="21" t="s">
        <v>846</v>
      </c>
    </row>
    <row r="11742" spans="1:11" x14ac:dyDescent="0.15">
      <c r="A11742" s="15">
        <v>5514</v>
      </c>
      <c r="B11742" s="16">
        <v>15</v>
      </c>
      <c r="C11742" s="15">
        <v>100</v>
      </c>
      <c r="D11742" s="17">
        <v>157000</v>
      </c>
      <c r="E11742" s="18">
        <f t="shared" si="183"/>
        <v>157</v>
      </c>
      <c r="F11742" s="19">
        <v>93.741983000000005</v>
      </c>
      <c r="G11742" s="19">
        <v>14.717490792</v>
      </c>
      <c r="H11742" s="20">
        <v>6.2580172899999997</v>
      </c>
      <c r="I11742" s="15">
        <f>IF(H11742&lt;=Rmax_Summary!$B$40,1,0)</f>
        <v>0</v>
      </c>
      <c r="J11742" s="15">
        <v>1</v>
      </c>
      <c r="K11742" s="21" t="s">
        <v>846</v>
      </c>
    </row>
    <row r="11743" spans="1:11" x14ac:dyDescent="0.15">
      <c r="A11743" s="15">
        <v>5519</v>
      </c>
      <c r="B11743" s="16">
        <v>15</v>
      </c>
      <c r="C11743" s="15">
        <v>100</v>
      </c>
      <c r="D11743" s="17">
        <v>158000</v>
      </c>
      <c r="E11743" s="18">
        <f t="shared" si="183"/>
        <v>158</v>
      </c>
      <c r="F11743" s="19">
        <v>93.159745999999998</v>
      </c>
      <c r="G11743" s="19">
        <v>14.719239652000001</v>
      </c>
      <c r="H11743" s="20">
        <v>6.8402539710000001</v>
      </c>
      <c r="I11743" s="15">
        <f>IF(H11743&lt;=Rmax_Summary!$B$40,1,0)</f>
        <v>0</v>
      </c>
      <c r="J11743" s="15">
        <v>1</v>
      </c>
      <c r="K11743" s="21" t="s">
        <v>846</v>
      </c>
    </row>
    <row r="11744" spans="1:11" x14ac:dyDescent="0.15">
      <c r="A11744" s="15">
        <v>5524</v>
      </c>
      <c r="B11744" s="16">
        <v>15</v>
      </c>
      <c r="C11744" s="15">
        <v>100</v>
      </c>
      <c r="D11744" s="17">
        <v>159000</v>
      </c>
      <c r="E11744" s="18">
        <f t="shared" si="183"/>
        <v>159</v>
      </c>
      <c r="F11744" s="19">
        <v>92.584698000000003</v>
      </c>
      <c r="G11744" s="19">
        <v>14.72096692</v>
      </c>
      <c r="H11744" s="20">
        <v>7.415302005</v>
      </c>
      <c r="I11744" s="15">
        <f>IF(H11744&lt;=Rmax_Summary!$B$40,1,0)</f>
        <v>0</v>
      </c>
      <c r="J11744" s="15">
        <v>1</v>
      </c>
      <c r="K11744" s="21" t="s">
        <v>846</v>
      </c>
    </row>
    <row r="11745" spans="1:11" x14ac:dyDescent="0.15">
      <c r="A11745" s="15">
        <v>5529</v>
      </c>
      <c r="B11745" s="16">
        <v>15</v>
      </c>
      <c r="C11745" s="15">
        <v>100</v>
      </c>
      <c r="D11745" s="17">
        <v>160000</v>
      </c>
      <c r="E11745" s="18">
        <f t="shared" si="183"/>
        <v>160</v>
      </c>
      <c r="F11745" s="19">
        <v>92.016707999999994</v>
      </c>
      <c r="G11745" s="19">
        <v>14.722672999</v>
      </c>
      <c r="H11745" s="20">
        <v>7.9832923600000001</v>
      </c>
      <c r="I11745" s="15">
        <f>IF(H11745&lt;=Rmax_Summary!$B$40,1,0)</f>
        <v>0</v>
      </c>
      <c r="J11745" s="15">
        <v>1</v>
      </c>
      <c r="K11745" s="21" t="s">
        <v>846</v>
      </c>
    </row>
    <row r="11746" spans="1:11" x14ac:dyDescent="0.15">
      <c r="A11746" s="15">
        <v>5534</v>
      </c>
      <c r="B11746" s="16">
        <v>15</v>
      </c>
      <c r="C11746" s="15">
        <v>100</v>
      </c>
      <c r="D11746" s="17">
        <v>161000</v>
      </c>
      <c r="E11746" s="18">
        <f t="shared" si="183"/>
        <v>161</v>
      </c>
      <c r="F11746" s="19">
        <v>91.455644000000007</v>
      </c>
      <c r="G11746" s="19">
        <v>14.724358261000001</v>
      </c>
      <c r="H11746" s="20">
        <v>8.5443560030000008</v>
      </c>
      <c r="I11746" s="15">
        <f>IF(H11746&lt;=Rmax_Summary!$B$40,1,0)</f>
        <v>0</v>
      </c>
      <c r="J11746" s="15">
        <v>1</v>
      </c>
      <c r="K11746" s="21" t="s">
        <v>846</v>
      </c>
    </row>
    <row r="11747" spans="1:11" x14ac:dyDescent="0.15">
      <c r="A11747" s="15">
        <v>5539</v>
      </c>
      <c r="B11747" s="16">
        <v>15</v>
      </c>
      <c r="C11747" s="15">
        <v>100</v>
      </c>
      <c r="D11747" s="17">
        <v>162000</v>
      </c>
      <c r="E11747" s="18">
        <f t="shared" si="183"/>
        <v>162</v>
      </c>
      <c r="F11747" s="19">
        <v>90.901375999999999</v>
      </c>
      <c r="G11747" s="19">
        <v>14.726023108</v>
      </c>
      <c r="H11747" s="20">
        <v>9.098623903</v>
      </c>
      <c r="I11747" s="15">
        <f>IF(H11747&lt;=Rmax_Summary!$B$40,1,0)</f>
        <v>0</v>
      </c>
      <c r="J11747" s="15">
        <v>1</v>
      </c>
      <c r="K11747" s="21" t="s">
        <v>846</v>
      </c>
    </row>
    <row r="11748" spans="1:11" x14ac:dyDescent="0.15">
      <c r="A11748" s="15">
        <v>5544</v>
      </c>
      <c r="B11748" s="16">
        <v>15</v>
      </c>
      <c r="C11748" s="15">
        <v>100</v>
      </c>
      <c r="D11748" s="17">
        <v>163000</v>
      </c>
      <c r="E11748" s="18">
        <f t="shared" si="183"/>
        <v>163</v>
      </c>
      <c r="F11748" s="19">
        <v>90.353787999999994</v>
      </c>
      <c r="G11748" s="19">
        <v>14.727667883000001</v>
      </c>
      <c r="H11748" s="20">
        <v>9.6462124730000003</v>
      </c>
      <c r="I11748" s="15">
        <f>IF(H11748&lt;=Rmax_Summary!$B$40,1,0)</f>
        <v>0</v>
      </c>
      <c r="J11748" s="15">
        <v>1</v>
      </c>
      <c r="K11748" s="21" t="s">
        <v>846</v>
      </c>
    </row>
    <row r="11749" spans="1:11" x14ac:dyDescent="0.15">
      <c r="A11749" s="15">
        <v>5549</v>
      </c>
      <c r="B11749" s="16">
        <v>15</v>
      </c>
      <c r="C11749" s="15">
        <v>100</v>
      </c>
      <c r="D11749" s="17">
        <v>164000</v>
      </c>
      <c r="E11749" s="18">
        <f t="shared" si="183"/>
        <v>164</v>
      </c>
      <c r="F11749" s="19">
        <v>89.812762000000006</v>
      </c>
      <c r="G11749" s="19">
        <v>14.729292944000001</v>
      </c>
      <c r="H11749" s="20">
        <v>10.187238129000001</v>
      </c>
      <c r="I11749" s="15">
        <f>IF(H11749&lt;=Rmax_Summary!$B$40,1,0)</f>
        <v>0</v>
      </c>
      <c r="J11749" s="15">
        <v>1</v>
      </c>
      <c r="K11749" s="21" t="s">
        <v>846</v>
      </c>
    </row>
    <row r="11750" spans="1:11" x14ac:dyDescent="0.15">
      <c r="A11750" s="15">
        <v>5554</v>
      </c>
      <c r="B11750" s="16">
        <v>15</v>
      </c>
      <c r="C11750" s="15">
        <v>100</v>
      </c>
      <c r="D11750" s="17">
        <v>165000</v>
      </c>
      <c r="E11750" s="18">
        <f t="shared" si="183"/>
        <v>165</v>
      </c>
      <c r="F11750" s="19">
        <v>89.278175000000005</v>
      </c>
      <c r="G11750" s="19">
        <v>14.730898678000001</v>
      </c>
      <c r="H11750" s="20">
        <v>10.721824563</v>
      </c>
      <c r="I11750" s="15">
        <f>IF(H11750&lt;=Rmax_Summary!$B$40,1,0)</f>
        <v>0</v>
      </c>
      <c r="J11750" s="15">
        <v>1</v>
      </c>
      <c r="K11750" s="21" t="s">
        <v>846</v>
      </c>
    </row>
    <row r="11751" spans="1:11" x14ac:dyDescent="0.15">
      <c r="A11751" s="15">
        <v>5559</v>
      </c>
      <c r="B11751" s="16">
        <v>15</v>
      </c>
      <c r="C11751" s="15">
        <v>100</v>
      </c>
      <c r="D11751" s="17">
        <v>166000</v>
      </c>
      <c r="E11751" s="18">
        <f t="shared" si="183"/>
        <v>166</v>
      </c>
      <c r="F11751" s="19">
        <v>88.749911999999995</v>
      </c>
      <c r="G11751" s="19">
        <v>14.732485396</v>
      </c>
      <c r="H11751" s="20">
        <v>11.250088189</v>
      </c>
      <c r="I11751" s="15">
        <f>IF(H11751&lt;=Rmax_Summary!$B$40,1,0)</f>
        <v>0</v>
      </c>
      <c r="J11751" s="15">
        <v>1</v>
      </c>
      <c r="K11751" s="21" t="s">
        <v>846</v>
      </c>
    </row>
    <row r="11752" spans="1:11" x14ac:dyDescent="0.15">
      <c r="A11752" s="15">
        <v>5564</v>
      </c>
      <c r="B11752" s="16">
        <v>15</v>
      </c>
      <c r="C11752" s="15">
        <v>100</v>
      </c>
      <c r="D11752" s="17">
        <v>167000</v>
      </c>
      <c r="E11752" s="18">
        <f t="shared" si="183"/>
        <v>167</v>
      </c>
      <c r="F11752" s="19">
        <v>88.227862000000002</v>
      </c>
      <c r="G11752" s="19">
        <v>14.734053433</v>
      </c>
      <c r="H11752" s="20">
        <v>11.772138148</v>
      </c>
      <c r="I11752" s="15">
        <f>IF(H11752&lt;=Rmax_Summary!$B$40,1,0)</f>
        <v>0</v>
      </c>
      <c r="J11752" s="15">
        <v>1</v>
      </c>
      <c r="K11752" s="21" t="s">
        <v>846</v>
      </c>
    </row>
    <row r="11753" spans="1:11" x14ac:dyDescent="0.15">
      <c r="A11753" s="15">
        <v>5569</v>
      </c>
      <c r="B11753" s="16">
        <v>15</v>
      </c>
      <c r="C11753" s="15">
        <v>100</v>
      </c>
      <c r="D11753" s="17">
        <v>168000</v>
      </c>
      <c r="E11753" s="18">
        <f t="shared" si="183"/>
        <v>168</v>
      </c>
      <c r="F11753" s="19">
        <v>87.711923999999996</v>
      </c>
      <c r="G11753" s="19">
        <v>14.735603154</v>
      </c>
      <c r="H11753" s="20">
        <v>12.288076303</v>
      </c>
      <c r="I11753" s="15">
        <f>IF(H11753&lt;=Rmax_Summary!$B$40,1,0)</f>
        <v>0</v>
      </c>
      <c r="J11753" s="15">
        <v>1</v>
      </c>
      <c r="K11753" s="21" t="s">
        <v>846</v>
      </c>
    </row>
    <row r="11754" spans="1:11" x14ac:dyDescent="0.15">
      <c r="A11754" s="15">
        <v>5574</v>
      </c>
      <c r="B11754" s="16">
        <v>15</v>
      </c>
      <c r="C11754" s="15">
        <v>100</v>
      </c>
      <c r="D11754" s="17">
        <v>169000</v>
      </c>
      <c r="E11754" s="18">
        <f t="shared" si="183"/>
        <v>169</v>
      </c>
      <c r="F11754" s="19">
        <v>87.201981000000004</v>
      </c>
      <c r="G11754" s="19">
        <v>14.737134813999999</v>
      </c>
      <c r="H11754" s="20">
        <v>12.798019068</v>
      </c>
      <c r="I11754" s="15">
        <f>IF(H11754&lt;=Rmax_Summary!$B$40,1,0)</f>
        <v>0</v>
      </c>
      <c r="J11754" s="15">
        <v>1</v>
      </c>
      <c r="K11754" s="21" t="s">
        <v>846</v>
      </c>
    </row>
    <row r="11755" spans="1:11" x14ac:dyDescent="0.15">
      <c r="A11755" s="15">
        <v>5579</v>
      </c>
      <c r="B11755" s="16">
        <v>15</v>
      </c>
      <c r="C11755" s="15">
        <v>100</v>
      </c>
      <c r="D11755" s="17">
        <v>170000</v>
      </c>
      <c r="E11755" s="18">
        <f t="shared" si="183"/>
        <v>170</v>
      </c>
      <c r="F11755" s="19">
        <v>86.697931999999994</v>
      </c>
      <c r="G11755" s="19">
        <v>14.738648802</v>
      </c>
      <c r="H11755" s="20">
        <v>13.302068308000001</v>
      </c>
      <c r="I11755" s="15">
        <f>IF(H11755&lt;=Rmax_Summary!$B$40,1,0)</f>
        <v>0</v>
      </c>
      <c r="J11755" s="15">
        <v>1</v>
      </c>
      <c r="K11755" s="21" t="s">
        <v>846</v>
      </c>
    </row>
    <row r="11756" spans="1:11" x14ac:dyDescent="0.15">
      <c r="A11756" s="15">
        <v>5584</v>
      </c>
      <c r="B11756" s="16">
        <v>15</v>
      </c>
      <c r="C11756" s="15">
        <v>100</v>
      </c>
      <c r="D11756" s="17">
        <v>171000</v>
      </c>
      <c r="E11756" s="18">
        <f t="shared" si="183"/>
        <v>171</v>
      </c>
      <c r="F11756" s="19">
        <v>86.199680999999998</v>
      </c>
      <c r="G11756" s="19">
        <v>14.740145354999999</v>
      </c>
      <c r="H11756" s="20">
        <v>13.800318609</v>
      </c>
      <c r="I11756" s="15">
        <f>IF(H11756&lt;=Rmax_Summary!$B$40,1,0)</f>
        <v>0</v>
      </c>
      <c r="J11756" s="15">
        <v>1</v>
      </c>
      <c r="K11756" s="21" t="s">
        <v>846</v>
      </c>
    </row>
    <row r="11757" spans="1:11" x14ac:dyDescent="0.15">
      <c r="A11757" s="15">
        <v>5589</v>
      </c>
      <c r="B11757" s="16">
        <v>15</v>
      </c>
      <c r="C11757" s="15">
        <v>100</v>
      </c>
      <c r="D11757" s="17">
        <v>172000</v>
      </c>
      <c r="E11757" s="18">
        <f t="shared" si="183"/>
        <v>172</v>
      </c>
      <c r="F11757" s="19">
        <v>85.707121000000001</v>
      </c>
      <c r="G11757" s="19">
        <v>14.741624817</v>
      </c>
      <c r="H11757" s="20">
        <v>14.292879112</v>
      </c>
      <c r="I11757" s="15">
        <f>IF(H11757&lt;=Rmax_Summary!$B$40,1,0)</f>
        <v>0</v>
      </c>
      <c r="J11757" s="15">
        <v>1</v>
      </c>
      <c r="K11757" s="21" t="s">
        <v>846</v>
      </c>
    </row>
    <row r="11758" spans="1:11" x14ac:dyDescent="0.15">
      <c r="A11758" s="15">
        <v>5594</v>
      </c>
      <c r="B11758" s="16">
        <v>15</v>
      </c>
      <c r="C11758" s="15">
        <v>100</v>
      </c>
      <c r="D11758" s="17">
        <v>173000</v>
      </c>
      <c r="E11758" s="18">
        <f t="shared" si="183"/>
        <v>173</v>
      </c>
      <c r="F11758" s="19">
        <v>85.220158999999995</v>
      </c>
      <c r="G11758" s="19">
        <v>14.743087456</v>
      </c>
      <c r="H11758" s="20">
        <v>14.779840767</v>
      </c>
      <c r="I11758" s="15">
        <f>IF(H11758&lt;=Rmax_Summary!$B$40,1,0)</f>
        <v>0</v>
      </c>
      <c r="J11758" s="15">
        <v>1</v>
      </c>
      <c r="K11758" s="21" t="s">
        <v>846</v>
      </c>
    </row>
    <row r="11759" spans="1:11" x14ac:dyDescent="0.15">
      <c r="A11759" s="15">
        <v>5599</v>
      </c>
      <c r="B11759" s="16">
        <v>15</v>
      </c>
      <c r="C11759" s="15">
        <v>100</v>
      </c>
      <c r="D11759" s="17">
        <v>174000</v>
      </c>
      <c r="E11759" s="18">
        <f t="shared" si="183"/>
        <v>174</v>
      </c>
      <c r="F11759" s="19">
        <v>84.738697999999999</v>
      </c>
      <c r="G11759" s="19">
        <v>14.744533569</v>
      </c>
      <c r="H11759" s="20">
        <v>15.261301794</v>
      </c>
      <c r="I11759" s="15">
        <f>IF(H11759&lt;=Rmax_Summary!$B$40,1,0)</f>
        <v>0</v>
      </c>
      <c r="J11759" s="15">
        <v>1</v>
      </c>
      <c r="K11759" s="21" t="s">
        <v>846</v>
      </c>
    </row>
    <row r="11760" spans="1:11" x14ac:dyDescent="0.15">
      <c r="A11760" s="15">
        <v>5604</v>
      </c>
      <c r="B11760" s="16">
        <v>15</v>
      </c>
      <c r="C11760" s="15">
        <v>100</v>
      </c>
      <c r="D11760" s="17">
        <v>175000</v>
      </c>
      <c r="E11760" s="18">
        <f t="shared" si="183"/>
        <v>175</v>
      </c>
      <c r="F11760" s="19">
        <v>84.262647000000001</v>
      </c>
      <c r="G11760" s="19">
        <v>14.745963439000001</v>
      </c>
      <c r="H11760" s="20">
        <v>15.737353149</v>
      </c>
      <c r="I11760" s="15">
        <f>IF(H11760&lt;=Rmax_Summary!$B$40,1,0)</f>
        <v>0</v>
      </c>
      <c r="J11760" s="15">
        <v>1</v>
      </c>
      <c r="K11760" s="21" t="s">
        <v>846</v>
      </c>
    </row>
    <row r="11761" spans="1:11" x14ac:dyDescent="0.15">
      <c r="A11761" s="15">
        <v>5609</v>
      </c>
      <c r="B11761" s="16">
        <v>15</v>
      </c>
      <c r="C11761" s="15">
        <v>100</v>
      </c>
      <c r="D11761" s="17">
        <v>176000</v>
      </c>
      <c r="E11761" s="18">
        <f t="shared" si="183"/>
        <v>176</v>
      </c>
      <c r="F11761" s="19">
        <v>83.791916000000001</v>
      </c>
      <c r="G11761" s="19">
        <v>14.747377324</v>
      </c>
      <c r="H11761" s="20">
        <v>16.208084459999998</v>
      </c>
      <c r="I11761" s="15">
        <f>IF(H11761&lt;=Rmax_Summary!$B$40,1,0)</f>
        <v>0</v>
      </c>
      <c r="J11761" s="15">
        <v>1</v>
      </c>
      <c r="K11761" s="21" t="s">
        <v>846</v>
      </c>
    </row>
    <row r="11762" spans="1:11" x14ac:dyDescent="0.15">
      <c r="A11762" s="15">
        <v>5614</v>
      </c>
      <c r="B11762" s="16">
        <v>15</v>
      </c>
      <c r="C11762" s="15">
        <v>100</v>
      </c>
      <c r="D11762" s="17">
        <v>177000</v>
      </c>
      <c r="E11762" s="18">
        <f t="shared" si="183"/>
        <v>177</v>
      </c>
      <c r="F11762" s="19">
        <v>83.326413000000002</v>
      </c>
      <c r="G11762" s="19">
        <v>14.748775497</v>
      </c>
      <c r="H11762" s="20">
        <v>16.673586995000001</v>
      </c>
      <c r="I11762" s="15">
        <f>IF(H11762&lt;=Rmax_Summary!$B$40,1,0)</f>
        <v>0</v>
      </c>
      <c r="J11762" s="15">
        <v>1</v>
      </c>
      <c r="K11762" s="21" t="s">
        <v>846</v>
      </c>
    </row>
    <row r="11763" spans="1:11" x14ac:dyDescent="0.15">
      <c r="A11763" s="15">
        <v>5619</v>
      </c>
      <c r="B11763" s="16">
        <v>15</v>
      </c>
      <c r="C11763" s="15">
        <v>100</v>
      </c>
      <c r="D11763" s="17">
        <v>178000</v>
      </c>
      <c r="E11763" s="18">
        <f t="shared" si="183"/>
        <v>178</v>
      </c>
      <c r="F11763" s="19">
        <v>82.866056</v>
      </c>
      <c r="G11763" s="19">
        <v>14.750158215000001</v>
      </c>
      <c r="H11763" s="20">
        <v>17.133944102000001</v>
      </c>
      <c r="I11763" s="15">
        <f>IF(H11763&lt;=Rmax_Summary!$B$40,1,0)</f>
        <v>0</v>
      </c>
      <c r="J11763" s="15">
        <v>1</v>
      </c>
      <c r="K11763" s="21" t="s">
        <v>846</v>
      </c>
    </row>
    <row r="11764" spans="1:11" x14ac:dyDescent="0.15">
      <c r="A11764" s="15">
        <v>5624</v>
      </c>
      <c r="B11764" s="16">
        <v>15</v>
      </c>
      <c r="C11764" s="15">
        <v>100</v>
      </c>
      <c r="D11764" s="17">
        <v>179000</v>
      </c>
      <c r="E11764" s="18">
        <f t="shared" si="183"/>
        <v>179</v>
      </c>
      <c r="F11764" s="19">
        <v>82.410756000000006</v>
      </c>
      <c r="G11764" s="19">
        <v>14.751525737</v>
      </c>
      <c r="H11764" s="20">
        <v>17.589244433000001</v>
      </c>
      <c r="I11764" s="15">
        <f>IF(H11764&lt;=Rmax_Summary!$B$40,1,0)</f>
        <v>0</v>
      </c>
      <c r="J11764" s="15">
        <v>1</v>
      </c>
      <c r="K11764" s="21" t="s">
        <v>846</v>
      </c>
    </row>
    <row r="11765" spans="1:11" x14ac:dyDescent="0.15">
      <c r="A11765" s="15">
        <v>5629</v>
      </c>
      <c r="B11765" s="16">
        <v>15</v>
      </c>
      <c r="C11765" s="15">
        <v>100</v>
      </c>
      <c r="D11765" s="17">
        <v>180000</v>
      </c>
      <c r="E11765" s="18">
        <f t="shared" si="183"/>
        <v>180</v>
      </c>
      <c r="F11765" s="19">
        <v>81.960431999999997</v>
      </c>
      <c r="G11765" s="19">
        <v>14.752878308</v>
      </c>
      <c r="H11765" s="20">
        <v>18.039568000999999</v>
      </c>
      <c r="I11765" s="15">
        <f>IF(H11765&lt;=Rmax_Summary!$B$40,1,0)</f>
        <v>0</v>
      </c>
      <c r="J11765" s="15">
        <v>1</v>
      </c>
      <c r="K11765" s="21" t="s">
        <v>846</v>
      </c>
    </row>
    <row r="11766" spans="1:11" x14ac:dyDescent="0.15">
      <c r="A11766" s="15">
        <v>5634</v>
      </c>
      <c r="B11766" s="16">
        <v>15</v>
      </c>
      <c r="C11766" s="15">
        <v>100</v>
      </c>
      <c r="D11766" s="17">
        <v>181000</v>
      </c>
      <c r="E11766" s="18">
        <f t="shared" si="183"/>
        <v>181</v>
      </c>
      <c r="F11766" s="19">
        <v>81.515005000000002</v>
      </c>
      <c r="G11766" s="19">
        <v>14.754216179</v>
      </c>
      <c r="H11766" s="20">
        <v>18.484994851</v>
      </c>
      <c r="I11766" s="15">
        <f>IF(H11766&lt;=Rmax_Summary!$B$40,1,0)</f>
        <v>0</v>
      </c>
      <c r="J11766" s="15">
        <v>1</v>
      </c>
      <c r="K11766" s="21" t="s">
        <v>846</v>
      </c>
    </row>
    <row r="11767" spans="1:11" x14ac:dyDescent="0.15">
      <c r="A11767" s="15">
        <v>5639</v>
      </c>
      <c r="B11767" s="16">
        <v>15</v>
      </c>
      <c r="C11767" s="15">
        <v>100</v>
      </c>
      <c r="D11767" s="17">
        <v>182000</v>
      </c>
      <c r="E11767" s="18">
        <f t="shared" si="183"/>
        <v>182</v>
      </c>
      <c r="F11767" s="19">
        <v>81.074394999999996</v>
      </c>
      <c r="G11767" s="19">
        <v>14.755539589</v>
      </c>
      <c r="H11767" s="20">
        <v>18.925605015999999</v>
      </c>
      <c r="I11767" s="15">
        <f>IF(H11767&lt;=Rmax_Summary!$B$40,1,0)</f>
        <v>0</v>
      </c>
      <c r="J11767" s="15">
        <v>1</v>
      </c>
      <c r="K11767" s="21" t="s">
        <v>846</v>
      </c>
    </row>
    <row r="11768" spans="1:11" x14ac:dyDescent="0.15">
      <c r="A11768" s="15">
        <v>5644</v>
      </c>
      <c r="B11768" s="16">
        <v>15</v>
      </c>
      <c r="C11768" s="15">
        <v>100</v>
      </c>
      <c r="D11768" s="17">
        <v>183000</v>
      </c>
      <c r="E11768" s="18">
        <f t="shared" si="183"/>
        <v>183</v>
      </c>
      <c r="F11768" s="19">
        <v>80.638518000000005</v>
      </c>
      <c r="G11768" s="19">
        <v>14.75684876</v>
      </c>
      <c r="H11768" s="20">
        <v>19.361482165999998</v>
      </c>
      <c r="I11768" s="15">
        <f>IF(H11768&lt;=Rmax_Summary!$B$40,1,0)</f>
        <v>0</v>
      </c>
      <c r="J11768" s="15">
        <v>1</v>
      </c>
      <c r="K11768" s="21" t="s">
        <v>846</v>
      </c>
    </row>
    <row r="11769" spans="1:11" x14ac:dyDescent="0.15">
      <c r="A11769" s="15">
        <v>5649</v>
      </c>
      <c r="B11769" s="16">
        <v>15</v>
      </c>
      <c r="C11769" s="15">
        <v>100</v>
      </c>
      <c r="D11769" s="17">
        <v>184000</v>
      </c>
      <c r="E11769" s="18">
        <f t="shared" si="183"/>
        <v>184</v>
      </c>
      <c r="F11769" s="19">
        <v>80.207305000000005</v>
      </c>
      <c r="G11769" s="19">
        <v>14.758143931999999</v>
      </c>
      <c r="H11769" s="20">
        <v>19.792695436999999</v>
      </c>
      <c r="I11769" s="15">
        <f>IF(H11769&lt;=Rmax_Summary!$B$40,1,0)</f>
        <v>0</v>
      </c>
      <c r="J11769" s="15">
        <v>1</v>
      </c>
      <c r="K11769" s="21" t="s">
        <v>846</v>
      </c>
    </row>
    <row r="11770" spans="1:11" x14ac:dyDescent="0.15">
      <c r="A11770" s="15">
        <v>5654</v>
      </c>
      <c r="B11770" s="16">
        <v>15</v>
      </c>
      <c r="C11770" s="15">
        <v>100</v>
      </c>
      <c r="D11770" s="17">
        <v>185000</v>
      </c>
      <c r="E11770" s="18">
        <f t="shared" si="183"/>
        <v>185</v>
      </c>
      <c r="F11770" s="19">
        <v>79.780679000000006</v>
      </c>
      <c r="G11770" s="19">
        <v>14.75942532</v>
      </c>
      <c r="H11770" s="20">
        <v>20.219321211</v>
      </c>
      <c r="I11770" s="15">
        <f>IF(H11770&lt;=Rmax_Summary!$B$40,1,0)</f>
        <v>0</v>
      </c>
      <c r="J11770" s="15">
        <v>1</v>
      </c>
      <c r="K11770" s="21" t="s">
        <v>846</v>
      </c>
    </row>
    <row r="11771" spans="1:11" x14ac:dyDescent="0.15">
      <c r="A11771" s="15">
        <v>5659</v>
      </c>
      <c r="B11771" s="16">
        <v>15</v>
      </c>
      <c r="C11771" s="15">
        <v>100</v>
      </c>
      <c r="D11771" s="17">
        <v>186000</v>
      </c>
      <c r="E11771" s="18">
        <f t="shared" si="183"/>
        <v>186</v>
      </c>
      <c r="F11771" s="19">
        <v>79.358564000000001</v>
      </c>
      <c r="G11771" s="19">
        <v>14.760693148</v>
      </c>
      <c r="H11771" s="20">
        <v>20.641435892000001</v>
      </c>
      <c r="I11771" s="15">
        <f>IF(H11771&lt;=Rmax_Summary!$B$40,1,0)</f>
        <v>0</v>
      </c>
      <c r="J11771" s="15">
        <v>1</v>
      </c>
      <c r="K11771" s="21" t="s">
        <v>846</v>
      </c>
    </row>
    <row r="11772" spans="1:11" x14ac:dyDescent="0.15">
      <c r="A11772" s="15">
        <v>5664</v>
      </c>
      <c r="B11772" s="16">
        <v>15</v>
      </c>
      <c r="C11772" s="15">
        <v>100</v>
      </c>
      <c r="D11772" s="17">
        <v>187000</v>
      </c>
      <c r="E11772" s="18">
        <f t="shared" si="183"/>
        <v>187</v>
      </c>
      <c r="F11772" s="19">
        <v>78.940894999999998</v>
      </c>
      <c r="G11772" s="19">
        <v>14.761947632</v>
      </c>
      <c r="H11772" s="20">
        <v>21.059104962999999</v>
      </c>
      <c r="I11772" s="15">
        <f>IF(H11772&lt;=Rmax_Summary!$B$40,1,0)</f>
        <v>0</v>
      </c>
      <c r="J11772" s="15">
        <v>1</v>
      </c>
      <c r="K11772" s="21" t="s">
        <v>846</v>
      </c>
    </row>
    <row r="11773" spans="1:11" x14ac:dyDescent="0.15">
      <c r="A11773" s="15">
        <v>5669</v>
      </c>
      <c r="B11773" s="16">
        <v>15</v>
      </c>
      <c r="C11773" s="15">
        <v>100</v>
      </c>
      <c r="D11773" s="17">
        <v>188000</v>
      </c>
      <c r="E11773" s="18">
        <f t="shared" si="183"/>
        <v>188</v>
      </c>
      <c r="F11773" s="19">
        <v>78.527598999999995</v>
      </c>
      <c r="G11773" s="19">
        <v>14.763188973</v>
      </c>
      <c r="H11773" s="20">
        <v>21.472401183999999</v>
      </c>
      <c r="I11773" s="15">
        <f>IF(H11773&lt;=Rmax_Summary!$B$40,1,0)</f>
        <v>0</v>
      </c>
      <c r="J11773" s="15">
        <v>1</v>
      </c>
      <c r="K11773" s="21" t="s">
        <v>846</v>
      </c>
    </row>
    <row r="11774" spans="1:11" x14ac:dyDescent="0.15">
      <c r="A11774" s="15">
        <v>5674</v>
      </c>
      <c r="B11774" s="16">
        <v>15</v>
      </c>
      <c r="C11774" s="15">
        <v>100</v>
      </c>
      <c r="D11774" s="17">
        <v>189000</v>
      </c>
      <c r="E11774" s="18">
        <f t="shared" si="183"/>
        <v>189</v>
      </c>
      <c r="F11774" s="19">
        <v>78.118610000000004</v>
      </c>
      <c r="G11774" s="19">
        <v>14.764417379999999</v>
      </c>
      <c r="H11774" s="20">
        <v>21.881390036999999</v>
      </c>
      <c r="I11774" s="15">
        <f>IF(H11774&lt;=Rmax_Summary!$B$40,1,0)</f>
        <v>0</v>
      </c>
      <c r="J11774" s="15">
        <v>1</v>
      </c>
      <c r="K11774" s="21" t="s">
        <v>846</v>
      </c>
    </row>
    <row r="11775" spans="1:11" x14ac:dyDescent="0.15">
      <c r="A11775" s="15">
        <v>5679</v>
      </c>
      <c r="B11775" s="16">
        <v>15</v>
      </c>
      <c r="C11775" s="15">
        <v>100</v>
      </c>
      <c r="D11775" s="17">
        <v>190000</v>
      </c>
      <c r="E11775" s="18">
        <f t="shared" si="183"/>
        <v>190</v>
      </c>
      <c r="F11775" s="19">
        <v>77.713858999999999</v>
      </c>
      <c r="G11775" s="19">
        <v>14.765633056</v>
      </c>
      <c r="H11775" s="20">
        <v>22.286140649</v>
      </c>
      <c r="I11775" s="15">
        <f>IF(H11775&lt;=Rmax_Summary!$B$40,1,0)</f>
        <v>0</v>
      </c>
      <c r="J11775" s="15">
        <v>1</v>
      </c>
      <c r="K11775" s="21" t="s">
        <v>846</v>
      </c>
    </row>
    <row r="11776" spans="1:11" x14ac:dyDescent="0.15">
      <c r="A11776" s="15">
        <v>5684</v>
      </c>
      <c r="B11776" s="16">
        <v>15</v>
      </c>
      <c r="C11776" s="15">
        <v>100</v>
      </c>
      <c r="D11776" s="17">
        <v>191000</v>
      </c>
      <c r="E11776" s="18">
        <f t="shared" si="183"/>
        <v>191</v>
      </c>
      <c r="F11776" s="19">
        <v>77.313277999999997</v>
      </c>
      <c r="G11776" s="19">
        <v>14.766836196</v>
      </c>
      <c r="H11776" s="20">
        <v>22.68672213</v>
      </c>
      <c r="I11776" s="15">
        <f>IF(H11776&lt;=Rmax_Summary!$B$40,1,0)</f>
        <v>0</v>
      </c>
      <c r="J11776" s="15">
        <v>1</v>
      </c>
      <c r="K11776" s="21" t="s">
        <v>846</v>
      </c>
    </row>
    <row r="11777" spans="1:11" x14ac:dyDescent="0.15">
      <c r="A11777" s="15">
        <v>5689</v>
      </c>
      <c r="B11777" s="16">
        <v>15</v>
      </c>
      <c r="C11777" s="15">
        <v>100</v>
      </c>
      <c r="D11777" s="17">
        <v>192000</v>
      </c>
      <c r="E11777" s="18">
        <f t="shared" si="183"/>
        <v>192</v>
      </c>
      <c r="F11777" s="19">
        <v>76.916807000000006</v>
      </c>
      <c r="G11777" s="19">
        <v>14.768027</v>
      </c>
      <c r="H11777" s="20">
        <v>23.083192700000001</v>
      </c>
      <c r="I11777" s="15">
        <f>IF(H11777&lt;=Rmax_Summary!$B$40,1,0)</f>
        <v>0</v>
      </c>
      <c r="J11777" s="15">
        <v>1</v>
      </c>
      <c r="K11777" s="21" t="s">
        <v>846</v>
      </c>
    </row>
    <row r="11778" spans="1:11" x14ac:dyDescent="0.15">
      <c r="A11778" s="15">
        <v>5694</v>
      </c>
      <c r="B11778" s="16">
        <v>15</v>
      </c>
      <c r="C11778" s="15">
        <v>100</v>
      </c>
      <c r="D11778" s="17">
        <v>193000</v>
      </c>
      <c r="E11778" s="18">
        <f t="shared" ref="E11778:E11841" si="184">D11778/1000</f>
        <v>193</v>
      </c>
      <c r="F11778" s="19">
        <v>76.524382000000003</v>
      </c>
      <c r="G11778" s="19">
        <v>14.769205652</v>
      </c>
      <c r="H11778" s="20">
        <v>23.475617834000001</v>
      </c>
      <c r="I11778" s="15">
        <f>IF(H11778&lt;=Rmax_Summary!$B$40,1,0)</f>
        <v>0</v>
      </c>
      <c r="J11778" s="15">
        <v>1</v>
      </c>
      <c r="K11778" s="21" t="s">
        <v>846</v>
      </c>
    </row>
    <row r="11779" spans="1:11" x14ac:dyDescent="0.15">
      <c r="A11779" s="15">
        <v>5699</v>
      </c>
      <c r="B11779" s="16">
        <v>15</v>
      </c>
      <c r="C11779" s="15">
        <v>100</v>
      </c>
      <c r="D11779" s="17">
        <v>194000</v>
      </c>
      <c r="E11779" s="18">
        <f t="shared" si="184"/>
        <v>194</v>
      </c>
      <c r="F11779" s="19">
        <v>76.135941000000003</v>
      </c>
      <c r="G11779" s="19">
        <v>14.770372331000001</v>
      </c>
      <c r="H11779" s="20">
        <v>23.864059383000001</v>
      </c>
      <c r="I11779" s="15">
        <f>IF(H11779&lt;=Rmax_Summary!$B$40,1,0)</f>
        <v>0</v>
      </c>
      <c r="J11779" s="15">
        <v>1</v>
      </c>
      <c r="K11779" s="21" t="s">
        <v>846</v>
      </c>
    </row>
    <row r="11780" spans="1:11" x14ac:dyDescent="0.15">
      <c r="A11780" s="15">
        <v>5704</v>
      </c>
      <c r="B11780" s="16">
        <v>15</v>
      </c>
      <c r="C11780" s="15">
        <v>100</v>
      </c>
      <c r="D11780" s="17">
        <v>195000</v>
      </c>
      <c r="E11780" s="18">
        <f t="shared" si="184"/>
        <v>195</v>
      </c>
      <c r="F11780" s="19">
        <v>75.751420999999993</v>
      </c>
      <c r="G11780" s="19">
        <v>14.771527231</v>
      </c>
      <c r="H11780" s="20">
        <v>24.248579191000001</v>
      </c>
      <c r="I11780" s="15">
        <f>IF(H11780&lt;=Rmax_Summary!$B$40,1,0)</f>
        <v>0</v>
      </c>
      <c r="J11780" s="15">
        <v>1</v>
      </c>
      <c r="K11780" s="21" t="s">
        <v>846</v>
      </c>
    </row>
    <row r="11781" spans="1:11" x14ac:dyDescent="0.15">
      <c r="A11781" s="15">
        <v>5709</v>
      </c>
      <c r="B11781" s="16">
        <v>15</v>
      </c>
      <c r="C11781" s="15">
        <v>100</v>
      </c>
      <c r="D11781" s="17">
        <v>196000</v>
      </c>
      <c r="E11781" s="18">
        <f t="shared" si="184"/>
        <v>196</v>
      </c>
      <c r="F11781" s="19">
        <v>75.370765000000006</v>
      </c>
      <c r="G11781" s="19">
        <v>14.772670515</v>
      </c>
      <c r="H11781" s="20">
        <v>24.629235466000001</v>
      </c>
      <c r="I11781" s="15">
        <f>IF(H11781&lt;=Rmax_Summary!$B$40,1,0)</f>
        <v>0</v>
      </c>
      <c r="J11781" s="15">
        <v>1</v>
      </c>
      <c r="K11781" s="21" t="s">
        <v>846</v>
      </c>
    </row>
    <row r="11782" spans="1:11" x14ac:dyDescent="0.15">
      <c r="A11782" s="15">
        <v>5714</v>
      </c>
      <c r="B11782" s="16">
        <v>15</v>
      </c>
      <c r="C11782" s="15">
        <v>100</v>
      </c>
      <c r="D11782" s="17">
        <v>197000</v>
      </c>
      <c r="E11782" s="18">
        <f t="shared" si="184"/>
        <v>197</v>
      </c>
      <c r="F11782" s="19">
        <v>74.993921</v>
      </c>
      <c r="G11782" s="19">
        <v>14.773802367</v>
      </c>
      <c r="H11782" s="20">
        <v>25.006079138</v>
      </c>
      <c r="I11782" s="15">
        <f>IF(H11782&lt;=Rmax_Summary!$B$40,1,0)</f>
        <v>0</v>
      </c>
      <c r="J11782" s="15">
        <v>1</v>
      </c>
      <c r="K11782" s="21" t="s">
        <v>846</v>
      </c>
    </row>
    <row r="11783" spans="1:11" x14ac:dyDescent="0.15">
      <c r="A11783" s="15">
        <v>5719</v>
      </c>
      <c r="B11783" s="16">
        <v>15</v>
      </c>
      <c r="C11783" s="15">
        <v>100</v>
      </c>
      <c r="D11783" s="17">
        <v>198000</v>
      </c>
      <c r="E11783" s="18">
        <f t="shared" si="184"/>
        <v>198</v>
      </c>
      <c r="F11783" s="19">
        <v>74.620821000000007</v>
      </c>
      <c r="G11783" s="19">
        <v>14.774922956999999</v>
      </c>
      <c r="H11783" s="20">
        <v>25.379179331</v>
      </c>
      <c r="I11783" s="15">
        <f>IF(H11783&lt;=Rmax_Summary!$B$40,1,0)</f>
        <v>0</v>
      </c>
      <c r="J11783" s="15">
        <v>1</v>
      </c>
      <c r="K11783" s="21" t="s">
        <v>846</v>
      </c>
    </row>
    <row r="11784" spans="1:11" x14ac:dyDescent="0.15">
      <c r="A11784" s="15">
        <v>5724</v>
      </c>
      <c r="B11784" s="16">
        <v>15</v>
      </c>
      <c r="C11784" s="15">
        <v>100</v>
      </c>
      <c r="D11784" s="17">
        <v>199000</v>
      </c>
      <c r="E11784" s="18">
        <f t="shared" si="184"/>
        <v>199</v>
      </c>
      <c r="F11784" s="19">
        <v>74.251417000000004</v>
      </c>
      <c r="G11784" s="19">
        <v>14.776032448</v>
      </c>
      <c r="H11784" s="20">
        <v>25.748583336999999</v>
      </c>
      <c r="I11784" s="15">
        <f>IF(H11784&lt;=Rmax_Summary!$B$40,1,0)</f>
        <v>0</v>
      </c>
      <c r="J11784" s="15">
        <v>1</v>
      </c>
      <c r="K11784" s="21" t="s">
        <v>846</v>
      </c>
    </row>
    <row r="11785" spans="1:11" x14ac:dyDescent="0.15">
      <c r="A11785" s="15">
        <v>5729</v>
      </c>
      <c r="B11785" s="16">
        <v>15</v>
      </c>
      <c r="C11785" s="15">
        <v>100</v>
      </c>
      <c r="D11785" s="17">
        <v>200000</v>
      </c>
      <c r="E11785" s="18">
        <f t="shared" si="184"/>
        <v>200</v>
      </c>
      <c r="F11785" s="19">
        <v>73.885658000000006</v>
      </c>
      <c r="G11785" s="19">
        <v>14.777131009</v>
      </c>
      <c r="H11785" s="20">
        <v>26.114342091000001</v>
      </c>
      <c r="I11785" s="15">
        <f>IF(H11785&lt;=Rmax_Summary!$B$40,1,0)</f>
        <v>0</v>
      </c>
      <c r="J11785" s="15">
        <v>1</v>
      </c>
      <c r="K11785" s="21" t="s">
        <v>846</v>
      </c>
    </row>
    <row r="11786" spans="1:11" x14ac:dyDescent="0.15">
      <c r="A11786" s="15">
        <v>2034</v>
      </c>
      <c r="B11786" s="16">
        <v>15</v>
      </c>
      <c r="C11786" s="15">
        <v>100</v>
      </c>
      <c r="D11786" s="17">
        <v>210000</v>
      </c>
      <c r="E11786" s="18">
        <f t="shared" si="184"/>
        <v>210</v>
      </c>
      <c r="F11786" s="19">
        <v>70.416903000000005</v>
      </c>
      <c r="G11786" s="19">
        <v>14.787549209</v>
      </c>
      <c r="H11786" s="20">
        <v>29.583096685000001</v>
      </c>
      <c r="I11786" s="15">
        <f>IF(H11786&lt;=Rmax_Summary!$B$40,1,0)</f>
        <v>0</v>
      </c>
      <c r="J11786" s="15">
        <v>2</v>
      </c>
      <c r="K11786" s="21" t="s">
        <v>847</v>
      </c>
    </row>
    <row r="11787" spans="1:11" x14ac:dyDescent="0.15">
      <c r="A11787" s="15">
        <v>2039</v>
      </c>
      <c r="B11787" s="16">
        <v>15</v>
      </c>
      <c r="C11787" s="15">
        <v>100</v>
      </c>
      <c r="D11787" s="17">
        <v>220000</v>
      </c>
      <c r="E11787" s="18">
        <f t="shared" si="184"/>
        <v>220</v>
      </c>
      <c r="F11787" s="19">
        <v>67.259240000000005</v>
      </c>
      <c r="G11787" s="19">
        <v>14.797032937999999</v>
      </c>
      <c r="H11787" s="20">
        <v>32.740760426999998</v>
      </c>
      <c r="I11787" s="15">
        <f>IF(H11787&lt;=Rmax_Summary!$B$40,1,0)</f>
        <v>0</v>
      </c>
      <c r="J11787" s="15">
        <v>2</v>
      </c>
      <c r="K11787" s="21" t="s">
        <v>847</v>
      </c>
    </row>
    <row r="11788" spans="1:11" x14ac:dyDescent="0.15">
      <c r="A11788" s="15">
        <v>2044</v>
      </c>
      <c r="B11788" s="16">
        <v>15</v>
      </c>
      <c r="C11788" s="15">
        <v>100</v>
      </c>
      <c r="D11788" s="17">
        <v>230000</v>
      </c>
      <c r="E11788" s="18">
        <f t="shared" si="184"/>
        <v>230</v>
      </c>
      <c r="F11788" s="19">
        <v>64.372615999999994</v>
      </c>
      <c r="G11788" s="19">
        <v>14.80570253</v>
      </c>
      <c r="H11788" s="20">
        <v>35.627383819999999</v>
      </c>
      <c r="I11788" s="15">
        <f>IF(H11788&lt;=Rmax_Summary!$B$40,1,0)</f>
        <v>0</v>
      </c>
      <c r="J11788" s="15">
        <v>2</v>
      </c>
      <c r="K11788" s="21" t="s">
        <v>847</v>
      </c>
    </row>
    <row r="11789" spans="1:11" x14ac:dyDescent="0.15">
      <c r="A11789" s="15">
        <v>2049</v>
      </c>
      <c r="B11789" s="16">
        <v>15</v>
      </c>
      <c r="C11789" s="15">
        <v>100</v>
      </c>
      <c r="D11789" s="17">
        <v>240000</v>
      </c>
      <c r="E11789" s="18">
        <f t="shared" si="184"/>
        <v>240</v>
      </c>
      <c r="F11789" s="19">
        <v>61.723578000000003</v>
      </c>
      <c r="G11789" s="19">
        <v>14.813658505999999</v>
      </c>
      <c r="H11789" s="20">
        <v>38.276421743999997</v>
      </c>
      <c r="I11789" s="15">
        <f>IF(H11789&lt;=Rmax_Summary!$B$40,1,0)</f>
        <v>0</v>
      </c>
      <c r="J11789" s="15">
        <v>2</v>
      </c>
      <c r="K11789" s="21" t="s">
        <v>847</v>
      </c>
    </row>
    <row r="11790" spans="1:11" x14ac:dyDescent="0.15">
      <c r="A11790" s="15">
        <v>2054</v>
      </c>
      <c r="B11790" s="16">
        <v>15</v>
      </c>
      <c r="C11790" s="15">
        <v>100</v>
      </c>
      <c r="D11790" s="17">
        <v>250000</v>
      </c>
      <c r="E11790" s="18">
        <f t="shared" si="184"/>
        <v>250</v>
      </c>
      <c r="F11790" s="19">
        <v>59.283942000000003</v>
      </c>
      <c r="G11790" s="19">
        <v>14.820985496</v>
      </c>
      <c r="H11790" s="20">
        <v>40.716057616000001</v>
      </c>
      <c r="I11790" s="15">
        <f>IF(H11790&lt;=Rmax_Summary!$B$40,1,0)</f>
        <v>0</v>
      </c>
      <c r="J11790" s="15">
        <v>2</v>
      </c>
      <c r="K11790" s="21" t="s">
        <v>847</v>
      </c>
    </row>
    <row r="11791" spans="1:11" x14ac:dyDescent="0.15">
      <c r="A11791" s="15">
        <v>2059</v>
      </c>
      <c r="B11791" s="16">
        <v>15</v>
      </c>
      <c r="C11791" s="15">
        <v>100</v>
      </c>
      <c r="D11791" s="17">
        <v>260000</v>
      </c>
      <c r="E11791" s="18">
        <f t="shared" si="184"/>
        <v>260</v>
      </c>
      <c r="F11791" s="19">
        <v>57.029826999999997</v>
      </c>
      <c r="G11791" s="19">
        <v>14.827755252999999</v>
      </c>
      <c r="H11791" s="20">
        <v>42.970172927</v>
      </c>
      <c r="I11791" s="15">
        <f>IF(H11791&lt;=Rmax_Summary!$B$40,1,0)</f>
        <v>0</v>
      </c>
      <c r="J11791" s="15">
        <v>2</v>
      </c>
      <c r="K11791" s="21" t="s">
        <v>847</v>
      </c>
    </row>
    <row r="11792" spans="1:11" x14ac:dyDescent="0.15">
      <c r="A11792" s="15">
        <v>2064</v>
      </c>
      <c r="B11792" s="16">
        <v>15</v>
      </c>
      <c r="C11792" s="15">
        <v>100</v>
      </c>
      <c r="D11792" s="17">
        <v>270000</v>
      </c>
      <c r="E11792" s="18">
        <f t="shared" si="184"/>
        <v>270</v>
      </c>
      <c r="F11792" s="19">
        <v>54.940846999999998</v>
      </c>
      <c r="G11792" s="19">
        <v>14.834029019000001</v>
      </c>
      <c r="H11792" s="20">
        <v>45.059153105999997</v>
      </c>
      <c r="I11792" s="15">
        <f>IF(H11792&lt;=Rmax_Summary!$B$40,1,0)</f>
        <v>0</v>
      </c>
      <c r="J11792" s="15">
        <v>2</v>
      </c>
      <c r="K11792" s="21" t="s">
        <v>847</v>
      </c>
    </row>
    <row r="11793" spans="1:11" x14ac:dyDescent="0.15">
      <c r="A11793" s="15">
        <v>2069</v>
      </c>
      <c r="B11793" s="16">
        <v>15</v>
      </c>
      <c r="C11793" s="15">
        <v>100</v>
      </c>
      <c r="D11793" s="17">
        <v>280000</v>
      </c>
      <c r="E11793" s="18">
        <f t="shared" si="184"/>
        <v>280</v>
      </c>
      <c r="F11793" s="19">
        <v>52.999498000000003</v>
      </c>
      <c r="G11793" s="19">
        <v>14.839859374</v>
      </c>
      <c r="H11793" s="20">
        <v>47.000502289000003</v>
      </c>
      <c r="I11793" s="15">
        <f>IF(H11793&lt;=Rmax_Summary!$B$40,1,0)</f>
        <v>0</v>
      </c>
      <c r="J11793" s="15">
        <v>2</v>
      </c>
      <c r="K11793" s="21" t="s">
        <v>847</v>
      </c>
    </row>
    <row r="11794" spans="1:11" x14ac:dyDescent="0.15">
      <c r="A11794" s="15">
        <v>2074</v>
      </c>
      <c r="B11794" s="16">
        <v>15</v>
      </c>
      <c r="C11794" s="15">
        <v>100</v>
      </c>
      <c r="D11794" s="17">
        <v>290000</v>
      </c>
      <c r="E11794" s="18">
        <f t="shared" si="184"/>
        <v>290</v>
      </c>
      <c r="F11794" s="19">
        <v>51.190662000000003</v>
      </c>
      <c r="G11794" s="19">
        <v>14.845291724000001</v>
      </c>
      <c r="H11794" s="20">
        <v>48.809338087</v>
      </c>
      <c r="I11794" s="15">
        <f>IF(H11794&lt;=Rmax_Summary!$B$40,1,0)</f>
        <v>0</v>
      </c>
      <c r="J11794" s="15">
        <v>2</v>
      </c>
      <c r="K11794" s="21" t="s">
        <v>847</v>
      </c>
    </row>
    <row r="11795" spans="1:11" x14ac:dyDescent="0.15">
      <c r="A11795" s="15">
        <v>2079</v>
      </c>
      <c r="B11795" s="16">
        <v>15</v>
      </c>
      <c r="C11795" s="15">
        <v>100</v>
      </c>
      <c r="D11795" s="17">
        <v>300000</v>
      </c>
      <c r="E11795" s="18">
        <f t="shared" si="184"/>
        <v>300</v>
      </c>
      <c r="F11795" s="19">
        <v>49.501216999999997</v>
      </c>
      <c r="G11795" s="19">
        <v>14.850365475</v>
      </c>
      <c r="H11795" s="20">
        <v>50.498782708999997</v>
      </c>
      <c r="I11795" s="15">
        <f>IF(H11795&lt;=Rmax_Summary!$B$40,1,0)</f>
        <v>0</v>
      </c>
      <c r="J11795" s="15">
        <v>2</v>
      </c>
      <c r="K11795" s="21" t="s">
        <v>847</v>
      </c>
    </row>
    <row r="11796" spans="1:11" x14ac:dyDescent="0.15">
      <c r="A11796" s="15">
        <v>2084</v>
      </c>
      <c r="B11796" s="16">
        <v>15</v>
      </c>
      <c r="C11796" s="15">
        <v>100</v>
      </c>
      <c r="D11796" s="17">
        <v>310000</v>
      </c>
      <c r="E11796" s="18">
        <f t="shared" si="184"/>
        <v>310</v>
      </c>
      <c r="F11796" s="19">
        <v>47.919725999999997</v>
      </c>
      <c r="G11796" s="19">
        <v>14.855115006</v>
      </c>
      <c r="H11796" s="20">
        <v>52.080273951000002</v>
      </c>
      <c r="I11796" s="15">
        <f>IF(H11796&lt;=Rmax_Summary!$B$40,1,0)</f>
        <v>0</v>
      </c>
      <c r="J11796" s="15">
        <v>2</v>
      </c>
      <c r="K11796" s="21" t="s">
        <v>847</v>
      </c>
    </row>
    <row r="11797" spans="1:11" x14ac:dyDescent="0.15">
      <c r="A11797" s="15">
        <v>2089</v>
      </c>
      <c r="B11797" s="16">
        <v>15</v>
      </c>
      <c r="C11797" s="15">
        <v>100</v>
      </c>
      <c r="D11797" s="17">
        <v>320000</v>
      </c>
      <c r="E11797" s="18">
        <f t="shared" si="184"/>
        <v>320</v>
      </c>
      <c r="F11797" s="19">
        <v>46.436157999999999</v>
      </c>
      <c r="G11797" s="19">
        <v>14.859570431</v>
      </c>
      <c r="H11797" s="20">
        <v>53.563841707000002</v>
      </c>
      <c r="I11797" s="15">
        <f>IF(H11797&lt;=Rmax_Summary!$B$40,1,0)</f>
        <v>0</v>
      </c>
      <c r="J11797" s="15">
        <v>2</v>
      </c>
      <c r="K11797" s="21" t="s">
        <v>847</v>
      </c>
    </row>
    <row r="11798" spans="1:11" x14ac:dyDescent="0.15">
      <c r="A11798" s="15">
        <v>2094</v>
      </c>
      <c r="B11798" s="16">
        <v>15</v>
      </c>
      <c r="C11798" s="15">
        <v>100</v>
      </c>
      <c r="D11798" s="17">
        <v>330000</v>
      </c>
      <c r="E11798" s="18">
        <f t="shared" si="184"/>
        <v>330</v>
      </c>
      <c r="F11798" s="19">
        <v>45.041691999999998</v>
      </c>
      <c r="G11798" s="19">
        <v>14.863758251</v>
      </c>
      <c r="H11798" s="20">
        <v>54.958308080999998</v>
      </c>
      <c r="I11798" s="15">
        <f>IF(H11798&lt;=Rmax_Summary!$B$40,1,0)</f>
        <v>0</v>
      </c>
      <c r="J11798" s="15">
        <v>2</v>
      </c>
      <c r="K11798" s="21" t="s">
        <v>847</v>
      </c>
    </row>
    <row r="11799" spans="1:11" x14ac:dyDescent="0.15">
      <c r="A11799" s="15">
        <v>2099</v>
      </c>
      <c r="B11799" s="16">
        <v>15</v>
      </c>
      <c r="C11799" s="15">
        <v>100</v>
      </c>
      <c r="D11799" s="17">
        <v>340000</v>
      </c>
      <c r="E11799" s="18">
        <f t="shared" si="184"/>
        <v>340</v>
      </c>
      <c r="F11799" s="19">
        <v>43.728534000000003</v>
      </c>
      <c r="G11799" s="19">
        <v>14.867701866000001</v>
      </c>
      <c r="H11799" s="20">
        <v>56.271465634999998</v>
      </c>
      <c r="I11799" s="15">
        <f>IF(H11799&lt;=Rmax_Summary!$B$40,1,0)</f>
        <v>0</v>
      </c>
      <c r="J11799" s="15">
        <v>2</v>
      </c>
      <c r="K11799" s="21" t="s">
        <v>847</v>
      </c>
    </row>
    <row r="11800" spans="1:11" x14ac:dyDescent="0.15">
      <c r="A11800" s="15">
        <v>2104</v>
      </c>
      <c r="B11800" s="16">
        <v>15</v>
      </c>
      <c r="C11800" s="15">
        <v>100</v>
      </c>
      <c r="D11800" s="17">
        <v>350000</v>
      </c>
      <c r="E11800" s="18">
        <f t="shared" si="184"/>
        <v>350</v>
      </c>
      <c r="F11800" s="19">
        <v>42.489776999999997</v>
      </c>
      <c r="G11800" s="19">
        <v>14.871422038</v>
      </c>
      <c r="H11800" s="20">
        <v>57.510222884999997</v>
      </c>
      <c r="I11800" s="15">
        <f>IF(H11800&lt;=Rmax_Summary!$B$40,1,0)</f>
        <v>0</v>
      </c>
      <c r="J11800" s="15">
        <v>2</v>
      </c>
      <c r="K11800" s="21" t="s">
        <v>847</v>
      </c>
    </row>
    <row r="11801" spans="1:11" x14ac:dyDescent="0.15">
      <c r="A11801" s="15">
        <v>2109</v>
      </c>
      <c r="B11801" s="16">
        <v>15</v>
      </c>
      <c r="C11801" s="15">
        <v>100</v>
      </c>
      <c r="D11801" s="17">
        <v>360000</v>
      </c>
      <c r="E11801" s="18">
        <f t="shared" si="184"/>
        <v>360</v>
      </c>
      <c r="F11801" s="19">
        <v>41.319268000000001</v>
      </c>
      <c r="G11801" s="19">
        <v>14.874937221</v>
      </c>
      <c r="H11801" s="20">
        <v>58.680731651999999</v>
      </c>
      <c r="I11801" s="15">
        <f>IF(H11801&lt;=Rmax_Summary!$B$40,1,0)</f>
        <v>0</v>
      </c>
      <c r="J11801" s="15">
        <v>2</v>
      </c>
      <c r="K11801" s="21" t="s">
        <v>847</v>
      </c>
    </row>
    <row r="11802" spans="1:11" x14ac:dyDescent="0.15">
      <c r="A11802" s="15">
        <v>2114</v>
      </c>
      <c r="B11802" s="16">
        <v>15</v>
      </c>
      <c r="C11802" s="15">
        <v>100</v>
      </c>
      <c r="D11802" s="17">
        <v>370000</v>
      </c>
      <c r="E11802" s="18">
        <f t="shared" si="184"/>
        <v>370</v>
      </c>
      <c r="F11802" s="19">
        <v>40.211525999999999</v>
      </c>
      <c r="G11802" s="19">
        <v>14.878263924000001</v>
      </c>
      <c r="H11802" s="20">
        <v>59.788474371</v>
      </c>
      <c r="I11802" s="15">
        <f>IF(H11802&lt;=Rmax_Summary!$B$40,1,0)</f>
        <v>0</v>
      </c>
      <c r="J11802" s="15">
        <v>2</v>
      </c>
      <c r="K11802" s="21" t="s">
        <v>847</v>
      </c>
    </row>
    <row r="11803" spans="1:11" x14ac:dyDescent="0.15">
      <c r="A11803" s="15">
        <v>2119</v>
      </c>
      <c r="B11803" s="16">
        <v>15</v>
      </c>
      <c r="C11803" s="15">
        <v>100</v>
      </c>
      <c r="D11803" s="17">
        <v>380000</v>
      </c>
      <c r="E11803" s="18">
        <f t="shared" si="184"/>
        <v>380</v>
      </c>
      <c r="F11803" s="19">
        <v>39.161622999999999</v>
      </c>
      <c r="G11803" s="19">
        <v>14.881416893999999</v>
      </c>
      <c r="H11803" s="20">
        <v>60.838376865000001</v>
      </c>
      <c r="I11803" s="15">
        <f>IF(H11803&lt;=Rmax_Summary!$B$40,1,0)</f>
        <v>0</v>
      </c>
      <c r="J11803" s="15">
        <v>2</v>
      </c>
      <c r="K11803" s="21" t="s">
        <v>847</v>
      </c>
    </row>
    <row r="11804" spans="1:11" x14ac:dyDescent="0.15">
      <c r="A11804" s="15">
        <v>2124</v>
      </c>
      <c r="B11804" s="16">
        <v>15</v>
      </c>
      <c r="C11804" s="15">
        <v>100</v>
      </c>
      <c r="D11804" s="17">
        <v>390000</v>
      </c>
      <c r="E11804" s="18">
        <f t="shared" si="184"/>
        <v>390</v>
      </c>
      <c r="F11804" s="19">
        <v>38.165151999999999</v>
      </c>
      <c r="G11804" s="19">
        <v>14.884409405</v>
      </c>
      <c r="H11804" s="20">
        <v>61.834848354999998</v>
      </c>
      <c r="I11804" s="15">
        <f>IF(H11804&lt;=Rmax_Summary!$B$40,1,0)</f>
        <v>0</v>
      </c>
      <c r="J11804" s="15">
        <v>2</v>
      </c>
      <c r="K11804" s="21" t="s">
        <v>847</v>
      </c>
    </row>
    <row r="11805" spans="1:11" x14ac:dyDescent="0.15">
      <c r="A11805" s="15">
        <v>2129</v>
      </c>
      <c r="B11805" s="16">
        <v>15</v>
      </c>
      <c r="C11805" s="15">
        <v>100</v>
      </c>
      <c r="D11805" s="17">
        <v>400000</v>
      </c>
      <c r="E11805" s="18">
        <f t="shared" si="184"/>
        <v>400</v>
      </c>
      <c r="F11805" s="19">
        <v>37.218133999999999</v>
      </c>
      <c r="G11805" s="19">
        <v>14.887253392</v>
      </c>
      <c r="H11805" s="20">
        <v>62.781865850000003</v>
      </c>
      <c r="I11805" s="15">
        <f>IF(H11805&lt;=Rmax_Summary!$B$40,1,0)</f>
        <v>0</v>
      </c>
      <c r="J11805" s="15">
        <v>2</v>
      </c>
      <c r="K11805" s="21" t="s">
        <v>847</v>
      </c>
    </row>
    <row r="11806" spans="1:11" x14ac:dyDescent="0.15">
      <c r="A11806" s="15">
        <v>2134</v>
      </c>
      <c r="B11806" s="16">
        <v>15</v>
      </c>
      <c r="C11806" s="15">
        <v>100</v>
      </c>
      <c r="D11806" s="17">
        <v>410000</v>
      </c>
      <c r="E11806" s="18">
        <f t="shared" si="184"/>
        <v>410</v>
      </c>
      <c r="F11806" s="19">
        <v>36.316974999999999</v>
      </c>
      <c r="G11806" s="19">
        <v>14.889959652</v>
      </c>
      <c r="H11806" s="20">
        <v>63.683025270999998</v>
      </c>
      <c r="I11806" s="15">
        <f>IF(H11806&lt;=Rmax_Summary!$B$40,1,0)</f>
        <v>0</v>
      </c>
      <c r="J11806" s="15">
        <v>2</v>
      </c>
      <c r="K11806" s="21" t="s">
        <v>847</v>
      </c>
    </row>
    <row r="11807" spans="1:11" x14ac:dyDescent="0.15">
      <c r="A11807" s="15">
        <v>2139</v>
      </c>
      <c r="B11807" s="16">
        <v>15</v>
      </c>
      <c r="C11807" s="15">
        <v>100</v>
      </c>
      <c r="D11807" s="17">
        <v>420000</v>
      </c>
      <c r="E11807" s="18">
        <f t="shared" si="184"/>
        <v>420</v>
      </c>
      <c r="F11807" s="19">
        <v>35.458423000000003</v>
      </c>
      <c r="G11807" s="19">
        <v>14.892537947999999</v>
      </c>
      <c r="H11807" s="20">
        <v>64.541577356000005</v>
      </c>
      <c r="I11807" s="15">
        <f>IF(H11807&lt;=Rmax_Summary!$B$40,1,0)</f>
        <v>0</v>
      </c>
      <c r="J11807" s="15">
        <v>2</v>
      </c>
      <c r="K11807" s="21" t="s">
        <v>847</v>
      </c>
    </row>
    <row r="11808" spans="1:11" x14ac:dyDescent="0.15">
      <c r="A11808" s="15">
        <v>2144</v>
      </c>
      <c r="B11808" s="16">
        <v>15</v>
      </c>
      <c r="C11808" s="15">
        <v>100</v>
      </c>
      <c r="D11808" s="17">
        <v>430000</v>
      </c>
      <c r="E11808" s="18">
        <f t="shared" si="184"/>
        <v>430</v>
      </c>
      <c r="F11808" s="19">
        <v>34.639527999999999</v>
      </c>
      <c r="G11808" s="19">
        <v>14.894997154</v>
      </c>
      <c r="H11808" s="20">
        <v>65.360471833000005</v>
      </c>
      <c r="I11808" s="15">
        <f>IF(H11808&lt;=Rmax_Summary!$B$40,1,0)</f>
        <v>0</v>
      </c>
      <c r="J11808" s="15">
        <v>2</v>
      </c>
      <c r="K11808" s="21" t="s">
        <v>847</v>
      </c>
    </row>
    <row r="11809" spans="1:11" x14ac:dyDescent="0.15">
      <c r="A11809" s="15">
        <v>2149</v>
      </c>
      <c r="B11809" s="16">
        <v>15</v>
      </c>
      <c r="C11809" s="15">
        <v>100</v>
      </c>
      <c r="D11809" s="17">
        <v>440000</v>
      </c>
      <c r="E11809" s="18">
        <f t="shared" si="184"/>
        <v>440</v>
      </c>
      <c r="F11809" s="19">
        <v>33.857602999999997</v>
      </c>
      <c r="G11809" s="19">
        <v>14.897345331</v>
      </c>
      <c r="H11809" s="20">
        <v>66.142397169999995</v>
      </c>
      <c r="I11809" s="15">
        <f>IF(H11809&lt;=Rmax_Summary!$B$40,1,0)</f>
        <v>0</v>
      </c>
      <c r="J11809" s="15">
        <v>2</v>
      </c>
      <c r="K11809" s="21" t="s">
        <v>847</v>
      </c>
    </row>
    <row r="11810" spans="1:11" x14ac:dyDescent="0.15">
      <c r="A11810" s="15">
        <v>2154</v>
      </c>
      <c r="B11810" s="16">
        <v>15</v>
      </c>
      <c r="C11810" s="15">
        <v>100</v>
      </c>
      <c r="D11810" s="17">
        <v>450000</v>
      </c>
      <c r="E11810" s="18">
        <f t="shared" si="184"/>
        <v>450</v>
      </c>
      <c r="F11810" s="19">
        <v>33.110197999999997</v>
      </c>
      <c r="G11810" s="19">
        <v>14.899589829</v>
      </c>
      <c r="H11810" s="20">
        <v>66.889801726000002</v>
      </c>
      <c r="I11810" s="15">
        <f>IF(H11810&lt;=Rmax_Summary!$B$40,1,0)</f>
        <v>0</v>
      </c>
      <c r="J11810" s="15">
        <v>2</v>
      </c>
      <c r="K11810" s="21" t="s">
        <v>847</v>
      </c>
    </row>
    <row r="11811" spans="1:11" x14ac:dyDescent="0.15">
      <c r="A11811" s="15">
        <v>2159</v>
      </c>
      <c r="B11811" s="16">
        <v>15</v>
      </c>
      <c r="C11811" s="15">
        <v>100</v>
      </c>
      <c r="D11811" s="17">
        <v>460000</v>
      </c>
      <c r="E11811" s="18">
        <f t="shared" si="184"/>
        <v>460</v>
      </c>
      <c r="F11811" s="19">
        <v>32.395080999999998</v>
      </c>
      <c r="G11811" s="19">
        <v>14.901737369999999</v>
      </c>
      <c r="H11811" s="20">
        <v>67.604919219999999</v>
      </c>
      <c r="I11811" s="15">
        <f>IF(H11811&lt;=Rmax_Summary!$B$40,1,0)</f>
        <v>0</v>
      </c>
      <c r="J11811" s="15">
        <v>2</v>
      </c>
      <c r="K11811" s="21" t="s">
        <v>847</v>
      </c>
    </row>
    <row r="11812" spans="1:11" x14ac:dyDescent="0.15">
      <c r="A11812" s="15">
        <v>2164</v>
      </c>
      <c r="B11812" s="16">
        <v>15</v>
      </c>
      <c r="C11812" s="15">
        <v>100</v>
      </c>
      <c r="D11812" s="17">
        <v>470000</v>
      </c>
      <c r="E11812" s="18">
        <f t="shared" si="184"/>
        <v>470</v>
      </c>
      <c r="F11812" s="19">
        <v>31.7102</v>
      </c>
      <c r="G11812" s="19">
        <v>14.903794100000001</v>
      </c>
      <c r="H11812" s="20">
        <v>68.289799651999999</v>
      </c>
      <c r="I11812" s="15">
        <f>IF(H11812&lt;=Rmax_Summary!$B$40,1,0)</f>
        <v>0</v>
      </c>
      <c r="J11812" s="15">
        <v>2</v>
      </c>
      <c r="K11812" s="21" t="s">
        <v>847</v>
      </c>
    </row>
    <row r="11813" spans="1:11" x14ac:dyDescent="0.15">
      <c r="A11813" s="15">
        <v>2169</v>
      </c>
      <c r="B11813" s="16">
        <v>15</v>
      </c>
      <c r="C11813" s="15">
        <v>100</v>
      </c>
      <c r="D11813" s="17">
        <v>480000</v>
      </c>
      <c r="E11813" s="18">
        <f t="shared" si="184"/>
        <v>480</v>
      </c>
      <c r="F11813" s="19">
        <v>31.053678000000001</v>
      </c>
      <c r="G11813" s="19">
        <v>14.905765665000001</v>
      </c>
      <c r="H11813" s="20">
        <v>68.946322041000002</v>
      </c>
      <c r="I11813" s="15">
        <f>IF(H11813&lt;=Rmax_Summary!$B$40,1,0)</f>
        <v>0</v>
      </c>
      <c r="J11813" s="15">
        <v>2</v>
      </c>
      <c r="K11813" s="21" t="s">
        <v>847</v>
      </c>
    </row>
    <row r="11814" spans="1:11" x14ac:dyDescent="0.15">
      <c r="A11814" s="15">
        <v>2174</v>
      </c>
      <c r="B11814" s="16">
        <v>15</v>
      </c>
      <c r="C11814" s="15">
        <v>100</v>
      </c>
      <c r="D11814" s="17">
        <v>490000</v>
      </c>
      <c r="E11814" s="18">
        <f t="shared" si="184"/>
        <v>490</v>
      </c>
      <c r="F11814" s="19">
        <v>30.42379</v>
      </c>
      <c r="G11814" s="19">
        <v>14.907657242999999</v>
      </c>
      <c r="H11814" s="20">
        <v>69.576209878</v>
      </c>
      <c r="I11814" s="15">
        <f>IF(H11814&lt;=Rmax_Summary!$B$40,1,0)</f>
        <v>0</v>
      </c>
      <c r="J11814" s="15">
        <v>2</v>
      </c>
      <c r="K11814" s="21" t="s">
        <v>847</v>
      </c>
    </row>
    <row r="11815" spans="1:11" x14ac:dyDescent="0.15">
      <c r="A11815" s="15">
        <v>2179</v>
      </c>
      <c r="B11815" s="16">
        <v>15</v>
      </c>
      <c r="C11815" s="15">
        <v>100</v>
      </c>
      <c r="D11815" s="17">
        <v>500000</v>
      </c>
      <c r="E11815" s="18">
        <f t="shared" si="184"/>
        <v>500</v>
      </c>
      <c r="F11815" s="19">
        <v>29.818947999999999</v>
      </c>
      <c r="G11815" s="19">
        <v>14.909473608000001</v>
      </c>
      <c r="H11815" s="20">
        <v>70.181052050000005</v>
      </c>
      <c r="I11815" s="15">
        <f>IF(H11815&lt;=Rmax_Summary!$B$40,1,0)</f>
        <v>0</v>
      </c>
      <c r="J11815" s="15">
        <v>2</v>
      </c>
      <c r="K11815" s="21" t="s">
        <v>847</v>
      </c>
    </row>
    <row r="11816" spans="1:11" x14ac:dyDescent="0.15">
      <c r="A11816" s="15">
        <v>2184</v>
      </c>
      <c r="B11816" s="16">
        <v>15</v>
      </c>
      <c r="C11816" s="15">
        <v>100</v>
      </c>
      <c r="D11816" s="17">
        <v>510000</v>
      </c>
      <c r="E11816" s="18">
        <f t="shared" si="184"/>
        <v>510</v>
      </c>
      <c r="F11816" s="19">
        <v>29.237684000000002</v>
      </c>
      <c r="G11816" s="19">
        <v>14.911219153999999</v>
      </c>
      <c r="H11816" s="20">
        <v>70.762315569999998</v>
      </c>
      <c r="I11816" s="15">
        <f>IF(H11816&lt;=Rmax_Summary!$B$40,1,0)</f>
        <v>0</v>
      </c>
      <c r="J11816" s="15">
        <v>2</v>
      </c>
      <c r="K11816" s="21" t="s">
        <v>847</v>
      </c>
    </row>
    <row r="11817" spans="1:11" x14ac:dyDescent="0.15">
      <c r="A11817" s="15">
        <v>2189</v>
      </c>
      <c r="B11817" s="16">
        <v>15</v>
      </c>
      <c r="C11817" s="15">
        <v>100</v>
      </c>
      <c r="D11817" s="17">
        <v>520000</v>
      </c>
      <c r="E11817" s="18">
        <f t="shared" si="184"/>
        <v>520</v>
      </c>
      <c r="F11817" s="19">
        <v>28.678650000000001</v>
      </c>
      <c r="G11817" s="19">
        <v>14.912897955</v>
      </c>
      <c r="H11817" s="20">
        <v>71.321350125999999</v>
      </c>
      <c r="I11817" s="15">
        <f>IF(H11817&lt;=Rmax_Summary!$B$40,1,0)</f>
        <v>0</v>
      </c>
      <c r="J11817" s="15">
        <v>2</v>
      </c>
      <c r="K11817" s="21" t="s">
        <v>847</v>
      </c>
    </row>
    <row r="11818" spans="1:11" x14ac:dyDescent="0.15">
      <c r="A11818" s="15">
        <v>2194</v>
      </c>
      <c r="B11818" s="16">
        <v>15</v>
      </c>
      <c r="C11818" s="15">
        <v>100</v>
      </c>
      <c r="D11818" s="17">
        <v>530000</v>
      </c>
      <c r="E11818" s="18">
        <f t="shared" si="184"/>
        <v>530</v>
      </c>
      <c r="F11818" s="19">
        <v>28.140592000000002</v>
      </c>
      <c r="G11818" s="19">
        <v>14.914513747999999</v>
      </c>
      <c r="H11818" s="20">
        <v>71.859408106000004</v>
      </c>
      <c r="I11818" s="15">
        <f>IF(H11818&lt;=Rmax_Summary!$B$40,1,0)</f>
        <v>0</v>
      </c>
      <c r="J11818" s="15">
        <v>2</v>
      </c>
      <c r="K11818" s="21" t="s">
        <v>847</v>
      </c>
    </row>
    <row r="11819" spans="1:11" x14ac:dyDescent="0.15">
      <c r="A11819" s="15">
        <v>2199</v>
      </c>
      <c r="B11819" s="16">
        <v>15</v>
      </c>
      <c r="C11819" s="15">
        <v>100</v>
      </c>
      <c r="D11819" s="17">
        <v>540000</v>
      </c>
      <c r="E11819" s="18">
        <f t="shared" si="184"/>
        <v>540</v>
      </c>
      <c r="F11819" s="19">
        <v>27.622351999999999</v>
      </c>
      <c r="G11819" s="19">
        <v>14.916070038000001</v>
      </c>
      <c r="H11819" s="20">
        <v>72.377648186000002</v>
      </c>
      <c r="I11819" s="15">
        <f>IF(H11819&lt;=Rmax_Summary!$B$40,1,0)</f>
        <v>0</v>
      </c>
      <c r="J11819" s="15">
        <v>2</v>
      </c>
      <c r="K11819" s="21" t="s">
        <v>847</v>
      </c>
    </row>
    <row r="11820" spans="1:11" x14ac:dyDescent="0.15">
      <c r="A11820" s="15">
        <v>2204</v>
      </c>
      <c r="B11820" s="16">
        <v>15</v>
      </c>
      <c r="C11820" s="15">
        <v>100</v>
      </c>
      <c r="D11820" s="17">
        <v>550000</v>
      </c>
      <c r="E11820" s="18">
        <f t="shared" si="184"/>
        <v>550</v>
      </c>
      <c r="F11820" s="19">
        <v>27.122855000000001</v>
      </c>
      <c r="G11820" s="19">
        <v>14.917570029</v>
      </c>
      <c r="H11820" s="20">
        <v>72.877145415000001</v>
      </c>
      <c r="I11820" s="15">
        <f>IF(H11820&lt;=Rmax_Summary!$B$40,1,0)</f>
        <v>0</v>
      </c>
      <c r="J11820" s="15">
        <v>2</v>
      </c>
      <c r="K11820" s="21" t="s">
        <v>847</v>
      </c>
    </row>
    <row r="11821" spans="1:11" x14ac:dyDescent="0.15">
      <c r="A11821" s="15">
        <v>2209</v>
      </c>
      <c r="B11821" s="16">
        <v>15</v>
      </c>
      <c r="C11821" s="15">
        <v>100</v>
      </c>
      <c r="D11821" s="17">
        <v>560000</v>
      </c>
      <c r="E11821" s="18">
        <f t="shared" si="184"/>
        <v>560</v>
      </c>
      <c r="F11821" s="19">
        <v>26.641100999999999</v>
      </c>
      <c r="G11821" s="19">
        <v>14.919016741</v>
      </c>
      <c r="H11821" s="20">
        <v>73.358899296999994</v>
      </c>
      <c r="I11821" s="15">
        <f>IF(H11821&lt;=Rmax_Summary!$B$40,1,0)</f>
        <v>0</v>
      </c>
      <c r="J11821" s="15">
        <v>2</v>
      </c>
      <c r="K11821" s="21" t="s">
        <v>847</v>
      </c>
    </row>
    <row r="11822" spans="1:11" x14ac:dyDescent="0.15">
      <c r="A11822" s="15">
        <v>2214</v>
      </c>
      <c r="B11822" s="16">
        <v>15</v>
      </c>
      <c r="C11822" s="15">
        <v>100</v>
      </c>
      <c r="D11822" s="17">
        <v>570000</v>
      </c>
      <c r="E11822" s="18">
        <f t="shared" si="184"/>
        <v>570</v>
      </c>
      <c r="F11822" s="19">
        <v>26.176162000000001</v>
      </c>
      <c r="G11822" s="19">
        <v>14.920412955</v>
      </c>
      <c r="H11822" s="20">
        <v>73.823837531999999</v>
      </c>
      <c r="I11822" s="15">
        <f>IF(H11822&lt;=Rmax_Summary!$B$40,1,0)</f>
        <v>0</v>
      </c>
      <c r="J11822" s="15">
        <v>2</v>
      </c>
      <c r="K11822" s="21" t="s">
        <v>847</v>
      </c>
    </row>
    <row r="11823" spans="1:11" x14ac:dyDescent="0.15">
      <c r="A11823" s="15">
        <v>2219</v>
      </c>
      <c r="B11823" s="16">
        <v>15</v>
      </c>
      <c r="C11823" s="15">
        <v>100</v>
      </c>
      <c r="D11823" s="17">
        <v>580000</v>
      </c>
      <c r="E11823" s="18">
        <f t="shared" si="184"/>
        <v>580</v>
      </c>
      <c r="F11823" s="19">
        <v>25.727174999999999</v>
      </c>
      <c r="G11823" s="19">
        <v>14.921761263</v>
      </c>
      <c r="H11823" s="20">
        <v>74.272825061000006</v>
      </c>
      <c r="I11823" s="15">
        <f>IF(H11823&lt;=Rmax_Summary!$B$40,1,0)</f>
        <v>0</v>
      </c>
      <c r="J11823" s="15">
        <v>2</v>
      </c>
      <c r="K11823" s="21" t="s">
        <v>847</v>
      </c>
    </row>
    <row r="11824" spans="1:11" x14ac:dyDescent="0.15">
      <c r="A11824" s="15">
        <v>2224</v>
      </c>
      <c r="B11824" s="16">
        <v>15</v>
      </c>
      <c r="C11824" s="15">
        <v>100</v>
      </c>
      <c r="D11824" s="17">
        <v>590000</v>
      </c>
      <c r="E11824" s="18">
        <f t="shared" si="184"/>
        <v>590</v>
      </c>
      <c r="F11824" s="19">
        <v>25.293329</v>
      </c>
      <c r="G11824" s="19">
        <v>14.923064103</v>
      </c>
      <c r="H11824" s="20">
        <v>74.706671310000004</v>
      </c>
      <c r="I11824" s="15">
        <f>IF(H11824&lt;=Rmax_Summary!$B$40,1,0)</f>
        <v>0</v>
      </c>
      <c r="J11824" s="15">
        <v>2</v>
      </c>
      <c r="K11824" s="21" t="s">
        <v>847</v>
      </c>
    </row>
    <row r="11825" spans="1:11" x14ac:dyDescent="0.15">
      <c r="A11825" s="15">
        <v>2229</v>
      </c>
      <c r="B11825" s="16">
        <v>15</v>
      </c>
      <c r="C11825" s="15">
        <v>100</v>
      </c>
      <c r="D11825" s="17">
        <v>600000</v>
      </c>
      <c r="E11825" s="18">
        <f t="shared" si="184"/>
        <v>600</v>
      </c>
      <c r="F11825" s="19">
        <v>24.873871999999999</v>
      </c>
      <c r="G11825" s="19">
        <v>14.924323728999999</v>
      </c>
      <c r="H11825" s="20">
        <v>75.126127538000006</v>
      </c>
      <c r="I11825" s="15">
        <f>IF(H11825&lt;=Rmax_Summary!$B$40,1,0)</f>
        <v>0</v>
      </c>
      <c r="J11825" s="15">
        <v>2</v>
      </c>
      <c r="K11825" s="21" t="s">
        <v>847</v>
      </c>
    </row>
    <row r="11826" spans="1:11" x14ac:dyDescent="0.15">
      <c r="A11826" s="15">
        <v>2234</v>
      </c>
      <c r="B11826" s="16">
        <v>15</v>
      </c>
      <c r="C11826" s="15">
        <v>100</v>
      </c>
      <c r="D11826" s="17">
        <v>610000</v>
      </c>
      <c r="E11826" s="18">
        <f t="shared" si="184"/>
        <v>610</v>
      </c>
      <c r="F11826" s="19">
        <v>24.468101999999998</v>
      </c>
      <c r="G11826" s="19">
        <v>14.925542254</v>
      </c>
      <c r="H11826" s="20">
        <v>75.531897688000001</v>
      </c>
      <c r="I11826" s="15">
        <f>IF(H11826&lt;=Rmax_Summary!$B$40,1,0)</f>
        <v>0</v>
      </c>
      <c r="J11826" s="15">
        <v>2</v>
      </c>
      <c r="K11826" s="21" t="s">
        <v>847</v>
      </c>
    </row>
    <row r="11827" spans="1:11" x14ac:dyDescent="0.15">
      <c r="A11827" s="15">
        <v>2239</v>
      </c>
      <c r="B11827" s="16">
        <v>15</v>
      </c>
      <c r="C11827" s="15">
        <v>100</v>
      </c>
      <c r="D11827" s="17">
        <v>620000</v>
      </c>
      <c r="E11827" s="18">
        <f t="shared" si="184"/>
        <v>620</v>
      </c>
      <c r="F11827" s="19">
        <v>24.075358000000001</v>
      </c>
      <c r="G11827" s="19">
        <v>14.92672166</v>
      </c>
      <c r="H11827" s="20">
        <v>75.924642058000003</v>
      </c>
      <c r="I11827" s="15">
        <f>IF(H11827&lt;=Rmax_Summary!$B$40,1,0)</f>
        <v>0</v>
      </c>
      <c r="J11827" s="15">
        <v>2</v>
      </c>
      <c r="K11827" s="21" t="s">
        <v>847</v>
      </c>
    </row>
    <row r="11828" spans="1:11" x14ac:dyDescent="0.15">
      <c r="A11828" s="15">
        <v>2244</v>
      </c>
      <c r="B11828" s="16">
        <v>15</v>
      </c>
      <c r="C11828" s="15">
        <v>100</v>
      </c>
      <c r="D11828" s="17">
        <v>630000</v>
      </c>
      <c r="E11828" s="18">
        <f t="shared" si="184"/>
        <v>630</v>
      </c>
      <c r="F11828" s="19">
        <v>23.695022999999999</v>
      </c>
      <c r="G11828" s="19">
        <v>14.927863801999999</v>
      </c>
      <c r="H11828" s="20">
        <v>76.304977281999996</v>
      </c>
      <c r="I11828" s="15">
        <f>IF(H11828&lt;=Rmax_Summary!$B$40,1,0)</f>
        <v>0</v>
      </c>
      <c r="J11828" s="15">
        <v>2</v>
      </c>
      <c r="K11828" s="21" t="s">
        <v>847</v>
      </c>
    </row>
    <row r="11829" spans="1:11" x14ac:dyDescent="0.15">
      <c r="A11829" s="15">
        <v>2249</v>
      </c>
      <c r="B11829" s="16">
        <v>15</v>
      </c>
      <c r="C11829" s="15">
        <v>100</v>
      </c>
      <c r="D11829" s="17">
        <v>640000</v>
      </c>
      <c r="E11829" s="18">
        <f t="shared" si="184"/>
        <v>640</v>
      </c>
      <c r="F11829" s="19">
        <v>23.326516000000002</v>
      </c>
      <c r="G11829" s="19">
        <v>14.928970419000001</v>
      </c>
      <c r="H11829" s="20">
        <v>76.673483615999999</v>
      </c>
      <c r="I11829" s="15">
        <f>IF(H11829&lt;=Rmax_Summary!$B$40,1,0)</f>
        <v>0</v>
      </c>
      <c r="J11829" s="15">
        <v>2</v>
      </c>
      <c r="K11829" s="21" t="s">
        <v>847</v>
      </c>
    </row>
    <row r="11830" spans="1:11" x14ac:dyDescent="0.15">
      <c r="A11830" s="15">
        <v>2254</v>
      </c>
      <c r="B11830" s="16">
        <v>15</v>
      </c>
      <c r="C11830" s="15">
        <v>100</v>
      </c>
      <c r="D11830" s="17">
        <v>650000</v>
      </c>
      <c r="E11830" s="18">
        <f t="shared" si="184"/>
        <v>650</v>
      </c>
      <c r="F11830" s="19">
        <v>22.969297999999998</v>
      </c>
      <c r="G11830" s="19">
        <v>14.930043142000001</v>
      </c>
      <c r="H11830" s="20">
        <v>77.030702210000001</v>
      </c>
      <c r="I11830" s="15">
        <f>IF(H11830&lt;=Rmax_Summary!$B$40,1,0)</f>
        <v>0</v>
      </c>
      <c r="J11830" s="15">
        <v>2</v>
      </c>
      <c r="K11830" s="21" t="s">
        <v>847</v>
      </c>
    </row>
    <row r="11831" spans="1:11" x14ac:dyDescent="0.15">
      <c r="A11831" s="15">
        <v>2259</v>
      </c>
      <c r="B11831" s="16">
        <v>15</v>
      </c>
      <c r="C11831" s="15">
        <v>100</v>
      </c>
      <c r="D11831" s="17">
        <v>660000</v>
      </c>
      <c r="E11831" s="18">
        <f t="shared" si="184"/>
        <v>660</v>
      </c>
      <c r="F11831" s="19">
        <v>22.622852999999999</v>
      </c>
      <c r="G11831" s="19">
        <v>14.931083504</v>
      </c>
      <c r="H11831" s="20">
        <v>77.377146933999995</v>
      </c>
      <c r="I11831" s="15">
        <f>IF(H11831&lt;=Rmax_Summary!$B$40,1,0)</f>
        <v>0</v>
      </c>
      <c r="J11831" s="15">
        <v>2</v>
      </c>
      <c r="K11831" s="21" t="s">
        <v>847</v>
      </c>
    </row>
    <row r="11832" spans="1:11" x14ac:dyDescent="0.15">
      <c r="A11832" s="15">
        <v>2264</v>
      </c>
      <c r="B11832" s="16">
        <v>15</v>
      </c>
      <c r="C11832" s="15">
        <v>100</v>
      </c>
      <c r="D11832" s="17">
        <v>670000</v>
      </c>
      <c r="E11832" s="18">
        <f t="shared" si="184"/>
        <v>670</v>
      </c>
      <c r="F11832" s="19">
        <v>22.286705999999999</v>
      </c>
      <c r="G11832" s="19">
        <v>14.932092945999999</v>
      </c>
      <c r="H11832" s="20">
        <v>77.713294356000006</v>
      </c>
      <c r="I11832" s="15">
        <f>IF(H11832&lt;=Rmax_Summary!$B$40,1,0)</f>
        <v>0</v>
      </c>
      <c r="J11832" s="15">
        <v>2</v>
      </c>
      <c r="K11832" s="21" t="s">
        <v>847</v>
      </c>
    </row>
    <row r="11833" spans="1:11" x14ac:dyDescent="0.15">
      <c r="A11833" s="15">
        <v>2269</v>
      </c>
      <c r="B11833" s="16">
        <v>15</v>
      </c>
      <c r="C11833" s="15">
        <v>100</v>
      </c>
      <c r="D11833" s="17">
        <v>680000</v>
      </c>
      <c r="E11833" s="18">
        <f t="shared" si="184"/>
        <v>680</v>
      </c>
      <c r="F11833" s="19">
        <v>21.960401000000001</v>
      </c>
      <c r="G11833" s="19">
        <v>14.933072832000001</v>
      </c>
      <c r="H11833" s="20">
        <v>78.039599228</v>
      </c>
      <c r="I11833" s="15">
        <f>IF(H11833&lt;=Rmax_Summary!$B$40,1,0)</f>
        <v>0</v>
      </c>
      <c r="J11833" s="15">
        <v>2</v>
      </c>
      <c r="K11833" s="21" t="s">
        <v>847</v>
      </c>
    </row>
    <row r="11834" spans="1:11" x14ac:dyDescent="0.15">
      <c r="A11834" s="15">
        <v>2274</v>
      </c>
      <c r="B11834" s="16">
        <v>15</v>
      </c>
      <c r="C11834" s="15">
        <v>100</v>
      </c>
      <c r="D11834" s="17">
        <v>690000</v>
      </c>
      <c r="E11834" s="18">
        <f t="shared" si="184"/>
        <v>690</v>
      </c>
      <c r="F11834" s="19">
        <v>21.643512999999999</v>
      </c>
      <c r="G11834" s="19">
        <v>14.934024430999999</v>
      </c>
      <c r="H11834" s="20">
        <v>78.356487190999999</v>
      </c>
      <c r="I11834" s="15">
        <f>IF(H11834&lt;=Rmax_Summary!$B$40,1,0)</f>
        <v>0</v>
      </c>
      <c r="J11834" s="15">
        <v>2</v>
      </c>
      <c r="K11834" s="21" t="s">
        <v>847</v>
      </c>
    </row>
    <row r="11835" spans="1:11" x14ac:dyDescent="0.15">
      <c r="A11835" s="15">
        <v>2279</v>
      </c>
      <c r="B11835" s="16">
        <v>15</v>
      </c>
      <c r="C11835" s="15">
        <v>100</v>
      </c>
      <c r="D11835" s="17">
        <v>700000</v>
      </c>
      <c r="E11835" s="18">
        <f t="shared" si="184"/>
        <v>700</v>
      </c>
      <c r="F11835" s="19">
        <v>21.335642</v>
      </c>
      <c r="G11835" s="19">
        <v>14.934948964</v>
      </c>
      <c r="H11835" s="20">
        <v>78.664358422999996</v>
      </c>
      <c r="I11835" s="15">
        <f>IF(H11835&lt;=Rmax_Summary!$B$40,1,0)</f>
        <v>0</v>
      </c>
      <c r="J11835" s="15">
        <v>2</v>
      </c>
      <c r="K11835" s="21" t="s">
        <v>847</v>
      </c>
    </row>
    <row r="11836" spans="1:11" x14ac:dyDescent="0.15">
      <c r="A11836" s="15">
        <v>2284</v>
      </c>
      <c r="B11836" s="16">
        <v>15</v>
      </c>
      <c r="C11836" s="15">
        <v>100</v>
      </c>
      <c r="D11836" s="17">
        <v>710000</v>
      </c>
      <c r="E11836" s="18">
        <f t="shared" si="184"/>
        <v>710</v>
      </c>
      <c r="F11836" s="19">
        <v>21.036404999999998</v>
      </c>
      <c r="G11836" s="19">
        <v>14.935847559000001</v>
      </c>
      <c r="H11836" s="20">
        <v>78.963594912999994</v>
      </c>
      <c r="I11836" s="15">
        <f>IF(H11836&lt;=Rmax_Summary!$B$40,1,0)</f>
        <v>0</v>
      </c>
      <c r="J11836" s="15">
        <v>2</v>
      </c>
      <c r="K11836" s="21" t="s">
        <v>847</v>
      </c>
    </row>
    <row r="11837" spans="1:11" x14ac:dyDescent="0.15">
      <c r="A11837" s="15">
        <v>2289</v>
      </c>
      <c r="B11837" s="16">
        <v>15</v>
      </c>
      <c r="C11837" s="15">
        <v>100</v>
      </c>
      <c r="D11837" s="17">
        <v>720000</v>
      </c>
      <c r="E11837" s="18">
        <f t="shared" si="184"/>
        <v>720</v>
      </c>
      <c r="F11837" s="19">
        <v>20.745446000000001</v>
      </c>
      <c r="G11837" s="19">
        <v>14.9367213</v>
      </c>
      <c r="H11837" s="20">
        <v>79.254554088000006</v>
      </c>
      <c r="I11837" s="15">
        <f>IF(H11837&lt;=Rmax_Summary!$B$40,1,0)</f>
        <v>0</v>
      </c>
      <c r="J11837" s="15">
        <v>2</v>
      </c>
      <c r="K11837" s="21" t="s">
        <v>847</v>
      </c>
    </row>
    <row r="11838" spans="1:11" x14ac:dyDescent="0.15">
      <c r="A11838" s="15">
        <v>2294</v>
      </c>
      <c r="B11838" s="16">
        <v>15</v>
      </c>
      <c r="C11838" s="15">
        <v>100</v>
      </c>
      <c r="D11838" s="17">
        <v>730000</v>
      </c>
      <c r="E11838" s="18">
        <f t="shared" si="184"/>
        <v>730</v>
      </c>
      <c r="F11838" s="19">
        <v>20.462426000000001</v>
      </c>
      <c r="G11838" s="19">
        <v>14.937571195</v>
      </c>
      <c r="H11838" s="20">
        <v>79.537574292000002</v>
      </c>
      <c r="I11838" s="15">
        <f>IF(H11838&lt;=Rmax_Summary!$B$40,1,0)</f>
        <v>0</v>
      </c>
      <c r="J11838" s="15">
        <v>2</v>
      </c>
      <c r="K11838" s="21" t="s">
        <v>847</v>
      </c>
    </row>
    <row r="11839" spans="1:11" x14ac:dyDescent="0.15">
      <c r="A11839" s="15">
        <v>2299</v>
      </c>
      <c r="B11839" s="16">
        <v>15</v>
      </c>
      <c r="C11839" s="15">
        <v>100</v>
      </c>
      <c r="D11839" s="17">
        <v>740000</v>
      </c>
      <c r="E11839" s="18">
        <f t="shared" si="184"/>
        <v>740</v>
      </c>
      <c r="F11839" s="19">
        <v>20.187024000000001</v>
      </c>
      <c r="G11839" s="19">
        <v>14.938398216</v>
      </c>
      <c r="H11839" s="20">
        <v>79.812975652999995</v>
      </c>
      <c r="I11839" s="15">
        <f>IF(H11839&lt;=Rmax_Summary!$B$40,1,0)</f>
        <v>0</v>
      </c>
      <c r="J11839" s="15">
        <v>2</v>
      </c>
      <c r="K11839" s="21" t="s">
        <v>847</v>
      </c>
    </row>
    <row r="11840" spans="1:11" x14ac:dyDescent="0.15">
      <c r="A11840" s="15">
        <v>2304</v>
      </c>
      <c r="B11840" s="16">
        <v>15</v>
      </c>
      <c r="C11840" s="15">
        <v>100</v>
      </c>
      <c r="D11840" s="17">
        <v>750000</v>
      </c>
      <c r="E11840" s="18">
        <f t="shared" si="184"/>
        <v>750</v>
      </c>
      <c r="F11840" s="19">
        <v>19.918938000000001</v>
      </c>
      <c r="G11840" s="19">
        <v>14.939203268</v>
      </c>
      <c r="H11840" s="20">
        <v>80.081061950999995</v>
      </c>
      <c r="I11840" s="15">
        <f>IF(H11840&lt;=Rmax_Summary!$B$40,1,0)</f>
        <v>0</v>
      </c>
      <c r="J11840" s="15">
        <v>2</v>
      </c>
      <c r="K11840" s="21" t="s">
        <v>847</v>
      </c>
    </row>
    <row r="11841" spans="1:11" x14ac:dyDescent="0.15">
      <c r="A11841" s="15">
        <v>2309</v>
      </c>
      <c r="B11841" s="16">
        <v>15</v>
      </c>
      <c r="C11841" s="15">
        <v>100</v>
      </c>
      <c r="D11841" s="17">
        <v>760000</v>
      </c>
      <c r="E11841" s="18">
        <f t="shared" si="184"/>
        <v>760</v>
      </c>
      <c r="F11841" s="19">
        <v>19.657878</v>
      </c>
      <c r="G11841" s="19">
        <v>14.939987220000001</v>
      </c>
      <c r="H11841" s="20">
        <v>80.342122398000001</v>
      </c>
      <c r="I11841" s="15">
        <f>IF(H11841&lt;=Rmax_Summary!$B$40,1,0)</f>
        <v>0</v>
      </c>
      <c r="J11841" s="15">
        <v>2</v>
      </c>
      <c r="K11841" s="21" t="s">
        <v>847</v>
      </c>
    </row>
    <row r="11842" spans="1:11" x14ac:dyDescent="0.15">
      <c r="A11842" s="15">
        <v>2314</v>
      </c>
      <c r="B11842" s="16">
        <v>15</v>
      </c>
      <c r="C11842" s="15">
        <v>100</v>
      </c>
      <c r="D11842" s="17">
        <v>770000</v>
      </c>
      <c r="E11842" s="18">
        <f t="shared" ref="E11842:E11905" si="185">D11842/1000</f>
        <v>770</v>
      </c>
      <c r="F11842" s="19">
        <v>19.403573000000002</v>
      </c>
      <c r="G11842" s="19">
        <v>14.940750887</v>
      </c>
      <c r="H11842" s="20">
        <v>80.596427121000005</v>
      </c>
      <c r="I11842" s="15">
        <f>IF(H11842&lt;=Rmax_Summary!$B$40,1,0)</f>
        <v>0</v>
      </c>
      <c r="J11842" s="15">
        <v>2</v>
      </c>
      <c r="K11842" s="21" t="s">
        <v>847</v>
      </c>
    </row>
    <row r="11843" spans="1:11" x14ac:dyDescent="0.15">
      <c r="A11843" s="15">
        <v>2319</v>
      </c>
      <c r="B11843" s="16">
        <v>15</v>
      </c>
      <c r="C11843" s="15">
        <v>100</v>
      </c>
      <c r="D11843" s="17">
        <v>780000</v>
      </c>
      <c r="E11843" s="18">
        <f t="shared" si="185"/>
        <v>780</v>
      </c>
      <c r="F11843" s="19">
        <v>19.155763</v>
      </c>
      <c r="G11843" s="19">
        <v>14.941495048</v>
      </c>
      <c r="H11843" s="20">
        <v>80.844237141999997</v>
      </c>
      <c r="I11843" s="15">
        <f>IF(H11843&lt;=Rmax_Summary!$B$40,1,0)</f>
        <v>0</v>
      </c>
      <c r="J11843" s="15">
        <v>2</v>
      </c>
      <c r="K11843" s="21" t="s">
        <v>847</v>
      </c>
    </row>
    <row r="11844" spans="1:11" x14ac:dyDescent="0.15">
      <c r="A11844" s="15">
        <v>2324</v>
      </c>
      <c r="B11844" s="16">
        <v>15</v>
      </c>
      <c r="C11844" s="15">
        <v>100</v>
      </c>
      <c r="D11844" s="17">
        <v>790000</v>
      </c>
      <c r="E11844" s="18">
        <f t="shared" si="185"/>
        <v>790</v>
      </c>
      <c r="F11844" s="19">
        <v>18.914203000000001</v>
      </c>
      <c r="G11844" s="19">
        <v>14.942220437</v>
      </c>
      <c r="H11844" s="20">
        <v>81.085797119000006</v>
      </c>
      <c r="I11844" s="15">
        <f>IF(H11844&lt;=Rmax_Summary!$B$40,1,0)</f>
        <v>0</v>
      </c>
      <c r="J11844" s="15">
        <v>2</v>
      </c>
      <c r="K11844" s="21" t="s">
        <v>847</v>
      </c>
    </row>
    <row r="11845" spans="1:11" x14ac:dyDescent="0.15">
      <c r="A11845" s="15">
        <v>2329</v>
      </c>
      <c r="B11845" s="16">
        <v>15</v>
      </c>
      <c r="C11845" s="15">
        <v>100</v>
      </c>
      <c r="D11845" s="17">
        <v>800000</v>
      </c>
      <c r="E11845" s="18">
        <f t="shared" si="185"/>
        <v>800</v>
      </c>
      <c r="F11845" s="19">
        <v>18.678660000000001</v>
      </c>
      <c r="G11845" s="19">
        <v>14.942927764</v>
      </c>
      <c r="H11845" s="20">
        <v>81.321339871999996</v>
      </c>
      <c r="I11845" s="15">
        <f>IF(H11845&lt;=Rmax_Summary!$B$40,1,0)</f>
        <v>0</v>
      </c>
      <c r="J11845" s="15">
        <v>2</v>
      </c>
      <c r="K11845" s="21" t="s">
        <v>847</v>
      </c>
    </row>
    <row r="11846" spans="1:11" x14ac:dyDescent="0.15">
      <c r="A11846" s="15">
        <v>2334</v>
      </c>
      <c r="B11846" s="16">
        <v>15</v>
      </c>
      <c r="C11846" s="15">
        <v>100</v>
      </c>
      <c r="D11846" s="17">
        <v>810000</v>
      </c>
      <c r="E11846" s="18">
        <f t="shared" si="185"/>
        <v>810</v>
      </c>
      <c r="F11846" s="19">
        <v>18.448910999999999</v>
      </c>
      <c r="G11846" s="19">
        <v>14.943617688</v>
      </c>
      <c r="H11846" s="20">
        <v>81.551089148000003</v>
      </c>
      <c r="I11846" s="15">
        <f>IF(H11846&lt;=Rmax_Summary!$B$40,1,0)</f>
        <v>0</v>
      </c>
      <c r="J11846" s="15">
        <v>2</v>
      </c>
      <c r="K11846" s="21" t="s">
        <v>847</v>
      </c>
    </row>
    <row r="11847" spans="1:11" x14ac:dyDescent="0.15">
      <c r="A11847" s="15">
        <v>2339</v>
      </c>
      <c r="B11847" s="16">
        <v>15</v>
      </c>
      <c r="C11847" s="15">
        <v>100</v>
      </c>
      <c r="D11847" s="17">
        <v>820000</v>
      </c>
      <c r="E11847" s="18">
        <f t="shared" si="185"/>
        <v>820</v>
      </c>
      <c r="F11847" s="19">
        <v>18.224744999999999</v>
      </c>
      <c r="G11847" s="19">
        <v>14.944290845999999</v>
      </c>
      <c r="H11847" s="20">
        <v>81.775255033999997</v>
      </c>
      <c r="I11847" s="15">
        <f>IF(H11847&lt;=Rmax_Summary!$B$40,1,0)</f>
        <v>0</v>
      </c>
      <c r="J11847" s="15">
        <v>2</v>
      </c>
      <c r="K11847" s="21" t="s">
        <v>847</v>
      </c>
    </row>
    <row r="11848" spans="1:11" x14ac:dyDescent="0.15">
      <c r="A11848" s="15">
        <v>2344</v>
      </c>
      <c r="B11848" s="16">
        <v>15</v>
      </c>
      <c r="C11848" s="15">
        <v>100</v>
      </c>
      <c r="D11848" s="17">
        <v>830000</v>
      </c>
      <c r="E11848" s="18">
        <f t="shared" si="185"/>
        <v>830</v>
      </c>
      <c r="F11848" s="19">
        <v>18.005960999999999</v>
      </c>
      <c r="G11848" s="19">
        <v>14.944947837999999</v>
      </c>
      <c r="H11848" s="20">
        <v>81.994038535000001</v>
      </c>
      <c r="I11848" s="15">
        <f>IF(H11848&lt;=Rmax_Summary!$B$40,1,0)</f>
        <v>0</v>
      </c>
      <c r="J11848" s="15">
        <v>2</v>
      </c>
      <c r="K11848" s="21" t="s">
        <v>847</v>
      </c>
    </row>
    <row r="11849" spans="1:11" x14ac:dyDescent="0.15">
      <c r="A11849" s="15">
        <v>2349</v>
      </c>
      <c r="B11849" s="16">
        <v>15</v>
      </c>
      <c r="C11849" s="15">
        <v>100</v>
      </c>
      <c r="D11849" s="17">
        <v>840000</v>
      </c>
      <c r="E11849" s="18">
        <f t="shared" si="185"/>
        <v>840</v>
      </c>
      <c r="F11849" s="19">
        <v>17.792368</v>
      </c>
      <c r="G11849" s="19">
        <v>14.945589243000001</v>
      </c>
      <c r="H11849" s="20">
        <v>82.207632449000002</v>
      </c>
      <c r="I11849" s="15">
        <f>IF(H11849&lt;=Rmax_Summary!$B$40,1,0)</f>
        <v>0</v>
      </c>
      <c r="J11849" s="15">
        <v>2</v>
      </c>
      <c r="K11849" s="21" t="s">
        <v>847</v>
      </c>
    </row>
    <row r="11850" spans="1:11" x14ac:dyDescent="0.15">
      <c r="A11850" s="15">
        <v>2354</v>
      </c>
      <c r="B11850" s="16">
        <v>15</v>
      </c>
      <c r="C11850" s="15">
        <v>100</v>
      </c>
      <c r="D11850" s="17">
        <v>850000</v>
      </c>
      <c r="E11850" s="18">
        <f t="shared" si="185"/>
        <v>850</v>
      </c>
      <c r="F11850" s="19">
        <v>17.583783</v>
      </c>
      <c r="G11850" s="19">
        <v>14.946215614</v>
      </c>
      <c r="H11850" s="20">
        <v>82.416216880999997</v>
      </c>
      <c r="I11850" s="15">
        <f>IF(H11850&lt;=Rmax_Summary!$B$40,1,0)</f>
        <v>0</v>
      </c>
      <c r="J11850" s="15">
        <v>2</v>
      </c>
      <c r="K11850" s="21" t="s">
        <v>847</v>
      </c>
    </row>
    <row r="11851" spans="1:11" x14ac:dyDescent="0.15">
      <c r="A11851" s="15">
        <v>2359</v>
      </c>
      <c r="B11851" s="16">
        <v>15</v>
      </c>
      <c r="C11851" s="15">
        <v>100</v>
      </c>
      <c r="D11851" s="17">
        <v>860000</v>
      </c>
      <c r="E11851" s="18">
        <f t="shared" si="185"/>
        <v>860</v>
      </c>
      <c r="F11851" s="19">
        <v>17.380032</v>
      </c>
      <c r="G11851" s="19">
        <v>14.946827466</v>
      </c>
      <c r="H11851" s="20">
        <v>82.619968249999999</v>
      </c>
      <c r="I11851" s="15">
        <f>IF(H11851&lt;=Rmax_Summary!$B$40,1,0)</f>
        <v>0</v>
      </c>
      <c r="J11851" s="15">
        <v>2</v>
      </c>
      <c r="K11851" s="21" t="s">
        <v>847</v>
      </c>
    </row>
    <row r="11852" spans="1:11" x14ac:dyDescent="0.15">
      <c r="A11852" s="15">
        <v>2364</v>
      </c>
      <c r="B11852" s="16">
        <v>15</v>
      </c>
      <c r="C11852" s="15">
        <v>100</v>
      </c>
      <c r="D11852" s="17">
        <v>870000</v>
      </c>
      <c r="E11852" s="18">
        <f t="shared" si="185"/>
        <v>870</v>
      </c>
      <c r="F11852" s="19">
        <v>17.180948999999998</v>
      </c>
      <c r="G11852" s="19">
        <v>14.947425301999999</v>
      </c>
      <c r="H11852" s="20">
        <v>82.819051182999999</v>
      </c>
      <c r="I11852" s="15">
        <f>IF(H11852&lt;=Rmax_Summary!$B$40,1,0)</f>
        <v>0</v>
      </c>
      <c r="J11852" s="15">
        <v>2</v>
      </c>
      <c r="K11852" s="21" t="s">
        <v>847</v>
      </c>
    </row>
    <row r="11853" spans="1:11" x14ac:dyDescent="0.15">
      <c r="A11853" s="15">
        <v>2369</v>
      </c>
      <c r="B11853" s="16">
        <v>15</v>
      </c>
      <c r="C11853" s="15">
        <v>100</v>
      </c>
      <c r="D11853" s="17">
        <v>880000</v>
      </c>
      <c r="E11853" s="18">
        <f t="shared" si="185"/>
        <v>880</v>
      </c>
      <c r="F11853" s="19">
        <v>16.986374000000001</v>
      </c>
      <c r="G11853" s="19">
        <v>14.948009593</v>
      </c>
      <c r="H11853" s="20">
        <v>83.013625751999996</v>
      </c>
      <c r="I11853" s="15">
        <f>IF(H11853&lt;=Rmax_Summary!$B$40,1,0)</f>
        <v>0</v>
      </c>
      <c r="J11853" s="15">
        <v>2</v>
      </c>
      <c r="K11853" s="21" t="s">
        <v>847</v>
      </c>
    </row>
    <row r="11854" spans="1:11" x14ac:dyDescent="0.15">
      <c r="A11854" s="15">
        <v>2374</v>
      </c>
      <c r="B11854" s="16">
        <v>15</v>
      </c>
      <c r="C11854" s="15">
        <v>100</v>
      </c>
      <c r="D11854" s="17">
        <v>890000</v>
      </c>
      <c r="E11854" s="18">
        <f t="shared" si="185"/>
        <v>890</v>
      </c>
      <c r="F11854" s="19">
        <v>16.796157999999998</v>
      </c>
      <c r="G11854" s="19">
        <v>14.948580803</v>
      </c>
      <c r="H11854" s="20">
        <v>83.203842019000007</v>
      </c>
      <c r="I11854" s="15">
        <f>IF(H11854&lt;=Rmax_Summary!$B$40,1,0)</f>
        <v>0</v>
      </c>
      <c r="J11854" s="15">
        <v>2</v>
      </c>
      <c r="K11854" s="21" t="s">
        <v>847</v>
      </c>
    </row>
    <row r="11855" spans="1:11" x14ac:dyDescent="0.15">
      <c r="A11855" s="15">
        <v>2379</v>
      </c>
      <c r="B11855" s="16">
        <v>15</v>
      </c>
      <c r="C11855" s="15">
        <v>100</v>
      </c>
      <c r="D11855" s="17">
        <v>900000</v>
      </c>
      <c r="E11855" s="18">
        <f t="shared" si="185"/>
        <v>900</v>
      </c>
      <c r="F11855" s="19">
        <v>16.610154000000001</v>
      </c>
      <c r="G11855" s="19">
        <v>14.949139356</v>
      </c>
      <c r="H11855" s="20">
        <v>83.389845511000004</v>
      </c>
      <c r="I11855" s="15">
        <f>IF(H11855&lt;=Rmax_Summary!$B$40,1,0)</f>
        <v>0</v>
      </c>
      <c r="J11855" s="15">
        <v>2</v>
      </c>
      <c r="K11855" s="21" t="s">
        <v>847</v>
      </c>
    </row>
    <row r="11856" spans="1:11" x14ac:dyDescent="0.15">
      <c r="A11856" s="15">
        <v>2384</v>
      </c>
      <c r="B11856" s="16">
        <v>15</v>
      </c>
      <c r="C11856" s="15">
        <v>100</v>
      </c>
      <c r="D11856" s="17">
        <v>910000</v>
      </c>
      <c r="E11856" s="18">
        <f t="shared" si="185"/>
        <v>910</v>
      </c>
      <c r="F11856" s="19">
        <v>16.428225999999999</v>
      </c>
      <c r="G11856" s="19">
        <v>14.949685672999999</v>
      </c>
      <c r="H11856" s="20">
        <v>83.571773558000004</v>
      </c>
      <c r="I11856" s="15">
        <f>IF(H11856&lt;=Rmax_Summary!$B$40,1,0)</f>
        <v>0</v>
      </c>
      <c r="J11856" s="15">
        <v>2</v>
      </c>
      <c r="K11856" s="21" t="s">
        <v>847</v>
      </c>
    </row>
    <row r="11857" spans="1:11" x14ac:dyDescent="0.15">
      <c r="A11857" s="15">
        <v>2389</v>
      </c>
      <c r="B11857" s="16">
        <v>15</v>
      </c>
      <c r="C11857" s="15">
        <v>100</v>
      </c>
      <c r="D11857" s="17">
        <v>920000</v>
      </c>
      <c r="E11857" s="18">
        <f t="shared" si="185"/>
        <v>920</v>
      </c>
      <c r="F11857" s="19">
        <v>16.250240000000002</v>
      </c>
      <c r="G11857" s="19">
        <v>14.950220157</v>
      </c>
      <c r="H11857" s="20">
        <v>83.749759849</v>
      </c>
      <c r="I11857" s="15">
        <f>IF(H11857&lt;=Rmax_Summary!$B$40,1,0)</f>
        <v>0</v>
      </c>
      <c r="J11857" s="15">
        <v>2</v>
      </c>
      <c r="K11857" s="21" t="s">
        <v>847</v>
      </c>
    </row>
    <row r="11858" spans="1:11" x14ac:dyDescent="0.15">
      <c r="A11858" s="15">
        <v>2394</v>
      </c>
      <c r="B11858" s="16">
        <v>15</v>
      </c>
      <c r="C11858" s="15">
        <v>100</v>
      </c>
      <c r="D11858" s="17">
        <v>930000</v>
      </c>
      <c r="E11858" s="18">
        <f t="shared" si="185"/>
        <v>930</v>
      </c>
      <c r="F11858" s="19">
        <v>16.076067999999999</v>
      </c>
      <c r="G11858" s="19">
        <v>14.950743182</v>
      </c>
      <c r="H11858" s="20">
        <v>83.923931722999995</v>
      </c>
      <c r="I11858" s="15">
        <f>IF(H11858&lt;=Rmax_Summary!$B$40,1,0)</f>
        <v>0</v>
      </c>
      <c r="J11858" s="15">
        <v>2</v>
      </c>
      <c r="K11858" s="21" t="s">
        <v>847</v>
      </c>
    </row>
    <row r="11859" spans="1:11" x14ac:dyDescent="0.15">
      <c r="A11859" s="15">
        <v>2399</v>
      </c>
      <c r="B11859" s="16">
        <v>15</v>
      </c>
      <c r="C11859" s="15">
        <v>100</v>
      </c>
      <c r="D11859" s="17">
        <v>940000</v>
      </c>
      <c r="E11859" s="18">
        <f t="shared" si="185"/>
        <v>940</v>
      </c>
      <c r="F11859" s="19">
        <v>15.905590999999999</v>
      </c>
      <c r="G11859" s="19">
        <v>14.951255113</v>
      </c>
      <c r="H11859" s="20">
        <v>84.094409228000004</v>
      </c>
      <c r="I11859" s="15">
        <f>IF(H11859&lt;=Rmax_Summary!$B$40,1,0)</f>
        <v>0</v>
      </c>
      <c r="J11859" s="15">
        <v>2</v>
      </c>
      <c r="K11859" s="21" t="s">
        <v>847</v>
      </c>
    </row>
    <row r="11860" spans="1:11" x14ac:dyDescent="0.15">
      <c r="A11860" s="15">
        <v>2404</v>
      </c>
      <c r="B11860" s="16">
        <v>15</v>
      </c>
      <c r="C11860" s="15">
        <v>100</v>
      </c>
      <c r="D11860" s="17">
        <v>950000</v>
      </c>
      <c r="E11860" s="18">
        <f t="shared" si="185"/>
        <v>950</v>
      </c>
      <c r="F11860" s="19">
        <v>15.73869</v>
      </c>
      <c r="G11860" s="19">
        <v>14.9517563</v>
      </c>
      <c r="H11860" s="20">
        <v>84.261309690999994</v>
      </c>
      <c r="I11860" s="15">
        <f>IF(H11860&lt;=Rmax_Summary!$B$40,1,0)</f>
        <v>0</v>
      </c>
      <c r="J11860" s="15">
        <v>2</v>
      </c>
      <c r="K11860" s="21" t="s">
        <v>847</v>
      </c>
    </row>
    <row r="11861" spans="1:11" x14ac:dyDescent="0.15">
      <c r="A11861" s="15">
        <v>2409</v>
      </c>
      <c r="B11861" s="16">
        <v>15</v>
      </c>
      <c r="C11861" s="15">
        <v>100</v>
      </c>
      <c r="D11861" s="17">
        <v>960000</v>
      </c>
      <c r="E11861" s="18">
        <f t="shared" si="185"/>
        <v>960</v>
      </c>
      <c r="F11861" s="19">
        <v>15.575258</v>
      </c>
      <c r="G11861" s="19">
        <v>14.952247079999999</v>
      </c>
      <c r="H11861" s="20">
        <v>84.424742250999998</v>
      </c>
      <c r="I11861" s="15">
        <f>IF(H11861&lt;=Rmax_Summary!$B$40,1,0)</f>
        <v>0</v>
      </c>
      <c r="J11861" s="15">
        <v>2</v>
      </c>
      <c r="K11861" s="21" t="s">
        <v>847</v>
      </c>
    </row>
    <row r="11862" spans="1:11" x14ac:dyDescent="0.15">
      <c r="A11862" s="15">
        <v>2414</v>
      </c>
      <c r="B11862" s="16">
        <v>15</v>
      </c>
      <c r="C11862" s="15">
        <v>100</v>
      </c>
      <c r="D11862" s="17">
        <v>970000</v>
      </c>
      <c r="E11862" s="18">
        <f t="shared" si="185"/>
        <v>970</v>
      </c>
      <c r="F11862" s="19">
        <v>15.415184</v>
      </c>
      <c r="G11862" s="19">
        <v>14.952727768999999</v>
      </c>
      <c r="H11862" s="20">
        <v>84.584816047999993</v>
      </c>
      <c r="I11862" s="15">
        <f>IF(H11862&lt;=Rmax_Summary!$B$40,1,0)</f>
        <v>0</v>
      </c>
      <c r="J11862" s="15">
        <v>2</v>
      </c>
      <c r="K11862" s="21" t="s">
        <v>847</v>
      </c>
    </row>
    <row r="11863" spans="1:11" x14ac:dyDescent="0.15">
      <c r="A11863" s="15">
        <v>2419</v>
      </c>
      <c r="B11863" s="16">
        <v>15</v>
      </c>
      <c r="C11863" s="15">
        <v>100</v>
      </c>
      <c r="D11863" s="17">
        <v>980000</v>
      </c>
      <c r="E11863" s="18">
        <f t="shared" si="185"/>
        <v>980</v>
      </c>
      <c r="F11863" s="19">
        <v>15.258366000000001</v>
      </c>
      <c r="G11863" s="19">
        <v>14.953198679</v>
      </c>
      <c r="H11863" s="20">
        <v>84.741633852000007</v>
      </c>
      <c r="I11863" s="15">
        <f>IF(H11863&lt;=Rmax_Summary!$B$40,1,0)</f>
        <v>0</v>
      </c>
      <c r="J11863" s="15">
        <v>2</v>
      </c>
      <c r="K11863" s="21" t="s">
        <v>847</v>
      </c>
    </row>
    <row r="11864" spans="1:11" x14ac:dyDescent="0.15">
      <c r="A11864" s="15">
        <v>2424</v>
      </c>
      <c r="B11864" s="16">
        <v>15</v>
      </c>
      <c r="C11864" s="15">
        <v>100</v>
      </c>
      <c r="D11864" s="17">
        <v>990000</v>
      </c>
      <c r="E11864" s="18">
        <f t="shared" si="185"/>
        <v>990</v>
      </c>
      <c r="F11864" s="19">
        <v>15.104706999999999</v>
      </c>
      <c r="G11864" s="19">
        <v>14.953660104000001</v>
      </c>
      <c r="H11864" s="20">
        <v>84.895292527999999</v>
      </c>
      <c r="I11864" s="15">
        <f>IF(H11864&lt;=Rmax_Summary!$B$40,1,0)</f>
        <v>0</v>
      </c>
      <c r="J11864" s="15">
        <v>2</v>
      </c>
      <c r="K11864" s="21" t="s">
        <v>847</v>
      </c>
    </row>
    <row r="11865" spans="1:11" x14ac:dyDescent="0.15">
      <c r="A11865" s="15">
        <v>2429</v>
      </c>
      <c r="B11865" s="16">
        <v>15</v>
      </c>
      <c r="C11865" s="15">
        <v>100</v>
      </c>
      <c r="D11865" s="17">
        <v>1000000</v>
      </c>
      <c r="E11865" s="18">
        <f t="shared" si="185"/>
        <v>1000</v>
      </c>
      <c r="F11865" s="19">
        <v>14.954112</v>
      </c>
      <c r="G11865" s="19">
        <v>14.954112328000001</v>
      </c>
      <c r="H11865" s="20">
        <v>85.045887569000001</v>
      </c>
      <c r="I11865" s="15">
        <f>IF(H11865&lt;=Rmax_Summary!$B$40,1,0)</f>
        <v>0</v>
      </c>
      <c r="J11865" s="15">
        <v>2</v>
      </c>
      <c r="K11865" s="21" t="s">
        <v>847</v>
      </c>
    </row>
    <row r="11866" spans="1:11" x14ac:dyDescent="0.15">
      <c r="A11866" s="15">
        <v>2284</v>
      </c>
      <c r="B11866" s="16">
        <v>15</v>
      </c>
      <c r="C11866" s="15">
        <v>100</v>
      </c>
      <c r="D11866" s="17">
        <v>1100000</v>
      </c>
      <c r="E11866" s="18">
        <f t="shared" si="185"/>
        <v>1100</v>
      </c>
      <c r="F11866" s="19">
        <v>13.598349000000001</v>
      </c>
      <c r="G11866" s="19">
        <v>14.958183567000001</v>
      </c>
      <c r="H11866" s="20">
        <v>86.401651314999995</v>
      </c>
      <c r="I11866" s="15">
        <f>IF(H11866&lt;=Rmax_Summary!$B$40,1,0)</f>
        <v>0</v>
      </c>
      <c r="J11866" s="15">
        <v>3</v>
      </c>
      <c r="K11866" s="21" t="s">
        <v>850</v>
      </c>
    </row>
    <row r="11867" spans="1:11" x14ac:dyDescent="0.15">
      <c r="A11867" s="15">
        <v>2289</v>
      </c>
      <c r="B11867" s="16">
        <v>15</v>
      </c>
      <c r="C11867" s="15">
        <v>100</v>
      </c>
      <c r="D11867" s="17">
        <v>1200000</v>
      </c>
      <c r="E11867" s="18">
        <f t="shared" si="185"/>
        <v>1200</v>
      </c>
      <c r="F11867" s="19">
        <v>12.467981999999999</v>
      </c>
      <c r="G11867" s="19">
        <v>14.961577955999999</v>
      </c>
      <c r="H11867" s="20">
        <v>87.532018167000004</v>
      </c>
      <c r="I11867" s="15">
        <f>IF(H11867&lt;=Rmax_Summary!$B$40,1,0)</f>
        <v>0</v>
      </c>
      <c r="J11867" s="15">
        <v>3</v>
      </c>
      <c r="K11867" s="21" t="s">
        <v>850</v>
      </c>
    </row>
    <row r="11868" spans="1:11" x14ac:dyDescent="0.15">
      <c r="A11868" s="15">
        <v>2294</v>
      </c>
      <c r="B11868" s="16">
        <v>15</v>
      </c>
      <c r="C11868" s="15">
        <v>100</v>
      </c>
      <c r="D11868" s="17">
        <v>1300000</v>
      </c>
      <c r="E11868" s="18">
        <f t="shared" si="185"/>
        <v>1300</v>
      </c>
      <c r="F11868" s="19">
        <v>11.511115999999999</v>
      </c>
      <c r="G11868" s="19">
        <v>14.964451326000001</v>
      </c>
      <c r="H11868" s="20">
        <v>88.488883900999994</v>
      </c>
      <c r="I11868" s="15">
        <f>IF(H11868&lt;=Rmax_Summary!$B$40,1,0)</f>
        <v>0</v>
      </c>
      <c r="J11868" s="15">
        <v>3</v>
      </c>
      <c r="K11868" s="21" t="s">
        <v>850</v>
      </c>
    </row>
    <row r="11869" spans="1:11" x14ac:dyDescent="0.15">
      <c r="A11869" s="15">
        <v>2299</v>
      </c>
      <c r="B11869" s="16">
        <v>15</v>
      </c>
      <c r="C11869" s="15">
        <v>100</v>
      </c>
      <c r="D11869" s="17">
        <v>1400000</v>
      </c>
      <c r="E11869" s="18">
        <f t="shared" si="185"/>
        <v>1400</v>
      </c>
      <c r="F11869" s="19">
        <v>10.690652999999999</v>
      </c>
      <c r="G11869" s="19">
        <v>14.966915088</v>
      </c>
      <c r="H11869" s="20">
        <v>89.309346626999996</v>
      </c>
      <c r="I11869" s="15">
        <f>IF(H11869&lt;=Rmax_Summary!$B$40,1,0)</f>
        <v>0</v>
      </c>
      <c r="J11869" s="15">
        <v>3</v>
      </c>
      <c r="K11869" s="21" t="s">
        <v>850</v>
      </c>
    </row>
    <row r="11870" spans="1:11" x14ac:dyDescent="0.15">
      <c r="A11870" s="15">
        <v>2304</v>
      </c>
      <c r="B11870" s="16">
        <v>15</v>
      </c>
      <c r="C11870" s="15">
        <v>100</v>
      </c>
      <c r="D11870" s="17">
        <v>1500000</v>
      </c>
      <c r="E11870" s="18">
        <f t="shared" si="185"/>
        <v>1500</v>
      </c>
      <c r="F11870" s="19">
        <v>9.9793669999999999</v>
      </c>
      <c r="G11870" s="19">
        <v>14.969050999</v>
      </c>
      <c r="H11870" s="20">
        <v>90.020632594000006</v>
      </c>
      <c r="I11870" s="15">
        <f>IF(H11870&lt;=Rmax_Summary!$B$40,1,0)</f>
        <v>0</v>
      </c>
      <c r="J11870" s="15">
        <v>3</v>
      </c>
      <c r="K11870" s="21" t="s">
        <v>850</v>
      </c>
    </row>
    <row r="11871" spans="1:11" x14ac:dyDescent="0.15">
      <c r="A11871" s="15">
        <v>2309</v>
      </c>
      <c r="B11871" s="16">
        <v>15</v>
      </c>
      <c r="C11871" s="15">
        <v>100</v>
      </c>
      <c r="D11871" s="17">
        <v>1600000</v>
      </c>
      <c r="E11871" s="18">
        <f t="shared" si="185"/>
        <v>1600</v>
      </c>
      <c r="F11871" s="19">
        <v>9.3568250000000006</v>
      </c>
      <c r="G11871" s="19">
        <v>14.970920419</v>
      </c>
      <c r="H11871" s="20">
        <v>90.643174896999994</v>
      </c>
      <c r="I11871" s="15">
        <f>IF(H11871&lt;=Rmax_Summary!$B$40,1,0)</f>
        <v>0</v>
      </c>
      <c r="J11871" s="15">
        <v>3</v>
      </c>
      <c r="K11871" s="21" t="s">
        <v>850</v>
      </c>
    </row>
    <row r="11872" spans="1:11" x14ac:dyDescent="0.15">
      <c r="A11872" s="15">
        <v>2314</v>
      </c>
      <c r="B11872" s="16">
        <v>15</v>
      </c>
      <c r="C11872" s="15">
        <v>100</v>
      </c>
      <c r="D11872" s="17">
        <v>1700000</v>
      </c>
      <c r="E11872" s="18">
        <f t="shared" si="185"/>
        <v>1700</v>
      </c>
      <c r="F11872" s="19">
        <v>8.8073940000000004</v>
      </c>
      <c r="G11872" s="19">
        <v>14.972570293</v>
      </c>
      <c r="H11872" s="20">
        <v>91.192606103000003</v>
      </c>
      <c r="I11872" s="15">
        <f>IF(H11872&lt;=Rmax_Summary!$B$40,1,0)</f>
        <v>0</v>
      </c>
      <c r="J11872" s="15">
        <v>3</v>
      </c>
      <c r="K11872" s="21" t="s">
        <v>850</v>
      </c>
    </row>
    <row r="11873" spans="1:11" x14ac:dyDescent="0.15">
      <c r="A11873" s="15">
        <v>2319</v>
      </c>
      <c r="B11873" s="16">
        <v>15</v>
      </c>
      <c r="C11873" s="15">
        <v>100</v>
      </c>
      <c r="D11873" s="17">
        <v>1800000</v>
      </c>
      <c r="E11873" s="18">
        <f t="shared" si="185"/>
        <v>1800</v>
      </c>
      <c r="F11873" s="19">
        <v>8.3189100000000007</v>
      </c>
      <c r="G11873" s="19">
        <v>14.974037151999999</v>
      </c>
      <c r="H11873" s="20">
        <v>91.681090251000001</v>
      </c>
      <c r="I11873" s="15">
        <f>IF(H11873&lt;=Rmax_Summary!$B$40,1,0)</f>
        <v>0</v>
      </c>
      <c r="J11873" s="15">
        <v>3</v>
      </c>
      <c r="K11873" s="21" t="s">
        <v>850</v>
      </c>
    </row>
    <row r="11874" spans="1:11" x14ac:dyDescent="0.15">
      <c r="A11874" s="15">
        <v>2324</v>
      </c>
      <c r="B11874" s="16">
        <v>15</v>
      </c>
      <c r="C11874" s="15">
        <v>100</v>
      </c>
      <c r="D11874" s="17">
        <v>1900000</v>
      </c>
      <c r="E11874" s="18">
        <f t="shared" si="185"/>
        <v>1900</v>
      </c>
      <c r="F11874" s="19">
        <v>7.8817630000000003</v>
      </c>
      <c r="G11874" s="19">
        <v>14.975349842</v>
      </c>
      <c r="H11874" s="20">
        <v>92.118237062000006</v>
      </c>
      <c r="I11874" s="15">
        <f>IF(H11874&lt;=Rmax_Summary!$B$40,1,0)</f>
        <v>0</v>
      </c>
      <c r="J11874" s="15">
        <v>3</v>
      </c>
      <c r="K11874" s="21" t="s">
        <v>850</v>
      </c>
    </row>
    <row r="11875" spans="1:11" x14ac:dyDescent="0.15">
      <c r="A11875" s="15">
        <v>2329</v>
      </c>
      <c r="B11875" s="16">
        <v>15</v>
      </c>
      <c r="C11875" s="15">
        <v>100</v>
      </c>
      <c r="D11875" s="17">
        <v>2000000</v>
      </c>
      <c r="E11875" s="18">
        <f t="shared" si="185"/>
        <v>2000</v>
      </c>
      <c r="F11875" s="19">
        <v>7.4882660000000003</v>
      </c>
      <c r="G11875" s="19">
        <v>14.976531466000001</v>
      </c>
      <c r="H11875" s="20">
        <v>92.511734443999998</v>
      </c>
      <c r="I11875" s="15">
        <f>IF(H11875&lt;=Rmax_Summary!$B$40,1,0)</f>
        <v>0</v>
      </c>
      <c r="J11875" s="15">
        <v>3</v>
      </c>
      <c r="K11875" s="21" t="s">
        <v>850</v>
      </c>
    </row>
    <row r="11876" spans="1:11" x14ac:dyDescent="0.15">
      <c r="A11876" s="15">
        <v>2334</v>
      </c>
      <c r="B11876" s="16">
        <v>15</v>
      </c>
      <c r="C11876" s="15">
        <v>100</v>
      </c>
      <c r="D11876" s="17">
        <v>2100000</v>
      </c>
      <c r="E11876" s="18">
        <f t="shared" si="185"/>
        <v>2100</v>
      </c>
      <c r="F11876" s="19">
        <v>7.1321909999999997</v>
      </c>
      <c r="G11876" s="19">
        <v>14.977600711999999</v>
      </c>
      <c r="H11876" s="20">
        <v>92.867809168999997</v>
      </c>
      <c r="I11876" s="15">
        <f>IF(H11876&lt;=Rmax_Summary!$B$40,1,0)</f>
        <v>0</v>
      </c>
      <c r="J11876" s="15">
        <v>3</v>
      </c>
      <c r="K11876" s="21" t="s">
        <v>850</v>
      </c>
    </row>
    <row r="11877" spans="1:11" x14ac:dyDescent="0.15">
      <c r="A11877" s="15">
        <v>2339</v>
      </c>
      <c r="B11877" s="16">
        <v>15</v>
      </c>
      <c r="C11877" s="15">
        <v>100</v>
      </c>
      <c r="D11877" s="17">
        <v>2200000</v>
      </c>
      <c r="E11877" s="18">
        <f t="shared" si="185"/>
        <v>2200</v>
      </c>
      <c r="F11877" s="19">
        <v>6.8084420000000003</v>
      </c>
      <c r="G11877" s="19">
        <v>14.978572883</v>
      </c>
      <c r="H11877" s="20">
        <v>93.191557907000004</v>
      </c>
      <c r="I11877" s="15">
        <f>IF(H11877&lt;=Rmax_Summary!$B$40,1,0)</f>
        <v>0</v>
      </c>
      <c r="J11877" s="15">
        <v>3</v>
      </c>
      <c r="K11877" s="21" t="s">
        <v>850</v>
      </c>
    </row>
    <row r="11878" spans="1:11" x14ac:dyDescent="0.15">
      <c r="A11878" s="15">
        <v>2344</v>
      </c>
      <c r="B11878" s="16">
        <v>15</v>
      </c>
      <c r="C11878" s="15">
        <v>100</v>
      </c>
      <c r="D11878" s="17">
        <v>2300000</v>
      </c>
      <c r="E11878" s="18">
        <f t="shared" si="185"/>
        <v>2300</v>
      </c>
      <c r="F11878" s="19">
        <v>6.5128089999999998</v>
      </c>
      <c r="G11878" s="19">
        <v>14.979460632</v>
      </c>
      <c r="H11878" s="20">
        <v>93.487190976999997</v>
      </c>
      <c r="I11878" s="15">
        <f>IF(H11878&lt;=Rmax_Summary!$B$40,1,0)</f>
        <v>0</v>
      </c>
      <c r="J11878" s="15">
        <v>3</v>
      </c>
      <c r="K11878" s="21" t="s">
        <v>850</v>
      </c>
    </row>
    <row r="11879" spans="1:11" x14ac:dyDescent="0.15">
      <c r="A11879" s="15">
        <v>2349</v>
      </c>
      <c r="B11879" s="16">
        <v>15</v>
      </c>
      <c r="C11879" s="15">
        <v>100</v>
      </c>
      <c r="D11879" s="17">
        <v>2400000</v>
      </c>
      <c r="E11879" s="18">
        <f t="shared" si="185"/>
        <v>2400</v>
      </c>
      <c r="F11879" s="19">
        <v>6.2417809999999996</v>
      </c>
      <c r="G11879" s="19">
        <v>14.980274488999999</v>
      </c>
      <c r="H11879" s="20">
        <v>93.758218807000006</v>
      </c>
      <c r="I11879" s="15">
        <f>IF(H11879&lt;=Rmax_Summary!$B$40,1,0)</f>
        <v>0</v>
      </c>
      <c r="J11879" s="15">
        <v>3</v>
      </c>
      <c r="K11879" s="21" t="s">
        <v>850</v>
      </c>
    </row>
    <row r="11880" spans="1:11" x14ac:dyDescent="0.15">
      <c r="A11880" s="15">
        <v>2354</v>
      </c>
      <c r="B11880" s="16">
        <v>15</v>
      </c>
      <c r="C11880" s="15">
        <v>100</v>
      </c>
      <c r="D11880" s="17">
        <v>2500000</v>
      </c>
      <c r="E11880" s="18">
        <f t="shared" si="185"/>
        <v>2500</v>
      </c>
      <c r="F11880" s="19">
        <v>5.9924090000000003</v>
      </c>
      <c r="G11880" s="19">
        <v>14.981023317</v>
      </c>
      <c r="H11880" s="20">
        <v>94.007590884999999</v>
      </c>
      <c r="I11880" s="15">
        <f>IF(H11880&lt;=Rmax_Summary!$B$40,1,0)</f>
        <v>0</v>
      </c>
      <c r="J11880" s="15">
        <v>3</v>
      </c>
      <c r="K11880" s="21" t="s">
        <v>850</v>
      </c>
    </row>
    <row r="11881" spans="1:11" x14ac:dyDescent="0.15">
      <c r="A11881" s="15">
        <v>2359</v>
      </c>
      <c r="B11881" s="16">
        <v>15</v>
      </c>
      <c r="C11881" s="15">
        <v>100</v>
      </c>
      <c r="D11881" s="17">
        <v>2600000</v>
      </c>
      <c r="E11881" s="18">
        <f t="shared" si="185"/>
        <v>2600</v>
      </c>
      <c r="F11881" s="19">
        <v>5.7621979999999997</v>
      </c>
      <c r="G11881" s="19">
        <v>14.981714609999999</v>
      </c>
      <c r="H11881" s="20">
        <v>94.237802184000003</v>
      </c>
      <c r="I11881" s="15">
        <f>IF(H11881&lt;=Rmax_Summary!$B$40,1,0)</f>
        <v>0</v>
      </c>
      <c r="J11881" s="15">
        <v>3</v>
      </c>
      <c r="K11881" s="21" t="s">
        <v>850</v>
      </c>
    </row>
    <row r="11882" spans="1:11" x14ac:dyDescent="0.15">
      <c r="A11882" s="15">
        <v>2364</v>
      </c>
      <c r="B11882" s="16">
        <v>15</v>
      </c>
      <c r="C11882" s="15">
        <v>100</v>
      </c>
      <c r="D11882" s="17">
        <v>2700000</v>
      </c>
      <c r="E11882" s="18">
        <f t="shared" si="185"/>
        <v>2700</v>
      </c>
      <c r="F11882" s="19">
        <v>5.5490199999999996</v>
      </c>
      <c r="G11882" s="19">
        <v>14.982354751000001</v>
      </c>
      <c r="H11882" s="20">
        <v>94.450979783999998</v>
      </c>
      <c r="I11882" s="15">
        <f>IF(H11882&lt;=Rmax_Summary!$B$40,1,0)</f>
        <v>0</v>
      </c>
      <c r="J11882" s="15">
        <v>3</v>
      </c>
      <c r="K11882" s="21" t="s">
        <v>850</v>
      </c>
    </row>
    <row r="11883" spans="1:11" x14ac:dyDescent="0.15">
      <c r="A11883" s="15">
        <v>2369</v>
      </c>
      <c r="B11883" s="16">
        <v>15</v>
      </c>
      <c r="C11883" s="15">
        <v>100</v>
      </c>
      <c r="D11883" s="17">
        <v>2800000</v>
      </c>
      <c r="E11883" s="18">
        <f t="shared" si="185"/>
        <v>2800</v>
      </c>
      <c r="F11883" s="19">
        <v>5.3510530000000003</v>
      </c>
      <c r="G11883" s="19">
        <v>14.982949217</v>
      </c>
      <c r="H11883" s="20">
        <v>94.648946768000002</v>
      </c>
      <c r="I11883" s="15">
        <f>IF(H11883&lt;=Rmax_Summary!$B$40,1,0)</f>
        <v>0</v>
      </c>
      <c r="J11883" s="15">
        <v>3</v>
      </c>
      <c r="K11883" s="21" t="s">
        <v>850</v>
      </c>
    </row>
    <row r="11884" spans="1:11" x14ac:dyDescent="0.15">
      <c r="A11884" s="15">
        <v>2374</v>
      </c>
      <c r="B11884" s="16">
        <v>15</v>
      </c>
      <c r="C11884" s="15">
        <v>100</v>
      </c>
      <c r="D11884" s="17">
        <v>2900000</v>
      </c>
      <c r="E11884" s="18">
        <f t="shared" si="185"/>
        <v>2900</v>
      </c>
      <c r="F11884" s="19">
        <v>5.1667249999999996</v>
      </c>
      <c r="G11884" s="19">
        <v>14.983502726999999</v>
      </c>
      <c r="H11884" s="20">
        <v>94.833274969000001</v>
      </c>
      <c r="I11884" s="15">
        <f>IF(H11884&lt;=Rmax_Summary!$B$40,1,0)</f>
        <v>0</v>
      </c>
      <c r="J11884" s="15">
        <v>3</v>
      </c>
      <c r="K11884" s="21" t="s">
        <v>850</v>
      </c>
    </row>
    <row r="11885" spans="1:11" x14ac:dyDescent="0.15">
      <c r="A11885" s="15">
        <v>2379</v>
      </c>
      <c r="B11885" s="16">
        <v>15</v>
      </c>
      <c r="C11885" s="15">
        <v>100</v>
      </c>
      <c r="D11885" s="17">
        <v>3000000</v>
      </c>
      <c r="E11885" s="18">
        <f t="shared" si="185"/>
        <v>3000</v>
      </c>
      <c r="F11885" s="19">
        <v>4.9946729999999997</v>
      </c>
      <c r="G11885" s="19">
        <v>14.984019374000001</v>
      </c>
      <c r="H11885" s="20">
        <v>95.00532681</v>
      </c>
      <c r="I11885" s="15">
        <f>IF(H11885&lt;=Rmax_Summary!$B$40,1,0)</f>
        <v>0</v>
      </c>
      <c r="J11885" s="15">
        <v>3</v>
      </c>
      <c r="K11885" s="21" t="s">
        <v>850</v>
      </c>
    </row>
    <row r="11886" spans="1:11" x14ac:dyDescent="0.15">
      <c r="A11886" s="15">
        <v>2384</v>
      </c>
      <c r="B11886" s="16">
        <v>15</v>
      </c>
      <c r="C11886" s="15">
        <v>100</v>
      </c>
      <c r="D11886" s="17">
        <v>3100000</v>
      </c>
      <c r="E11886" s="18">
        <f t="shared" si="185"/>
        <v>3100</v>
      </c>
      <c r="F11886" s="19">
        <v>4.8337110000000001</v>
      </c>
      <c r="G11886" s="19">
        <v>14.984502721</v>
      </c>
      <c r="H11886" s="20">
        <v>95.166289409000001</v>
      </c>
      <c r="I11886" s="15">
        <f>IF(H11886&lt;=Rmax_Summary!$B$40,1,0)</f>
        <v>0</v>
      </c>
      <c r="J11886" s="15">
        <v>3</v>
      </c>
      <c r="K11886" s="21" t="s">
        <v>850</v>
      </c>
    </row>
    <row r="11887" spans="1:11" x14ac:dyDescent="0.15">
      <c r="A11887" s="15">
        <v>2389</v>
      </c>
      <c r="B11887" s="16">
        <v>15</v>
      </c>
      <c r="C11887" s="15">
        <v>100</v>
      </c>
      <c r="D11887" s="17">
        <v>3200000</v>
      </c>
      <c r="E11887" s="18">
        <f t="shared" si="185"/>
        <v>3200</v>
      </c>
      <c r="F11887" s="19">
        <v>4.6827990000000002</v>
      </c>
      <c r="G11887" s="19">
        <v>14.984955885</v>
      </c>
      <c r="H11887" s="20">
        <v>95.317201410999999</v>
      </c>
      <c r="I11887" s="15">
        <f>IF(H11887&lt;=Rmax_Summary!$B$40,1,0)</f>
        <v>0</v>
      </c>
      <c r="J11887" s="15">
        <v>3</v>
      </c>
      <c r="K11887" s="21" t="s">
        <v>850</v>
      </c>
    </row>
    <row r="11888" spans="1:11" x14ac:dyDescent="0.15">
      <c r="A11888" s="15">
        <v>2394</v>
      </c>
      <c r="B11888" s="16">
        <v>15</v>
      </c>
      <c r="C11888" s="15">
        <v>100</v>
      </c>
      <c r="D11888" s="17">
        <v>3300000</v>
      </c>
      <c r="E11888" s="18">
        <f t="shared" si="185"/>
        <v>3300</v>
      </c>
      <c r="F11888" s="19">
        <v>4.5410250000000003</v>
      </c>
      <c r="G11888" s="19">
        <v>14.985381611999999</v>
      </c>
      <c r="H11888" s="20">
        <v>95.458975262999999</v>
      </c>
      <c r="I11888" s="15">
        <f>IF(H11888&lt;=Rmax_Summary!$B$40,1,0)</f>
        <v>0</v>
      </c>
      <c r="J11888" s="15">
        <v>3</v>
      </c>
      <c r="K11888" s="21" t="s">
        <v>850</v>
      </c>
    </row>
    <row r="11889" spans="1:11" x14ac:dyDescent="0.15">
      <c r="A11889" s="15">
        <v>2399</v>
      </c>
      <c r="B11889" s="16">
        <v>15</v>
      </c>
      <c r="C11889" s="15">
        <v>100</v>
      </c>
      <c r="D11889" s="17">
        <v>3400000</v>
      </c>
      <c r="E11889" s="18">
        <f t="shared" si="185"/>
        <v>3400</v>
      </c>
      <c r="F11889" s="19">
        <v>4.4075829999999998</v>
      </c>
      <c r="G11889" s="19">
        <v>14.985782316</v>
      </c>
      <c r="H11889" s="20">
        <v>95.592417007999998</v>
      </c>
      <c r="I11889" s="15">
        <f>IF(H11889&lt;=Rmax_Summary!$B$40,1,0)</f>
        <v>0</v>
      </c>
      <c r="J11889" s="15">
        <v>3</v>
      </c>
      <c r="K11889" s="21" t="s">
        <v>850</v>
      </c>
    </row>
    <row r="11890" spans="1:11" x14ac:dyDescent="0.15">
      <c r="A11890" s="15">
        <v>2404</v>
      </c>
      <c r="B11890" s="16">
        <v>15</v>
      </c>
      <c r="C11890" s="15">
        <v>100</v>
      </c>
      <c r="D11890" s="17">
        <v>3500000</v>
      </c>
      <c r="E11890" s="18">
        <f t="shared" si="185"/>
        <v>3500</v>
      </c>
      <c r="F11890" s="19">
        <v>4.2817600000000002</v>
      </c>
      <c r="G11890" s="19">
        <v>14.986160143999999</v>
      </c>
      <c r="H11890" s="20">
        <v>95.718239916000002</v>
      </c>
      <c r="I11890" s="15">
        <f>IF(H11890&lt;=Rmax_Summary!$B$40,1,0)</f>
        <v>0</v>
      </c>
      <c r="J11890" s="15">
        <v>3</v>
      </c>
      <c r="K11890" s="21" t="s">
        <v>850</v>
      </c>
    </row>
    <row r="11891" spans="1:11" x14ac:dyDescent="0.15">
      <c r="A11891" s="15">
        <v>2409</v>
      </c>
      <c r="B11891" s="16">
        <v>15</v>
      </c>
      <c r="C11891" s="15">
        <v>100</v>
      </c>
      <c r="D11891" s="17">
        <v>3600000</v>
      </c>
      <c r="E11891" s="18">
        <f t="shared" si="185"/>
        <v>3600</v>
      </c>
      <c r="F11891" s="19">
        <v>4.1629209999999999</v>
      </c>
      <c r="G11891" s="19">
        <v>14.986516998000001</v>
      </c>
      <c r="H11891" s="20">
        <v>95.837078586000004</v>
      </c>
      <c r="I11891" s="15">
        <f>IF(H11891&lt;=Rmax_Summary!$B$40,1,0)</f>
        <v>0</v>
      </c>
      <c r="J11891" s="15">
        <v>3</v>
      </c>
      <c r="K11891" s="21" t="s">
        <v>850</v>
      </c>
    </row>
    <row r="11892" spans="1:11" x14ac:dyDescent="0.15">
      <c r="A11892" s="15">
        <v>2414</v>
      </c>
      <c r="B11892" s="16">
        <v>15</v>
      </c>
      <c r="C11892" s="15">
        <v>100</v>
      </c>
      <c r="D11892" s="17">
        <v>3700000</v>
      </c>
      <c r="E11892" s="18">
        <f t="shared" si="185"/>
        <v>3700</v>
      </c>
      <c r="F11892" s="19">
        <v>4.0505009999999997</v>
      </c>
      <c r="G11892" s="19">
        <v>14.986854581999999</v>
      </c>
      <c r="H11892" s="20">
        <v>95.949498723999994</v>
      </c>
      <c r="I11892" s="15">
        <f>IF(H11892&lt;=Rmax_Summary!$B$40,1,0)</f>
        <v>0</v>
      </c>
      <c r="J11892" s="15">
        <v>3</v>
      </c>
      <c r="K11892" s="21" t="s">
        <v>850</v>
      </c>
    </row>
    <row r="11893" spans="1:11" x14ac:dyDescent="0.15">
      <c r="A11893" s="15">
        <v>2419</v>
      </c>
      <c r="B11893" s="16">
        <v>15</v>
      </c>
      <c r="C11893" s="15">
        <v>100</v>
      </c>
      <c r="D11893" s="17">
        <v>3800000</v>
      </c>
      <c r="E11893" s="18">
        <f t="shared" si="185"/>
        <v>3800</v>
      </c>
      <c r="F11893" s="19">
        <v>3.9439929999999999</v>
      </c>
      <c r="G11893" s="19">
        <v>14.987174403999999</v>
      </c>
      <c r="H11893" s="20">
        <v>96.056006921999995</v>
      </c>
      <c r="I11893" s="15">
        <f>IF(H11893&lt;=Rmax_Summary!$B$40,1,0)</f>
        <v>0</v>
      </c>
      <c r="J11893" s="15">
        <v>3</v>
      </c>
      <c r="K11893" s="21" t="s">
        <v>850</v>
      </c>
    </row>
    <row r="11894" spans="1:11" x14ac:dyDescent="0.15">
      <c r="A11894" s="15">
        <v>2424</v>
      </c>
      <c r="B11894" s="16">
        <v>15</v>
      </c>
      <c r="C11894" s="15">
        <v>100</v>
      </c>
      <c r="D11894" s="17">
        <v>3900000</v>
      </c>
      <c r="E11894" s="18">
        <f t="shared" si="185"/>
        <v>3900</v>
      </c>
      <c r="F11894" s="19">
        <v>3.842943</v>
      </c>
      <c r="G11894" s="19">
        <v>14.98747784</v>
      </c>
      <c r="H11894" s="20">
        <v>96.157056926999999</v>
      </c>
      <c r="I11894" s="15">
        <f>IF(H11894&lt;=Rmax_Summary!$B$40,1,0)</f>
        <v>0</v>
      </c>
      <c r="J11894" s="15">
        <v>3</v>
      </c>
      <c r="K11894" s="21" t="s">
        <v>850</v>
      </c>
    </row>
    <row r="11895" spans="1:11" x14ac:dyDescent="0.15">
      <c r="A11895" s="15">
        <v>2429</v>
      </c>
      <c r="B11895" s="16">
        <v>15</v>
      </c>
      <c r="C11895" s="15">
        <v>100</v>
      </c>
      <c r="D11895" s="17">
        <v>4000000</v>
      </c>
      <c r="E11895" s="18">
        <f t="shared" si="185"/>
        <v>4000</v>
      </c>
      <c r="F11895" s="19">
        <v>3.7469420000000002</v>
      </c>
      <c r="G11895" s="19">
        <v>14.98776612</v>
      </c>
      <c r="H11895" s="20">
        <v>96.253058383999999</v>
      </c>
      <c r="I11895" s="15">
        <f>IF(H11895&lt;=Rmax_Summary!$B$40,1,0)</f>
        <v>0</v>
      </c>
      <c r="J11895" s="15">
        <v>3</v>
      </c>
      <c r="K11895" s="21" t="s">
        <v>850</v>
      </c>
    </row>
    <row r="11896" spans="1:11" x14ac:dyDescent="0.15">
      <c r="A11896" s="15">
        <v>2434</v>
      </c>
      <c r="B11896" s="16">
        <v>15</v>
      </c>
      <c r="C11896" s="15">
        <v>100</v>
      </c>
      <c r="D11896" s="17">
        <v>4100000</v>
      </c>
      <c r="E11896" s="18">
        <f t="shared" si="185"/>
        <v>4100</v>
      </c>
      <c r="F11896" s="19">
        <v>3.6556199999999999</v>
      </c>
      <c r="G11896" s="19">
        <v>14.988040346</v>
      </c>
      <c r="H11896" s="20">
        <v>96.344380405999999</v>
      </c>
      <c r="I11896" s="15">
        <f>IF(H11896&lt;=Rmax_Summary!$B$40,1,0)</f>
        <v>0</v>
      </c>
      <c r="J11896" s="15">
        <v>3</v>
      </c>
      <c r="K11896" s="21" t="s">
        <v>850</v>
      </c>
    </row>
    <row r="11897" spans="1:11" x14ac:dyDescent="0.15">
      <c r="A11897" s="15">
        <v>2439</v>
      </c>
      <c r="B11897" s="16">
        <v>15</v>
      </c>
      <c r="C11897" s="15">
        <v>100</v>
      </c>
      <c r="D11897" s="17">
        <v>4200000</v>
      </c>
      <c r="E11897" s="18">
        <f t="shared" si="185"/>
        <v>4200</v>
      </c>
      <c r="F11897" s="19">
        <v>3.5686429999999998</v>
      </c>
      <c r="G11897" s="19">
        <v>14.988301521</v>
      </c>
      <c r="H11897" s="20">
        <v>96.431356863000005</v>
      </c>
      <c r="I11897" s="15">
        <f>IF(H11897&lt;=Rmax_Summary!$B$40,1,0)</f>
        <v>0</v>
      </c>
      <c r="J11897" s="15">
        <v>3</v>
      </c>
      <c r="K11897" s="21" t="s">
        <v>850</v>
      </c>
    </row>
    <row r="11898" spans="1:11" x14ac:dyDescent="0.15">
      <c r="A11898" s="15">
        <v>2444</v>
      </c>
      <c r="B11898" s="16">
        <v>15</v>
      </c>
      <c r="C11898" s="15">
        <v>100</v>
      </c>
      <c r="D11898" s="17">
        <v>4300000</v>
      </c>
      <c r="E11898" s="18">
        <f t="shared" si="185"/>
        <v>4300</v>
      </c>
      <c r="F11898" s="19">
        <v>3.4857089999999999</v>
      </c>
      <c r="G11898" s="19">
        <v>14.988550559</v>
      </c>
      <c r="H11898" s="20">
        <v>96.514290614999993</v>
      </c>
      <c r="I11898" s="15">
        <f>IF(H11898&lt;=Rmax_Summary!$B$40,1,0)</f>
        <v>0</v>
      </c>
      <c r="J11898" s="15">
        <v>3</v>
      </c>
      <c r="K11898" s="21" t="s">
        <v>850</v>
      </c>
    </row>
    <row r="11899" spans="1:11" x14ac:dyDescent="0.15">
      <c r="A11899" s="15">
        <v>2449</v>
      </c>
      <c r="B11899" s="16">
        <v>15</v>
      </c>
      <c r="C11899" s="15">
        <v>100</v>
      </c>
      <c r="D11899" s="17">
        <v>4400000</v>
      </c>
      <c r="E11899" s="18">
        <f t="shared" si="185"/>
        <v>4400</v>
      </c>
      <c r="F11899" s="19">
        <v>3.4065430000000001</v>
      </c>
      <c r="G11899" s="19">
        <v>14.988788285</v>
      </c>
      <c r="H11899" s="20">
        <v>96.593457176000001</v>
      </c>
      <c r="I11899" s="15">
        <f>IF(H11899&lt;=Rmax_Summary!$B$40,1,0)</f>
        <v>0</v>
      </c>
      <c r="J11899" s="15">
        <v>3</v>
      </c>
      <c r="K11899" s="21" t="s">
        <v>850</v>
      </c>
    </row>
    <row r="11900" spans="1:11" x14ac:dyDescent="0.15">
      <c r="A11900" s="15">
        <v>2454</v>
      </c>
      <c r="B11900" s="16">
        <v>15</v>
      </c>
      <c r="C11900" s="15">
        <v>100</v>
      </c>
      <c r="D11900" s="17">
        <v>4500000</v>
      </c>
      <c r="E11900" s="18">
        <f t="shared" si="185"/>
        <v>4500</v>
      </c>
      <c r="F11900" s="19">
        <v>3.330892</v>
      </c>
      <c r="G11900" s="19">
        <v>14.98901545</v>
      </c>
      <c r="H11900" s="20">
        <v>96.669107758999999</v>
      </c>
      <c r="I11900" s="15">
        <f>IF(H11900&lt;=Rmax_Summary!$B$40,1,0)</f>
        <v>0</v>
      </c>
      <c r="J11900" s="15">
        <v>3</v>
      </c>
      <c r="K11900" s="21" t="s">
        <v>850</v>
      </c>
    </row>
    <row r="11901" spans="1:11" x14ac:dyDescent="0.15">
      <c r="A11901" s="15">
        <v>2459</v>
      </c>
      <c r="B11901" s="16">
        <v>15</v>
      </c>
      <c r="C11901" s="15">
        <v>100</v>
      </c>
      <c r="D11901" s="17">
        <v>4600000</v>
      </c>
      <c r="E11901" s="18">
        <f t="shared" si="185"/>
        <v>4600</v>
      </c>
      <c r="F11901" s="19">
        <v>3.2585289999999998</v>
      </c>
      <c r="G11901" s="19">
        <v>14.989232746000001</v>
      </c>
      <c r="H11901" s="20">
        <v>96.741471136000001</v>
      </c>
      <c r="I11901" s="15">
        <f>IF(H11901&lt;=Rmax_Summary!$B$40,1,0)</f>
        <v>0</v>
      </c>
      <c r="J11901" s="15">
        <v>3</v>
      </c>
      <c r="K11901" s="21" t="s">
        <v>850</v>
      </c>
    </row>
    <row r="11902" spans="1:11" x14ac:dyDescent="0.15">
      <c r="A11902" s="15">
        <v>2464</v>
      </c>
      <c r="B11902" s="16">
        <v>15</v>
      </c>
      <c r="C11902" s="15">
        <v>100</v>
      </c>
      <c r="D11902" s="17">
        <v>4700000</v>
      </c>
      <c r="E11902" s="18">
        <f t="shared" si="185"/>
        <v>4700</v>
      </c>
      <c r="F11902" s="19">
        <v>3.1892429999999998</v>
      </c>
      <c r="G11902" s="19">
        <v>14.989440803000001</v>
      </c>
      <c r="H11902" s="20">
        <v>96.810757237999994</v>
      </c>
      <c r="I11902" s="15">
        <f>IF(H11902&lt;=Rmax_Summary!$B$40,1,0)</f>
        <v>0</v>
      </c>
      <c r="J11902" s="15">
        <v>3</v>
      </c>
      <c r="K11902" s="21" t="s">
        <v>850</v>
      </c>
    </row>
    <row r="11903" spans="1:11" x14ac:dyDescent="0.15">
      <c r="A11903" s="15">
        <v>2469</v>
      </c>
      <c r="B11903" s="16">
        <v>15</v>
      </c>
      <c r="C11903" s="15">
        <v>100</v>
      </c>
      <c r="D11903" s="17">
        <v>4800000</v>
      </c>
      <c r="E11903" s="18">
        <f t="shared" si="185"/>
        <v>4800</v>
      </c>
      <c r="F11903" s="19">
        <v>3.1228419999999999</v>
      </c>
      <c r="G11903" s="19">
        <v>14.989640193</v>
      </c>
      <c r="H11903" s="20">
        <v>96.877158309999999</v>
      </c>
      <c r="I11903" s="15">
        <f>IF(H11903&lt;=Rmax_Summary!$B$40,1,0)</f>
        <v>0</v>
      </c>
      <c r="J11903" s="15">
        <v>3</v>
      </c>
      <c r="K11903" s="21" t="s">
        <v>850</v>
      </c>
    </row>
    <row r="11904" spans="1:11" x14ac:dyDescent="0.15">
      <c r="A11904" s="15">
        <v>2474</v>
      </c>
      <c r="B11904" s="16">
        <v>15</v>
      </c>
      <c r="C11904" s="15">
        <v>100</v>
      </c>
      <c r="D11904" s="17">
        <v>4900000</v>
      </c>
      <c r="E11904" s="18">
        <f t="shared" si="185"/>
        <v>4900</v>
      </c>
      <c r="F11904" s="19">
        <v>3.0591490000000001</v>
      </c>
      <c r="G11904" s="19">
        <v>14.989831452000001</v>
      </c>
      <c r="H11904" s="20">
        <v>96.940850678000004</v>
      </c>
      <c r="I11904" s="15">
        <f>IF(H11904&lt;=Rmax_Summary!$B$40,1,0)</f>
        <v>0</v>
      </c>
      <c r="J11904" s="15">
        <v>3</v>
      </c>
      <c r="K11904" s="21" t="s">
        <v>850</v>
      </c>
    </row>
    <row r="11905" spans="1:11" x14ac:dyDescent="0.15">
      <c r="A11905" s="15">
        <v>2479</v>
      </c>
      <c r="B11905" s="16">
        <v>15</v>
      </c>
      <c r="C11905" s="15">
        <v>100</v>
      </c>
      <c r="D11905" s="17">
        <v>5000000</v>
      </c>
      <c r="E11905" s="18">
        <f t="shared" si="185"/>
        <v>5000</v>
      </c>
      <c r="F11905" s="19">
        <v>2.9980030000000002</v>
      </c>
      <c r="G11905" s="19">
        <v>14.990015064</v>
      </c>
      <c r="H11905" s="20">
        <v>97.001997029999998</v>
      </c>
      <c r="I11905" s="15">
        <f>IF(H11905&lt;=Rmax_Summary!$B$40,1,0)</f>
        <v>0</v>
      </c>
      <c r="J11905" s="15">
        <v>3</v>
      </c>
      <c r="K11905" s="21" t="s">
        <v>850</v>
      </c>
    </row>
    <row r="11906" spans="1:11" x14ac:dyDescent="0.15">
      <c r="A11906" s="15">
        <v>2484</v>
      </c>
      <c r="B11906" s="16">
        <v>15</v>
      </c>
      <c r="C11906" s="15">
        <v>100</v>
      </c>
      <c r="D11906" s="17">
        <v>5100000</v>
      </c>
      <c r="E11906" s="18">
        <f t="shared" ref="E11906:E11969" si="186">D11906/1000</f>
        <v>5100</v>
      </c>
      <c r="F11906" s="19">
        <v>2.9392529999999999</v>
      </c>
      <c r="G11906" s="19">
        <v>14.990191481</v>
      </c>
      <c r="H11906" s="20">
        <v>97.060746750000007</v>
      </c>
      <c r="I11906" s="15">
        <f>IF(H11906&lt;=Rmax_Summary!$B$40,1,0)</f>
        <v>0</v>
      </c>
      <c r="J11906" s="15">
        <v>3</v>
      </c>
      <c r="K11906" s="21" t="s">
        <v>850</v>
      </c>
    </row>
    <row r="11907" spans="1:11" x14ac:dyDescent="0.15">
      <c r="A11907" s="15">
        <v>2489</v>
      </c>
      <c r="B11907" s="16">
        <v>15</v>
      </c>
      <c r="C11907" s="15">
        <v>100</v>
      </c>
      <c r="D11907" s="17">
        <v>5200000</v>
      </c>
      <c r="E11907" s="18">
        <f t="shared" si="186"/>
        <v>5200</v>
      </c>
      <c r="F11907" s="19">
        <v>2.882762</v>
      </c>
      <c r="G11907" s="19">
        <v>14.990361113000001</v>
      </c>
      <c r="H11907" s="20">
        <v>97.117238194999999</v>
      </c>
      <c r="I11907" s="15">
        <f>IF(H11907&lt;=Rmax_Summary!$B$40,1,0)</f>
        <v>0</v>
      </c>
      <c r="J11907" s="15">
        <v>3</v>
      </c>
      <c r="K11907" s="21" t="s">
        <v>850</v>
      </c>
    </row>
    <row r="11908" spans="1:11" x14ac:dyDescent="0.15">
      <c r="A11908" s="15">
        <v>2494</v>
      </c>
      <c r="B11908" s="16">
        <v>15</v>
      </c>
      <c r="C11908" s="15">
        <v>100</v>
      </c>
      <c r="D11908" s="17">
        <v>5300000</v>
      </c>
      <c r="E11908" s="18">
        <f t="shared" si="186"/>
        <v>5300</v>
      </c>
      <c r="F11908" s="19">
        <v>2.8284009999999999</v>
      </c>
      <c r="G11908" s="19">
        <v>14.990524353</v>
      </c>
      <c r="H11908" s="20">
        <v>97.171599146999995</v>
      </c>
      <c r="I11908" s="15">
        <f>IF(H11908&lt;=Rmax_Summary!$B$40,1,0)</f>
        <v>0</v>
      </c>
      <c r="J11908" s="15">
        <v>3</v>
      </c>
      <c r="K11908" s="21" t="s">
        <v>850</v>
      </c>
    </row>
    <row r="11909" spans="1:11" x14ac:dyDescent="0.15">
      <c r="A11909" s="15">
        <v>2499</v>
      </c>
      <c r="B11909" s="16">
        <v>15</v>
      </c>
      <c r="C11909" s="15">
        <v>100</v>
      </c>
      <c r="D11909" s="17">
        <v>5400000</v>
      </c>
      <c r="E11909" s="18">
        <f t="shared" si="186"/>
        <v>5400</v>
      </c>
      <c r="F11909" s="19">
        <v>2.776052</v>
      </c>
      <c r="G11909" s="19">
        <v>14.990681546999999</v>
      </c>
      <c r="H11909" s="20">
        <v>97.223947843000005</v>
      </c>
      <c r="I11909" s="15">
        <f>IF(H11909&lt;=Rmax_Summary!$B$40,1,0)</f>
        <v>0</v>
      </c>
      <c r="J11909" s="15">
        <v>3</v>
      </c>
      <c r="K11909" s="21" t="s">
        <v>850</v>
      </c>
    </row>
    <row r="11910" spans="1:11" x14ac:dyDescent="0.15">
      <c r="A11910" s="15">
        <v>2504</v>
      </c>
      <c r="B11910" s="16">
        <v>15</v>
      </c>
      <c r="C11910" s="15">
        <v>100</v>
      </c>
      <c r="D11910" s="17">
        <v>5500000</v>
      </c>
      <c r="E11910" s="18">
        <f t="shared" si="186"/>
        <v>5500</v>
      </c>
      <c r="F11910" s="19">
        <v>2.725606</v>
      </c>
      <c r="G11910" s="19">
        <v>14.990833021</v>
      </c>
      <c r="H11910" s="20">
        <v>97.274393992</v>
      </c>
      <c r="I11910" s="15">
        <f>IF(H11910&lt;=Rmax_Summary!$B$40,1,0)</f>
        <v>0</v>
      </c>
      <c r="J11910" s="15">
        <v>3</v>
      </c>
      <c r="K11910" s="21" t="s">
        <v>850</v>
      </c>
    </row>
    <row r="11911" spans="1:11" x14ac:dyDescent="0.15">
      <c r="A11911" s="15">
        <v>2509</v>
      </c>
      <c r="B11911" s="16">
        <v>15</v>
      </c>
      <c r="C11911" s="15">
        <v>100</v>
      </c>
      <c r="D11911" s="17">
        <v>5600000</v>
      </c>
      <c r="E11911" s="18">
        <f t="shared" si="186"/>
        <v>5600</v>
      </c>
      <c r="F11911" s="19">
        <v>2.6769609999999999</v>
      </c>
      <c r="G11911" s="19">
        <v>14.990979103000001</v>
      </c>
      <c r="H11911" s="20">
        <v>97.323039367999996</v>
      </c>
      <c r="I11911" s="15">
        <f>IF(H11911&lt;=Rmax_Summary!$B$40,1,0)</f>
        <v>0</v>
      </c>
      <c r="J11911" s="15">
        <v>3</v>
      </c>
      <c r="K11911" s="21" t="s">
        <v>850</v>
      </c>
    </row>
    <row r="11912" spans="1:11" x14ac:dyDescent="0.15">
      <c r="A11912" s="15">
        <v>2514</v>
      </c>
      <c r="B11912" s="16">
        <v>15</v>
      </c>
      <c r="C11912" s="15">
        <v>100</v>
      </c>
      <c r="D11912" s="17">
        <v>5700000</v>
      </c>
      <c r="E11912" s="18">
        <f t="shared" si="186"/>
        <v>5700</v>
      </c>
      <c r="F11912" s="19">
        <v>2.6300210000000002</v>
      </c>
      <c r="G11912" s="19">
        <v>14.991120053</v>
      </c>
      <c r="H11912" s="20">
        <v>97.369978927999995</v>
      </c>
      <c r="I11912" s="15">
        <f>IF(H11912&lt;=Rmax_Summary!$B$40,1,0)</f>
        <v>0</v>
      </c>
      <c r="J11912" s="15">
        <v>3</v>
      </c>
      <c r="K11912" s="21" t="s">
        <v>850</v>
      </c>
    </row>
    <row r="11913" spans="1:11" x14ac:dyDescent="0.15">
      <c r="A11913" s="15">
        <v>2519</v>
      </c>
      <c r="B11913" s="16">
        <v>15</v>
      </c>
      <c r="C11913" s="15">
        <v>100</v>
      </c>
      <c r="D11913" s="17">
        <v>5800000</v>
      </c>
      <c r="E11913" s="18">
        <f t="shared" si="186"/>
        <v>5800</v>
      </c>
      <c r="F11913" s="19">
        <v>2.5846990000000001</v>
      </c>
      <c r="G11913" s="19">
        <v>14.991256146</v>
      </c>
      <c r="H11913" s="20">
        <v>97.415300641000002</v>
      </c>
      <c r="I11913" s="15">
        <f>IF(H11913&lt;=Rmax_Summary!$B$40,1,0)</f>
        <v>0</v>
      </c>
      <c r="J11913" s="15">
        <v>3</v>
      </c>
      <c r="K11913" s="21" t="s">
        <v>850</v>
      </c>
    </row>
    <row r="11914" spans="1:11" x14ac:dyDescent="0.15">
      <c r="A11914" s="15">
        <v>2524</v>
      </c>
      <c r="B11914" s="16">
        <v>15</v>
      </c>
      <c r="C11914" s="15">
        <v>100</v>
      </c>
      <c r="D11914" s="17">
        <v>5900000</v>
      </c>
      <c r="E11914" s="18">
        <f t="shared" si="186"/>
        <v>5900</v>
      </c>
      <c r="F11914" s="19">
        <v>2.5409130000000002</v>
      </c>
      <c r="G11914" s="19">
        <v>14.991387632</v>
      </c>
      <c r="H11914" s="20">
        <v>97.459086897999995</v>
      </c>
      <c r="I11914" s="15">
        <f>IF(H11914&lt;=Rmax_Summary!$B$40,1,0)</f>
        <v>0</v>
      </c>
      <c r="J11914" s="15">
        <v>3</v>
      </c>
      <c r="K11914" s="21" t="s">
        <v>850</v>
      </c>
    </row>
    <row r="11915" spans="1:11" x14ac:dyDescent="0.15">
      <c r="A11915" s="15">
        <v>2529</v>
      </c>
      <c r="B11915" s="16">
        <v>15</v>
      </c>
      <c r="C11915" s="15">
        <v>100</v>
      </c>
      <c r="D11915" s="17">
        <v>6000000</v>
      </c>
      <c r="E11915" s="18">
        <f t="shared" si="186"/>
        <v>6000</v>
      </c>
      <c r="F11915" s="19">
        <v>2.498586</v>
      </c>
      <c r="G11915" s="19">
        <v>14.991514731000001</v>
      </c>
      <c r="H11915" s="20">
        <v>97.501414213999993</v>
      </c>
      <c r="I11915" s="15">
        <f>IF(H11915&lt;=Rmax_Summary!$B$40,1,0)</f>
        <v>0</v>
      </c>
      <c r="J11915" s="15">
        <v>3</v>
      </c>
      <c r="K11915" s="21" t="s">
        <v>850</v>
      </c>
    </row>
    <row r="11916" spans="1:11" x14ac:dyDescent="0.15">
      <c r="A11916" s="15">
        <v>2534</v>
      </c>
      <c r="B11916" s="16">
        <v>15</v>
      </c>
      <c r="C11916" s="15">
        <v>100</v>
      </c>
      <c r="D11916" s="17">
        <v>6100000</v>
      </c>
      <c r="E11916" s="18">
        <f t="shared" si="186"/>
        <v>6100</v>
      </c>
      <c r="F11916" s="19">
        <v>2.457646</v>
      </c>
      <c r="G11916" s="19">
        <v>14.991637669999999</v>
      </c>
      <c r="H11916" s="20">
        <v>97.542354434999993</v>
      </c>
      <c r="I11916" s="15">
        <f>IF(H11916&lt;=Rmax_Summary!$B$40,1,0)</f>
        <v>0</v>
      </c>
      <c r="J11916" s="15">
        <v>3</v>
      </c>
      <c r="K11916" s="21" t="s">
        <v>850</v>
      </c>
    </row>
    <row r="11917" spans="1:11" x14ac:dyDescent="0.15">
      <c r="A11917" s="15">
        <v>2539</v>
      </c>
      <c r="B11917" s="16">
        <v>15</v>
      </c>
      <c r="C11917" s="15">
        <v>100</v>
      </c>
      <c r="D11917" s="17">
        <v>6200000</v>
      </c>
      <c r="E11917" s="18">
        <f t="shared" si="186"/>
        <v>6200</v>
      </c>
      <c r="F11917" s="19">
        <v>2.4180250000000001</v>
      </c>
      <c r="G11917" s="19">
        <v>14.99175664</v>
      </c>
      <c r="H11917" s="20">
        <v>97.581974752999997</v>
      </c>
      <c r="I11917" s="15">
        <f>IF(H11917&lt;=Rmax_Summary!$B$40,1,0)</f>
        <v>0</v>
      </c>
      <c r="J11917" s="15">
        <v>3</v>
      </c>
      <c r="K11917" s="21" t="s">
        <v>850</v>
      </c>
    </row>
    <row r="11918" spans="1:11" x14ac:dyDescent="0.15">
      <c r="A11918" s="15">
        <v>2544</v>
      </c>
      <c r="B11918" s="16">
        <v>15</v>
      </c>
      <c r="C11918" s="15">
        <v>100</v>
      </c>
      <c r="D11918" s="17">
        <v>6300000</v>
      </c>
      <c r="E11918" s="18">
        <f t="shared" si="186"/>
        <v>6300</v>
      </c>
      <c r="F11918" s="19">
        <v>2.3796620000000002</v>
      </c>
      <c r="G11918" s="19">
        <v>14.991871838</v>
      </c>
      <c r="H11918" s="20">
        <v>97.620337808000002</v>
      </c>
      <c r="I11918" s="15">
        <f>IF(H11918&lt;=Rmax_Summary!$B$40,1,0)</f>
        <v>0</v>
      </c>
      <c r="J11918" s="15">
        <v>3</v>
      </c>
      <c r="K11918" s="21" t="s">
        <v>850</v>
      </c>
    </row>
    <row r="11919" spans="1:11" x14ac:dyDescent="0.15">
      <c r="A11919" s="15">
        <v>2549</v>
      </c>
      <c r="B11919" s="16">
        <v>15</v>
      </c>
      <c r="C11919" s="15">
        <v>100</v>
      </c>
      <c r="D11919" s="17">
        <v>6400000</v>
      </c>
      <c r="E11919" s="18">
        <f t="shared" si="186"/>
        <v>6400</v>
      </c>
      <c r="F11919" s="19">
        <v>2.3424969999999998</v>
      </c>
      <c r="G11919" s="19">
        <v>14.99198344</v>
      </c>
      <c r="H11919" s="20">
        <v>97.657502604000001</v>
      </c>
      <c r="I11919" s="15">
        <f>IF(H11919&lt;=Rmax_Summary!$B$40,1,0)</f>
        <v>0</v>
      </c>
      <c r="J11919" s="15">
        <v>3</v>
      </c>
      <c r="K11919" s="21" t="s">
        <v>850</v>
      </c>
    </row>
    <row r="11920" spans="1:11" x14ac:dyDescent="0.15">
      <c r="A11920" s="15">
        <v>2554</v>
      </c>
      <c r="B11920" s="16">
        <v>15</v>
      </c>
      <c r="C11920" s="15">
        <v>100</v>
      </c>
      <c r="D11920" s="17">
        <v>6500000</v>
      </c>
      <c r="E11920" s="18">
        <f t="shared" si="186"/>
        <v>6500</v>
      </c>
      <c r="F11920" s="19">
        <v>2.306476</v>
      </c>
      <c r="G11920" s="19">
        <v>14.992091607000001</v>
      </c>
      <c r="H11920" s="20">
        <v>97.693524392</v>
      </c>
      <c r="I11920" s="15">
        <f>IF(H11920&lt;=Rmax_Summary!$B$40,1,0)</f>
        <v>0</v>
      </c>
      <c r="J11920" s="15">
        <v>3</v>
      </c>
      <c r="K11920" s="21" t="s">
        <v>850</v>
      </c>
    </row>
    <row r="11921" spans="1:11" x14ac:dyDescent="0.15">
      <c r="A11921" s="15">
        <v>2559</v>
      </c>
      <c r="B11921" s="16">
        <v>15</v>
      </c>
      <c r="C11921" s="15">
        <v>100</v>
      </c>
      <c r="D11921" s="17">
        <v>6600000</v>
      </c>
      <c r="E11921" s="18">
        <f t="shared" si="186"/>
        <v>6600</v>
      </c>
      <c r="F11921" s="19">
        <v>2.2715450000000001</v>
      </c>
      <c r="G11921" s="19">
        <v>14.992196496</v>
      </c>
      <c r="H11921" s="20">
        <v>97.728455127999993</v>
      </c>
      <c r="I11921" s="15">
        <f>IF(H11921&lt;=Rmax_Summary!$B$40,1,0)</f>
        <v>0</v>
      </c>
      <c r="J11921" s="15">
        <v>3</v>
      </c>
      <c r="K11921" s="21" t="s">
        <v>850</v>
      </c>
    </row>
    <row r="11922" spans="1:11" x14ac:dyDescent="0.15">
      <c r="A11922" s="15">
        <v>2564</v>
      </c>
      <c r="B11922" s="16">
        <v>15</v>
      </c>
      <c r="C11922" s="15">
        <v>100</v>
      </c>
      <c r="D11922" s="17">
        <v>6700000</v>
      </c>
      <c r="E11922" s="18">
        <f t="shared" si="186"/>
        <v>6700</v>
      </c>
      <c r="F11922" s="19">
        <v>2.237657</v>
      </c>
      <c r="G11922" s="19">
        <v>14.992298262</v>
      </c>
      <c r="H11922" s="20">
        <v>97.762343467999997</v>
      </c>
      <c r="I11922" s="15">
        <f>IF(H11922&lt;=Rmax_Summary!$B$40,1,0)</f>
        <v>0</v>
      </c>
      <c r="J11922" s="15">
        <v>3</v>
      </c>
      <c r="K11922" s="21" t="s">
        <v>850</v>
      </c>
    </row>
    <row r="11923" spans="1:11" x14ac:dyDescent="0.15">
      <c r="A11923" s="15">
        <v>2569</v>
      </c>
      <c r="B11923" s="16">
        <v>15</v>
      </c>
      <c r="C11923" s="15">
        <v>100</v>
      </c>
      <c r="D11923" s="17">
        <v>6800000</v>
      </c>
      <c r="E11923" s="18">
        <f t="shared" si="186"/>
        <v>6800</v>
      </c>
      <c r="F11923" s="19">
        <v>2.2047639999999999</v>
      </c>
      <c r="G11923" s="19">
        <v>14.992397032</v>
      </c>
      <c r="H11923" s="20">
        <v>97.795235684999994</v>
      </c>
      <c r="I11923" s="15">
        <f>IF(H11923&lt;=Rmax_Summary!$B$40,1,0)</f>
        <v>0</v>
      </c>
      <c r="J11923" s="15">
        <v>3</v>
      </c>
      <c r="K11923" s="21" t="s">
        <v>850</v>
      </c>
    </row>
    <row r="11924" spans="1:11" x14ac:dyDescent="0.15">
      <c r="A11924" s="15">
        <v>2574</v>
      </c>
      <c r="B11924" s="16">
        <v>15</v>
      </c>
      <c r="C11924" s="15">
        <v>100</v>
      </c>
      <c r="D11924" s="17">
        <v>6900000</v>
      </c>
      <c r="E11924" s="18">
        <f t="shared" si="186"/>
        <v>6900</v>
      </c>
      <c r="F11924" s="19">
        <v>2.172825</v>
      </c>
      <c r="G11924" s="19">
        <v>14.992492936</v>
      </c>
      <c r="H11924" s="20">
        <v>97.827174865999993</v>
      </c>
      <c r="I11924" s="15">
        <f>IF(H11924&lt;=Rmax_Summary!$B$40,1,0)</f>
        <v>0</v>
      </c>
      <c r="J11924" s="15">
        <v>3</v>
      </c>
      <c r="K11924" s="21" t="s">
        <v>850</v>
      </c>
    </row>
    <row r="11925" spans="1:11" x14ac:dyDescent="0.15">
      <c r="A11925" s="15">
        <v>2579</v>
      </c>
      <c r="B11925" s="16">
        <v>15</v>
      </c>
      <c r="C11925" s="15">
        <v>100</v>
      </c>
      <c r="D11925" s="17">
        <v>7000000</v>
      </c>
      <c r="E11925" s="18">
        <f t="shared" si="186"/>
        <v>7000</v>
      </c>
      <c r="F11925" s="19">
        <v>2.1417980000000001</v>
      </c>
      <c r="G11925" s="19">
        <v>14.99258611</v>
      </c>
      <c r="H11925" s="20">
        <v>97.858201936</v>
      </c>
      <c r="I11925" s="15">
        <f>IF(H11925&lt;=Rmax_Summary!$B$40,1,0)</f>
        <v>0</v>
      </c>
      <c r="J11925" s="15">
        <v>3</v>
      </c>
      <c r="K11925" s="21" t="s">
        <v>850</v>
      </c>
    </row>
    <row r="11926" spans="1:11" x14ac:dyDescent="0.15">
      <c r="A11926" s="15">
        <v>2584</v>
      </c>
      <c r="B11926" s="16">
        <v>15</v>
      </c>
      <c r="C11926" s="15">
        <v>100</v>
      </c>
      <c r="D11926" s="17">
        <v>7100000</v>
      </c>
      <c r="E11926" s="18">
        <f t="shared" si="186"/>
        <v>7100</v>
      </c>
      <c r="F11926" s="19">
        <v>2.1116450000000002</v>
      </c>
      <c r="G11926" s="19">
        <v>14.992676652</v>
      </c>
      <c r="H11926" s="20">
        <v>97.888355437000001</v>
      </c>
      <c r="I11926" s="15">
        <f>IF(H11926&lt;=Rmax_Summary!$B$40,1,0)</f>
        <v>0</v>
      </c>
      <c r="J11926" s="15">
        <v>3</v>
      </c>
      <c r="K11926" s="21" t="s">
        <v>850</v>
      </c>
    </row>
    <row r="11927" spans="1:11" x14ac:dyDescent="0.15">
      <c r="A11927" s="15">
        <v>2589</v>
      </c>
      <c r="B11927" s="16">
        <v>15</v>
      </c>
      <c r="C11927" s="15">
        <v>100</v>
      </c>
      <c r="D11927" s="17">
        <v>7200000</v>
      </c>
      <c r="E11927" s="18">
        <f t="shared" si="186"/>
        <v>7200</v>
      </c>
      <c r="F11927" s="19">
        <v>2.082328</v>
      </c>
      <c r="G11927" s="19">
        <v>14.992764683000001</v>
      </c>
      <c r="H11927" s="20">
        <v>97.917671521000003</v>
      </c>
      <c r="I11927" s="15">
        <f>IF(H11927&lt;=Rmax_Summary!$B$40,1,0)</f>
        <v>0</v>
      </c>
      <c r="J11927" s="15">
        <v>3</v>
      </c>
      <c r="K11927" s="21" t="s">
        <v>850</v>
      </c>
    </row>
    <row r="11928" spans="1:11" x14ac:dyDescent="0.15">
      <c r="A11928" s="15">
        <v>2594</v>
      </c>
      <c r="B11928" s="16">
        <v>15</v>
      </c>
      <c r="C11928" s="15">
        <v>100</v>
      </c>
      <c r="D11928" s="17">
        <v>7300000</v>
      </c>
      <c r="E11928" s="18">
        <f t="shared" si="186"/>
        <v>7300</v>
      </c>
      <c r="F11928" s="19">
        <v>2.0538150000000002</v>
      </c>
      <c r="G11928" s="19">
        <v>14.992850305999999</v>
      </c>
      <c r="H11928" s="20">
        <v>97.946184861999996</v>
      </c>
      <c r="I11928" s="15">
        <f>IF(H11928&lt;=Rmax_Summary!$B$40,1,0)</f>
        <v>0</v>
      </c>
      <c r="J11928" s="15">
        <v>3</v>
      </c>
      <c r="K11928" s="21" t="s">
        <v>850</v>
      </c>
    </row>
    <row r="11929" spans="1:11" x14ac:dyDescent="0.15">
      <c r="A11929" s="15">
        <v>2599</v>
      </c>
      <c r="B11929" s="16">
        <v>15</v>
      </c>
      <c r="C11929" s="15">
        <v>100</v>
      </c>
      <c r="D11929" s="17">
        <v>7400000</v>
      </c>
      <c r="E11929" s="18">
        <f t="shared" si="186"/>
        <v>7400</v>
      </c>
      <c r="F11929" s="19">
        <v>2.0260720000000001</v>
      </c>
      <c r="G11929" s="19">
        <v>14.99293361</v>
      </c>
      <c r="H11929" s="20">
        <v>97.973927974999995</v>
      </c>
      <c r="I11929" s="15">
        <f>IF(H11929&lt;=Rmax_Summary!$B$40,1,0)</f>
        <v>0</v>
      </c>
      <c r="J11929" s="15">
        <v>3</v>
      </c>
      <c r="K11929" s="21" t="s">
        <v>850</v>
      </c>
    </row>
    <row r="11930" spans="1:11" x14ac:dyDescent="0.15">
      <c r="A11930" s="15">
        <v>2604</v>
      </c>
      <c r="B11930" s="16">
        <v>15</v>
      </c>
      <c r="C11930" s="15">
        <v>100</v>
      </c>
      <c r="D11930" s="17">
        <v>7500000</v>
      </c>
      <c r="E11930" s="18">
        <f t="shared" si="186"/>
        <v>7500</v>
      </c>
      <c r="F11930" s="19">
        <v>1.999069</v>
      </c>
      <c r="G11930" s="19">
        <v>14.993014697</v>
      </c>
      <c r="H11930" s="20">
        <v>98.000931441000006</v>
      </c>
      <c r="I11930" s="15">
        <f>IF(H11930&lt;=Rmax_Summary!$B$40,1,0)</f>
        <v>0</v>
      </c>
      <c r="J11930" s="15">
        <v>3</v>
      </c>
      <c r="K11930" s="21" t="s">
        <v>850</v>
      </c>
    </row>
    <row r="11931" spans="1:11" x14ac:dyDescent="0.15">
      <c r="A11931" s="15">
        <v>2609</v>
      </c>
      <c r="B11931" s="16">
        <v>15</v>
      </c>
      <c r="C11931" s="15">
        <v>100</v>
      </c>
      <c r="D11931" s="17">
        <v>7600000</v>
      </c>
      <c r="E11931" s="18">
        <f t="shared" si="186"/>
        <v>7600</v>
      </c>
      <c r="F11931" s="19">
        <v>1.9727760000000001</v>
      </c>
      <c r="G11931" s="19">
        <v>14.99309365</v>
      </c>
      <c r="H11931" s="20">
        <v>98.027224478999997</v>
      </c>
      <c r="I11931" s="15">
        <f>IF(H11931&lt;=Rmax_Summary!$B$40,1,0)</f>
        <v>0</v>
      </c>
      <c r="J11931" s="15">
        <v>3</v>
      </c>
      <c r="K11931" s="21" t="s">
        <v>850</v>
      </c>
    </row>
    <row r="11932" spans="1:11" x14ac:dyDescent="0.15">
      <c r="A11932" s="15">
        <v>2614</v>
      </c>
      <c r="B11932" s="16">
        <v>15</v>
      </c>
      <c r="C11932" s="15">
        <v>100</v>
      </c>
      <c r="D11932" s="17">
        <v>7700000</v>
      </c>
      <c r="E11932" s="18">
        <f t="shared" si="186"/>
        <v>7700</v>
      </c>
      <c r="F11932" s="19">
        <v>1.947165</v>
      </c>
      <c r="G11932" s="19">
        <v>14.993170556000001</v>
      </c>
      <c r="H11932" s="20">
        <v>98.052834939999997</v>
      </c>
      <c r="I11932" s="15">
        <f>IF(H11932&lt;=Rmax_Summary!$B$40,1,0)</f>
        <v>0</v>
      </c>
      <c r="J11932" s="15">
        <v>3</v>
      </c>
      <c r="K11932" s="21" t="s">
        <v>850</v>
      </c>
    </row>
    <row r="11933" spans="1:11" x14ac:dyDescent="0.15">
      <c r="A11933" s="15">
        <v>2619</v>
      </c>
      <c r="B11933" s="16">
        <v>15</v>
      </c>
      <c r="C11933" s="15">
        <v>100</v>
      </c>
      <c r="D11933" s="17">
        <v>7800000</v>
      </c>
      <c r="E11933" s="18">
        <f t="shared" si="186"/>
        <v>7800</v>
      </c>
      <c r="F11933" s="19">
        <v>1.9222109999999999</v>
      </c>
      <c r="G11933" s="19">
        <v>14.993245485999999</v>
      </c>
      <c r="H11933" s="20">
        <v>98.077789086999999</v>
      </c>
      <c r="I11933" s="15">
        <f>IF(H11933&lt;=Rmax_Summary!$B$40,1,0)</f>
        <v>0</v>
      </c>
      <c r="J11933" s="15">
        <v>3</v>
      </c>
      <c r="K11933" s="21" t="s">
        <v>850</v>
      </c>
    </row>
    <row r="11934" spans="1:11" x14ac:dyDescent="0.15">
      <c r="A11934" s="15">
        <v>2624</v>
      </c>
      <c r="B11934" s="16">
        <v>15</v>
      </c>
      <c r="C11934" s="15">
        <v>100</v>
      </c>
      <c r="D11934" s="17">
        <v>7900000</v>
      </c>
      <c r="E11934" s="18">
        <f t="shared" si="186"/>
        <v>7900</v>
      </c>
      <c r="F11934" s="19">
        <v>1.897888</v>
      </c>
      <c r="G11934" s="19">
        <v>14.993318527</v>
      </c>
      <c r="H11934" s="20">
        <v>98.102111590000007</v>
      </c>
      <c r="I11934" s="15">
        <f>IF(H11934&lt;=Rmax_Summary!$B$40,1,0)</f>
        <v>0</v>
      </c>
      <c r="J11934" s="15">
        <v>3</v>
      </c>
      <c r="K11934" s="21" t="s">
        <v>850</v>
      </c>
    </row>
    <row r="11935" spans="1:11" x14ac:dyDescent="0.15">
      <c r="A11935" s="15">
        <v>2629</v>
      </c>
      <c r="B11935" s="16">
        <v>15</v>
      </c>
      <c r="C11935" s="15">
        <v>100</v>
      </c>
      <c r="D11935" s="17">
        <v>8000000</v>
      </c>
      <c r="E11935" s="18">
        <f t="shared" si="186"/>
        <v>8000</v>
      </c>
      <c r="F11935" s="19">
        <v>1.874174</v>
      </c>
      <c r="G11935" s="19">
        <v>14.993389734000001</v>
      </c>
      <c r="H11935" s="20">
        <v>98.125826266999994</v>
      </c>
      <c r="I11935" s="15">
        <f>IF(H11935&lt;=Rmax_Summary!$B$40,1,0)</f>
        <v>0</v>
      </c>
      <c r="J11935" s="15">
        <v>3</v>
      </c>
      <c r="K11935" s="21" t="s">
        <v>850</v>
      </c>
    </row>
    <row r="11936" spans="1:11" x14ac:dyDescent="0.15">
      <c r="A11936" s="15">
        <v>2634</v>
      </c>
      <c r="B11936" s="16">
        <v>15</v>
      </c>
      <c r="C11936" s="15">
        <v>100</v>
      </c>
      <c r="D11936" s="17">
        <v>8100000</v>
      </c>
      <c r="E11936" s="18">
        <f t="shared" si="186"/>
        <v>8100</v>
      </c>
      <c r="F11936" s="19">
        <v>1.8510439999999999</v>
      </c>
      <c r="G11936" s="19">
        <v>14.993459188999999</v>
      </c>
      <c r="H11936" s="20">
        <v>98.148955673000003</v>
      </c>
      <c r="I11936" s="15">
        <f>IF(H11936&lt;=Rmax_Summary!$B$40,1,0)</f>
        <v>0</v>
      </c>
      <c r="J11936" s="15">
        <v>3</v>
      </c>
      <c r="K11936" s="21" t="s">
        <v>850</v>
      </c>
    </row>
    <row r="11937" spans="1:11" x14ac:dyDescent="0.15">
      <c r="A11937" s="15">
        <v>2639</v>
      </c>
      <c r="B11937" s="16">
        <v>15</v>
      </c>
      <c r="C11937" s="15">
        <v>100</v>
      </c>
      <c r="D11937" s="17">
        <v>8200000</v>
      </c>
      <c r="E11937" s="18">
        <f t="shared" si="186"/>
        <v>8200</v>
      </c>
      <c r="F11937" s="19">
        <v>1.828479</v>
      </c>
      <c r="G11937" s="19">
        <v>14.99352695</v>
      </c>
      <c r="H11937" s="20">
        <v>98.171521099000003</v>
      </c>
      <c r="I11937" s="15">
        <f>IF(H11937&lt;=Rmax_Summary!$B$40,1,0)</f>
        <v>0</v>
      </c>
      <c r="J11937" s="15">
        <v>3</v>
      </c>
      <c r="K11937" s="21" t="s">
        <v>850</v>
      </c>
    </row>
    <row r="11938" spans="1:11" x14ac:dyDescent="0.15">
      <c r="A11938" s="15">
        <v>2644</v>
      </c>
      <c r="B11938" s="16">
        <v>15</v>
      </c>
      <c r="C11938" s="15">
        <v>100</v>
      </c>
      <c r="D11938" s="17">
        <v>8300000</v>
      </c>
      <c r="E11938" s="18">
        <f t="shared" si="186"/>
        <v>8300</v>
      </c>
      <c r="F11938" s="19">
        <v>1.806457</v>
      </c>
      <c r="G11938" s="19">
        <v>14.993593078</v>
      </c>
      <c r="H11938" s="20">
        <v>98.193542979</v>
      </c>
      <c r="I11938" s="15">
        <f>IF(H11938&lt;=Rmax_Summary!$B$40,1,0)</f>
        <v>0</v>
      </c>
      <c r="J11938" s="15">
        <v>3</v>
      </c>
      <c r="K11938" s="21" t="s">
        <v>850</v>
      </c>
    </row>
    <row r="11939" spans="1:11" x14ac:dyDescent="0.15">
      <c r="A11939" s="15">
        <v>2649</v>
      </c>
      <c r="B11939" s="16">
        <v>15</v>
      </c>
      <c r="C11939" s="15">
        <v>100</v>
      </c>
      <c r="D11939" s="17">
        <v>8400000</v>
      </c>
      <c r="E11939" s="18">
        <f t="shared" si="186"/>
        <v>8400</v>
      </c>
      <c r="F11939" s="19">
        <v>1.784959</v>
      </c>
      <c r="G11939" s="19">
        <v>14.99365763</v>
      </c>
      <c r="H11939" s="20">
        <v>98.215040762000001</v>
      </c>
      <c r="I11939" s="15">
        <f>IF(H11939&lt;=Rmax_Summary!$B$40,1,0)</f>
        <v>0</v>
      </c>
      <c r="J11939" s="15">
        <v>3</v>
      </c>
      <c r="K11939" s="21" t="s">
        <v>850</v>
      </c>
    </row>
    <row r="11940" spans="1:11" x14ac:dyDescent="0.15">
      <c r="A11940" s="15">
        <v>2654</v>
      </c>
      <c r="B11940" s="16">
        <v>15</v>
      </c>
      <c r="C11940" s="15">
        <v>100</v>
      </c>
      <c r="D11940" s="17">
        <v>8500000</v>
      </c>
      <c r="E11940" s="18">
        <f t="shared" si="186"/>
        <v>8500</v>
      </c>
      <c r="F11940" s="19">
        <v>1.7639670000000001</v>
      </c>
      <c r="G11940" s="19">
        <v>14.993720666</v>
      </c>
      <c r="H11940" s="20">
        <v>98.236032848999997</v>
      </c>
      <c r="I11940" s="15">
        <f>IF(H11940&lt;=Rmax_Summary!$B$40,1,0)</f>
        <v>0</v>
      </c>
      <c r="J11940" s="15">
        <v>3</v>
      </c>
      <c r="K11940" s="21" t="s">
        <v>850</v>
      </c>
    </row>
    <row r="11941" spans="1:11" x14ac:dyDescent="0.15">
      <c r="A11941" s="15">
        <v>2659</v>
      </c>
      <c r="B11941" s="16">
        <v>15</v>
      </c>
      <c r="C11941" s="15">
        <v>100</v>
      </c>
      <c r="D11941" s="17">
        <v>8600000</v>
      </c>
      <c r="E11941" s="18">
        <f t="shared" si="186"/>
        <v>8600</v>
      </c>
      <c r="F11941" s="19">
        <v>1.743463</v>
      </c>
      <c r="G11941" s="19">
        <v>14.993782235999999</v>
      </c>
      <c r="H11941" s="20">
        <v>98.256536944999993</v>
      </c>
      <c r="I11941" s="15">
        <f>IF(H11941&lt;=Rmax_Summary!$B$40,1,0)</f>
        <v>0</v>
      </c>
      <c r="J11941" s="15">
        <v>3</v>
      </c>
      <c r="K11941" s="21" t="s">
        <v>850</v>
      </c>
    </row>
    <row r="11942" spans="1:11" x14ac:dyDescent="0.15">
      <c r="A11942" s="15">
        <v>2664</v>
      </c>
      <c r="B11942" s="16">
        <v>15</v>
      </c>
      <c r="C11942" s="15">
        <v>100</v>
      </c>
      <c r="D11942" s="17">
        <v>8700000</v>
      </c>
      <c r="E11942" s="18">
        <f t="shared" si="186"/>
        <v>8700</v>
      </c>
      <c r="F11942" s="19">
        <v>1.72343</v>
      </c>
      <c r="G11942" s="19">
        <v>14.993842391999999</v>
      </c>
      <c r="H11942" s="20">
        <v>98.276569840999997</v>
      </c>
      <c r="I11942" s="15">
        <f>IF(H11942&lt;=Rmax_Summary!$B$40,1,0)</f>
        <v>0</v>
      </c>
      <c r="J11942" s="15">
        <v>3</v>
      </c>
      <c r="K11942" s="21" t="s">
        <v>850</v>
      </c>
    </row>
    <row r="11943" spans="1:11" x14ac:dyDescent="0.15">
      <c r="A11943" s="15">
        <v>2669</v>
      </c>
      <c r="B11943" s="16">
        <v>15</v>
      </c>
      <c r="C11943" s="15">
        <v>100</v>
      </c>
      <c r="D11943" s="17">
        <v>8800000</v>
      </c>
      <c r="E11943" s="18">
        <f t="shared" si="186"/>
        <v>8800</v>
      </c>
      <c r="F11943" s="19">
        <v>1.7038519999999999</v>
      </c>
      <c r="G11943" s="19">
        <v>14.993901182</v>
      </c>
      <c r="H11943" s="20">
        <v>98.296147567000006</v>
      </c>
      <c r="I11943" s="15">
        <f>IF(H11943&lt;=Rmax_Summary!$B$40,1,0)</f>
        <v>0</v>
      </c>
      <c r="J11943" s="15">
        <v>3</v>
      </c>
      <c r="K11943" s="21" t="s">
        <v>850</v>
      </c>
    </row>
    <row r="11944" spans="1:11" x14ac:dyDescent="0.15">
      <c r="A11944" s="15">
        <v>2674</v>
      </c>
      <c r="B11944" s="16">
        <v>15</v>
      </c>
      <c r="C11944" s="15">
        <v>100</v>
      </c>
      <c r="D11944" s="17">
        <v>8900000</v>
      </c>
      <c r="E11944" s="18">
        <f t="shared" si="186"/>
        <v>8900</v>
      </c>
      <c r="F11944" s="19">
        <v>1.684714</v>
      </c>
      <c r="G11944" s="19">
        <v>14.993958655</v>
      </c>
      <c r="H11944" s="20">
        <v>98.315285540000005</v>
      </c>
      <c r="I11944" s="15">
        <f>IF(H11944&lt;=Rmax_Summary!$B$40,1,0)</f>
        <v>0</v>
      </c>
      <c r="J11944" s="15">
        <v>3</v>
      </c>
      <c r="K11944" s="21" t="s">
        <v>850</v>
      </c>
    </row>
    <row r="11945" spans="1:11" x14ac:dyDescent="0.15">
      <c r="A11945" s="15">
        <v>2679</v>
      </c>
      <c r="B11945" s="16">
        <v>15</v>
      </c>
      <c r="C11945" s="15">
        <v>100</v>
      </c>
      <c r="D11945" s="17">
        <v>9000000</v>
      </c>
      <c r="E11945" s="18">
        <f t="shared" si="186"/>
        <v>9000</v>
      </c>
      <c r="F11945" s="19">
        <v>1.666002</v>
      </c>
      <c r="G11945" s="19">
        <v>14.994014847000001</v>
      </c>
      <c r="H11945" s="20">
        <v>98.333998347999994</v>
      </c>
      <c r="I11945" s="15">
        <f>IF(H11945&lt;=Rmax_Summary!$B$40,1,0)</f>
        <v>0</v>
      </c>
      <c r="J11945" s="15">
        <v>3</v>
      </c>
      <c r="K11945" s="21" t="s">
        <v>850</v>
      </c>
    </row>
    <row r="11946" spans="1:11" x14ac:dyDescent="0.15">
      <c r="A11946" s="15">
        <v>2684</v>
      </c>
      <c r="B11946" s="16">
        <v>15</v>
      </c>
      <c r="C11946" s="15">
        <v>100</v>
      </c>
      <c r="D11946" s="17">
        <v>9100000</v>
      </c>
      <c r="E11946" s="18">
        <f t="shared" si="186"/>
        <v>9100</v>
      </c>
      <c r="F11946" s="19">
        <v>1.6476999999999999</v>
      </c>
      <c r="G11946" s="19">
        <v>14.994069799</v>
      </c>
      <c r="H11946" s="20">
        <v>98.352300053999997</v>
      </c>
      <c r="I11946" s="15">
        <f>IF(H11946&lt;=Rmax_Summary!$B$40,1,0)</f>
        <v>0</v>
      </c>
      <c r="J11946" s="15">
        <v>3</v>
      </c>
      <c r="K11946" s="21" t="s">
        <v>850</v>
      </c>
    </row>
    <row r="11947" spans="1:11" x14ac:dyDescent="0.15">
      <c r="A11947" s="15">
        <v>2689</v>
      </c>
      <c r="B11947" s="16">
        <v>15</v>
      </c>
      <c r="C11947" s="15">
        <v>100</v>
      </c>
      <c r="D11947" s="17">
        <v>9200000</v>
      </c>
      <c r="E11947" s="18">
        <f t="shared" si="186"/>
        <v>9200</v>
      </c>
      <c r="F11947" s="19">
        <v>1.629796</v>
      </c>
      <c r="G11947" s="19">
        <v>14.994123562</v>
      </c>
      <c r="H11947" s="20">
        <v>98.370203967999998</v>
      </c>
      <c r="I11947" s="15">
        <f>IF(H11947&lt;=Rmax_Summary!$B$40,1,0)</f>
        <v>0</v>
      </c>
      <c r="J11947" s="15">
        <v>3</v>
      </c>
      <c r="K11947" s="21" t="s">
        <v>850</v>
      </c>
    </row>
    <row r="11948" spans="1:11" x14ac:dyDescent="0.15">
      <c r="A11948" s="15">
        <v>2694</v>
      </c>
      <c r="B11948" s="16">
        <v>15</v>
      </c>
      <c r="C11948" s="15">
        <v>100</v>
      </c>
      <c r="D11948" s="17">
        <v>9300000</v>
      </c>
      <c r="E11948" s="18">
        <f t="shared" si="186"/>
        <v>9300</v>
      </c>
      <c r="F11948" s="19">
        <v>1.612277</v>
      </c>
      <c r="G11948" s="19">
        <v>14.994176166999999</v>
      </c>
      <c r="H11948" s="20">
        <v>98.387722940000003</v>
      </c>
      <c r="I11948" s="15">
        <f>IF(H11948&lt;=Rmax_Summary!$B$40,1,0)</f>
        <v>0</v>
      </c>
      <c r="J11948" s="15">
        <v>3</v>
      </c>
      <c r="K11948" s="21" t="s">
        <v>850</v>
      </c>
    </row>
    <row r="11949" spans="1:11" x14ac:dyDescent="0.15">
      <c r="A11949" s="15">
        <v>2699</v>
      </c>
      <c r="B11949" s="16">
        <v>15</v>
      </c>
      <c r="C11949" s="15">
        <v>100</v>
      </c>
      <c r="D11949" s="17">
        <v>9400000</v>
      </c>
      <c r="E11949" s="18">
        <f t="shared" si="186"/>
        <v>9400</v>
      </c>
      <c r="F11949" s="19">
        <v>1.5951310000000001</v>
      </c>
      <c r="G11949" s="19">
        <v>14.994227661</v>
      </c>
      <c r="H11949" s="20">
        <v>98.404869375999994</v>
      </c>
      <c r="I11949" s="15">
        <f>IF(H11949&lt;=Rmax_Summary!$B$40,1,0)</f>
        <v>0</v>
      </c>
      <c r="J11949" s="15">
        <v>3</v>
      </c>
      <c r="K11949" s="21" t="s">
        <v>850</v>
      </c>
    </row>
    <row r="11950" spans="1:11" x14ac:dyDescent="0.15">
      <c r="A11950" s="15">
        <v>2704</v>
      </c>
      <c r="B11950" s="16">
        <v>15</v>
      </c>
      <c r="C11950" s="15">
        <v>100</v>
      </c>
      <c r="D11950" s="17">
        <v>9500000</v>
      </c>
      <c r="E11950" s="18">
        <f t="shared" si="186"/>
        <v>9500</v>
      </c>
      <c r="F11950" s="19">
        <v>1.5783450000000001</v>
      </c>
      <c r="G11950" s="19">
        <v>14.994278065</v>
      </c>
      <c r="H11950" s="20">
        <v>98.421654935999996</v>
      </c>
      <c r="I11950" s="15">
        <f>IF(H11950&lt;=Rmax_Summary!$B$40,1,0)</f>
        <v>0</v>
      </c>
      <c r="J11950" s="15">
        <v>3</v>
      </c>
      <c r="K11950" s="21" t="s">
        <v>850</v>
      </c>
    </row>
    <row r="11951" spans="1:11" x14ac:dyDescent="0.15">
      <c r="A11951" s="15">
        <v>2709</v>
      </c>
      <c r="B11951" s="16">
        <v>15</v>
      </c>
      <c r="C11951" s="15">
        <v>100</v>
      </c>
      <c r="D11951" s="17">
        <v>9600000</v>
      </c>
      <c r="E11951" s="18">
        <f t="shared" si="186"/>
        <v>9600</v>
      </c>
      <c r="F11951" s="19">
        <v>1.561909</v>
      </c>
      <c r="G11951" s="19">
        <v>14.994327411</v>
      </c>
      <c r="H11951" s="20">
        <v>98.438090927000005</v>
      </c>
      <c r="I11951" s="15">
        <f>IF(H11951&lt;=Rmax_Summary!$B$40,1,0)</f>
        <v>0</v>
      </c>
      <c r="J11951" s="15">
        <v>3</v>
      </c>
      <c r="K11951" s="21" t="s">
        <v>850</v>
      </c>
    </row>
    <row r="11952" spans="1:11" x14ac:dyDescent="0.15">
      <c r="A11952" s="15">
        <v>2714</v>
      </c>
      <c r="B11952" s="16">
        <v>15</v>
      </c>
      <c r="C11952" s="15">
        <v>100</v>
      </c>
      <c r="D11952" s="17">
        <v>9700000</v>
      </c>
      <c r="E11952" s="18">
        <f t="shared" si="186"/>
        <v>9700</v>
      </c>
      <c r="F11952" s="19">
        <v>1.545812</v>
      </c>
      <c r="G11952" s="19">
        <v>14.994375749</v>
      </c>
      <c r="H11952" s="20">
        <v>98.454188074000001</v>
      </c>
      <c r="I11952" s="15">
        <f>IF(H11952&lt;=Rmax_Summary!$B$40,1,0)</f>
        <v>0</v>
      </c>
      <c r="J11952" s="15">
        <v>3</v>
      </c>
      <c r="K11952" s="21" t="s">
        <v>850</v>
      </c>
    </row>
    <row r="11953" spans="1:11" x14ac:dyDescent="0.15">
      <c r="A11953" s="15">
        <v>2719</v>
      </c>
      <c r="B11953" s="16">
        <v>15</v>
      </c>
      <c r="C11953" s="15">
        <v>100</v>
      </c>
      <c r="D11953" s="17">
        <v>9800000</v>
      </c>
      <c r="E11953" s="18">
        <f t="shared" si="186"/>
        <v>9800</v>
      </c>
      <c r="F11953" s="19">
        <v>1.530043</v>
      </c>
      <c r="G11953" s="19">
        <v>14.994423101000001</v>
      </c>
      <c r="H11953" s="20">
        <v>98.469956835999994</v>
      </c>
      <c r="I11953" s="15">
        <f>IF(H11953&lt;=Rmax_Summary!$B$40,1,0)</f>
        <v>0</v>
      </c>
      <c r="J11953" s="15">
        <v>3</v>
      </c>
      <c r="K11953" s="21" t="s">
        <v>850</v>
      </c>
    </row>
    <row r="11954" spans="1:11" x14ac:dyDescent="0.15">
      <c r="A11954" s="15">
        <v>2724</v>
      </c>
      <c r="B11954" s="16">
        <v>15</v>
      </c>
      <c r="C11954" s="15">
        <v>100</v>
      </c>
      <c r="D11954" s="17">
        <v>9900000</v>
      </c>
      <c r="E11954" s="18">
        <f t="shared" si="186"/>
        <v>9900</v>
      </c>
      <c r="F11954" s="19">
        <v>1.5145930000000001</v>
      </c>
      <c r="G11954" s="19">
        <v>14.994469495000001</v>
      </c>
      <c r="H11954" s="20">
        <v>98.485407160999998</v>
      </c>
      <c r="I11954" s="15">
        <f>IF(H11954&lt;=Rmax_Summary!$B$40,1,0)</f>
        <v>0</v>
      </c>
      <c r="J11954" s="15">
        <v>3</v>
      </c>
      <c r="K11954" s="21" t="s">
        <v>850</v>
      </c>
    </row>
    <row r="11955" spans="1:11" x14ac:dyDescent="0.15">
      <c r="A11955" s="15">
        <v>2729</v>
      </c>
      <c r="B11955" s="16">
        <v>15</v>
      </c>
      <c r="C11955" s="15">
        <v>100</v>
      </c>
      <c r="D11955" s="17">
        <v>10000000</v>
      </c>
      <c r="E11955" s="18">
        <f t="shared" si="186"/>
        <v>10000</v>
      </c>
      <c r="F11955" s="19">
        <v>1.4994510000000001</v>
      </c>
      <c r="G11955" s="19">
        <v>14.994514961</v>
      </c>
      <c r="H11955" s="20">
        <v>98.500548523999996</v>
      </c>
      <c r="I11955" s="15">
        <f>IF(H11955&lt;=Rmax_Summary!$B$40,1,0)</f>
        <v>0</v>
      </c>
      <c r="J11955" s="15">
        <v>3</v>
      </c>
      <c r="K11955" s="21" t="s">
        <v>850</v>
      </c>
    </row>
    <row r="11956" spans="1:11" x14ac:dyDescent="0.15">
      <c r="A11956" s="15">
        <v>4780</v>
      </c>
      <c r="B11956" s="16">
        <v>15</v>
      </c>
      <c r="C11956" s="15">
        <v>200</v>
      </c>
      <c r="D11956" s="17">
        <v>10000</v>
      </c>
      <c r="E11956" s="18">
        <f t="shared" si="186"/>
        <v>10</v>
      </c>
      <c r="F11956" s="19">
        <v>199.72710000000001</v>
      </c>
      <c r="G11956" s="19">
        <v>1.9972709989999999</v>
      </c>
      <c r="H11956" s="20">
        <v>0.13644998</v>
      </c>
      <c r="I11956" s="15">
        <f>IF(H11956&lt;=Rmax_Summary!$B$40,1,0)</f>
        <v>1</v>
      </c>
      <c r="J11956" s="15">
        <v>1</v>
      </c>
      <c r="K11956" s="21" t="s">
        <v>846</v>
      </c>
    </row>
    <row r="11957" spans="1:11" x14ac:dyDescent="0.15">
      <c r="A11957" s="15">
        <v>4785</v>
      </c>
      <c r="B11957" s="16">
        <v>15</v>
      </c>
      <c r="C11957" s="15">
        <v>200</v>
      </c>
      <c r="D11957" s="17">
        <v>11000</v>
      </c>
      <c r="E11957" s="18">
        <f t="shared" si="186"/>
        <v>11</v>
      </c>
      <c r="F11957" s="19">
        <v>199.72691800000001</v>
      </c>
      <c r="G11957" s="19">
        <v>2.196996097</v>
      </c>
      <c r="H11957" s="20">
        <v>0.136540985</v>
      </c>
      <c r="I11957" s="15">
        <f>IF(H11957&lt;=Rmax_Summary!$B$40,1,0)</f>
        <v>1</v>
      </c>
      <c r="J11957" s="15">
        <v>1</v>
      </c>
      <c r="K11957" s="21" t="s">
        <v>846</v>
      </c>
    </row>
    <row r="11958" spans="1:11" x14ac:dyDescent="0.15">
      <c r="A11958" s="15">
        <v>4790</v>
      </c>
      <c r="B11958" s="16">
        <v>15</v>
      </c>
      <c r="C11958" s="15">
        <v>200</v>
      </c>
      <c r="D11958" s="17">
        <v>12000</v>
      </c>
      <c r="E11958" s="18">
        <f t="shared" si="186"/>
        <v>12</v>
      </c>
      <c r="F11958" s="19">
        <v>199.726733</v>
      </c>
      <c r="G11958" s="19">
        <v>2.3967207579999998</v>
      </c>
      <c r="H11958" s="20">
        <v>0.13663352400000001</v>
      </c>
      <c r="I11958" s="15">
        <f>IF(H11958&lt;=Rmax_Summary!$B$40,1,0)</f>
        <v>1</v>
      </c>
      <c r="J11958" s="15">
        <v>1</v>
      </c>
      <c r="K11958" s="21" t="s">
        <v>846</v>
      </c>
    </row>
    <row r="11959" spans="1:11" x14ac:dyDescent="0.15">
      <c r="A11959" s="15">
        <v>4795</v>
      </c>
      <c r="B11959" s="16">
        <v>15</v>
      </c>
      <c r="C11959" s="15">
        <v>200</v>
      </c>
      <c r="D11959" s="17">
        <v>13000</v>
      </c>
      <c r="E11959" s="18">
        <f t="shared" si="186"/>
        <v>13</v>
      </c>
      <c r="F11959" s="19">
        <v>199.72654499999999</v>
      </c>
      <c r="G11959" s="19">
        <v>2.596445069</v>
      </c>
      <c r="H11959" s="20">
        <v>0.13672731499999999</v>
      </c>
      <c r="I11959" s="15">
        <f>IF(H11959&lt;=Rmax_Summary!$B$40,1,0)</f>
        <v>1</v>
      </c>
      <c r="J11959" s="15">
        <v>1</v>
      </c>
      <c r="K11959" s="21" t="s">
        <v>846</v>
      </c>
    </row>
    <row r="11960" spans="1:11" x14ac:dyDescent="0.15">
      <c r="A11960" s="15">
        <v>4800</v>
      </c>
      <c r="B11960" s="16">
        <v>15</v>
      </c>
      <c r="C11960" s="15">
        <v>200</v>
      </c>
      <c r="D11960" s="17">
        <v>14000</v>
      </c>
      <c r="E11960" s="18">
        <f t="shared" si="186"/>
        <v>14</v>
      </c>
      <c r="F11960" s="19">
        <v>199.72635399999999</v>
      </c>
      <c r="G11960" s="19">
        <v>2.796168947</v>
      </c>
      <c r="H11960" s="20">
        <v>0.136823207</v>
      </c>
      <c r="I11960" s="15">
        <f>IF(H11960&lt;=Rmax_Summary!$B$40,1,0)</f>
        <v>1</v>
      </c>
      <c r="J11960" s="15">
        <v>1</v>
      </c>
      <c r="K11960" s="21" t="s">
        <v>846</v>
      </c>
    </row>
    <row r="11961" spans="1:11" x14ac:dyDescent="0.15">
      <c r="A11961" s="15">
        <v>4805</v>
      </c>
      <c r="B11961" s="16">
        <v>15</v>
      </c>
      <c r="C11961" s="15">
        <v>200</v>
      </c>
      <c r="D11961" s="17">
        <v>15000</v>
      </c>
      <c r="E11961" s="18">
        <f t="shared" si="186"/>
        <v>15</v>
      </c>
      <c r="F11961" s="19">
        <v>199.72615999999999</v>
      </c>
      <c r="G11961" s="19">
        <v>2.9958924050000002</v>
      </c>
      <c r="H11961" s="20">
        <v>0.13692002</v>
      </c>
      <c r="I11961" s="15">
        <f>IF(H11961&lt;=Rmax_Summary!$B$40,1,0)</f>
        <v>1</v>
      </c>
      <c r="J11961" s="15">
        <v>1</v>
      </c>
      <c r="K11961" s="21" t="s">
        <v>846</v>
      </c>
    </row>
    <row r="11962" spans="1:11" x14ac:dyDescent="0.15">
      <c r="A11962" s="15">
        <v>4810</v>
      </c>
      <c r="B11962" s="16">
        <v>15</v>
      </c>
      <c r="C11962" s="15">
        <v>200</v>
      </c>
      <c r="D11962" s="17">
        <v>16000</v>
      </c>
      <c r="E11962" s="18">
        <f t="shared" si="186"/>
        <v>16</v>
      </c>
      <c r="F11962" s="19">
        <v>199.72596300000001</v>
      </c>
      <c r="G11962" s="19">
        <v>3.1956154099999998</v>
      </c>
      <c r="H11962" s="20">
        <v>0.137018431</v>
      </c>
      <c r="I11962" s="15">
        <f>IF(H11962&lt;=Rmax_Summary!$B$40,1,0)</f>
        <v>1</v>
      </c>
      <c r="J11962" s="15">
        <v>1</v>
      </c>
      <c r="K11962" s="21" t="s">
        <v>846</v>
      </c>
    </row>
    <row r="11963" spans="1:11" x14ac:dyDescent="0.15">
      <c r="A11963" s="15">
        <v>4815</v>
      </c>
      <c r="B11963" s="16">
        <v>15</v>
      </c>
      <c r="C11963" s="15">
        <v>200</v>
      </c>
      <c r="D11963" s="17">
        <v>17000</v>
      </c>
      <c r="E11963" s="18">
        <f t="shared" si="186"/>
        <v>17</v>
      </c>
      <c r="F11963" s="19">
        <v>199.725762</v>
      </c>
      <c r="G11963" s="19">
        <v>3.395337949</v>
      </c>
      <c r="H11963" s="20">
        <v>0.13711900699999999</v>
      </c>
      <c r="I11963" s="15">
        <f>IF(H11963&lt;=Rmax_Summary!$B$40,1,0)</f>
        <v>1</v>
      </c>
      <c r="J11963" s="15">
        <v>1</v>
      </c>
      <c r="K11963" s="21" t="s">
        <v>846</v>
      </c>
    </row>
    <row r="11964" spans="1:11" x14ac:dyDescent="0.15">
      <c r="A11964" s="15">
        <v>4820</v>
      </c>
      <c r="B11964" s="16">
        <v>15</v>
      </c>
      <c r="C11964" s="15">
        <v>200</v>
      </c>
      <c r="D11964" s="17">
        <v>18000</v>
      </c>
      <c r="E11964" s="18">
        <f t="shared" si="186"/>
        <v>18</v>
      </c>
      <c r="F11964" s="19">
        <v>199.72555700000001</v>
      </c>
      <c r="G11964" s="19">
        <v>3.5950600160000001</v>
      </c>
      <c r="H11964" s="20">
        <v>0.137221274</v>
      </c>
      <c r="I11964" s="15">
        <f>IF(H11964&lt;=Rmax_Summary!$B$40,1,0)</f>
        <v>1</v>
      </c>
      <c r="J11964" s="15">
        <v>1</v>
      </c>
      <c r="K11964" s="21" t="s">
        <v>846</v>
      </c>
    </row>
    <row r="11965" spans="1:11" x14ac:dyDescent="0.15">
      <c r="A11965" s="15">
        <v>4825</v>
      </c>
      <c r="B11965" s="16">
        <v>15</v>
      </c>
      <c r="C11965" s="15">
        <v>200</v>
      </c>
      <c r="D11965" s="17">
        <v>19000</v>
      </c>
      <c r="E11965" s="18">
        <f t="shared" si="186"/>
        <v>19</v>
      </c>
      <c r="F11965" s="19">
        <v>199.72534899999999</v>
      </c>
      <c r="G11965" s="19">
        <v>3.7947816379999999</v>
      </c>
      <c r="H11965" s="20">
        <v>0.13732539899999999</v>
      </c>
      <c r="I11965" s="15">
        <f>IF(H11965&lt;=Rmax_Summary!$B$40,1,0)</f>
        <v>1</v>
      </c>
      <c r="J11965" s="15">
        <v>1</v>
      </c>
      <c r="K11965" s="21" t="s">
        <v>846</v>
      </c>
    </row>
    <row r="11966" spans="1:11" x14ac:dyDescent="0.15">
      <c r="A11966" s="15">
        <v>4830</v>
      </c>
      <c r="B11966" s="16">
        <v>15</v>
      </c>
      <c r="C11966" s="15">
        <v>200</v>
      </c>
      <c r="D11966" s="17">
        <v>20000</v>
      </c>
      <c r="E11966" s="18">
        <f t="shared" si="186"/>
        <v>20</v>
      </c>
      <c r="F11966" s="19">
        <v>199.72513900000001</v>
      </c>
      <c r="G11966" s="19">
        <v>3.994502733</v>
      </c>
      <c r="H11966" s="20">
        <v>0.13743060900000001</v>
      </c>
      <c r="I11966" s="15">
        <f>IF(H11966&lt;=Rmax_Summary!$B$40,1,0)</f>
        <v>1</v>
      </c>
      <c r="J11966" s="15">
        <v>1</v>
      </c>
      <c r="K11966" s="21" t="s">
        <v>846</v>
      </c>
    </row>
    <row r="11967" spans="1:11" x14ac:dyDescent="0.15">
      <c r="A11967" s="15">
        <v>4835</v>
      </c>
      <c r="B11967" s="16">
        <v>15</v>
      </c>
      <c r="C11967" s="15">
        <v>200</v>
      </c>
      <c r="D11967" s="17">
        <v>21000</v>
      </c>
      <c r="E11967" s="18">
        <f t="shared" si="186"/>
        <v>21</v>
      </c>
      <c r="F11967" s="19">
        <v>199.72492199999999</v>
      </c>
      <c r="G11967" s="19">
        <v>4.1942233819999997</v>
      </c>
      <c r="H11967" s="20">
        <v>0.13753908400000001</v>
      </c>
      <c r="I11967" s="15">
        <f>IF(H11967&lt;=Rmax_Summary!$B$40,1,0)</f>
        <v>1</v>
      </c>
      <c r="J11967" s="15">
        <v>1</v>
      </c>
      <c r="K11967" s="21" t="s">
        <v>846</v>
      </c>
    </row>
    <row r="11968" spans="1:11" x14ac:dyDescent="0.15">
      <c r="A11968" s="15">
        <v>4840</v>
      </c>
      <c r="B11968" s="16">
        <v>15</v>
      </c>
      <c r="C11968" s="15">
        <v>200</v>
      </c>
      <c r="D11968" s="17">
        <v>22000</v>
      </c>
      <c r="E11968" s="18">
        <f t="shared" si="186"/>
        <v>22</v>
      </c>
      <c r="F11968" s="19">
        <v>199.72470200000001</v>
      </c>
      <c r="G11968" s="19">
        <v>4.3939434589999999</v>
      </c>
      <c r="H11968" s="20">
        <v>0.137648781</v>
      </c>
      <c r="I11968" s="15">
        <f>IF(H11968&lt;=Rmax_Summary!$B$40,1,0)</f>
        <v>1</v>
      </c>
      <c r="J11968" s="15">
        <v>1</v>
      </c>
      <c r="K11968" s="21" t="s">
        <v>846</v>
      </c>
    </row>
    <row r="11969" spans="1:11" x14ac:dyDescent="0.15">
      <c r="A11969" s="15">
        <v>4845</v>
      </c>
      <c r="B11969" s="16">
        <v>15</v>
      </c>
      <c r="C11969" s="15">
        <v>200</v>
      </c>
      <c r="D11969" s="17">
        <v>23000</v>
      </c>
      <c r="E11969" s="18">
        <f t="shared" si="186"/>
        <v>23</v>
      </c>
      <c r="F11969" s="19">
        <v>199.724479</v>
      </c>
      <c r="G11969" s="19">
        <v>4.593662986</v>
      </c>
      <c r="H11969" s="20">
        <v>0.137760466</v>
      </c>
      <c r="I11969" s="15">
        <f>IF(H11969&lt;=Rmax_Summary!$B$40,1,0)</f>
        <v>1</v>
      </c>
      <c r="J11969" s="15">
        <v>1</v>
      </c>
      <c r="K11969" s="21" t="s">
        <v>846</v>
      </c>
    </row>
    <row r="11970" spans="1:11" x14ac:dyDescent="0.15">
      <c r="A11970" s="15">
        <v>4850</v>
      </c>
      <c r="B11970" s="16">
        <v>15</v>
      </c>
      <c r="C11970" s="15">
        <v>200</v>
      </c>
      <c r="D11970" s="17">
        <v>24000</v>
      </c>
      <c r="E11970" s="18">
        <f t="shared" ref="E11970:E12033" si="187">D11970/1000</f>
        <v>24</v>
      </c>
      <c r="F11970" s="19">
        <v>199.72425100000001</v>
      </c>
      <c r="G11970" s="19">
        <v>4.7933820210000002</v>
      </c>
      <c r="H11970" s="20">
        <v>0.137874572</v>
      </c>
      <c r="I11970" s="15">
        <f>IF(H11970&lt;=Rmax_Summary!$B$40,1,0)</f>
        <v>1</v>
      </c>
      <c r="J11970" s="15">
        <v>1</v>
      </c>
      <c r="K11970" s="21" t="s">
        <v>846</v>
      </c>
    </row>
    <row r="11971" spans="1:11" x14ac:dyDescent="0.15">
      <c r="A11971" s="15">
        <v>4855</v>
      </c>
      <c r="B11971" s="16">
        <v>15</v>
      </c>
      <c r="C11971" s="15">
        <v>200</v>
      </c>
      <c r="D11971" s="17">
        <v>25000</v>
      </c>
      <c r="E11971" s="18">
        <f t="shared" si="187"/>
        <v>25</v>
      </c>
      <c r="F11971" s="19">
        <v>199.724019</v>
      </c>
      <c r="G11971" s="19">
        <v>4.9931004469999998</v>
      </c>
      <c r="H11971" s="20">
        <v>0.137990741</v>
      </c>
      <c r="I11971" s="15">
        <f>IF(H11971&lt;=Rmax_Summary!$B$40,1,0)</f>
        <v>1</v>
      </c>
      <c r="J11971" s="15">
        <v>1</v>
      </c>
      <c r="K11971" s="21" t="s">
        <v>846</v>
      </c>
    </row>
    <row r="11972" spans="1:11" x14ac:dyDescent="0.15">
      <c r="A11972" s="15">
        <v>4860</v>
      </c>
      <c r="B11972" s="16">
        <v>15</v>
      </c>
      <c r="C11972" s="15">
        <v>200</v>
      </c>
      <c r="D11972" s="17">
        <v>26000</v>
      </c>
      <c r="E11972" s="18">
        <f t="shared" si="187"/>
        <v>26</v>
      </c>
      <c r="F11972" s="19">
        <v>199.723781</v>
      </c>
      <c r="G11972" s="19">
        <v>5.1928183270000003</v>
      </c>
      <c r="H11972" s="20">
        <v>0.13810941099999999</v>
      </c>
      <c r="I11972" s="15">
        <f>IF(H11972&lt;=Rmax_Summary!$B$40,1,0)</f>
        <v>1</v>
      </c>
      <c r="J11972" s="15">
        <v>1</v>
      </c>
      <c r="K11972" s="21" t="s">
        <v>846</v>
      </c>
    </row>
    <row r="11973" spans="1:11" x14ac:dyDescent="0.15">
      <c r="A11973" s="15">
        <v>4865</v>
      </c>
      <c r="B11973" s="16">
        <v>15</v>
      </c>
      <c r="C11973" s="15">
        <v>200</v>
      </c>
      <c r="D11973" s="17">
        <v>27000</v>
      </c>
      <c r="E11973" s="18">
        <f t="shared" si="187"/>
        <v>27</v>
      </c>
      <c r="F11973" s="19">
        <v>199.72353799999999</v>
      </c>
      <c r="G11973" s="19">
        <v>5.3925355489999998</v>
      </c>
      <c r="H11973" s="20">
        <v>0.13823075500000001</v>
      </c>
      <c r="I11973" s="15">
        <f>IF(H11973&lt;=Rmax_Summary!$B$40,1,0)</f>
        <v>1</v>
      </c>
      <c r="J11973" s="15">
        <v>1</v>
      </c>
      <c r="K11973" s="21" t="s">
        <v>846</v>
      </c>
    </row>
    <row r="11974" spans="1:11" x14ac:dyDescent="0.15">
      <c r="A11974" s="15">
        <v>4870</v>
      </c>
      <c r="B11974" s="16">
        <v>15</v>
      </c>
      <c r="C11974" s="15">
        <v>200</v>
      </c>
      <c r="D11974" s="17">
        <v>28000</v>
      </c>
      <c r="E11974" s="18">
        <f t="shared" si="187"/>
        <v>28</v>
      </c>
      <c r="F11974" s="19">
        <v>199.72329099999999</v>
      </c>
      <c r="G11974" s="19">
        <v>5.5922521779999999</v>
      </c>
      <c r="H11974" s="20">
        <v>0.13835433799999999</v>
      </c>
      <c r="I11974" s="15">
        <f>IF(H11974&lt;=Rmax_Summary!$B$40,1,0)</f>
        <v>1</v>
      </c>
      <c r="J11974" s="15">
        <v>1</v>
      </c>
      <c r="K11974" s="21" t="s">
        <v>846</v>
      </c>
    </row>
    <row r="11975" spans="1:11" x14ac:dyDescent="0.15">
      <c r="A11975" s="15">
        <v>4875</v>
      </c>
      <c r="B11975" s="16">
        <v>15</v>
      </c>
      <c r="C11975" s="15">
        <v>200</v>
      </c>
      <c r="D11975" s="17">
        <v>29000</v>
      </c>
      <c r="E11975" s="18">
        <f t="shared" si="187"/>
        <v>29</v>
      </c>
      <c r="F11975" s="19">
        <v>199.723039</v>
      </c>
      <c r="G11975" s="19">
        <v>5.7919681450000002</v>
      </c>
      <c r="H11975" s="20">
        <v>0.13848057</v>
      </c>
      <c r="I11975" s="15">
        <f>IF(H11975&lt;=Rmax_Summary!$B$40,1,0)</f>
        <v>1</v>
      </c>
      <c r="J11975" s="15">
        <v>1</v>
      </c>
      <c r="K11975" s="21" t="s">
        <v>846</v>
      </c>
    </row>
    <row r="11976" spans="1:11" x14ac:dyDescent="0.15">
      <c r="A11976" s="15">
        <v>4880</v>
      </c>
      <c r="B11976" s="16">
        <v>15</v>
      </c>
      <c r="C11976" s="15">
        <v>200</v>
      </c>
      <c r="D11976" s="17">
        <v>30000</v>
      </c>
      <c r="E11976" s="18">
        <f t="shared" si="187"/>
        <v>30</v>
      </c>
      <c r="F11976" s="19">
        <v>199.722781</v>
      </c>
      <c r="G11976" s="19">
        <v>5.9916834379999999</v>
      </c>
      <c r="H11976" s="20">
        <v>0.13860946399999999</v>
      </c>
      <c r="I11976" s="15">
        <f>IF(H11976&lt;=Rmax_Summary!$B$40,1,0)</f>
        <v>1</v>
      </c>
      <c r="J11976" s="15">
        <v>1</v>
      </c>
      <c r="K11976" s="21" t="s">
        <v>846</v>
      </c>
    </row>
    <row r="11977" spans="1:11" x14ac:dyDescent="0.15">
      <c r="A11977" s="15">
        <v>4885</v>
      </c>
      <c r="B11977" s="16">
        <v>15</v>
      </c>
      <c r="C11977" s="15">
        <v>200</v>
      </c>
      <c r="D11977" s="17">
        <v>31000</v>
      </c>
      <c r="E11977" s="18">
        <f t="shared" si="187"/>
        <v>31</v>
      </c>
      <c r="F11977" s="19">
        <v>199.72251700000001</v>
      </c>
      <c r="G11977" s="19">
        <v>6.1913980329999996</v>
      </c>
      <c r="H11977" s="20">
        <v>0.13874140600000001</v>
      </c>
      <c r="I11977" s="15">
        <f>IF(H11977&lt;=Rmax_Summary!$B$40,1,0)</f>
        <v>1</v>
      </c>
      <c r="J11977" s="15">
        <v>1</v>
      </c>
      <c r="K11977" s="21" t="s">
        <v>846</v>
      </c>
    </row>
    <row r="11978" spans="1:11" x14ac:dyDescent="0.15">
      <c r="A11978" s="15">
        <v>4890</v>
      </c>
      <c r="B11978" s="16">
        <v>15</v>
      </c>
      <c r="C11978" s="15">
        <v>200</v>
      </c>
      <c r="D11978" s="17">
        <v>32000</v>
      </c>
      <c r="E11978" s="18">
        <f t="shared" si="187"/>
        <v>32</v>
      </c>
      <c r="F11978" s="19">
        <v>199.72224700000001</v>
      </c>
      <c r="G11978" s="19">
        <v>6.3911119259999998</v>
      </c>
      <c r="H11978" s="20">
        <v>0.13887628599999999</v>
      </c>
      <c r="I11978" s="15">
        <f>IF(H11978&lt;=Rmax_Summary!$B$40,1,0)</f>
        <v>1</v>
      </c>
      <c r="J11978" s="15">
        <v>1</v>
      </c>
      <c r="K11978" s="21" t="s">
        <v>846</v>
      </c>
    </row>
    <row r="11979" spans="1:11" x14ac:dyDescent="0.15">
      <c r="A11979" s="15">
        <v>4895</v>
      </c>
      <c r="B11979" s="16">
        <v>15</v>
      </c>
      <c r="C11979" s="15">
        <v>200</v>
      </c>
      <c r="D11979" s="17">
        <v>33000</v>
      </c>
      <c r="E11979" s="18">
        <f t="shared" si="187"/>
        <v>33</v>
      </c>
      <c r="F11979" s="19">
        <v>199.72197199999999</v>
      </c>
      <c r="G11979" s="19">
        <v>6.5908250779999999</v>
      </c>
      <c r="H11979" s="20">
        <v>0.139014203</v>
      </c>
      <c r="I11979" s="15">
        <f>IF(H11979&lt;=Rmax_Summary!$B$40,1,0)</f>
        <v>1</v>
      </c>
      <c r="J11979" s="15">
        <v>1</v>
      </c>
      <c r="K11979" s="21" t="s">
        <v>846</v>
      </c>
    </row>
    <row r="11980" spans="1:11" x14ac:dyDescent="0.15">
      <c r="A11980" s="15">
        <v>4900</v>
      </c>
      <c r="B11980" s="16">
        <v>15</v>
      </c>
      <c r="C11980" s="15">
        <v>200</v>
      </c>
      <c r="D11980" s="17">
        <v>34000</v>
      </c>
      <c r="E11980" s="18">
        <f t="shared" si="187"/>
        <v>34</v>
      </c>
      <c r="F11980" s="19">
        <v>199.721688</v>
      </c>
      <c r="G11980" s="19">
        <v>6.790537413</v>
      </c>
      <c r="H11980" s="20">
        <v>0.13915590799999999</v>
      </c>
      <c r="I11980" s="15">
        <f>IF(H11980&lt;=Rmax_Summary!$B$40,1,0)</f>
        <v>1</v>
      </c>
      <c r="J11980" s="15">
        <v>1</v>
      </c>
      <c r="K11980" s="21" t="s">
        <v>846</v>
      </c>
    </row>
    <row r="11981" spans="1:11" x14ac:dyDescent="0.15">
      <c r="A11981" s="15">
        <v>4905</v>
      </c>
      <c r="B11981" s="16">
        <v>15</v>
      </c>
      <c r="C11981" s="15">
        <v>200</v>
      </c>
      <c r="D11981" s="17">
        <v>35000</v>
      </c>
      <c r="E11981" s="18">
        <f t="shared" si="187"/>
        <v>35</v>
      </c>
      <c r="F11981" s="19">
        <v>199.72139899999999</v>
      </c>
      <c r="G11981" s="19">
        <v>6.9902489719999998</v>
      </c>
      <c r="H11981" s="20">
        <v>0.13930062100000001</v>
      </c>
      <c r="I11981" s="15">
        <f>IF(H11981&lt;=Rmax_Summary!$B$40,1,0)</f>
        <v>1</v>
      </c>
      <c r="J11981" s="15">
        <v>1</v>
      </c>
      <c r="K11981" s="21" t="s">
        <v>846</v>
      </c>
    </row>
    <row r="11982" spans="1:11" x14ac:dyDescent="0.15">
      <c r="A11982" s="15">
        <v>4910</v>
      </c>
      <c r="B11982" s="16">
        <v>15</v>
      </c>
      <c r="C11982" s="15">
        <v>200</v>
      </c>
      <c r="D11982" s="17">
        <v>36000</v>
      </c>
      <c r="E11982" s="18">
        <f t="shared" si="187"/>
        <v>36</v>
      </c>
      <c r="F11982" s="19">
        <v>199.721102</v>
      </c>
      <c r="G11982" s="19">
        <v>7.1899596819999996</v>
      </c>
      <c r="H11982" s="20">
        <v>0.13944901200000001</v>
      </c>
      <c r="I11982" s="15">
        <f>IF(H11982&lt;=Rmax_Summary!$B$40,1,0)</f>
        <v>1</v>
      </c>
      <c r="J11982" s="15">
        <v>1</v>
      </c>
      <c r="K11982" s="21" t="s">
        <v>846</v>
      </c>
    </row>
    <row r="11983" spans="1:11" x14ac:dyDescent="0.15">
      <c r="A11983" s="15">
        <v>4915</v>
      </c>
      <c r="B11983" s="16">
        <v>15</v>
      </c>
      <c r="C11983" s="15">
        <v>200</v>
      </c>
      <c r="D11983" s="17">
        <v>37000</v>
      </c>
      <c r="E11983" s="18">
        <f t="shared" si="187"/>
        <v>37</v>
      </c>
      <c r="F11983" s="19">
        <v>199.720798</v>
      </c>
      <c r="G11983" s="19">
        <v>7.3896695369999996</v>
      </c>
      <c r="H11983" s="20">
        <v>0.139601161</v>
      </c>
      <c r="I11983" s="15">
        <f>IF(H11983&lt;=Rmax_Summary!$B$40,1,0)</f>
        <v>1</v>
      </c>
      <c r="J11983" s="15">
        <v>1</v>
      </c>
      <c r="K11983" s="21" t="s">
        <v>846</v>
      </c>
    </row>
    <row r="11984" spans="1:11" x14ac:dyDescent="0.15">
      <c r="A11984" s="15">
        <v>4920</v>
      </c>
      <c r="B11984" s="16">
        <v>15</v>
      </c>
      <c r="C11984" s="15">
        <v>200</v>
      </c>
      <c r="D11984" s="17">
        <v>38000</v>
      </c>
      <c r="E11984" s="18">
        <f t="shared" si="187"/>
        <v>38</v>
      </c>
      <c r="F11984" s="19">
        <v>199.720485</v>
      </c>
      <c r="G11984" s="19">
        <v>7.589378419</v>
      </c>
      <c r="H11984" s="20">
        <v>0.13975746999999999</v>
      </c>
      <c r="I11984" s="15">
        <f>IF(H11984&lt;=Rmax_Summary!$B$40,1,0)</f>
        <v>1</v>
      </c>
      <c r="J11984" s="15">
        <v>1</v>
      </c>
      <c r="K11984" s="21" t="s">
        <v>846</v>
      </c>
    </row>
    <row r="11985" spans="1:11" x14ac:dyDescent="0.15">
      <c r="A11985" s="15">
        <v>4925</v>
      </c>
      <c r="B11985" s="16">
        <v>15</v>
      </c>
      <c r="C11985" s="15">
        <v>200</v>
      </c>
      <c r="D11985" s="17">
        <v>39000</v>
      </c>
      <c r="E11985" s="18">
        <f t="shared" si="187"/>
        <v>39</v>
      </c>
      <c r="F11985" s="19">
        <v>199.72016400000001</v>
      </c>
      <c r="G11985" s="19">
        <v>7.7890864080000002</v>
      </c>
      <c r="H11985" s="20">
        <v>0.13991780100000001</v>
      </c>
      <c r="I11985" s="15">
        <f>IF(H11985&lt;=Rmax_Summary!$B$40,1,0)</f>
        <v>1</v>
      </c>
      <c r="J11985" s="15">
        <v>1</v>
      </c>
      <c r="K11985" s="21" t="s">
        <v>846</v>
      </c>
    </row>
    <row r="11986" spans="1:11" x14ac:dyDescent="0.15">
      <c r="A11986" s="15">
        <v>4930</v>
      </c>
      <c r="B11986" s="16">
        <v>15</v>
      </c>
      <c r="C11986" s="15">
        <v>200</v>
      </c>
      <c r="D11986" s="17">
        <v>40000</v>
      </c>
      <c r="E11986" s="18">
        <f t="shared" si="187"/>
        <v>40</v>
      </c>
      <c r="F11986" s="19">
        <v>199.71983399999999</v>
      </c>
      <c r="G11986" s="19">
        <v>7.9887933709999999</v>
      </c>
      <c r="H11986" s="20">
        <v>0.14008290900000001</v>
      </c>
      <c r="I11986" s="15">
        <f>IF(H11986&lt;=Rmax_Summary!$B$40,1,0)</f>
        <v>1</v>
      </c>
      <c r="J11986" s="15">
        <v>1</v>
      </c>
      <c r="K11986" s="21" t="s">
        <v>846</v>
      </c>
    </row>
    <row r="11987" spans="1:11" x14ac:dyDescent="0.15">
      <c r="A11987" s="15">
        <v>4935</v>
      </c>
      <c r="B11987" s="16">
        <v>15</v>
      </c>
      <c r="C11987" s="15">
        <v>200</v>
      </c>
      <c r="D11987" s="17">
        <v>41000</v>
      </c>
      <c r="E11987" s="18">
        <f t="shared" si="187"/>
        <v>41</v>
      </c>
      <c r="F11987" s="19">
        <v>199.71949499999999</v>
      </c>
      <c r="G11987" s="19">
        <v>8.1884992929999996</v>
      </c>
      <c r="H11987" s="20">
        <v>0.14025274400000001</v>
      </c>
      <c r="I11987" s="15">
        <f>IF(H11987&lt;=Rmax_Summary!$B$40,1,0)</f>
        <v>1</v>
      </c>
      <c r="J11987" s="15">
        <v>1</v>
      </c>
      <c r="K11987" s="21" t="s">
        <v>846</v>
      </c>
    </row>
    <row r="11988" spans="1:11" x14ac:dyDescent="0.15">
      <c r="A11988" s="15">
        <v>4940</v>
      </c>
      <c r="B11988" s="16">
        <v>15</v>
      </c>
      <c r="C11988" s="15">
        <v>200</v>
      </c>
      <c r="D11988" s="17">
        <v>42000</v>
      </c>
      <c r="E11988" s="18">
        <f t="shared" si="187"/>
        <v>42</v>
      </c>
      <c r="F11988" s="19">
        <v>199.71914599999999</v>
      </c>
      <c r="G11988" s="19">
        <v>8.3882041399999991</v>
      </c>
      <c r="H11988" s="20">
        <v>0.14042713800000001</v>
      </c>
      <c r="I11988" s="15">
        <f>IF(H11988&lt;=Rmax_Summary!$B$40,1,0)</f>
        <v>1</v>
      </c>
      <c r="J11988" s="15">
        <v>1</v>
      </c>
      <c r="K11988" s="21" t="s">
        <v>846</v>
      </c>
    </row>
    <row r="11989" spans="1:11" x14ac:dyDescent="0.15">
      <c r="A11989" s="15">
        <v>4945</v>
      </c>
      <c r="B11989" s="16">
        <v>15</v>
      </c>
      <c r="C11989" s="15">
        <v>200</v>
      </c>
      <c r="D11989" s="17">
        <v>43000</v>
      </c>
      <c r="E11989" s="18">
        <f t="shared" si="187"/>
        <v>43</v>
      </c>
      <c r="F11989" s="19">
        <v>199.71878599999999</v>
      </c>
      <c r="G11989" s="19">
        <v>8.5879077830000004</v>
      </c>
      <c r="H11989" s="20">
        <v>0.14060697999999999</v>
      </c>
      <c r="I11989" s="15">
        <f>IF(H11989&lt;=Rmax_Summary!$B$40,1,0)</f>
        <v>1</v>
      </c>
      <c r="J11989" s="15">
        <v>1</v>
      </c>
      <c r="K11989" s="21" t="s">
        <v>846</v>
      </c>
    </row>
    <row r="11990" spans="1:11" x14ac:dyDescent="0.15">
      <c r="A11990" s="15">
        <v>4950</v>
      </c>
      <c r="B11990" s="16">
        <v>15</v>
      </c>
      <c r="C11990" s="15">
        <v>200</v>
      </c>
      <c r="D11990" s="17">
        <v>44000</v>
      </c>
      <c r="E11990" s="18">
        <f t="shared" si="187"/>
        <v>44</v>
      </c>
      <c r="F11990" s="19">
        <v>199.718414</v>
      </c>
      <c r="G11990" s="19">
        <v>8.7876102599999992</v>
      </c>
      <c r="H11990" s="20">
        <v>0.14079275499999999</v>
      </c>
      <c r="I11990" s="15">
        <f>IF(H11990&lt;=Rmax_Summary!$B$40,1,0)</f>
        <v>1</v>
      </c>
      <c r="J11990" s="15">
        <v>1</v>
      </c>
      <c r="K11990" s="21" t="s">
        <v>846</v>
      </c>
    </row>
    <row r="11991" spans="1:11" x14ac:dyDescent="0.15">
      <c r="A11991" s="15">
        <v>4955</v>
      </c>
      <c r="B11991" s="16">
        <v>15</v>
      </c>
      <c r="C11991" s="15">
        <v>200</v>
      </c>
      <c r="D11991" s="17">
        <v>45000</v>
      </c>
      <c r="E11991" s="18">
        <f t="shared" si="187"/>
        <v>45</v>
      </c>
      <c r="F11991" s="19">
        <v>199.71803199999999</v>
      </c>
      <c r="G11991" s="19">
        <v>8.9873114300000001</v>
      </c>
      <c r="H11991" s="20">
        <v>0.14098422499999999</v>
      </c>
      <c r="I11991" s="15">
        <f>IF(H11991&lt;=Rmax_Summary!$B$40,1,0)</f>
        <v>1</v>
      </c>
      <c r="J11991" s="15">
        <v>1</v>
      </c>
      <c r="K11991" s="21" t="s">
        <v>846</v>
      </c>
    </row>
    <row r="11992" spans="1:11" x14ac:dyDescent="0.15">
      <c r="A11992" s="15">
        <v>4960</v>
      </c>
      <c r="B11992" s="16">
        <v>15</v>
      </c>
      <c r="C11992" s="15">
        <v>200</v>
      </c>
      <c r="D11992" s="17">
        <v>46000</v>
      </c>
      <c r="E11992" s="18">
        <f t="shared" si="187"/>
        <v>46</v>
      </c>
      <c r="F11992" s="19">
        <v>199.717636</v>
      </c>
      <c r="G11992" s="19">
        <v>9.1870112499999994</v>
      </c>
      <c r="H11992" s="20">
        <v>0.14118201</v>
      </c>
      <c r="I11992" s="15">
        <f>IF(H11992&lt;=Rmax_Summary!$B$40,1,0)</f>
        <v>1</v>
      </c>
      <c r="J11992" s="15">
        <v>1</v>
      </c>
      <c r="K11992" s="21" t="s">
        <v>846</v>
      </c>
    </row>
    <row r="11993" spans="1:11" x14ac:dyDescent="0.15">
      <c r="A11993" s="15">
        <v>4965</v>
      </c>
      <c r="B11993" s="16">
        <v>15</v>
      </c>
      <c r="C11993" s="15">
        <v>200</v>
      </c>
      <c r="D11993" s="17">
        <v>47000</v>
      </c>
      <c r="E11993" s="18">
        <f t="shared" si="187"/>
        <v>47</v>
      </c>
      <c r="F11993" s="19">
        <v>199.71722700000001</v>
      </c>
      <c r="G11993" s="19">
        <v>9.386709669</v>
      </c>
      <c r="H11993" s="20">
        <v>0.14138656999999999</v>
      </c>
      <c r="I11993" s="15">
        <f>IF(H11993&lt;=Rmax_Summary!$B$40,1,0)</f>
        <v>1</v>
      </c>
      <c r="J11993" s="15">
        <v>1</v>
      </c>
      <c r="K11993" s="21" t="s">
        <v>846</v>
      </c>
    </row>
    <row r="11994" spans="1:11" x14ac:dyDescent="0.15">
      <c r="A11994" s="15">
        <v>4970</v>
      </c>
      <c r="B11994" s="16">
        <v>15</v>
      </c>
      <c r="C11994" s="15">
        <v>200</v>
      </c>
      <c r="D11994" s="17">
        <v>48000</v>
      </c>
      <c r="E11994" s="18">
        <f t="shared" si="187"/>
        <v>48</v>
      </c>
      <c r="F11994" s="19">
        <v>199.716803</v>
      </c>
      <c r="G11994" s="19">
        <v>9.5864065459999992</v>
      </c>
      <c r="H11994" s="20">
        <v>0.14159840700000001</v>
      </c>
      <c r="I11994" s="15">
        <f>IF(H11994&lt;=Rmax_Summary!$B$40,1,0)</f>
        <v>1</v>
      </c>
      <c r="J11994" s="15">
        <v>1</v>
      </c>
      <c r="K11994" s="21" t="s">
        <v>846</v>
      </c>
    </row>
    <row r="11995" spans="1:11" x14ac:dyDescent="0.15">
      <c r="A11995" s="15">
        <v>4975</v>
      </c>
      <c r="B11995" s="16">
        <v>15</v>
      </c>
      <c r="C11995" s="15">
        <v>200</v>
      </c>
      <c r="D11995" s="17">
        <v>49000</v>
      </c>
      <c r="E11995" s="18">
        <f t="shared" si="187"/>
        <v>49</v>
      </c>
      <c r="F11995" s="19">
        <v>199.716363</v>
      </c>
      <c r="G11995" s="19">
        <v>9.7861018170000005</v>
      </c>
      <c r="H11995" s="20">
        <v>0.141818418</v>
      </c>
      <c r="I11995" s="15">
        <f>IF(H11995&lt;=Rmax_Summary!$B$40,1,0)</f>
        <v>1</v>
      </c>
      <c r="J11995" s="15">
        <v>1</v>
      </c>
      <c r="K11995" s="21" t="s">
        <v>846</v>
      </c>
    </row>
    <row r="11996" spans="1:11" x14ac:dyDescent="0.15">
      <c r="A11996" s="15">
        <v>4980</v>
      </c>
      <c r="B11996" s="16">
        <v>15</v>
      </c>
      <c r="C11996" s="15">
        <v>200</v>
      </c>
      <c r="D11996" s="17">
        <v>50000</v>
      </c>
      <c r="E11996" s="18">
        <f t="shared" si="187"/>
        <v>50</v>
      </c>
      <c r="F11996" s="19">
        <v>199.71590699999999</v>
      </c>
      <c r="G11996" s="19">
        <v>9.9857953849999994</v>
      </c>
      <c r="H11996" s="20">
        <v>0.14204629399999999</v>
      </c>
      <c r="I11996" s="15">
        <f>IF(H11996&lt;=Rmax_Summary!$B$40,1,0)</f>
        <v>1</v>
      </c>
      <c r="J11996" s="15">
        <v>1</v>
      </c>
      <c r="K11996" s="21" t="s">
        <v>846</v>
      </c>
    </row>
    <row r="11997" spans="1:11" x14ac:dyDescent="0.15">
      <c r="A11997" s="15">
        <v>4985</v>
      </c>
      <c r="B11997" s="16">
        <v>15</v>
      </c>
      <c r="C11997" s="15">
        <v>200</v>
      </c>
      <c r="D11997" s="17">
        <v>51000</v>
      </c>
      <c r="E11997" s="18">
        <f t="shared" si="187"/>
        <v>51</v>
      </c>
      <c r="F11997" s="19">
        <v>199.71543399999999</v>
      </c>
      <c r="G11997" s="19">
        <v>10.185487102</v>
      </c>
      <c r="H11997" s="20">
        <v>0.14228320899999999</v>
      </c>
      <c r="I11997" s="15">
        <f>IF(H11997&lt;=Rmax_Summary!$B$40,1,0)</f>
        <v>1</v>
      </c>
      <c r="J11997" s="15">
        <v>1</v>
      </c>
      <c r="K11997" s="21" t="s">
        <v>846</v>
      </c>
    </row>
    <row r="11998" spans="1:11" x14ac:dyDescent="0.15">
      <c r="A11998" s="15">
        <v>4990</v>
      </c>
      <c r="B11998" s="16">
        <v>15</v>
      </c>
      <c r="C11998" s="15">
        <v>200</v>
      </c>
      <c r="D11998" s="17">
        <v>52000</v>
      </c>
      <c r="E11998" s="18">
        <f t="shared" si="187"/>
        <v>52</v>
      </c>
      <c r="F11998" s="19">
        <v>199.71494100000001</v>
      </c>
      <c r="G11998" s="19">
        <v>10.385176875000001</v>
      </c>
      <c r="H11998" s="20">
        <v>0.14252972899999999</v>
      </c>
      <c r="I11998" s="15">
        <f>IF(H11998&lt;=Rmax_Summary!$B$40,1,0)</f>
        <v>1</v>
      </c>
      <c r="J11998" s="15">
        <v>1</v>
      </c>
      <c r="K11998" s="21" t="s">
        <v>846</v>
      </c>
    </row>
    <row r="11999" spans="1:11" x14ac:dyDescent="0.15">
      <c r="A11999" s="15">
        <v>4995</v>
      </c>
      <c r="B11999" s="16">
        <v>15</v>
      </c>
      <c r="C11999" s="15">
        <v>200</v>
      </c>
      <c r="D11999" s="17">
        <v>53000</v>
      </c>
      <c r="E11999" s="18">
        <f t="shared" si="187"/>
        <v>53</v>
      </c>
      <c r="F11999" s="19">
        <v>199.71442500000001</v>
      </c>
      <c r="G11999" s="19">
        <v>10.584864557</v>
      </c>
      <c r="H11999" s="20">
        <v>0.14278728900000001</v>
      </c>
      <c r="I11999" s="15">
        <f>IF(H11999&lt;=Rmax_Summary!$B$40,1,0)</f>
        <v>1</v>
      </c>
      <c r="J11999" s="15">
        <v>1</v>
      </c>
      <c r="K11999" s="21" t="s">
        <v>846</v>
      </c>
    </row>
    <row r="12000" spans="1:11" x14ac:dyDescent="0.15">
      <c r="A12000" s="15">
        <v>5000</v>
      </c>
      <c r="B12000" s="16">
        <v>15</v>
      </c>
      <c r="C12000" s="15">
        <v>200</v>
      </c>
      <c r="D12000" s="17">
        <v>54000</v>
      </c>
      <c r="E12000" s="18">
        <f t="shared" si="187"/>
        <v>54</v>
      </c>
      <c r="F12000" s="19">
        <v>199.713887</v>
      </c>
      <c r="G12000" s="19">
        <v>10.784549937</v>
      </c>
      <c r="H12000" s="20">
        <v>0.14305631299999999</v>
      </c>
      <c r="I12000" s="15">
        <f>IF(H12000&lt;=Rmax_Summary!$B$40,1,0)</f>
        <v>1</v>
      </c>
      <c r="J12000" s="15">
        <v>1</v>
      </c>
      <c r="K12000" s="21" t="s">
        <v>846</v>
      </c>
    </row>
    <row r="12001" spans="1:11" x14ac:dyDescent="0.15">
      <c r="A12001" s="15">
        <v>5005</v>
      </c>
      <c r="B12001" s="16">
        <v>15</v>
      </c>
      <c r="C12001" s="15">
        <v>200</v>
      </c>
      <c r="D12001" s="17">
        <v>55000</v>
      </c>
      <c r="E12001" s="18">
        <f t="shared" si="187"/>
        <v>55</v>
      </c>
      <c r="F12001" s="19">
        <v>199.713325</v>
      </c>
      <c r="G12001" s="19">
        <v>10.984232862000001</v>
      </c>
      <c r="H12001" s="20">
        <v>0.14333748399999999</v>
      </c>
      <c r="I12001" s="15">
        <f>IF(H12001&lt;=Rmax_Summary!$B$40,1,0)</f>
        <v>1</v>
      </c>
      <c r="J12001" s="15">
        <v>1</v>
      </c>
      <c r="K12001" s="21" t="s">
        <v>846</v>
      </c>
    </row>
    <row r="12002" spans="1:11" x14ac:dyDescent="0.15">
      <c r="A12002" s="15">
        <v>5010</v>
      </c>
      <c r="B12002" s="16">
        <v>15</v>
      </c>
      <c r="C12002" s="15">
        <v>200</v>
      </c>
      <c r="D12002" s="17">
        <v>56000</v>
      </c>
      <c r="E12002" s="18">
        <f t="shared" si="187"/>
        <v>56</v>
      </c>
      <c r="F12002" s="19">
        <v>199.71273400000001</v>
      </c>
      <c r="G12002" s="19">
        <v>11.183913132000001</v>
      </c>
      <c r="H12002" s="20">
        <v>0.14363276</v>
      </c>
      <c r="I12002" s="15">
        <f>IF(H12002&lt;=Rmax_Summary!$B$40,1,0)</f>
        <v>1</v>
      </c>
      <c r="J12002" s="15">
        <v>1</v>
      </c>
      <c r="K12002" s="21" t="s">
        <v>846</v>
      </c>
    </row>
    <row r="12003" spans="1:11" x14ac:dyDescent="0.15">
      <c r="A12003" s="15">
        <v>5015</v>
      </c>
      <c r="B12003" s="16">
        <v>15</v>
      </c>
      <c r="C12003" s="15">
        <v>200</v>
      </c>
      <c r="D12003" s="17">
        <v>57000</v>
      </c>
      <c r="E12003" s="18">
        <f t="shared" si="187"/>
        <v>57</v>
      </c>
      <c r="F12003" s="19">
        <v>199.71211400000001</v>
      </c>
      <c r="G12003" s="19">
        <v>11.383590512</v>
      </c>
      <c r="H12003" s="20">
        <v>0.14394288999999999</v>
      </c>
      <c r="I12003" s="15">
        <f>IF(H12003&lt;=Rmax_Summary!$B$40,1,0)</f>
        <v>1</v>
      </c>
      <c r="J12003" s="15">
        <v>1</v>
      </c>
      <c r="K12003" s="21" t="s">
        <v>846</v>
      </c>
    </row>
    <row r="12004" spans="1:11" x14ac:dyDescent="0.15">
      <c r="A12004" s="15">
        <v>5020</v>
      </c>
      <c r="B12004" s="16">
        <v>15</v>
      </c>
      <c r="C12004" s="15">
        <v>200</v>
      </c>
      <c r="D12004" s="17">
        <v>58000</v>
      </c>
      <c r="E12004" s="18">
        <f t="shared" si="187"/>
        <v>58</v>
      </c>
      <c r="F12004" s="19">
        <v>199.71145999999999</v>
      </c>
      <c r="G12004" s="19">
        <v>11.583264701999999</v>
      </c>
      <c r="H12004" s="20">
        <v>0.14426992899999999</v>
      </c>
      <c r="I12004" s="15">
        <f>IF(H12004&lt;=Rmax_Summary!$B$40,1,0)</f>
        <v>1</v>
      </c>
      <c r="J12004" s="15">
        <v>1</v>
      </c>
      <c r="K12004" s="21" t="s">
        <v>846</v>
      </c>
    </row>
    <row r="12005" spans="1:11" x14ac:dyDescent="0.15">
      <c r="A12005" s="15">
        <v>5025</v>
      </c>
      <c r="B12005" s="16">
        <v>15</v>
      </c>
      <c r="C12005" s="15">
        <v>200</v>
      </c>
      <c r="D12005" s="17">
        <v>59000</v>
      </c>
      <c r="E12005" s="18">
        <f t="shared" si="187"/>
        <v>59</v>
      </c>
      <c r="F12005" s="19">
        <v>199.710769</v>
      </c>
      <c r="G12005" s="19">
        <v>11.782935381</v>
      </c>
      <c r="H12005" s="20">
        <v>0.14461552799999999</v>
      </c>
      <c r="I12005" s="15">
        <f>IF(H12005&lt;=Rmax_Summary!$B$40,1,0)</f>
        <v>1</v>
      </c>
      <c r="J12005" s="15">
        <v>1</v>
      </c>
      <c r="K12005" s="21" t="s">
        <v>846</v>
      </c>
    </row>
    <row r="12006" spans="1:11" x14ac:dyDescent="0.15">
      <c r="A12006" s="15">
        <v>5030</v>
      </c>
      <c r="B12006" s="16">
        <v>15</v>
      </c>
      <c r="C12006" s="15">
        <v>200</v>
      </c>
      <c r="D12006" s="17">
        <v>60000</v>
      </c>
      <c r="E12006" s="18">
        <f t="shared" si="187"/>
        <v>60</v>
      </c>
      <c r="F12006" s="19">
        <v>199.710037</v>
      </c>
      <c r="G12006" s="19">
        <v>11.982602197</v>
      </c>
      <c r="H12006" s="20">
        <v>0.14498166800000001</v>
      </c>
      <c r="I12006" s="15">
        <f>IF(H12006&lt;=Rmax_Summary!$B$40,1,0)</f>
        <v>1</v>
      </c>
      <c r="J12006" s="15">
        <v>1</v>
      </c>
      <c r="K12006" s="21" t="s">
        <v>846</v>
      </c>
    </row>
    <row r="12007" spans="1:11" x14ac:dyDescent="0.15">
      <c r="A12007" s="15">
        <v>5035</v>
      </c>
      <c r="B12007" s="16">
        <v>15</v>
      </c>
      <c r="C12007" s="15">
        <v>200</v>
      </c>
      <c r="D12007" s="17">
        <v>61000</v>
      </c>
      <c r="E12007" s="18">
        <f t="shared" si="187"/>
        <v>61</v>
      </c>
      <c r="F12007" s="19">
        <v>199.70925700000001</v>
      </c>
      <c r="G12007" s="19">
        <v>12.182264676999999</v>
      </c>
      <c r="H12007" s="20">
        <v>0.14537149599999999</v>
      </c>
      <c r="I12007" s="15">
        <f>IF(H12007&lt;=Rmax_Summary!$B$40,1,0)</f>
        <v>1</v>
      </c>
      <c r="J12007" s="15">
        <v>1</v>
      </c>
      <c r="K12007" s="21" t="s">
        <v>846</v>
      </c>
    </row>
    <row r="12008" spans="1:11" x14ac:dyDescent="0.15">
      <c r="A12008" s="15">
        <v>5040</v>
      </c>
      <c r="B12008" s="16">
        <v>15</v>
      </c>
      <c r="C12008" s="15">
        <v>200</v>
      </c>
      <c r="D12008" s="17">
        <v>62000</v>
      </c>
      <c r="E12008" s="18">
        <f t="shared" si="187"/>
        <v>62</v>
      </c>
      <c r="F12008" s="19">
        <v>199.70842500000001</v>
      </c>
      <c r="G12008" s="19">
        <v>12.381922326</v>
      </c>
      <c r="H12008" s="20">
        <v>0.14578759399999999</v>
      </c>
      <c r="I12008" s="15">
        <f>IF(H12008&lt;=Rmax_Summary!$B$40,1,0)</f>
        <v>1</v>
      </c>
      <c r="J12008" s="15">
        <v>1</v>
      </c>
      <c r="K12008" s="21" t="s">
        <v>846</v>
      </c>
    </row>
    <row r="12009" spans="1:11" x14ac:dyDescent="0.15">
      <c r="A12009" s="15">
        <v>5045</v>
      </c>
      <c r="B12009" s="16">
        <v>15</v>
      </c>
      <c r="C12009" s="15">
        <v>200</v>
      </c>
      <c r="D12009" s="17">
        <v>63000</v>
      </c>
      <c r="E12009" s="18">
        <f t="shared" si="187"/>
        <v>63</v>
      </c>
      <c r="F12009" s="19">
        <v>199.70753099999999</v>
      </c>
      <c r="G12009" s="19">
        <v>12.581574475</v>
      </c>
      <c r="H12009" s="20">
        <v>0.14623451000000001</v>
      </c>
      <c r="I12009" s="15">
        <f>IF(H12009&lt;=Rmax_Summary!$B$40,1,0)</f>
        <v>1</v>
      </c>
      <c r="J12009" s="15">
        <v>1</v>
      </c>
      <c r="K12009" s="21" t="s">
        <v>846</v>
      </c>
    </row>
    <row r="12010" spans="1:11" x14ac:dyDescent="0.15">
      <c r="A12010" s="15">
        <v>5050</v>
      </c>
      <c r="B12010" s="16">
        <v>15</v>
      </c>
      <c r="C12010" s="15">
        <v>200</v>
      </c>
      <c r="D12010" s="17">
        <v>64000</v>
      </c>
      <c r="E12010" s="18">
        <f t="shared" si="187"/>
        <v>64</v>
      </c>
      <c r="F12010" s="19">
        <v>199.706568</v>
      </c>
      <c r="G12010" s="19">
        <v>12.781220357</v>
      </c>
      <c r="H12010" s="20">
        <v>0.14671609499999999</v>
      </c>
      <c r="I12010" s="15">
        <f>IF(H12010&lt;=Rmax_Summary!$B$40,1,0)</f>
        <v>1</v>
      </c>
      <c r="J12010" s="15">
        <v>1</v>
      </c>
      <c r="K12010" s="21" t="s">
        <v>846</v>
      </c>
    </row>
    <row r="12011" spans="1:11" x14ac:dyDescent="0.15">
      <c r="A12011" s="15">
        <v>5055</v>
      </c>
      <c r="B12011" s="16">
        <v>15</v>
      </c>
      <c r="C12011" s="15">
        <v>200</v>
      </c>
      <c r="D12011" s="17">
        <v>65000</v>
      </c>
      <c r="E12011" s="18">
        <f t="shared" si="187"/>
        <v>65</v>
      </c>
      <c r="F12011" s="19">
        <v>199.705522</v>
      </c>
      <c r="G12011" s="19">
        <v>12.980858973</v>
      </c>
      <c r="H12011" s="20">
        <v>0.14723886999999999</v>
      </c>
      <c r="I12011" s="15">
        <f>IF(H12011&lt;=Rmax_Summary!$B$40,1,0)</f>
        <v>1</v>
      </c>
      <c r="J12011" s="15">
        <v>1</v>
      </c>
      <c r="K12011" s="21" t="s">
        <v>846</v>
      </c>
    </row>
    <row r="12012" spans="1:11" x14ac:dyDescent="0.15">
      <c r="A12012" s="15">
        <v>5060</v>
      </c>
      <c r="B12012" s="16">
        <v>15</v>
      </c>
      <c r="C12012" s="15">
        <v>200</v>
      </c>
      <c r="D12012" s="17">
        <v>66000</v>
      </c>
      <c r="E12012" s="18">
        <f t="shared" si="187"/>
        <v>66</v>
      </c>
      <c r="F12012" s="19">
        <v>199.70437899999999</v>
      </c>
      <c r="G12012" s="19">
        <v>13.180489009</v>
      </c>
      <c r="H12012" s="20">
        <v>0.14781039300000001</v>
      </c>
      <c r="I12012" s="15">
        <f>IF(H12012&lt;=Rmax_Summary!$B$40,1,0)</f>
        <v>1</v>
      </c>
      <c r="J12012" s="15">
        <v>1</v>
      </c>
      <c r="K12012" s="21" t="s">
        <v>846</v>
      </c>
    </row>
    <row r="12013" spans="1:11" x14ac:dyDescent="0.15">
      <c r="A12013" s="15">
        <v>5065</v>
      </c>
      <c r="B12013" s="16">
        <v>15</v>
      </c>
      <c r="C12013" s="15">
        <v>200</v>
      </c>
      <c r="D12013" s="17">
        <v>67000</v>
      </c>
      <c r="E12013" s="18">
        <f t="shared" si="187"/>
        <v>67</v>
      </c>
      <c r="F12013" s="19">
        <v>199.703115</v>
      </c>
      <c r="G12013" s="19">
        <v>13.380108720000001</v>
      </c>
      <c r="H12013" s="20">
        <v>0.14844263499999999</v>
      </c>
      <c r="I12013" s="15">
        <f>IF(H12013&lt;=Rmax_Summary!$B$40,1,0)</f>
        <v>1</v>
      </c>
      <c r="J12013" s="15">
        <v>1</v>
      </c>
      <c r="K12013" s="21" t="s">
        <v>846</v>
      </c>
    </row>
    <row r="12014" spans="1:11" x14ac:dyDescent="0.15">
      <c r="A12014" s="15">
        <v>5070</v>
      </c>
      <c r="B12014" s="16">
        <v>15</v>
      </c>
      <c r="C12014" s="15">
        <v>200</v>
      </c>
      <c r="D12014" s="17">
        <v>68000</v>
      </c>
      <c r="E12014" s="18">
        <f t="shared" si="187"/>
        <v>68</v>
      </c>
      <c r="F12014" s="19">
        <v>199.70169899999999</v>
      </c>
      <c r="G12014" s="19">
        <v>13.579715481999999</v>
      </c>
      <c r="H12014" s="20">
        <v>0.14915070899999999</v>
      </c>
      <c r="I12014" s="15">
        <f>IF(H12014&lt;=Rmax_Summary!$B$40,1,0)</f>
        <v>1</v>
      </c>
      <c r="J12014" s="15">
        <v>1</v>
      </c>
      <c r="K12014" s="21" t="s">
        <v>846</v>
      </c>
    </row>
    <row r="12015" spans="1:11" x14ac:dyDescent="0.15">
      <c r="A12015" s="15">
        <v>5075</v>
      </c>
      <c r="B12015" s="16">
        <v>15</v>
      </c>
      <c r="C12015" s="15">
        <v>200</v>
      </c>
      <c r="D12015" s="17">
        <v>69000</v>
      </c>
      <c r="E12015" s="18">
        <f t="shared" si="187"/>
        <v>69</v>
      </c>
      <c r="F12015" s="19">
        <v>199.70006799999999</v>
      </c>
      <c r="G12015" s="19">
        <v>13.779304686</v>
      </c>
      <c r="H12015" s="20">
        <v>0.149966021</v>
      </c>
      <c r="I12015" s="15">
        <f>IF(H12015&lt;=Rmax_Summary!$B$40,1,0)</f>
        <v>1</v>
      </c>
      <c r="J12015" s="15">
        <v>1</v>
      </c>
      <c r="K12015" s="21" t="s">
        <v>846</v>
      </c>
    </row>
    <row r="12016" spans="1:11" x14ac:dyDescent="0.15">
      <c r="A12016" s="15">
        <v>5080</v>
      </c>
      <c r="B12016" s="16">
        <v>15</v>
      </c>
      <c r="C12016" s="15">
        <v>200</v>
      </c>
      <c r="D12016" s="17">
        <v>70000</v>
      </c>
      <c r="E12016" s="18">
        <f t="shared" si="187"/>
        <v>70</v>
      </c>
      <c r="F12016" s="19">
        <v>199.69807599999999</v>
      </c>
      <c r="G12016" s="19">
        <v>13.978865308</v>
      </c>
      <c r="H12016" s="20">
        <v>0.150961913</v>
      </c>
      <c r="I12016" s="15">
        <f>IF(H12016&lt;=Rmax_Summary!$B$40,1,0)</f>
        <v>1</v>
      </c>
      <c r="J12016" s="15">
        <v>1</v>
      </c>
      <c r="K12016" s="21" t="s">
        <v>846</v>
      </c>
    </row>
    <row r="12017" spans="1:11" x14ac:dyDescent="0.15">
      <c r="A12017" s="15">
        <v>5085</v>
      </c>
      <c r="B12017" s="16">
        <v>15</v>
      </c>
      <c r="C12017" s="15">
        <v>200</v>
      </c>
      <c r="D12017" s="17">
        <v>71000</v>
      </c>
      <c r="E12017" s="18">
        <f t="shared" si="187"/>
        <v>71</v>
      </c>
      <c r="F12017" s="19">
        <v>199.69504900000001</v>
      </c>
      <c r="G12017" s="19">
        <v>14.17834846</v>
      </c>
      <c r="H12017" s="20">
        <v>0.152475473</v>
      </c>
      <c r="I12017" s="15">
        <f>IF(H12017&lt;=Rmax_Summary!$B$40,1,0)</f>
        <v>1</v>
      </c>
      <c r="J12017" s="15">
        <v>1</v>
      </c>
      <c r="K12017" s="21" t="s">
        <v>846</v>
      </c>
    </row>
    <row r="12018" spans="1:11" x14ac:dyDescent="0.15">
      <c r="A12018" s="15">
        <v>5090</v>
      </c>
      <c r="B12018" s="16">
        <v>15</v>
      </c>
      <c r="C12018" s="15">
        <v>200</v>
      </c>
      <c r="D12018" s="17">
        <v>72000</v>
      </c>
      <c r="E12018" s="18">
        <f t="shared" si="187"/>
        <v>72</v>
      </c>
      <c r="F12018" s="19">
        <v>199.672483</v>
      </c>
      <c r="G12018" s="19">
        <v>14.376418789000001</v>
      </c>
      <c r="H12018" s="20">
        <v>0.16375841899999999</v>
      </c>
      <c r="I12018" s="15">
        <f>IF(H12018&lt;=Rmax_Summary!$B$40,1,0)</f>
        <v>1</v>
      </c>
      <c r="J12018" s="15">
        <v>1</v>
      </c>
      <c r="K12018" s="21" t="s">
        <v>846</v>
      </c>
    </row>
    <row r="12019" spans="1:11" x14ac:dyDescent="0.15">
      <c r="A12019" s="15">
        <v>2</v>
      </c>
      <c r="B12019" s="16">
        <v>15</v>
      </c>
      <c r="C12019" s="15">
        <v>200</v>
      </c>
      <c r="D12019" s="17">
        <v>72100</v>
      </c>
      <c r="E12019" s="18">
        <f t="shared" si="187"/>
        <v>72.099999999999994</v>
      </c>
      <c r="F12019" s="19">
        <v>199.63126099999999</v>
      </c>
      <c r="G12019" s="19">
        <v>14.393413884999999</v>
      </c>
      <c r="H12019" s="20">
        <v>0.184369689</v>
      </c>
      <c r="I12019" s="15">
        <f>IF(H12019&lt;=Rmax_Summary!$B$40,1,0)</f>
        <v>1</v>
      </c>
      <c r="J12019" s="15">
        <v>5</v>
      </c>
      <c r="K12019" s="21" t="s">
        <v>851</v>
      </c>
    </row>
    <row r="12020" spans="1:11" x14ac:dyDescent="0.15">
      <c r="A12020" s="15">
        <v>3</v>
      </c>
      <c r="B12020" s="16">
        <v>15</v>
      </c>
      <c r="C12020" s="15">
        <v>200</v>
      </c>
      <c r="D12020" s="17">
        <v>72200</v>
      </c>
      <c r="E12020" s="18">
        <f t="shared" si="187"/>
        <v>72.2</v>
      </c>
      <c r="F12020" s="19">
        <v>199.43997300000001</v>
      </c>
      <c r="G12020" s="19">
        <v>14.399565985000001</v>
      </c>
      <c r="H12020" s="20">
        <v>0.28001348599999998</v>
      </c>
      <c r="I12020" s="15">
        <f>IF(H12020&lt;=Rmax_Summary!$B$40,1,0)</f>
        <v>1</v>
      </c>
      <c r="J12020" s="15">
        <v>5</v>
      </c>
      <c r="K12020" s="21" t="s">
        <v>851</v>
      </c>
    </row>
    <row r="12021" spans="1:11" x14ac:dyDescent="0.15">
      <c r="A12021" s="15">
        <v>4</v>
      </c>
      <c r="B12021" s="16">
        <v>15</v>
      </c>
      <c r="C12021" s="15">
        <v>200</v>
      </c>
      <c r="D12021" s="17">
        <v>72300</v>
      </c>
      <c r="E12021" s="18">
        <f t="shared" si="187"/>
        <v>72.3</v>
      </c>
      <c r="F12021" s="19">
        <v>199.17920899999999</v>
      </c>
      <c r="G12021" s="19">
        <v>14.400656965</v>
      </c>
      <c r="H12021" s="20">
        <v>0.41039526599999998</v>
      </c>
      <c r="I12021" s="15">
        <f>IF(H12021&lt;=Rmax_Summary!$B$40,1,0)</f>
        <v>1</v>
      </c>
      <c r="J12021" s="15">
        <v>5</v>
      </c>
      <c r="K12021" s="21" t="s">
        <v>851</v>
      </c>
    </row>
    <row r="12022" spans="1:11" x14ac:dyDescent="0.15">
      <c r="A12022" s="15">
        <v>5</v>
      </c>
      <c r="B12022" s="16">
        <v>15</v>
      </c>
      <c r="C12022" s="15">
        <v>200</v>
      </c>
      <c r="D12022" s="17">
        <v>72400</v>
      </c>
      <c r="E12022" s="18">
        <f t="shared" si="187"/>
        <v>72.400000000000006</v>
      </c>
      <c r="F12022" s="19">
        <v>198.915077</v>
      </c>
      <c r="G12022" s="19">
        <v>14.401451258</v>
      </c>
      <c r="H12022" s="20">
        <v>0.54246154599999996</v>
      </c>
      <c r="I12022" s="15">
        <f>IF(H12022&lt;=Rmax_Summary!$B$40,1,0)</f>
        <v>1</v>
      </c>
      <c r="J12022" s="15">
        <v>5</v>
      </c>
      <c r="K12022" s="21" t="s">
        <v>851</v>
      </c>
    </row>
    <row r="12023" spans="1:11" x14ac:dyDescent="0.15">
      <c r="A12023" s="15">
        <v>6</v>
      </c>
      <c r="B12023" s="16">
        <v>15</v>
      </c>
      <c r="C12023" s="15">
        <v>200</v>
      </c>
      <c r="D12023" s="17">
        <v>72500</v>
      </c>
      <c r="E12023" s="18">
        <f t="shared" si="187"/>
        <v>72.5</v>
      </c>
      <c r="F12023" s="19">
        <v>198.651636</v>
      </c>
      <c r="G12023" s="19">
        <v>14.402243395999999</v>
      </c>
      <c r="H12023" s="20">
        <v>0.67418184800000003</v>
      </c>
      <c r="I12023" s="15">
        <f>IF(H12023&lt;=Rmax_Summary!$B$40,1,0)</f>
        <v>1</v>
      </c>
      <c r="J12023" s="15">
        <v>5</v>
      </c>
      <c r="K12023" s="21" t="s">
        <v>851</v>
      </c>
    </row>
    <row r="12024" spans="1:11" x14ac:dyDescent="0.15">
      <c r="A12024" s="15">
        <v>7</v>
      </c>
      <c r="B12024" s="16">
        <v>15</v>
      </c>
      <c r="C12024" s="15">
        <v>200</v>
      </c>
      <c r="D12024" s="17">
        <v>72600</v>
      </c>
      <c r="E12024" s="18">
        <f t="shared" si="187"/>
        <v>72.599999999999994</v>
      </c>
      <c r="F12024" s="19">
        <v>198.38888700000001</v>
      </c>
      <c r="G12024" s="19">
        <v>14.403033434999999</v>
      </c>
      <c r="H12024" s="20">
        <v>0.80555653599999999</v>
      </c>
      <c r="I12024" s="15">
        <f>IF(H12024&lt;=Rmax_Summary!$B$40,1,0)</f>
        <v>1</v>
      </c>
      <c r="J12024" s="15">
        <v>5</v>
      </c>
      <c r="K12024" s="21" t="s">
        <v>851</v>
      </c>
    </row>
    <row r="12025" spans="1:11" x14ac:dyDescent="0.15">
      <c r="A12025" s="15">
        <v>8</v>
      </c>
      <c r="B12025" s="16">
        <v>15</v>
      </c>
      <c r="C12025" s="15">
        <v>200</v>
      </c>
      <c r="D12025" s="17">
        <v>72700</v>
      </c>
      <c r="E12025" s="18">
        <f t="shared" si="187"/>
        <v>72.7</v>
      </c>
      <c r="F12025" s="19">
        <v>198.12684300000001</v>
      </c>
      <c r="G12025" s="19">
        <v>14.403821379</v>
      </c>
      <c r="H12025" s="20">
        <v>0.93657834200000001</v>
      </c>
      <c r="I12025" s="15">
        <f>IF(H12025&lt;=Rmax_Summary!$B$40,1,0)</f>
        <v>1</v>
      </c>
      <c r="J12025" s="15">
        <v>5</v>
      </c>
      <c r="K12025" s="21" t="s">
        <v>851</v>
      </c>
    </row>
    <row r="12026" spans="1:11" x14ac:dyDescent="0.15">
      <c r="A12026" s="15">
        <v>2</v>
      </c>
      <c r="B12026" s="16">
        <v>15</v>
      </c>
      <c r="C12026" s="15">
        <v>200</v>
      </c>
      <c r="D12026" s="17">
        <v>72710</v>
      </c>
      <c r="E12026" s="18">
        <f t="shared" si="187"/>
        <v>72.709999999999994</v>
      </c>
      <c r="F12026" s="19">
        <v>198.100672</v>
      </c>
      <c r="G12026" s="19">
        <v>14.403900057</v>
      </c>
      <c r="H12026" s="20">
        <v>0.94966415400000004</v>
      </c>
      <c r="I12026" s="15">
        <f>IF(H12026&lt;=Rmax_Summary!$B$40,1,0)</f>
        <v>1</v>
      </c>
      <c r="J12026" s="15">
        <v>6</v>
      </c>
      <c r="K12026" s="21" t="s">
        <v>848</v>
      </c>
    </row>
    <row r="12027" spans="1:11" x14ac:dyDescent="0.15">
      <c r="A12027" s="15">
        <v>3</v>
      </c>
      <c r="B12027" s="16">
        <v>15</v>
      </c>
      <c r="C12027" s="15">
        <v>200</v>
      </c>
      <c r="D12027" s="17">
        <v>72720</v>
      </c>
      <c r="E12027" s="18">
        <f t="shared" si="187"/>
        <v>72.72</v>
      </c>
      <c r="F12027" s="19">
        <v>198.07451499999999</v>
      </c>
      <c r="G12027" s="19">
        <v>14.403978705</v>
      </c>
      <c r="H12027" s="20">
        <v>0.96274269000000001</v>
      </c>
      <c r="I12027" s="15">
        <f>IF(H12027&lt;=Rmax_Summary!$B$40,1,0)</f>
        <v>1</v>
      </c>
      <c r="J12027" s="15">
        <v>6</v>
      </c>
      <c r="K12027" s="21" t="s">
        <v>848</v>
      </c>
    </row>
    <row r="12028" spans="1:11" x14ac:dyDescent="0.15">
      <c r="A12028" s="15">
        <v>4</v>
      </c>
      <c r="B12028" s="16">
        <v>15</v>
      </c>
      <c r="C12028" s="15">
        <v>200</v>
      </c>
      <c r="D12028" s="17">
        <v>72730</v>
      </c>
      <c r="E12028" s="18">
        <f t="shared" si="187"/>
        <v>72.73</v>
      </c>
      <c r="F12028" s="19">
        <v>198.04836499999999</v>
      </c>
      <c r="G12028" s="19">
        <v>14.404057339</v>
      </c>
      <c r="H12028" s="20">
        <v>0.97581758500000004</v>
      </c>
      <c r="I12028" s="15">
        <f>IF(H12028&lt;=Rmax_Summary!$B$40,1,0)</f>
        <v>1</v>
      </c>
      <c r="J12028" s="15">
        <v>6</v>
      </c>
      <c r="K12028" s="21" t="s">
        <v>848</v>
      </c>
    </row>
    <row r="12029" spans="1:11" x14ac:dyDescent="0.15">
      <c r="A12029" s="15">
        <v>5</v>
      </c>
      <c r="B12029" s="16">
        <v>15</v>
      </c>
      <c r="C12029" s="15">
        <v>200</v>
      </c>
      <c r="D12029" s="17">
        <v>72740</v>
      </c>
      <c r="E12029" s="18">
        <f t="shared" si="187"/>
        <v>72.739999999999995</v>
      </c>
      <c r="F12029" s="19">
        <v>198.02221499999999</v>
      </c>
      <c r="G12029" s="19">
        <v>14.404135972000001</v>
      </c>
      <c r="H12029" s="20">
        <v>0.98889247999999996</v>
      </c>
      <c r="I12029" s="15">
        <f>IF(H12029&lt;=Rmax_Summary!$B$40,1,0)</f>
        <v>1</v>
      </c>
      <c r="J12029" s="15">
        <v>6</v>
      </c>
      <c r="K12029" s="21" t="s">
        <v>848</v>
      </c>
    </row>
    <row r="12030" spans="1:11" x14ac:dyDescent="0.15">
      <c r="A12030" s="15">
        <v>2</v>
      </c>
      <c r="B12030" s="16">
        <v>15</v>
      </c>
      <c r="C12030" s="15">
        <v>200</v>
      </c>
      <c r="D12030" s="17">
        <v>72741</v>
      </c>
      <c r="E12030" s="18">
        <f t="shared" si="187"/>
        <v>72.741</v>
      </c>
      <c r="F12030" s="19">
        <v>198.01960299999999</v>
      </c>
      <c r="G12030" s="19">
        <v>14.404143835999999</v>
      </c>
      <c r="H12030" s="20">
        <v>0.99019851299999995</v>
      </c>
      <c r="I12030" s="15">
        <f>IF(H12030&lt;=Rmax_Summary!$B$40,1,0)</f>
        <v>1</v>
      </c>
      <c r="J12030" s="15">
        <v>7</v>
      </c>
      <c r="K12030" s="21" t="s">
        <v>849</v>
      </c>
    </row>
    <row r="12031" spans="1:11" x14ac:dyDescent="0.15">
      <c r="A12031" s="15">
        <v>3</v>
      </c>
      <c r="B12031" s="16">
        <v>15</v>
      </c>
      <c r="C12031" s="15">
        <v>200</v>
      </c>
      <c r="D12031" s="17">
        <v>72742</v>
      </c>
      <c r="E12031" s="18">
        <f t="shared" si="187"/>
        <v>72.742000000000004</v>
      </c>
      <c r="F12031" s="19">
        <v>198.01698400000001</v>
      </c>
      <c r="G12031" s="19">
        <v>14.404151701</v>
      </c>
      <c r="H12031" s="20">
        <v>0.99150818600000001</v>
      </c>
      <c r="I12031" s="15">
        <f>IF(H12031&lt;=Rmax_Summary!$B$40,1,0)</f>
        <v>1</v>
      </c>
      <c r="J12031" s="15">
        <v>7</v>
      </c>
      <c r="K12031" s="21" t="s">
        <v>849</v>
      </c>
    </row>
    <row r="12032" spans="1:11" x14ac:dyDescent="0.15">
      <c r="A12032" s="15">
        <v>4</v>
      </c>
      <c r="B12032" s="16">
        <v>15</v>
      </c>
      <c r="C12032" s="15">
        <v>200</v>
      </c>
      <c r="D12032" s="17">
        <v>72743</v>
      </c>
      <c r="E12032" s="18">
        <f t="shared" si="187"/>
        <v>72.742999999999995</v>
      </c>
      <c r="F12032" s="19">
        <v>198.01437200000001</v>
      </c>
      <c r="G12032" s="19">
        <v>14.404159546000001</v>
      </c>
      <c r="H12032" s="20">
        <v>0.992814219</v>
      </c>
      <c r="I12032" s="15">
        <f>IF(H12032&lt;=Rmax_Summary!$B$40,1,0)</f>
        <v>1</v>
      </c>
      <c r="J12032" s="15">
        <v>7</v>
      </c>
      <c r="K12032" s="21" t="s">
        <v>849</v>
      </c>
    </row>
    <row r="12033" spans="1:11" x14ac:dyDescent="0.15">
      <c r="A12033" s="15">
        <v>5</v>
      </c>
      <c r="B12033" s="16">
        <v>15</v>
      </c>
      <c r="C12033" s="15">
        <v>200</v>
      </c>
      <c r="D12033" s="17">
        <v>72744</v>
      </c>
      <c r="E12033" s="18">
        <f t="shared" si="187"/>
        <v>72.744</v>
      </c>
      <c r="F12033" s="19">
        <v>198.01175900000001</v>
      </c>
      <c r="G12033" s="19">
        <v>14.404167414</v>
      </c>
      <c r="H12033" s="20">
        <v>0.99412025400000004</v>
      </c>
      <c r="I12033" s="15">
        <f>IF(H12033&lt;=Rmax_Summary!$B$40,1,0)</f>
        <v>1</v>
      </c>
      <c r="J12033" s="15">
        <v>7</v>
      </c>
      <c r="K12033" s="21" t="s">
        <v>849</v>
      </c>
    </row>
    <row r="12034" spans="1:11" x14ac:dyDescent="0.15">
      <c r="A12034" s="15">
        <v>6</v>
      </c>
      <c r="B12034" s="16">
        <v>15</v>
      </c>
      <c r="C12034" s="15">
        <v>200</v>
      </c>
      <c r="D12034" s="17">
        <v>72745</v>
      </c>
      <c r="E12034" s="18">
        <f t="shared" ref="E12034:E12097" si="188">D12034/1000</f>
        <v>72.745000000000005</v>
      </c>
      <c r="F12034" s="19">
        <v>198.00914700000001</v>
      </c>
      <c r="G12034" s="19">
        <v>14.404175282000001</v>
      </c>
      <c r="H12034" s="20">
        <v>0.99542628700000002</v>
      </c>
      <c r="I12034" s="15">
        <f>IF(H12034&lt;=Rmax_Summary!$B$40,1,0)</f>
        <v>1</v>
      </c>
      <c r="J12034" s="15">
        <v>7</v>
      </c>
      <c r="K12034" s="21" t="s">
        <v>849</v>
      </c>
    </row>
    <row r="12035" spans="1:11" x14ac:dyDescent="0.15">
      <c r="A12035" s="15">
        <v>7</v>
      </c>
      <c r="B12035" s="16">
        <v>15</v>
      </c>
      <c r="C12035" s="15">
        <v>200</v>
      </c>
      <c r="D12035" s="17">
        <v>72746</v>
      </c>
      <c r="E12035" s="18">
        <f t="shared" si="188"/>
        <v>72.745999999999995</v>
      </c>
      <c r="F12035" s="19">
        <v>198.00653500000001</v>
      </c>
      <c r="G12035" s="19">
        <v>14.404183119000001</v>
      </c>
      <c r="H12035" s="20">
        <v>0.99673232300000003</v>
      </c>
      <c r="I12035" s="15">
        <f>IF(H12035&lt;=Rmax_Summary!$B$40,1,0)</f>
        <v>1</v>
      </c>
      <c r="J12035" s="15">
        <v>7</v>
      </c>
      <c r="K12035" s="21" t="s">
        <v>849</v>
      </c>
    </row>
    <row r="12036" spans="1:11" x14ac:dyDescent="0.15">
      <c r="A12036" s="15">
        <v>8</v>
      </c>
      <c r="B12036" s="16">
        <v>15</v>
      </c>
      <c r="C12036" s="15">
        <v>200</v>
      </c>
      <c r="D12036" s="17">
        <v>72747</v>
      </c>
      <c r="E12036" s="18">
        <f t="shared" si="188"/>
        <v>72.747</v>
      </c>
      <c r="F12036" s="19">
        <v>198.003916</v>
      </c>
      <c r="G12036" s="19">
        <v>14.404190986</v>
      </c>
      <c r="H12036" s="20">
        <v>0.99804199599999999</v>
      </c>
      <c r="I12036" s="15">
        <f>IF(H12036&lt;=Rmax_Summary!$B$40,1,0)</f>
        <v>1</v>
      </c>
      <c r="J12036" s="15">
        <v>7</v>
      </c>
      <c r="K12036" s="21" t="s">
        <v>849</v>
      </c>
    </row>
    <row r="12037" spans="1:11" x14ac:dyDescent="0.15">
      <c r="A12037" s="15">
        <v>9</v>
      </c>
      <c r="B12037" s="16">
        <v>15</v>
      </c>
      <c r="C12037" s="15">
        <v>200</v>
      </c>
      <c r="D12037" s="17">
        <v>72748</v>
      </c>
      <c r="E12037" s="18">
        <f t="shared" si="188"/>
        <v>72.748000000000005</v>
      </c>
      <c r="F12037" s="19">
        <v>198.001304</v>
      </c>
      <c r="G12037" s="19">
        <v>14.404198847</v>
      </c>
      <c r="H12037" s="20">
        <v>0.99934803100000003</v>
      </c>
      <c r="I12037" s="15">
        <f>IF(H12037&lt;=Rmax_Summary!$B$40,1,0)</f>
        <v>1</v>
      </c>
      <c r="J12037" s="15">
        <v>7</v>
      </c>
      <c r="K12037" s="21" t="s">
        <v>849</v>
      </c>
    </row>
    <row r="12038" spans="1:11" x14ac:dyDescent="0.15">
      <c r="A12038" s="15">
        <v>10</v>
      </c>
      <c r="B12038" s="16">
        <v>15</v>
      </c>
      <c r="C12038" s="15">
        <v>200</v>
      </c>
      <c r="D12038" s="17">
        <v>72749</v>
      </c>
      <c r="E12038" s="18">
        <f t="shared" si="188"/>
        <v>72.748999999999995</v>
      </c>
      <c r="F12038" s="19">
        <v>197.99869200000001</v>
      </c>
      <c r="G12038" s="19">
        <v>14.404206693000001</v>
      </c>
      <c r="H12038" s="20">
        <v>1.0006540639999999</v>
      </c>
      <c r="I12038" s="15">
        <f>IF(H12038&lt;=Rmax_Summary!$B$40,1,0)</f>
        <v>1</v>
      </c>
      <c r="J12038" s="15">
        <v>7</v>
      </c>
      <c r="K12038" s="21" t="s">
        <v>849</v>
      </c>
    </row>
    <row r="12039" spans="1:11" x14ac:dyDescent="0.15">
      <c r="A12039" s="15">
        <v>6</v>
      </c>
      <c r="B12039" s="16">
        <v>15</v>
      </c>
      <c r="C12039" s="15">
        <v>200</v>
      </c>
      <c r="D12039" s="17">
        <v>72750</v>
      </c>
      <c r="E12039" s="18">
        <f t="shared" si="188"/>
        <v>72.75</v>
      </c>
      <c r="F12039" s="19">
        <v>197.99608000000001</v>
      </c>
      <c r="G12039" s="19">
        <v>14.404214561</v>
      </c>
      <c r="H12039" s="20">
        <v>1.0019601</v>
      </c>
      <c r="I12039" s="15">
        <f>IF(H12039&lt;=Rmax_Summary!$B$40,1,0)</f>
        <v>1</v>
      </c>
      <c r="J12039" s="15">
        <v>6</v>
      </c>
      <c r="K12039" s="21" t="s">
        <v>848</v>
      </c>
    </row>
    <row r="12040" spans="1:11" x14ac:dyDescent="0.15">
      <c r="A12040" s="15">
        <v>7</v>
      </c>
      <c r="B12040" s="16">
        <v>15</v>
      </c>
      <c r="C12040" s="15">
        <v>200</v>
      </c>
      <c r="D12040" s="17">
        <v>72760</v>
      </c>
      <c r="E12040" s="18">
        <f t="shared" si="188"/>
        <v>72.760000000000005</v>
      </c>
      <c r="F12040" s="19">
        <v>197.969943</v>
      </c>
      <c r="G12040" s="19">
        <v>14.404293150000001</v>
      </c>
      <c r="H12040" s="20">
        <v>1.0150286049999999</v>
      </c>
      <c r="I12040" s="15">
        <f>IF(H12040&lt;=Rmax_Summary!$B$40,1,0)</f>
        <v>1</v>
      </c>
      <c r="J12040" s="15">
        <v>6</v>
      </c>
      <c r="K12040" s="21" t="s">
        <v>848</v>
      </c>
    </row>
    <row r="12041" spans="1:11" x14ac:dyDescent="0.15">
      <c r="A12041" s="15">
        <v>8</v>
      </c>
      <c r="B12041" s="16">
        <v>15</v>
      </c>
      <c r="C12041" s="15">
        <v>200</v>
      </c>
      <c r="D12041" s="17">
        <v>72770</v>
      </c>
      <c r="E12041" s="18">
        <f t="shared" si="188"/>
        <v>72.77</v>
      </c>
      <c r="F12041" s="19">
        <v>197.943817</v>
      </c>
      <c r="G12041" s="19">
        <v>14.404371708999999</v>
      </c>
      <c r="H12041" s="20">
        <v>1.0280917000000001</v>
      </c>
      <c r="I12041" s="15">
        <f>IF(H12041&lt;=Rmax_Summary!$B$40,1,0)</f>
        <v>1</v>
      </c>
      <c r="J12041" s="15">
        <v>6</v>
      </c>
      <c r="K12041" s="21" t="s">
        <v>848</v>
      </c>
    </row>
    <row r="12042" spans="1:11" x14ac:dyDescent="0.15">
      <c r="A12042" s="15">
        <v>9</v>
      </c>
      <c r="B12042" s="16">
        <v>15</v>
      </c>
      <c r="C12042" s="15">
        <v>200</v>
      </c>
      <c r="D12042" s="17">
        <v>72780</v>
      </c>
      <c r="E12042" s="18">
        <f t="shared" si="188"/>
        <v>72.78</v>
      </c>
      <c r="F12042" s="19">
        <v>197.91770299999999</v>
      </c>
      <c r="G12042" s="19">
        <v>14.404450208</v>
      </c>
      <c r="H12042" s="20">
        <v>1.0411484049999999</v>
      </c>
      <c r="I12042" s="15">
        <f>IF(H12042&lt;=Rmax_Summary!$B$40,1,0)</f>
        <v>1</v>
      </c>
      <c r="J12042" s="15">
        <v>6</v>
      </c>
      <c r="K12042" s="21" t="s">
        <v>848</v>
      </c>
    </row>
    <row r="12043" spans="1:11" x14ac:dyDescent="0.15">
      <c r="A12043" s="15">
        <v>10</v>
      </c>
      <c r="B12043" s="16">
        <v>15</v>
      </c>
      <c r="C12043" s="15">
        <v>200</v>
      </c>
      <c r="D12043" s="17">
        <v>72790</v>
      </c>
      <c r="E12043" s="18">
        <f t="shared" si="188"/>
        <v>72.790000000000006</v>
      </c>
      <c r="F12043" s="19">
        <v>197.891583</v>
      </c>
      <c r="G12043" s="19">
        <v>14.404528766</v>
      </c>
      <c r="H12043" s="20">
        <v>1.0542087490000001</v>
      </c>
      <c r="I12043" s="15">
        <f>IF(H12043&lt;=Rmax_Summary!$B$40,1,0)</f>
        <v>1</v>
      </c>
      <c r="J12043" s="15">
        <v>6</v>
      </c>
      <c r="K12043" s="21" t="s">
        <v>848</v>
      </c>
    </row>
    <row r="12044" spans="1:11" x14ac:dyDescent="0.15">
      <c r="A12044" s="15">
        <v>9</v>
      </c>
      <c r="B12044" s="16">
        <v>15</v>
      </c>
      <c r="C12044" s="15">
        <v>200</v>
      </c>
      <c r="D12044" s="17">
        <v>72800</v>
      </c>
      <c r="E12044" s="18">
        <f t="shared" si="188"/>
        <v>72.8</v>
      </c>
      <c r="F12044" s="19">
        <v>197.86549099999999</v>
      </c>
      <c r="G12044" s="19">
        <v>14.404607236</v>
      </c>
      <c r="H12044" s="20">
        <v>1.0672545410000001</v>
      </c>
      <c r="I12044" s="15">
        <f>IF(H12044&lt;=Rmax_Summary!$B$40,1,0)</f>
        <v>1</v>
      </c>
      <c r="J12044" s="15">
        <v>5</v>
      </c>
      <c r="K12044" s="21" t="s">
        <v>851</v>
      </c>
    </row>
    <row r="12045" spans="1:11" x14ac:dyDescent="0.15">
      <c r="A12045" s="15">
        <v>10</v>
      </c>
      <c r="B12045" s="16">
        <v>15</v>
      </c>
      <c r="C12045" s="15">
        <v>200</v>
      </c>
      <c r="D12045" s="17">
        <v>72900</v>
      </c>
      <c r="E12045" s="18">
        <f t="shared" si="188"/>
        <v>72.900000000000006</v>
      </c>
      <c r="F12045" s="19">
        <v>197.604815</v>
      </c>
      <c r="G12045" s="19">
        <v>14.405391036999999</v>
      </c>
      <c r="H12045" s="20">
        <v>1.1975924120000001</v>
      </c>
      <c r="I12045" s="15">
        <f>IF(H12045&lt;=Rmax_Summary!$B$40,1,0)</f>
        <v>1</v>
      </c>
      <c r="J12045" s="15">
        <v>5</v>
      </c>
      <c r="K12045" s="21" t="s">
        <v>851</v>
      </c>
    </row>
    <row r="12046" spans="1:11" x14ac:dyDescent="0.15">
      <c r="A12046" s="15">
        <v>5095</v>
      </c>
      <c r="B12046" s="16">
        <v>15</v>
      </c>
      <c r="C12046" s="15">
        <v>200</v>
      </c>
      <c r="D12046" s="17">
        <v>73000</v>
      </c>
      <c r="E12046" s="18">
        <f t="shared" si="188"/>
        <v>73</v>
      </c>
      <c r="F12046" s="19">
        <v>197.344831</v>
      </c>
      <c r="G12046" s="19">
        <v>14.406172752</v>
      </c>
      <c r="H12046" s="20">
        <v>1.327584662</v>
      </c>
      <c r="I12046" s="15">
        <f>IF(H12046&lt;=Rmax_Summary!$B$40,1,0)</f>
        <v>1</v>
      </c>
      <c r="J12046" s="15">
        <v>1</v>
      </c>
      <c r="K12046" s="21" t="s">
        <v>846</v>
      </c>
    </row>
    <row r="12047" spans="1:11" x14ac:dyDescent="0.15">
      <c r="A12047" s="15">
        <v>2</v>
      </c>
      <c r="B12047" s="16">
        <v>15</v>
      </c>
      <c r="C12047" s="15">
        <v>200</v>
      </c>
      <c r="D12047" s="17">
        <v>73100</v>
      </c>
      <c r="E12047" s="18">
        <f t="shared" si="188"/>
        <v>73.099999999999994</v>
      </c>
      <c r="F12047" s="19">
        <v>197.08553699999999</v>
      </c>
      <c r="G12047" s="19">
        <v>14.406952381</v>
      </c>
      <c r="H12047" s="20">
        <v>1.457231317</v>
      </c>
      <c r="I12047" s="15">
        <f>IF(H12047&lt;=Rmax_Summary!$B$40,1,0)</f>
        <v>1</v>
      </c>
      <c r="J12047" s="15">
        <v>8</v>
      </c>
      <c r="K12047" s="21" t="s">
        <v>848</v>
      </c>
    </row>
    <row r="12048" spans="1:11" x14ac:dyDescent="0.15">
      <c r="A12048" s="15">
        <v>2</v>
      </c>
      <c r="B12048" s="16">
        <v>15</v>
      </c>
      <c r="C12048" s="15">
        <v>200</v>
      </c>
      <c r="D12048" s="17">
        <v>73110</v>
      </c>
      <c r="E12048" s="18">
        <f t="shared" si="188"/>
        <v>73.11</v>
      </c>
      <c r="F12048" s="19">
        <v>197.05963499999999</v>
      </c>
      <c r="G12048" s="19">
        <v>14.407030283999999</v>
      </c>
      <c r="H12048" s="20">
        <v>1.470182522</v>
      </c>
      <c r="I12048" s="15">
        <f>IF(H12048&lt;=Rmax_Summary!$B$40,1,0)</f>
        <v>1</v>
      </c>
      <c r="J12048" s="15">
        <v>9</v>
      </c>
      <c r="K12048" s="21" t="s">
        <v>849</v>
      </c>
    </row>
    <row r="12049" spans="1:11" x14ac:dyDescent="0.15">
      <c r="A12049" s="15">
        <v>3</v>
      </c>
      <c r="B12049" s="16">
        <v>15</v>
      </c>
      <c r="C12049" s="15">
        <v>200</v>
      </c>
      <c r="D12049" s="17">
        <v>73120</v>
      </c>
      <c r="E12049" s="18">
        <f t="shared" si="188"/>
        <v>73.12</v>
      </c>
      <c r="F12049" s="19">
        <v>197.03374700000001</v>
      </c>
      <c r="G12049" s="19">
        <v>14.407108067999999</v>
      </c>
      <c r="H12049" s="20">
        <v>1.4831264500000001</v>
      </c>
      <c r="I12049" s="15">
        <f>IF(H12049&lt;=Rmax_Summary!$B$40,1,0)</f>
        <v>1</v>
      </c>
      <c r="J12049" s="15">
        <v>9</v>
      </c>
      <c r="K12049" s="21" t="s">
        <v>849</v>
      </c>
    </row>
    <row r="12050" spans="1:11" x14ac:dyDescent="0.15">
      <c r="A12050" s="15">
        <v>4</v>
      </c>
      <c r="B12050" s="16">
        <v>15</v>
      </c>
      <c r="C12050" s="15">
        <v>200</v>
      </c>
      <c r="D12050" s="17">
        <v>73130</v>
      </c>
      <c r="E12050" s="18">
        <f t="shared" si="188"/>
        <v>73.13</v>
      </c>
      <c r="F12050" s="19">
        <v>197.00787399999999</v>
      </c>
      <c r="G12050" s="19">
        <v>14.407185911999999</v>
      </c>
      <c r="H12050" s="20">
        <v>1.496063103</v>
      </c>
      <c r="I12050" s="15">
        <f>IF(H12050&lt;=Rmax_Summary!$B$40,1,0)</f>
        <v>1</v>
      </c>
      <c r="J12050" s="15">
        <v>9</v>
      </c>
      <c r="K12050" s="21" t="s">
        <v>849</v>
      </c>
    </row>
    <row r="12051" spans="1:11" x14ac:dyDescent="0.15">
      <c r="A12051" s="15">
        <v>2</v>
      </c>
      <c r="B12051" s="16">
        <v>15</v>
      </c>
      <c r="C12051" s="15">
        <v>200</v>
      </c>
      <c r="D12051" s="17">
        <v>73131</v>
      </c>
      <c r="E12051" s="18">
        <f t="shared" si="188"/>
        <v>73.131</v>
      </c>
      <c r="F12051" s="19">
        <v>197.005291</v>
      </c>
      <c r="G12051" s="19">
        <v>14.40719369</v>
      </c>
      <c r="H12051" s="20">
        <v>1.497354589</v>
      </c>
      <c r="I12051" s="15">
        <f>IF(H12051&lt;=Rmax_Summary!$B$40,1,0)</f>
        <v>1</v>
      </c>
      <c r="J12051" s="15">
        <v>10</v>
      </c>
      <c r="K12051" s="21" t="s">
        <v>849</v>
      </c>
    </row>
    <row r="12052" spans="1:11" x14ac:dyDescent="0.15">
      <c r="A12052" s="15">
        <v>3</v>
      </c>
      <c r="B12052" s="16">
        <v>15</v>
      </c>
      <c r="C12052" s="15">
        <v>200</v>
      </c>
      <c r="D12052" s="17">
        <v>73132</v>
      </c>
      <c r="E12052" s="18">
        <f t="shared" si="188"/>
        <v>73.132000000000005</v>
      </c>
      <c r="F12052" s="19">
        <v>197.002701</v>
      </c>
      <c r="G12052" s="19">
        <v>14.407201469</v>
      </c>
      <c r="H12052" s="20">
        <v>1.498649704</v>
      </c>
      <c r="I12052" s="15">
        <f>IF(H12052&lt;=Rmax_Summary!$B$40,1,0)</f>
        <v>1</v>
      </c>
      <c r="J12052" s="15">
        <v>10</v>
      </c>
      <c r="K12052" s="21" t="s">
        <v>849</v>
      </c>
    </row>
    <row r="12053" spans="1:11" x14ac:dyDescent="0.15">
      <c r="A12053" s="15">
        <v>4</v>
      </c>
      <c r="B12053" s="16">
        <v>15</v>
      </c>
      <c r="C12053" s="15">
        <v>200</v>
      </c>
      <c r="D12053" s="17">
        <v>73133</v>
      </c>
      <c r="E12053" s="18">
        <f t="shared" si="188"/>
        <v>73.132999999999996</v>
      </c>
      <c r="F12053" s="19">
        <v>197.00011799999999</v>
      </c>
      <c r="G12053" s="19">
        <v>14.407209247000001</v>
      </c>
      <c r="H12053" s="20">
        <v>1.499941188</v>
      </c>
      <c r="I12053" s="15">
        <f>IF(H12053&lt;=Rmax_Summary!$B$40,1,0)</f>
        <v>1</v>
      </c>
      <c r="J12053" s="15">
        <v>10</v>
      </c>
      <c r="K12053" s="21" t="s">
        <v>849</v>
      </c>
    </row>
    <row r="12054" spans="1:11" x14ac:dyDescent="0.15">
      <c r="A12054" s="15">
        <v>5</v>
      </c>
      <c r="B12054" s="16">
        <v>15</v>
      </c>
      <c r="C12054" s="15">
        <v>200</v>
      </c>
      <c r="D12054" s="17">
        <v>73134</v>
      </c>
      <c r="E12054" s="18">
        <f t="shared" si="188"/>
        <v>73.134</v>
      </c>
      <c r="F12054" s="19">
        <v>196.99752699999999</v>
      </c>
      <c r="G12054" s="19">
        <v>14.407217026</v>
      </c>
      <c r="H12054" s="20">
        <v>1.501236309</v>
      </c>
      <c r="I12054" s="15">
        <f>IF(H12054&lt;=Rmax_Summary!$B$40,1,0)</f>
        <v>0</v>
      </c>
      <c r="J12054" s="15">
        <v>10</v>
      </c>
      <c r="K12054" s="21" t="s">
        <v>849</v>
      </c>
    </row>
    <row r="12055" spans="1:11" x14ac:dyDescent="0.15">
      <c r="A12055" s="15">
        <v>6</v>
      </c>
      <c r="B12055" s="16">
        <v>15</v>
      </c>
      <c r="C12055" s="15">
        <v>200</v>
      </c>
      <c r="D12055" s="17">
        <v>73135</v>
      </c>
      <c r="E12055" s="18">
        <f t="shared" si="188"/>
        <v>73.135000000000005</v>
      </c>
      <c r="F12055" s="19">
        <v>196.99493699999999</v>
      </c>
      <c r="G12055" s="19">
        <v>14.407224834000001</v>
      </c>
      <c r="H12055" s="20">
        <v>1.502531429</v>
      </c>
      <c r="I12055" s="15">
        <f>IF(H12055&lt;=Rmax_Summary!$B$40,1,0)</f>
        <v>0</v>
      </c>
      <c r="J12055" s="15">
        <v>10</v>
      </c>
      <c r="K12055" s="21" t="s">
        <v>849</v>
      </c>
    </row>
    <row r="12056" spans="1:11" x14ac:dyDescent="0.15">
      <c r="A12056" s="15">
        <v>7</v>
      </c>
      <c r="B12056" s="16">
        <v>15</v>
      </c>
      <c r="C12056" s="15">
        <v>200</v>
      </c>
      <c r="D12056" s="17">
        <v>73136</v>
      </c>
      <c r="E12056" s="18">
        <f t="shared" si="188"/>
        <v>73.135999999999996</v>
      </c>
      <c r="F12056" s="19">
        <v>196.992347</v>
      </c>
      <c r="G12056" s="19">
        <v>14.407232583000001</v>
      </c>
      <c r="H12056" s="20">
        <v>1.5038265500000001</v>
      </c>
      <c r="I12056" s="15">
        <f>IF(H12056&lt;=Rmax_Summary!$B$40,1,0)</f>
        <v>0</v>
      </c>
      <c r="J12056" s="15">
        <v>10</v>
      </c>
      <c r="K12056" s="21" t="s">
        <v>849</v>
      </c>
    </row>
    <row r="12057" spans="1:11" x14ac:dyDescent="0.15">
      <c r="A12057" s="15">
        <v>8</v>
      </c>
      <c r="B12057" s="16">
        <v>15</v>
      </c>
      <c r="C12057" s="15">
        <v>200</v>
      </c>
      <c r="D12057" s="17">
        <v>73137</v>
      </c>
      <c r="E12057" s="18">
        <f t="shared" si="188"/>
        <v>73.137</v>
      </c>
      <c r="F12057" s="19">
        <v>196.98976400000001</v>
      </c>
      <c r="G12057" s="19">
        <v>14.407240359999999</v>
      </c>
      <c r="H12057" s="20">
        <v>1.505118036</v>
      </c>
      <c r="I12057" s="15">
        <f>IF(H12057&lt;=Rmax_Summary!$B$40,1,0)</f>
        <v>0</v>
      </c>
      <c r="J12057" s="15">
        <v>10</v>
      </c>
      <c r="K12057" s="21" t="s">
        <v>849</v>
      </c>
    </row>
    <row r="12058" spans="1:11" x14ac:dyDescent="0.15">
      <c r="A12058" s="15">
        <v>9</v>
      </c>
      <c r="B12058" s="16">
        <v>15</v>
      </c>
      <c r="C12058" s="15">
        <v>200</v>
      </c>
      <c r="D12058" s="17">
        <v>73138</v>
      </c>
      <c r="E12058" s="18">
        <f t="shared" si="188"/>
        <v>73.138000000000005</v>
      </c>
      <c r="F12058" s="19">
        <v>196.98717400000001</v>
      </c>
      <c r="G12058" s="19">
        <v>14.407248158</v>
      </c>
      <c r="H12058" s="20">
        <v>1.506413156</v>
      </c>
      <c r="I12058" s="15">
        <f>IF(H12058&lt;=Rmax_Summary!$B$40,1,0)</f>
        <v>0</v>
      </c>
      <c r="J12058" s="15">
        <v>10</v>
      </c>
      <c r="K12058" s="21" t="s">
        <v>849</v>
      </c>
    </row>
    <row r="12059" spans="1:11" x14ac:dyDescent="0.15">
      <c r="A12059" s="15">
        <v>10</v>
      </c>
      <c r="B12059" s="16">
        <v>15</v>
      </c>
      <c r="C12059" s="15">
        <v>200</v>
      </c>
      <c r="D12059" s="17">
        <v>73139</v>
      </c>
      <c r="E12059" s="18">
        <f t="shared" si="188"/>
        <v>73.138999999999996</v>
      </c>
      <c r="F12059" s="19">
        <v>196.98459099999999</v>
      </c>
      <c r="G12059" s="19">
        <v>14.407255918000001</v>
      </c>
      <c r="H12059" s="20">
        <v>1.5077046350000001</v>
      </c>
      <c r="I12059" s="15">
        <f>IF(H12059&lt;=Rmax_Summary!$B$40,1,0)</f>
        <v>0</v>
      </c>
      <c r="J12059" s="15">
        <v>10</v>
      </c>
      <c r="K12059" s="21" t="s">
        <v>849</v>
      </c>
    </row>
    <row r="12060" spans="1:11" x14ac:dyDescent="0.15">
      <c r="A12060" s="15">
        <v>5</v>
      </c>
      <c r="B12060" s="16">
        <v>15</v>
      </c>
      <c r="C12060" s="15">
        <v>200</v>
      </c>
      <c r="D12060" s="17">
        <v>73140</v>
      </c>
      <c r="E12060" s="18">
        <f t="shared" si="188"/>
        <v>73.14</v>
      </c>
      <c r="F12060" s="19">
        <v>196.982</v>
      </c>
      <c r="G12060" s="19">
        <v>14.407263695999999</v>
      </c>
      <c r="H12060" s="20">
        <v>1.5089997559999999</v>
      </c>
      <c r="I12060" s="15">
        <f>IF(H12060&lt;=Rmax_Summary!$B$40,1,0)</f>
        <v>0</v>
      </c>
      <c r="J12060" s="15">
        <v>9</v>
      </c>
      <c r="K12060" s="21" t="s">
        <v>849</v>
      </c>
    </row>
    <row r="12061" spans="1:11" x14ac:dyDescent="0.15">
      <c r="A12061" s="15">
        <v>6</v>
      </c>
      <c r="B12061" s="16">
        <v>15</v>
      </c>
      <c r="C12061" s="15">
        <v>200</v>
      </c>
      <c r="D12061" s="17">
        <v>73150</v>
      </c>
      <c r="E12061" s="18">
        <f t="shared" si="188"/>
        <v>73.150000000000006</v>
      </c>
      <c r="F12061" s="19">
        <v>196.956142</v>
      </c>
      <c r="G12061" s="19">
        <v>14.407341479999999</v>
      </c>
      <c r="H12061" s="20">
        <v>1.5219291319999999</v>
      </c>
      <c r="I12061" s="15">
        <f>IF(H12061&lt;=Rmax_Summary!$B$40,1,0)</f>
        <v>0</v>
      </c>
      <c r="J12061" s="15">
        <v>9</v>
      </c>
      <c r="K12061" s="21" t="s">
        <v>849</v>
      </c>
    </row>
    <row r="12062" spans="1:11" x14ac:dyDescent="0.15">
      <c r="A12062" s="15">
        <v>7</v>
      </c>
      <c r="B12062" s="16">
        <v>15</v>
      </c>
      <c r="C12062" s="15">
        <v>200</v>
      </c>
      <c r="D12062" s="17">
        <v>73160</v>
      </c>
      <c r="E12062" s="18">
        <f t="shared" si="188"/>
        <v>73.16</v>
      </c>
      <c r="F12062" s="19">
        <v>196.93027599999999</v>
      </c>
      <c r="G12062" s="19">
        <v>14.407419234000001</v>
      </c>
      <c r="H12062" s="20">
        <v>1.534862151</v>
      </c>
      <c r="I12062" s="15">
        <f>IF(H12062&lt;=Rmax_Summary!$B$40,1,0)</f>
        <v>0</v>
      </c>
      <c r="J12062" s="15">
        <v>9</v>
      </c>
      <c r="K12062" s="21" t="s">
        <v>849</v>
      </c>
    </row>
    <row r="12063" spans="1:11" x14ac:dyDescent="0.15">
      <c r="A12063" s="15">
        <v>8</v>
      </c>
      <c r="B12063" s="16">
        <v>15</v>
      </c>
      <c r="C12063" s="15">
        <v>200</v>
      </c>
      <c r="D12063" s="17">
        <v>73170</v>
      </c>
      <c r="E12063" s="18">
        <f t="shared" si="188"/>
        <v>73.17</v>
      </c>
      <c r="F12063" s="19">
        <v>196.90442400000001</v>
      </c>
      <c r="G12063" s="19">
        <v>14.407496958999999</v>
      </c>
      <c r="H12063" s="20">
        <v>1.5477878860000001</v>
      </c>
      <c r="I12063" s="15">
        <f>IF(H12063&lt;=Rmax_Summary!$B$40,1,0)</f>
        <v>0</v>
      </c>
      <c r="J12063" s="15">
        <v>9</v>
      </c>
      <c r="K12063" s="21" t="s">
        <v>849</v>
      </c>
    </row>
    <row r="12064" spans="1:11" x14ac:dyDescent="0.15">
      <c r="A12064" s="15">
        <v>9</v>
      </c>
      <c r="B12064" s="16">
        <v>15</v>
      </c>
      <c r="C12064" s="15">
        <v>200</v>
      </c>
      <c r="D12064" s="17">
        <v>73180</v>
      </c>
      <c r="E12064" s="18">
        <f t="shared" si="188"/>
        <v>73.180000000000007</v>
      </c>
      <c r="F12064" s="19">
        <v>196.87858</v>
      </c>
      <c r="G12064" s="19">
        <v>14.407574653999999</v>
      </c>
      <c r="H12064" s="20">
        <v>1.560709986</v>
      </c>
      <c r="I12064" s="15">
        <f>IF(H12064&lt;=Rmax_Summary!$B$40,1,0)</f>
        <v>0</v>
      </c>
      <c r="J12064" s="15">
        <v>9</v>
      </c>
      <c r="K12064" s="21" t="s">
        <v>849</v>
      </c>
    </row>
    <row r="12065" spans="1:11" x14ac:dyDescent="0.15">
      <c r="A12065" s="15">
        <v>10</v>
      </c>
      <c r="B12065" s="16">
        <v>15</v>
      </c>
      <c r="C12065" s="15">
        <v>200</v>
      </c>
      <c r="D12065" s="17">
        <v>73190</v>
      </c>
      <c r="E12065" s="18">
        <f t="shared" si="188"/>
        <v>73.19</v>
      </c>
      <c r="F12065" s="19">
        <v>196.85274999999999</v>
      </c>
      <c r="G12065" s="19">
        <v>14.407652378</v>
      </c>
      <c r="H12065" s="20">
        <v>1.573624811</v>
      </c>
      <c r="I12065" s="15">
        <f>IF(H12065&lt;=Rmax_Summary!$B$40,1,0)</f>
        <v>0</v>
      </c>
      <c r="J12065" s="15">
        <v>9</v>
      </c>
      <c r="K12065" s="21" t="s">
        <v>849</v>
      </c>
    </row>
    <row r="12066" spans="1:11" x14ac:dyDescent="0.15">
      <c r="A12066" s="15">
        <v>3</v>
      </c>
      <c r="B12066" s="16">
        <v>15</v>
      </c>
      <c r="C12066" s="15">
        <v>200</v>
      </c>
      <c r="D12066" s="17">
        <v>73200</v>
      </c>
      <c r="E12066" s="18">
        <f t="shared" si="188"/>
        <v>73.2</v>
      </c>
      <c r="F12066" s="19">
        <v>196.82691299999999</v>
      </c>
      <c r="G12066" s="19">
        <v>14.407730012</v>
      </c>
      <c r="H12066" s="20">
        <v>1.5865432779999999</v>
      </c>
      <c r="I12066" s="15">
        <f>IF(H12066&lt;=Rmax_Summary!$B$40,1,0)</f>
        <v>0</v>
      </c>
      <c r="J12066" s="15">
        <v>8</v>
      </c>
      <c r="K12066" s="21" t="s">
        <v>848</v>
      </c>
    </row>
    <row r="12067" spans="1:11" x14ac:dyDescent="0.15">
      <c r="A12067" s="15">
        <v>4</v>
      </c>
      <c r="B12067" s="16">
        <v>15</v>
      </c>
      <c r="C12067" s="15">
        <v>200</v>
      </c>
      <c r="D12067" s="17">
        <v>73300</v>
      </c>
      <c r="E12067" s="18">
        <f t="shared" si="188"/>
        <v>73.3</v>
      </c>
      <c r="F12067" s="19">
        <v>196.56896599999999</v>
      </c>
      <c r="G12067" s="19">
        <v>14.408505588000001</v>
      </c>
      <c r="H12067" s="20">
        <v>1.7155169020000001</v>
      </c>
      <c r="I12067" s="15">
        <f>IF(H12067&lt;=Rmax_Summary!$B$40,1,0)</f>
        <v>0</v>
      </c>
      <c r="J12067" s="15">
        <v>8</v>
      </c>
      <c r="K12067" s="21" t="s">
        <v>848</v>
      </c>
    </row>
    <row r="12068" spans="1:11" x14ac:dyDescent="0.15">
      <c r="A12068" s="15">
        <v>5</v>
      </c>
      <c r="B12068" s="16">
        <v>15</v>
      </c>
      <c r="C12068" s="15">
        <v>200</v>
      </c>
      <c r="D12068" s="17">
        <v>73400</v>
      </c>
      <c r="E12068" s="18">
        <f t="shared" si="188"/>
        <v>73.400000000000006</v>
      </c>
      <c r="F12068" s="19">
        <v>196.31170299999999</v>
      </c>
      <c r="G12068" s="19">
        <v>14.409279138</v>
      </c>
      <c r="H12068" s="20">
        <v>1.844148557</v>
      </c>
      <c r="I12068" s="15">
        <f>IF(H12068&lt;=Rmax_Summary!$B$40,1,0)</f>
        <v>0</v>
      </c>
      <c r="J12068" s="15">
        <v>8</v>
      </c>
      <c r="K12068" s="21" t="s">
        <v>848</v>
      </c>
    </row>
    <row r="12069" spans="1:11" x14ac:dyDescent="0.15">
      <c r="A12069" s="15">
        <v>6</v>
      </c>
      <c r="B12069" s="16">
        <v>15</v>
      </c>
      <c r="C12069" s="15">
        <v>200</v>
      </c>
      <c r="D12069" s="17">
        <v>73500</v>
      </c>
      <c r="E12069" s="18">
        <f t="shared" si="188"/>
        <v>73.5</v>
      </c>
      <c r="F12069" s="19">
        <v>196.05510899999999</v>
      </c>
      <c r="G12069" s="19">
        <v>14.41005066</v>
      </c>
      <c r="H12069" s="20">
        <v>1.972445515</v>
      </c>
      <c r="I12069" s="15">
        <f>IF(H12069&lt;=Rmax_Summary!$B$40,1,0)</f>
        <v>0</v>
      </c>
      <c r="J12069" s="15">
        <v>8</v>
      </c>
      <c r="K12069" s="21" t="s">
        <v>848</v>
      </c>
    </row>
    <row r="12070" spans="1:11" x14ac:dyDescent="0.15">
      <c r="A12070" s="15">
        <v>7</v>
      </c>
      <c r="B12070" s="16">
        <v>15</v>
      </c>
      <c r="C12070" s="15">
        <v>200</v>
      </c>
      <c r="D12070" s="17">
        <v>73600</v>
      </c>
      <c r="E12070" s="18">
        <f t="shared" si="188"/>
        <v>73.599999999999994</v>
      </c>
      <c r="F12070" s="19">
        <v>195.79919200000001</v>
      </c>
      <c r="G12070" s="19">
        <v>14.410820126999999</v>
      </c>
      <c r="H12070" s="20">
        <v>2.1004041419999999</v>
      </c>
      <c r="I12070" s="15">
        <f>IF(H12070&lt;=Rmax_Summary!$B$40,1,0)</f>
        <v>0</v>
      </c>
      <c r="J12070" s="15">
        <v>8</v>
      </c>
      <c r="K12070" s="21" t="s">
        <v>848</v>
      </c>
    </row>
    <row r="12071" spans="1:11" x14ac:dyDescent="0.15">
      <c r="A12071" s="15">
        <v>8</v>
      </c>
      <c r="B12071" s="16">
        <v>15</v>
      </c>
      <c r="C12071" s="15">
        <v>200</v>
      </c>
      <c r="D12071" s="17">
        <v>73700</v>
      </c>
      <c r="E12071" s="18">
        <f t="shared" si="188"/>
        <v>73.7</v>
      </c>
      <c r="F12071" s="19">
        <v>195.54392899999999</v>
      </c>
      <c r="G12071" s="19">
        <v>14.411587596</v>
      </c>
      <c r="H12071" s="20">
        <v>2.2280353559999999</v>
      </c>
      <c r="I12071" s="15">
        <f>IF(H12071&lt;=Rmax_Summary!$B$40,1,0)</f>
        <v>0</v>
      </c>
      <c r="J12071" s="15">
        <v>8</v>
      </c>
      <c r="K12071" s="21" t="s">
        <v>848</v>
      </c>
    </row>
    <row r="12072" spans="1:11" x14ac:dyDescent="0.15">
      <c r="A12072" s="15">
        <v>9</v>
      </c>
      <c r="B12072" s="16">
        <v>15</v>
      </c>
      <c r="C12072" s="15">
        <v>200</v>
      </c>
      <c r="D12072" s="17">
        <v>73800</v>
      </c>
      <c r="E12072" s="18">
        <f t="shared" si="188"/>
        <v>73.8</v>
      </c>
      <c r="F12072" s="19">
        <v>195.289344</v>
      </c>
      <c r="G12072" s="19">
        <v>14.412353099000001</v>
      </c>
      <c r="H12072" s="20">
        <v>2.3553282289999999</v>
      </c>
      <c r="I12072" s="15">
        <f>IF(H12072&lt;=Rmax_Summary!$B$40,1,0)</f>
        <v>0</v>
      </c>
      <c r="J12072" s="15">
        <v>8</v>
      </c>
      <c r="K12072" s="21" t="s">
        <v>848</v>
      </c>
    </row>
    <row r="12073" spans="1:11" x14ac:dyDescent="0.15">
      <c r="A12073" s="15">
        <v>10</v>
      </c>
      <c r="B12073" s="16">
        <v>15</v>
      </c>
      <c r="C12073" s="15">
        <v>200</v>
      </c>
      <c r="D12073" s="17">
        <v>73900</v>
      </c>
      <c r="E12073" s="18">
        <f t="shared" si="188"/>
        <v>73.900000000000006</v>
      </c>
      <c r="F12073" s="19">
        <v>195.035405</v>
      </c>
      <c r="G12073" s="19">
        <v>14.413116604000001</v>
      </c>
      <c r="H12073" s="20">
        <v>2.4822973300000002</v>
      </c>
      <c r="I12073" s="15">
        <f>IF(H12073&lt;=Rmax_Summary!$B$40,1,0)</f>
        <v>0</v>
      </c>
      <c r="J12073" s="15">
        <v>8</v>
      </c>
      <c r="K12073" s="21" t="s">
        <v>848</v>
      </c>
    </row>
    <row r="12074" spans="1:11" x14ac:dyDescent="0.15">
      <c r="A12074" s="15">
        <v>5100</v>
      </c>
      <c r="B12074" s="16">
        <v>15</v>
      </c>
      <c r="C12074" s="15">
        <v>200</v>
      </c>
      <c r="D12074" s="17">
        <v>74000</v>
      </c>
      <c r="E12074" s="18">
        <f t="shared" si="188"/>
        <v>74</v>
      </c>
      <c r="F12074" s="19">
        <v>194.78213700000001</v>
      </c>
      <c r="G12074" s="19">
        <v>14.413878113000001</v>
      </c>
      <c r="H12074" s="20">
        <v>2.6089317379999999</v>
      </c>
      <c r="I12074" s="15">
        <f>IF(H12074&lt;=Rmax_Summary!$B$40,1,0)</f>
        <v>0</v>
      </c>
      <c r="J12074" s="15">
        <v>1</v>
      </c>
      <c r="K12074" s="21" t="s">
        <v>846</v>
      </c>
    </row>
    <row r="12075" spans="1:11" x14ac:dyDescent="0.15">
      <c r="A12075" s="15">
        <v>5105</v>
      </c>
      <c r="B12075" s="16">
        <v>15</v>
      </c>
      <c r="C12075" s="15">
        <v>200</v>
      </c>
      <c r="D12075" s="17">
        <v>75000</v>
      </c>
      <c r="E12075" s="18">
        <f t="shared" si="188"/>
        <v>75</v>
      </c>
      <c r="F12075" s="19">
        <v>192.28513699999999</v>
      </c>
      <c r="G12075" s="19">
        <v>14.421385556000001</v>
      </c>
      <c r="H12075" s="20">
        <v>3.8574314909999998</v>
      </c>
      <c r="I12075" s="15">
        <f>IF(H12075&lt;=Rmax_Summary!$B$40,1,0)</f>
        <v>0</v>
      </c>
      <c r="J12075" s="15">
        <v>1</v>
      </c>
      <c r="K12075" s="21" t="s">
        <v>846</v>
      </c>
    </row>
    <row r="12076" spans="1:11" x14ac:dyDescent="0.15">
      <c r="A12076" s="15">
        <v>5110</v>
      </c>
      <c r="B12076" s="16">
        <v>15</v>
      </c>
      <c r="C12076" s="15">
        <v>200</v>
      </c>
      <c r="D12076" s="17">
        <v>76000</v>
      </c>
      <c r="E12076" s="18">
        <f t="shared" si="188"/>
        <v>76</v>
      </c>
      <c r="F12076" s="19">
        <v>189.85134400000001</v>
      </c>
      <c r="G12076" s="19">
        <v>14.428702653</v>
      </c>
      <c r="H12076" s="20">
        <v>5.0743281260000002</v>
      </c>
      <c r="I12076" s="15">
        <f>IF(H12076&lt;=Rmax_Summary!$B$40,1,0)</f>
        <v>0</v>
      </c>
      <c r="J12076" s="15">
        <v>1</v>
      </c>
      <c r="K12076" s="21" t="s">
        <v>846</v>
      </c>
    </row>
    <row r="12077" spans="1:11" x14ac:dyDescent="0.15">
      <c r="A12077" s="15">
        <v>5115</v>
      </c>
      <c r="B12077" s="16">
        <v>15</v>
      </c>
      <c r="C12077" s="15">
        <v>200</v>
      </c>
      <c r="D12077" s="17">
        <v>77000</v>
      </c>
      <c r="E12077" s="18">
        <f t="shared" si="188"/>
        <v>77</v>
      </c>
      <c r="F12077" s="19">
        <v>187.47839200000001</v>
      </c>
      <c r="G12077" s="19">
        <v>14.435836554</v>
      </c>
      <c r="H12077" s="20">
        <v>6.2608039819999997</v>
      </c>
      <c r="I12077" s="15">
        <f>IF(H12077&lt;=Rmax_Summary!$B$40,1,0)</f>
        <v>0</v>
      </c>
      <c r="J12077" s="15">
        <v>1</v>
      </c>
      <c r="K12077" s="21" t="s">
        <v>846</v>
      </c>
    </row>
    <row r="12078" spans="1:11" x14ac:dyDescent="0.15">
      <c r="A12078" s="15">
        <v>5120</v>
      </c>
      <c r="B12078" s="16">
        <v>15</v>
      </c>
      <c r="C12078" s="15">
        <v>200</v>
      </c>
      <c r="D12078" s="17">
        <v>78000</v>
      </c>
      <c r="E12078" s="18">
        <f t="shared" si="188"/>
        <v>78</v>
      </c>
      <c r="F12078" s="19">
        <v>185.16402600000001</v>
      </c>
      <c r="G12078" s="19">
        <v>14.442794084000001</v>
      </c>
      <c r="H12078" s="20">
        <v>7.4179868329999996</v>
      </c>
      <c r="I12078" s="15">
        <f>IF(H12078&lt;=Rmax_Summary!$B$40,1,0)</f>
        <v>0</v>
      </c>
      <c r="J12078" s="15">
        <v>1</v>
      </c>
      <c r="K12078" s="21" t="s">
        <v>846</v>
      </c>
    </row>
    <row r="12079" spans="1:11" x14ac:dyDescent="0.15">
      <c r="A12079" s="15">
        <v>5125</v>
      </c>
      <c r="B12079" s="16">
        <v>15</v>
      </c>
      <c r="C12079" s="15">
        <v>200</v>
      </c>
      <c r="D12079" s="17">
        <v>79000</v>
      </c>
      <c r="E12079" s="18">
        <f t="shared" si="188"/>
        <v>79</v>
      </c>
      <c r="F12079" s="19">
        <v>182.906093</v>
      </c>
      <c r="G12079" s="19">
        <v>14.449581683</v>
      </c>
      <c r="H12079" s="20">
        <v>8.5469535200000006</v>
      </c>
      <c r="I12079" s="15">
        <f>IF(H12079&lt;=Rmax_Summary!$B$40,1,0)</f>
        <v>0</v>
      </c>
      <c r="J12079" s="15">
        <v>1</v>
      </c>
      <c r="K12079" s="21" t="s">
        <v>846</v>
      </c>
    </row>
    <row r="12080" spans="1:11" x14ac:dyDescent="0.15">
      <c r="A12080" s="15">
        <v>5130</v>
      </c>
      <c r="B12080" s="16">
        <v>15</v>
      </c>
      <c r="C12080" s="15">
        <v>200</v>
      </c>
      <c r="D12080" s="17">
        <v>80000</v>
      </c>
      <c r="E12080" s="18">
        <f t="shared" si="188"/>
        <v>80</v>
      </c>
      <c r="F12080" s="19">
        <v>180.70256900000001</v>
      </c>
      <c r="G12080" s="19">
        <v>14.456205547</v>
      </c>
      <c r="H12080" s="20">
        <v>9.6487154020000006</v>
      </c>
      <c r="I12080" s="15">
        <f>IF(H12080&lt;=Rmax_Summary!$B$40,1,0)</f>
        <v>0</v>
      </c>
      <c r="J12080" s="15">
        <v>1</v>
      </c>
      <c r="K12080" s="21" t="s">
        <v>846</v>
      </c>
    </row>
    <row r="12081" spans="1:11" x14ac:dyDescent="0.15">
      <c r="A12081" s="15">
        <v>5135</v>
      </c>
      <c r="B12081" s="16">
        <v>15</v>
      </c>
      <c r="C12081" s="15">
        <v>200</v>
      </c>
      <c r="D12081" s="17">
        <v>81000</v>
      </c>
      <c r="E12081" s="18">
        <f t="shared" si="188"/>
        <v>81</v>
      </c>
      <c r="F12081" s="19">
        <v>178.55150499999999</v>
      </c>
      <c r="G12081" s="19">
        <v>14.462671488</v>
      </c>
      <c r="H12081" s="20">
        <v>10.724247457000001</v>
      </c>
      <c r="I12081" s="15">
        <f>IF(H12081&lt;=Rmax_Summary!$B$40,1,0)</f>
        <v>0</v>
      </c>
      <c r="J12081" s="15">
        <v>1</v>
      </c>
      <c r="K12081" s="21" t="s">
        <v>846</v>
      </c>
    </row>
    <row r="12082" spans="1:11" x14ac:dyDescent="0.15">
      <c r="A12082" s="15">
        <v>5140</v>
      </c>
      <c r="B12082" s="16">
        <v>15</v>
      </c>
      <c r="C12082" s="15">
        <v>200</v>
      </c>
      <c r="D12082" s="17">
        <v>82000</v>
      </c>
      <c r="E12082" s="18">
        <f t="shared" si="188"/>
        <v>82</v>
      </c>
      <c r="F12082" s="19">
        <v>176.45103800000001</v>
      </c>
      <c r="G12082" s="19">
        <v>14.468985111</v>
      </c>
      <c r="H12082" s="20">
        <v>11.774481007</v>
      </c>
      <c r="I12082" s="15">
        <f>IF(H12082&lt;=Rmax_Summary!$B$40,1,0)</f>
        <v>0</v>
      </c>
      <c r="J12082" s="15">
        <v>1</v>
      </c>
      <c r="K12082" s="21" t="s">
        <v>846</v>
      </c>
    </row>
    <row r="12083" spans="1:11" x14ac:dyDescent="0.15">
      <c r="A12083" s="15">
        <v>5145</v>
      </c>
      <c r="B12083" s="16">
        <v>15</v>
      </c>
      <c r="C12083" s="15">
        <v>200</v>
      </c>
      <c r="D12083" s="17">
        <v>83000</v>
      </c>
      <c r="E12083" s="18">
        <f t="shared" si="188"/>
        <v>83</v>
      </c>
      <c r="F12083" s="19">
        <v>174.39942199999999</v>
      </c>
      <c r="G12083" s="19">
        <v>14.475151747</v>
      </c>
      <c r="H12083" s="20">
        <v>12.800289167000001</v>
      </c>
      <c r="I12083" s="15">
        <f>IF(H12083&lt;=Rmax_Summary!$B$40,1,0)</f>
        <v>0</v>
      </c>
      <c r="J12083" s="15">
        <v>1</v>
      </c>
      <c r="K12083" s="21" t="s">
        <v>846</v>
      </c>
    </row>
    <row r="12084" spans="1:11" x14ac:dyDescent="0.15">
      <c r="A12084" s="15">
        <v>5150</v>
      </c>
      <c r="B12084" s="16">
        <v>15</v>
      </c>
      <c r="C12084" s="15">
        <v>200</v>
      </c>
      <c r="D12084" s="17">
        <v>84000</v>
      </c>
      <c r="E12084" s="18">
        <f t="shared" si="188"/>
        <v>84</v>
      </c>
      <c r="F12084" s="19">
        <v>172.39495400000001</v>
      </c>
      <c r="G12084" s="19">
        <v>14.481176495</v>
      </c>
      <c r="H12084" s="20">
        <v>13.802523224</v>
      </c>
      <c r="I12084" s="15">
        <f>IF(H12084&lt;=Rmax_Summary!$B$40,1,0)</f>
        <v>0</v>
      </c>
      <c r="J12084" s="15">
        <v>1</v>
      </c>
      <c r="K12084" s="21" t="s">
        <v>846</v>
      </c>
    </row>
    <row r="12085" spans="1:11" x14ac:dyDescent="0.15">
      <c r="A12085" s="15">
        <v>5155</v>
      </c>
      <c r="B12085" s="16">
        <v>15</v>
      </c>
      <c r="C12085" s="15">
        <v>200</v>
      </c>
      <c r="D12085" s="17">
        <v>85000</v>
      </c>
      <c r="E12085" s="18">
        <f t="shared" si="188"/>
        <v>85</v>
      </c>
      <c r="F12085" s="19">
        <v>170.436047</v>
      </c>
      <c r="G12085" s="19">
        <v>14.487064153</v>
      </c>
      <c r="H12085" s="20">
        <v>14.781976258</v>
      </c>
      <c r="I12085" s="15">
        <f>IF(H12085&lt;=Rmax_Summary!$B$40,1,0)</f>
        <v>0</v>
      </c>
      <c r="J12085" s="15">
        <v>1</v>
      </c>
      <c r="K12085" s="21" t="s">
        <v>846</v>
      </c>
    </row>
    <row r="12086" spans="1:11" x14ac:dyDescent="0.15">
      <c r="A12086" s="15">
        <v>5160</v>
      </c>
      <c r="B12086" s="16">
        <v>15</v>
      </c>
      <c r="C12086" s="15">
        <v>200</v>
      </c>
      <c r="D12086" s="17">
        <v>86000</v>
      </c>
      <c r="E12086" s="18">
        <f t="shared" si="188"/>
        <v>86</v>
      </c>
      <c r="F12086" s="19">
        <v>168.52116100000001</v>
      </c>
      <c r="G12086" s="19">
        <v>14.492819399</v>
      </c>
      <c r="H12086" s="20">
        <v>15.739419521</v>
      </c>
      <c r="I12086" s="15">
        <f>IF(H12086&lt;=Rmax_Summary!$B$40,1,0)</f>
        <v>0</v>
      </c>
      <c r="J12086" s="15">
        <v>1</v>
      </c>
      <c r="K12086" s="21" t="s">
        <v>846</v>
      </c>
    </row>
    <row r="12087" spans="1:11" x14ac:dyDescent="0.15">
      <c r="A12087" s="15">
        <v>5165</v>
      </c>
      <c r="B12087" s="16">
        <v>15</v>
      </c>
      <c r="C12087" s="15">
        <v>200</v>
      </c>
      <c r="D12087" s="17">
        <v>87000</v>
      </c>
      <c r="E12087" s="18">
        <f t="shared" si="188"/>
        <v>87</v>
      </c>
      <c r="F12087" s="19">
        <v>166.64881</v>
      </c>
      <c r="G12087" s="19">
        <v>14.498446614000001</v>
      </c>
      <c r="H12087" s="20">
        <v>16.675595159</v>
      </c>
      <c r="I12087" s="15">
        <f>IF(H12087&lt;=Rmax_Summary!$B$40,1,0)</f>
        <v>0</v>
      </c>
      <c r="J12087" s="15">
        <v>1</v>
      </c>
      <c r="K12087" s="21" t="s">
        <v>846</v>
      </c>
    </row>
    <row r="12088" spans="1:11" x14ac:dyDescent="0.15">
      <c r="A12088" s="15">
        <v>5170</v>
      </c>
      <c r="B12088" s="16">
        <v>15</v>
      </c>
      <c r="C12088" s="15">
        <v>200</v>
      </c>
      <c r="D12088" s="17">
        <v>88000</v>
      </c>
      <c r="E12088" s="18">
        <f t="shared" si="188"/>
        <v>88</v>
      </c>
      <c r="F12088" s="19">
        <v>164.817611</v>
      </c>
      <c r="G12088" s="19">
        <v>14.503950044</v>
      </c>
      <c r="H12088" s="20">
        <v>17.591194389000002</v>
      </c>
      <c r="I12088" s="15">
        <f>IF(H12088&lt;=Rmax_Summary!$B$40,1,0)</f>
        <v>0</v>
      </c>
      <c r="J12088" s="15">
        <v>1</v>
      </c>
      <c r="K12088" s="21" t="s">
        <v>846</v>
      </c>
    </row>
    <row r="12089" spans="1:11" x14ac:dyDescent="0.15">
      <c r="A12089" s="15">
        <v>5175</v>
      </c>
      <c r="B12089" s="16">
        <v>15</v>
      </c>
      <c r="C12089" s="15">
        <v>200</v>
      </c>
      <c r="D12089" s="17">
        <v>89000</v>
      </c>
      <c r="E12089" s="18">
        <f t="shared" si="188"/>
        <v>89</v>
      </c>
      <c r="F12089" s="19">
        <v>163.02622700000001</v>
      </c>
      <c r="G12089" s="19">
        <v>14.509333744999999</v>
      </c>
      <c r="H12089" s="20">
        <v>18.486886599999998</v>
      </c>
      <c r="I12089" s="15">
        <f>IF(H12089&lt;=Rmax_Summary!$B$40,1,0)</f>
        <v>0</v>
      </c>
      <c r="J12089" s="15">
        <v>1</v>
      </c>
      <c r="K12089" s="21" t="s">
        <v>846</v>
      </c>
    </row>
    <row r="12090" spans="1:11" x14ac:dyDescent="0.15">
      <c r="A12090" s="15">
        <v>5180</v>
      </c>
      <c r="B12090" s="16">
        <v>15</v>
      </c>
      <c r="C12090" s="15">
        <v>200</v>
      </c>
      <c r="D12090" s="17">
        <v>90000</v>
      </c>
      <c r="E12090" s="18">
        <f t="shared" si="188"/>
        <v>90</v>
      </c>
      <c r="F12090" s="19">
        <v>161.273347</v>
      </c>
      <c r="G12090" s="19">
        <v>14.514601558000001</v>
      </c>
      <c r="H12090" s="20">
        <v>19.363326625999999</v>
      </c>
      <c r="I12090" s="15">
        <f>IF(H12090&lt;=Rmax_Summary!$B$40,1,0)</f>
        <v>0</v>
      </c>
      <c r="J12090" s="15">
        <v>1</v>
      </c>
      <c r="K12090" s="21" t="s">
        <v>846</v>
      </c>
    </row>
    <row r="12091" spans="1:11" x14ac:dyDescent="0.15">
      <c r="A12091" s="15">
        <v>5185</v>
      </c>
      <c r="B12091" s="16">
        <v>15</v>
      </c>
      <c r="C12091" s="15">
        <v>200</v>
      </c>
      <c r="D12091" s="17">
        <v>91000</v>
      </c>
      <c r="E12091" s="18">
        <f t="shared" si="188"/>
        <v>91</v>
      </c>
      <c r="F12091" s="19">
        <v>159.55777800000001</v>
      </c>
      <c r="G12091" s="19">
        <v>14.519757211</v>
      </c>
      <c r="H12091" s="20">
        <v>20.221111097000001</v>
      </c>
      <c r="I12091" s="15">
        <f>IF(H12091&lt;=Rmax_Summary!$B$40,1,0)</f>
        <v>0</v>
      </c>
      <c r="J12091" s="15">
        <v>1</v>
      </c>
      <c r="K12091" s="21" t="s">
        <v>846</v>
      </c>
    </row>
    <row r="12092" spans="1:11" x14ac:dyDescent="0.15">
      <c r="A12092" s="15">
        <v>5190</v>
      </c>
      <c r="B12092" s="16">
        <v>15</v>
      </c>
      <c r="C12092" s="15">
        <v>200</v>
      </c>
      <c r="D12092" s="17">
        <v>92000</v>
      </c>
      <c r="E12092" s="18">
        <f t="shared" si="188"/>
        <v>92</v>
      </c>
      <c r="F12092" s="19">
        <v>157.878331</v>
      </c>
      <c r="G12092" s="19">
        <v>14.524806367</v>
      </c>
      <c r="H12092" s="20">
        <v>21.060834740000001</v>
      </c>
      <c r="I12092" s="15">
        <f>IF(H12092&lt;=Rmax_Summary!$B$40,1,0)</f>
        <v>0</v>
      </c>
      <c r="J12092" s="15">
        <v>1</v>
      </c>
      <c r="K12092" s="21" t="s">
        <v>846</v>
      </c>
    </row>
    <row r="12093" spans="1:11" x14ac:dyDescent="0.15">
      <c r="A12093" s="15">
        <v>5195</v>
      </c>
      <c r="B12093" s="16">
        <v>15</v>
      </c>
      <c r="C12093" s="15">
        <v>200</v>
      </c>
      <c r="D12093" s="17">
        <v>93000</v>
      </c>
      <c r="E12093" s="18">
        <f t="shared" si="188"/>
        <v>93</v>
      </c>
      <c r="F12093" s="19">
        <v>156.23382899999999</v>
      </c>
      <c r="G12093" s="19">
        <v>14.529746040999999</v>
      </c>
      <c r="H12093" s="20">
        <v>21.883085335000001</v>
      </c>
      <c r="I12093" s="15">
        <f>IF(H12093&lt;=Rmax_Summary!$B$40,1,0)</f>
        <v>0</v>
      </c>
      <c r="J12093" s="15">
        <v>1</v>
      </c>
      <c r="K12093" s="21" t="s">
        <v>846</v>
      </c>
    </row>
    <row r="12094" spans="1:11" x14ac:dyDescent="0.15">
      <c r="A12094" s="15">
        <v>5200</v>
      </c>
      <c r="B12094" s="16">
        <v>15</v>
      </c>
      <c r="C12094" s="15">
        <v>200</v>
      </c>
      <c r="D12094" s="17">
        <v>94000</v>
      </c>
      <c r="E12094" s="18">
        <f t="shared" si="188"/>
        <v>94</v>
      </c>
      <c r="F12094" s="19">
        <v>154.62325200000001</v>
      </c>
      <c r="G12094" s="19">
        <v>14.534585863</v>
      </c>
      <c r="H12094" s="20">
        <v>22.688373771999998</v>
      </c>
      <c r="I12094" s="15">
        <f>IF(H12094&lt;=Rmax_Summary!$B$40,1,0)</f>
        <v>0</v>
      </c>
      <c r="J12094" s="15">
        <v>1</v>
      </c>
      <c r="K12094" s="21" t="s">
        <v>846</v>
      </c>
    </row>
    <row r="12095" spans="1:11" x14ac:dyDescent="0.15">
      <c r="A12095" s="15">
        <v>5205</v>
      </c>
      <c r="B12095" s="16">
        <v>15</v>
      </c>
      <c r="C12095" s="15">
        <v>200</v>
      </c>
      <c r="D12095" s="17">
        <v>95000</v>
      </c>
      <c r="E12095" s="18">
        <f t="shared" si="188"/>
        <v>95</v>
      </c>
      <c r="F12095" s="19">
        <v>153.045548</v>
      </c>
      <c r="G12095" s="19">
        <v>14.539326860999999</v>
      </c>
      <c r="H12095" s="20">
        <v>23.477225820000001</v>
      </c>
      <c r="I12095" s="15">
        <f>IF(H12095&lt;=Rmax_Summary!$B$40,1,0)</f>
        <v>0</v>
      </c>
      <c r="J12095" s="15">
        <v>1</v>
      </c>
      <c r="K12095" s="21" t="s">
        <v>846</v>
      </c>
    </row>
    <row r="12096" spans="1:11" x14ac:dyDescent="0.15">
      <c r="A12096" s="15">
        <v>5210</v>
      </c>
      <c r="B12096" s="16">
        <v>15</v>
      </c>
      <c r="C12096" s="15">
        <v>200</v>
      </c>
      <c r="D12096" s="17">
        <v>96000</v>
      </c>
      <c r="E12096" s="18">
        <f t="shared" si="188"/>
        <v>96</v>
      </c>
      <c r="F12096" s="19">
        <v>151.49971300000001</v>
      </c>
      <c r="G12096" s="19">
        <v>14.543972001</v>
      </c>
      <c r="H12096" s="20">
        <v>24.250143521999998</v>
      </c>
      <c r="I12096" s="15">
        <f>IF(H12096&lt;=Rmax_Summary!$B$40,1,0)</f>
        <v>0</v>
      </c>
      <c r="J12096" s="15">
        <v>1</v>
      </c>
      <c r="K12096" s="21" t="s">
        <v>846</v>
      </c>
    </row>
    <row r="12097" spans="1:11" x14ac:dyDescent="0.15">
      <c r="A12097" s="15">
        <v>5215</v>
      </c>
      <c r="B12097" s="16">
        <v>15</v>
      </c>
      <c r="C12097" s="15">
        <v>200</v>
      </c>
      <c r="D12097" s="17">
        <v>97000</v>
      </c>
      <c r="E12097" s="18">
        <f t="shared" si="188"/>
        <v>97</v>
      </c>
      <c r="F12097" s="19">
        <v>149.98478600000001</v>
      </c>
      <c r="G12097" s="19">
        <v>14.548524200999999</v>
      </c>
      <c r="H12097" s="20">
        <v>25.007607089</v>
      </c>
      <c r="I12097" s="15">
        <f>IF(H12097&lt;=Rmax_Summary!$B$40,1,0)</f>
        <v>0</v>
      </c>
      <c r="J12097" s="15">
        <v>1</v>
      </c>
      <c r="K12097" s="21" t="s">
        <v>846</v>
      </c>
    </row>
    <row r="12098" spans="1:11" x14ac:dyDescent="0.15">
      <c r="A12098" s="15">
        <v>5220</v>
      </c>
      <c r="B12098" s="16">
        <v>15</v>
      </c>
      <c r="C12098" s="15">
        <v>200</v>
      </c>
      <c r="D12098" s="17">
        <v>98000</v>
      </c>
      <c r="E12098" s="18">
        <f t="shared" ref="E12098:E12161" si="189">D12098/1000</f>
        <v>98</v>
      </c>
      <c r="F12098" s="19">
        <v>148.499865</v>
      </c>
      <c r="G12098" s="19">
        <v>14.552986174999999</v>
      </c>
      <c r="H12098" s="20">
        <v>25.750067632</v>
      </c>
      <c r="I12098" s="15">
        <f>IF(H12098&lt;=Rmax_Summary!$B$40,1,0)</f>
        <v>0</v>
      </c>
      <c r="J12098" s="15">
        <v>1</v>
      </c>
      <c r="K12098" s="21" t="s">
        <v>846</v>
      </c>
    </row>
    <row r="12099" spans="1:11" x14ac:dyDescent="0.15">
      <c r="A12099" s="15">
        <v>5225</v>
      </c>
      <c r="B12099" s="16">
        <v>15</v>
      </c>
      <c r="C12099" s="15">
        <v>200</v>
      </c>
      <c r="D12099" s="17">
        <v>99000</v>
      </c>
      <c r="E12099" s="18">
        <f t="shared" si="189"/>
        <v>99</v>
      </c>
      <c r="F12099" s="19">
        <v>147.04404700000001</v>
      </c>
      <c r="G12099" s="19">
        <v>14.557360619000001</v>
      </c>
      <c r="H12099" s="20">
        <v>26.477976259999998</v>
      </c>
      <c r="I12099" s="15">
        <f>IF(H12099&lt;=Rmax_Summary!$B$40,1,0)</f>
        <v>0</v>
      </c>
      <c r="J12099" s="15">
        <v>1</v>
      </c>
      <c r="K12099" s="21" t="s">
        <v>846</v>
      </c>
    </row>
    <row r="12100" spans="1:11" x14ac:dyDescent="0.15">
      <c r="A12100" s="15">
        <v>5230</v>
      </c>
      <c r="B12100" s="16">
        <v>15</v>
      </c>
      <c r="C12100" s="15">
        <v>200</v>
      </c>
      <c r="D12100" s="17">
        <v>100000</v>
      </c>
      <c r="E12100" s="18">
        <f t="shared" si="189"/>
        <v>100</v>
      </c>
      <c r="F12100" s="19">
        <v>145.61650499999999</v>
      </c>
      <c r="G12100" s="19">
        <v>14.561650068000001</v>
      </c>
      <c r="H12100" s="20">
        <v>27.191747702000001</v>
      </c>
      <c r="I12100" s="15">
        <f>IF(H12100&lt;=Rmax_Summary!$B$40,1,0)</f>
        <v>0</v>
      </c>
      <c r="J12100" s="15">
        <v>1</v>
      </c>
      <c r="K12100" s="21" t="s">
        <v>846</v>
      </c>
    </row>
    <row r="12101" spans="1:11" x14ac:dyDescent="0.15">
      <c r="A12101" s="15">
        <v>5235</v>
      </c>
      <c r="B12101" s="16">
        <v>15</v>
      </c>
      <c r="C12101" s="15">
        <v>200</v>
      </c>
      <c r="D12101" s="17">
        <v>101000</v>
      </c>
      <c r="E12101" s="18">
        <f t="shared" si="189"/>
        <v>101</v>
      </c>
      <c r="F12101" s="19">
        <v>144.216407</v>
      </c>
      <c r="G12101" s="19">
        <v>14.565856993000001</v>
      </c>
      <c r="H12101" s="20">
        <v>27.891796687999999</v>
      </c>
      <c r="I12101" s="15">
        <f>IF(H12101&lt;=Rmax_Summary!$B$40,1,0)</f>
        <v>0</v>
      </c>
      <c r="J12101" s="15">
        <v>1</v>
      </c>
      <c r="K12101" s="21" t="s">
        <v>846</v>
      </c>
    </row>
    <row r="12102" spans="1:11" x14ac:dyDescent="0.15">
      <c r="A12102" s="15">
        <v>5240</v>
      </c>
      <c r="B12102" s="16">
        <v>15</v>
      </c>
      <c r="C12102" s="15">
        <v>200</v>
      </c>
      <c r="D12102" s="17">
        <v>102000</v>
      </c>
      <c r="E12102" s="18">
        <f t="shared" si="189"/>
        <v>102</v>
      </c>
      <c r="F12102" s="19">
        <v>142.84298200000001</v>
      </c>
      <c r="G12102" s="19">
        <v>14.569983735999999</v>
      </c>
      <c r="H12102" s="20">
        <v>28.578508843000002</v>
      </c>
      <c r="I12102" s="15">
        <f>IF(H12102&lt;=Rmax_Summary!$B$40,1,0)</f>
        <v>0</v>
      </c>
      <c r="J12102" s="15">
        <v>1</v>
      </c>
      <c r="K12102" s="21" t="s">
        <v>846</v>
      </c>
    </row>
    <row r="12103" spans="1:11" x14ac:dyDescent="0.15">
      <c r="A12103" s="15">
        <v>5245</v>
      </c>
      <c r="B12103" s="16">
        <v>15</v>
      </c>
      <c r="C12103" s="15">
        <v>200</v>
      </c>
      <c r="D12103" s="17">
        <v>103000</v>
      </c>
      <c r="E12103" s="18">
        <f t="shared" si="189"/>
        <v>103</v>
      </c>
      <c r="F12103" s="19">
        <v>141.49546000000001</v>
      </c>
      <c r="G12103" s="19">
        <v>14.574032545</v>
      </c>
      <c r="H12103" s="20">
        <v>29.252269794</v>
      </c>
      <c r="I12103" s="15">
        <f>IF(H12103&lt;=Rmax_Summary!$B$40,1,0)</f>
        <v>0</v>
      </c>
      <c r="J12103" s="15">
        <v>1</v>
      </c>
      <c r="K12103" s="21" t="s">
        <v>846</v>
      </c>
    </row>
    <row r="12104" spans="1:11" x14ac:dyDescent="0.15">
      <c r="A12104" s="15">
        <v>5250</v>
      </c>
      <c r="B12104" s="16">
        <v>15</v>
      </c>
      <c r="C12104" s="15">
        <v>200</v>
      </c>
      <c r="D12104" s="17">
        <v>104000</v>
      </c>
      <c r="E12104" s="18">
        <f t="shared" si="189"/>
        <v>104</v>
      </c>
      <c r="F12104" s="19">
        <v>140.17312799999999</v>
      </c>
      <c r="G12104" s="19">
        <v>14.578005671</v>
      </c>
      <c r="H12104" s="20">
        <v>29.913436062999999</v>
      </c>
      <c r="I12104" s="15">
        <f>IF(H12104&lt;=Rmax_Summary!$B$40,1,0)</f>
        <v>0</v>
      </c>
      <c r="J12104" s="15">
        <v>1</v>
      </c>
      <c r="K12104" s="21" t="s">
        <v>846</v>
      </c>
    </row>
    <row r="12105" spans="1:11" x14ac:dyDescent="0.15">
      <c r="A12105" s="15">
        <v>5255</v>
      </c>
      <c r="B12105" s="16">
        <v>15</v>
      </c>
      <c r="C12105" s="15">
        <v>200</v>
      </c>
      <c r="D12105" s="17">
        <v>105000</v>
      </c>
      <c r="E12105" s="18">
        <f t="shared" si="189"/>
        <v>105</v>
      </c>
      <c r="F12105" s="19">
        <v>138.87528599999999</v>
      </c>
      <c r="G12105" s="19">
        <v>14.581905155999999</v>
      </c>
      <c r="H12105" s="20">
        <v>30.562356894000001</v>
      </c>
      <c r="I12105" s="15">
        <f>IF(H12105&lt;=Rmax_Summary!$B$40,1,0)</f>
        <v>0</v>
      </c>
      <c r="J12105" s="15">
        <v>1</v>
      </c>
      <c r="K12105" s="21" t="s">
        <v>846</v>
      </c>
    </row>
    <row r="12106" spans="1:11" x14ac:dyDescent="0.15">
      <c r="A12106" s="15">
        <v>5260</v>
      </c>
      <c r="B12106" s="16">
        <v>15</v>
      </c>
      <c r="C12106" s="15">
        <v>200</v>
      </c>
      <c r="D12106" s="17">
        <v>106000</v>
      </c>
      <c r="E12106" s="18">
        <f t="shared" si="189"/>
        <v>106</v>
      </c>
      <c r="F12106" s="19">
        <v>137.60125099999999</v>
      </c>
      <c r="G12106" s="19">
        <v>14.585733085999999</v>
      </c>
      <c r="H12106" s="20">
        <v>31.199374259999999</v>
      </c>
      <c r="I12106" s="15">
        <f>IF(H12106&lt;=Rmax_Summary!$B$40,1,0)</f>
        <v>0</v>
      </c>
      <c r="J12106" s="15">
        <v>1</v>
      </c>
      <c r="K12106" s="21" t="s">
        <v>846</v>
      </c>
    </row>
    <row r="12107" spans="1:11" x14ac:dyDescent="0.15">
      <c r="A12107" s="15">
        <v>5265</v>
      </c>
      <c r="B12107" s="16">
        <v>15</v>
      </c>
      <c r="C12107" s="15">
        <v>200</v>
      </c>
      <c r="D12107" s="17">
        <v>107000</v>
      </c>
      <c r="E12107" s="18">
        <f t="shared" si="189"/>
        <v>107</v>
      </c>
      <c r="F12107" s="19">
        <v>136.35038299999999</v>
      </c>
      <c r="G12107" s="19">
        <v>14.589491367000001</v>
      </c>
      <c r="H12107" s="20">
        <v>31.824808300000001</v>
      </c>
      <c r="I12107" s="15">
        <f>IF(H12107&lt;=Rmax_Summary!$B$40,1,0)</f>
        <v>0</v>
      </c>
      <c r="J12107" s="15">
        <v>1</v>
      </c>
      <c r="K12107" s="21" t="s">
        <v>846</v>
      </c>
    </row>
    <row r="12108" spans="1:11" x14ac:dyDescent="0.15">
      <c r="A12108" s="15">
        <v>5270</v>
      </c>
      <c r="B12108" s="16">
        <v>15</v>
      </c>
      <c r="C12108" s="15">
        <v>200</v>
      </c>
      <c r="D12108" s="17">
        <v>108000</v>
      </c>
      <c r="E12108" s="18">
        <f t="shared" si="189"/>
        <v>108</v>
      </c>
      <c r="F12108" s="19">
        <v>135.12205599999999</v>
      </c>
      <c r="G12108" s="19">
        <v>14.593181877999999</v>
      </c>
      <c r="H12108" s="20">
        <v>32.438971881999997</v>
      </c>
      <c r="I12108" s="15">
        <f>IF(H12108&lt;=Rmax_Summary!$B$40,1,0)</f>
        <v>0</v>
      </c>
      <c r="J12108" s="15">
        <v>1</v>
      </c>
      <c r="K12108" s="21" t="s">
        <v>846</v>
      </c>
    </row>
    <row r="12109" spans="1:11" x14ac:dyDescent="0.15">
      <c r="A12109" s="15">
        <v>5275</v>
      </c>
      <c r="B12109" s="16">
        <v>15</v>
      </c>
      <c r="C12109" s="15">
        <v>200</v>
      </c>
      <c r="D12109" s="17">
        <v>109000</v>
      </c>
      <c r="E12109" s="18">
        <f t="shared" si="189"/>
        <v>109</v>
      </c>
      <c r="F12109" s="19">
        <v>133.91565900000001</v>
      </c>
      <c r="G12109" s="19">
        <v>14.596806482</v>
      </c>
      <c r="H12109" s="20">
        <v>33.042170595999998</v>
      </c>
      <c r="I12109" s="15">
        <f>IF(H12109&lt;=Rmax_Summary!$B$40,1,0)</f>
        <v>0</v>
      </c>
      <c r="J12109" s="15">
        <v>1</v>
      </c>
      <c r="K12109" s="21" t="s">
        <v>846</v>
      </c>
    </row>
    <row r="12110" spans="1:11" x14ac:dyDescent="0.15">
      <c r="A12110" s="15">
        <v>5280</v>
      </c>
      <c r="B12110" s="16">
        <v>15</v>
      </c>
      <c r="C12110" s="15">
        <v>200</v>
      </c>
      <c r="D12110" s="17">
        <v>110000</v>
      </c>
      <c r="E12110" s="18">
        <f t="shared" si="189"/>
        <v>110</v>
      </c>
      <c r="F12110" s="19">
        <v>132.73060899999999</v>
      </c>
      <c r="G12110" s="19">
        <v>14.60036689</v>
      </c>
      <c r="H12110" s="20">
        <v>33.634695481000001</v>
      </c>
      <c r="I12110" s="15">
        <f>IF(H12110&lt;=Rmax_Summary!$B$40,1,0)</f>
        <v>0</v>
      </c>
      <c r="J12110" s="15">
        <v>1</v>
      </c>
      <c r="K12110" s="21" t="s">
        <v>846</v>
      </c>
    </row>
    <row r="12111" spans="1:11" x14ac:dyDescent="0.15">
      <c r="A12111" s="15">
        <v>5285</v>
      </c>
      <c r="B12111" s="16">
        <v>15</v>
      </c>
      <c r="C12111" s="15">
        <v>200</v>
      </c>
      <c r="D12111" s="17">
        <v>111000</v>
      </c>
      <c r="E12111" s="18">
        <f t="shared" si="189"/>
        <v>111</v>
      </c>
      <c r="F12111" s="19">
        <v>131.56634700000001</v>
      </c>
      <c r="G12111" s="19">
        <v>14.603864816</v>
      </c>
      <c r="H12111" s="20">
        <v>34.216826664000003</v>
      </c>
      <c r="I12111" s="15">
        <f>IF(H12111&lt;=Rmax_Summary!$B$40,1,0)</f>
        <v>0</v>
      </c>
      <c r="J12111" s="15">
        <v>1</v>
      </c>
      <c r="K12111" s="21" t="s">
        <v>846</v>
      </c>
    </row>
    <row r="12112" spans="1:11" x14ac:dyDescent="0.15">
      <c r="A12112" s="15">
        <v>5290</v>
      </c>
      <c r="B12112" s="16">
        <v>15</v>
      </c>
      <c r="C12112" s="15">
        <v>200</v>
      </c>
      <c r="D12112" s="17">
        <v>112000</v>
      </c>
      <c r="E12112" s="18">
        <f t="shared" si="189"/>
        <v>112</v>
      </c>
      <c r="F12112" s="19">
        <v>130.42234099999999</v>
      </c>
      <c r="G12112" s="19">
        <v>14.607301891000001</v>
      </c>
      <c r="H12112" s="20">
        <v>34.788829704999998</v>
      </c>
      <c r="I12112" s="15">
        <f>IF(H12112&lt;=Rmax_Summary!$B$40,1,0)</f>
        <v>0</v>
      </c>
      <c r="J12112" s="15">
        <v>1</v>
      </c>
      <c r="K12112" s="21" t="s">
        <v>846</v>
      </c>
    </row>
    <row r="12113" spans="1:11" x14ac:dyDescent="0.15">
      <c r="A12113" s="15">
        <v>5295</v>
      </c>
      <c r="B12113" s="16">
        <v>15</v>
      </c>
      <c r="C12113" s="15">
        <v>200</v>
      </c>
      <c r="D12113" s="17">
        <v>113000</v>
      </c>
      <c r="E12113" s="18">
        <f t="shared" si="189"/>
        <v>113</v>
      </c>
      <c r="F12113" s="19">
        <v>129.298045</v>
      </c>
      <c r="G12113" s="19">
        <v>14.610679663999999</v>
      </c>
      <c r="H12113" s="20">
        <v>35.350977466000003</v>
      </c>
      <c r="I12113" s="15">
        <f>IF(H12113&lt;=Rmax_Summary!$B$40,1,0)</f>
        <v>0</v>
      </c>
      <c r="J12113" s="15">
        <v>1</v>
      </c>
      <c r="K12113" s="21" t="s">
        <v>846</v>
      </c>
    </row>
    <row r="12114" spans="1:11" x14ac:dyDescent="0.15">
      <c r="A12114" s="15">
        <v>5300</v>
      </c>
      <c r="B12114" s="16">
        <v>15</v>
      </c>
      <c r="C12114" s="15">
        <v>200</v>
      </c>
      <c r="D12114" s="17">
        <v>114000</v>
      </c>
      <c r="E12114" s="18">
        <f t="shared" si="189"/>
        <v>114</v>
      </c>
      <c r="F12114" s="19">
        <v>128.19297299999999</v>
      </c>
      <c r="G12114" s="19">
        <v>14.613999665</v>
      </c>
      <c r="H12114" s="20">
        <v>35.903513687999997</v>
      </c>
      <c r="I12114" s="15">
        <f>IF(H12114&lt;=Rmax_Summary!$B$40,1,0)</f>
        <v>0</v>
      </c>
      <c r="J12114" s="15">
        <v>1</v>
      </c>
      <c r="K12114" s="21" t="s">
        <v>846</v>
      </c>
    </row>
    <row r="12115" spans="1:11" x14ac:dyDescent="0.15">
      <c r="A12115" s="15">
        <v>5305</v>
      </c>
      <c r="B12115" s="16">
        <v>15</v>
      </c>
      <c r="C12115" s="15">
        <v>200</v>
      </c>
      <c r="D12115" s="17">
        <v>115000</v>
      </c>
      <c r="E12115" s="18">
        <f t="shared" si="189"/>
        <v>115</v>
      </c>
      <c r="F12115" s="19">
        <v>127.10664300000001</v>
      </c>
      <c r="G12115" s="19">
        <v>14.617263393</v>
      </c>
      <c r="H12115" s="20">
        <v>36.446678476000002</v>
      </c>
      <c r="I12115" s="15">
        <f>IF(H12115&lt;=Rmax_Summary!$B$40,1,0)</f>
        <v>0</v>
      </c>
      <c r="J12115" s="15">
        <v>1</v>
      </c>
      <c r="K12115" s="21" t="s">
        <v>846</v>
      </c>
    </row>
    <row r="12116" spans="1:11" x14ac:dyDescent="0.15">
      <c r="A12116" s="15">
        <v>5310</v>
      </c>
      <c r="B12116" s="16">
        <v>15</v>
      </c>
      <c r="C12116" s="15">
        <v>200</v>
      </c>
      <c r="D12116" s="17">
        <v>116000</v>
      </c>
      <c r="E12116" s="18">
        <f t="shared" si="189"/>
        <v>116</v>
      </c>
      <c r="F12116" s="19">
        <v>126.03854699999999</v>
      </c>
      <c r="G12116" s="19">
        <v>14.620472237</v>
      </c>
      <c r="H12116" s="20">
        <v>36.980726488000002</v>
      </c>
      <c r="I12116" s="15">
        <f>IF(H12116&lt;=Rmax_Summary!$B$40,1,0)</f>
        <v>0</v>
      </c>
      <c r="J12116" s="15">
        <v>1</v>
      </c>
      <c r="K12116" s="21" t="s">
        <v>846</v>
      </c>
    </row>
    <row r="12117" spans="1:11" x14ac:dyDescent="0.15">
      <c r="A12117" s="15">
        <v>5315</v>
      </c>
      <c r="B12117" s="16">
        <v>15</v>
      </c>
      <c r="C12117" s="15">
        <v>200</v>
      </c>
      <c r="D12117" s="17">
        <v>117000</v>
      </c>
      <c r="E12117" s="18">
        <f t="shared" si="189"/>
        <v>117</v>
      </c>
      <c r="F12117" s="19">
        <v>124.988277</v>
      </c>
      <c r="G12117" s="19">
        <v>14.623627573</v>
      </c>
      <c r="H12117" s="20">
        <v>37.505861453000001</v>
      </c>
      <c r="I12117" s="15">
        <f>IF(H12117&lt;=Rmax_Summary!$B$40,1,0)</f>
        <v>0</v>
      </c>
      <c r="J12117" s="15">
        <v>1</v>
      </c>
      <c r="K12117" s="21" t="s">
        <v>846</v>
      </c>
    </row>
    <row r="12118" spans="1:11" x14ac:dyDescent="0.15">
      <c r="A12118" s="15">
        <v>5320</v>
      </c>
      <c r="B12118" s="16">
        <v>15</v>
      </c>
      <c r="C12118" s="15">
        <v>200</v>
      </c>
      <c r="D12118" s="17">
        <v>118000</v>
      </c>
      <c r="E12118" s="18">
        <f t="shared" si="189"/>
        <v>118</v>
      </c>
      <c r="F12118" s="19">
        <v>123.955338</v>
      </c>
      <c r="G12118" s="19">
        <v>14.626730739999999</v>
      </c>
      <c r="H12118" s="20">
        <v>38.022330752999999</v>
      </c>
      <c r="I12118" s="15">
        <f>IF(H12118&lt;=Rmax_Summary!$B$40,1,0)</f>
        <v>0</v>
      </c>
      <c r="J12118" s="15">
        <v>1</v>
      </c>
      <c r="K12118" s="21" t="s">
        <v>846</v>
      </c>
    </row>
    <row r="12119" spans="1:11" x14ac:dyDescent="0.15">
      <c r="A12119" s="15">
        <v>5325</v>
      </c>
      <c r="B12119" s="16">
        <v>15</v>
      </c>
      <c r="C12119" s="15">
        <v>200</v>
      </c>
      <c r="D12119" s="17">
        <v>119000</v>
      </c>
      <c r="E12119" s="18">
        <f t="shared" si="189"/>
        <v>119</v>
      </c>
      <c r="F12119" s="19">
        <v>122.939353</v>
      </c>
      <c r="G12119" s="19">
        <v>14.629783034000001</v>
      </c>
      <c r="H12119" s="20">
        <v>38.530323561000003</v>
      </c>
      <c r="I12119" s="15">
        <f>IF(H12119&lt;=Rmax_Summary!$B$40,1,0)</f>
        <v>0</v>
      </c>
      <c r="J12119" s="15">
        <v>1</v>
      </c>
      <c r="K12119" s="21" t="s">
        <v>846</v>
      </c>
    </row>
    <row r="12120" spans="1:11" x14ac:dyDescent="0.15">
      <c r="A12120" s="15">
        <v>5330</v>
      </c>
      <c r="B12120" s="16">
        <v>15</v>
      </c>
      <c r="C12120" s="15">
        <v>200</v>
      </c>
      <c r="D12120" s="17">
        <v>120000</v>
      </c>
      <c r="E12120" s="18">
        <f t="shared" si="189"/>
        <v>120</v>
      </c>
      <c r="F12120" s="19">
        <v>121.93988400000001</v>
      </c>
      <c r="G12120" s="19">
        <v>14.632785648</v>
      </c>
      <c r="H12120" s="20">
        <v>39.030058158000003</v>
      </c>
      <c r="I12120" s="15">
        <f>IF(H12120&lt;=Rmax_Summary!$B$40,1,0)</f>
        <v>0</v>
      </c>
      <c r="J12120" s="15">
        <v>1</v>
      </c>
      <c r="K12120" s="21" t="s">
        <v>846</v>
      </c>
    </row>
    <row r="12121" spans="1:11" x14ac:dyDescent="0.15">
      <c r="A12121" s="15">
        <v>5335</v>
      </c>
      <c r="B12121" s="16">
        <v>15</v>
      </c>
      <c r="C12121" s="15">
        <v>200</v>
      </c>
      <c r="D12121" s="17">
        <v>121000</v>
      </c>
      <c r="E12121" s="18">
        <f t="shared" si="189"/>
        <v>121</v>
      </c>
      <c r="F12121" s="19">
        <v>120.95654500000001</v>
      </c>
      <c r="G12121" s="19">
        <v>14.635741926</v>
      </c>
      <c r="H12121" s="20">
        <v>39.521727529000003</v>
      </c>
      <c r="I12121" s="15">
        <f>IF(H12121&lt;=Rmax_Summary!$B$40,1,0)</f>
        <v>0</v>
      </c>
      <c r="J12121" s="15">
        <v>1</v>
      </c>
      <c r="K12121" s="21" t="s">
        <v>846</v>
      </c>
    </row>
    <row r="12122" spans="1:11" x14ac:dyDescent="0.15">
      <c r="A12122" s="15">
        <v>5340</v>
      </c>
      <c r="B12122" s="16">
        <v>15</v>
      </c>
      <c r="C12122" s="15">
        <v>200</v>
      </c>
      <c r="D12122" s="17">
        <v>122000</v>
      </c>
      <c r="E12122" s="18">
        <f t="shared" si="189"/>
        <v>122</v>
      </c>
      <c r="F12122" s="19">
        <v>119.988908</v>
      </c>
      <c r="G12122" s="19">
        <v>14.638646752</v>
      </c>
      <c r="H12122" s="20">
        <v>40.005545795000003</v>
      </c>
      <c r="I12122" s="15">
        <f>IF(H12122&lt;=Rmax_Summary!$B$40,1,0)</f>
        <v>0</v>
      </c>
      <c r="J12122" s="15">
        <v>1</v>
      </c>
      <c r="K12122" s="21" t="s">
        <v>846</v>
      </c>
    </row>
    <row r="12123" spans="1:11" x14ac:dyDescent="0.15">
      <c r="A12123" s="15">
        <v>5345</v>
      </c>
      <c r="B12123" s="16">
        <v>15</v>
      </c>
      <c r="C12123" s="15">
        <v>200</v>
      </c>
      <c r="D12123" s="17">
        <v>123000</v>
      </c>
      <c r="E12123" s="18">
        <f t="shared" si="189"/>
        <v>123</v>
      </c>
      <c r="F12123" s="19">
        <v>119.036646</v>
      </c>
      <c r="G12123" s="19">
        <v>14.641507475999999</v>
      </c>
      <c r="H12123" s="20">
        <v>40.481677185999999</v>
      </c>
      <c r="I12123" s="15">
        <f>IF(H12123&lt;=Rmax_Summary!$B$40,1,0)</f>
        <v>0</v>
      </c>
      <c r="J12123" s="15">
        <v>1</v>
      </c>
      <c r="K12123" s="21" t="s">
        <v>846</v>
      </c>
    </row>
    <row r="12124" spans="1:11" x14ac:dyDescent="0.15">
      <c r="A12124" s="15">
        <v>5350</v>
      </c>
      <c r="B12124" s="16">
        <v>15</v>
      </c>
      <c r="C12124" s="15">
        <v>200</v>
      </c>
      <c r="D12124" s="17">
        <v>124000</v>
      </c>
      <c r="E12124" s="18">
        <f t="shared" si="189"/>
        <v>124</v>
      </c>
      <c r="F12124" s="19">
        <v>118.099379</v>
      </c>
      <c r="G12124" s="19">
        <v>14.644323156</v>
      </c>
      <c r="H12124" s="20">
        <v>40.950310702000003</v>
      </c>
      <c r="I12124" s="15">
        <f>IF(H12124&lt;=Rmax_Summary!$B$40,1,0)</f>
        <v>0</v>
      </c>
      <c r="J12124" s="15">
        <v>1</v>
      </c>
      <c r="K12124" s="21" t="s">
        <v>846</v>
      </c>
    </row>
    <row r="12125" spans="1:11" x14ac:dyDescent="0.15">
      <c r="A12125" s="15">
        <v>5355</v>
      </c>
      <c r="B12125" s="16">
        <v>15</v>
      </c>
      <c r="C12125" s="15">
        <v>200</v>
      </c>
      <c r="D12125" s="17">
        <v>125000</v>
      </c>
      <c r="E12125" s="18">
        <f t="shared" si="189"/>
        <v>125</v>
      </c>
      <c r="F12125" s="19">
        <v>117.17675800000001</v>
      </c>
      <c r="G12125" s="19">
        <v>14.647094831</v>
      </c>
      <c r="H12125" s="20">
        <v>41.411620966000001</v>
      </c>
      <c r="I12125" s="15">
        <f>IF(H12125&lt;=Rmax_Summary!$B$40,1,0)</f>
        <v>0</v>
      </c>
      <c r="J12125" s="15">
        <v>1</v>
      </c>
      <c r="K12125" s="21" t="s">
        <v>846</v>
      </c>
    </row>
    <row r="12126" spans="1:11" x14ac:dyDescent="0.15">
      <c r="A12126" s="15">
        <v>5360</v>
      </c>
      <c r="B12126" s="16">
        <v>15</v>
      </c>
      <c r="C12126" s="15">
        <v>200</v>
      </c>
      <c r="D12126" s="17">
        <v>126000</v>
      </c>
      <c r="E12126" s="18">
        <f t="shared" si="189"/>
        <v>126</v>
      </c>
      <c r="F12126" s="19">
        <v>116.26844199999999</v>
      </c>
      <c r="G12126" s="19">
        <v>14.649823502</v>
      </c>
      <c r="H12126" s="20">
        <v>41.865778964999997</v>
      </c>
      <c r="I12126" s="15">
        <f>IF(H12126&lt;=Rmax_Summary!$B$40,1,0)</f>
        <v>0</v>
      </c>
      <c r="J12126" s="15">
        <v>1</v>
      </c>
      <c r="K12126" s="21" t="s">
        <v>846</v>
      </c>
    </row>
    <row r="12127" spans="1:11" x14ac:dyDescent="0.15">
      <c r="A12127" s="15">
        <v>5365</v>
      </c>
      <c r="B12127" s="16">
        <v>15</v>
      </c>
      <c r="C12127" s="15">
        <v>200</v>
      </c>
      <c r="D12127" s="17">
        <v>127000</v>
      </c>
      <c r="E12127" s="18">
        <f t="shared" si="189"/>
        <v>127</v>
      </c>
      <c r="F12127" s="19">
        <v>115.37409599999999</v>
      </c>
      <c r="G12127" s="19">
        <v>14.652510196</v>
      </c>
      <c r="H12127" s="20">
        <v>42.312952043999999</v>
      </c>
      <c r="I12127" s="15">
        <f>IF(H12127&lt;=Rmax_Summary!$B$40,1,0)</f>
        <v>0</v>
      </c>
      <c r="J12127" s="15">
        <v>1</v>
      </c>
      <c r="K12127" s="21" t="s">
        <v>846</v>
      </c>
    </row>
    <row r="12128" spans="1:11" x14ac:dyDescent="0.15">
      <c r="A12128" s="15">
        <v>5370</v>
      </c>
      <c r="B12128" s="16">
        <v>15</v>
      </c>
      <c r="C12128" s="15">
        <v>200</v>
      </c>
      <c r="D12128" s="17">
        <v>128000</v>
      </c>
      <c r="E12128" s="18">
        <f t="shared" si="189"/>
        <v>128</v>
      </c>
      <c r="F12128" s="19">
        <v>114.493407</v>
      </c>
      <c r="G12128" s="19">
        <v>14.655155861000001</v>
      </c>
      <c r="H12128" s="20">
        <v>42.753296636000002</v>
      </c>
      <c r="I12128" s="15">
        <f>IF(H12128&lt;=Rmax_Summary!$B$40,1,0)</f>
        <v>0</v>
      </c>
      <c r="J12128" s="15">
        <v>1</v>
      </c>
      <c r="K12128" s="21" t="s">
        <v>846</v>
      </c>
    </row>
    <row r="12129" spans="1:11" x14ac:dyDescent="0.15">
      <c r="A12129" s="15">
        <v>5375</v>
      </c>
      <c r="B12129" s="16">
        <v>15</v>
      </c>
      <c r="C12129" s="15">
        <v>200</v>
      </c>
      <c r="D12129" s="17">
        <v>129000</v>
      </c>
      <c r="E12129" s="18">
        <f t="shared" si="189"/>
        <v>129</v>
      </c>
      <c r="F12129" s="19">
        <v>113.626054</v>
      </c>
      <c r="G12129" s="19">
        <v>14.657761410000001</v>
      </c>
      <c r="H12129" s="20">
        <v>43.186972814000001</v>
      </c>
      <c r="I12129" s="15">
        <f>IF(H12129&lt;=Rmax_Summary!$B$40,1,0)</f>
        <v>0</v>
      </c>
      <c r="J12129" s="15">
        <v>1</v>
      </c>
      <c r="K12129" s="21" t="s">
        <v>846</v>
      </c>
    </row>
    <row r="12130" spans="1:11" x14ac:dyDescent="0.15">
      <c r="A12130" s="15">
        <v>5380</v>
      </c>
      <c r="B12130" s="16">
        <v>15</v>
      </c>
      <c r="C12130" s="15">
        <v>200</v>
      </c>
      <c r="D12130" s="17">
        <v>130000</v>
      </c>
      <c r="E12130" s="18">
        <f t="shared" si="189"/>
        <v>130</v>
      </c>
      <c r="F12130" s="19">
        <v>112.77176900000001</v>
      </c>
      <c r="G12130" s="19">
        <v>14.660329784</v>
      </c>
      <c r="H12130" s="20">
        <v>43.614115566000002</v>
      </c>
      <c r="I12130" s="15">
        <f>IF(H12130&lt;=Rmax_Summary!$B$40,1,0)</f>
        <v>0</v>
      </c>
      <c r="J12130" s="15">
        <v>1</v>
      </c>
      <c r="K12130" s="21" t="s">
        <v>846</v>
      </c>
    </row>
    <row r="12131" spans="1:11" x14ac:dyDescent="0.15">
      <c r="A12131" s="15">
        <v>5385</v>
      </c>
      <c r="B12131" s="16">
        <v>15</v>
      </c>
      <c r="C12131" s="15">
        <v>200</v>
      </c>
      <c r="D12131" s="17">
        <v>131000</v>
      </c>
      <c r="E12131" s="18">
        <f t="shared" si="189"/>
        <v>131</v>
      </c>
      <c r="F12131" s="19">
        <v>111.930196</v>
      </c>
      <c r="G12131" s="19">
        <v>14.662855834</v>
      </c>
      <c r="H12131" s="20">
        <v>44.034902000999999</v>
      </c>
      <c r="I12131" s="15">
        <f>IF(H12131&lt;=Rmax_Summary!$B$40,1,0)</f>
        <v>0</v>
      </c>
      <c r="J12131" s="15">
        <v>1</v>
      </c>
      <c r="K12131" s="21" t="s">
        <v>846</v>
      </c>
    </row>
    <row r="12132" spans="1:11" x14ac:dyDescent="0.15">
      <c r="A12132" s="15">
        <v>5390</v>
      </c>
      <c r="B12132" s="16">
        <v>15</v>
      </c>
      <c r="C12132" s="15">
        <v>200</v>
      </c>
      <c r="D12132" s="17">
        <v>132000</v>
      </c>
      <c r="E12132" s="18">
        <f t="shared" si="189"/>
        <v>132</v>
      </c>
      <c r="F12132" s="19">
        <v>111.101108</v>
      </c>
      <c r="G12132" s="19">
        <v>14.665346414</v>
      </c>
      <c r="H12132" s="20">
        <v>44.449446047999999</v>
      </c>
      <c r="I12132" s="15">
        <f>IF(H12132&lt;=Rmax_Summary!$B$40,1,0)</f>
        <v>0</v>
      </c>
      <c r="J12132" s="15">
        <v>1</v>
      </c>
      <c r="K12132" s="21" t="s">
        <v>846</v>
      </c>
    </row>
    <row r="12133" spans="1:11" x14ac:dyDescent="0.15">
      <c r="A12133" s="15">
        <v>5395</v>
      </c>
      <c r="B12133" s="16">
        <v>15</v>
      </c>
      <c r="C12133" s="15">
        <v>200</v>
      </c>
      <c r="D12133" s="17">
        <v>133000</v>
      </c>
      <c r="E12133" s="18">
        <f t="shared" si="189"/>
        <v>133</v>
      </c>
      <c r="F12133" s="19">
        <v>110.28422999999999</v>
      </c>
      <c r="G12133" s="19">
        <v>14.667802675000001</v>
      </c>
      <c r="H12133" s="20">
        <v>44.857884847000001</v>
      </c>
      <c r="I12133" s="15">
        <f>IF(H12133&lt;=Rmax_Summary!$B$40,1,0)</f>
        <v>0</v>
      </c>
      <c r="J12133" s="15">
        <v>1</v>
      </c>
      <c r="K12133" s="21" t="s">
        <v>846</v>
      </c>
    </row>
    <row r="12134" spans="1:11" x14ac:dyDescent="0.15">
      <c r="A12134" s="15">
        <v>5400</v>
      </c>
      <c r="B12134" s="16">
        <v>15</v>
      </c>
      <c r="C12134" s="15">
        <v>200</v>
      </c>
      <c r="D12134" s="17">
        <v>134000</v>
      </c>
      <c r="E12134" s="18">
        <f t="shared" si="189"/>
        <v>134</v>
      </c>
      <c r="F12134" s="19">
        <v>109.479246</v>
      </c>
      <c r="G12134" s="19">
        <v>14.670218498000001</v>
      </c>
      <c r="H12134" s="20">
        <v>45.260376989999997</v>
      </c>
      <c r="I12134" s="15">
        <f>IF(H12134&lt;=Rmax_Summary!$B$40,1,0)</f>
        <v>0</v>
      </c>
      <c r="J12134" s="15">
        <v>1</v>
      </c>
      <c r="K12134" s="21" t="s">
        <v>846</v>
      </c>
    </row>
    <row r="12135" spans="1:11" x14ac:dyDescent="0.15">
      <c r="A12135" s="15">
        <v>5405</v>
      </c>
      <c r="B12135" s="16">
        <v>15</v>
      </c>
      <c r="C12135" s="15">
        <v>200</v>
      </c>
      <c r="D12135" s="17">
        <v>135000</v>
      </c>
      <c r="E12135" s="18">
        <f t="shared" si="189"/>
        <v>135</v>
      </c>
      <c r="F12135" s="19">
        <v>108.685953</v>
      </c>
      <c r="G12135" s="19">
        <v>14.67260364</v>
      </c>
      <c r="H12135" s="20">
        <v>45.657023326999997</v>
      </c>
      <c r="I12135" s="15">
        <f>IF(H12135&lt;=Rmax_Summary!$B$40,1,0)</f>
        <v>0</v>
      </c>
      <c r="J12135" s="15">
        <v>1</v>
      </c>
      <c r="K12135" s="21" t="s">
        <v>846</v>
      </c>
    </row>
    <row r="12136" spans="1:11" x14ac:dyDescent="0.15">
      <c r="A12136" s="15">
        <v>5410</v>
      </c>
      <c r="B12136" s="16">
        <v>15</v>
      </c>
      <c r="C12136" s="15">
        <v>200</v>
      </c>
      <c r="D12136" s="17">
        <v>136000</v>
      </c>
      <c r="E12136" s="18">
        <f t="shared" si="189"/>
        <v>136</v>
      </c>
      <c r="F12136" s="19">
        <v>107.904045</v>
      </c>
      <c r="G12136" s="19">
        <v>14.674950301999999</v>
      </c>
      <c r="H12136" s="20">
        <v>46.047977572999997</v>
      </c>
      <c r="I12136" s="15">
        <f>IF(H12136&lt;=Rmax_Summary!$B$40,1,0)</f>
        <v>0</v>
      </c>
      <c r="J12136" s="15">
        <v>1</v>
      </c>
      <c r="K12136" s="21" t="s">
        <v>846</v>
      </c>
    </row>
    <row r="12137" spans="1:11" x14ac:dyDescent="0.15">
      <c r="A12137" s="15">
        <v>5415</v>
      </c>
      <c r="B12137" s="16">
        <v>15</v>
      </c>
      <c r="C12137" s="15">
        <v>200</v>
      </c>
      <c r="D12137" s="17">
        <v>137000</v>
      </c>
      <c r="E12137" s="18">
        <f t="shared" si="189"/>
        <v>137</v>
      </c>
      <c r="F12137" s="19">
        <v>107.133324</v>
      </c>
      <c r="G12137" s="19">
        <v>14.67726551</v>
      </c>
      <c r="H12137" s="20">
        <v>46.433337754999997</v>
      </c>
      <c r="I12137" s="15">
        <f>IF(H12137&lt;=Rmax_Summary!$B$40,1,0)</f>
        <v>0</v>
      </c>
      <c r="J12137" s="15">
        <v>1</v>
      </c>
      <c r="K12137" s="21" t="s">
        <v>846</v>
      </c>
    </row>
    <row r="12138" spans="1:11" x14ac:dyDescent="0.15">
      <c r="A12138" s="15">
        <v>5420</v>
      </c>
      <c r="B12138" s="16">
        <v>15</v>
      </c>
      <c r="C12138" s="15">
        <v>200</v>
      </c>
      <c r="D12138" s="17">
        <v>138000</v>
      </c>
      <c r="E12138" s="18">
        <f t="shared" si="189"/>
        <v>138</v>
      </c>
      <c r="F12138" s="19">
        <v>106.37353299999999</v>
      </c>
      <c r="G12138" s="19">
        <v>14.679547861</v>
      </c>
      <c r="H12138" s="20">
        <v>46.813233691999997</v>
      </c>
      <c r="I12138" s="15">
        <f>IF(H12138&lt;=Rmax_Summary!$B$40,1,0)</f>
        <v>0</v>
      </c>
      <c r="J12138" s="15">
        <v>1</v>
      </c>
      <c r="K12138" s="21" t="s">
        <v>846</v>
      </c>
    </row>
    <row r="12139" spans="1:11" x14ac:dyDescent="0.15">
      <c r="A12139" s="15">
        <v>5425</v>
      </c>
      <c r="B12139" s="16">
        <v>15</v>
      </c>
      <c r="C12139" s="15">
        <v>200</v>
      </c>
      <c r="D12139" s="17">
        <v>139000</v>
      </c>
      <c r="E12139" s="18">
        <f t="shared" si="189"/>
        <v>139</v>
      </c>
      <c r="F12139" s="19">
        <v>105.624444</v>
      </c>
      <c r="G12139" s="19">
        <v>14.681798070999999</v>
      </c>
      <c r="H12139" s="20">
        <v>47.187778162000001</v>
      </c>
      <c r="I12139" s="15">
        <f>IF(H12139&lt;=Rmax_Summary!$B$40,1,0)</f>
        <v>0</v>
      </c>
      <c r="J12139" s="15">
        <v>1</v>
      </c>
      <c r="K12139" s="21" t="s">
        <v>846</v>
      </c>
    </row>
    <row r="12140" spans="1:11" x14ac:dyDescent="0.15">
      <c r="A12140" s="15">
        <v>5430</v>
      </c>
      <c r="B12140" s="16">
        <v>15</v>
      </c>
      <c r="C12140" s="15">
        <v>200</v>
      </c>
      <c r="D12140" s="17">
        <v>140000</v>
      </c>
      <c r="E12140" s="18">
        <f t="shared" si="189"/>
        <v>140</v>
      </c>
      <c r="F12140" s="19">
        <v>104.885836</v>
      </c>
      <c r="G12140" s="19">
        <v>14.68401678</v>
      </c>
      <c r="H12140" s="20">
        <v>47.557082125000001</v>
      </c>
      <c r="I12140" s="15">
        <f>IF(H12140&lt;=Rmax_Summary!$B$40,1,0)</f>
        <v>0</v>
      </c>
      <c r="J12140" s="15">
        <v>1</v>
      </c>
      <c r="K12140" s="21" t="s">
        <v>846</v>
      </c>
    </row>
    <row r="12141" spans="1:11" x14ac:dyDescent="0.15">
      <c r="A12141" s="15">
        <v>5435</v>
      </c>
      <c r="B12141" s="16">
        <v>15</v>
      </c>
      <c r="C12141" s="15">
        <v>200</v>
      </c>
      <c r="D12141" s="17">
        <v>141000</v>
      </c>
      <c r="E12141" s="18">
        <f t="shared" si="189"/>
        <v>141</v>
      </c>
      <c r="F12141" s="19">
        <v>104.15748000000001</v>
      </c>
      <c r="G12141" s="19">
        <v>14.686204672000001</v>
      </c>
      <c r="H12141" s="20">
        <v>47.921260173</v>
      </c>
      <c r="I12141" s="15">
        <f>IF(H12141&lt;=Rmax_Summary!$B$40,1,0)</f>
        <v>0</v>
      </c>
      <c r="J12141" s="15">
        <v>1</v>
      </c>
      <c r="K12141" s="21" t="s">
        <v>846</v>
      </c>
    </row>
    <row r="12142" spans="1:11" x14ac:dyDescent="0.15">
      <c r="A12142" s="15">
        <v>5440</v>
      </c>
      <c r="B12142" s="16">
        <v>15</v>
      </c>
      <c r="C12142" s="15">
        <v>200</v>
      </c>
      <c r="D12142" s="17">
        <v>142000</v>
      </c>
      <c r="E12142" s="18">
        <f t="shared" si="189"/>
        <v>142</v>
      </c>
      <c r="F12142" s="19">
        <v>103.439172</v>
      </c>
      <c r="G12142" s="19">
        <v>14.688362375000001</v>
      </c>
      <c r="H12142" s="20">
        <v>48.280414174999997</v>
      </c>
      <c r="I12142" s="15">
        <f>IF(H12142&lt;=Rmax_Summary!$B$40,1,0)</f>
        <v>0</v>
      </c>
      <c r="J12142" s="15">
        <v>1</v>
      </c>
      <c r="K12142" s="21" t="s">
        <v>846</v>
      </c>
    </row>
    <row r="12143" spans="1:11" x14ac:dyDescent="0.15">
      <c r="A12143" s="15">
        <v>5445</v>
      </c>
      <c r="B12143" s="16">
        <v>15</v>
      </c>
      <c r="C12143" s="15">
        <v>200</v>
      </c>
      <c r="D12143" s="17">
        <v>143000</v>
      </c>
      <c r="E12143" s="18">
        <f t="shared" si="189"/>
        <v>143</v>
      </c>
      <c r="F12143" s="19">
        <v>102.730701</v>
      </c>
      <c r="G12143" s="19">
        <v>14.690490543999999</v>
      </c>
      <c r="H12143" s="20">
        <v>48.634649627000002</v>
      </c>
      <c r="I12143" s="15">
        <f>IF(H12143&lt;=Rmax_Summary!$B$40,1,0)</f>
        <v>0</v>
      </c>
      <c r="J12143" s="15">
        <v>1</v>
      </c>
      <c r="K12143" s="21" t="s">
        <v>846</v>
      </c>
    </row>
    <row r="12144" spans="1:11" x14ac:dyDescent="0.15">
      <c r="A12144" s="15">
        <v>5450</v>
      </c>
      <c r="B12144" s="16">
        <v>15</v>
      </c>
      <c r="C12144" s="15">
        <v>200</v>
      </c>
      <c r="D12144" s="17">
        <v>144000</v>
      </c>
      <c r="E12144" s="18">
        <f t="shared" si="189"/>
        <v>144</v>
      </c>
      <c r="F12144" s="19">
        <v>102.031874</v>
      </c>
      <c r="G12144" s="19">
        <v>14.692589715</v>
      </c>
      <c r="H12144" s="20">
        <v>48.984062938999998</v>
      </c>
      <c r="I12144" s="15">
        <f>IF(H12144&lt;=Rmax_Summary!$B$40,1,0)</f>
        <v>0</v>
      </c>
      <c r="J12144" s="15">
        <v>1</v>
      </c>
      <c r="K12144" s="21" t="s">
        <v>846</v>
      </c>
    </row>
    <row r="12145" spans="1:11" x14ac:dyDescent="0.15">
      <c r="A12145" s="15">
        <v>5455</v>
      </c>
      <c r="B12145" s="16">
        <v>15</v>
      </c>
      <c r="C12145" s="15">
        <v>200</v>
      </c>
      <c r="D12145" s="17">
        <v>145000</v>
      </c>
      <c r="E12145" s="18">
        <f t="shared" si="189"/>
        <v>145</v>
      </c>
      <c r="F12145" s="19">
        <v>101.342488</v>
      </c>
      <c r="G12145" s="19">
        <v>14.694660522</v>
      </c>
      <c r="H12145" s="20">
        <v>49.328755973</v>
      </c>
      <c r="I12145" s="15">
        <f>IF(H12145&lt;=Rmax_Summary!$B$40,1,0)</f>
        <v>0</v>
      </c>
      <c r="J12145" s="15">
        <v>1</v>
      </c>
      <c r="K12145" s="21" t="s">
        <v>846</v>
      </c>
    </row>
    <row r="12146" spans="1:11" x14ac:dyDescent="0.15">
      <c r="A12146" s="15">
        <v>5460</v>
      </c>
      <c r="B12146" s="16">
        <v>15</v>
      </c>
      <c r="C12146" s="15">
        <v>200</v>
      </c>
      <c r="D12146" s="17">
        <v>146000</v>
      </c>
      <c r="E12146" s="18">
        <f t="shared" si="189"/>
        <v>146</v>
      </c>
      <c r="F12146" s="19">
        <v>100.66235</v>
      </c>
      <c r="G12146" s="19">
        <v>14.696703538</v>
      </c>
      <c r="H12146" s="20">
        <v>49.668825138000003</v>
      </c>
      <c r="I12146" s="15">
        <f>IF(H12146&lt;=Rmax_Summary!$B$40,1,0)</f>
        <v>0</v>
      </c>
      <c r="J12146" s="15">
        <v>1</v>
      </c>
      <c r="K12146" s="21" t="s">
        <v>846</v>
      </c>
    </row>
    <row r="12147" spans="1:11" x14ac:dyDescent="0.15">
      <c r="A12147" s="15">
        <v>5465</v>
      </c>
      <c r="B12147" s="16">
        <v>15</v>
      </c>
      <c r="C12147" s="15">
        <v>200</v>
      </c>
      <c r="D12147" s="17">
        <v>147000</v>
      </c>
      <c r="E12147" s="18">
        <f t="shared" si="189"/>
        <v>147</v>
      </c>
      <c r="F12147" s="19">
        <v>99.991302000000005</v>
      </c>
      <c r="G12147" s="19">
        <v>14.698721302999999</v>
      </c>
      <c r="H12147" s="20">
        <v>50.004349189000003</v>
      </c>
      <c r="I12147" s="15">
        <f>IF(H12147&lt;=Rmax_Summary!$B$40,1,0)</f>
        <v>0</v>
      </c>
      <c r="J12147" s="15">
        <v>1</v>
      </c>
      <c r="K12147" s="21" t="s">
        <v>846</v>
      </c>
    </row>
    <row r="12148" spans="1:11" x14ac:dyDescent="0.15">
      <c r="A12148" s="15">
        <v>5470</v>
      </c>
      <c r="B12148" s="16">
        <v>15</v>
      </c>
      <c r="C12148" s="15">
        <v>200</v>
      </c>
      <c r="D12148" s="17">
        <v>148000</v>
      </c>
      <c r="E12148" s="18">
        <f t="shared" si="189"/>
        <v>148</v>
      </c>
      <c r="F12148" s="19">
        <v>99.329110999999997</v>
      </c>
      <c r="G12148" s="19">
        <v>14.700708353</v>
      </c>
      <c r="H12148" s="20">
        <v>50.335444729999999</v>
      </c>
      <c r="I12148" s="15">
        <f>IF(H12148&lt;=Rmax_Summary!$B$40,1,0)</f>
        <v>0</v>
      </c>
      <c r="J12148" s="15">
        <v>1</v>
      </c>
      <c r="K12148" s="21" t="s">
        <v>846</v>
      </c>
    </row>
    <row r="12149" spans="1:11" x14ac:dyDescent="0.15">
      <c r="A12149" s="15">
        <v>5475</v>
      </c>
      <c r="B12149" s="16">
        <v>15</v>
      </c>
      <c r="C12149" s="15">
        <v>200</v>
      </c>
      <c r="D12149" s="17">
        <v>149000</v>
      </c>
      <c r="E12149" s="18">
        <f t="shared" si="189"/>
        <v>149</v>
      </c>
      <c r="F12149" s="19">
        <v>98.675659999999993</v>
      </c>
      <c r="G12149" s="19">
        <v>14.702673211</v>
      </c>
      <c r="H12149" s="20">
        <v>50.662170160999999</v>
      </c>
      <c r="I12149" s="15">
        <f>IF(H12149&lt;=Rmax_Summary!$B$40,1,0)</f>
        <v>0</v>
      </c>
      <c r="J12149" s="15">
        <v>1</v>
      </c>
      <c r="K12149" s="21" t="s">
        <v>846</v>
      </c>
    </row>
    <row r="12150" spans="1:11" x14ac:dyDescent="0.15">
      <c r="A12150" s="15">
        <v>5480</v>
      </c>
      <c r="B12150" s="16">
        <v>15</v>
      </c>
      <c r="C12150" s="15">
        <v>200</v>
      </c>
      <c r="D12150" s="17">
        <v>150000</v>
      </c>
      <c r="E12150" s="18">
        <f t="shared" si="189"/>
        <v>150</v>
      </c>
      <c r="F12150" s="19">
        <v>98.030736000000005</v>
      </c>
      <c r="G12150" s="19">
        <v>14.704610438</v>
      </c>
      <c r="H12150" s="20">
        <v>50.984632228999999</v>
      </c>
      <c r="I12150" s="15">
        <f>IF(H12150&lt;=Rmax_Summary!$B$40,1,0)</f>
        <v>0</v>
      </c>
      <c r="J12150" s="15">
        <v>1</v>
      </c>
      <c r="K12150" s="21" t="s">
        <v>846</v>
      </c>
    </row>
    <row r="12151" spans="1:11" x14ac:dyDescent="0.15">
      <c r="A12151" s="15">
        <v>5485</v>
      </c>
      <c r="B12151" s="16">
        <v>15</v>
      </c>
      <c r="C12151" s="15">
        <v>200</v>
      </c>
      <c r="D12151" s="17">
        <v>151000</v>
      </c>
      <c r="E12151" s="18">
        <f t="shared" si="189"/>
        <v>151</v>
      </c>
      <c r="F12151" s="19">
        <v>97.394178999999994</v>
      </c>
      <c r="G12151" s="19">
        <v>14.706520498</v>
      </c>
      <c r="H12151" s="20">
        <v>51.302910631000003</v>
      </c>
      <c r="I12151" s="15">
        <f>IF(H12151&lt;=Rmax_Summary!$B$40,1,0)</f>
        <v>0</v>
      </c>
      <c r="J12151" s="15">
        <v>1</v>
      </c>
      <c r="K12151" s="21" t="s">
        <v>846</v>
      </c>
    </row>
    <row r="12152" spans="1:11" x14ac:dyDescent="0.15">
      <c r="A12152" s="15">
        <v>5490</v>
      </c>
      <c r="B12152" s="16">
        <v>15</v>
      </c>
      <c r="C12152" s="15">
        <v>200</v>
      </c>
      <c r="D12152" s="17">
        <v>152000</v>
      </c>
      <c r="E12152" s="18">
        <f t="shared" si="189"/>
        <v>152</v>
      </c>
      <c r="F12152" s="19">
        <v>96.765842000000006</v>
      </c>
      <c r="G12152" s="19">
        <v>14.708407878999999</v>
      </c>
      <c r="H12152" s="20">
        <v>51.617079205000003</v>
      </c>
      <c r="I12152" s="15">
        <f>IF(H12152&lt;=Rmax_Summary!$B$40,1,0)</f>
        <v>0</v>
      </c>
      <c r="J12152" s="15">
        <v>1</v>
      </c>
      <c r="K12152" s="21" t="s">
        <v>846</v>
      </c>
    </row>
    <row r="12153" spans="1:11" x14ac:dyDescent="0.15">
      <c r="A12153" s="15">
        <v>5495</v>
      </c>
      <c r="B12153" s="16">
        <v>15</v>
      </c>
      <c r="C12153" s="15">
        <v>200</v>
      </c>
      <c r="D12153" s="17">
        <v>153000</v>
      </c>
      <c r="E12153" s="18">
        <f t="shared" si="189"/>
        <v>153</v>
      </c>
      <c r="F12153" s="19">
        <v>96.145559000000006</v>
      </c>
      <c r="G12153" s="19">
        <v>14.710271046000001</v>
      </c>
      <c r="H12153" s="20">
        <v>51.927220536</v>
      </c>
      <c r="I12153" s="15">
        <f>IF(H12153&lt;=Rmax_Summary!$B$40,1,0)</f>
        <v>0</v>
      </c>
      <c r="J12153" s="15">
        <v>1</v>
      </c>
      <c r="K12153" s="21" t="s">
        <v>846</v>
      </c>
    </row>
    <row r="12154" spans="1:11" x14ac:dyDescent="0.15">
      <c r="A12154" s="15">
        <v>5500</v>
      </c>
      <c r="B12154" s="16">
        <v>15</v>
      </c>
      <c r="C12154" s="15">
        <v>200</v>
      </c>
      <c r="D12154" s="17">
        <v>154000</v>
      </c>
      <c r="E12154" s="18">
        <f t="shared" si="189"/>
        <v>154</v>
      </c>
      <c r="F12154" s="19">
        <v>95.533185000000003</v>
      </c>
      <c r="G12154" s="19">
        <v>14.71211046</v>
      </c>
      <c r="H12154" s="20">
        <v>52.233407384000003</v>
      </c>
      <c r="I12154" s="15">
        <f>IF(H12154&lt;=Rmax_Summary!$B$40,1,0)</f>
        <v>0</v>
      </c>
      <c r="J12154" s="15">
        <v>1</v>
      </c>
      <c r="K12154" s="21" t="s">
        <v>846</v>
      </c>
    </row>
    <row r="12155" spans="1:11" x14ac:dyDescent="0.15">
      <c r="A12155" s="15">
        <v>5505</v>
      </c>
      <c r="B12155" s="16">
        <v>15</v>
      </c>
      <c r="C12155" s="15">
        <v>200</v>
      </c>
      <c r="D12155" s="17">
        <v>155000</v>
      </c>
      <c r="E12155" s="18">
        <f t="shared" si="189"/>
        <v>155</v>
      </c>
      <c r="F12155" s="19">
        <v>94.928560000000004</v>
      </c>
      <c r="G12155" s="19">
        <v>14.713926613</v>
      </c>
      <c r="H12155" s="20">
        <v>52.535719784999998</v>
      </c>
      <c r="I12155" s="15">
        <f>IF(H12155&lt;=Rmax_Summary!$B$40,1,0)</f>
        <v>0</v>
      </c>
      <c r="J12155" s="15">
        <v>1</v>
      </c>
      <c r="K12155" s="21" t="s">
        <v>846</v>
      </c>
    </row>
    <row r="12156" spans="1:11" x14ac:dyDescent="0.15">
      <c r="A12156" s="15">
        <v>5510</v>
      </c>
      <c r="B12156" s="16">
        <v>15</v>
      </c>
      <c r="C12156" s="15">
        <v>200</v>
      </c>
      <c r="D12156" s="17">
        <v>156000</v>
      </c>
      <c r="E12156" s="18">
        <f t="shared" si="189"/>
        <v>156</v>
      </c>
      <c r="F12156" s="19">
        <v>94.331539000000006</v>
      </c>
      <c r="G12156" s="19">
        <v>14.715719908000001</v>
      </c>
      <c r="H12156" s="20">
        <v>52.834230497999997</v>
      </c>
      <c r="I12156" s="15">
        <f>IF(H12156&lt;=Rmax_Summary!$B$40,1,0)</f>
        <v>0</v>
      </c>
      <c r="J12156" s="15">
        <v>1</v>
      </c>
      <c r="K12156" s="21" t="s">
        <v>846</v>
      </c>
    </row>
    <row r="12157" spans="1:11" x14ac:dyDescent="0.15">
      <c r="A12157" s="15">
        <v>5515</v>
      </c>
      <c r="B12157" s="16">
        <v>15</v>
      </c>
      <c r="C12157" s="15">
        <v>200</v>
      </c>
      <c r="D12157" s="17">
        <v>157000</v>
      </c>
      <c r="E12157" s="18">
        <f t="shared" si="189"/>
        <v>157</v>
      </c>
      <c r="F12157" s="19">
        <v>93.741983000000005</v>
      </c>
      <c r="G12157" s="19">
        <v>14.717490777</v>
      </c>
      <c r="H12157" s="20">
        <v>53.129008644999999</v>
      </c>
      <c r="I12157" s="15">
        <f>IF(H12157&lt;=Rmax_Summary!$B$40,1,0)</f>
        <v>0</v>
      </c>
      <c r="J12157" s="15">
        <v>1</v>
      </c>
      <c r="K12157" s="21" t="s">
        <v>846</v>
      </c>
    </row>
    <row r="12158" spans="1:11" x14ac:dyDescent="0.15">
      <c r="A12158" s="15">
        <v>5520</v>
      </c>
      <c r="B12158" s="16">
        <v>15</v>
      </c>
      <c r="C12158" s="15">
        <v>200</v>
      </c>
      <c r="D12158" s="17">
        <v>158000</v>
      </c>
      <c r="E12158" s="18">
        <f t="shared" si="189"/>
        <v>158</v>
      </c>
      <c r="F12158" s="19">
        <v>93.159745999999998</v>
      </c>
      <c r="G12158" s="19">
        <v>14.719239652000001</v>
      </c>
      <c r="H12158" s="20">
        <v>53.420126985000003</v>
      </c>
      <c r="I12158" s="15">
        <f>IF(H12158&lt;=Rmax_Summary!$B$40,1,0)</f>
        <v>0</v>
      </c>
      <c r="J12158" s="15">
        <v>1</v>
      </c>
      <c r="K12158" s="21" t="s">
        <v>846</v>
      </c>
    </row>
    <row r="12159" spans="1:11" x14ac:dyDescent="0.15">
      <c r="A12159" s="15">
        <v>5525</v>
      </c>
      <c r="B12159" s="16">
        <v>15</v>
      </c>
      <c r="C12159" s="15">
        <v>200</v>
      </c>
      <c r="D12159" s="17">
        <v>159000</v>
      </c>
      <c r="E12159" s="18">
        <f t="shared" si="189"/>
        <v>159</v>
      </c>
      <c r="F12159" s="19">
        <v>92.584698000000003</v>
      </c>
      <c r="G12159" s="19">
        <v>14.72096692</v>
      </c>
      <c r="H12159" s="20">
        <v>53.707651001999999</v>
      </c>
      <c r="I12159" s="15">
        <f>IF(H12159&lt;=Rmax_Summary!$B$40,1,0)</f>
        <v>0</v>
      </c>
      <c r="J12159" s="15">
        <v>1</v>
      </c>
      <c r="K12159" s="21" t="s">
        <v>846</v>
      </c>
    </row>
    <row r="12160" spans="1:11" x14ac:dyDescent="0.15">
      <c r="A12160" s="15">
        <v>5530</v>
      </c>
      <c r="B12160" s="16">
        <v>15</v>
      </c>
      <c r="C12160" s="15">
        <v>200</v>
      </c>
      <c r="D12160" s="17">
        <v>160000</v>
      </c>
      <c r="E12160" s="18">
        <f t="shared" si="189"/>
        <v>160</v>
      </c>
      <c r="F12160" s="19">
        <v>92.016707999999994</v>
      </c>
      <c r="G12160" s="19">
        <v>14.722672999</v>
      </c>
      <c r="H12160" s="20">
        <v>53.991646179999996</v>
      </c>
      <c r="I12160" s="15">
        <f>IF(H12160&lt;=Rmax_Summary!$B$40,1,0)</f>
        <v>0</v>
      </c>
      <c r="J12160" s="15">
        <v>1</v>
      </c>
      <c r="K12160" s="21" t="s">
        <v>846</v>
      </c>
    </row>
    <row r="12161" spans="1:11" x14ac:dyDescent="0.15">
      <c r="A12161" s="15">
        <v>5535</v>
      </c>
      <c r="B12161" s="16">
        <v>15</v>
      </c>
      <c r="C12161" s="15">
        <v>200</v>
      </c>
      <c r="D12161" s="17">
        <v>161000</v>
      </c>
      <c r="E12161" s="18">
        <f t="shared" si="189"/>
        <v>161</v>
      </c>
      <c r="F12161" s="19">
        <v>91.455644000000007</v>
      </c>
      <c r="G12161" s="19">
        <v>14.724358276</v>
      </c>
      <c r="H12161" s="20">
        <v>54.272178001999997</v>
      </c>
      <c r="I12161" s="15">
        <f>IF(H12161&lt;=Rmax_Summary!$B$40,1,0)</f>
        <v>0</v>
      </c>
      <c r="J12161" s="15">
        <v>1</v>
      </c>
      <c r="K12161" s="21" t="s">
        <v>846</v>
      </c>
    </row>
    <row r="12162" spans="1:11" x14ac:dyDescent="0.15">
      <c r="A12162" s="15">
        <v>5540</v>
      </c>
      <c r="B12162" s="16">
        <v>15</v>
      </c>
      <c r="C12162" s="15">
        <v>200</v>
      </c>
      <c r="D12162" s="17">
        <v>162000</v>
      </c>
      <c r="E12162" s="18">
        <f t="shared" ref="E12162:E12225" si="190">D12162/1000</f>
        <v>162</v>
      </c>
      <c r="F12162" s="19">
        <v>90.901375999999999</v>
      </c>
      <c r="G12162" s="19">
        <v>14.726023108</v>
      </c>
      <c r="H12162" s="20">
        <v>54.549311951</v>
      </c>
      <c r="I12162" s="15">
        <f>IF(H12162&lt;=Rmax_Summary!$B$40,1,0)</f>
        <v>0</v>
      </c>
      <c r="J12162" s="15">
        <v>1</v>
      </c>
      <c r="K12162" s="21" t="s">
        <v>846</v>
      </c>
    </row>
    <row r="12163" spans="1:11" x14ac:dyDescent="0.15">
      <c r="A12163" s="15">
        <v>5545</v>
      </c>
      <c r="B12163" s="16">
        <v>15</v>
      </c>
      <c r="C12163" s="15">
        <v>200</v>
      </c>
      <c r="D12163" s="17">
        <v>163000</v>
      </c>
      <c r="E12163" s="18">
        <f t="shared" si="190"/>
        <v>163</v>
      </c>
      <c r="F12163" s="19">
        <v>90.353791000000001</v>
      </c>
      <c r="G12163" s="19">
        <v>14.727667867999999</v>
      </c>
      <c r="H12163" s="20">
        <v>54.823104416</v>
      </c>
      <c r="I12163" s="15">
        <f>IF(H12163&lt;=Rmax_Summary!$B$40,1,0)</f>
        <v>0</v>
      </c>
      <c r="J12163" s="15">
        <v>1</v>
      </c>
      <c r="K12163" s="21" t="s">
        <v>846</v>
      </c>
    </row>
    <row r="12164" spans="1:11" x14ac:dyDescent="0.15">
      <c r="A12164" s="15">
        <v>5550</v>
      </c>
      <c r="B12164" s="16">
        <v>15</v>
      </c>
      <c r="C12164" s="15">
        <v>200</v>
      </c>
      <c r="D12164" s="17">
        <v>164000</v>
      </c>
      <c r="E12164" s="18">
        <f t="shared" si="190"/>
        <v>164</v>
      </c>
      <c r="F12164" s="19">
        <v>89.812775999999999</v>
      </c>
      <c r="G12164" s="19">
        <v>14.729295145</v>
      </c>
      <c r="H12164" s="20">
        <v>55.093612035</v>
      </c>
      <c r="I12164" s="15">
        <f>IF(H12164&lt;=Rmax_Summary!$B$40,1,0)</f>
        <v>0</v>
      </c>
      <c r="J12164" s="15">
        <v>1</v>
      </c>
      <c r="K12164" s="21" t="s">
        <v>846</v>
      </c>
    </row>
    <row r="12165" spans="1:11" x14ac:dyDescent="0.15">
      <c r="A12165" s="15">
        <v>5555</v>
      </c>
      <c r="B12165" s="16">
        <v>15</v>
      </c>
      <c r="C12165" s="15">
        <v>200</v>
      </c>
      <c r="D12165" s="17">
        <v>165000</v>
      </c>
      <c r="E12165" s="18">
        <f t="shared" si="190"/>
        <v>165</v>
      </c>
      <c r="F12165" s="19">
        <v>89.278175000000005</v>
      </c>
      <c r="G12165" s="19">
        <v>14.730898678999999</v>
      </c>
      <c r="H12165" s="20">
        <v>55.360912269000004</v>
      </c>
      <c r="I12165" s="15">
        <f>IF(H12165&lt;=Rmax_Summary!$B$40,1,0)</f>
        <v>0</v>
      </c>
      <c r="J12165" s="15">
        <v>1</v>
      </c>
      <c r="K12165" s="21" t="s">
        <v>846</v>
      </c>
    </row>
    <row r="12166" spans="1:11" x14ac:dyDescent="0.15">
      <c r="A12166" s="15">
        <v>5560</v>
      </c>
      <c r="B12166" s="16">
        <v>15</v>
      </c>
      <c r="C12166" s="15">
        <v>200</v>
      </c>
      <c r="D12166" s="17">
        <v>166000</v>
      </c>
      <c r="E12166" s="18">
        <f t="shared" si="190"/>
        <v>166</v>
      </c>
      <c r="F12166" s="19">
        <v>88.749911999999995</v>
      </c>
      <c r="G12166" s="19">
        <v>14.732485384</v>
      </c>
      <c r="H12166" s="20">
        <v>55.625044095</v>
      </c>
      <c r="I12166" s="15">
        <f>IF(H12166&lt;=Rmax_Summary!$B$40,1,0)</f>
        <v>0</v>
      </c>
      <c r="J12166" s="15">
        <v>1</v>
      </c>
      <c r="K12166" s="21" t="s">
        <v>846</v>
      </c>
    </row>
    <row r="12167" spans="1:11" x14ac:dyDescent="0.15">
      <c r="A12167" s="15">
        <v>5565</v>
      </c>
      <c r="B12167" s="16">
        <v>15</v>
      </c>
      <c r="C12167" s="15">
        <v>200</v>
      </c>
      <c r="D12167" s="17">
        <v>167000</v>
      </c>
      <c r="E12167" s="18">
        <f t="shared" si="190"/>
        <v>167</v>
      </c>
      <c r="F12167" s="19">
        <v>88.227875999999995</v>
      </c>
      <c r="G12167" s="19">
        <v>14.734055519</v>
      </c>
      <c r="H12167" s="20">
        <v>55.886061808999997</v>
      </c>
      <c r="I12167" s="15">
        <f>IF(H12167&lt;=Rmax_Summary!$B$40,1,0)</f>
        <v>0</v>
      </c>
      <c r="J12167" s="15">
        <v>1</v>
      </c>
      <c r="K12167" s="21" t="s">
        <v>846</v>
      </c>
    </row>
    <row r="12168" spans="1:11" x14ac:dyDescent="0.15">
      <c r="A12168" s="15">
        <v>5570</v>
      </c>
      <c r="B12168" s="16">
        <v>15</v>
      </c>
      <c r="C12168" s="15">
        <v>200</v>
      </c>
      <c r="D12168" s="17">
        <v>168000</v>
      </c>
      <c r="E12168" s="18">
        <f t="shared" si="190"/>
        <v>168</v>
      </c>
      <c r="F12168" s="19">
        <v>87.711923999999996</v>
      </c>
      <c r="G12168" s="19">
        <v>14.735603139</v>
      </c>
      <c r="H12168" s="20">
        <v>56.144038150999997</v>
      </c>
      <c r="I12168" s="15">
        <f>IF(H12168&lt;=Rmax_Summary!$B$40,1,0)</f>
        <v>0</v>
      </c>
      <c r="J12168" s="15">
        <v>1</v>
      </c>
      <c r="K12168" s="21" t="s">
        <v>846</v>
      </c>
    </row>
    <row r="12169" spans="1:11" x14ac:dyDescent="0.15">
      <c r="A12169" s="15">
        <v>5575</v>
      </c>
      <c r="B12169" s="16">
        <v>15</v>
      </c>
      <c r="C12169" s="15">
        <v>200</v>
      </c>
      <c r="D12169" s="17">
        <v>169000</v>
      </c>
      <c r="E12169" s="18">
        <f t="shared" si="190"/>
        <v>169</v>
      </c>
      <c r="F12169" s="19">
        <v>87.201981000000004</v>
      </c>
      <c r="G12169" s="19">
        <v>14.737134813999999</v>
      </c>
      <c r="H12169" s="20">
        <v>56.399009534000001</v>
      </c>
      <c r="I12169" s="15">
        <f>IF(H12169&lt;=Rmax_Summary!$B$40,1,0)</f>
        <v>0</v>
      </c>
      <c r="J12169" s="15">
        <v>1</v>
      </c>
      <c r="K12169" s="21" t="s">
        <v>846</v>
      </c>
    </row>
    <row r="12170" spans="1:11" x14ac:dyDescent="0.15">
      <c r="A12170" s="15">
        <v>5580</v>
      </c>
      <c r="B12170" s="16">
        <v>15</v>
      </c>
      <c r="C12170" s="15">
        <v>200</v>
      </c>
      <c r="D12170" s="17">
        <v>170000</v>
      </c>
      <c r="E12170" s="18">
        <f t="shared" si="190"/>
        <v>170</v>
      </c>
      <c r="F12170" s="19">
        <v>86.697931999999994</v>
      </c>
      <c r="G12170" s="19">
        <v>14.738648802</v>
      </c>
      <c r="H12170" s="20">
        <v>56.651034154000001</v>
      </c>
      <c r="I12170" s="15">
        <f>IF(H12170&lt;=Rmax_Summary!$B$40,1,0)</f>
        <v>0</v>
      </c>
      <c r="J12170" s="15">
        <v>1</v>
      </c>
      <c r="K12170" s="21" t="s">
        <v>846</v>
      </c>
    </row>
    <row r="12171" spans="1:11" x14ac:dyDescent="0.15">
      <c r="A12171" s="15">
        <v>5585</v>
      </c>
      <c r="B12171" s="16">
        <v>15</v>
      </c>
      <c r="C12171" s="15">
        <v>200</v>
      </c>
      <c r="D12171" s="17">
        <v>171000</v>
      </c>
      <c r="E12171" s="18">
        <f t="shared" si="190"/>
        <v>171</v>
      </c>
      <c r="F12171" s="19">
        <v>86.199680999999998</v>
      </c>
      <c r="G12171" s="19">
        <v>14.740145354999999</v>
      </c>
      <c r="H12171" s="20">
        <v>56.900159305000003</v>
      </c>
      <c r="I12171" s="15">
        <f>IF(H12171&lt;=Rmax_Summary!$B$40,1,0)</f>
        <v>0</v>
      </c>
      <c r="J12171" s="15">
        <v>1</v>
      </c>
      <c r="K12171" s="21" t="s">
        <v>846</v>
      </c>
    </row>
    <row r="12172" spans="1:11" x14ac:dyDescent="0.15">
      <c r="A12172" s="15">
        <v>5590</v>
      </c>
      <c r="B12172" s="16">
        <v>15</v>
      </c>
      <c r="C12172" s="15">
        <v>200</v>
      </c>
      <c r="D12172" s="17">
        <v>172000</v>
      </c>
      <c r="E12172" s="18">
        <f t="shared" si="190"/>
        <v>172</v>
      </c>
      <c r="F12172" s="19">
        <v>85.707121000000001</v>
      </c>
      <c r="G12172" s="19">
        <v>14.741624802</v>
      </c>
      <c r="H12172" s="20">
        <v>57.146439555999997</v>
      </c>
      <c r="I12172" s="15">
        <f>IF(H12172&lt;=Rmax_Summary!$B$40,1,0)</f>
        <v>0</v>
      </c>
      <c r="J12172" s="15">
        <v>1</v>
      </c>
      <c r="K12172" s="21" t="s">
        <v>846</v>
      </c>
    </row>
    <row r="12173" spans="1:11" x14ac:dyDescent="0.15">
      <c r="A12173" s="15">
        <v>5595</v>
      </c>
      <c r="B12173" s="16">
        <v>15</v>
      </c>
      <c r="C12173" s="15">
        <v>200</v>
      </c>
      <c r="D12173" s="17">
        <v>173000</v>
      </c>
      <c r="E12173" s="18">
        <f t="shared" si="190"/>
        <v>173</v>
      </c>
      <c r="F12173" s="19">
        <v>85.220156000000003</v>
      </c>
      <c r="G12173" s="19">
        <v>14.743087456</v>
      </c>
      <c r="H12173" s="20">
        <v>57.389922200999997</v>
      </c>
      <c r="I12173" s="15">
        <f>IF(H12173&lt;=Rmax_Summary!$B$40,1,0)</f>
        <v>0</v>
      </c>
      <c r="J12173" s="15">
        <v>1</v>
      </c>
      <c r="K12173" s="21" t="s">
        <v>846</v>
      </c>
    </row>
    <row r="12174" spans="1:11" x14ac:dyDescent="0.15">
      <c r="A12174" s="15">
        <v>5600</v>
      </c>
      <c r="B12174" s="16">
        <v>15</v>
      </c>
      <c r="C12174" s="15">
        <v>200</v>
      </c>
      <c r="D12174" s="17">
        <v>174000</v>
      </c>
      <c r="E12174" s="18">
        <f t="shared" si="190"/>
        <v>174</v>
      </c>
      <c r="F12174" s="19">
        <v>84.738697999999999</v>
      </c>
      <c r="G12174" s="19">
        <v>14.744533576</v>
      </c>
      <c r="H12174" s="20">
        <v>57.630650897000002</v>
      </c>
      <c r="I12174" s="15">
        <f>IF(H12174&lt;=Rmax_Summary!$B$40,1,0)</f>
        <v>0</v>
      </c>
      <c r="J12174" s="15">
        <v>1</v>
      </c>
      <c r="K12174" s="21" t="s">
        <v>846</v>
      </c>
    </row>
    <row r="12175" spans="1:11" x14ac:dyDescent="0.15">
      <c r="A12175" s="15">
        <v>5605</v>
      </c>
      <c r="B12175" s="16">
        <v>15</v>
      </c>
      <c r="C12175" s="15">
        <v>200</v>
      </c>
      <c r="D12175" s="17">
        <v>175000</v>
      </c>
      <c r="E12175" s="18">
        <f t="shared" si="190"/>
        <v>175</v>
      </c>
      <c r="F12175" s="19">
        <v>84.262647000000001</v>
      </c>
      <c r="G12175" s="19">
        <v>14.745963436</v>
      </c>
      <c r="H12175" s="20">
        <v>57.868676577000002</v>
      </c>
      <c r="I12175" s="15">
        <f>IF(H12175&lt;=Rmax_Summary!$B$40,1,0)</f>
        <v>0</v>
      </c>
      <c r="J12175" s="15">
        <v>1</v>
      </c>
      <c r="K12175" s="21" t="s">
        <v>846</v>
      </c>
    </row>
    <row r="12176" spans="1:11" x14ac:dyDescent="0.15">
      <c r="A12176" s="15">
        <v>5610</v>
      </c>
      <c r="B12176" s="16">
        <v>15</v>
      </c>
      <c r="C12176" s="15">
        <v>200</v>
      </c>
      <c r="D12176" s="17">
        <v>176000</v>
      </c>
      <c r="E12176" s="18">
        <f t="shared" si="190"/>
        <v>176</v>
      </c>
      <c r="F12176" s="19">
        <v>83.791914000000006</v>
      </c>
      <c r="G12176" s="19">
        <v>14.747377321</v>
      </c>
      <c r="H12176" s="20">
        <v>58.104042888999999</v>
      </c>
      <c r="I12176" s="15">
        <f>IF(H12176&lt;=Rmax_Summary!$B$40,1,0)</f>
        <v>0</v>
      </c>
      <c r="J12176" s="15">
        <v>1</v>
      </c>
      <c r="K12176" s="21" t="s">
        <v>846</v>
      </c>
    </row>
    <row r="12177" spans="1:11" x14ac:dyDescent="0.15">
      <c r="A12177" s="15">
        <v>5615</v>
      </c>
      <c r="B12177" s="16">
        <v>15</v>
      </c>
      <c r="C12177" s="15">
        <v>200</v>
      </c>
      <c r="D12177" s="17">
        <v>177000</v>
      </c>
      <c r="E12177" s="18">
        <f t="shared" si="190"/>
        <v>177</v>
      </c>
      <c r="F12177" s="19">
        <v>83.326413000000002</v>
      </c>
      <c r="G12177" s="19">
        <v>14.748775492</v>
      </c>
      <c r="H12177" s="20">
        <v>58.336793501999999</v>
      </c>
      <c r="I12177" s="15">
        <f>IF(H12177&lt;=Rmax_Summary!$B$40,1,0)</f>
        <v>0</v>
      </c>
      <c r="J12177" s="15">
        <v>1</v>
      </c>
      <c r="K12177" s="21" t="s">
        <v>846</v>
      </c>
    </row>
    <row r="12178" spans="1:11" x14ac:dyDescent="0.15">
      <c r="A12178" s="15">
        <v>5620</v>
      </c>
      <c r="B12178" s="16">
        <v>15</v>
      </c>
      <c r="C12178" s="15">
        <v>200</v>
      </c>
      <c r="D12178" s="17">
        <v>178000</v>
      </c>
      <c r="E12178" s="18">
        <f t="shared" si="190"/>
        <v>178</v>
      </c>
      <c r="F12178" s="19">
        <v>82.866056</v>
      </c>
      <c r="G12178" s="19">
        <v>14.750158216000001</v>
      </c>
      <c r="H12178" s="20">
        <v>58.566972055000001</v>
      </c>
      <c r="I12178" s="15">
        <f>IF(H12178&lt;=Rmax_Summary!$B$40,1,0)</f>
        <v>0</v>
      </c>
      <c r="J12178" s="15">
        <v>1</v>
      </c>
      <c r="K12178" s="21" t="s">
        <v>846</v>
      </c>
    </row>
    <row r="12179" spans="1:11" x14ac:dyDescent="0.15">
      <c r="A12179" s="15">
        <v>5625</v>
      </c>
      <c r="B12179" s="16">
        <v>15</v>
      </c>
      <c r="C12179" s="15">
        <v>200</v>
      </c>
      <c r="D12179" s="17">
        <v>179000</v>
      </c>
      <c r="E12179" s="18">
        <f t="shared" si="190"/>
        <v>179</v>
      </c>
      <c r="F12179" s="19">
        <v>82.410756000000006</v>
      </c>
      <c r="G12179" s="19">
        <v>14.751525737</v>
      </c>
      <c r="H12179" s="20">
        <v>58.794622216</v>
      </c>
      <c r="I12179" s="15">
        <f>IF(H12179&lt;=Rmax_Summary!$B$40,1,0)</f>
        <v>0</v>
      </c>
      <c r="J12179" s="15">
        <v>1</v>
      </c>
      <c r="K12179" s="21" t="s">
        <v>846</v>
      </c>
    </row>
    <row r="12180" spans="1:11" x14ac:dyDescent="0.15">
      <c r="A12180" s="15">
        <v>5630</v>
      </c>
      <c r="B12180" s="16">
        <v>15</v>
      </c>
      <c r="C12180" s="15">
        <v>200</v>
      </c>
      <c r="D12180" s="17">
        <v>180000</v>
      </c>
      <c r="E12180" s="18">
        <f t="shared" si="190"/>
        <v>180</v>
      </c>
      <c r="F12180" s="19">
        <v>81.960431999999997</v>
      </c>
      <c r="G12180" s="19">
        <v>14.752878316</v>
      </c>
      <c r="H12180" s="20">
        <v>59.019784000999998</v>
      </c>
      <c r="I12180" s="15">
        <f>IF(H12180&lt;=Rmax_Summary!$B$40,1,0)</f>
        <v>0</v>
      </c>
      <c r="J12180" s="15">
        <v>1</v>
      </c>
      <c r="K12180" s="21" t="s">
        <v>846</v>
      </c>
    </row>
    <row r="12181" spans="1:11" x14ac:dyDescent="0.15">
      <c r="A12181" s="15">
        <v>5635</v>
      </c>
      <c r="B12181" s="16">
        <v>15</v>
      </c>
      <c r="C12181" s="15">
        <v>200</v>
      </c>
      <c r="D12181" s="17">
        <v>181000</v>
      </c>
      <c r="E12181" s="18">
        <f t="shared" si="190"/>
        <v>181</v>
      </c>
      <c r="F12181" s="19">
        <v>81.515017</v>
      </c>
      <c r="G12181" s="19">
        <v>14.754218065</v>
      </c>
      <c r="H12181" s="20">
        <v>59.242491563000002</v>
      </c>
      <c r="I12181" s="15">
        <f>IF(H12181&lt;=Rmax_Summary!$B$40,1,0)</f>
        <v>0</v>
      </c>
      <c r="J12181" s="15">
        <v>1</v>
      </c>
      <c r="K12181" s="21" t="s">
        <v>846</v>
      </c>
    </row>
    <row r="12182" spans="1:11" x14ac:dyDescent="0.15">
      <c r="A12182" s="15">
        <v>5640</v>
      </c>
      <c r="B12182" s="16">
        <v>15</v>
      </c>
      <c r="C12182" s="15">
        <v>200</v>
      </c>
      <c r="D12182" s="17">
        <v>182000</v>
      </c>
      <c r="E12182" s="18">
        <f t="shared" si="190"/>
        <v>182</v>
      </c>
      <c r="F12182" s="19">
        <v>81.074394999999996</v>
      </c>
      <c r="G12182" s="19">
        <v>14.755539588</v>
      </c>
      <c r="H12182" s="20">
        <v>59.462802508000003</v>
      </c>
      <c r="I12182" s="15">
        <f>IF(H12182&lt;=Rmax_Summary!$B$40,1,0)</f>
        <v>0</v>
      </c>
      <c r="J12182" s="15">
        <v>1</v>
      </c>
      <c r="K12182" s="21" t="s">
        <v>846</v>
      </c>
    </row>
    <row r="12183" spans="1:11" x14ac:dyDescent="0.15">
      <c r="A12183" s="15">
        <v>5645</v>
      </c>
      <c r="B12183" s="16">
        <v>15</v>
      </c>
      <c r="C12183" s="15">
        <v>200</v>
      </c>
      <c r="D12183" s="17">
        <v>183000</v>
      </c>
      <c r="E12183" s="18">
        <f t="shared" si="190"/>
        <v>183</v>
      </c>
      <c r="F12183" s="19">
        <v>80.638518000000005</v>
      </c>
      <c r="G12183" s="19">
        <v>14.756848761000001</v>
      </c>
      <c r="H12183" s="20">
        <v>59.680741087999998</v>
      </c>
      <c r="I12183" s="15">
        <f>IF(H12183&lt;=Rmax_Summary!$B$40,1,0)</f>
        <v>0</v>
      </c>
      <c r="J12183" s="15">
        <v>1</v>
      </c>
      <c r="K12183" s="21" t="s">
        <v>846</v>
      </c>
    </row>
    <row r="12184" spans="1:11" x14ac:dyDescent="0.15">
      <c r="A12184" s="15">
        <v>5650</v>
      </c>
      <c r="B12184" s="16">
        <v>15</v>
      </c>
      <c r="C12184" s="15">
        <v>200</v>
      </c>
      <c r="D12184" s="17">
        <v>184000</v>
      </c>
      <c r="E12184" s="18">
        <f t="shared" si="190"/>
        <v>184</v>
      </c>
      <c r="F12184" s="19">
        <v>80.207313999999997</v>
      </c>
      <c r="G12184" s="19">
        <v>14.758145954</v>
      </c>
      <c r="H12184" s="20">
        <v>59.896342853999997</v>
      </c>
      <c r="I12184" s="15">
        <f>IF(H12184&lt;=Rmax_Summary!$B$40,1,0)</f>
        <v>0</v>
      </c>
      <c r="J12184" s="15">
        <v>1</v>
      </c>
      <c r="K12184" s="21" t="s">
        <v>846</v>
      </c>
    </row>
    <row r="12185" spans="1:11" x14ac:dyDescent="0.15">
      <c r="A12185" s="15">
        <v>5655</v>
      </c>
      <c r="B12185" s="16">
        <v>15</v>
      </c>
      <c r="C12185" s="15">
        <v>200</v>
      </c>
      <c r="D12185" s="17">
        <v>185000</v>
      </c>
      <c r="E12185" s="18">
        <f t="shared" si="190"/>
        <v>185</v>
      </c>
      <c r="F12185" s="19">
        <v>79.780679000000006</v>
      </c>
      <c r="G12185" s="19">
        <v>14.75942532</v>
      </c>
      <c r="H12185" s="20">
        <v>60.109660605999998</v>
      </c>
      <c r="I12185" s="15">
        <f>IF(H12185&lt;=Rmax_Summary!$B$40,1,0)</f>
        <v>0</v>
      </c>
      <c r="J12185" s="15">
        <v>1</v>
      </c>
      <c r="K12185" s="21" t="s">
        <v>846</v>
      </c>
    </row>
    <row r="12186" spans="1:11" x14ac:dyDescent="0.15">
      <c r="A12186" s="15">
        <v>5660</v>
      </c>
      <c r="B12186" s="16">
        <v>15</v>
      </c>
      <c r="C12186" s="15">
        <v>200</v>
      </c>
      <c r="D12186" s="17">
        <v>186000</v>
      </c>
      <c r="E12186" s="18">
        <f t="shared" si="190"/>
        <v>186</v>
      </c>
      <c r="F12186" s="19">
        <v>79.358575000000002</v>
      </c>
      <c r="G12186" s="19">
        <v>14.760695222000001</v>
      </c>
      <c r="H12186" s="20">
        <v>60.320712604000001</v>
      </c>
      <c r="I12186" s="15">
        <f>IF(H12186&lt;=Rmax_Summary!$B$40,1,0)</f>
        <v>0</v>
      </c>
      <c r="J12186" s="15">
        <v>1</v>
      </c>
      <c r="K12186" s="21" t="s">
        <v>846</v>
      </c>
    </row>
    <row r="12187" spans="1:11" x14ac:dyDescent="0.15">
      <c r="A12187" s="15">
        <v>5665</v>
      </c>
      <c r="B12187" s="16">
        <v>15</v>
      </c>
      <c r="C12187" s="15">
        <v>200</v>
      </c>
      <c r="D12187" s="17">
        <v>187000</v>
      </c>
      <c r="E12187" s="18">
        <f t="shared" si="190"/>
        <v>187</v>
      </c>
      <c r="F12187" s="19">
        <v>78.940894999999998</v>
      </c>
      <c r="G12187" s="19">
        <v>14.761947623999999</v>
      </c>
      <c r="H12187" s="20">
        <v>60.529552482</v>
      </c>
      <c r="I12187" s="15">
        <f>IF(H12187&lt;=Rmax_Summary!$B$40,1,0)</f>
        <v>0</v>
      </c>
      <c r="J12187" s="15">
        <v>1</v>
      </c>
      <c r="K12187" s="21" t="s">
        <v>846</v>
      </c>
    </row>
    <row r="12188" spans="1:11" x14ac:dyDescent="0.15">
      <c r="A12188" s="15">
        <v>5670</v>
      </c>
      <c r="B12188" s="16">
        <v>15</v>
      </c>
      <c r="C12188" s="15">
        <v>200</v>
      </c>
      <c r="D12188" s="17">
        <v>188000</v>
      </c>
      <c r="E12188" s="18">
        <f t="shared" si="190"/>
        <v>188</v>
      </c>
      <c r="F12188" s="19">
        <v>78.527598999999995</v>
      </c>
      <c r="G12188" s="19">
        <v>14.763188971</v>
      </c>
      <c r="H12188" s="20">
        <v>60.736200588000003</v>
      </c>
      <c r="I12188" s="15">
        <f>IF(H12188&lt;=Rmax_Summary!$B$40,1,0)</f>
        <v>0</v>
      </c>
      <c r="J12188" s="15">
        <v>1</v>
      </c>
      <c r="K12188" s="21" t="s">
        <v>846</v>
      </c>
    </row>
    <row r="12189" spans="1:11" x14ac:dyDescent="0.15">
      <c r="A12189" s="15">
        <v>5675</v>
      </c>
      <c r="B12189" s="16">
        <v>15</v>
      </c>
      <c r="C12189" s="15">
        <v>200</v>
      </c>
      <c r="D12189" s="17">
        <v>189000</v>
      </c>
      <c r="E12189" s="18">
        <f t="shared" si="190"/>
        <v>189</v>
      </c>
      <c r="F12189" s="19">
        <v>78.118610000000004</v>
      </c>
      <c r="G12189" s="19">
        <v>14.764417379999999</v>
      </c>
      <c r="H12189" s="20">
        <v>60.940695019000003</v>
      </c>
      <c r="I12189" s="15">
        <f>IF(H12189&lt;=Rmax_Summary!$B$40,1,0)</f>
        <v>0</v>
      </c>
      <c r="J12189" s="15">
        <v>1</v>
      </c>
      <c r="K12189" s="21" t="s">
        <v>846</v>
      </c>
    </row>
    <row r="12190" spans="1:11" x14ac:dyDescent="0.15">
      <c r="A12190" s="15">
        <v>5680</v>
      </c>
      <c r="B12190" s="16">
        <v>15</v>
      </c>
      <c r="C12190" s="15">
        <v>200</v>
      </c>
      <c r="D12190" s="17">
        <v>190000</v>
      </c>
      <c r="E12190" s="18">
        <f t="shared" si="190"/>
        <v>190</v>
      </c>
      <c r="F12190" s="19">
        <v>77.713856000000007</v>
      </c>
      <c r="G12190" s="19">
        <v>14.765633054</v>
      </c>
      <c r="H12190" s="20">
        <v>61.143072142000001</v>
      </c>
      <c r="I12190" s="15">
        <f>IF(H12190&lt;=Rmax_Summary!$B$40,1,0)</f>
        <v>0</v>
      </c>
      <c r="J12190" s="15">
        <v>1</v>
      </c>
      <c r="K12190" s="21" t="s">
        <v>846</v>
      </c>
    </row>
    <row r="12191" spans="1:11" x14ac:dyDescent="0.15">
      <c r="A12191" s="15">
        <v>5685</v>
      </c>
      <c r="B12191" s="16">
        <v>15</v>
      </c>
      <c r="C12191" s="15">
        <v>200</v>
      </c>
      <c r="D12191" s="17">
        <v>191000</v>
      </c>
      <c r="E12191" s="18">
        <f t="shared" si="190"/>
        <v>191</v>
      </c>
      <c r="F12191" s="19">
        <v>77.313277999999997</v>
      </c>
      <c r="G12191" s="19">
        <v>14.766836196</v>
      </c>
      <c r="H12191" s="20">
        <v>61.343361065000003</v>
      </c>
      <c r="I12191" s="15">
        <f>IF(H12191&lt;=Rmax_Summary!$B$40,1,0)</f>
        <v>0</v>
      </c>
      <c r="J12191" s="15">
        <v>1</v>
      </c>
      <c r="K12191" s="21" t="s">
        <v>846</v>
      </c>
    </row>
    <row r="12192" spans="1:11" x14ac:dyDescent="0.15">
      <c r="A12192" s="15">
        <v>5690</v>
      </c>
      <c r="B12192" s="16">
        <v>15</v>
      </c>
      <c r="C12192" s="15">
        <v>200</v>
      </c>
      <c r="D12192" s="17">
        <v>192000</v>
      </c>
      <c r="E12192" s="18">
        <f t="shared" si="190"/>
        <v>192</v>
      </c>
      <c r="F12192" s="19">
        <v>76.916807000000006</v>
      </c>
      <c r="G12192" s="19">
        <v>14.768027</v>
      </c>
      <c r="H12192" s="20">
        <v>61.541596349000002</v>
      </c>
      <c r="I12192" s="15">
        <f>IF(H12192&lt;=Rmax_Summary!$B$40,1,0)</f>
        <v>0</v>
      </c>
      <c r="J12192" s="15">
        <v>1</v>
      </c>
      <c r="K12192" s="21" t="s">
        <v>846</v>
      </c>
    </row>
    <row r="12193" spans="1:11" x14ac:dyDescent="0.15">
      <c r="A12193" s="15">
        <v>5695</v>
      </c>
      <c r="B12193" s="16">
        <v>15</v>
      </c>
      <c r="C12193" s="15">
        <v>200</v>
      </c>
      <c r="D12193" s="17">
        <v>193000</v>
      </c>
      <c r="E12193" s="18">
        <f t="shared" si="190"/>
        <v>193</v>
      </c>
      <c r="F12193" s="19">
        <v>76.524393000000003</v>
      </c>
      <c r="G12193" s="19">
        <v>14.769207642</v>
      </c>
      <c r="H12193" s="20">
        <v>61.737803565999997</v>
      </c>
      <c r="I12193" s="15">
        <f>IF(H12193&lt;=Rmax_Summary!$B$40,1,0)</f>
        <v>0</v>
      </c>
      <c r="J12193" s="15">
        <v>1</v>
      </c>
      <c r="K12193" s="21" t="s">
        <v>846</v>
      </c>
    </row>
    <row r="12194" spans="1:11" x14ac:dyDescent="0.15">
      <c r="A12194" s="15">
        <v>5700</v>
      </c>
      <c r="B12194" s="16">
        <v>15</v>
      </c>
      <c r="C12194" s="15">
        <v>200</v>
      </c>
      <c r="D12194" s="17">
        <v>194000</v>
      </c>
      <c r="E12194" s="18">
        <f t="shared" si="190"/>
        <v>194</v>
      </c>
      <c r="F12194" s="19">
        <v>76.135941000000003</v>
      </c>
      <c r="G12194" s="19">
        <v>14.770372331000001</v>
      </c>
      <c r="H12194" s="20">
        <v>61.932029690999997</v>
      </c>
      <c r="I12194" s="15">
        <f>IF(H12194&lt;=Rmax_Summary!$B$40,1,0)</f>
        <v>0</v>
      </c>
      <c r="J12194" s="15">
        <v>1</v>
      </c>
      <c r="K12194" s="21" t="s">
        <v>846</v>
      </c>
    </row>
    <row r="12195" spans="1:11" x14ac:dyDescent="0.15">
      <c r="A12195" s="15">
        <v>5705</v>
      </c>
      <c r="B12195" s="16">
        <v>15</v>
      </c>
      <c r="C12195" s="15">
        <v>200</v>
      </c>
      <c r="D12195" s="17">
        <v>195000</v>
      </c>
      <c r="E12195" s="18">
        <f t="shared" si="190"/>
        <v>195</v>
      </c>
      <c r="F12195" s="19">
        <v>75.751420999999993</v>
      </c>
      <c r="G12195" s="19">
        <v>14.771527231</v>
      </c>
      <c r="H12195" s="20">
        <v>62.124289595999997</v>
      </c>
      <c r="I12195" s="15">
        <f>IF(H12195&lt;=Rmax_Summary!$B$40,1,0)</f>
        <v>0</v>
      </c>
      <c r="J12195" s="15">
        <v>1</v>
      </c>
      <c r="K12195" s="21" t="s">
        <v>846</v>
      </c>
    </row>
    <row r="12196" spans="1:11" x14ac:dyDescent="0.15">
      <c r="A12196" s="15">
        <v>5710</v>
      </c>
      <c r="B12196" s="16">
        <v>15</v>
      </c>
      <c r="C12196" s="15">
        <v>200</v>
      </c>
      <c r="D12196" s="17">
        <v>196000</v>
      </c>
      <c r="E12196" s="18">
        <f t="shared" si="190"/>
        <v>196</v>
      </c>
      <c r="F12196" s="19">
        <v>75.370767999999998</v>
      </c>
      <c r="G12196" s="19">
        <v>14.772670515</v>
      </c>
      <c r="H12196" s="20">
        <v>62.314615916000001</v>
      </c>
      <c r="I12196" s="15">
        <f>IF(H12196&lt;=Rmax_Summary!$B$40,1,0)</f>
        <v>0</v>
      </c>
      <c r="J12196" s="15">
        <v>1</v>
      </c>
      <c r="K12196" s="21" t="s">
        <v>846</v>
      </c>
    </row>
    <row r="12197" spans="1:11" x14ac:dyDescent="0.15">
      <c r="A12197" s="15">
        <v>5715</v>
      </c>
      <c r="B12197" s="16">
        <v>15</v>
      </c>
      <c r="C12197" s="15">
        <v>200</v>
      </c>
      <c r="D12197" s="17">
        <v>197000</v>
      </c>
      <c r="E12197" s="18">
        <f t="shared" si="190"/>
        <v>197</v>
      </c>
      <c r="F12197" s="19">
        <v>74.993921</v>
      </c>
      <c r="G12197" s="19">
        <v>14.77380237</v>
      </c>
      <c r="H12197" s="20">
        <v>62.503039569000002</v>
      </c>
      <c r="I12197" s="15">
        <f>IF(H12197&lt;=Rmax_Summary!$B$40,1,0)</f>
        <v>0</v>
      </c>
      <c r="J12197" s="15">
        <v>1</v>
      </c>
      <c r="K12197" s="21" t="s">
        <v>846</v>
      </c>
    </row>
    <row r="12198" spans="1:11" x14ac:dyDescent="0.15">
      <c r="A12198" s="15">
        <v>5720</v>
      </c>
      <c r="B12198" s="16">
        <v>15</v>
      </c>
      <c r="C12198" s="15">
        <v>200</v>
      </c>
      <c r="D12198" s="17">
        <v>198000</v>
      </c>
      <c r="E12198" s="18">
        <f t="shared" si="190"/>
        <v>198</v>
      </c>
      <c r="F12198" s="19">
        <v>74.620823999999999</v>
      </c>
      <c r="G12198" s="19">
        <v>14.774922959</v>
      </c>
      <c r="H12198" s="20">
        <v>62.689587846000002</v>
      </c>
      <c r="I12198" s="15">
        <f>IF(H12198&lt;=Rmax_Summary!$B$40,1,0)</f>
        <v>0</v>
      </c>
      <c r="J12198" s="15">
        <v>1</v>
      </c>
      <c r="K12198" s="21" t="s">
        <v>846</v>
      </c>
    </row>
    <row r="12199" spans="1:11" x14ac:dyDescent="0.15">
      <c r="A12199" s="15">
        <v>5725</v>
      </c>
      <c r="B12199" s="16">
        <v>15</v>
      </c>
      <c r="C12199" s="15">
        <v>200</v>
      </c>
      <c r="D12199" s="17">
        <v>199000</v>
      </c>
      <c r="E12199" s="18">
        <f t="shared" si="190"/>
        <v>199</v>
      </c>
      <c r="F12199" s="19">
        <v>74.251417000000004</v>
      </c>
      <c r="G12199" s="19">
        <v>14.776032448</v>
      </c>
      <c r="H12199" s="20">
        <v>62.874291667999998</v>
      </c>
      <c r="I12199" s="15">
        <f>IF(H12199&lt;=Rmax_Summary!$B$40,1,0)</f>
        <v>0</v>
      </c>
      <c r="J12199" s="15">
        <v>1</v>
      </c>
      <c r="K12199" s="21" t="s">
        <v>846</v>
      </c>
    </row>
    <row r="12200" spans="1:11" x14ac:dyDescent="0.15">
      <c r="A12200" s="15">
        <v>5730</v>
      </c>
      <c r="B12200" s="16">
        <v>15</v>
      </c>
      <c r="C12200" s="15">
        <v>200</v>
      </c>
      <c r="D12200" s="17">
        <v>200000</v>
      </c>
      <c r="E12200" s="18">
        <f t="shared" si="190"/>
        <v>200</v>
      </c>
      <c r="F12200" s="19">
        <v>73.885665000000003</v>
      </c>
      <c r="G12200" s="19">
        <v>14.777133058</v>
      </c>
      <c r="H12200" s="20">
        <v>63.057167614000001</v>
      </c>
      <c r="I12200" s="15">
        <f>IF(H12200&lt;=Rmax_Summary!$B$40,1,0)</f>
        <v>0</v>
      </c>
      <c r="J12200" s="15">
        <v>1</v>
      </c>
      <c r="K12200" s="21" t="s">
        <v>846</v>
      </c>
    </row>
    <row r="12201" spans="1:11" x14ac:dyDescent="0.15">
      <c r="A12201" s="15">
        <v>2035</v>
      </c>
      <c r="B12201" s="16">
        <v>15</v>
      </c>
      <c r="C12201" s="15">
        <v>200</v>
      </c>
      <c r="D12201" s="17">
        <v>210000</v>
      </c>
      <c r="E12201" s="18">
        <f t="shared" si="190"/>
        <v>210</v>
      </c>
      <c r="F12201" s="19">
        <v>70.416899999999998</v>
      </c>
      <c r="G12201" s="19">
        <v>14.787549213</v>
      </c>
      <c r="H12201" s="20">
        <v>64.791550156</v>
      </c>
      <c r="I12201" s="15">
        <f>IF(H12201&lt;=Rmax_Summary!$B$40,1,0)</f>
        <v>0</v>
      </c>
      <c r="J12201" s="15">
        <v>2</v>
      </c>
      <c r="K12201" s="21" t="s">
        <v>847</v>
      </c>
    </row>
    <row r="12202" spans="1:11" x14ac:dyDescent="0.15">
      <c r="A12202" s="15">
        <v>2040</v>
      </c>
      <c r="B12202" s="16">
        <v>15</v>
      </c>
      <c r="C12202" s="15">
        <v>200</v>
      </c>
      <c r="D12202" s="17">
        <v>220000</v>
      </c>
      <c r="E12202" s="18">
        <f t="shared" si="190"/>
        <v>220</v>
      </c>
      <c r="F12202" s="19">
        <v>67.259242999999998</v>
      </c>
      <c r="G12202" s="19">
        <v>14.797032937000001</v>
      </c>
      <c r="H12202" s="20">
        <v>66.370378388000006</v>
      </c>
      <c r="I12202" s="15">
        <f>IF(H12202&lt;=Rmax_Summary!$B$40,1,0)</f>
        <v>0</v>
      </c>
      <c r="J12202" s="15">
        <v>2</v>
      </c>
      <c r="K12202" s="21" t="s">
        <v>847</v>
      </c>
    </row>
    <row r="12203" spans="1:11" x14ac:dyDescent="0.15">
      <c r="A12203" s="15">
        <v>2045</v>
      </c>
      <c r="B12203" s="16">
        <v>15</v>
      </c>
      <c r="C12203" s="15">
        <v>200</v>
      </c>
      <c r="D12203" s="17">
        <v>230000</v>
      </c>
      <c r="E12203" s="18">
        <f t="shared" si="190"/>
        <v>230</v>
      </c>
      <c r="F12203" s="19">
        <v>64.372629000000003</v>
      </c>
      <c r="G12203" s="19">
        <v>14.805704628999999</v>
      </c>
      <c r="H12203" s="20">
        <v>67.813685425000003</v>
      </c>
      <c r="I12203" s="15">
        <f>IF(H12203&lt;=Rmax_Summary!$B$40,1,0)</f>
        <v>0</v>
      </c>
      <c r="J12203" s="15">
        <v>2</v>
      </c>
      <c r="K12203" s="21" t="s">
        <v>847</v>
      </c>
    </row>
    <row r="12204" spans="1:11" x14ac:dyDescent="0.15">
      <c r="A12204" s="15">
        <v>2050</v>
      </c>
      <c r="B12204" s="16">
        <v>15</v>
      </c>
      <c r="C12204" s="15">
        <v>200</v>
      </c>
      <c r="D12204" s="17">
        <v>240000</v>
      </c>
      <c r="E12204" s="18">
        <f t="shared" si="190"/>
        <v>240</v>
      </c>
      <c r="F12204" s="19">
        <v>61.723578000000003</v>
      </c>
      <c r="G12204" s="19">
        <v>14.813658505999999</v>
      </c>
      <c r="H12204" s="20">
        <v>69.138210872000002</v>
      </c>
      <c r="I12204" s="15">
        <f>IF(H12204&lt;=Rmax_Summary!$B$40,1,0)</f>
        <v>0</v>
      </c>
      <c r="J12204" s="15">
        <v>2</v>
      </c>
      <c r="K12204" s="21" t="s">
        <v>847</v>
      </c>
    </row>
    <row r="12205" spans="1:11" x14ac:dyDescent="0.15">
      <c r="A12205" s="15">
        <v>2055</v>
      </c>
      <c r="B12205" s="16">
        <v>15</v>
      </c>
      <c r="C12205" s="15">
        <v>200</v>
      </c>
      <c r="D12205" s="17">
        <v>250000</v>
      </c>
      <c r="E12205" s="18">
        <f t="shared" si="190"/>
        <v>250</v>
      </c>
      <c r="F12205" s="19">
        <v>59.283942000000003</v>
      </c>
      <c r="G12205" s="19">
        <v>14.820985496</v>
      </c>
      <c r="H12205" s="20">
        <v>70.358028804</v>
      </c>
      <c r="I12205" s="15">
        <f>IF(H12205&lt;=Rmax_Summary!$B$40,1,0)</f>
        <v>0</v>
      </c>
      <c r="J12205" s="15">
        <v>2</v>
      </c>
      <c r="K12205" s="21" t="s">
        <v>847</v>
      </c>
    </row>
    <row r="12206" spans="1:11" x14ac:dyDescent="0.15">
      <c r="A12206" s="15">
        <v>2060</v>
      </c>
      <c r="B12206" s="16">
        <v>15</v>
      </c>
      <c r="C12206" s="15">
        <v>200</v>
      </c>
      <c r="D12206" s="17">
        <v>260000</v>
      </c>
      <c r="E12206" s="18">
        <f t="shared" si="190"/>
        <v>260</v>
      </c>
      <c r="F12206" s="19">
        <v>57.029828999999999</v>
      </c>
      <c r="G12206" s="19">
        <v>14.827755249999999</v>
      </c>
      <c r="H12206" s="20">
        <v>71.485085553000005</v>
      </c>
      <c r="I12206" s="15">
        <f>IF(H12206&lt;=Rmax_Summary!$B$40,1,0)</f>
        <v>0</v>
      </c>
      <c r="J12206" s="15">
        <v>2</v>
      </c>
      <c r="K12206" s="21" t="s">
        <v>847</v>
      </c>
    </row>
    <row r="12207" spans="1:11" x14ac:dyDescent="0.15">
      <c r="A12207" s="15">
        <v>2065</v>
      </c>
      <c r="B12207" s="16">
        <v>15</v>
      </c>
      <c r="C12207" s="15">
        <v>200</v>
      </c>
      <c r="D12207" s="17">
        <v>270000</v>
      </c>
      <c r="E12207" s="18">
        <f t="shared" si="190"/>
        <v>270</v>
      </c>
      <c r="F12207" s="19">
        <v>54.940846999999998</v>
      </c>
      <c r="G12207" s="19">
        <v>14.834029019000001</v>
      </c>
      <c r="H12207" s="20">
        <v>72.529576552999998</v>
      </c>
      <c r="I12207" s="15">
        <f>IF(H12207&lt;=Rmax_Summary!$B$40,1,0)</f>
        <v>0</v>
      </c>
      <c r="J12207" s="15">
        <v>2</v>
      </c>
      <c r="K12207" s="21" t="s">
        <v>847</v>
      </c>
    </row>
    <row r="12208" spans="1:11" x14ac:dyDescent="0.15">
      <c r="A12208" s="15">
        <v>2070</v>
      </c>
      <c r="B12208" s="16">
        <v>15</v>
      </c>
      <c r="C12208" s="15">
        <v>200</v>
      </c>
      <c r="D12208" s="17">
        <v>280000</v>
      </c>
      <c r="E12208" s="18">
        <f t="shared" si="190"/>
        <v>280</v>
      </c>
      <c r="F12208" s="19">
        <v>52.999498000000003</v>
      </c>
      <c r="G12208" s="19">
        <v>14.839859374</v>
      </c>
      <c r="H12208" s="20">
        <v>73.500251144000003</v>
      </c>
      <c r="I12208" s="15">
        <f>IF(H12208&lt;=Rmax_Summary!$B$40,1,0)</f>
        <v>0</v>
      </c>
      <c r="J12208" s="15">
        <v>2</v>
      </c>
      <c r="K12208" s="21" t="s">
        <v>847</v>
      </c>
    </row>
    <row r="12209" spans="1:11" x14ac:dyDescent="0.15">
      <c r="A12209" s="15">
        <v>2075</v>
      </c>
      <c r="B12209" s="16">
        <v>15</v>
      </c>
      <c r="C12209" s="15">
        <v>200</v>
      </c>
      <c r="D12209" s="17">
        <v>290000</v>
      </c>
      <c r="E12209" s="18">
        <f t="shared" si="190"/>
        <v>290</v>
      </c>
      <c r="F12209" s="19">
        <v>51.190662000000003</v>
      </c>
      <c r="G12209" s="19">
        <v>14.845291724000001</v>
      </c>
      <c r="H12209" s="20">
        <v>74.404669042999998</v>
      </c>
      <c r="I12209" s="15">
        <f>IF(H12209&lt;=Rmax_Summary!$B$40,1,0)</f>
        <v>0</v>
      </c>
      <c r="J12209" s="15">
        <v>2</v>
      </c>
      <c r="K12209" s="21" t="s">
        <v>847</v>
      </c>
    </row>
    <row r="12210" spans="1:11" x14ac:dyDescent="0.15">
      <c r="A12210" s="15">
        <v>2080</v>
      </c>
      <c r="B12210" s="16">
        <v>15</v>
      </c>
      <c r="C12210" s="15">
        <v>200</v>
      </c>
      <c r="D12210" s="17">
        <v>300000</v>
      </c>
      <c r="E12210" s="18">
        <f t="shared" si="190"/>
        <v>300</v>
      </c>
      <c r="F12210" s="19">
        <v>49.501218999999999</v>
      </c>
      <c r="G12210" s="19">
        <v>14.850365474</v>
      </c>
      <c r="H12210" s="20">
        <v>75.249390450000007</v>
      </c>
      <c r="I12210" s="15">
        <f>IF(H12210&lt;=Rmax_Summary!$B$40,1,0)</f>
        <v>0</v>
      </c>
      <c r="J12210" s="15">
        <v>2</v>
      </c>
      <c r="K12210" s="21" t="s">
        <v>847</v>
      </c>
    </row>
    <row r="12211" spans="1:11" x14ac:dyDescent="0.15">
      <c r="A12211" s="15">
        <v>2085</v>
      </c>
      <c r="B12211" s="16">
        <v>15</v>
      </c>
      <c r="C12211" s="15">
        <v>200</v>
      </c>
      <c r="D12211" s="17">
        <v>310000</v>
      </c>
      <c r="E12211" s="18">
        <f t="shared" si="190"/>
        <v>310</v>
      </c>
      <c r="F12211" s="19">
        <v>47.919725999999997</v>
      </c>
      <c r="G12211" s="19">
        <v>14.855115004</v>
      </c>
      <c r="H12211" s="20">
        <v>76.040136970999995</v>
      </c>
      <c r="I12211" s="15">
        <f>IF(H12211&lt;=Rmax_Summary!$B$40,1,0)</f>
        <v>0</v>
      </c>
      <c r="J12211" s="15">
        <v>2</v>
      </c>
      <c r="K12211" s="21" t="s">
        <v>847</v>
      </c>
    </row>
    <row r="12212" spans="1:11" x14ac:dyDescent="0.15">
      <c r="A12212" s="15">
        <v>2090</v>
      </c>
      <c r="B12212" s="16">
        <v>15</v>
      </c>
      <c r="C12212" s="15">
        <v>200</v>
      </c>
      <c r="D12212" s="17">
        <v>320000</v>
      </c>
      <c r="E12212" s="18">
        <f t="shared" si="190"/>
        <v>320</v>
      </c>
      <c r="F12212" s="19">
        <v>46.436157999999999</v>
      </c>
      <c r="G12212" s="19">
        <v>14.859570429</v>
      </c>
      <c r="H12212" s="20">
        <v>76.781920850000006</v>
      </c>
      <c r="I12212" s="15">
        <f>IF(H12212&lt;=Rmax_Summary!$B$40,1,0)</f>
        <v>0</v>
      </c>
      <c r="J12212" s="15">
        <v>2</v>
      </c>
      <c r="K12212" s="21" t="s">
        <v>847</v>
      </c>
    </row>
    <row r="12213" spans="1:11" x14ac:dyDescent="0.15">
      <c r="A12213" s="15">
        <v>2095</v>
      </c>
      <c r="B12213" s="16">
        <v>15</v>
      </c>
      <c r="C12213" s="15">
        <v>200</v>
      </c>
      <c r="D12213" s="17">
        <v>330000</v>
      </c>
      <c r="E12213" s="18">
        <f t="shared" si="190"/>
        <v>330</v>
      </c>
      <c r="F12213" s="19">
        <v>45.041691999999998</v>
      </c>
      <c r="G12213" s="19">
        <v>14.863758251</v>
      </c>
      <c r="H12213" s="20">
        <v>77.479154039999997</v>
      </c>
      <c r="I12213" s="15">
        <f>IF(H12213&lt;=Rmax_Summary!$B$40,1,0)</f>
        <v>0</v>
      </c>
      <c r="J12213" s="15">
        <v>2</v>
      </c>
      <c r="K12213" s="21" t="s">
        <v>847</v>
      </c>
    </row>
    <row r="12214" spans="1:11" x14ac:dyDescent="0.15">
      <c r="A12214" s="15">
        <v>2100</v>
      </c>
      <c r="B12214" s="16">
        <v>15</v>
      </c>
      <c r="C12214" s="15">
        <v>200</v>
      </c>
      <c r="D12214" s="17">
        <v>340000</v>
      </c>
      <c r="E12214" s="18">
        <f t="shared" si="190"/>
        <v>340</v>
      </c>
      <c r="F12214" s="19">
        <v>43.728534000000003</v>
      </c>
      <c r="G12214" s="19">
        <v>14.867701866000001</v>
      </c>
      <c r="H12214" s="20">
        <v>78.135732817000005</v>
      </c>
      <c r="I12214" s="15">
        <f>IF(H12214&lt;=Rmax_Summary!$B$40,1,0)</f>
        <v>0</v>
      </c>
      <c r="J12214" s="15">
        <v>2</v>
      </c>
      <c r="K12214" s="21" t="s">
        <v>847</v>
      </c>
    </row>
    <row r="12215" spans="1:11" x14ac:dyDescent="0.15">
      <c r="A12215" s="15">
        <v>2105</v>
      </c>
      <c r="B12215" s="16">
        <v>15</v>
      </c>
      <c r="C12215" s="15">
        <v>200</v>
      </c>
      <c r="D12215" s="17">
        <v>350000</v>
      </c>
      <c r="E12215" s="18">
        <f t="shared" si="190"/>
        <v>350</v>
      </c>
      <c r="F12215" s="19">
        <v>42.489776999999997</v>
      </c>
      <c r="G12215" s="19">
        <v>14.871422035</v>
      </c>
      <c r="H12215" s="20">
        <v>78.755111442</v>
      </c>
      <c r="I12215" s="15">
        <f>IF(H12215&lt;=Rmax_Summary!$B$40,1,0)</f>
        <v>0</v>
      </c>
      <c r="J12215" s="15">
        <v>2</v>
      </c>
      <c r="K12215" s="21" t="s">
        <v>847</v>
      </c>
    </row>
    <row r="12216" spans="1:11" x14ac:dyDescent="0.15">
      <c r="A12216" s="15">
        <v>2110</v>
      </c>
      <c r="B12216" s="16">
        <v>15</v>
      </c>
      <c r="C12216" s="15">
        <v>200</v>
      </c>
      <c r="D12216" s="17">
        <v>360000</v>
      </c>
      <c r="E12216" s="18">
        <f t="shared" si="190"/>
        <v>360</v>
      </c>
      <c r="F12216" s="19">
        <v>41.319270000000003</v>
      </c>
      <c r="G12216" s="19">
        <v>14.874937214999999</v>
      </c>
      <c r="H12216" s="20">
        <v>79.340364928</v>
      </c>
      <c r="I12216" s="15">
        <f>IF(H12216&lt;=Rmax_Summary!$B$40,1,0)</f>
        <v>0</v>
      </c>
      <c r="J12216" s="15">
        <v>2</v>
      </c>
      <c r="K12216" s="21" t="s">
        <v>847</v>
      </c>
    </row>
    <row r="12217" spans="1:11" x14ac:dyDescent="0.15">
      <c r="A12217" s="15">
        <v>2115</v>
      </c>
      <c r="B12217" s="16">
        <v>15</v>
      </c>
      <c r="C12217" s="15">
        <v>200</v>
      </c>
      <c r="D12217" s="17">
        <v>370000</v>
      </c>
      <c r="E12217" s="18">
        <f t="shared" si="190"/>
        <v>370</v>
      </c>
      <c r="F12217" s="19">
        <v>40.211525999999999</v>
      </c>
      <c r="G12217" s="19">
        <v>14.878263924000001</v>
      </c>
      <c r="H12217" s="20">
        <v>79.894237184999994</v>
      </c>
      <c r="I12217" s="15">
        <f>IF(H12217&lt;=Rmax_Summary!$B$40,1,0)</f>
        <v>0</v>
      </c>
      <c r="J12217" s="15">
        <v>2</v>
      </c>
      <c r="K12217" s="21" t="s">
        <v>847</v>
      </c>
    </row>
    <row r="12218" spans="1:11" x14ac:dyDescent="0.15">
      <c r="A12218" s="15">
        <v>2120</v>
      </c>
      <c r="B12218" s="16">
        <v>15</v>
      </c>
      <c r="C12218" s="15">
        <v>200</v>
      </c>
      <c r="D12218" s="17">
        <v>380000</v>
      </c>
      <c r="E12218" s="18">
        <f t="shared" si="190"/>
        <v>380</v>
      </c>
      <c r="F12218" s="19">
        <v>39.161622999999999</v>
      </c>
      <c r="G12218" s="19">
        <v>14.881416892000001</v>
      </c>
      <c r="H12218" s="20">
        <v>80.419188431999999</v>
      </c>
      <c r="I12218" s="15">
        <f>IF(H12218&lt;=Rmax_Summary!$B$40,1,0)</f>
        <v>0</v>
      </c>
      <c r="J12218" s="15">
        <v>2</v>
      </c>
      <c r="K12218" s="21" t="s">
        <v>847</v>
      </c>
    </row>
    <row r="12219" spans="1:11" x14ac:dyDescent="0.15">
      <c r="A12219" s="15">
        <v>2125</v>
      </c>
      <c r="B12219" s="16">
        <v>15</v>
      </c>
      <c r="C12219" s="15">
        <v>200</v>
      </c>
      <c r="D12219" s="17">
        <v>390000</v>
      </c>
      <c r="E12219" s="18">
        <f t="shared" si="190"/>
        <v>390</v>
      </c>
      <c r="F12219" s="19">
        <v>38.165151999999999</v>
      </c>
      <c r="G12219" s="19">
        <v>14.884409401999999</v>
      </c>
      <c r="H12219" s="20">
        <v>80.917424182000005</v>
      </c>
      <c r="I12219" s="15">
        <f>IF(H12219&lt;=Rmax_Summary!$B$40,1,0)</f>
        <v>0</v>
      </c>
      <c r="J12219" s="15">
        <v>2</v>
      </c>
      <c r="K12219" s="21" t="s">
        <v>847</v>
      </c>
    </row>
    <row r="12220" spans="1:11" x14ac:dyDescent="0.15">
      <c r="A12220" s="15">
        <v>2130</v>
      </c>
      <c r="B12220" s="16">
        <v>15</v>
      </c>
      <c r="C12220" s="15">
        <v>200</v>
      </c>
      <c r="D12220" s="17">
        <v>400000</v>
      </c>
      <c r="E12220" s="18">
        <f t="shared" si="190"/>
        <v>400</v>
      </c>
      <c r="F12220" s="19">
        <v>37.218134999999997</v>
      </c>
      <c r="G12220" s="19">
        <v>14.887253392</v>
      </c>
      <c r="H12220" s="20">
        <v>81.390932589000002</v>
      </c>
      <c r="I12220" s="15">
        <f>IF(H12220&lt;=Rmax_Summary!$B$40,1,0)</f>
        <v>0</v>
      </c>
      <c r="J12220" s="15">
        <v>2</v>
      </c>
      <c r="K12220" s="21" t="s">
        <v>847</v>
      </c>
    </row>
    <row r="12221" spans="1:11" x14ac:dyDescent="0.15">
      <c r="A12221" s="15">
        <v>2135</v>
      </c>
      <c r="B12221" s="16">
        <v>15</v>
      </c>
      <c r="C12221" s="15">
        <v>200</v>
      </c>
      <c r="D12221" s="17">
        <v>410000</v>
      </c>
      <c r="E12221" s="18">
        <f t="shared" si="190"/>
        <v>410</v>
      </c>
      <c r="F12221" s="19">
        <v>36.316974999999999</v>
      </c>
      <c r="G12221" s="19">
        <v>14.889959652</v>
      </c>
      <c r="H12221" s="20">
        <v>81.841512636000004</v>
      </c>
      <c r="I12221" s="15">
        <f>IF(H12221&lt;=Rmax_Summary!$B$40,1,0)</f>
        <v>0</v>
      </c>
      <c r="J12221" s="15">
        <v>2</v>
      </c>
      <c r="K12221" s="21" t="s">
        <v>847</v>
      </c>
    </row>
    <row r="12222" spans="1:11" x14ac:dyDescent="0.15">
      <c r="A12222" s="15">
        <v>2140</v>
      </c>
      <c r="B12222" s="16">
        <v>15</v>
      </c>
      <c r="C12222" s="15">
        <v>200</v>
      </c>
      <c r="D12222" s="17">
        <v>420000</v>
      </c>
      <c r="E12222" s="18">
        <f t="shared" si="190"/>
        <v>420</v>
      </c>
      <c r="F12222" s="19">
        <v>35.458423000000003</v>
      </c>
      <c r="G12222" s="19">
        <v>14.892537951</v>
      </c>
      <c r="H12222" s="20">
        <v>82.270788678000002</v>
      </c>
      <c r="I12222" s="15">
        <f>IF(H12222&lt;=Rmax_Summary!$B$40,1,0)</f>
        <v>0</v>
      </c>
      <c r="J12222" s="15">
        <v>2</v>
      </c>
      <c r="K12222" s="21" t="s">
        <v>847</v>
      </c>
    </row>
    <row r="12223" spans="1:11" x14ac:dyDescent="0.15">
      <c r="A12223" s="15">
        <v>2145</v>
      </c>
      <c r="B12223" s="16">
        <v>15</v>
      </c>
      <c r="C12223" s="15">
        <v>200</v>
      </c>
      <c r="D12223" s="17">
        <v>430000</v>
      </c>
      <c r="E12223" s="18">
        <f t="shared" si="190"/>
        <v>430</v>
      </c>
      <c r="F12223" s="19">
        <v>34.639527999999999</v>
      </c>
      <c r="G12223" s="19">
        <v>14.894997154</v>
      </c>
      <c r="H12223" s="20">
        <v>82.680235917000005</v>
      </c>
      <c r="I12223" s="15">
        <f>IF(H12223&lt;=Rmax_Summary!$B$40,1,0)</f>
        <v>0</v>
      </c>
      <c r="J12223" s="15">
        <v>2</v>
      </c>
      <c r="K12223" s="21" t="s">
        <v>847</v>
      </c>
    </row>
    <row r="12224" spans="1:11" x14ac:dyDescent="0.15">
      <c r="A12224" s="15">
        <v>2150</v>
      </c>
      <c r="B12224" s="16">
        <v>15</v>
      </c>
      <c r="C12224" s="15">
        <v>200</v>
      </c>
      <c r="D12224" s="17">
        <v>440000</v>
      </c>
      <c r="E12224" s="18">
        <f t="shared" si="190"/>
        <v>440</v>
      </c>
      <c r="F12224" s="19">
        <v>33.857602999999997</v>
      </c>
      <c r="G12224" s="19">
        <v>14.897345331</v>
      </c>
      <c r="H12224" s="20">
        <v>83.071198584000001</v>
      </c>
      <c r="I12224" s="15">
        <f>IF(H12224&lt;=Rmax_Summary!$B$40,1,0)</f>
        <v>0</v>
      </c>
      <c r="J12224" s="15">
        <v>2</v>
      </c>
      <c r="K12224" s="21" t="s">
        <v>847</v>
      </c>
    </row>
    <row r="12225" spans="1:11" x14ac:dyDescent="0.15">
      <c r="A12225" s="15">
        <v>2155</v>
      </c>
      <c r="B12225" s="16">
        <v>15</v>
      </c>
      <c r="C12225" s="15">
        <v>200</v>
      </c>
      <c r="D12225" s="17">
        <v>450000</v>
      </c>
      <c r="E12225" s="18">
        <f t="shared" si="190"/>
        <v>450</v>
      </c>
      <c r="F12225" s="19">
        <v>33.110197999999997</v>
      </c>
      <c r="G12225" s="19">
        <v>14.899589825</v>
      </c>
      <c r="H12225" s="20">
        <v>83.444900863000001</v>
      </c>
      <c r="I12225" s="15">
        <f>IF(H12225&lt;=Rmax_Summary!$B$40,1,0)</f>
        <v>0</v>
      </c>
      <c r="J12225" s="15">
        <v>2</v>
      </c>
      <c r="K12225" s="21" t="s">
        <v>847</v>
      </c>
    </row>
    <row r="12226" spans="1:11" x14ac:dyDescent="0.15">
      <c r="A12226" s="15">
        <v>2160</v>
      </c>
      <c r="B12226" s="16">
        <v>15</v>
      </c>
      <c r="C12226" s="15">
        <v>200</v>
      </c>
      <c r="D12226" s="17">
        <v>460000</v>
      </c>
      <c r="E12226" s="18">
        <f t="shared" ref="E12226:E12289" si="191">D12226/1000</f>
        <v>460</v>
      </c>
      <c r="F12226" s="19">
        <v>32.395080999999998</v>
      </c>
      <c r="G12226" s="19">
        <v>14.901737367999999</v>
      </c>
      <c r="H12226" s="20">
        <v>83.802459611000003</v>
      </c>
      <c r="I12226" s="15">
        <f>IF(H12226&lt;=Rmax_Summary!$B$40,1,0)</f>
        <v>0</v>
      </c>
      <c r="J12226" s="15">
        <v>2</v>
      </c>
      <c r="K12226" s="21" t="s">
        <v>847</v>
      </c>
    </row>
    <row r="12227" spans="1:11" x14ac:dyDescent="0.15">
      <c r="A12227" s="15">
        <v>2165</v>
      </c>
      <c r="B12227" s="16">
        <v>15</v>
      </c>
      <c r="C12227" s="15">
        <v>200</v>
      </c>
      <c r="D12227" s="17">
        <v>470000</v>
      </c>
      <c r="E12227" s="18">
        <f t="shared" si="191"/>
        <v>470</v>
      </c>
      <c r="F12227" s="19">
        <v>31.7102</v>
      </c>
      <c r="G12227" s="19">
        <v>14.903794100000001</v>
      </c>
      <c r="H12227" s="20">
        <v>84.144899828000007</v>
      </c>
      <c r="I12227" s="15">
        <f>IF(H12227&lt;=Rmax_Summary!$B$40,1,0)</f>
        <v>0</v>
      </c>
      <c r="J12227" s="15">
        <v>2</v>
      </c>
      <c r="K12227" s="21" t="s">
        <v>847</v>
      </c>
    </row>
    <row r="12228" spans="1:11" x14ac:dyDescent="0.15">
      <c r="A12228" s="15">
        <v>2170</v>
      </c>
      <c r="B12228" s="16">
        <v>15</v>
      </c>
      <c r="C12228" s="15">
        <v>200</v>
      </c>
      <c r="D12228" s="17">
        <v>480000</v>
      </c>
      <c r="E12228" s="18">
        <f t="shared" si="191"/>
        <v>480</v>
      </c>
      <c r="F12228" s="19">
        <v>31.053678000000001</v>
      </c>
      <c r="G12228" s="19">
        <v>14.905765668000001</v>
      </c>
      <c r="H12228" s="20">
        <v>84.473161017999999</v>
      </c>
      <c r="I12228" s="15">
        <f>IF(H12228&lt;=Rmax_Summary!$B$40,1,0)</f>
        <v>0</v>
      </c>
      <c r="J12228" s="15">
        <v>2</v>
      </c>
      <c r="K12228" s="21" t="s">
        <v>847</v>
      </c>
    </row>
    <row r="12229" spans="1:11" x14ac:dyDescent="0.15">
      <c r="A12229" s="15">
        <v>2175</v>
      </c>
      <c r="B12229" s="16">
        <v>15</v>
      </c>
      <c r="C12229" s="15">
        <v>200</v>
      </c>
      <c r="D12229" s="17">
        <v>490000</v>
      </c>
      <c r="E12229" s="18">
        <f t="shared" si="191"/>
        <v>490</v>
      </c>
      <c r="F12229" s="19">
        <v>30.423791000000001</v>
      </c>
      <c r="G12229" s="19">
        <v>14.907657242999999</v>
      </c>
      <c r="H12229" s="20">
        <v>84.788104484000002</v>
      </c>
      <c r="I12229" s="15">
        <f>IF(H12229&lt;=Rmax_Summary!$B$40,1,0)</f>
        <v>0</v>
      </c>
      <c r="J12229" s="15">
        <v>2</v>
      </c>
      <c r="K12229" s="21" t="s">
        <v>847</v>
      </c>
    </row>
    <row r="12230" spans="1:11" x14ac:dyDescent="0.15">
      <c r="A12230" s="15">
        <v>2180</v>
      </c>
      <c r="B12230" s="16">
        <v>15</v>
      </c>
      <c r="C12230" s="15">
        <v>200</v>
      </c>
      <c r="D12230" s="17">
        <v>500000</v>
      </c>
      <c r="E12230" s="18">
        <f t="shared" si="191"/>
        <v>500</v>
      </c>
      <c r="F12230" s="19">
        <v>29.818947999999999</v>
      </c>
      <c r="G12230" s="19">
        <v>14.909473605000001</v>
      </c>
      <c r="H12230" s="20">
        <v>85.090526025000003</v>
      </c>
      <c r="I12230" s="15">
        <f>IF(H12230&lt;=Rmax_Summary!$B$40,1,0)</f>
        <v>0</v>
      </c>
      <c r="J12230" s="15">
        <v>2</v>
      </c>
      <c r="K12230" s="21" t="s">
        <v>847</v>
      </c>
    </row>
    <row r="12231" spans="1:11" x14ac:dyDescent="0.15">
      <c r="A12231" s="15">
        <v>2185</v>
      </c>
      <c r="B12231" s="16">
        <v>15</v>
      </c>
      <c r="C12231" s="15">
        <v>200</v>
      </c>
      <c r="D12231" s="17">
        <v>510000</v>
      </c>
      <c r="E12231" s="18">
        <f t="shared" si="191"/>
        <v>510</v>
      </c>
      <c r="F12231" s="19">
        <v>29.237684000000002</v>
      </c>
      <c r="G12231" s="19">
        <v>14.911219151999999</v>
      </c>
      <c r="H12231" s="20">
        <v>85.381157790000003</v>
      </c>
      <c r="I12231" s="15">
        <f>IF(H12231&lt;=Rmax_Summary!$B$40,1,0)</f>
        <v>0</v>
      </c>
      <c r="J12231" s="15">
        <v>2</v>
      </c>
      <c r="K12231" s="21" t="s">
        <v>847</v>
      </c>
    </row>
    <row r="12232" spans="1:11" x14ac:dyDescent="0.15">
      <c r="A12232" s="15">
        <v>2190</v>
      </c>
      <c r="B12232" s="16">
        <v>15</v>
      </c>
      <c r="C12232" s="15">
        <v>200</v>
      </c>
      <c r="D12232" s="17">
        <v>520000</v>
      </c>
      <c r="E12232" s="18">
        <f t="shared" si="191"/>
        <v>520</v>
      </c>
      <c r="F12232" s="19">
        <v>28.678650000000001</v>
      </c>
      <c r="G12232" s="19">
        <v>14.912897949</v>
      </c>
      <c r="H12232" s="20">
        <v>85.660675068000003</v>
      </c>
      <c r="I12232" s="15">
        <f>IF(H12232&lt;=Rmax_Summary!$B$40,1,0)</f>
        <v>0</v>
      </c>
      <c r="J12232" s="15">
        <v>2</v>
      </c>
      <c r="K12232" s="21" t="s">
        <v>847</v>
      </c>
    </row>
    <row r="12233" spans="1:11" x14ac:dyDescent="0.15">
      <c r="A12233" s="15">
        <v>2195</v>
      </c>
      <c r="B12233" s="16">
        <v>15</v>
      </c>
      <c r="C12233" s="15">
        <v>200</v>
      </c>
      <c r="D12233" s="17">
        <v>530000</v>
      </c>
      <c r="E12233" s="18">
        <f t="shared" si="191"/>
        <v>530</v>
      </c>
      <c r="F12233" s="19">
        <v>28.140592000000002</v>
      </c>
      <c r="G12233" s="19">
        <v>14.914513752</v>
      </c>
      <c r="H12233" s="20">
        <v>85.929704052999995</v>
      </c>
      <c r="I12233" s="15">
        <f>IF(H12233&lt;=Rmax_Summary!$B$40,1,0)</f>
        <v>0</v>
      </c>
      <c r="J12233" s="15">
        <v>2</v>
      </c>
      <c r="K12233" s="21" t="s">
        <v>847</v>
      </c>
    </row>
    <row r="12234" spans="1:11" x14ac:dyDescent="0.15">
      <c r="A12234" s="15">
        <v>2200</v>
      </c>
      <c r="B12234" s="16">
        <v>15</v>
      </c>
      <c r="C12234" s="15">
        <v>200</v>
      </c>
      <c r="D12234" s="17">
        <v>540000</v>
      </c>
      <c r="E12234" s="18">
        <f t="shared" si="191"/>
        <v>540</v>
      </c>
      <c r="F12234" s="19">
        <v>27.622353</v>
      </c>
      <c r="G12234" s="19">
        <v>14.916070033</v>
      </c>
      <c r="H12234" s="20">
        <v>86.188823640999999</v>
      </c>
      <c r="I12234" s="15">
        <f>IF(H12234&lt;=Rmax_Summary!$B$40,1,0)</f>
        <v>0</v>
      </c>
      <c r="J12234" s="15">
        <v>2</v>
      </c>
      <c r="K12234" s="21" t="s">
        <v>847</v>
      </c>
    </row>
    <row r="12235" spans="1:11" x14ac:dyDescent="0.15">
      <c r="A12235" s="15">
        <v>2205</v>
      </c>
      <c r="B12235" s="16">
        <v>15</v>
      </c>
      <c r="C12235" s="15">
        <v>200</v>
      </c>
      <c r="D12235" s="17">
        <v>550000</v>
      </c>
      <c r="E12235" s="18">
        <f t="shared" si="191"/>
        <v>550</v>
      </c>
      <c r="F12235" s="19">
        <v>27.122855000000001</v>
      </c>
      <c r="G12235" s="19">
        <v>14.917570029</v>
      </c>
      <c r="H12235" s="20">
        <v>86.438572704999999</v>
      </c>
      <c r="I12235" s="15">
        <f>IF(H12235&lt;=Rmax_Summary!$B$40,1,0)</f>
        <v>0</v>
      </c>
      <c r="J12235" s="15">
        <v>2</v>
      </c>
      <c r="K12235" s="21" t="s">
        <v>847</v>
      </c>
    </row>
    <row r="12236" spans="1:11" x14ac:dyDescent="0.15">
      <c r="A12236" s="15">
        <v>2210</v>
      </c>
      <c r="B12236" s="16">
        <v>15</v>
      </c>
      <c r="C12236" s="15">
        <v>200</v>
      </c>
      <c r="D12236" s="17">
        <v>560000</v>
      </c>
      <c r="E12236" s="18">
        <f t="shared" si="191"/>
        <v>560</v>
      </c>
      <c r="F12236" s="19">
        <v>26.641100999999999</v>
      </c>
      <c r="G12236" s="19">
        <v>14.919016737</v>
      </c>
      <c r="H12236" s="20">
        <v>86.679449648000002</v>
      </c>
      <c r="I12236" s="15">
        <f>IF(H12236&lt;=Rmax_Summary!$B$40,1,0)</f>
        <v>0</v>
      </c>
      <c r="J12236" s="15">
        <v>2</v>
      </c>
      <c r="K12236" s="21" t="s">
        <v>847</v>
      </c>
    </row>
    <row r="12237" spans="1:11" x14ac:dyDescent="0.15">
      <c r="A12237" s="15">
        <v>2215</v>
      </c>
      <c r="B12237" s="16">
        <v>15</v>
      </c>
      <c r="C12237" s="15">
        <v>200</v>
      </c>
      <c r="D12237" s="17">
        <v>570000</v>
      </c>
      <c r="E12237" s="18">
        <f t="shared" si="191"/>
        <v>570</v>
      </c>
      <c r="F12237" s="19">
        <v>26.176162000000001</v>
      </c>
      <c r="G12237" s="19">
        <v>14.920412953</v>
      </c>
      <c r="H12237" s="20">
        <v>86.911918767000003</v>
      </c>
      <c r="I12237" s="15">
        <f>IF(H12237&lt;=Rmax_Summary!$B$40,1,0)</f>
        <v>0</v>
      </c>
      <c r="J12237" s="15">
        <v>2</v>
      </c>
      <c r="K12237" s="21" t="s">
        <v>847</v>
      </c>
    </row>
    <row r="12238" spans="1:11" x14ac:dyDescent="0.15">
      <c r="A12238" s="15">
        <v>2220</v>
      </c>
      <c r="B12238" s="16">
        <v>15</v>
      </c>
      <c r="C12238" s="15">
        <v>200</v>
      </c>
      <c r="D12238" s="17">
        <v>580000</v>
      </c>
      <c r="E12238" s="18">
        <f t="shared" si="191"/>
        <v>580</v>
      </c>
      <c r="F12238" s="19">
        <v>25.727174999999999</v>
      </c>
      <c r="G12238" s="19">
        <v>14.921761267000001</v>
      </c>
      <c r="H12238" s="20">
        <v>87.136412527999994</v>
      </c>
      <c r="I12238" s="15">
        <f>IF(H12238&lt;=Rmax_Summary!$B$40,1,0)</f>
        <v>0</v>
      </c>
      <c r="J12238" s="15">
        <v>2</v>
      </c>
      <c r="K12238" s="21" t="s">
        <v>847</v>
      </c>
    </row>
    <row r="12239" spans="1:11" x14ac:dyDescent="0.15">
      <c r="A12239" s="15">
        <v>2225</v>
      </c>
      <c r="B12239" s="16">
        <v>15</v>
      </c>
      <c r="C12239" s="15">
        <v>200</v>
      </c>
      <c r="D12239" s="17">
        <v>590000</v>
      </c>
      <c r="E12239" s="18">
        <f t="shared" si="191"/>
        <v>590</v>
      </c>
      <c r="F12239" s="19">
        <v>25.293329</v>
      </c>
      <c r="G12239" s="19">
        <v>14.923064107</v>
      </c>
      <c r="H12239" s="20">
        <v>87.353335650999995</v>
      </c>
      <c r="I12239" s="15">
        <f>IF(H12239&lt;=Rmax_Summary!$B$40,1,0)</f>
        <v>0</v>
      </c>
      <c r="J12239" s="15">
        <v>2</v>
      </c>
      <c r="K12239" s="21" t="s">
        <v>847</v>
      </c>
    </row>
    <row r="12240" spans="1:11" x14ac:dyDescent="0.15">
      <c r="A12240" s="15">
        <v>2230</v>
      </c>
      <c r="B12240" s="16">
        <v>15</v>
      </c>
      <c r="C12240" s="15">
        <v>200</v>
      </c>
      <c r="D12240" s="17">
        <v>600000</v>
      </c>
      <c r="E12240" s="18">
        <f t="shared" si="191"/>
        <v>600</v>
      </c>
      <c r="F12240" s="19">
        <v>24.873871999999999</v>
      </c>
      <c r="G12240" s="19">
        <v>14.924323726000001</v>
      </c>
      <c r="H12240" s="20">
        <v>87.563063768999996</v>
      </c>
      <c r="I12240" s="15">
        <f>IF(H12240&lt;=Rmax_Summary!$B$40,1,0)</f>
        <v>0</v>
      </c>
      <c r="J12240" s="15">
        <v>2</v>
      </c>
      <c r="K12240" s="21" t="s">
        <v>847</v>
      </c>
    </row>
    <row r="12241" spans="1:11" x14ac:dyDescent="0.15">
      <c r="A12241" s="15">
        <v>2235</v>
      </c>
      <c r="B12241" s="16">
        <v>15</v>
      </c>
      <c r="C12241" s="15">
        <v>200</v>
      </c>
      <c r="D12241" s="17">
        <v>610000</v>
      </c>
      <c r="E12241" s="18">
        <f t="shared" si="191"/>
        <v>610</v>
      </c>
      <c r="F12241" s="19">
        <v>24.468101000000001</v>
      </c>
      <c r="G12241" s="19">
        <v>14.925542254</v>
      </c>
      <c r="H12241" s="20">
        <v>87.765949298999999</v>
      </c>
      <c r="I12241" s="15">
        <f>IF(H12241&lt;=Rmax_Summary!$B$40,1,0)</f>
        <v>0</v>
      </c>
      <c r="J12241" s="15">
        <v>2</v>
      </c>
      <c r="K12241" s="21" t="s">
        <v>847</v>
      </c>
    </row>
    <row r="12242" spans="1:11" x14ac:dyDescent="0.15">
      <c r="A12242" s="15">
        <v>2240</v>
      </c>
      <c r="B12242" s="16">
        <v>15</v>
      </c>
      <c r="C12242" s="15">
        <v>200</v>
      </c>
      <c r="D12242" s="17">
        <v>620000</v>
      </c>
      <c r="E12242" s="18">
        <f t="shared" si="191"/>
        <v>620</v>
      </c>
      <c r="F12242" s="19">
        <v>24.075358000000001</v>
      </c>
      <c r="G12242" s="19">
        <v>14.926721662</v>
      </c>
      <c r="H12242" s="20">
        <v>87.962321028999995</v>
      </c>
      <c r="I12242" s="15">
        <f>IF(H12242&lt;=Rmax_Summary!$B$40,1,0)</f>
        <v>0</v>
      </c>
      <c r="J12242" s="15">
        <v>2</v>
      </c>
      <c r="K12242" s="21" t="s">
        <v>847</v>
      </c>
    </row>
    <row r="12243" spans="1:11" x14ac:dyDescent="0.15">
      <c r="A12243" s="15">
        <v>2245</v>
      </c>
      <c r="B12243" s="16">
        <v>15</v>
      </c>
      <c r="C12243" s="15">
        <v>200</v>
      </c>
      <c r="D12243" s="17">
        <v>630000</v>
      </c>
      <c r="E12243" s="18">
        <f t="shared" si="191"/>
        <v>630</v>
      </c>
      <c r="F12243" s="19">
        <v>23.695022000000002</v>
      </c>
      <c r="G12243" s="19">
        <v>14.927863802999999</v>
      </c>
      <c r="H12243" s="20">
        <v>88.152489095000007</v>
      </c>
      <c r="I12243" s="15">
        <f>IF(H12243&lt;=Rmax_Summary!$B$40,1,0)</f>
        <v>0</v>
      </c>
      <c r="J12243" s="15">
        <v>2</v>
      </c>
      <c r="K12243" s="21" t="s">
        <v>847</v>
      </c>
    </row>
    <row r="12244" spans="1:11" x14ac:dyDescent="0.15">
      <c r="A12244" s="15">
        <v>2250</v>
      </c>
      <c r="B12244" s="16">
        <v>15</v>
      </c>
      <c r="C12244" s="15">
        <v>200</v>
      </c>
      <c r="D12244" s="17">
        <v>640000</v>
      </c>
      <c r="E12244" s="18">
        <f t="shared" si="191"/>
        <v>640</v>
      </c>
      <c r="F12244" s="19">
        <v>23.326516000000002</v>
      </c>
      <c r="G12244" s="19">
        <v>14.928970419000001</v>
      </c>
      <c r="H12244" s="20">
        <v>88.336741807999999</v>
      </c>
      <c r="I12244" s="15">
        <f>IF(H12244&lt;=Rmax_Summary!$B$40,1,0)</f>
        <v>0</v>
      </c>
      <c r="J12244" s="15">
        <v>2</v>
      </c>
      <c r="K12244" s="21" t="s">
        <v>847</v>
      </c>
    </row>
    <row r="12245" spans="1:11" x14ac:dyDescent="0.15">
      <c r="A12245" s="15">
        <v>2255</v>
      </c>
      <c r="B12245" s="16">
        <v>15</v>
      </c>
      <c r="C12245" s="15">
        <v>200</v>
      </c>
      <c r="D12245" s="17">
        <v>650000</v>
      </c>
      <c r="E12245" s="18">
        <f t="shared" si="191"/>
        <v>650</v>
      </c>
      <c r="F12245" s="19">
        <v>22.969297999999998</v>
      </c>
      <c r="G12245" s="19">
        <v>14.930043142000001</v>
      </c>
      <c r="H12245" s="20">
        <v>88.515351105999997</v>
      </c>
      <c r="I12245" s="15">
        <f>IF(H12245&lt;=Rmax_Summary!$B$40,1,0)</f>
        <v>0</v>
      </c>
      <c r="J12245" s="15">
        <v>2</v>
      </c>
      <c r="K12245" s="21" t="s">
        <v>847</v>
      </c>
    </row>
    <row r="12246" spans="1:11" x14ac:dyDescent="0.15">
      <c r="A12246" s="15">
        <v>2260</v>
      </c>
      <c r="B12246" s="16">
        <v>15</v>
      </c>
      <c r="C12246" s="15">
        <v>200</v>
      </c>
      <c r="D12246" s="17">
        <v>660000</v>
      </c>
      <c r="E12246" s="18">
        <f t="shared" si="191"/>
        <v>660</v>
      </c>
      <c r="F12246" s="19">
        <v>22.622854</v>
      </c>
      <c r="G12246" s="19">
        <v>14.931083504</v>
      </c>
      <c r="H12246" s="20">
        <v>88.688573011000003</v>
      </c>
      <c r="I12246" s="15">
        <f>IF(H12246&lt;=Rmax_Summary!$B$40,1,0)</f>
        <v>0</v>
      </c>
      <c r="J12246" s="15">
        <v>2</v>
      </c>
      <c r="K12246" s="21" t="s">
        <v>847</v>
      </c>
    </row>
    <row r="12247" spans="1:11" x14ac:dyDescent="0.15">
      <c r="A12247" s="15">
        <v>2265</v>
      </c>
      <c r="B12247" s="16">
        <v>15</v>
      </c>
      <c r="C12247" s="15">
        <v>200</v>
      </c>
      <c r="D12247" s="17">
        <v>670000</v>
      </c>
      <c r="E12247" s="18">
        <f t="shared" si="191"/>
        <v>670</v>
      </c>
      <c r="F12247" s="19">
        <v>22.286705999999999</v>
      </c>
      <c r="G12247" s="19">
        <v>14.932092942000001</v>
      </c>
      <c r="H12247" s="20">
        <v>88.856647178000003</v>
      </c>
      <c r="I12247" s="15">
        <f>IF(H12247&lt;=Rmax_Summary!$B$40,1,0)</f>
        <v>0</v>
      </c>
      <c r="J12247" s="15">
        <v>2</v>
      </c>
      <c r="K12247" s="21" t="s">
        <v>847</v>
      </c>
    </row>
    <row r="12248" spans="1:11" x14ac:dyDescent="0.15">
      <c r="A12248" s="15">
        <v>2270</v>
      </c>
      <c r="B12248" s="16">
        <v>15</v>
      </c>
      <c r="C12248" s="15">
        <v>200</v>
      </c>
      <c r="D12248" s="17">
        <v>680000</v>
      </c>
      <c r="E12248" s="18">
        <f t="shared" si="191"/>
        <v>680</v>
      </c>
      <c r="F12248" s="19">
        <v>21.960401999999998</v>
      </c>
      <c r="G12248" s="19">
        <v>14.93307283</v>
      </c>
      <c r="H12248" s="20">
        <v>89.019799159000002</v>
      </c>
      <c r="I12248" s="15">
        <f>IF(H12248&lt;=Rmax_Summary!$B$40,1,0)</f>
        <v>0</v>
      </c>
      <c r="J12248" s="15">
        <v>2</v>
      </c>
      <c r="K12248" s="21" t="s">
        <v>847</v>
      </c>
    </row>
    <row r="12249" spans="1:11" x14ac:dyDescent="0.15">
      <c r="A12249" s="15">
        <v>2275</v>
      </c>
      <c r="B12249" s="16">
        <v>15</v>
      </c>
      <c r="C12249" s="15">
        <v>200</v>
      </c>
      <c r="D12249" s="17">
        <v>690000</v>
      </c>
      <c r="E12249" s="18">
        <f t="shared" si="191"/>
        <v>690</v>
      </c>
      <c r="F12249" s="19">
        <v>21.643512999999999</v>
      </c>
      <c r="G12249" s="19">
        <v>14.934024433999999</v>
      </c>
      <c r="H12249" s="20">
        <v>89.178243594999998</v>
      </c>
      <c r="I12249" s="15">
        <f>IF(H12249&lt;=Rmax_Summary!$B$40,1,0)</f>
        <v>0</v>
      </c>
      <c r="J12249" s="15">
        <v>2</v>
      </c>
      <c r="K12249" s="21" t="s">
        <v>847</v>
      </c>
    </row>
    <row r="12250" spans="1:11" x14ac:dyDescent="0.15">
      <c r="A12250" s="15">
        <v>2280</v>
      </c>
      <c r="B12250" s="16">
        <v>15</v>
      </c>
      <c r="C12250" s="15">
        <v>200</v>
      </c>
      <c r="D12250" s="17">
        <v>700000</v>
      </c>
      <c r="E12250" s="18">
        <f t="shared" si="191"/>
        <v>700</v>
      </c>
      <c r="F12250" s="19">
        <v>21.335642</v>
      </c>
      <c r="G12250" s="19">
        <v>14.934948961</v>
      </c>
      <c r="H12250" s="20">
        <v>89.332179214000007</v>
      </c>
      <c r="I12250" s="15">
        <f>IF(H12250&lt;=Rmax_Summary!$B$40,1,0)</f>
        <v>0</v>
      </c>
      <c r="J12250" s="15">
        <v>2</v>
      </c>
      <c r="K12250" s="21" t="s">
        <v>847</v>
      </c>
    </row>
    <row r="12251" spans="1:11" x14ac:dyDescent="0.15">
      <c r="A12251" s="15">
        <v>2285</v>
      </c>
      <c r="B12251" s="16">
        <v>15</v>
      </c>
      <c r="C12251" s="15">
        <v>200</v>
      </c>
      <c r="D12251" s="17">
        <v>710000</v>
      </c>
      <c r="E12251" s="18">
        <f t="shared" si="191"/>
        <v>710</v>
      </c>
      <c r="F12251" s="19">
        <v>21.036404999999998</v>
      </c>
      <c r="G12251" s="19">
        <v>14.935847558000001</v>
      </c>
      <c r="H12251" s="20">
        <v>89.481797455999995</v>
      </c>
      <c r="I12251" s="15">
        <f>IF(H12251&lt;=Rmax_Summary!$B$40,1,0)</f>
        <v>0</v>
      </c>
      <c r="J12251" s="15">
        <v>2</v>
      </c>
      <c r="K12251" s="21" t="s">
        <v>847</v>
      </c>
    </row>
    <row r="12252" spans="1:11" x14ac:dyDescent="0.15">
      <c r="A12252" s="15">
        <v>2290</v>
      </c>
      <c r="B12252" s="16">
        <v>15</v>
      </c>
      <c r="C12252" s="15">
        <v>200</v>
      </c>
      <c r="D12252" s="17">
        <v>720000</v>
      </c>
      <c r="E12252" s="18">
        <f t="shared" si="191"/>
        <v>720</v>
      </c>
      <c r="F12252" s="19">
        <v>20.745446000000001</v>
      </c>
      <c r="G12252" s="19">
        <v>14.936721294</v>
      </c>
      <c r="H12252" s="20">
        <v>89.627277047999996</v>
      </c>
      <c r="I12252" s="15">
        <f>IF(H12252&lt;=Rmax_Summary!$B$40,1,0)</f>
        <v>0</v>
      </c>
      <c r="J12252" s="15">
        <v>2</v>
      </c>
      <c r="K12252" s="21" t="s">
        <v>847</v>
      </c>
    </row>
    <row r="12253" spans="1:11" x14ac:dyDescent="0.15">
      <c r="A12253" s="15">
        <v>2295</v>
      </c>
      <c r="B12253" s="16">
        <v>15</v>
      </c>
      <c r="C12253" s="15">
        <v>200</v>
      </c>
      <c r="D12253" s="17">
        <v>730000</v>
      </c>
      <c r="E12253" s="18">
        <f t="shared" si="191"/>
        <v>730</v>
      </c>
      <c r="F12253" s="19">
        <v>20.462427000000002</v>
      </c>
      <c r="G12253" s="19">
        <v>14.937571195</v>
      </c>
      <c r="H12253" s="20">
        <v>89.768786691000003</v>
      </c>
      <c r="I12253" s="15">
        <f>IF(H12253&lt;=Rmax_Summary!$B$40,1,0)</f>
        <v>0</v>
      </c>
      <c r="J12253" s="15">
        <v>2</v>
      </c>
      <c r="K12253" s="21" t="s">
        <v>847</v>
      </c>
    </row>
    <row r="12254" spans="1:11" x14ac:dyDescent="0.15">
      <c r="A12254" s="15">
        <v>2300</v>
      </c>
      <c r="B12254" s="16">
        <v>15</v>
      </c>
      <c r="C12254" s="15">
        <v>200</v>
      </c>
      <c r="D12254" s="17">
        <v>740000</v>
      </c>
      <c r="E12254" s="18">
        <f t="shared" si="191"/>
        <v>740</v>
      </c>
      <c r="F12254" s="19">
        <v>20.187024000000001</v>
      </c>
      <c r="G12254" s="19">
        <v>14.938398211000001</v>
      </c>
      <c r="H12254" s="20">
        <v>89.906487830000003</v>
      </c>
      <c r="I12254" s="15">
        <f>IF(H12254&lt;=Rmax_Summary!$B$40,1,0)</f>
        <v>0</v>
      </c>
      <c r="J12254" s="15">
        <v>2</v>
      </c>
      <c r="K12254" s="21" t="s">
        <v>847</v>
      </c>
    </row>
    <row r="12255" spans="1:11" x14ac:dyDescent="0.15">
      <c r="A12255" s="15">
        <v>2305</v>
      </c>
      <c r="B12255" s="16">
        <v>15</v>
      </c>
      <c r="C12255" s="15">
        <v>200</v>
      </c>
      <c r="D12255" s="17">
        <v>750000</v>
      </c>
      <c r="E12255" s="18">
        <f t="shared" si="191"/>
        <v>750</v>
      </c>
      <c r="F12255" s="19">
        <v>19.918938000000001</v>
      </c>
      <c r="G12255" s="19">
        <v>14.939203268</v>
      </c>
      <c r="H12255" s="20">
        <v>90.040530974999996</v>
      </c>
      <c r="I12255" s="15">
        <f>IF(H12255&lt;=Rmax_Summary!$B$40,1,0)</f>
        <v>0</v>
      </c>
      <c r="J12255" s="15">
        <v>2</v>
      </c>
      <c r="K12255" s="21" t="s">
        <v>847</v>
      </c>
    </row>
    <row r="12256" spans="1:11" x14ac:dyDescent="0.15">
      <c r="A12256" s="15">
        <v>2310</v>
      </c>
      <c r="B12256" s="16">
        <v>15</v>
      </c>
      <c r="C12256" s="15">
        <v>200</v>
      </c>
      <c r="D12256" s="17">
        <v>760000</v>
      </c>
      <c r="E12256" s="18">
        <f t="shared" si="191"/>
        <v>760</v>
      </c>
      <c r="F12256" s="19">
        <v>19.657878</v>
      </c>
      <c r="G12256" s="19">
        <v>14.939987221000001</v>
      </c>
      <c r="H12256" s="20">
        <v>90.171061198000004</v>
      </c>
      <c r="I12256" s="15">
        <f>IF(H12256&lt;=Rmax_Summary!$B$40,1,0)</f>
        <v>0</v>
      </c>
      <c r="J12256" s="15">
        <v>2</v>
      </c>
      <c r="K12256" s="21" t="s">
        <v>847</v>
      </c>
    </row>
    <row r="12257" spans="1:11" x14ac:dyDescent="0.15">
      <c r="A12257" s="15">
        <v>2315</v>
      </c>
      <c r="B12257" s="16">
        <v>15</v>
      </c>
      <c r="C12257" s="15">
        <v>200</v>
      </c>
      <c r="D12257" s="17">
        <v>770000</v>
      </c>
      <c r="E12257" s="18">
        <f t="shared" si="191"/>
        <v>770</v>
      </c>
      <c r="F12257" s="19">
        <v>19.403573000000002</v>
      </c>
      <c r="G12257" s="19">
        <v>14.940750888</v>
      </c>
      <c r="H12257" s="20">
        <v>90.298213559999994</v>
      </c>
      <c r="I12257" s="15">
        <f>IF(H12257&lt;=Rmax_Summary!$B$40,1,0)</f>
        <v>0</v>
      </c>
      <c r="J12257" s="15">
        <v>2</v>
      </c>
      <c r="K12257" s="21" t="s">
        <v>847</v>
      </c>
    </row>
    <row r="12258" spans="1:11" x14ac:dyDescent="0.15">
      <c r="A12258" s="15">
        <v>2320</v>
      </c>
      <c r="B12258" s="16">
        <v>15</v>
      </c>
      <c r="C12258" s="15">
        <v>200</v>
      </c>
      <c r="D12258" s="17">
        <v>780000</v>
      </c>
      <c r="E12258" s="18">
        <f t="shared" si="191"/>
        <v>780</v>
      </c>
      <c r="F12258" s="19">
        <v>19.155763</v>
      </c>
      <c r="G12258" s="19">
        <v>14.941495046</v>
      </c>
      <c r="H12258" s="20">
        <v>90.422118572000002</v>
      </c>
      <c r="I12258" s="15">
        <f>IF(H12258&lt;=Rmax_Summary!$B$40,1,0)</f>
        <v>0</v>
      </c>
      <c r="J12258" s="15">
        <v>2</v>
      </c>
      <c r="K12258" s="21" t="s">
        <v>847</v>
      </c>
    </row>
    <row r="12259" spans="1:11" x14ac:dyDescent="0.15">
      <c r="A12259" s="15">
        <v>2325</v>
      </c>
      <c r="B12259" s="16">
        <v>15</v>
      </c>
      <c r="C12259" s="15">
        <v>200</v>
      </c>
      <c r="D12259" s="17">
        <v>790000</v>
      </c>
      <c r="E12259" s="18">
        <f t="shared" si="191"/>
        <v>790</v>
      </c>
      <c r="F12259" s="19">
        <v>18.914203000000001</v>
      </c>
      <c r="G12259" s="19">
        <v>14.942220441</v>
      </c>
      <c r="H12259" s="20">
        <v>90.542898557000001</v>
      </c>
      <c r="I12259" s="15">
        <f>IF(H12259&lt;=Rmax_Summary!$B$40,1,0)</f>
        <v>0</v>
      </c>
      <c r="J12259" s="15">
        <v>2</v>
      </c>
      <c r="K12259" s="21" t="s">
        <v>847</v>
      </c>
    </row>
    <row r="12260" spans="1:11" x14ac:dyDescent="0.15">
      <c r="A12260" s="15">
        <v>2330</v>
      </c>
      <c r="B12260" s="16">
        <v>15</v>
      </c>
      <c r="C12260" s="15">
        <v>200</v>
      </c>
      <c r="D12260" s="17">
        <v>800000</v>
      </c>
      <c r="E12260" s="18">
        <f t="shared" si="191"/>
        <v>800</v>
      </c>
      <c r="F12260" s="19">
        <v>18.678659</v>
      </c>
      <c r="G12260" s="19">
        <v>14.942927764</v>
      </c>
      <c r="H12260" s="20">
        <v>90.660670390999996</v>
      </c>
      <c r="I12260" s="15">
        <f>IF(H12260&lt;=Rmax_Summary!$B$40,1,0)</f>
        <v>0</v>
      </c>
      <c r="J12260" s="15">
        <v>2</v>
      </c>
      <c r="K12260" s="21" t="s">
        <v>847</v>
      </c>
    </row>
    <row r="12261" spans="1:11" x14ac:dyDescent="0.15">
      <c r="A12261" s="15">
        <v>2335</v>
      </c>
      <c r="B12261" s="16">
        <v>15</v>
      </c>
      <c r="C12261" s="15">
        <v>200</v>
      </c>
      <c r="D12261" s="17">
        <v>810000</v>
      </c>
      <c r="E12261" s="18">
        <f t="shared" si="191"/>
        <v>810</v>
      </c>
      <c r="F12261" s="19">
        <v>18.448910999999999</v>
      </c>
      <c r="G12261" s="19">
        <v>14.943617687</v>
      </c>
      <c r="H12261" s="20">
        <v>90.775544574999998</v>
      </c>
      <c r="I12261" s="15">
        <f>IF(H12261&lt;=Rmax_Summary!$B$40,1,0)</f>
        <v>0</v>
      </c>
      <c r="J12261" s="15">
        <v>2</v>
      </c>
      <c r="K12261" s="21" t="s">
        <v>847</v>
      </c>
    </row>
    <row r="12262" spans="1:11" x14ac:dyDescent="0.15">
      <c r="A12262" s="15">
        <v>2340</v>
      </c>
      <c r="B12262" s="16">
        <v>15</v>
      </c>
      <c r="C12262" s="15">
        <v>200</v>
      </c>
      <c r="D12262" s="17">
        <v>820000</v>
      </c>
      <c r="E12262" s="18">
        <f t="shared" si="191"/>
        <v>820</v>
      </c>
      <c r="F12262" s="19">
        <v>18.224744999999999</v>
      </c>
      <c r="G12262" s="19">
        <v>14.944290844999999</v>
      </c>
      <c r="H12262" s="20">
        <v>90.887627518000002</v>
      </c>
      <c r="I12262" s="15">
        <f>IF(H12262&lt;=Rmax_Summary!$B$40,1,0)</f>
        <v>0</v>
      </c>
      <c r="J12262" s="15">
        <v>2</v>
      </c>
      <c r="K12262" s="21" t="s">
        <v>847</v>
      </c>
    </row>
    <row r="12263" spans="1:11" x14ac:dyDescent="0.15">
      <c r="A12263" s="15">
        <v>2345</v>
      </c>
      <c r="B12263" s="16">
        <v>15</v>
      </c>
      <c r="C12263" s="15">
        <v>200</v>
      </c>
      <c r="D12263" s="17">
        <v>830000</v>
      </c>
      <c r="E12263" s="18">
        <f t="shared" si="191"/>
        <v>830</v>
      </c>
      <c r="F12263" s="19">
        <v>18.005960999999999</v>
      </c>
      <c r="G12263" s="19">
        <v>14.944947837000001</v>
      </c>
      <c r="H12263" s="20">
        <v>90.997019269000006</v>
      </c>
      <c r="I12263" s="15">
        <f>IF(H12263&lt;=Rmax_Summary!$B$40,1,0)</f>
        <v>0</v>
      </c>
      <c r="J12263" s="15">
        <v>2</v>
      </c>
      <c r="K12263" s="21" t="s">
        <v>847</v>
      </c>
    </row>
    <row r="12264" spans="1:11" x14ac:dyDescent="0.15">
      <c r="A12264" s="15">
        <v>2350</v>
      </c>
      <c r="B12264" s="16">
        <v>15</v>
      </c>
      <c r="C12264" s="15">
        <v>200</v>
      </c>
      <c r="D12264" s="17">
        <v>840000</v>
      </c>
      <c r="E12264" s="18">
        <f t="shared" si="191"/>
        <v>840</v>
      </c>
      <c r="F12264" s="19">
        <v>17.792368</v>
      </c>
      <c r="G12264" s="19">
        <v>14.945589246000001</v>
      </c>
      <c r="H12264" s="20">
        <v>91.103815772999994</v>
      </c>
      <c r="I12264" s="15">
        <f>IF(H12264&lt;=Rmax_Summary!$B$40,1,0)</f>
        <v>0</v>
      </c>
      <c r="J12264" s="15">
        <v>2</v>
      </c>
      <c r="K12264" s="21" t="s">
        <v>847</v>
      </c>
    </row>
    <row r="12265" spans="1:11" x14ac:dyDescent="0.15">
      <c r="A12265" s="15">
        <v>2355</v>
      </c>
      <c r="B12265" s="16">
        <v>15</v>
      </c>
      <c r="C12265" s="15">
        <v>200</v>
      </c>
      <c r="D12265" s="17">
        <v>850000</v>
      </c>
      <c r="E12265" s="18">
        <f t="shared" si="191"/>
        <v>850</v>
      </c>
      <c r="F12265" s="19">
        <v>17.583783</v>
      </c>
      <c r="G12265" s="19">
        <v>14.946215615</v>
      </c>
      <c r="H12265" s="20">
        <v>91.208108440000004</v>
      </c>
      <c r="I12265" s="15">
        <f>IF(H12265&lt;=Rmax_Summary!$B$40,1,0)</f>
        <v>0</v>
      </c>
      <c r="J12265" s="15">
        <v>2</v>
      </c>
      <c r="K12265" s="21" t="s">
        <v>847</v>
      </c>
    </row>
    <row r="12266" spans="1:11" x14ac:dyDescent="0.15">
      <c r="A12266" s="15">
        <v>2360</v>
      </c>
      <c r="B12266" s="16">
        <v>15</v>
      </c>
      <c r="C12266" s="15">
        <v>200</v>
      </c>
      <c r="D12266" s="17">
        <v>860000</v>
      </c>
      <c r="E12266" s="18">
        <f t="shared" si="191"/>
        <v>860</v>
      </c>
      <c r="F12266" s="19">
        <v>17.380033000000001</v>
      </c>
      <c r="G12266" s="19">
        <v>14.946827465</v>
      </c>
      <c r="H12266" s="20">
        <v>91.309983670999998</v>
      </c>
      <c r="I12266" s="15">
        <f>IF(H12266&lt;=Rmax_Summary!$B$40,1,0)</f>
        <v>0</v>
      </c>
      <c r="J12266" s="15">
        <v>2</v>
      </c>
      <c r="K12266" s="21" t="s">
        <v>847</v>
      </c>
    </row>
    <row r="12267" spans="1:11" x14ac:dyDescent="0.15">
      <c r="A12267" s="15">
        <v>2365</v>
      </c>
      <c r="B12267" s="16">
        <v>15</v>
      </c>
      <c r="C12267" s="15">
        <v>200</v>
      </c>
      <c r="D12267" s="17">
        <v>870000</v>
      </c>
      <c r="E12267" s="18">
        <f t="shared" si="191"/>
        <v>870</v>
      </c>
      <c r="F12267" s="19">
        <v>17.180948999999998</v>
      </c>
      <c r="G12267" s="19">
        <v>14.947425301999999</v>
      </c>
      <c r="H12267" s="20">
        <v>91.409525591000005</v>
      </c>
      <c r="I12267" s="15">
        <f>IF(H12267&lt;=Rmax_Summary!$B$40,1,0)</f>
        <v>0</v>
      </c>
      <c r="J12267" s="15">
        <v>2</v>
      </c>
      <c r="K12267" s="21" t="s">
        <v>847</v>
      </c>
    </row>
    <row r="12268" spans="1:11" x14ac:dyDescent="0.15">
      <c r="A12268" s="15">
        <v>2370</v>
      </c>
      <c r="B12268" s="16">
        <v>15</v>
      </c>
      <c r="C12268" s="15">
        <v>200</v>
      </c>
      <c r="D12268" s="17">
        <v>880000</v>
      </c>
      <c r="E12268" s="18">
        <f t="shared" si="191"/>
        <v>880</v>
      </c>
      <c r="F12268" s="19">
        <v>16.986374000000001</v>
      </c>
      <c r="G12268" s="19">
        <v>14.948009596</v>
      </c>
      <c r="H12268" s="20">
        <v>91.506812874999994</v>
      </c>
      <c r="I12268" s="15">
        <f>IF(H12268&lt;=Rmax_Summary!$B$40,1,0)</f>
        <v>0</v>
      </c>
      <c r="J12268" s="15">
        <v>2</v>
      </c>
      <c r="K12268" s="21" t="s">
        <v>847</v>
      </c>
    </row>
    <row r="12269" spans="1:11" x14ac:dyDescent="0.15">
      <c r="A12269" s="15">
        <v>2375</v>
      </c>
      <c r="B12269" s="16">
        <v>15</v>
      </c>
      <c r="C12269" s="15">
        <v>200</v>
      </c>
      <c r="D12269" s="17">
        <v>890000</v>
      </c>
      <c r="E12269" s="18">
        <f t="shared" si="191"/>
        <v>890</v>
      </c>
      <c r="F12269" s="19">
        <v>16.796157999999998</v>
      </c>
      <c r="G12269" s="19">
        <v>14.948580801</v>
      </c>
      <c r="H12269" s="20">
        <v>91.601921011000002</v>
      </c>
      <c r="I12269" s="15">
        <f>IF(H12269&lt;=Rmax_Summary!$B$40,1,0)</f>
        <v>0</v>
      </c>
      <c r="J12269" s="15">
        <v>2</v>
      </c>
      <c r="K12269" s="21" t="s">
        <v>847</v>
      </c>
    </row>
    <row r="12270" spans="1:11" x14ac:dyDescent="0.15">
      <c r="A12270" s="15">
        <v>2380</v>
      </c>
      <c r="B12270" s="16">
        <v>15</v>
      </c>
      <c r="C12270" s="15">
        <v>200</v>
      </c>
      <c r="D12270" s="17">
        <v>900000</v>
      </c>
      <c r="E12270" s="18">
        <f t="shared" si="191"/>
        <v>900</v>
      </c>
      <c r="F12270" s="19">
        <v>16.610154000000001</v>
      </c>
      <c r="G12270" s="19">
        <v>14.949139357</v>
      </c>
      <c r="H12270" s="20">
        <v>91.694922754999993</v>
      </c>
      <c r="I12270" s="15">
        <f>IF(H12270&lt;=Rmax_Summary!$B$40,1,0)</f>
        <v>0</v>
      </c>
      <c r="J12270" s="15">
        <v>2</v>
      </c>
      <c r="K12270" s="21" t="s">
        <v>847</v>
      </c>
    </row>
    <row r="12271" spans="1:11" x14ac:dyDescent="0.15">
      <c r="A12271" s="15">
        <v>2385</v>
      </c>
      <c r="B12271" s="16">
        <v>15</v>
      </c>
      <c r="C12271" s="15">
        <v>200</v>
      </c>
      <c r="D12271" s="17">
        <v>910000</v>
      </c>
      <c r="E12271" s="18">
        <f t="shared" si="191"/>
        <v>910</v>
      </c>
      <c r="F12271" s="19">
        <v>16.428225999999999</v>
      </c>
      <c r="G12271" s="19">
        <v>14.949685679</v>
      </c>
      <c r="H12271" s="20">
        <v>91.785887231000004</v>
      </c>
      <c r="I12271" s="15">
        <f>IF(H12271&lt;=Rmax_Summary!$B$40,1,0)</f>
        <v>0</v>
      </c>
      <c r="J12271" s="15">
        <v>2</v>
      </c>
      <c r="K12271" s="21" t="s">
        <v>847</v>
      </c>
    </row>
    <row r="12272" spans="1:11" x14ac:dyDescent="0.15">
      <c r="A12272" s="15">
        <v>2390</v>
      </c>
      <c r="B12272" s="16">
        <v>15</v>
      </c>
      <c r="C12272" s="15">
        <v>200</v>
      </c>
      <c r="D12272" s="17">
        <v>920000</v>
      </c>
      <c r="E12272" s="18">
        <f t="shared" si="191"/>
        <v>920</v>
      </c>
      <c r="F12272" s="19">
        <v>16.250239000000001</v>
      </c>
      <c r="G12272" s="19">
        <v>14.950220160000001</v>
      </c>
      <c r="H12272" s="20">
        <v>91.874880378</v>
      </c>
      <c r="I12272" s="15">
        <f>IF(H12272&lt;=Rmax_Summary!$B$40,1,0)</f>
        <v>0</v>
      </c>
      <c r="J12272" s="15">
        <v>2</v>
      </c>
      <c r="K12272" s="21" t="s">
        <v>847</v>
      </c>
    </row>
    <row r="12273" spans="1:11" x14ac:dyDescent="0.15">
      <c r="A12273" s="15">
        <v>2395</v>
      </c>
      <c r="B12273" s="16">
        <v>15</v>
      </c>
      <c r="C12273" s="15">
        <v>200</v>
      </c>
      <c r="D12273" s="17">
        <v>930000</v>
      </c>
      <c r="E12273" s="18">
        <f t="shared" si="191"/>
        <v>930</v>
      </c>
      <c r="F12273" s="19">
        <v>16.076067999999999</v>
      </c>
      <c r="G12273" s="19">
        <v>14.950743183</v>
      </c>
      <c r="H12273" s="20">
        <v>91.961965860000007</v>
      </c>
      <c r="I12273" s="15">
        <f>IF(H12273&lt;=Rmax_Summary!$B$40,1,0)</f>
        <v>0</v>
      </c>
      <c r="J12273" s="15">
        <v>2</v>
      </c>
      <c r="K12273" s="21" t="s">
        <v>847</v>
      </c>
    </row>
    <row r="12274" spans="1:11" x14ac:dyDescent="0.15">
      <c r="A12274" s="15">
        <v>2400</v>
      </c>
      <c r="B12274" s="16">
        <v>15</v>
      </c>
      <c r="C12274" s="15">
        <v>200</v>
      </c>
      <c r="D12274" s="17">
        <v>940000</v>
      </c>
      <c r="E12274" s="18">
        <f t="shared" si="191"/>
        <v>940</v>
      </c>
      <c r="F12274" s="19">
        <v>15.905590999999999</v>
      </c>
      <c r="G12274" s="19">
        <v>14.951255113</v>
      </c>
      <c r="H12274" s="20">
        <v>92.047204613999995</v>
      </c>
      <c r="I12274" s="15">
        <f>IF(H12274&lt;=Rmax_Summary!$B$40,1,0)</f>
        <v>0</v>
      </c>
      <c r="J12274" s="15">
        <v>2</v>
      </c>
      <c r="K12274" s="21" t="s">
        <v>847</v>
      </c>
    </row>
    <row r="12275" spans="1:11" x14ac:dyDescent="0.15">
      <c r="A12275" s="15">
        <v>2405</v>
      </c>
      <c r="B12275" s="16">
        <v>15</v>
      </c>
      <c r="C12275" s="15">
        <v>200</v>
      </c>
      <c r="D12275" s="17">
        <v>950000</v>
      </c>
      <c r="E12275" s="18">
        <f t="shared" si="191"/>
        <v>950</v>
      </c>
      <c r="F12275" s="19">
        <v>15.738690999999999</v>
      </c>
      <c r="G12275" s="19">
        <v>14.951756303</v>
      </c>
      <c r="H12275" s="20">
        <v>92.130654389</v>
      </c>
      <c r="I12275" s="15">
        <f>IF(H12275&lt;=Rmax_Summary!$B$40,1,0)</f>
        <v>0</v>
      </c>
      <c r="J12275" s="15">
        <v>2</v>
      </c>
      <c r="K12275" s="21" t="s">
        <v>847</v>
      </c>
    </row>
    <row r="12276" spans="1:11" x14ac:dyDescent="0.15">
      <c r="A12276" s="15">
        <v>2410</v>
      </c>
      <c r="B12276" s="16">
        <v>15</v>
      </c>
      <c r="C12276" s="15">
        <v>200</v>
      </c>
      <c r="D12276" s="17">
        <v>960000</v>
      </c>
      <c r="E12276" s="18">
        <f t="shared" si="191"/>
        <v>960</v>
      </c>
      <c r="F12276" s="19">
        <v>15.575257000000001</v>
      </c>
      <c r="G12276" s="19">
        <v>14.952247076000001</v>
      </c>
      <c r="H12276" s="20">
        <v>92.212371582000003</v>
      </c>
      <c r="I12276" s="15">
        <f>IF(H12276&lt;=Rmax_Summary!$B$40,1,0)</f>
        <v>0</v>
      </c>
      <c r="J12276" s="15">
        <v>2</v>
      </c>
      <c r="K12276" s="21" t="s">
        <v>847</v>
      </c>
    </row>
    <row r="12277" spans="1:11" x14ac:dyDescent="0.15">
      <c r="A12277" s="15">
        <v>2415</v>
      </c>
      <c r="B12277" s="16">
        <v>15</v>
      </c>
      <c r="C12277" s="15">
        <v>200</v>
      </c>
      <c r="D12277" s="17">
        <v>970000</v>
      </c>
      <c r="E12277" s="18">
        <f t="shared" si="191"/>
        <v>970</v>
      </c>
      <c r="F12277" s="19">
        <v>15.415184</v>
      </c>
      <c r="G12277" s="19">
        <v>14.952727768999999</v>
      </c>
      <c r="H12277" s="20">
        <v>92.292408023999997</v>
      </c>
      <c r="I12277" s="15">
        <f>IF(H12277&lt;=Rmax_Summary!$B$40,1,0)</f>
        <v>0</v>
      </c>
      <c r="J12277" s="15">
        <v>2</v>
      </c>
      <c r="K12277" s="21" t="s">
        <v>847</v>
      </c>
    </row>
    <row r="12278" spans="1:11" x14ac:dyDescent="0.15">
      <c r="A12278" s="15">
        <v>2420</v>
      </c>
      <c r="B12278" s="16">
        <v>15</v>
      </c>
      <c r="C12278" s="15">
        <v>200</v>
      </c>
      <c r="D12278" s="17">
        <v>980000</v>
      </c>
      <c r="E12278" s="18">
        <f t="shared" si="191"/>
        <v>980</v>
      </c>
      <c r="F12278" s="19">
        <v>15.258366000000001</v>
      </c>
      <c r="G12278" s="19">
        <v>14.953198673999999</v>
      </c>
      <c r="H12278" s="20">
        <v>92.370817156000001</v>
      </c>
      <c r="I12278" s="15">
        <f>IF(H12278&lt;=Rmax_Summary!$B$40,1,0)</f>
        <v>0</v>
      </c>
      <c r="J12278" s="15">
        <v>2</v>
      </c>
      <c r="K12278" s="21" t="s">
        <v>847</v>
      </c>
    </row>
    <row r="12279" spans="1:11" x14ac:dyDescent="0.15">
      <c r="A12279" s="15">
        <v>2425</v>
      </c>
      <c r="B12279" s="16">
        <v>15</v>
      </c>
      <c r="C12279" s="15">
        <v>200</v>
      </c>
      <c r="D12279" s="17">
        <v>990000</v>
      </c>
      <c r="E12279" s="18">
        <f t="shared" si="191"/>
        <v>990</v>
      </c>
      <c r="F12279" s="19">
        <v>15.104706999999999</v>
      </c>
      <c r="G12279" s="19">
        <v>14.953660105000001</v>
      </c>
      <c r="H12279" s="20">
        <v>92.447646491</v>
      </c>
      <c r="I12279" s="15">
        <f>IF(H12279&lt;=Rmax_Summary!$B$40,1,0)</f>
        <v>0</v>
      </c>
      <c r="J12279" s="15">
        <v>2</v>
      </c>
      <c r="K12279" s="21" t="s">
        <v>847</v>
      </c>
    </row>
    <row r="12280" spans="1:11" x14ac:dyDescent="0.15">
      <c r="A12280" s="15">
        <v>2430</v>
      </c>
      <c r="B12280" s="16">
        <v>15</v>
      </c>
      <c r="C12280" s="15">
        <v>200</v>
      </c>
      <c r="D12280" s="17">
        <v>1000000</v>
      </c>
      <c r="E12280" s="18">
        <f t="shared" si="191"/>
        <v>1000</v>
      </c>
      <c r="F12280" s="19">
        <v>14.954112</v>
      </c>
      <c r="G12280" s="19">
        <v>14.954112325000001</v>
      </c>
      <c r="H12280" s="20">
        <v>92.522943785999999</v>
      </c>
      <c r="I12280" s="15">
        <f>IF(H12280&lt;=Rmax_Summary!$B$40,1,0)</f>
        <v>0</v>
      </c>
      <c r="J12280" s="15">
        <v>2</v>
      </c>
      <c r="K12280" s="21" t="s">
        <v>847</v>
      </c>
    </row>
    <row r="12281" spans="1:11" x14ac:dyDescent="0.15">
      <c r="A12281" s="15">
        <v>2285</v>
      </c>
      <c r="B12281" s="16">
        <v>15</v>
      </c>
      <c r="C12281" s="15">
        <v>200</v>
      </c>
      <c r="D12281" s="17">
        <v>1100000</v>
      </c>
      <c r="E12281" s="18">
        <f t="shared" si="191"/>
        <v>1100</v>
      </c>
      <c r="F12281" s="19">
        <v>13.598349000000001</v>
      </c>
      <c r="G12281" s="19">
        <v>14.958183570999999</v>
      </c>
      <c r="H12281" s="20">
        <v>93.200825656000006</v>
      </c>
      <c r="I12281" s="15">
        <f>IF(H12281&lt;=Rmax_Summary!$B$40,1,0)</f>
        <v>0</v>
      </c>
      <c r="J12281" s="15">
        <v>3</v>
      </c>
      <c r="K12281" s="21" t="s">
        <v>850</v>
      </c>
    </row>
    <row r="12282" spans="1:11" x14ac:dyDescent="0.15">
      <c r="A12282" s="15">
        <v>2290</v>
      </c>
      <c r="B12282" s="16">
        <v>15</v>
      </c>
      <c r="C12282" s="15">
        <v>200</v>
      </c>
      <c r="D12282" s="17">
        <v>1200000</v>
      </c>
      <c r="E12282" s="18">
        <f t="shared" si="191"/>
        <v>1200</v>
      </c>
      <c r="F12282" s="19">
        <v>12.467981</v>
      </c>
      <c r="G12282" s="19">
        <v>14.961577953000001</v>
      </c>
      <c r="H12282" s="20">
        <v>93.766009311999994</v>
      </c>
      <c r="I12282" s="15">
        <f>IF(H12282&lt;=Rmax_Summary!$B$40,1,0)</f>
        <v>0</v>
      </c>
      <c r="J12282" s="15">
        <v>3</v>
      </c>
      <c r="K12282" s="21" t="s">
        <v>850</v>
      </c>
    </row>
    <row r="12283" spans="1:11" x14ac:dyDescent="0.15">
      <c r="A12283" s="15">
        <v>2295</v>
      </c>
      <c r="B12283" s="16">
        <v>15</v>
      </c>
      <c r="C12283" s="15">
        <v>200</v>
      </c>
      <c r="D12283" s="17">
        <v>1300000</v>
      </c>
      <c r="E12283" s="18">
        <f t="shared" si="191"/>
        <v>1300</v>
      </c>
      <c r="F12283" s="19">
        <v>11.511117</v>
      </c>
      <c r="G12283" s="19">
        <v>14.964451322</v>
      </c>
      <c r="H12283" s="20">
        <v>94.244441723999998</v>
      </c>
      <c r="I12283" s="15">
        <f>IF(H12283&lt;=Rmax_Summary!$B$40,1,0)</f>
        <v>0</v>
      </c>
      <c r="J12283" s="15">
        <v>3</v>
      </c>
      <c r="K12283" s="21" t="s">
        <v>850</v>
      </c>
    </row>
    <row r="12284" spans="1:11" x14ac:dyDescent="0.15">
      <c r="A12284" s="15">
        <v>2300</v>
      </c>
      <c r="B12284" s="16">
        <v>15</v>
      </c>
      <c r="C12284" s="15">
        <v>200</v>
      </c>
      <c r="D12284" s="17">
        <v>1400000</v>
      </c>
      <c r="E12284" s="18">
        <f t="shared" si="191"/>
        <v>1400</v>
      </c>
      <c r="F12284" s="19">
        <v>10.690654</v>
      </c>
      <c r="G12284" s="19">
        <v>14.966915089</v>
      </c>
      <c r="H12284" s="20">
        <v>94.654673172000003</v>
      </c>
      <c r="I12284" s="15">
        <f>IF(H12284&lt;=Rmax_Summary!$B$40,1,0)</f>
        <v>0</v>
      </c>
      <c r="J12284" s="15">
        <v>3</v>
      </c>
      <c r="K12284" s="21" t="s">
        <v>850</v>
      </c>
    </row>
    <row r="12285" spans="1:11" x14ac:dyDescent="0.15">
      <c r="A12285" s="15">
        <v>2305</v>
      </c>
      <c r="B12285" s="16">
        <v>15</v>
      </c>
      <c r="C12285" s="15">
        <v>200</v>
      </c>
      <c r="D12285" s="17">
        <v>1500000</v>
      </c>
      <c r="E12285" s="18">
        <f t="shared" si="191"/>
        <v>1500</v>
      </c>
      <c r="F12285" s="19">
        <v>9.9793669999999999</v>
      </c>
      <c r="G12285" s="19">
        <v>14.969050996</v>
      </c>
      <c r="H12285" s="20">
        <v>95.010316298000006</v>
      </c>
      <c r="I12285" s="15">
        <f>IF(H12285&lt;=Rmax_Summary!$B$40,1,0)</f>
        <v>0</v>
      </c>
      <c r="J12285" s="15">
        <v>3</v>
      </c>
      <c r="K12285" s="21" t="s">
        <v>850</v>
      </c>
    </row>
    <row r="12286" spans="1:11" x14ac:dyDescent="0.15">
      <c r="A12286" s="15">
        <v>2310</v>
      </c>
      <c r="B12286" s="16">
        <v>15</v>
      </c>
      <c r="C12286" s="15">
        <v>200</v>
      </c>
      <c r="D12286" s="17">
        <v>1600000</v>
      </c>
      <c r="E12286" s="18">
        <f t="shared" si="191"/>
        <v>1600</v>
      </c>
      <c r="F12286" s="19">
        <v>9.3568250000000006</v>
      </c>
      <c r="G12286" s="19">
        <v>14.970920419</v>
      </c>
      <c r="H12286" s="20">
        <v>95.321587448000002</v>
      </c>
      <c r="I12286" s="15">
        <f>IF(H12286&lt;=Rmax_Summary!$B$40,1,0)</f>
        <v>0</v>
      </c>
      <c r="J12286" s="15">
        <v>3</v>
      </c>
      <c r="K12286" s="21" t="s">
        <v>850</v>
      </c>
    </row>
    <row r="12287" spans="1:11" x14ac:dyDescent="0.15">
      <c r="A12287" s="15">
        <v>2315</v>
      </c>
      <c r="B12287" s="16">
        <v>15</v>
      </c>
      <c r="C12287" s="15">
        <v>200</v>
      </c>
      <c r="D12287" s="17">
        <v>1700000</v>
      </c>
      <c r="E12287" s="18">
        <f t="shared" si="191"/>
        <v>1700</v>
      </c>
      <c r="F12287" s="19">
        <v>8.8073940000000004</v>
      </c>
      <c r="G12287" s="19">
        <v>14.97257029</v>
      </c>
      <c r="H12287" s="20">
        <v>95.596303051999996</v>
      </c>
      <c r="I12287" s="15">
        <f>IF(H12287&lt;=Rmax_Summary!$B$40,1,0)</f>
        <v>0</v>
      </c>
      <c r="J12287" s="15">
        <v>3</v>
      </c>
      <c r="K12287" s="21" t="s">
        <v>850</v>
      </c>
    </row>
    <row r="12288" spans="1:11" x14ac:dyDescent="0.15">
      <c r="A12288" s="15">
        <v>2320</v>
      </c>
      <c r="B12288" s="16">
        <v>15</v>
      </c>
      <c r="C12288" s="15">
        <v>200</v>
      </c>
      <c r="D12288" s="17">
        <v>1800000</v>
      </c>
      <c r="E12288" s="18">
        <f t="shared" si="191"/>
        <v>1800</v>
      </c>
      <c r="F12288" s="19">
        <v>8.3189089999999997</v>
      </c>
      <c r="G12288" s="19">
        <v>14.974037150999999</v>
      </c>
      <c r="H12288" s="20">
        <v>95.840545352999996</v>
      </c>
      <c r="I12288" s="15">
        <f>IF(H12288&lt;=Rmax_Summary!$B$40,1,0)</f>
        <v>0</v>
      </c>
      <c r="J12288" s="15">
        <v>3</v>
      </c>
      <c r="K12288" s="21" t="s">
        <v>850</v>
      </c>
    </row>
    <row r="12289" spans="1:11" x14ac:dyDescent="0.15">
      <c r="A12289" s="15">
        <v>2325</v>
      </c>
      <c r="B12289" s="16">
        <v>15</v>
      </c>
      <c r="C12289" s="15">
        <v>200</v>
      </c>
      <c r="D12289" s="17">
        <v>1900000</v>
      </c>
      <c r="E12289" s="18">
        <f t="shared" si="191"/>
        <v>1900</v>
      </c>
      <c r="F12289" s="19">
        <v>7.8817630000000003</v>
      </c>
      <c r="G12289" s="19">
        <v>14.975349846</v>
      </c>
      <c r="H12289" s="20">
        <v>96.059118530000006</v>
      </c>
      <c r="I12289" s="15">
        <f>IF(H12289&lt;=Rmax_Summary!$B$40,1,0)</f>
        <v>0</v>
      </c>
      <c r="J12289" s="15">
        <v>3</v>
      </c>
      <c r="K12289" s="21" t="s">
        <v>850</v>
      </c>
    </row>
    <row r="12290" spans="1:11" x14ac:dyDescent="0.15">
      <c r="A12290" s="15">
        <v>2330</v>
      </c>
      <c r="B12290" s="16">
        <v>15</v>
      </c>
      <c r="C12290" s="15">
        <v>200</v>
      </c>
      <c r="D12290" s="17">
        <v>2000000</v>
      </c>
      <c r="E12290" s="18">
        <f t="shared" ref="E12290:E12353" si="192">D12290/1000</f>
        <v>2000</v>
      </c>
      <c r="F12290" s="19">
        <v>7.4882660000000003</v>
      </c>
      <c r="G12290" s="19">
        <v>14.976531466999999</v>
      </c>
      <c r="H12290" s="20">
        <v>96.255867245000005</v>
      </c>
      <c r="I12290" s="15">
        <f>IF(H12290&lt;=Rmax_Summary!$B$40,1,0)</f>
        <v>0</v>
      </c>
      <c r="J12290" s="15">
        <v>3</v>
      </c>
      <c r="K12290" s="21" t="s">
        <v>850</v>
      </c>
    </row>
    <row r="12291" spans="1:11" x14ac:dyDescent="0.15">
      <c r="A12291" s="15">
        <v>2335</v>
      </c>
      <c r="B12291" s="16">
        <v>15</v>
      </c>
      <c r="C12291" s="15">
        <v>200</v>
      </c>
      <c r="D12291" s="17">
        <v>2100000</v>
      </c>
      <c r="E12291" s="18">
        <f t="shared" si="192"/>
        <v>2100</v>
      </c>
      <c r="F12291" s="19">
        <v>7.1321909999999997</v>
      </c>
      <c r="G12291" s="19">
        <v>14.977600713999999</v>
      </c>
      <c r="H12291" s="20">
        <v>96.433904584000004</v>
      </c>
      <c r="I12291" s="15">
        <f>IF(H12291&lt;=Rmax_Summary!$B$40,1,0)</f>
        <v>0</v>
      </c>
      <c r="J12291" s="15">
        <v>3</v>
      </c>
      <c r="K12291" s="21" t="s">
        <v>850</v>
      </c>
    </row>
    <row r="12292" spans="1:11" x14ac:dyDescent="0.15">
      <c r="A12292" s="15">
        <v>2340</v>
      </c>
      <c r="B12292" s="16">
        <v>15</v>
      </c>
      <c r="C12292" s="15">
        <v>200</v>
      </c>
      <c r="D12292" s="17">
        <v>2200000</v>
      </c>
      <c r="E12292" s="18">
        <f t="shared" si="192"/>
        <v>2200</v>
      </c>
      <c r="F12292" s="19">
        <v>6.8084420000000003</v>
      </c>
      <c r="G12292" s="19">
        <v>14.978572888</v>
      </c>
      <c r="H12292" s="20">
        <v>96.595778952000003</v>
      </c>
      <c r="I12292" s="15">
        <f>IF(H12292&lt;=Rmax_Summary!$B$40,1,0)</f>
        <v>0</v>
      </c>
      <c r="J12292" s="15">
        <v>3</v>
      </c>
      <c r="K12292" s="21" t="s">
        <v>850</v>
      </c>
    </row>
    <row r="12293" spans="1:11" x14ac:dyDescent="0.15">
      <c r="A12293" s="15">
        <v>2345</v>
      </c>
      <c r="B12293" s="16">
        <v>15</v>
      </c>
      <c r="C12293" s="15">
        <v>200</v>
      </c>
      <c r="D12293" s="17">
        <v>2300000</v>
      </c>
      <c r="E12293" s="18">
        <f t="shared" si="192"/>
        <v>2300</v>
      </c>
      <c r="F12293" s="19">
        <v>6.5128089999999998</v>
      </c>
      <c r="G12293" s="19">
        <v>14.979460633</v>
      </c>
      <c r="H12293" s="20">
        <v>96.743595487999997</v>
      </c>
      <c r="I12293" s="15">
        <f>IF(H12293&lt;=Rmax_Summary!$B$40,1,0)</f>
        <v>0</v>
      </c>
      <c r="J12293" s="15">
        <v>3</v>
      </c>
      <c r="K12293" s="21" t="s">
        <v>850</v>
      </c>
    </row>
    <row r="12294" spans="1:11" x14ac:dyDescent="0.15">
      <c r="A12294" s="15">
        <v>2350</v>
      </c>
      <c r="B12294" s="16">
        <v>15</v>
      </c>
      <c r="C12294" s="15">
        <v>200</v>
      </c>
      <c r="D12294" s="17">
        <v>2400000</v>
      </c>
      <c r="E12294" s="18">
        <f t="shared" si="192"/>
        <v>2400</v>
      </c>
      <c r="F12294" s="19">
        <v>6.2417809999999996</v>
      </c>
      <c r="G12294" s="19">
        <v>14.980274488999999</v>
      </c>
      <c r="H12294" s="20">
        <v>96.879109517000003</v>
      </c>
      <c r="I12294" s="15">
        <f>IF(H12294&lt;=Rmax_Summary!$B$40,1,0)</f>
        <v>0</v>
      </c>
      <c r="J12294" s="15">
        <v>3</v>
      </c>
      <c r="K12294" s="21" t="s">
        <v>850</v>
      </c>
    </row>
    <row r="12295" spans="1:11" x14ac:dyDescent="0.15">
      <c r="A12295" s="15">
        <v>2355</v>
      </c>
      <c r="B12295" s="16">
        <v>15</v>
      </c>
      <c r="C12295" s="15">
        <v>200</v>
      </c>
      <c r="D12295" s="17">
        <v>2500000</v>
      </c>
      <c r="E12295" s="18">
        <f t="shared" si="192"/>
        <v>2500</v>
      </c>
      <c r="F12295" s="19">
        <v>5.9924090000000003</v>
      </c>
      <c r="G12295" s="19">
        <v>14.981023316</v>
      </c>
      <c r="H12295" s="20">
        <v>97.003795328999999</v>
      </c>
      <c r="I12295" s="15">
        <f>IF(H12295&lt;=Rmax_Summary!$B$40,1,0)</f>
        <v>0</v>
      </c>
      <c r="J12295" s="15">
        <v>3</v>
      </c>
      <c r="K12295" s="21" t="s">
        <v>850</v>
      </c>
    </row>
    <row r="12296" spans="1:11" x14ac:dyDescent="0.15">
      <c r="A12296" s="15">
        <v>2360</v>
      </c>
      <c r="B12296" s="16">
        <v>15</v>
      </c>
      <c r="C12296" s="15">
        <v>200</v>
      </c>
      <c r="D12296" s="17">
        <v>2600000</v>
      </c>
      <c r="E12296" s="18">
        <f t="shared" si="192"/>
        <v>2600</v>
      </c>
      <c r="F12296" s="19">
        <v>5.7621979999999997</v>
      </c>
      <c r="G12296" s="19">
        <v>14.981714613999999</v>
      </c>
      <c r="H12296" s="20">
        <v>97.118901073999993</v>
      </c>
      <c r="I12296" s="15">
        <f>IF(H12296&lt;=Rmax_Summary!$B$40,1,0)</f>
        <v>0</v>
      </c>
      <c r="J12296" s="15">
        <v>3</v>
      </c>
      <c r="K12296" s="21" t="s">
        <v>850</v>
      </c>
    </row>
    <row r="12297" spans="1:11" x14ac:dyDescent="0.15">
      <c r="A12297" s="15">
        <v>2365</v>
      </c>
      <c r="B12297" s="16">
        <v>15</v>
      </c>
      <c r="C12297" s="15">
        <v>200</v>
      </c>
      <c r="D12297" s="17">
        <v>2700000</v>
      </c>
      <c r="E12297" s="18">
        <f t="shared" si="192"/>
        <v>2700</v>
      </c>
      <c r="F12297" s="19">
        <v>5.5490199999999996</v>
      </c>
      <c r="G12297" s="19">
        <v>14.982354750000001</v>
      </c>
      <c r="H12297" s="20">
        <v>97.225489891999999</v>
      </c>
      <c r="I12297" s="15">
        <f>IF(H12297&lt;=Rmax_Summary!$B$40,1,0)</f>
        <v>0</v>
      </c>
      <c r="J12297" s="15">
        <v>3</v>
      </c>
      <c r="K12297" s="21" t="s">
        <v>850</v>
      </c>
    </row>
    <row r="12298" spans="1:11" x14ac:dyDescent="0.15">
      <c r="A12298" s="15">
        <v>2370</v>
      </c>
      <c r="B12298" s="16">
        <v>15</v>
      </c>
      <c r="C12298" s="15">
        <v>200</v>
      </c>
      <c r="D12298" s="17">
        <v>2800000</v>
      </c>
      <c r="E12298" s="18">
        <f t="shared" si="192"/>
        <v>2800</v>
      </c>
      <c r="F12298" s="19">
        <v>5.3510530000000003</v>
      </c>
      <c r="G12298" s="19">
        <v>14.982949221</v>
      </c>
      <c r="H12298" s="20">
        <v>97.324473382999997</v>
      </c>
      <c r="I12298" s="15">
        <f>IF(H12298&lt;=Rmax_Summary!$B$40,1,0)</f>
        <v>0</v>
      </c>
      <c r="J12298" s="15">
        <v>3</v>
      </c>
      <c r="K12298" s="21" t="s">
        <v>850</v>
      </c>
    </row>
    <row r="12299" spans="1:11" x14ac:dyDescent="0.15">
      <c r="A12299" s="15">
        <v>2375</v>
      </c>
      <c r="B12299" s="16">
        <v>15</v>
      </c>
      <c r="C12299" s="15">
        <v>200</v>
      </c>
      <c r="D12299" s="17">
        <v>2900000</v>
      </c>
      <c r="E12299" s="18">
        <f t="shared" si="192"/>
        <v>2900</v>
      </c>
      <c r="F12299" s="19">
        <v>5.1667249999999996</v>
      </c>
      <c r="G12299" s="19">
        <v>14.983502725999999</v>
      </c>
      <c r="H12299" s="20">
        <v>97.416637484000006</v>
      </c>
      <c r="I12299" s="15">
        <f>IF(H12299&lt;=Rmax_Summary!$B$40,1,0)</f>
        <v>0</v>
      </c>
      <c r="J12299" s="15">
        <v>3</v>
      </c>
      <c r="K12299" s="21" t="s">
        <v>850</v>
      </c>
    </row>
    <row r="12300" spans="1:11" x14ac:dyDescent="0.15">
      <c r="A12300" s="15">
        <v>2380</v>
      </c>
      <c r="B12300" s="16">
        <v>15</v>
      </c>
      <c r="C12300" s="15">
        <v>200</v>
      </c>
      <c r="D12300" s="17">
        <v>3000000</v>
      </c>
      <c r="E12300" s="18">
        <f t="shared" si="192"/>
        <v>3000</v>
      </c>
      <c r="F12300" s="19">
        <v>4.9946729999999997</v>
      </c>
      <c r="G12300" s="19">
        <v>14.984019375000001</v>
      </c>
      <c r="H12300" s="20">
        <v>97.502663405000007</v>
      </c>
      <c r="I12300" s="15">
        <f>IF(H12300&lt;=Rmax_Summary!$B$40,1,0)</f>
        <v>0</v>
      </c>
      <c r="J12300" s="15">
        <v>3</v>
      </c>
      <c r="K12300" s="21" t="s">
        <v>850</v>
      </c>
    </row>
    <row r="12301" spans="1:11" x14ac:dyDescent="0.15">
      <c r="A12301" s="15">
        <v>2385</v>
      </c>
      <c r="B12301" s="16">
        <v>15</v>
      </c>
      <c r="C12301" s="15">
        <v>200</v>
      </c>
      <c r="D12301" s="17">
        <v>3100000</v>
      </c>
      <c r="E12301" s="18">
        <f t="shared" si="192"/>
        <v>3100</v>
      </c>
      <c r="F12301" s="19">
        <v>4.8337110000000001</v>
      </c>
      <c r="G12301" s="19">
        <v>14.984502719</v>
      </c>
      <c r="H12301" s="20">
        <v>97.583144704999995</v>
      </c>
      <c r="I12301" s="15">
        <f>IF(H12301&lt;=Rmax_Summary!$B$40,1,0)</f>
        <v>0</v>
      </c>
      <c r="J12301" s="15">
        <v>3</v>
      </c>
      <c r="K12301" s="21" t="s">
        <v>850</v>
      </c>
    </row>
    <row r="12302" spans="1:11" x14ac:dyDescent="0.15">
      <c r="A12302" s="15">
        <v>2390</v>
      </c>
      <c r="B12302" s="16">
        <v>15</v>
      </c>
      <c r="C12302" s="15">
        <v>200</v>
      </c>
      <c r="D12302" s="17">
        <v>3200000</v>
      </c>
      <c r="E12302" s="18">
        <f t="shared" si="192"/>
        <v>3200</v>
      </c>
      <c r="F12302" s="19">
        <v>4.6827990000000002</v>
      </c>
      <c r="G12302" s="19">
        <v>14.984955883</v>
      </c>
      <c r="H12302" s="20">
        <v>97.658600706000001</v>
      </c>
      <c r="I12302" s="15">
        <f>IF(H12302&lt;=Rmax_Summary!$B$40,1,0)</f>
        <v>0</v>
      </c>
      <c r="J12302" s="15">
        <v>3</v>
      </c>
      <c r="K12302" s="21" t="s">
        <v>850</v>
      </c>
    </row>
    <row r="12303" spans="1:11" x14ac:dyDescent="0.15">
      <c r="A12303" s="15">
        <v>2395</v>
      </c>
      <c r="B12303" s="16">
        <v>15</v>
      </c>
      <c r="C12303" s="15">
        <v>200</v>
      </c>
      <c r="D12303" s="17">
        <v>3300000</v>
      </c>
      <c r="E12303" s="18">
        <f t="shared" si="192"/>
        <v>3300</v>
      </c>
      <c r="F12303" s="19">
        <v>4.5410250000000003</v>
      </c>
      <c r="G12303" s="19">
        <v>14.985381612999999</v>
      </c>
      <c r="H12303" s="20">
        <v>97.729487630999998</v>
      </c>
      <c r="I12303" s="15">
        <f>IF(H12303&lt;=Rmax_Summary!$B$40,1,0)</f>
        <v>0</v>
      </c>
      <c r="J12303" s="15">
        <v>3</v>
      </c>
      <c r="K12303" s="21" t="s">
        <v>850</v>
      </c>
    </row>
    <row r="12304" spans="1:11" x14ac:dyDescent="0.15">
      <c r="A12304" s="15">
        <v>2400</v>
      </c>
      <c r="B12304" s="16">
        <v>15</v>
      </c>
      <c r="C12304" s="15">
        <v>200</v>
      </c>
      <c r="D12304" s="17">
        <v>3400000</v>
      </c>
      <c r="E12304" s="18">
        <f t="shared" si="192"/>
        <v>3400</v>
      </c>
      <c r="F12304" s="19">
        <v>4.4075829999999998</v>
      </c>
      <c r="G12304" s="19">
        <v>14.985782318</v>
      </c>
      <c r="H12304" s="20">
        <v>97.796208504000006</v>
      </c>
      <c r="I12304" s="15">
        <f>IF(H12304&lt;=Rmax_Summary!$B$40,1,0)</f>
        <v>0</v>
      </c>
      <c r="J12304" s="15">
        <v>3</v>
      </c>
      <c r="K12304" s="21" t="s">
        <v>850</v>
      </c>
    </row>
    <row r="12305" spans="1:11" x14ac:dyDescent="0.15">
      <c r="A12305" s="15">
        <v>2405</v>
      </c>
      <c r="B12305" s="16">
        <v>15</v>
      </c>
      <c r="C12305" s="15">
        <v>200</v>
      </c>
      <c r="D12305" s="17">
        <v>3500000</v>
      </c>
      <c r="E12305" s="18">
        <f t="shared" si="192"/>
        <v>3500</v>
      </c>
      <c r="F12305" s="19">
        <v>4.2817600000000002</v>
      </c>
      <c r="G12305" s="19">
        <v>14.986160143999999</v>
      </c>
      <c r="H12305" s="20">
        <v>97.859119957999994</v>
      </c>
      <c r="I12305" s="15">
        <f>IF(H12305&lt;=Rmax_Summary!$B$40,1,0)</f>
        <v>0</v>
      </c>
      <c r="J12305" s="15">
        <v>3</v>
      </c>
      <c r="K12305" s="21" t="s">
        <v>850</v>
      </c>
    </row>
    <row r="12306" spans="1:11" x14ac:dyDescent="0.15">
      <c r="A12306" s="15">
        <v>2410</v>
      </c>
      <c r="B12306" s="16">
        <v>15</v>
      </c>
      <c r="C12306" s="15">
        <v>200</v>
      </c>
      <c r="D12306" s="17">
        <v>3600000</v>
      </c>
      <c r="E12306" s="18">
        <f t="shared" si="192"/>
        <v>3600</v>
      </c>
      <c r="F12306" s="19">
        <v>4.1629209999999999</v>
      </c>
      <c r="G12306" s="19">
        <v>14.986516998000001</v>
      </c>
      <c r="H12306" s="20">
        <v>97.918539292999995</v>
      </c>
      <c r="I12306" s="15">
        <f>IF(H12306&lt;=Rmax_Summary!$B$40,1,0)</f>
        <v>0</v>
      </c>
      <c r="J12306" s="15">
        <v>3</v>
      </c>
      <c r="K12306" s="21" t="s">
        <v>850</v>
      </c>
    </row>
    <row r="12307" spans="1:11" x14ac:dyDescent="0.15">
      <c r="A12307" s="15">
        <v>2415</v>
      </c>
      <c r="B12307" s="16">
        <v>15</v>
      </c>
      <c r="C12307" s="15">
        <v>200</v>
      </c>
      <c r="D12307" s="17">
        <v>3700000</v>
      </c>
      <c r="E12307" s="18">
        <f t="shared" si="192"/>
        <v>3700</v>
      </c>
      <c r="F12307" s="19">
        <v>4.0505009999999997</v>
      </c>
      <c r="G12307" s="19">
        <v>14.986854578000001</v>
      </c>
      <c r="H12307" s="20">
        <v>97.974749363000001</v>
      </c>
      <c r="I12307" s="15">
        <f>IF(H12307&lt;=Rmax_Summary!$B$40,1,0)</f>
        <v>0</v>
      </c>
      <c r="J12307" s="15">
        <v>3</v>
      </c>
      <c r="K12307" s="21" t="s">
        <v>850</v>
      </c>
    </row>
    <row r="12308" spans="1:11" x14ac:dyDescent="0.15">
      <c r="A12308" s="15">
        <v>2420</v>
      </c>
      <c r="B12308" s="16">
        <v>15</v>
      </c>
      <c r="C12308" s="15">
        <v>200</v>
      </c>
      <c r="D12308" s="17">
        <v>3800000</v>
      </c>
      <c r="E12308" s="18">
        <f t="shared" si="192"/>
        <v>3800</v>
      </c>
      <c r="F12308" s="19">
        <v>3.9439929999999999</v>
      </c>
      <c r="G12308" s="19">
        <v>14.987174402999999</v>
      </c>
      <c r="H12308" s="20">
        <v>98.028003346999995</v>
      </c>
      <c r="I12308" s="15">
        <f>IF(H12308&lt;=Rmax_Summary!$B$40,1,0)</f>
        <v>0</v>
      </c>
      <c r="J12308" s="15">
        <v>3</v>
      </c>
      <c r="K12308" s="21" t="s">
        <v>850</v>
      </c>
    </row>
    <row r="12309" spans="1:11" x14ac:dyDescent="0.15">
      <c r="A12309" s="15">
        <v>2425</v>
      </c>
      <c r="B12309" s="16">
        <v>15</v>
      </c>
      <c r="C12309" s="15">
        <v>200</v>
      </c>
      <c r="D12309" s="17">
        <v>3900000</v>
      </c>
      <c r="E12309" s="18">
        <f t="shared" si="192"/>
        <v>3900</v>
      </c>
      <c r="F12309" s="19">
        <v>3.842943</v>
      </c>
      <c r="G12309" s="19">
        <v>14.987477845000001</v>
      </c>
      <c r="H12309" s="20">
        <v>98.078528505999998</v>
      </c>
      <c r="I12309" s="15">
        <f>IF(H12309&lt;=Rmax_Summary!$B$40,1,0)</f>
        <v>0</v>
      </c>
      <c r="J12309" s="15">
        <v>3</v>
      </c>
      <c r="K12309" s="21" t="s">
        <v>850</v>
      </c>
    </row>
    <row r="12310" spans="1:11" x14ac:dyDescent="0.15">
      <c r="A12310" s="15">
        <v>2430</v>
      </c>
      <c r="B12310" s="16">
        <v>15</v>
      </c>
      <c r="C12310" s="15">
        <v>200</v>
      </c>
      <c r="D12310" s="17">
        <v>4000000</v>
      </c>
      <c r="E12310" s="18">
        <f t="shared" si="192"/>
        <v>4000</v>
      </c>
      <c r="F12310" s="19">
        <v>3.7469420000000002</v>
      </c>
      <c r="G12310" s="19">
        <v>14.98776612</v>
      </c>
      <c r="H12310" s="20">
        <v>98.126529249000001</v>
      </c>
      <c r="I12310" s="15">
        <f>IF(H12310&lt;=Rmax_Summary!$B$40,1,0)</f>
        <v>0</v>
      </c>
      <c r="J12310" s="15">
        <v>3</v>
      </c>
      <c r="K12310" s="21" t="s">
        <v>850</v>
      </c>
    </row>
    <row r="12311" spans="1:11" x14ac:dyDescent="0.15">
      <c r="A12311" s="15">
        <v>2435</v>
      </c>
      <c r="B12311" s="16">
        <v>15</v>
      </c>
      <c r="C12311" s="15">
        <v>200</v>
      </c>
      <c r="D12311" s="17">
        <v>4100000</v>
      </c>
      <c r="E12311" s="18">
        <f t="shared" si="192"/>
        <v>4100</v>
      </c>
      <c r="F12311" s="19">
        <v>3.6556199999999999</v>
      </c>
      <c r="G12311" s="19">
        <v>14.98804035</v>
      </c>
      <c r="H12311" s="20">
        <v>98.172190203</v>
      </c>
      <c r="I12311" s="15">
        <f>IF(H12311&lt;=Rmax_Summary!$B$40,1,0)</f>
        <v>0</v>
      </c>
      <c r="J12311" s="15">
        <v>3</v>
      </c>
      <c r="K12311" s="21" t="s">
        <v>850</v>
      </c>
    </row>
    <row r="12312" spans="1:11" x14ac:dyDescent="0.15">
      <c r="A12312" s="15">
        <v>2440</v>
      </c>
      <c r="B12312" s="16">
        <v>15</v>
      </c>
      <c r="C12312" s="15">
        <v>200</v>
      </c>
      <c r="D12312" s="17">
        <v>4200000</v>
      </c>
      <c r="E12312" s="18">
        <f t="shared" si="192"/>
        <v>4200</v>
      </c>
      <c r="F12312" s="19">
        <v>3.5686429999999998</v>
      </c>
      <c r="G12312" s="19">
        <v>14.988301524000001</v>
      </c>
      <c r="H12312" s="20">
        <v>98.215678374000007</v>
      </c>
      <c r="I12312" s="15">
        <f>IF(H12312&lt;=Rmax_Summary!$B$40,1,0)</f>
        <v>0</v>
      </c>
      <c r="J12312" s="15">
        <v>3</v>
      </c>
      <c r="K12312" s="21" t="s">
        <v>850</v>
      </c>
    </row>
    <row r="12313" spans="1:11" x14ac:dyDescent="0.15">
      <c r="A12313" s="15">
        <v>2445</v>
      </c>
      <c r="B12313" s="16">
        <v>15</v>
      </c>
      <c r="C12313" s="15">
        <v>200</v>
      </c>
      <c r="D12313" s="17">
        <v>4300000</v>
      </c>
      <c r="E12313" s="18">
        <f t="shared" si="192"/>
        <v>4300</v>
      </c>
      <c r="F12313" s="19">
        <v>3.4857089999999999</v>
      </c>
      <c r="G12313" s="19">
        <v>14.988550565000001</v>
      </c>
      <c r="H12313" s="20">
        <v>98.257145293999997</v>
      </c>
      <c r="I12313" s="15">
        <f>IF(H12313&lt;=Rmax_Summary!$B$40,1,0)</f>
        <v>0</v>
      </c>
      <c r="J12313" s="15">
        <v>3</v>
      </c>
      <c r="K12313" s="21" t="s">
        <v>850</v>
      </c>
    </row>
    <row r="12314" spans="1:11" x14ac:dyDescent="0.15">
      <c r="A12314" s="15">
        <v>2450</v>
      </c>
      <c r="B12314" s="16">
        <v>15</v>
      </c>
      <c r="C12314" s="15">
        <v>200</v>
      </c>
      <c r="D12314" s="17">
        <v>4400000</v>
      </c>
      <c r="E12314" s="18">
        <f t="shared" si="192"/>
        <v>4400</v>
      </c>
      <c r="F12314" s="19">
        <v>3.4065430000000001</v>
      </c>
      <c r="G12314" s="19">
        <v>14.988788289</v>
      </c>
      <c r="H12314" s="20">
        <v>98.296728619999996</v>
      </c>
      <c r="I12314" s="15">
        <f>IF(H12314&lt;=Rmax_Summary!$B$40,1,0)</f>
        <v>0</v>
      </c>
      <c r="J12314" s="15">
        <v>3</v>
      </c>
      <c r="K12314" s="21" t="s">
        <v>850</v>
      </c>
    </row>
    <row r="12315" spans="1:11" x14ac:dyDescent="0.15">
      <c r="A12315" s="15">
        <v>2455</v>
      </c>
      <c r="B12315" s="16">
        <v>15</v>
      </c>
      <c r="C12315" s="15">
        <v>200</v>
      </c>
      <c r="D12315" s="17">
        <v>4500000</v>
      </c>
      <c r="E12315" s="18">
        <f t="shared" si="192"/>
        <v>4500</v>
      </c>
      <c r="F12315" s="19">
        <v>3.330892</v>
      </c>
      <c r="G12315" s="19">
        <v>14.989015452</v>
      </c>
      <c r="H12315" s="20">
        <v>98.334553822000004</v>
      </c>
      <c r="I12315" s="15">
        <f>IF(H12315&lt;=Rmax_Summary!$B$40,1,0)</f>
        <v>0</v>
      </c>
      <c r="J12315" s="15">
        <v>3</v>
      </c>
      <c r="K12315" s="21" t="s">
        <v>850</v>
      </c>
    </row>
    <row r="12316" spans="1:11" x14ac:dyDescent="0.15">
      <c r="A12316" s="15">
        <v>2460</v>
      </c>
      <c r="B12316" s="16">
        <v>15</v>
      </c>
      <c r="C12316" s="15">
        <v>200</v>
      </c>
      <c r="D12316" s="17">
        <v>4600000</v>
      </c>
      <c r="E12316" s="18">
        <f t="shared" si="192"/>
        <v>4600</v>
      </c>
      <c r="F12316" s="19">
        <v>3.2585289999999998</v>
      </c>
      <c r="G12316" s="19">
        <v>14.989232751999999</v>
      </c>
      <c r="H12316" s="20">
        <v>98.370735568000001</v>
      </c>
      <c r="I12316" s="15">
        <f>IF(H12316&lt;=Rmax_Summary!$B$40,1,0)</f>
        <v>0</v>
      </c>
      <c r="J12316" s="15">
        <v>3</v>
      </c>
      <c r="K12316" s="21" t="s">
        <v>850</v>
      </c>
    </row>
    <row r="12317" spans="1:11" x14ac:dyDescent="0.15">
      <c r="A12317" s="15">
        <v>2465</v>
      </c>
      <c r="B12317" s="16">
        <v>15</v>
      </c>
      <c r="C12317" s="15">
        <v>200</v>
      </c>
      <c r="D12317" s="17">
        <v>4700000</v>
      </c>
      <c r="E12317" s="18">
        <f t="shared" si="192"/>
        <v>4700</v>
      </c>
      <c r="F12317" s="19">
        <v>3.1892429999999998</v>
      </c>
      <c r="G12317" s="19">
        <v>14.989440802000001</v>
      </c>
      <c r="H12317" s="20">
        <v>98.405378619000004</v>
      </c>
      <c r="I12317" s="15">
        <f>IF(H12317&lt;=Rmax_Summary!$B$40,1,0)</f>
        <v>0</v>
      </c>
      <c r="J12317" s="15">
        <v>3</v>
      </c>
      <c r="K12317" s="21" t="s">
        <v>850</v>
      </c>
    </row>
    <row r="12318" spans="1:11" x14ac:dyDescent="0.15">
      <c r="A12318" s="15">
        <v>2470</v>
      </c>
      <c r="B12318" s="16">
        <v>15</v>
      </c>
      <c r="C12318" s="15">
        <v>200</v>
      </c>
      <c r="D12318" s="17">
        <v>4800000</v>
      </c>
      <c r="E12318" s="18">
        <f t="shared" si="192"/>
        <v>4800</v>
      </c>
      <c r="F12318" s="19">
        <v>3.1228419999999999</v>
      </c>
      <c r="G12318" s="19">
        <v>14.989640192</v>
      </c>
      <c r="H12318" s="20">
        <v>98.438579154999999</v>
      </c>
      <c r="I12318" s="15">
        <f>IF(H12318&lt;=Rmax_Summary!$B$40,1,0)</f>
        <v>0</v>
      </c>
      <c r="J12318" s="15">
        <v>3</v>
      </c>
      <c r="K12318" s="21" t="s">
        <v>850</v>
      </c>
    </row>
    <row r="12319" spans="1:11" x14ac:dyDescent="0.15">
      <c r="A12319" s="15">
        <v>2475</v>
      </c>
      <c r="B12319" s="16">
        <v>15</v>
      </c>
      <c r="C12319" s="15">
        <v>200</v>
      </c>
      <c r="D12319" s="17">
        <v>4900000</v>
      </c>
      <c r="E12319" s="18">
        <f t="shared" si="192"/>
        <v>4900</v>
      </c>
      <c r="F12319" s="19">
        <v>3.0591490000000001</v>
      </c>
      <c r="G12319" s="19">
        <v>14.989831451000001</v>
      </c>
      <c r="H12319" s="20">
        <v>98.470425339000002</v>
      </c>
      <c r="I12319" s="15">
        <f>IF(H12319&lt;=Rmax_Summary!$B$40,1,0)</f>
        <v>0</v>
      </c>
      <c r="J12319" s="15">
        <v>3</v>
      </c>
      <c r="K12319" s="21" t="s">
        <v>850</v>
      </c>
    </row>
    <row r="12320" spans="1:11" x14ac:dyDescent="0.15">
      <c r="A12320" s="15">
        <v>2480</v>
      </c>
      <c r="B12320" s="16">
        <v>15</v>
      </c>
      <c r="C12320" s="15">
        <v>200</v>
      </c>
      <c r="D12320" s="17">
        <v>5000000</v>
      </c>
      <c r="E12320" s="18">
        <f t="shared" si="192"/>
        <v>5000</v>
      </c>
      <c r="F12320" s="19">
        <v>2.9980030000000002</v>
      </c>
      <c r="G12320" s="19">
        <v>14.990015065</v>
      </c>
      <c r="H12320" s="20">
        <v>98.500998504999998</v>
      </c>
      <c r="I12320" s="15">
        <f>IF(H12320&lt;=Rmax_Summary!$B$40,1,0)</f>
        <v>0</v>
      </c>
      <c r="J12320" s="15">
        <v>3</v>
      </c>
      <c r="K12320" s="21" t="s">
        <v>850</v>
      </c>
    </row>
    <row r="12321" spans="1:11" x14ac:dyDescent="0.15">
      <c r="A12321" s="15">
        <v>2485</v>
      </c>
      <c r="B12321" s="16">
        <v>15</v>
      </c>
      <c r="C12321" s="15">
        <v>200</v>
      </c>
      <c r="D12321" s="17">
        <v>5100000</v>
      </c>
      <c r="E12321" s="18">
        <f t="shared" si="192"/>
        <v>5100</v>
      </c>
      <c r="F12321" s="19">
        <v>2.9392529999999999</v>
      </c>
      <c r="G12321" s="19">
        <v>14.990191479</v>
      </c>
      <c r="H12321" s="20">
        <v>98.530373374999996</v>
      </c>
      <c r="I12321" s="15">
        <f>IF(H12321&lt;=Rmax_Summary!$B$40,1,0)</f>
        <v>0</v>
      </c>
      <c r="J12321" s="15">
        <v>3</v>
      </c>
      <c r="K12321" s="21" t="s">
        <v>850</v>
      </c>
    </row>
    <row r="12322" spans="1:11" x14ac:dyDescent="0.15">
      <c r="A12322" s="15">
        <v>2490</v>
      </c>
      <c r="B12322" s="16">
        <v>15</v>
      </c>
      <c r="C12322" s="15">
        <v>200</v>
      </c>
      <c r="D12322" s="17">
        <v>5200000</v>
      </c>
      <c r="E12322" s="18">
        <f t="shared" si="192"/>
        <v>5200</v>
      </c>
      <c r="F12322" s="19">
        <v>2.882762</v>
      </c>
      <c r="G12322" s="19">
        <v>14.990361115000001</v>
      </c>
      <c r="H12322" s="20">
        <v>98.558619097000005</v>
      </c>
      <c r="I12322" s="15">
        <f>IF(H12322&lt;=Rmax_Summary!$B$40,1,0)</f>
        <v>0</v>
      </c>
      <c r="J12322" s="15">
        <v>3</v>
      </c>
      <c r="K12322" s="21" t="s">
        <v>850</v>
      </c>
    </row>
    <row r="12323" spans="1:11" x14ac:dyDescent="0.15">
      <c r="A12323" s="15">
        <v>2495</v>
      </c>
      <c r="B12323" s="16">
        <v>15</v>
      </c>
      <c r="C12323" s="15">
        <v>200</v>
      </c>
      <c r="D12323" s="17">
        <v>5300000</v>
      </c>
      <c r="E12323" s="18">
        <f t="shared" si="192"/>
        <v>5300</v>
      </c>
      <c r="F12323" s="19">
        <v>2.8284009999999999</v>
      </c>
      <c r="G12323" s="19">
        <v>14.990524350999999</v>
      </c>
      <c r="H12323" s="20">
        <v>98.585799631</v>
      </c>
      <c r="I12323" s="15">
        <f>IF(H12323&lt;=Rmax_Summary!$B$40,1,0)</f>
        <v>0</v>
      </c>
      <c r="J12323" s="15">
        <v>3</v>
      </c>
      <c r="K12323" s="21" t="s">
        <v>850</v>
      </c>
    </row>
    <row r="12324" spans="1:11" x14ac:dyDescent="0.15">
      <c r="A12324" s="15">
        <v>2500</v>
      </c>
      <c r="B12324" s="16">
        <v>15</v>
      </c>
      <c r="C12324" s="15">
        <v>200</v>
      </c>
      <c r="D12324" s="17">
        <v>5400000</v>
      </c>
      <c r="E12324" s="18">
        <f t="shared" si="192"/>
        <v>5400</v>
      </c>
      <c r="F12324" s="19">
        <v>2.776052</v>
      </c>
      <c r="G12324" s="19">
        <v>14.990681538</v>
      </c>
      <c r="H12324" s="20">
        <v>98.611973922999994</v>
      </c>
      <c r="I12324" s="15">
        <f>IF(H12324&lt;=Rmax_Summary!$B$40,1,0)</f>
        <v>0</v>
      </c>
      <c r="J12324" s="15">
        <v>3</v>
      </c>
      <c r="K12324" s="21" t="s">
        <v>850</v>
      </c>
    </row>
    <row r="12325" spans="1:11" x14ac:dyDescent="0.15">
      <c r="A12325" s="15">
        <v>2505</v>
      </c>
      <c r="B12325" s="16">
        <v>15</v>
      </c>
      <c r="C12325" s="15">
        <v>200</v>
      </c>
      <c r="D12325" s="17">
        <v>5500000</v>
      </c>
      <c r="E12325" s="18">
        <f t="shared" si="192"/>
        <v>5500</v>
      </c>
      <c r="F12325" s="19">
        <v>2.725606</v>
      </c>
      <c r="G12325" s="19">
        <v>14.99083302</v>
      </c>
      <c r="H12325" s="20">
        <v>98.637196996</v>
      </c>
      <c r="I12325" s="15">
        <f>IF(H12325&lt;=Rmax_Summary!$B$40,1,0)</f>
        <v>0</v>
      </c>
      <c r="J12325" s="15">
        <v>3</v>
      </c>
      <c r="K12325" s="21" t="s">
        <v>850</v>
      </c>
    </row>
    <row r="12326" spans="1:11" x14ac:dyDescent="0.15">
      <c r="A12326" s="15">
        <v>2510</v>
      </c>
      <c r="B12326" s="16">
        <v>15</v>
      </c>
      <c r="C12326" s="15">
        <v>200</v>
      </c>
      <c r="D12326" s="17">
        <v>5600000</v>
      </c>
      <c r="E12326" s="18">
        <f t="shared" si="192"/>
        <v>5600</v>
      </c>
      <c r="F12326" s="19">
        <v>2.6769609999999999</v>
      </c>
      <c r="G12326" s="19">
        <v>14.990979093</v>
      </c>
      <c r="H12326" s="20">
        <v>98.661519726999998</v>
      </c>
      <c r="I12326" s="15">
        <f>IF(H12326&lt;=Rmax_Summary!$B$40,1,0)</f>
        <v>0</v>
      </c>
      <c r="J12326" s="15">
        <v>3</v>
      </c>
      <c r="K12326" s="21" t="s">
        <v>850</v>
      </c>
    </row>
    <row r="12327" spans="1:11" x14ac:dyDescent="0.15">
      <c r="A12327" s="15">
        <v>2515</v>
      </c>
      <c r="B12327" s="16">
        <v>15</v>
      </c>
      <c r="C12327" s="15">
        <v>200</v>
      </c>
      <c r="D12327" s="17">
        <v>5700000</v>
      </c>
      <c r="E12327" s="18">
        <f t="shared" si="192"/>
        <v>5700</v>
      </c>
      <c r="F12327" s="19">
        <v>2.6300210000000002</v>
      </c>
      <c r="G12327" s="19">
        <v>14.991120058</v>
      </c>
      <c r="H12327" s="20">
        <v>98.684989483999999</v>
      </c>
      <c r="I12327" s="15">
        <f>IF(H12327&lt;=Rmax_Summary!$B$40,1,0)</f>
        <v>0</v>
      </c>
      <c r="J12327" s="15">
        <v>3</v>
      </c>
      <c r="K12327" s="21" t="s">
        <v>850</v>
      </c>
    </row>
    <row r="12328" spans="1:11" x14ac:dyDescent="0.15">
      <c r="A12328" s="15">
        <v>2520</v>
      </c>
      <c r="B12328" s="16">
        <v>15</v>
      </c>
      <c r="C12328" s="15">
        <v>200</v>
      </c>
      <c r="D12328" s="17">
        <v>5800000</v>
      </c>
      <c r="E12328" s="18">
        <f t="shared" si="192"/>
        <v>5800</v>
      </c>
      <c r="F12328" s="19">
        <v>2.5846990000000001</v>
      </c>
      <c r="G12328" s="19">
        <v>14.991256147</v>
      </c>
      <c r="H12328" s="20">
        <v>98.707650376999993</v>
      </c>
      <c r="I12328" s="15">
        <f>IF(H12328&lt;=Rmax_Summary!$B$40,1,0)</f>
        <v>0</v>
      </c>
      <c r="J12328" s="15">
        <v>3</v>
      </c>
      <c r="K12328" s="21" t="s">
        <v>850</v>
      </c>
    </row>
    <row r="12329" spans="1:11" x14ac:dyDescent="0.15">
      <c r="A12329" s="15">
        <v>2525</v>
      </c>
      <c r="B12329" s="16">
        <v>15</v>
      </c>
      <c r="C12329" s="15">
        <v>200</v>
      </c>
      <c r="D12329" s="17">
        <v>5900000</v>
      </c>
      <c r="E12329" s="18">
        <f t="shared" si="192"/>
        <v>5900</v>
      </c>
      <c r="F12329" s="19">
        <v>2.5409130000000002</v>
      </c>
      <c r="G12329" s="19">
        <v>14.991387626</v>
      </c>
      <c r="H12329" s="20">
        <v>98.729543411999998</v>
      </c>
      <c r="I12329" s="15">
        <f>IF(H12329&lt;=Rmax_Summary!$B$40,1,0)</f>
        <v>0</v>
      </c>
      <c r="J12329" s="15">
        <v>3</v>
      </c>
      <c r="K12329" s="21" t="s">
        <v>850</v>
      </c>
    </row>
    <row r="12330" spans="1:11" x14ac:dyDescent="0.15">
      <c r="A12330" s="15">
        <v>2530</v>
      </c>
      <c r="B12330" s="16">
        <v>15</v>
      </c>
      <c r="C12330" s="15">
        <v>200</v>
      </c>
      <c r="D12330" s="17">
        <v>6000000</v>
      </c>
      <c r="E12330" s="18">
        <f t="shared" si="192"/>
        <v>6000</v>
      </c>
      <c r="F12330" s="19">
        <v>2.498586</v>
      </c>
      <c r="G12330" s="19">
        <v>14.991514728</v>
      </c>
      <c r="H12330" s="20">
        <v>98.750707079999998</v>
      </c>
      <c r="I12330" s="15">
        <f>IF(H12330&lt;=Rmax_Summary!$B$40,1,0)</f>
        <v>0</v>
      </c>
      <c r="J12330" s="15">
        <v>3</v>
      </c>
      <c r="K12330" s="21" t="s">
        <v>850</v>
      </c>
    </row>
    <row r="12331" spans="1:11" x14ac:dyDescent="0.15">
      <c r="A12331" s="15">
        <v>2535</v>
      </c>
      <c r="B12331" s="16">
        <v>15</v>
      </c>
      <c r="C12331" s="15">
        <v>200</v>
      </c>
      <c r="D12331" s="17">
        <v>6100000</v>
      </c>
      <c r="E12331" s="18">
        <f t="shared" si="192"/>
        <v>6100</v>
      </c>
      <c r="F12331" s="19">
        <v>2.4576449999999999</v>
      </c>
      <c r="G12331" s="19">
        <v>14.991637667999999</v>
      </c>
      <c r="H12331" s="20">
        <v>98.771177274999999</v>
      </c>
      <c r="I12331" s="15">
        <f>IF(H12331&lt;=Rmax_Summary!$B$40,1,0)</f>
        <v>0</v>
      </c>
      <c r="J12331" s="15">
        <v>3</v>
      </c>
      <c r="K12331" s="21" t="s">
        <v>850</v>
      </c>
    </row>
    <row r="12332" spans="1:11" x14ac:dyDescent="0.15">
      <c r="A12332" s="15">
        <v>2540</v>
      </c>
      <c r="B12332" s="16">
        <v>15</v>
      </c>
      <c r="C12332" s="15">
        <v>200</v>
      </c>
      <c r="D12332" s="17">
        <v>6200000</v>
      </c>
      <c r="E12332" s="18">
        <f t="shared" si="192"/>
        <v>6200</v>
      </c>
      <c r="F12332" s="19">
        <v>2.4180250000000001</v>
      </c>
      <c r="G12332" s="19">
        <v>14.99175664</v>
      </c>
      <c r="H12332" s="20">
        <v>98.790987376999993</v>
      </c>
      <c r="I12332" s="15">
        <f>IF(H12332&lt;=Rmax_Summary!$B$40,1,0)</f>
        <v>0</v>
      </c>
      <c r="J12332" s="15">
        <v>3</v>
      </c>
      <c r="K12332" s="21" t="s">
        <v>850</v>
      </c>
    </row>
    <row r="12333" spans="1:11" x14ac:dyDescent="0.15">
      <c r="A12333" s="15">
        <v>2545</v>
      </c>
      <c r="B12333" s="16">
        <v>15</v>
      </c>
      <c r="C12333" s="15">
        <v>200</v>
      </c>
      <c r="D12333" s="17">
        <v>6300000</v>
      </c>
      <c r="E12333" s="18">
        <f t="shared" si="192"/>
        <v>6300</v>
      </c>
      <c r="F12333" s="19">
        <v>2.3796620000000002</v>
      </c>
      <c r="G12333" s="19">
        <v>14.991871839</v>
      </c>
      <c r="H12333" s="20">
        <v>98.810168903999994</v>
      </c>
      <c r="I12333" s="15">
        <f>IF(H12333&lt;=Rmax_Summary!$B$40,1,0)</f>
        <v>0</v>
      </c>
      <c r="J12333" s="15">
        <v>3</v>
      </c>
      <c r="K12333" s="21" t="s">
        <v>850</v>
      </c>
    </row>
    <row r="12334" spans="1:11" x14ac:dyDescent="0.15">
      <c r="A12334" s="15">
        <v>2550</v>
      </c>
      <c r="B12334" s="16">
        <v>15</v>
      </c>
      <c r="C12334" s="15">
        <v>200</v>
      </c>
      <c r="D12334" s="17">
        <v>6400000</v>
      </c>
      <c r="E12334" s="18">
        <f t="shared" si="192"/>
        <v>6400</v>
      </c>
      <c r="F12334" s="19">
        <v>2.3424969999999998</v>
      </c>
      <c r="G12334" s="19">
        <v>14.991983444000001</v>
      </c>
      <c r="H12334" s="20">
        <v>98.828751302000001</v>
      </c>
      <c r="I12334" s="15">
        <f>IF(H12334&lt;=Rmax_Summary!$B$40,1,0)</f>
        <v>0</v>
      </c>
      <c r="J12334" s="15">
        <v>3</v>
      </c>
      <c r="K12334" s="21" t="s">
        <v>850</v>
      </c>
    </row>
    <row r="12335" spans="1:11" x14ac:dyDescent="0.15">
      <c r="A12335" s="15">
        <v>2555</v>
      </c>
      <c r="B12335" s="16">
        <v>15</v>
      </c>
      <c r="C12335" s="15">
        <v>200</v>
      </c>
      <c r="D12335" s="17">
        <v>6500000</v>
      </c>
      <c r="E12335" s="18">
        <f t="shared" si="192"/>
        <v>6500</v>
      </c>
      <c r="F12335" s="19">
        <v>2.306476</v>
      </c>
      <c r="G12335" s="19">
        <v>14.992091605000001</v>
      </c>
      <c r="H12335" s="20">
        <v>98.846762196</v>
      </c>
      <c r="I12335" s="15">
        <f>IF(H12335&lt;=Rmax_Summary!$B$40,1,0)</f>
        <v>0</v>
      </c>
      <c r="J12335" s="15">
        <v>3</v>
      </c>
      <c r="K12335" s="21" t="s">
        <v>850</v>
      </c>
    </row>
    <row r="12336" spans="1:11" x14ac:dyDescent="0.15">
      <c r="A12336" s="15">
        <v>2560</v>
      </c>
      <c r="B12336" s="16">
        <v>15</v>
      </c>
      <c r="C12336" s="15">
        <v>200</v>
      </c>
      <c r="D12336" s="17">
        <v>6600000</v>
      </c>
      <c r="E12336" s="18">
        <f t="shared" si="192"/>
        <v>6600</v>
      </c>
      <c r="F12336" s="19">
        <v>2.2715450000000001</v>
      </c>
      <c r="G12336" s="19">
        <v>14.992196497</v>
      </c>
      <c r="H12336" s="20">
        <v>98.864227506999995</v>
      </c>
      <c r="I12336" s="15">
        <f>IF(H12336&lt;=Rmax_Summary!$B$40,1,0)</f>
        <v>0</v>
      </c>
      <c r="J12336" s="15">
        <v>3</v>
      </c>
      <c r="K12336" s="21" t="s">
        <v>850</v>
      </c>
    </row>
    <row r="12337" spans="1:11" x14ac:dyDescent="0.15">
      <c r="A12337" s="15">
        <v>2565</v>
      </c>
      <c r="B12337" s="16">
        <v>15</v>
      </c>
      <c r="C12337" s="15">
        <v>200</v>
      </c>
      <c r="D12337" s="17">
        <v>6700000</v>
      </c>
      <c r="E12337" s="18">
        <f t="shared" si="192"/>
        <v>6700</v>
      </c>
      <c r="F12337" s="19">
        <v>2.237657</v>
      </c>
      <c r="G12337" s="19">
        <v>14.992298263</v>
      </c>
      <c r="H12337" s="20">
        <v>98.881171734000006</v>
      </c>
      <c r="I12337" s="15">
        <f>IF(H12337&lt;=Rmax_Summary!$B$40,1,0)</f>
        <v>0</v>
      </c>
      <c r="J12337" s="15">
        <v>3</v>
      </c>
      <c r="K12337" s="21" t="s">
        <v>850</v>
      </c>
    </row>
    <row r="12338" spans="1:11" x14ac:dyDescent="0.15">
      <c r="A12338" s="15">
        <v>2570</v>
      </c>
      <c r="B12338" s="16">
        <v>15</v>
      </c>
      <c r="C12338" s="15">
        <v>200</v>
      </c>
      <c r="D12338" s="17">
        <v>6800000</v>
      </c>
      <c r="E12338" s="18">
        <f t="shared" si="192"/>
        <v>6800</v>
      </c>
      <c r="F12338" s="19">
        <v>2.2047639999999999</v>
      </c>
      <c r="G12338" s="19">
        <v>14.992397032</v>
      </c>
      <c r="H12338" s="20">
        <v>98.897617843000006</v>
      </c>
      <c r="I12338" s="15">
        <f>IF(H12338&lt;=Rmax_Summary!$B$40,1,0)</f>
        <v>0</v>
      </c>
      <c r="J12338" s="15">
        <v>3</v>
      </c>
      <c r="K12338" s="21" t="s">
        <v>850</v>
      </c>
    </row>
    <row r="12339" spans="1:11" x14ac:dyDescent="0.15">
      <c r="A12339" s="15">
        <v>2575</v>
      </c>
      <c r="B12339" s="16">
        <v>15</v>
      </c>
      <c r="C12339" s="15">
        <v>200</v>
      </c>
      <c r="D12339" s="17">
        <v>6900000</v>
      </c>
      <c r="E12339" s="18">
        <f t="shared" si="192"/>
        <v>6900</v>
      </c>
      <c r="F12339" s="19">
        <v>2.172825</v>
      </c>
      <c r="G12339" s="19">
        <v>14.992492937</v>
      </c>
      <c r="H12339" s="20">
        <v>98.913587489999998</v>
      </c>
      <c r="I12339" s="15">
        <f>IF(H12339&lt;=Rmax_Summary!$B$40,1,0)</f>
        <v>0</v>
      </c>
      <c r="J12339" s="15">
        <v>3</v>
      </c>
      <c r="K12339" s="21" t="s">
        <v>850</v>
      </c>
    </row>
    <row r="12340" spans="1:11" x14ac:dyDescent="0.15">
      <c r="A12340" s="15">
        <v>2580</v>
      </c>
      <c r="B12340" s="16">
        <v>15</v>
      </c>
      <c r="C12340" s="15">
        <v>200</v>
      </c>
      <c r="D12340" s="17">
        <v>7000000</v>
      </c>
      <c r="E12340" s="18">
        <f t="shared" si="192"/>
        <v>7000</v>
      </c>
      <c r="F12340" s="19">
        <v>2.1417980000000001</v>
      </c>
      <c r="G12340" s="19">
        <v>14.992586107999999</v>
      </c>
      <c r="H12340" s="20">
        <v>98.929101024999994</v>
      </c>
      <c r="I12340" s="15">
        <f>IF(H12340&lt;=Rmax_Summary!$B$40,1,0)</f>
        <v>0</v>
      </c>
      <c r="J12340" s="15">
        <v>3</v>
      </c>
      <c r="K12340" s="21" t="s">
        <v>850</v>
      </c>
    </row>
    <row r="12341" spans="1:11" x14ac:dyDescent="0.15">
      <c r="A12341" s="15">
        <v>2585</v>
      </c>
      <c r="B12341" s="16">
        <v>15</v>
      </c>
      <c r="C12341" s="15">
        <v>200</v>
      </c>
      <c r="D12341" s="17">
        <v>7100000</v>
      </c>
      <c r="E12341" s="18">
        <f t="shared" si="192"/>
        <v>7100</v>
      </c>
      <c r="F12341" s="19">
        <v>2.1116450000000002</v>
      </c>
      <c r="G12341" s="19">
        <v>14.992676653</v>
      </c>
      <c r="H12341" s="20">
        <v>98.944177694000004</v>
      </c>
      <c r="I12341" s="15">
        <f>IF(H12341&lt;=Rmax_Summary!$B$40,1,0)</f>
        <v>0</v>
      </c>
      <c r="J12341" s="15">
        <v>3</v>
      </c>
      <c r="K12341" s="21" t="s">
        <v>850</v>
      </c>
    </row>
    <row r="12342" spans="1:11" x14ac:dyDescent="0.15">
      <c r="A12342" s="15">
        <v>2590</v>
      </c>
      <c r="B12342" s="16">
        <v>15</v>
      </c>
      <c r="C12342" s="15">
        <v>200</v>
      </c>
      <c r="D12342" s="17">
        <v>7200000</v>
      </c>
      <c r="E12342" s="18">
        <f t="shared" si="192"/>
        <v>7200</v>
      </c>
      <c r="F12342" s="19">
        <v>2.082328</v>
      </c>
      <c r="G12342" s="19">
        <v>14.992764684999999</v>
      </c>
      <c r="H12342" s="20">
        <v>98.958835759999999</v>
      </c>
      <c r="I12342" s="15">
        <f>IF(H12342&lt;=Rmax_Summary!$B$40,1,0)</f>
        <v>0</v>
      </c>
      <c r="J12342" s="15">
        <v>3</v>
      </c>
      <c r="K12342" s="21" t="s">
        <v>850</v>
      </c>
    </row>
    <row r="12343" spans="1:11" x14ac:dyDescent="0.15">
      <c r="A12343" s="15">
        <v>2595</v>
      </c>
      <c r="B12343" s="16">
        <v>15</v>
      </c>
      <c r="C12343" s="15">
        <v>200</v>
      </c>
      <c r="D12343" s="17">
        <v>7300000</v>
      </c>
      <c r="E12343" s="18">
        <f t="shared" si="192"/>
        <v>7300</v>
      </c>
      <c r="F12343" s="19">
        <v>2.0538150000000002</v>
      </c>
      <c r="G12343" s="19">
        <v>14.992850303000001</v>
      </c>
      <c r="H12343" s="20">
        <v>98.973092430999998</v>
      </c>
      <c r="I12343" s="15">
        <f>IF(H12343&lt;=Rmax_Summary!$B$40,1,0)</f>
        <v>0</v>
      </c>
      <c r="J12343" s="15">
        <v>3</v>
      </c>
      <c r="K12343" s="21" t="s">
        <v>850</v>
      </c>
    </row>
    <row r="12344" spans="1:11" x14ac:dyDescent="0.15">
      <c r="A12344" s="15">
        <v>2600</v>
      </c>
      <c r="B12344" s="16">
        <v>15</v>
      </c>
      <c r="C12344" s="15">
        <v>200</v>
      </c>
      <c r="D12344" s="17">
        <v>7400000</v>
      </c>
      <c r="E12344" s="18">
        <f t="shared" si="192"/>
        <v>7400</v>
      </c>
      <c r="F12344" s="19">
        <v>2.0260720000000001</v>
      </c>
      <c r="G12344" s="19">
        <v>14.992933616</v>
      </c>
      <c r="H12344" s="20">
        <v>98.986963930000002</v>
      </c>
      <c r="I12344" s="15">
        <f>IF(H12344&lt;=Rmax_Summary!$B$40,1,0)</f>
        <v>0</v>
      </c>
      <c r="J12344" s="15">
        <v>3</v>
      </c>
      <c r="K12344" s="21" t="s">
        <v>850</v>
      </c>
    </row>
    <row r="12345" spans="1:11" x14ac:dyDescent="0.15">
      <c r="A12345" s="15">
        <v>2605</v>
      </c>
      <c r="B12345" s="16">
        <v>15</v>
      </c>
      <c r="C12345" s="15">
        <v>200</v>
      </c>
      <c r="D12345" s="17">
        <v>7500000</v>
      </c>
      <c r="E12345" s="18">
        <f t="shared" si="192"/>
        <v>7500</v>
      </c>
      <c r="F12345" s="19">
        <v>1.999069</v>
      </c>
      <c r="G12345" s="19">
        <v>14.993014697</v>
      </c>
      <c r="H12345" s="20">
        <v>99.000465664000004</v>
      </c>
      <c r="I12345" s="15">
        <f>IF(H12345&lt;=Rmax_Summary!$B$40,1,0)</f>
        <v>0</v>
      </c>
      <c r="J12345" s="15">
        <v>3</v>
      </c>
      <c r="K12345" s="21" t="s">
        <v>850</v>
      </c>
    </row>
    <row r="12346" spans="1:11" x14ac:dyDescent="0.15">
      <c r="A12346" s="15">
        <v>2610</v>
      </c>
      <c r="B12346" s="16">
        <v>15</v>
      </c>
      <c r="C12346" s="15">
        <v>200</v>
      </c>
      <c r="D12346" s="17">
        <v>7600000</v>
      </c>
      <c r="E12346" s="18">
        <f t="shared" si="192"/>
        <v>7600</v>
      </c>
      <c r="F12346" s="19">
        <v>1.9727749999999999</v>
      </c>
      <c r="G12346" s="19">
        <v>14.99309365</v>
      </c>
      <c r="H12346" s="20">
        <v>99.013612296000005</v>
      </c>
      <c r="I12346" s="15">
        <f>IF(H12346&lt;=Rmax_Summary!$B$40,1,0)</f>
        <v>0</v>
      </c>
      <c r="J12346" s="15">
        <v>3</v>
      </c>
      <c r="K12346" s="21" t="s">
        <v>850</v>
      </c>
    </row>
    <row r="12347" spans="1:11" x14ac:dyDescent="0.15">
      <c r="A12347" s="15">
        <v>2615</v>
      </c>
      <c r="B12347" s="16">
        <v>15</v>
      </c>
      <c r="C12347" s="15">
        <v>200</v>
      </c>
      <c r="D12347" s="17">
        <v>7700000</v>
      </c>
      <c r="E12347" s="18">
        <f t="shared" si="192"/>
        <v>7700</v>
      </c>
      <c r="F12347" s="19">
        <v>1.947165</v>
      </c>
      <c r="G12347" s="19">
        <v>14.993170556999999</v>
      </c>
      <c r="H12347" s="20">
        <v>99.026417469999998</v>
      </c>
      <c r="I12347" s="15">
        <f>IF(H12347&lt;=Rmax_Summary!$B$40,1,0)</f>
        <v>0</v>
      </c>
      <c r="J12347" s="15">
        <v>3</v>
      </c>
      <c r="K12347" s="21" t="s">
        <v>850</v>
      </c>
    </row>
    <row r="12348" spans="1:11" x14ac:dyDescent="0.15">
      <c r="A12348" s="15">
        <v>2620</v>
      </c>
      <c r="B12348" s="16">
        <v>15</v>
      </c>
      <c r="C12348" s="15">
        <v>200</v>
      </c>
      <c r="D12348" s="17">
        <v>7800000</v>
      </c>
      <c r="E12348" s="18">
        <f t="shared" si="192"/>
        <v>7800</v>
      </c>
      <c r="F12348" s="19">
        <v>1.9222109999999999</v>
      </c>
      <c r="G12348" s="19">
        <v>14.993245487999999</v>
      </c>
      <c r="H12348" s="20">
        <v>99.038894542999998</v>
      </c>
      <c r="I12348" s="15">
        <f>IF(H12348&lt;=Rmax_Summary!$B$40,1,0)</f>
        <v>0</v>
      </c>
      <c r="J12348" s="15">
        <v>3</v>
      </c>
      <c r="K12348" s="21" t="s">
        <v>850</v>
      </c>
    </row>
    <row r="12349" spans="1:11" x14ac:dyDescent="0.15">
      <c r="A12349" s="15">
        <v>2625</v>
      </c>
      <c r="B12349" s="16">
        <v>15</v>
      </c>
      <c r="C12349" s="15">
        <v>200</v>
      </c>
      <c r="D12349" s="17">
        <v>7900000</v>
      </c>
      <c r="E12349" s="18">
        <f t="shared" si="192"/>
        <v>7900</v>
      </c>
      <c r="F12349" s="19">
        <v>1.897888</v>
      </c>
      <c r="G12349" s="19">
        <v>14.993318523999999</v>
      </c>
      <c r="H12349" s="20">
        <v>99.051055794999996</v>
      </c>
      <c r="I12349" s="15">
        <f>IF(H12349&lt;=Rmax_Summary!$B$40,1,0)</f>
        <v>0</v>
      </c>
      <c r="J12349" s="15">
        <v>3</v>
      </c>
      <c r="K12349" s="21" t="s">
        <v>850</v>
      </c>
    </row>
    <row r="12350" spans="1:11" x14ac:dyDescent="0.15">
      <c r="A12350" s="15">
        <v>2630</v>
      </c>
      <c r="B12350" s="16">
        <v>15</v>
      </c>
      <c r="C12350" s="15">
        <v>200</v>
      </c>
      <c r="D12350" s="17">
        <v>8000000</v>
      </c>
      <c r="E12350" s="18">
        <f t="shared" si="192"/>
        <v>8000</v>
      </c>
      <c r="F12350" s="19">
        <v>1.874174</v>
      </c>
      <c r="G12350" s="19">
        <v>14.993389732000001</v>
      </c>
      <c r="H12350" s="20">
        <v>99.062913133999999</v>
      </c>
      <c r="I12350" s="15">
        <f>IF(H12350&lt;=Rmax_Summary!$B$40,1,0)</f>
        <v>0</v>
      </c>
      <c r="J12350" s="15">
        <v>3</v>
      </c>
      <c r="K12350" s="21" t="s">
        <v>850</v>
      </c>
    </row>
    <row r="12351" spans="1:11" x14ac:dyDescent="0.15">
      <c r="A12351" s="15">
        <v>2635</v>
      </c>
      <c r="B12351" s="16">
        <v>15</v>
      </c>
      <c r="C12351" s="15">
        <v>200</v>
      </c>
      <c r="D12351" s="17">
        <v>8100000</v>
      </c>
      <c r="E12351" s="18">
        <f t="shared" si="192"/>
        <v>8100</v>
      </c>
      <c r="F12351" s="19">
        <v>1.8510439999999999</v>
      </c>
      <c r="G12351" s="19">
        <v>14.993459190999999</v>
      </c>
      <c r="H12351" s="20">
        <v>99.074477841000004</v>
      </c>
      <c r="I12351" s="15">
        <f>IF(H12351&lt;=Rmax_Summary!$B$40,1,0)</f>
        <v>0</v>
      </c>
      <c r="J12351" s="15">
        <v>3</v>
      </c>
      <c r="K12351" s="21" t="s">
        <v>850</v>
      </c>
    </row>
    <row r="12352" spans="1:11" x14ac:dyDescent="0.15">
      <c r="A12352" s="15">
        <v>2640</v>
      </c>
      <c r="B12352" s="16">
        <v>15</v>
      </c>
      <c r="C12352" s="15">
        <v>200</v>
      </c>
      <c r="D12352" s="17">
        <v>8200000</v>
      </c>
      <c r="E12352" s="18">
        <f t="shared" si="192"/>
        <v>8200</v>
      </c>
      <c r="F12352" s="19">
        <v>1.828479</v>
      </c>
      <c r="G12352" s="19">
        <v>14.993526949</v>
      </c>
      <c r="H12352" s="20">
        <v>99.085760550000003</v>
      </c>
      <c r="I12352" s="15">
        <f>IF(H12352&lt;=Rmax_Summary!$B$40,1,0)</f>
        <v>0</v>
      </c>
      <c r="J12352" s="15">
        <v>3</v>
      </c>
      <c r="K12352" s="21" t="s">
        <v>850</v>
      </c>
    </row>
    <row r="12353" spans="1:11" x14ac:dyDescent="0.15">
      <c r="A12353" s="15">
        <v>2645</v>
      </c>
      <c r="B12353" s="16">
        <v>15</v>
      </c>
      <c r="C12353" s="15">
        <v>200</v>
      </c>
      <c r="D12353" s="17">
        <v>8300000</v>
      </c>
      <c r="E12353" s="18">
        <f t="shared" si="192"/>
        <v>8300</v>
      </c>
      <c r="F12353" s="19">
        <v>1.806457</v>
      </c>
      <c r="G12353" s="19">
        <v>14.993593075</v>
      </c>
      <c r="H12353" s="20">
        <v>99.096771489999995</v>
      </c>
      <c r="I12353" s="15">
        <f>IF(H12353&lt;=Rmax_Summary!$B$40,1,0)</f>
        <v>0</v>
      </c>
      <c r="J12353" s="15">
        <v>3</v>
      </c>
      <c r="K12353" s="21" t="s">
        <v>850</v>
      </c>
    </row>
    <row r="12354" spans="1:11" x14ac:dyDescent="0.15">
      <c r="A12354" s="15">
        <v>2650</v>
      </c>
      <c r="B12354" s="16">
        <v>15</v>
      </c>
      <c r="C12354" s="15">
        <v>200</v>
      </c>
      <c r="D12354" s="17">
        <v>8400000</v>
      </c>
      <c r="E12354" s="18">
        <f t="shared" ref="E12354:E12370" si="193">D12354/1000</f>
        <v>8400</v>
      </c>
      <c r="F12354" s="19">
        <v>1.784959</v>
      </c>
      <c r="G12354" s="19">
        <v>14.99365763</v>
      </c>
      <c r="H12354" s="20">
        <v>99.107520381</v>
      </c>
      <c r="I12354" s="15">
        <f>IF(H12354&lt;=Rmax_Summary!$B$40,1,0)</f>
        <v>0</v>
      </c>
      <c r="J12354" s="15">
        <v>3</v>
      </c>
      <c r="K12354" s="21" t="s">
        <v>850</v>
      </c>
    </row>
    <row r="12355" spans="1:11" x14ac:dyDescent="0.15">
      <c r="A12355" s="15">
        <v>2655</v>
      </c>
      <c r="B12355" s="16">
        <v>15</v>
      </c>
      <c r="C12355" s="15">
        <v>200</v>
      </c>
      <c r="D12355" s="17">
        <v>8500000</v>
      </c>
      <c r="E12355" s="18">
        <f t="shared" si="193"/>
        <v>8500</v>
      </c>
      <c r="F12355" s="19">
        <v>1.7639670000000001</v>
      </c>
      <c r="G12355" s="19">
        <v>14.993720667</v>
      </c>
      <c r="H12355" s="20">
        <v>99.118016432999994</v>
      </c>
      <c r="I12355" s="15">
        <f>IF(H12355&lt;=Rmax_Summary!$B$40,1,0)</f>
        <v>0</v>
      </c>
      <c r="J12355" s="15">
        <v>3</v>
      </c>
      <c r="K12355" s="21" t="s">
        <v>850</v>
      </c>
    </row>
    <row r="12356" spans="1:11" x14ac:dyDescent="0.15">
      <c r="A12356" s="15">
        <v>2660</v>
      </c>
      <c r="B12356" s="16">
        <v>15</v>
      </c>
      <c r="C12356" s="15">
        <v>200</v>
      </c>
      <c r="D12356" s="17">
        <v>8600000</v>
      </c>
      <c r="E12356" s="18">
        <f t="shared" si="193"/>
        <v>8600</v>
      </c>
      <c r="F12356" s="19">
        <v>1.743463</v>
      </c>
      <c r="G12356" s="19">
        <v>14.993782239</v>
      </c>
      <c r="H12356" s="20">
        <v>99.128268456000001</v>
      </c>
      <c r="I12356" s="15">
        <f>IF(H12356&lt;=Rmax_Summary!$B$40,1,0)</f>
        <v>0</v>
      </c>
      <c r="J12356" s="15">
        <v>3</v>
      </c>
      <c r="K12356" s="21" t="s">
        <v>850</v>
      </c>
    </row>
    <row r="12357" spans="1:11" x14ac:dyDescent="0.15">
      <c r="A12357" s="15">
        <v>2665</v>
      </c>
      <c r="B12357" s="16">
        <v>15</v>
      </c>
      <c r="C12357" s="15">
        <v>200</v>
      </c>
      <c r="D12357" s="17">
        <v>8700000</v>
      </c>
      <c r="E12357" s="18">
        <f t="shared" si="193"/>
        <v>8700</v>
      </c>
      <c r="F12357" s="19">
        <v>1.72343</v>
      </c>
      <c r="G12357" s="19">
        <v>14.993842391999999</v>
      </c>
      <c r="H12357" s="20">
        <v>99.138284920000004</v>
      </c>
      <c r="I12357" s="15">
        <f>IF(H12357&lt;=Rmax_Summary!$B$40,1,0)</f>
        <v>0</v>
      </c>
      <c r="J12357" s="15">
        <v>3</v>
      </c>
      <c r="K12357" s="21" t="s">
        <v>850</v>
      </c>
    </row>
    <row r="12358" spans="1:11" x14ac:dyDescent="0.15">
      <c r="A12358" s="15">
        <v>2670</v>
      </c>
      <c r="B12358" s="16">
        <v>15</v>
      </c>
      <c r="C12358" s="15">
        <v>200</v>
      </c>
      <c r="D12358" s="17">
        <v>8800000</v>
      </c>
      <c r="E12358" s="18">
        <f t="shared" si="193"/>
        <v>8800</v>
      </c>
      <c r="F12358" s="19">
        <v>1.7038519999999999</v>
      </c>
      <c r="G12358" s="19">
        <v>14.993901181</v>
      </c>
      <c r="H12358" s="20">
        <v>99.148073812000007</v>
      </c>
      <c r="I12358" s="15">
        <f>IF(H12358&lt;=Rmax_Summary!$B$40,1,0)</f>
        <v>0</v>
      </c>
      <c r="J12358" s="15">
        <v>3</v>
      </c>
      <c r="K12358" s="21" t="s">
        <v>850</v>
      </c>
    </row>
    <row r="12359" spans="1:11" x14ac:dyDescent="0.15">
      <c r="A12359" s="15">
        <v>2675</v>
      </c>
      <c r="B12359" s="16">
        <v>15</v>
      </c>
      <c r="C12359" s="15">
        <v>200</v>
      </c>
      <c r="D12359" s="17">
        <v>8900000</v>
      </c>
      <c r="E12359" s="18">
        <f t="shared" si="193"/>
        <v>8900</v>
      </c>
      <c r="F12359" s="19">
        <v>1.684714</v>
      </c>
      <c r="G12359" s="19">
        <v>14.993958646999999</v>
      </c>
      <c r="H12359" s="20">
        <v>99.157642776000003</v>
      </c>
      <c r="I12359" s="15">
        <f>IF(H12359&lt;=Rmax_Summary!$B$40,1,0)</f>
        <v>0</v>
      </c>
      <c r="J12359" s="15">
        <v>3</v>
      </c>
      <c r="K12359" s="21" t="s">
        <v>850</v>
      </c>
    </row>
    <row r="12360" spans="1:11" x14ac:dyDescent="0.15">
      <c r="A12360" s="15">
        <v>2680</v>
      </c>
      <c r="B12360" s="16">
        <v>15</v>
      </c>
      <c r="C12360" s="15">
        <v>200</v>
      </c>
      <c r="D12360" s="17">
        <v>9000000</v>
      </c>
      <c r="E12360" s="18">
        <f t="shared" si="193"/>
        <v>9000</v>
      </c>
      <c r="F12360" s="19">
        <v>1.666002</v>
      </c>
      <c r="G12360" s="19">
        <v>14.994014841</v>
      </c>
      <c r="H12360" s="20">
        <v>99.166999203000003</v>
      </c>
      <c r="I12360" s="15">
        <f>IF(H12360&lt;=Rmax_Summary!$B$40,1,0)</f>
        <v>0</v>
      </c>
      <c r="J12360" s="15">
        <v>3</v>
      </c>
      <c r="K12360" s="21" t="s">
        <v>850</v>
      </c>
    </row>
    <row r="12361" spans="1:11" x14ac:dyDescent="0.15">
      <c r="A12361" s="15">
        <v>2685</v>
      </c>
      <c r="B12361" s="16">
        <v>15</v>
      </c>
      <c r="C12361" s="15">
        <v>200</v>
      </c>
      <c r="D12361" s="17">
        <v>9100000</v>
      </c>
      <c r="E12361" s="18">
        <f t="shared" si="193"/>
        <v>9100</v>
      </c>
      <c r="F12361" s="19">
        <v>1.6476999999999999</v>
      </c>
      <c r="G12361" s="19">
        <v>14.994069796</v>
      </c>
      <c r="H12361" s="20">
        <v>99.176149999000003</v>
      </c>
      <c r="I12361" s="15">
        <f>IF(H12361&lt;=Rmax_Summary!$B$40,1,0)</f>
        <v>0</v>
      </c>
      <c r="J12361" s="15">
        <v>3</v>
      </c>
      <c r="K12361" s="21" t="s">
        <v>850</v>
      </c>
    </row>
    <row r="12362" spans="1:11" x14ac:dyDescent="0.15">
      <c r="A12362" s="15">
        <v>2690</v>
      </c>
      <c r="B12362" s="16">
        <v>15</v>
      </c>
      <c r="C12362" s="15">
        <v>200</v>
      </c>
      <c r="D12362" s="17">
        <v>9200000</v>
      </c>
      <c r="E12362" s="18">
        <f t="shared" si="193"/>
        <v>9200</v>
      </c>
      <c r="F12362" s="19">
        <v>1.629796</v>
      </c>
      <c r="G12362" s="19">
        <v>14.994123565000001</v>
      </c>
      <c r="H12362" s="20">
        <v>99.185101983999999</v>
      </c>
      <c r="I12362" s="15">
        <f>IF(H12362&lt;=Rmax_Summary!$B$40,1,0)</f>
        <v>0</v>
      </c>
      <c r="J12362" s="15">
        <v>3</v>
      </c>
      <c r="K12362" s="21" t="s">
        <v>850</v>
      </c>
    </row>
    <row r="12363" spans="1:11" x14ac:dyDescent="0.15">
      <c r="A12363" s="15">
        <v>2695</v>
      </c>
      <c r="B12363" s="16">
        <v>15</v>
      </c>
      <c r="C12363" s="15">
        <v>200</v>
      </c>
      <c r="D12363" s="17">
        <v>9300000</v>
      </c>
      <c r="E12363" s="18">
        <f t="shared" si="193"/>
        <v>9300</v>
      </c>
      <c r="F12363" s="19">
        <v>1.612277</v>
      </c>
      <c r="G12363" s="19">
        <v>14.994176164000001</v>
      </c>
      <c r="H12363" s="20">
        <v>99.193861498000004</v>
      </c>
      <c r="I12363" s="15">
        <f>IF(H12363&lt;=Rmax_Summary!$B$40,1,0)</f>
        <v>0</v>
      </c>
      <c r="J12363" s="15">
        <v>3</v>
      </c>
      <c r="K12363" s="21" t="s">
        <v>850</v>
      </c>
    </row>
    <row r="12364" spans="1:11" x14ac:dyDescent="0.15">
      <c r="A12364" s="15">
        <v>2700</v>
      </c>
      <c r="B12364" s="16">
        <v>15</v>
      </c>
      <c r="C12364" s="15">
        <v>200</v>
      </c>
      <c r="D12364" s="17">
        <v>9400000</v>
      </c>
      <c r="E12364" s="18">
        <f t="shared" si="193"/>
        <v>9400</v>
      </c>
      <c r="F12364" s="19">
        <v>1.5951310000000001</v>
      </c>
      <c r="G12364" s="19">
        <v>14.994227651999999</v>
      </c>
      <c r="H12364" s="20">
        <v>99.202434702999994</v>
      </c>
      <c r="I12364" s="15">
        <f>IF(H12364&lt;=Rmax_Summary!$B$40,1,0)</f>
        <v>0</v>
      </c>
      <c r="J12364" s="15">
        <v>3</v>
      </c>
      <c r="K12364" s="21" t="s">
        <v>850</v>
      </c>
    </row>
    <row r="12365" spans="1:11" x14ac:dyDescent="0.15">
      <c r="A12365" s="15">
        <v>2705</v>
      </c>
      <c r="B12365" s="16">
        <v>15</v>
      </c>
      <c r="C12365" s="15">
        <v>200</v>
      </c>
      <c r="D12365" s="17">
        <v>9500000</v>
      </c>
      <c r="E12365" s="18">
        <f t="shared" si="193"/>
        <v>9500</v>
      </c>
      <c r="F12365" s="19">
        <v>1.5783450000000001</v>
      </c>
      <c r="G12365" s="19">
        <v>14.994278059000001</v>
      </c>
      <c r="H12365" s="20">
        <v>99.210827468000005</v>
      </c>
      <c r="I12365" s="15">
        <f>IF(H12365&lt;=Rmax_Summary!$B$40,1,0)</f>
        <v>0</v>
      </c>
      <c r="J12365" s="15">
        <v>3</v>
      </c>
      <c r="K12365" s="21" t="s">
        <v>850</v>
      </c>
    </row>
    <row r="12366" spans="1:11" x14ac:dyDescent="0.15">
      <c r="A12366" s="15">
        <v>2710</v>
      </c>
      <c r="B12366" s="16">
        <v>15</v>
      </c>
      <c r="C12366" s="15">
        <v>200</v>
      </c>
      <c r="D12366" s="17">
        <v>9600000</v>
      </c>
      <c r="E12366" s="18">
        <f t="shared" si="193"/>
        <v>9600</v>
      </c>
      <c r="F12366" s="19">
        <v>1.561909</v>
      </c>
      <c r="G12366" s="19">
        <v>14.994327416000001</v>
      </c>
      <c r="H12366" s="20">
        <v>99.219045463</v>
      </c>
      <c r="I12366" s="15">
        <f>IF(H12366&lt;=Rmax_Summary!$B$40,1,0)</f>
        <v>0</v>
      </c>
      <c r="J12366" s="15">
        <v>3</v>
      </c>
      <c r="K12366" s="21" t="s">
        <v>850</v>
      </c>
    </row>
    <row r="12367" spans="1:11" x14ac:dyDescent="0.15">
      <c r="A12367" s="15">
        <v>2715</v>
      </c>
      <c r="B12367" s="16">
        <v>15</v>
      </c>
      <c r="C12367" s="15">
        <v>200</v>
      </c>
      <c r="D12367" s="17">
        <v>9700000</v>
      </c>
      <c r="E12367" s="18">
        <f t="shared" si="193"/>
        <v>9700</v>
      </c>
      <c r="F12367" s="19">
        <v>1.545812</v>
      </c>
      <c r="G12367" s="19">
        <v>14.994375751</v>
      </c>
      <c r="H12367" s="20">
        <v>99.227094034000004</v>
      </c>
      <c r="I12367" s="15">
        <f>IF(H12367&lt;=Rmax_Summary!$B$40,1,0)</f>
        <v>0</v>
      </c>
      <c r="J12367" s="15">
        <v>3</v>
      </c>
      <c r="K12367" s="21" t="s">
        <v>850</v>
      </c>
    </row>
    <row r="12368" spans="1:11" x14ac:dyDescent="0.15">
      <c r="A12368" s="15">
        <v>2720</v>
      </c>
      <c r="B12368" s="16">
        <v>15</v>
      </c>
      <c r="C12368" s="15">
        <v>200</v>
      </c>
      <c r="D12368" s="17">
        <v>9800000</v>
      </c>
      <c r="E12368" s="18">
        <f t="shared" si="193"/>
        <v>9800</v>
      </c>
      <c r="F12368" s="19">
        <v>1.530043</v>
      </c>
      <c r="G12368" s="19">
        <v>14.994423100000001</v>
      </c>
      <c r="H12368" s="20">
        <v>99.234978417999997</v>
      </c>
      <c r="I12368" s="15">
        <f>IF(H12368&lt;=Rmax_Summary!$B$40,1,0)</f>
        <v>0</v>
      </c>
      <c r="J12368" s="15">
        <v>3</v>
      </c>
      <c r="K12368" s="21" t="s">
        <v>850</v>
      </c>
    </row>
    <row r="12369" spans="1:11" x14ac:dyDescent="0.15">
      <c r="A12369" s="15">
        <v>2725</v>
      </c>
      <c r="B12369" s="16">
        <v>15</v>
      </c>
      <c r="C12369" s="15">
        <v>200</v>
      </c>
      <c r="D12369" s="17">
        <v>9900000</v>
      </c>
      <c r="E12369" s="18">
        <f t="shared" si="193"/>
        <v>9900</v>
      </c>
      <c r="F12369" s="19">
        <v>1.5145930000000001</v>
      </c>
      <c r="G12369" s="19">
        <v>14.994469492</v>
      </c>
      <c r="H12369" s="20">
        <v>99.242703554000002</v>
      </c>
      <c r="I12369" s="15">
        <f>IF(H12369&lt;=Rmax_Summary!$B$40,1,0)</f>
        <v>0</v>
      </c>
      <c r="J12369" s="15">
        <v>3</v>
      </c>
      <c r="K12369" s="21" t="s">
        <v>850</v>
      </c>
    </row>
    <row r="12370" spans="1:11" x14ac:dyDescent="0.15">
      <c r="A12370" s="15">
        <v>2730</v>
      </c>
      <c r="B12370" s="16">
        <v>15</v>
      </c>
      <c r="C12370" s="15">
        <v>200</v>
      </c>
      <c r="D12370" s="17">
        <v>10000000</v>
      </c>
      <c r="E12370" s="18">
        <f t="shared" si="193"/>
        <v>10000</v>
      </c>
      <c r="F12370" s="19">
        <v>1.4994510000000001</v>
      </c>
      <c r="G12370" s="19">
        <v>14.99451496</v>
      </c>
      <c r="H12370" s="20">
        <v>99.250274271999999</v>
      </c>
      <c r="I12370" s="15">
        <f>IF(H12370&lt;=Rmax_Summary!$B$40,1,0)</f>
        <v>0</v>
      </c>
      <c r="J12370" s="15">
        <v>3</v>
      </c>
      <c r="K12370" s="21" t="s">
        <v>850</v>
      </c>
    </row>
  </sheetData>
  <autoFilter ref="A1:K12370" xr:uid="{00000000-0009-0000-0000-000001000000}"/>
  <conditionalFormatting sqref="A2:K12370">
    <cfRule type="expression" dxfId="11" priority="1">
      <formula>$I2=1</formula>
    </cfRule>
    <cfRule type="expression" dxfId="10" priority="2">
      <formula>$I2=0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8"/>
  <sheetViews>
    <sheetView showGridLines="0" topLeftCell="A15" workbookViewId="0">
      <selection activeCell="C44" sqref="C44"/>
    </sheetView>
  </sheetViews>
  <sheetFormatPr defaultRowHeight="13.5" x14ac:dyDescent="0.15"/>
  <cols>
    <col min="1" max="1" width="40" customWidth="1"/>
    <col min="2" max="6" width="30" customWidth="1"/>
  </cols>
  <sheetData>
    <row r="1" spans="1:6" ht="18.75" x14ac:dyDescent="0.25">
      <c r="A1" s="1" t="s">
        <v>853</v>
      </c>
    </row>
    <row r="2" spans="1:6" x14ac:dyDescent="0.15">
      <c r="A2" s="2" t="s">
        <v>854</v>
      </c>
    </row>
    <row r="3" spans="1:6" x14ac:dyDescent="0.15">
      <c r="A3" s="2" t="s">
        <v>855</v>
      </c>
    </row>
    <row r="5" spans="1:6" x14ac:dyDescent="0.15">
      <c r="A5" s="22" t="s">
        <v>856</v>
      </c>
    </row>
    <row r="6" spans="1:6" x14ac:dyDescent="0.15">
      <c r="A6" s="14" t="s">
        <v>857</v>
      </c>
      <c r="B6" s="23">
        <v>10</v>
      </c>
      <c r="C6" s="23">
        <v>20</v>
      </c>
      <c r="D6" s="23">
        <v>50</v>
      </c>
      <c r="E6" s="23">
        <v>100</v>
      </c>
      <c r="F6" s="23">
        <v>200</v>
      </c>
    </row>
    <row r="7" spans="1:6" x14ac:dyDescent="0.15">
      <c r="A7" s="24">
        <v>3.3</v>
      </c>
      <c r="B7" s="25" t="str">
        <f t="shared" ref="B7:F12" si="0">IF(SUMPRODUCT((RD_VBP=$A7)*(RD_IREF=B$6)*(RD_PASS=1))=0,"N/A (基础误差&gt;1.5%)",IF(SUMPRODUCT((RD_VBP=$A7)*(RD_IREF=B$6)*(RD_RB=$B$38)*(RD_PASS=1))&gt;0,"≥"&amp;TEXT($B$38/1000,"General")&amp;" kΩ (扫描上限)",TEXT(LOOKUP(2,1/((RD_VBP=$A7)*(RD_IREF=B$6)*(RD_PASS=1)),RD_RB)/1000,"General")&amp;" kΩ"))</f>
        <v>317.808 kΩ</v>
      </c>
      <c r="C7" s="25" t="str">
        <f t="shared" si="0"/>
        <v>164.462 kΩ</v>
      </c>
      <c r="D7" s="25" t="str">
        <f t="shared" si="0"/>
        <v>63.982 kΩ</v>
      </c>
      <c r="E7" s="25" t="str">
        <f t="shared" si="0"/>
        <v>30.489 kΩ</v>
      </c>
      <c r="F7" s="25" t="str">
        <f t="shared" si="0"/>
        <v>13.742 kΩ</v>
      </c>
    </row>
    <row r="8" spans="1:6" x14ac:dyDescent="0.15">
      <c r="A8" s="24">
        <v>5</v>
      </c>
      <c r="B8" s="25" t="str">
        <f t="shared" si="0"/>
        <v>490.087 kΩ</v>
      </c>
      <c r="C8" s="25" t="str">
        <f t="shared" si="0"/>
        <v>250.755 kΩ</v>
      </c>
      <c r="D8" s="25" t="str">
        <f t="shared" si="0"/>
        <v>98.499 kΩ</v>
      </c>
      <c r="E8" s="25" t="str">
        <f t="shared" si="0"/>
        <v>47.748 kΩ</v>
      </c>
      <c r="F8" s="25" t="str">
        <f t="shared" si="0"/>
        <v>22.371 kΩ</v>
      </c>
    </row>
    <row r="9" spans="1:6" x14ac:dyDescent="0.15">
      <c r="A9" s="24">
        <v>8</v>
      </c>
      <c r="B9" s="25" t="str">
        <f t="shared" si="0"/>
        <v>794.129 kΩ</v>
      </c>
      <c r="C9" s="25" t="str">
        <f t="shared" si="0"/>
        <v>403.038 kΩ</v>
      </c>
      <c r="D9" s="25" t="str">
        <f t="shared" si="0"/>
        <v>159.413 kΩ</v>
      </c>
      <c r="E9" s="25" t="str">
        <f t="shared" si="0"/>
        <v>78.205 kΩ</v>
      </c>
      <c r="F9" s="25" t="str">
        <f t="shared" si="0"/>
        <v>37.6 kΩ</v>
      </c>
    </row>
    <row r="10" spans="1:6" x14ac:dyDescent="0.15">
      <c r="A10" s="24">
        <v>10</v>
      </c>
      <c r="B10" s="25" t="str">
        <f t="shared" si="0"/>
        <v>996.836 kΩ</v>
      </c>
      <c r="C10" s="25" t="str">
        <f t="shared" si="0"/>
        <v>504.56 kΩ</v>
      </c>
      <c r="D10" s="25" t="str">
        <f t="shared" si="0"/>
        <v>200.022 kΩ</v>
      </c>
      <c r="E10" s="25" t="str">
        <f t="shared" si="0"/>
        <v>98.509 kΩ</v>
      </c>
      <c r="F10" s="25" t="str">
        <f t="shared" si="0"/>
        <v>47.752 kΩ</v>
      </c>
    </row>
    <row r="11" spans="1:6" x14ac:dyDescent="0.15">
      <c r="A11" s="24">
        <v>12</v>
      </c>
      <c r="B11" s="25" t="str">
        <f t="shared" si="0"/>
        <v>1199.551 kΩ</v>
      </c>
      <c r="C11" s="25" t="str">
        <f t="shared" si="0"/>
        <v>606.083 kΩ</v>
      </c>
      <c r="D11" s="25" t="str">
        <f t="shared" si="0"/>
        <v>240.631 kΩ</v>
      </c>
      <c r="E11" s="25" t="str">
        <f t="shared" si="0"/>
        <v>118.814 kΩ</v>
      </c>
      <c r="F11" s="25" t="str">
        <f t="shared" si="0"/>
        <v>57.904 kΩ</v>
      </c>
    </row>
    <row r="12" spans="1:6" x14ac:dyDescent="0.15">
      <c r="A12" s="24">
        <v>15</v>
      </c>
      <c r="B12" s="25" t="str">
        <f t="shared" si="0"/>
        <v>1503.637 kΩ</v>
      </c>
      <c r="C12" s="25" t="str">
        <f t="shared" si="0"/>
        <v>758.366 kΩ</v>
      </c>
      <c r="D12" s="25" t="str">
        <f t="shared" si="0"/>
        <v>301.545 kΩ</v>
      </c>
      <c r="E12" s="25" t="str">
        <f t="shared" si="0"/>
        <v>149.271 kΩ</v>
      </c>
      <c r="F12" s="25" t="str">
        <f t="shared" si="0"/>
        <v>73.133 kΩ</v>
      </c>
    </row>
    <row r="13" spans="1:6" x14ac:dyDescent="0.15">
      <c r="A13" s="22" t="s">
        <v>858</v>
      </c>
    </row>
    <row r="14" spans="1:6" x14ac:dyDescent="0.15">
      <c r="A14" s="26" t="s">
        <v>859</v>
      </c>
      <c r="B14" s="21" t="s">
        <v>860</v>
      </c>
    </row>
    <row r="15" spans="1:6" x14ac:dyDescent="0.15">
      <c r="A15" s="27" t="s">
        <v>861</v>
      </c>
      <c r="B15" s="21" t="s">
        <v>862</v>
      </c>
    </row>
    <row r="16" spans="1:6" x14ac:dyDescent="0.15">
      <c r="A16" s="28" t="s">
        <v>863</v>
      </c>
      <c r="B16" s="21" t="s">
        <v>864</v>
      </c>
    </row>
    <row r="18" spans="1:6" x14ac:dyDescent="0.15">
      <c r="A18" s="22" t="s">
        <v>865</v>
      </c>
    </row>
    <row r="19" spans="1:6" x14ac:dyDescent="0.15">
      <c r="A19" s="29" t="s">
        <v>857</v>
      </c>
      <c r="B19" s="30">
        <v>10</v>
      </c>
      <c r="C19" s="30">
        <v>20</v>
      </c>
      <c r="D19" s="30">
        <v>50</v>
      </c>
      <c r="E19" s="30">
        <v>100</v>
      </c>
      <c r="F19" s="30">
        <v>200</v>
      </c>
    </row>
    <row r="20" spans="1:6" x14ac:dyDescent="0.15">
      <c r="A20" s="31">
        <v>3.3</v>
      </c>
      <c r="B20" s="32">
        <v>317.80799999999999</v>
      </c>
      <c r="C20" s="32">
        <v>164.46199999999999</v>
      </c>
      <c r="D20" s="32">
        <v>63.981999999999999</v>
      </c>
      <c r="E20" s="32">
        <v>30.489000000000001</v>
      </c>
      <c r="F20" s="32">
        <v>13.742000000000001</v>
      </c>
    </row>
    <row r="21" spans="1:6" x14ac:dyDescent="0.15">
      <c r="A21" s="31">
        <v>5</v>
      </c>
      <c r="B21" s="32">
        <v>490.08699999999999</v>
      </c>
      <c r="C21" s="32">
        <v>250.755</v>
      </c>
      <c r="D21" s="32">
        <v>98.498999999999995</v>
      </c>
      <c r="E21" s="32">
        <v>47.747999999999998</v>
      </c>
      <c r="F21" s="32">
        <v>22.370999999999999</v>
      </c>
    </row>
    <row r="22" spans="1:6" x14ac:dyDescent="0.15">
      <c r="A22" s="31">
        <v>8</v>
      </c>
      <c r="B22" s="32">
        <v>794.12900000000002</v>
      </c>
      <c r="C22" s="32">
        <v>403.03800000000001</v>
      </c>
      <c r="D22" s="32">
        <v>159.41300000000001</v>
      </c>
      <c r="E22" s="32">
        <v>78.204999999999998</v>
      </c>
      <c r="F22" s="32">
        <v>37.6</v>
      </c>
    </row>
    <row r="23" spans="1:6" x14ac:dyDescent="0.15">
      <c r="A23" s="31">
        <v>10</v>
      </c>
      <c r="B23" s="32">
        <v>996.83600000000001</v>
      </c>
      <c r="C23" s="32">
        <v>504.56</v>
      </c>
      <c r="D23" s="32">
        <v>200.02199999999999</v>
      </c>
      <c r="E23" s="32">
        <v>98.509</v>
      </c>
      <c r="F23" s="32">
        <v>47.752000000000002</v>
      </c>
    </row>
    <row r="24" spans="1:6" x14ac:dyDescent="0.15">
      <c r="A24" s="31">
        <v>12</v>
      </c>
      <c r="B24" s="32">
        <v>1199.5509999999999</v>
      </c>
      <c r="C24" s="32">
        <v>606.08299999999997</v>
      </c>
      <c r="D24" s="32">
        <v>240.631</v>
      </c>
      <c r="E24" s="32">
        <v>118.81399999999999</v>
      </c>
      <c r="F24" s="32">
        <v>57.904000000000003</v>
      </c>
    </row>
    <row r="25" spans="1:6" x14ac:dyDescent="0.15">
      <c r="A25" s="31">
        <v>15</v>
      </c>
      <c r="B25" s="32">
        <v>1503.6369999999999</v>
      </c>
      <c r="C25" s="32">
        <v>758.36599999999999</v>
      </c>
      <c r="D25" s="32">
        <v>301.54500000000002</v>
      </c>
      <c r="E25" s="32">
        <v>149.27099999999999</v>
      </c>
      <c r="F25" s="32">
        <v>73.132999999999996</v>
      </c>
    </row>
    <row r="27" spans="1:6" x14ac:dyDescent="0.15">
      <c r="A27" s="22" t="s">
        <v>866</v>
      </c>
    </row>
    <row r="28" spans="1:6" x14ac:dyDescent="0.15">
      <c r="A28" s="29" t="s">
        <v>857</v>
      </c>
      <c r="B28" s="30">
        <v>10</v>
      </c>
      <c r="C28" s="30">
        <v>20</v>
      </c>
      <c r="D28" s="30">
        <v>50</v>
      </c>
      <c r="E28" s="30">
        <v>100</v>
      </c>
      <c r="F28" s="30">
        <v>200</v>
      </c>
    </row>
    <row r="29" spans="1:6" x14ac:dyDescent="0.15">
      <c r="A29" s="31">
        <v>3.3</v>
      </c>
      <c r="B29" s="33" t="s">
        <v>867</v>
      </c>
      <c r="C29" s="33" t="s">
        <v>867</v>
      </c>
      <c r="D29" s="33" t="s">
        <v>867</v>
      </c>
      <c r="E29" s="33" t="s">
        <v>867</v>
      </c>
      <c r="F29" s="33" t="s">
        <v>867</v>
      </c>
    </row>
    <row r="30" spans="1:6" x14ac:dyDescent="0.15">
      <c r="A30" s="31">
        <v>5</v>
      </c>
      <c r="B30" s="33" t="s">
        <v>867</v>
      </c>
      <c r="C30" s="33" t="s">
        <v>867</v>
      </c>
      <c r="D30" s="33" t="s">
        <v>867</v>
      </c>
      <c r="E30" s="33" t="s">
        <v>867</v>
      </c>
      <c r="F30" s="33" t="s">
        <v>867</v>
      </c>
    </row>
    <row r="31" spans="1:6" x14ac:dyDescent="0.15">
      <c r="A31" s="31">
        <v>8</v>
      </c>
      <c r="B31" s="33" t="s">
        <v>867</v>
      </c>
      <c r="C31" s="33" t="s">
        <v>867</v>
      </c>
      <c r="D31" s="33" t="s">
        <v>867</v>
      </c>
      <c r="E31" s="33" t="s">
        <v>867</v>
      </c>
      <c r="F31" s="33" t="s">
        <v>867</v>
      </c>
    </row>
    <row r="32" spans="1:6" x14ac:dyDescent="0.15">
      <c r="A32" s="31">
        <v>10</v>
      </c>
      <c r="B32" s="33" t="s">
        <v>867</v>
      </c>
      <c r="C32" s="33" t="s">
        <v>867</v>
      </c>
      <c r="D32" s="33" t="s">
        <v>867</v>
      </c>
      <c r="E32" s="33" t="s">
        <v>867</v>
      </c>
      <c r="F32" s="33" t="s">
        <v>867</v>
      </c>
    </row>
    <row r="33" spans="1:6" x14ac:dyDescent="0.15">
      <c r="A33" s="31">
        <v>12</v>
      </c>
      <c r="B33" s="33" t="s">
        <v>867</v>
      </c>
      <c r="C33" s="33" t="s">
        <v>867</v>
      </c>
      <c r="D33" s="33" t="s">
        <v>867</v>
      </c>
      <c r="E33" s="33" t="s">
        <v>867</v>
      </c>
      <c r="F33" s="33" t="s">
        <v>867</v>
      </c>
    </row>
    <row r="34" spans="1:6" x14ac:dyDescent="0.15">
      <c r="A34" s="31">
        <v>15</v>
      </c>
      <c r="B34" s="33" t="s">
        <v>867</v>
      </c>
      <c r="C34" s="33" t="s">
        <v>867</v>
      </c>
      <c r="D34" s="33" t="s">
        <v>867</v>
      </c>
      <c r="E34" s="33" t="s">
        <v>867</v>
      </c>
      <c r="F34" s="33" t="s">
        <v>867</v>
      </c>
    </row>
    <row r="36" spans="1:6" x14ac:dyDescent="0.15">
      <c r="A36" s="22" t="s">
        <v>868</v>
      </c>
    </row>
    <row r="37" spans="1:6" x14ac:dyDescent="0.15">
      <c r="A37" s="22" t="s">
        <v>869</v>
      </c>
      <c r="B37" s="17">
        <f>MIN(Raw_Data!$D$2:$D$20001)</f>
        <v>10000</v>
      </c>
    </row>
    <row r="38" spans="1:6" x14ac:dyDescent="0.15">
      <c r="A38" s="22" t="s">
        <v>870</v>
      </c>
      <c r="B38" s="17">
        <f>MAX(Raw_Data!$D$2:$D$20001)</f>
        <v>10000000</v>
      </c>
    </row>
    <row r="39" spans="1:6" x14ac:dyDescent="0.15">
      <c r="A39" s="22" t="s">
        <v>871</v>
      </c>
      <c r="B39" s="15">
        <f>COUNT(Raw_Data!$D$2:$D$20001)</f>
        <v>12369</v>
      </c>
    </row>
    <row r="40" spans="1:6" x14ac:dyDescent="0.15">
      <c r="A40" s="22" t="s">
        <v>872</v>
      </c>
      <c r="B40" s="34">
        <v>1.5</v>
      </c>
    </row>
    <row r="41" spans="1:6" x14ac:dyDescent="0.15">
      <c r="A41" s="22" t="s">
        <v>873</v>
      </c>
      <c r="B41" s="15">
        <f>COUNT($A$7:$A$12)</f>
        <v>6</v>
      </c>
    </row>
    <row r="42" spans="1:6" x14ac:dyDescent="0.15">
      <c r="A42" s="22" t="s">
        <v>874</v>
      </c>
      <c r="B42" s="15">
        <f>COUNT($B$6:$F$6)</f>
        <v>5</v>
      </c>
    </row>
    <row r="43" spans="1:6" x14ac:dyDescent="0.15">
      <c r="A43" s="22" t="s">
        <v>875</v>
      </c>
      <c r="B43" s="15">
        <f>SUMPRODUCT((Raw_Data!$D$2:$D$20001=$B$38)*(Raw_Data!$I$2:$I$20001=1))</f>
        <v>0</v>
      </c>
    </row>
    <row r="44" spans="1:6" x14ac:dyDescent="0.15">
      <c r="A44" s="22" t="s">
        <v>876</v>
      </c>
      <c r="B44" s="15">
        <f>SUMPRODUCT((Raw_Data!$D$2:$D$20001=$B$37)*(Raw_Data!$I$2:$I$20001=0))</f>
        <v>0</v>
      </c>
    </row>
    <row r="45" spans="1:6" x14ac:dyDescent="0.15">
      <c r="A45" s="22" t="s">
        <v>877</v>
      </c>
      <c r="B45" s="15">
        <f>SUMPRODUCT(Raw_Data!$I$2:$I$20001)</f>
        <v>5325</v>
      </c>
    </row>
    <row r="46" spans="1:6" x14ac:dyDescent="0.15">
      <c r="A46" s="22" t="s">
        <v>878</v>
      </c>
      <c r="B46" s="15">
        <f>$B$39-$B$45</f>
        <v>7044</v>
      </c>
    </row>
    <row r="48" spans="1:6" x14ac:dyDescent="0.15">
      <c r="A48" s="21" t="s">
        <v>879</v>
      </c>
    </row>
  </sheetData>
  <conditionalFormatting sqref="B20:F25">
    <cfRule type="colorScale" priority="1">
      <colorScale>
        <cfvo type="min"/>
        <cfvo type="percentile" val="50"/>
        <cfvo type="max"/>
        <color rgb="FFFFC7CE"/>
        <color rgb="FFFFEB9C"/>
        <color rgb="FFC6EF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4"/>
  <sheetViews>
    <sheetView showGridLines="0" workbookViewId="0">
      <pane ySplit="4" topLeftCell="A5" activePane="bottomLeft" state="frozen"/>
      <selection pane="bottomLeft"/>
    </sheetView>
  </sheetViews>
  <sheetFormatPr defaultRowHeight="13.5" x14ac:dyDescent="0.15"/>
  <cols>
    <col min="1" max="1" width="8" customWidth="1"/>
    <col min="2" max="2" width="9" customWidth="1"/>
    <col min="3" max="3" width="13" customWidth="1"/>
    <col min="4" max="4" width="14" customWidth="1"/>
    <col min="5" max="5" width="13" customWidth="1"/>
    <col min="6" max="6" width="14" customWidth="1"/>
    <col min="7" max="7" width="13" customWidth="1"/>
    <col min="8" max="8" width="14" customWidth="1"/>
    <col min="9" max="9" width="28" customWidth="1"/>
    <col min="10" max="10" width="62" customWidth="1"/>
    <col min="11" max="12" width="15" customWidth="1"/>
  </cols>
  <sheetData>
    <row r="1" spans="1:12" ht="18.75" x14ac:dyDescent="0.25">
      <c r="A1" s="1" t="s">
        <v>880</v>
      </c>
    </row>
    <row r="2" spans="1:12" x14ac:dyDescent="0.15">
      <c r="A2" s="2" t="s">
        <v>881</v>
      </c>
    </row>
    <row r="4" spans="1:12" x14ac:dyDescent="0.15">
      <c r="A4" s="14" t="s">
        <v>837</v>
      </c>
      <c r="B4" s="14" t="s">
        <v>838</v>
      </c>
      <c r="C4" s="14" t="s">
        <v>882</v>
      </c>
      <c r="D4" s="14" t="s">
        <v>883</v>
      </c>
      <c r="E4" s="14" t="s">
        <v>884</v>
      </c>
      <c r="F4" s="14" t="s">
        <v>885</v>
      </c>
      <c r="G4" s="14" t="s">
        <v>886</v>
      </c>
      <c r="H4" s="14" t="s">
        <v>887</v>
      </c>
      <c r="I4" s="14" t="s">
        <v>888</v>
      </c>
      <c r="J4" s="14" t="s">
        <v>889</v>
      </c>
      <c r="K4" s="14" t="s">
        <v>890</v>
      </c>
      <c r="L4" s="14" t="s">
        <v>891</v>
      </c>
    </row>
    <row r="5" spans="1:12" x14ac:dyDescent="0.15">
      <c r="A5" s="35">
        <v>3.3</v>
      </c>
      <c r="B5" s="36">
        <v>10</v>
      </c>
      <c r="C5" s="37">
        <f t="shared" ref="C5:C34" si="0">IF($K5="","N/A",$K5/1000)</f>
        <v>317.80799999999999</v>
      </c>
      <c r="D5" s="37">
        <f t="shared" ref="D5:D34" si="1">IF($K5="","N/A (无临界区)",IF($L5="","无 (扫描上限内仍 PASS)",$L5/1000))</f>
        <v>317.80900000000003</v>
      </c>
      <c r="E5" s="38">
        <f t="shared" ref="E5:E34" si="2">IF($K5="","N/A",LOOKUP(2,1/((RD_VBP=$A5)*(RD_IREF=$B5)*(RD_RB=$K5)),RD_IB))</f>
        <v>9.85</v>
      </c>
      <c r="F5" s="38">
        <f t="shared" ref="F5:F34" si="3">IF($L5="","N/A",LOOKUP(2,1/((RD_VBP=$A5)*(RD_IREF=$B5)*(RD_RB=$L5)),RD_IB))</f>
        <v>9.85</v>
      </c>
      <c r="G5" s="39">
        <f t="shared" ref="G5:G34" si="4">IF($K5="","N/A",LOOKUP(2,1/((RD_VBP=$A5)*(RD_IREF=$B5)*(RD_RB=$K5)),RD_IERR))</f>
        <v>1.4999992369999999</v>
      </c>
      <c r="H5" s="39">
        <f t="shared" ref="H5:H34" si="5">IF($L5="","N/A",LOOKUP(2,1/((RD_VBP=$A5)*(RD_IREF=$B5)*(RD_RB=$L5)),RD_IERR))</f>
        <v>1.500004023</v>
      </c>
      <c r="I5" s="40" t="str">
        <f t="shared" ref="I5:I34" si="6">IF($K5="","— (需先解决基础误差)",IF($L5="","— (需将扫描上限扩大到 "&amp;TEXT(10000,"General")&amp;" kΩ 以上)",TEXT($K5/1000,"General")&amp;" ~ "&amp;TEXT($L5/1000,"General")&amp;" kΩ 之间细扫"))</f>
        <v>317.808 ~ 317.809 kΩ 之间细扫</v>
      </c>
      <c r="J5" s="40" t="str">
        <f>IF(SUMPRODUCT((RD_VBP=$A5)*(RD_IREF=$B5)*(RD_PASS=1))=0,"基础误差&gt;1.5%：全程 FAIL（最小负载 RB="&amp;TEXT(Rmax_Summary!$B$37/1000,"General")&amp;" kΩ 时 IERR 已 &gt;1.5%），无恒流临界区，应改进电路而非缩小负载",IF($L5="","扫描上限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5" s="41">
        <f t="shared" ref="K5:K34" si="7">IFERROR(LOOKUP(2,1/((RD_VBP=$A5)*(RD_IREF=$B5)*(RD_PASS=1)),RD_RB),"")</f>
        <v>317808</v>
      </c>
      <c r="L5" s="41">
        <f t="shared" ref="L5:L34" si="8">IF($K5="","",IF(SUMPRODUCT((RD_VBP=$A5)*(RD_IREF=$B5)*(RD_PASS=0)*(RD_RB&gt;$K5))=0,"",SUMPRODUCT(MIN((RD_VBP=$A5)*(RD_IREF=$B5)*(RD_PASS=0)*(RD_RB&gt;$K5)*RD_RB+(1-(RD_VBP=$A5)*(RD_IREF=$B5)*(RD_PASS=0)*(RD_RB&gt;$K5))*1000000000000000))))</f>
        <v>317809</v>
      </c>
    </row>
    <row r="6" spans="1:12" x14ac:dyDescent="0.15">
      <c r="A6" s="35">
        <v>3.3</v>
      </c>
      <c r="B6" s="36">
        <v>20</v>
      </c>
      <c r="C6" s="37">
        <f t="shared" si="0"/>
        <v>164.46199999999999</v>
      </c>
      <c r="D6" s="37">
        <f t="shared" si="1"/>
        <v>164.46299999999999</v>
      </c>
      <c r="E6" s="38">
        <f t="shared" si="2"/>
        <v>19.700019999999999</v>
      </c>
      <c r="F6" s="38">
        <f t="shared" si="3"/>
        <v>19.699904</v>
      </c>
      <c r="G6" s="39">
        <f t="shared" si="4"/>
        <v>1.499900727</v>
      </c>
      <c r="H6" s="39">
        <f t="shared" si="5"/>
        <v>1.5004785009999999</v>
      </c>
      <c r="I6" s="40" t="str">
        <f t="shared" si="6"/>
        <v>164.462 ~ 164.463 kΩ 之间细扫</v>
      </c>
      <c r="J6" s="40" t="str">
        <f>IF(SUMPRODUCT((RD_VBP=$A6)*(RD_IREF=$B6)*(RD_PASS=1))=0,"基础误差&gt;1.5%：全程 FAIL（最小负载 RB="&amp;TEXT(Rmax_Summary!$B$37/1000,"General")&amp;" kΩ 时 IERR 已 &gt;1.5%），无恒流临界区，应改进电路而非缩小负载",IF($L6="","扫描上限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6" s="41">
        <f t="shared" si="7"/>
        <v>164462</v>
      </c>
      <c r="L6" s="41">
        <f t="shared" si="8"/>
        <v>164463</v>
      </c>
    </row>
    <row r="7" spans="1:12" x14ac:dyDescent="0.15">
      <c r="A7" s="35">
        <v>3.3</v>
      </c>
      <c r="B7" s="36">
        <v>50</v>
      </c>
      <c r="C7" s="37">
        <f t="shared" si="0"/>
        <v>63.981999999999999</v>
      </c>
      <c r="D7" s="37">
        <f t="shared" si="1"/>
        <v>63.982999999999997</v>
      </c>
      <c r="E7" s="38">
        <f t="shared" si="2"/>
        <v>49.250096999999997</v>
      </c>
      <c r="F7" s="38">
        <f t="shared" si="3"/>
        <v>49.249361999999998</v>
      </c>
      <c r="G7" s="39">
        <f t="shared" si="4"/>
        <v>1.499806585</v>
      </c>
      <c r="H7" s="39">
        <f t="shared" si="5"/>
        <v>1.501276329</v>
      </c>
      <c r="I7" s="40" t="str">
        <f t="shared" si="6"/>
        <v>63.982 ~ 63.983 kΩ 之间细扫</v>
      </c>
      <c r="J7" s="40" t="str">
        <f>IF(SUMPRODUCT((RD_VBP=$A7)*(RD_IREF=$B7)*(RD_PASS=1))=0,"基础误差&gt;1.5%：全程 FAIL（最小负载 RB="&amp;TEXT(Rmax_Summary!$B$37/1000,"General")&amp;" kΩ 时 IERR 已 &gt;1.5%），无恒流临界区，应改进电路而非缩小负载",IF($L7="","扫描上限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7" s="41">
        <f t="shared" si="7"/>
        <v>63982</v>
      </c>
      <c r="L7" s="41">
        <f t="shared" si="8"/>
        <v>63983</v>
      </c>
    </row>
    <row r="8" spans="1:12" x14ac:dyDescent="0.15">
      <c r="A8" s="35">
        <v>3.3</v>
      </c>
      <c r="B8" s="36">
        <v>100</v>
      </c>
      <c r="C8" s="37">
        <f t="shared" si="0"/>
        <v>30.489000000000001</v>
      </c>
      <c r="D8" s="37">
        <f t="shared" si="1"/>
        <v>30.49</v>
      </c>
      <c r="E8" s="38">
        <f t="shared" si="2"/>
        <v>98.500964999999994</v>
      </c>
      <c r="F8" s="38">
        <f t="shared" si="3"/>
        <v>98.498024999999998</v>
      </c>
      <c r="G8" s="39">
        <f t="shared" si="4"/>
        <v>1.4990353359999999</v>
      </c>
      <c r="H8" s="39">
        <f t="shared" si="5"/>
        <v>1.501974814</v>
      </c>
      <c r="I8" s="40" t="str">
        <f t="shared" si="6"/>
        <v>30.489 ~ 30.49 kΩ 之间细扫</v>
      </c>
      <c r="J8" s="40" t="str">
        <f>IF(SUMPRODUCT((RD_VBP=$A8)*(RD_IREF=$B8)*(RD_PASS=1))=0,"基础误差&gt;1.5%：全程 FAIL（最小负载 RB="&amp;TEXT(Rmax_Summary!$B$37/1000,"General")&amp;" kΩ 时 IERR 已 &gt;1.5%），无恒流临界区，应改进电路而非缩小负载",IF($L8="","扫描上限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8" s="41">
        <f t="shared" si="7"/>
        <v>30489</v>
      </c>
      <c r="L8" s="41">
        <f t="shared" si="8"/>
        <v>30490</v>
      </c>
    </row>
    <row r="9" spans="1:12" x14ac:dyDescent="0.15">
      <c r="A9" s="35">
        <v>3.3</v>
      </c>
      <c r="B9" s="36">
        <v>200</v>
      </c>
      <c r="C9" s="37">
        <f t="shared" si="0"/>
        <v>13.742000000000001</v>
      </c>
      <c r="D9" s="37">
        <f t="shared" si="1"/>
        <v>13.743</v>
      </c>
      <c r="E9" s="38">
        <f t="shared" si="2"/>
        <v>197.002126</v>
      </c>
      <c r="F9" s="38">
        <f t="shared" si="3"/>
        <v>196.99036100000001</v>
      </c>
      <c r="G9" s="39">
        <f t="shared" si="4"/>
        <v>1.4989371069999999</v>
      </c>
      <c r="H9" s="39">
        <f t="shared" si="5"/>
        <v>1.5048197169999999</v>
      </c>
      <c r="I9" s="40" t="str">
        <f t="shared" si="6"/>
        <v>13.742 ~ 13.743 kΩ 之间细扫</v>
      </c>
      <c r="J9" s="40" t="str">
        <f>IF(SUMPRODUCT((RD_VBP=$A9)*(RD_IREF=$B9)*(RD_PASS=1))=0,"基础误差&gt;1.5%：全程 FAIL（最小负载 RB="&amp;TEXT(Rmax_Summary!$B$37/1000,"General")&amp;" kΩ 时 IERR 已 &gt;1.5%），无恒流临界区，应改进电路而非缩小负载",IF($L9="","扫描上限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9" s="41">
        <f t="shared" si="7"/>
        <v>13742</v>
      </c>
      <c r="L9" s="41">
        <f t="shared" si="8"/>
        <v>13743</v>
      </c>
    </row>
    <row r="10" spans="1:12" x14ac:dyDescent="0.15">
      <c r="A10" s="35">
        <v>5</v>
      </c>
      <c r="B10" s="36">
        <v>10</v>
      </c>
      <c r="C10" s="37">
        <f t="shared" si="0"/>
        <v>490.08699999999999</v>
      </c>
      <c r="D10" s="37">
        <f t="shared" si="1"/>
        <v>490.08800000000002</v>
      </c>
      <c r="E10" s="38">
        <f t="shared" si="2"/>
        <v>9.85</v>
      </c>
      <c r="F10" s="38">
        <f t="shared" si="3"/>
        <v>9.85</v>
      </c>
      <c r="G10" s="39">
        <f t="shared" si="4"/>
        <v>1.4999965959999999</v>
      </c>
      <c r="H10" s="39">
        <f t="shared" si="5"/>
        <v>1.500000204</v>
      </c>
      <c r="I10" s="40" t="str">
        <f t="shared" si="6"/>
        <v>490.087 ~ 490.088 kΩ 之间细扫</v>
      </c>
      <c r="J10" s="40" t="str">
        <f>IF(SUMPRODUCT((RD_VBP=$A10)*(RD_IREF=$B10)*(RD_PASS=1))=0,"基础误差&gt;1.5%：全程 FAIL（最小负载 RB="&amp;TEXT(Rmax_Summary!$B$37/1000,"General")&amp;" kΩ 时 IERR 已 &gt;1.5%），无恒流临界区，应改进电路而非缩小负载",IF($L10="","扫描上限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10" s="41">
        <f t="shared" si="7"/>
        <v>490087</v>
      </c>
      <c r="L10" s="41">
        <f t="shared" si="8"/>
        <v>490088</v>
      </c>
    </row>
    <row r="11" spans="1:12" x14ac:dyDescent="0.15">
      <c r="A11" s="35">
        <v>5</v>
      </c>
      <c r="B11" s="36">
        <v>20</v>
      </c>
      <c r="C11" s="37">
        <f t="shared" si="0"/>
        <v>250.755</v>
      </c>
      <c r="D11" s="37">
        <f t="shared" si="1"/>
        <v>250.756</v>
      </c>
      <c r="E11" s="38">
        <f t="shared" si="2"/>
        <v>19.700051999999999</v>
      </c>
      <c r="F11" s="38">
        <f t="shared" si="3"/>
        <v>19.699975999999999</v>
      </c>
      <c r="G11" s="39">
        <f t="shared" si="4"/>
        <v>1.49973874</v>
      </c>
      <c r="H11" s="39">
        <f t="shared" si="5"/>
        <v>1.5001205609999999</v>
      </c>
      <c r="I11" s="40" t="str">
        <f t="shared" si="6"/>
        <v>250.755 ~ 250.756 kΩ 之间细扫</v>
      </c>
      <c r="J11" s="40" t="str">
        <f>IF(SUMPRODUCT((RD_VBP=$A11)*(RD_IREF=$B11)*(RD_PASS=1))=0,"基础误差&gt;1.5%：全程 FAIL（最小负载 RB="&amp;TEXT(Rmax_Summary!$B$37/1000,"General")&amp;" kΩ 时 IERR 已 &gt;1.5%），无恒流临界区，应改进电路而非缩小负载",IF($L11="","扫描上限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11" s="41">
        <f t="shared" si="7"/>
        <v>250755</v>
      </c>
      <c r="L11" s="41">
        <f t="shared" si="8"/>
        <v>250756</v>
      </c>
    </row>
    <row r="12" spans="1:12" x14ac:dyDescent="0.15">
      <c r="A12" s="35">
        <v>5</v>
      </c>
      <c r="B12" s="36">
        <v>50</v>
      </c>
      <c r="C12" s="37">
        <f t="shared" si="0"/>
        <v>98.498999999999995</v>
      </c>
      <c r="D12" s="37">
        <f t="shared" si="1"/>
        <v>98.5</v>
      </c>
      <c r="E12" s="38">
        <f t="shared" si="2"/>
        <v>49.250436999999998</v>
      </c>
      <c r="F12" s="38">
        <f t="shared" si="3"/>
        <v>49.249949000000001</v>
      </c>
      <c r="G12" s="39">
        <f t="shared" si="4"/>
        <v>1.4991262729999999</v>
      </c>
      <c r="H12" s="39">
        <f t="shared" si="5"/>
        <v>1.500101251</v>
      </c>
      <c r="I12" s="40" t="str">
        <f t="shared" si="6"/>
        <v>98.499 ~ 98.5 kΩ 之间细扫</v>
      </c>
      <c r="J12" s="40" t="str">
        <f>IF(SUMPRODUCT((RD_VBP=$A12)*(RD_IREF=$B12)*(RD_PASS=1))=0,"基础误差&gt;1.5%：全程 FAIL（最小负载 RB="&amp;TEXT(Rmax_Summary!$B$37/1000,"General")&amp;" kΩ 时 IERR 已 &gt;1.5%），无恒流临界区，应改进电路而非缩小负载",IF($L12="","扫描上限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12" s="41">
        <f t="shared" si="7"/>
        <v>98499</v>
      </c>
      <c r="L12" s="41">
        <f t="shared" si="8"/>
        <v>98500</v>
      </c>
    </row>
    <row r="13" spans="1:12" x14ac:dyDescent="0.15">
      <c r="A13" s="35">
        <v>5</v>
      </c>
      <c r="B13" s="36">
        <v>100</v>
      </c>
      <c r="C13" s="37">
        <f t="shared" si="0"/>
        <v>47.747999999999998</v>
      </c>
      <c r="D13" s="37">
        <f t="shared" si="1"/>
        <v>47.749000000000002</v>
      </c>
      <c r="E13" s="38">
        <f t="shared" si="2"/>
        <v>98.500411999999997</v>
      </c>
      <c r="F13" s="38">
        <f t="shared" si="3"/>
        <v>98.498469</v>
      </c>
      <c r="G13" s="39">
        <f t="shared" si="4"/>
        <v>1.4995883000000001</v>
      </c>
      <c r="H13" s="39">
        <f t="shared" si="5"/>
        <v>1.5015309809999999</v>
      </c>
      <c r="I13" s="40" t="str">
        <f t="shared" si="6"/>
        <v>47.748 ~ 47.749 kΩ 之间细扫</v>
      </c>
      <c r="J13" s="40" t="str">
        <f>IF(SUMPRODUCT((RD_VBP=$A13)*(RD_IREF=$B13)*(RD_PASS=1))=0,"基础误差&gt;1.5%：全程 FAIL（最小负载 RB="&amp;TEXT(Rmax_Summary!$B$37/1000,"General")&amp;" kΩ 时 IERR 已 &gt;1.5%），无恒流临界区，应改进电路而非缩小负载",IF($L13="","扫描上限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13" s="41">
        <f t="shared" si="7"/>
        <v>47748</v>
      </c>
      <c r="L13" s="41">
        <f t="shared" si="8"/>
        <v>47749</v>
      </c>
    </row>
    <row r="14" spans="1:12" x14ac:dyDescent="0.15">
      <c r="A14" s="35">
        <v>5</v>
      </c>
      <c r="B14" s="36">
        <v>200</v>
      </c>
      <c r="C14" s="37">
        <f t="shared" si="0"/>
        <v>22.370999999999999</v>
      </c>
      <c r="D14" s="37">
        <f t="shared" si="1"/>
        <v>22.372</v>
      </c>
      <c r="E14" s="38">
        <f t="shared" si="2"/>
        <v>197.00483199999999</v>
      </c>
      <c r="F14" s="38">
        <f t="shared" si="3"/>
        <v>196.99706900000001</v>
      </c>
      <c r="G14" s="39">
        <f t="shared" si="4"/>
        <v>1.4975837780000001</v>
      </c>
      <c r="H14" s="39">
        <f t="shared" si="5"/>
        <v>1.5014655059999999</v>
      </c>
      <c r="I14" s="40" t="str">
        <f t="shared" si="6"/>
        <v>22.371 ~ 22.372 kΩ 之间细扫</v>
      </c>
      <c r="J14" s="40" t="str">
        <f>IF(SUMPRODUCT((RD_VBP=$A14)*(RD_IREF=$B14)*(RD_PASS=1))=0,"基础误差&gt;1.5%：全程 FAIL（最小负载 RB="&amp;TEXT(Rmax_Summary!$B$37/1000,"General")&amp;" kΩ 时 IERR 已 &gt;1.5%），无恒流临界区，应改进电路而非缩小负载",IF($L14="","扫描上限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14" s="41">
        <f t="shared" si="7"/>
        <v>22371</v>
      </c>
      <c r="L14" s="41">
        <f t="shared" si="8"/>
        <v>22372</v>
      </c>
    </row>
    <row r="15" spans="1:12" x14ac:dyDescent="0.15">
      <c r="A15" s="35">
        <v>8</v>
      </c>
      <c r="B15" s="36">
        <v>10</v>
      </c>
      <c r="C15" s="37">
        <f t="shared" si="0"/>
        <v>794.12900000000002</v>
      </c>
      <c r="D15" s="37">
        <f t="shared" si="1"/>
        <v>794.13</v>
      </c>
      <c r="E15" s="38">
        <f t="shared" si="2"/>
        <v>9.85</v>
      </c>
      <c r="F15" s="38">
        <f t="shared" si="3"/>
        <v>9.85</v>
      </c>
      <c r="G15" s="39">
        <f t="shared" si="4"/>
        <v>1.4999971560000001</v>
      </c>
      <c r="H15" s="39">
        <f t="shared" si="5"/>
        <v>1.5000010290000001</v>
      </c>
      <c r="I15" s="40" t="str">
        <f t="shared" si="6"/>
        <v>794.129 ~ 794.13 kΩ 之间细扫</v>
      </c>
      <c r="J15" s="40" t="str">
        <f>IF(SUMPRODUCT((RD_VBP=$A15)*(RD_IREF=$B15)*(RD_PASS=1))=0,"基础误差&gt;1.5%：全程 FAIL（最小负载 RB="&amp;TEXT(Rmax_Summary!$B$37/1000,"General")&amp;" kΩ 时 IERR 已 &gt;1.5%），无恒流临界区，应改进电路而非缩小负载",IF($L15="","扫描上限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15" s="41">
        <f t="shared" si="7"/>
        <v>794129</v>
      </c>
      <c r="L15" s="41">
        <f t="shared" si="8"/>
        <v>794130</v>
      </c>
    </row>
    <row r="16" spans="1:12" x14ac:dyDescent="0.15">
      <c r="A16" s="35">
        <v>8</v>
      </c>
      <c r="B16" s="36">
        <v>20</v>
      </c>
      <c r="C16" s="37">
        <f t="shared" si="0"/>
        <v>403.03800000000001</v>
      </c>
      <c r="D16" s="37">
        <f t="shared" si="1"/>
        <v>403.03899999999999</v>
      </c>
      <c r="E16" s="38">
        <f t="shared" si="2"/>
        <v>19.700036999999998</v>
      </c>
      <c r="F16" s="38">
        <f t="shared" si="3"/>
        <v>19.699988999999999</v>
      </c>
      <c r="G16" s="39">
        <f t="shared" si="4"/>
        <v>1.4998160789999999</v>
      </c>
      <c r="H16" s="39">
        <f t="shared" si="5"/>
        <v>1.500056209</v>
      </c>
      <c r="I16" s="40" t="str">
        <f t="shared" si="6"/>
        <v>403.038 ~ 403.039 kΩ 之间细扫</v>
      </c>
      <c r="J16" s="40" t="str">
        <f>IF(SUMPRODUCT((RD_VBP=$A16)*(RD_IREF=$B16)*(RD_PASS=1))=0,"基础误差&gt;1.5%：全程 FAIL（最小负载 RB="&amp;TEXT(Rmax_Summary!$B$37/1000,"General")&amp;" kΩ 时 IERR 已 &gt;1.5%），无恒流临界区，应改进电路而非缩小负载",IF($L16="","扫描上限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16" s="41">
        <f t="shared" si="7"/>
        <v>403038</v>
      </c>
      <c r="L16" s="41">
        <f t="shared" si="8"/>
        <v>403039</v>
      </c>
    </row>
    <row r="17" spans="1:12" x14ac:dyDescent="0.15">
      <c r="A17" s="35">
        <v>8</v>
      </c>
      <c r="B17" s="36">
        <v>50</v>
      </c>
      <c r="C17" s="37">
        <f t="shared" si="0"/>
        <v>159.41300000000001</v>
      </c>
      <c r="D17" s="37">
        <f t="shared" si="1"/>
        <v>159.41399999999999</v>
      </c>
      <c r="E17" s="38">
        <f t="shared" si="2"/>
        <v>49.250183999999997</v>
      </c>
      <c r="F17" s="38">
        <f t="shared" si="3"/>
        <v>49.249878000000002</v>
      </c>
      <c r="G17" s="39">
        <f t="shared" si="4"/>
        <v>1.4996319570000001</v>
      </c>
      <c r="H17" s="39">
        <f t="shared" si="5"/>
        <v>1.500243137</v>
      </c>
      <c r="I17" s="40" t="str">
        <f t="shared" si="6"/>
        <v>159.413 ~ 159.414 kΩ 之间细扫</v>
      </c>
      <c r="J17" s="40" t="str">
        <f>IF(SUMPRODUCT((RD_VBP=$A17)*(RD_IREF=$B17)*(RD_PASS=1))=0,"基础误差&gt;1.5%：全程 FAIL（最小负载 RB="&amp;TEXT(Rmax_Summary!$B$37/1000,"General")&amp;" kΩ 时 IERR 已 &gt;1.5%），无恒流临界区，应改进电路而非缩小负载",IF($L17="","扫描上限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17" s="41">
        <f t="shared" si="7"/>
        <v>159413</v>
      </c>
      <c r="L17" s="41">
        <f t="shared" si="8"/>
        <v>159414</v>
      </c>
    </row>
    <row r="18" spans="1:12" x14ac:dyDescent="0.15">
      <c r="A18" s="35">
        <v>8</v>
      </c>
      <c r="B18" s="36">
        <v>100</v>
      </c>
      <c r="C18" s="37">
        <f t="shared" si="0"/>
        <v>78.204999999999998</v>
      </c>
      <c r="D18" s="37">
        <f t="shared" si="1"/>
        <v>78.206000000000003</v>
      </c>
      <c r="E18" s="38">
        <f t="shared" si="2"/>
        <v>98.500077000000005</v>
      </c>
      <c r="F18" s="38">
        <f t="shared" si="3"/>
        <v>98.498866000000007</v>
      </c>
      <c r="G18" s="39">
        <f t="shared" si="4"/>
        <v>1.4999230029999999</v>
      </c>
      <c r="H18" s="39">
        <f t="shared" si="5"/>
        <v>1.501134454</v>
      </c>
      <c r="I18" s="40" t="str">
        <f t="shared" si="6"/>
        <v>78.205 ~ 78.206 kΩ 之间细扫</v>
      </c>
      <c r="J18" s="40" t="str">
        <f>IF(SUMPRODUCT((RD_VBP=$A18)*(RD_IREF=$B18)*(RD_PASS=1))=0,"基础误差&gt;1.5%：全程 FAIL（最小负载 RB="&amp;TEXT(Rmax_Summary!$B$37/1000,"General")&amp;" kΩ 时 IERR 已 &gt;1.5%），无恒流临界区，应改进电路而非缩小负载",IF($L18="","扫描上限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18" s="41">
        <f t="shared" si="7"/>
        <v>78205</v>
      </c>
      <c r="L18" s="41">
        <f t="shared" si="8"/>
        <v>78206</v>
      </c>
    </row>
    <row r="19" spans="1:12" x14ac:dyDescent="0.15">
      <c r="A19" s="35">
        <v>8</v>
      </c>
      <c r="B19" s="36">
        <v>200</v>
      </c>
      <c r="C19" s="37">
        <f t="shared" si="0"/>
        <v>37.6</v>
      </c>
      <c r="D19" s="37">
        <f t="shared" si="1"/>
        <v>37.600999999999999</v>
      </c>
      <c r="E19" s="38">
        <f t="shared" si="2"/>
        <v>197.00023400000001</v>
      </c>
      <c r="F19" s="38">
        <f t="shared" si="3"/>
        <v>196.99538799999999</v>
      </c>
      <c r="G19" s="39">
        <f t="shared" si="4"/>
        <v>1.4998829979999999</v>
      </c>
      <c r="H19" s="39">
        <f t="shared" si="5"/>
        <v>1.5023058920000001</v>
      </c>
      <c r="I19" s="40" t="str">
        <f t="shared" si="6"/>
        <v>37.6 ~ 37.601 kΩ 之间细扫</v>
      </c>
      <c r="J19" s="40" t="str">
        <f>IF(SUMPRODUCT((RD_VBP=$A19)*(RD_IREF=$B19)*(RD_PASS=1))=0,"基础误差&gt;1.5%：全程 FAIL（最小负载 RB="&amp;TEXT(Rmax_Summary!$B$37/1000,"General")&amp;" kΩ 时 IERR 已 &gt;1.5%），无恒流临界区，应改进电路而非缩小负载",IF($L19="","扫描上限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19" s="41">
        <f t="shared" si="7"/>
        <v>37600</v>
      </c>
      <c r="L19" s="41">
        <f t="shared" si="8"/>
        <v>37601</v>
      </c>
    </row>
    <row r="20" spans="1:12" x14ac:dyDescent="0.15">
      <c r="A20" s="35">
        <v>10</v>
      </c>
      <c r="B20" s="36">
        <v>10</v>
      </c>
      <c r="C20" s="37">
        <f t="shared" si="0"/>
        <v>996.83600000000001</v>
      </c>
      <c r="D20" s="37">
        <f t="shared" si="1"/>
        <v>996.83699999999999</v>
      </c>
      <c r="E20" s="38">
        <f t="shared" si="2"/>
        <v>9.85</v>
      </c>
      <c r="F20" s="38">
        <f t="shared" si="3"/>
        <v>9.85</v>
      </c>
      <c r="G20" s="39">
        <f t="shared" si="4"/>
        <v>1.4999992639999999</v>
      </c>
      <c r="H20" s="39">
        <f t="shared" si="5"/>
        <v>1.5000030550000001</v>
      </c>
      <c r="I20" s="40" t="str">
        <f t="shared" si="6"/>
        <v>996.836 ~ 996.837 kΩ 之间细扫</v>
      </c>
      <c r="J20" s="40" t="str">
        <f>IF(SUMPRODUCT((RD_VBP=$A20)*(RD_IREF=$B20)*(RD_PASS=1))=0,"基础误差&gt;1.5%：全程 FAIL（最小负载 RB="&amp;TEXT(Rmax_Summary!$B$37/1000,"General")&amp;" kΩ 时 IERR 已 &gt;1.5%），无恒流临界区，应改进电路而非缩小负载",IF($L20="","扫描上限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20" s="41">
        <f t="shared" si="7"/>
        <v>996836</v>
      </c>
      <c r="L20" s="41">
        <f t="shared" si="8"/>
        <v>996837</v>
      </c>
    </row>
    <row r="21" spans="1:12" x14ac:dyDescent="0.15">
      <c r="A21" s="35">
        <v>10</v>
      </c>
      <c r="B21" s="36">
        <v>20</v>
      </c>
      <c r="C21" s="37">
        <f t="shared" si="0"/>
        <v>504.56</v>
      </c>
      <c r="D21" s="37">
        <f t="shared" si="1"/>
        <v>504.56099999999998</v>
      </c>
      <c r="E21" s="38">
        <f t="shared" si="2"/>
        <v>19.700037999999999</v>
      </c>
      <c r="F21" s="38">
        <f t="shared" si="3"/>
        <v>19.7</v>
      </c>
      <c r="G21" s="39">
        <f t="shared" si="4"/>
        <v>1.4998100299999999</v>
      </c>
      <c r="H21" s="39">
        <f t="shared" si="5"/>
        <v>1.500001608</v>
      </c>
      <c r="I21" s="40" t="str">
        <f t="shared" si="6"/>
        <v>504.56 ~ 504.561 kΩ 之间细扫</v>
      </c>
      <c r="J21" s="40" t="str">
        <f>IF(SUMPRODUCT((RD_VBP=$A21)*(RD_IREF=$B21)*(RD_PASS=1))=0,"基础误差&gt;1.5%：全程 FAIL（最小负载 RB="&amp;TEXT(Rmax_Summary!$B$37/1000,"General")&amp;" kΩ 时 IERR 已 &gt;1.5%），无恒流临界区，应改进电路而非缩小负载",IF($L21="","扫描上限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21" s="41">
        <f t="shared" si="7"/>
        <v>504560</v>
      </c>
      <c r="L21" s="41">
        <f t="shared" si="8"/>
        <v>504561</v>
      </c>
    </row>
    <row r="22" spans="1:12" x14ac:dyDescent="0.15">
      <c r="A22" s="35">
        <v>10</v>
      </c>
      <c r="B22" s="36">
        <v>50</v>
      </c>
      <c r="C22" s="37">
        <f t="shared" si="0"/>
        <v>200.02199999999999</v>
      </c>
      <c r="D22" s="37">
        <f t="shared" si="1"/>
        <v>200.023</v>
      </c>
      <c r="E22" s="38">
        <f t="shared" si="2"/>
        <v>49.25018</v>
      </c>
      <c r="F22" s="38">
        <f t="shared" si="3"/>
        <v>49.249937000000003</v>
      </c>
      <c r="G22" s="39">
        <f t="shared" si="4"/>
        <v>1.499639239</v>
      </c>
      <c r="H22" s="39">
        <f t="shared" si="5"/>
        <v>1.5001267279999999</v>
      </c>
      <c r="I22" s="40" t="str">
        <f t="shared" si="6"/>
        <v>200.022 ~ 200.023 kΩ 之间细扫</v>
      </c>
      <c r="J22" s="40" t="str">
        <f>IF(SUMPRODUCT((RD_VBP=$A22)*(RD_IREF=$B22)*(RD_PASS=1))=0,"基础误差&gt;1.5%：全程 FAIL（最小负载 RB="&amp;TEXT(Rmax_Summary!$B$37/1000,"General")&amp;" kΩ 时 IERR 已 &gt;1.5%），无恒流临界区，应改进电路而非缩小负载",IF($L22="","扫描上限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22" s="41">
        <f t="shared" si="7"/>
        <v>200022</v>
      </c>
      <c r="L22" s="41">
        <f t="shared" si="8"/>
        <v>200023</v>
      </c>
    </row>
    <row r="23" spans="1:12" x14ac:dyDescent="0.15">
      <c r="A23" s="35">
        <v>10</v>
      </c>
      <c r="B23" s="36">
        <v>100</v>
      </c>
      <c r="C23" s="37">
        <f t="shared" si="0"/>
        <v>98.509</v>
      </c>
      <c r="D23" s="37">
        <f t="shared" si="1"/>
        <v>98.51</v>
      </c>
      <c r="E23" s="38">
        <f t="shared" si="2"/>
        <v>98.500614999999996</v>
      </c>
      <c r="F23" s="38">
        <f t="shared" si="3"/>
        <v>98.499644000000004</v>
      </c>
      <c r="G23" s="39">
        <f t="shared" si="4"/>
        <v>1.4993845800000001</v>
      </c>
      <c r="H23" s="39">
        <f t="shared" si="5"/>
        <v>1.5003559179999999</v>
      </c>
      <c r="I23" s="40" t="str">
        <f t="shared" si="6"/>
        <v>98.509 ~ 98.51 kΩ 之间细扫</v>
      </c>
      <c r="J23" s="40" t="str">
        <f>IF(SUMPRODUCT((RD_VBP=$A23)*(RD_IREF=$B23)*(RD_PASS=1))=0,"基础误差&gt;1.5%：全程 FAIL（最小负载 RB="&amp;TEXT(Rmax_Summary!$B$37/1000,"General")&amp;" kΩ 时 IERR 已 &gt;1.5%），无恒流临界区，应改进电路而非缩小负载",IF($L23="","扫描上限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23" s="41">
        <f t="shared" si="7"/>
        <v>98509</v>
      </c>
      <c r="L23" s="41">
        <f t="shared" si="8"/>
        <v>98510</v>
      </c>
    </row>
    <row r="24" spans="1:12" x14ac:dyDescent="0.15">
      <c r="A24" s="35">
        <v>10</v>
      </c>
      <c r="B24" s="36">
        <v>200</v>
      </c>
      <c r="C24" s="37">
        <f t="shared" si="0"/>
        <v>47.752000000000002</v>
      </c>
      <c r="D24" s="37">
        <f t="shared" si="1"/>
        <v>47.753</v>
      </c>
      <c r="E24" s="38">
        <f t="shared" si="2"/>
        <v>197.001296</v>
      </c>
      <c r="F24" s="38">
        <f t="shared" si="3"/>
        <v>196.997411</v>
      </c>
      <c r="G24" s="39">
        <f t="shared" si="4"/>
        <v>1.499351836</v>
      </c>
      <c r="H24" s="39">
        <f t="shared" si="5"/>
        <v>1.5012945170000001</v>
      </c>
      <c r="I24" s="40" t="str">
        <f t="shared" si="6"/>
        <v>47.752 ~ 47.753 kΩ 之间细扫</v>
      </c>
      <c r="J24" s="40" t="str">
        <f>IF(SUMPRODUCT((RD_VBP=$A24)*(RD_IREF=$B24)*(RD_PASS=1))=0,"基础误差&gt;1.5%：全程 FAIL（最小负载 RB="&amp;TEXT(Rmax_Summary!$B$37/1000,"General")&amp;" kΩ 时 IERR 已 &gt;1.5%），无恒流临界区，应改进电路而非缩小负载",IF($L24="","扫描上限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24" s="41">
        <f t="shared" si="7"/>
        <v>47752</v>
      </c>
      <c r="L24" s="41">
        <f t="shared" si="8"/>
        <v>47753</v>
      </c>
    </row>
    <row r="25" spans="1:12" ht="24" x14ac:dyDescent="0.15">
      <c r="A25" s="35">
        <v>12</v>
      </c>
      <c r="B25" s="36">
        <v>10</v>
      </c>
      <c r="C25" s="37">
        <f t="shared" si="0"/>
        <v>1199.5509999999999</v>
      </c>
      <c r="D25" s="37">
        <f t="shared" si="1"/>
        <v>1199.5519999999999</v>
      </c>
      <c r="E25" s="38">
        <f t="shared" si="2"/>
        <v>9.85</v>
      </c>
      <c r="F25" s="38">
        <f t="shared" si="3"/>
        <v>9.85</v>
      </c>
      <c r="G25" s="39">
        <f t="shared" si="4"/>
        <v>1.4999990560000001</v>
      </c>
      <c r="H25" s="39">
        <f t="shared" si="5"/>
        <v>1.500002872</v>
      </c>
      <c r="I25" s="40" t="str">
        <f t="shared" si="6"/>
        <v>1199.551 ~ 1199.552 kΩ 之间细扫</v>
      </c>
      <c r="J25" s="40" t="str">
        <f>IF(SUMPRODUCT((RD_VBP=$A25)*(RD_IREF=$B25)*(RD_PASS=1))=0,"基础误差&gt;1.5%：全程 FAIL（最小负载 RB="&amp;TEXT(Rmax_Summary!$B$37/1000,"General")&amp;" kΩ 时 IERR 已 &gt;1.5%），无恒流临界区，应改进电路而非缩小负载",IF($L25="","扫描上限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25" s="41">
        <f t="shared" si="7"/>
        <v>1199551</v>
      </c>
      <c r="L25" s="41">
        <f t="shared" si="8"/>
        <v>1199552</v>
      </c>
    </row>
    <row r="26" spans="1:12" x14ac:dyDescent="0.15">
      <c r="A26" s="35">
        <v>12</v>
      </c>
      <c r="B26" s="36">
        <v>20</v>
      </c>
      <c r="C26" s="37">
        <f t="shared" si="0"/>
        <v>606.08299999999997</v>
      </c>
      <c r="D26" s="37">
        <f t="shared" si="1"/>
        <v>606.08399999999995</v>
      </c>
      <c r="E26" s="38">
        <f t="shared" si="2"/>
        <v>19.700009999999999</v>
      </c>
      <c r="F26" s="38">
        <f t="shared" si="3"/>
        <v>19.699978000000002</v>
      </c>
      <c r="G26" s="39">
        <f t="shared" si="4"/>
        <v>1.499951625</v>
      </c>
      <c r="H26" s="39">
        <f t="shared" si="5"/>
        <v>1.500111776</v>
      </c>
      <c r="I26" s="40" t="str">
        <f t="shared" si="6"/>
        <v>606.083 ~ 606.084 kΩ 之间细扫</v>
      </c>
      <c r="J26" s="40" t="str">
        <f>IF(SUMPRODUCT((RD_VBP=$A26)*(RD_IREF=$B26)*(RD_PASS=1))=0,"基础误差&gt;1.5%：全程 FAIL（最小负载 RB="&amp;TEXT(Rmax_Summary!$B$37/1000,"General")&amp;" kΩ 时 IERR 已 &gt;1.5%），无恒流临界区，应改进电路而非缩小负载",IF($L26="","扫描上限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26" s="41">
        <f t="shared" si="7"/>
        <v>606083</v>
      </c>
      <c r="L26" s="41">
        <f t="shared" si="8"/>
        <v>606084</v>
      </c>
    </row>
    <row r="27" spans="1:12" x14ac:dyDescent="0.15">
      <c r="A27" s="35">
        <v>12</v>
      </c>
      <c r="B27" s="36">
        <v>50</v>
      </c>
      <c r="C27" s="37">
        <f t="shared" si="0"/>
        <v>240.631</v>
      </c>
      <c r="D27" s="37">
        <f t="shared" si="1"/>
        <v>240.63200000000001</v>
      </c>
      <c r="E27" s="38">
        <f t="shared" si="2"/>
        <v>49.250177000000001</v>
      </c>
      <c r="F27" s="38">
        <f t="shared" si="3"/>
        <v>49.249974999999999</v>
      </c>
      <c r="G27" s="39">
        <f t="shared" si="4"/>
        <v>1.499646509</v>
      </c>
      <c r="H27" s="39">
        <f t="shared" si="5"/>
        <v>1.500050321</v>
      </c>
      <c r="I27" s="40" t="str">
        <f t="shared" si="6"/>
        <v>240.631 ~ 240.632 kΩ 之间细扫</v>
      </c>
      <c r="J27" s="40" t="str">
        <f>IF(SUMPRODUCT((RD_VBP=$A27)*(RD_IREF=$B27)*(RD_PASS=1))=0,"基础误差&gt;1.5%：全程 FAIL（最小负载 RB="&amp;TEXT(Rmax_Summary!$B$37/1000,"General")&amp;" kΩ 时 IERR 已 &gt;1.5%），无恒流临界区，应改进电路而非缩小负载",IF($L27="","扫描上限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27" s="41">
        <f t="shared" si="7"/>
        <v>240631</v>
      </c>
      <c r="L27" s="41">
        <f t="shared" si="8"/>
        <v>240632</v>
      </c>
    </row>
    <row r="28" spans="1:12" x14ac:dyDescent="0.15">
      <c r="A28" s="35">
        <v>12</v>
      </c>
      <c r="B28" s="36">
        <v>100</v>
      </c>
      <c r="C28" s="37">
        <f t="shared" si="0"/>
        <v>118.81399999999999</v>
      </c>
      <c r="D28" s="37">
        <f t="shared" si="1"/>
        <v>118.815</v>
      </c>
      <c r="E28" s="38">
        <f t="shared" si="2"/>
        <v>98.500161000000006</v>
      </c>
      <c r="F28" s="38">
        <f t="shared" si="3"/>
        <v>98.499352999999999</v>
      </c>
      <c r="G28" s="39">
        <f t="shared" si="4"/>
        <v>1.4998393270000001</v>
      </c>
      <c r="H28" s="39">
        <f t="shared" si="5"/>
        <v>1.5006469579999999</v>
      </c>
      <c r="I28" s="40" t="str">
        <f t="shared" si="6"/>
        <v>118.814 ~ 118.815 kΩ 之间细扫</v>
      </c>
      <c r="J28" s="40" t="str">
        <f>IF(SUMPRODUCT((RD_VBP=$A28)*(RD_IREF=$B28)*(RD_PASS=1))=0,"基础误差&gt;1.5%：全程 FAIL（最小负载 RB="&amp;TEXT(Rmax_Summary!$B$37/1000,"General")&amp;" kΩ 时 IERR 已 &gt;1.5%），无恒流临界区，应改进电路而非缩小负载",IF($L28="","扫描上限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28" s="41">
        <f t="shared" si="7"/>
        <v>118814</v>
      </c>
      <c r="L28" s="41">
        <f t="shared" si="8"/>
        <v>118815</v>
      </c>
    </row>
    <row r="29" spans="1:12" x14ac:dyDescent="0.15">
      <c r="A29" s="35">
        <v>12</v>
      </c>
      <c r="B29" s="36">
        <v>200</v>
      </c>
      <c r="C29" s="37">
        <f t="shared" si="0"/>
        <v>57.904000000000003</v>
      </c>
      <c r="D29" s="37">
        <f t="shared" si="1"/>
        <v>57.905000000000001</v>
      </c>
      <c r="E29" s="38">
        <f t="shared" si="2"/>
        <v>197.00199499999999</v>
      </c>
      <c r="F29" s="38">
        <f t="shared" si="3"/>
        <v>196.99876399999999</v>
      </c>
      <c r="G29" s="39">
        <f t="shared" si="4"/>
        <v>1.4990025899999999</v>
      </c>
      <c r="H29" s="39">
        <f t="shared" si="5"/>
        <v>1.50061786</v>
      </c>
      <c r="I29" s="40" t="str">
        <f t="shared" si="6"/>
        <v>57.904 ~ 57.905 kΩ 之间细扫</v>
      </c>
      <c r="J29" s="40" t="str">
        <f>IF(SUMPRODUCT((RD_VBP=$A29)*(RD_IREF=$B29)*(RD_PASS=1))=0,"基础误差&gt;1.5%：全程 FAIL（最小负载 RB="&amp;TEXT(Rmax_Summary!$B$37/1000,"General")&amp;" kΩ 时 IERR 已 &gt;1.5%），无恒流临界区，应改进电路而非缩小负载",IF($L29="","扫描上限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29" s="41">
        <f t="shared" si="7"/>
        <v>57904</v>
      </c>
      <c r="L29" s="41">
        <f t="shared" si="8"/>
        <v>57905</v>
      </c>
    </row>
    <row r="30" spans="1:12" ht="24" x14ac:dyDescent="0.15">
      <c r="A30" s="35">
        <v>15</v>
      </c>
      <c r="B30" s="36">
        <v>10</v>
      </c>
      <c r="C30" s="37">
        <f t="shared" si="0"/>
        <v>1503.6369999999999</v>
      </c>
      <c r="D30" s="37">
        <f t="shared" si="1"/>
        <v>1503.6379999999999</v>
      </c>
      <c r="E30" s="38">
        <f t="shared" si="2"/>
        <v>9.85</v>
      </c>
      <c r="F30" s="38">
        <f t="shared" si="3"/>
        <v>9.85</v>
      </c>
      <c r="G30" s="39">
        <f t="shared" si="4"/>
        <v>1.499996511</v>
      </c>
      <c r="H30" s="39">
        <f t="shared" si="5"/>
        <v>1.5000003310000001</v>
      </c>
      <c r="I30" s="40" t="str">
        <f t="shared" si="6"/>
        <v>1503.637 ~ 1503.638 kΩ 之间细扫</v>
      </c>
      <c r="J30" s="40" t="str">
        <f>IF(SUMPRODUCT((RD_VBP=$A30)*(RD_IREF=$B30)*(RD_PASS=1))=0,"基础误差&gt;1.5%：全程 FAIL（最小负载 RB="&amp;TEXT(Rmax_Summary!$B$37/1000,"General")&amp;" kΩ 时 IERR 已 &gt;1.5%），无恒流临界区，应改进电路而非缩小负载",IF($L30="","扫描上限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30" s="41">
        <f t="shared" si="7"/>
        <v>1503637</v>
      </c>
      <c r="L30" s="41">
        <f t="shared" si="8"/>
        <v>1503638</v>
      </c>
    </row>
    <row r="31" spans="1:12" x14ac:dyDescent="0.15">
      <c r="A31" s="35">
        <v>15</v>
      </c>
      <c r="B31" s="36">
        <v>20</v>
      </c>
      <c r="C31" s="37">
        <f t="shared" si="0"/>
        <v>758.36599999999999</v>
      </c>
      <c r="D31" s="37">
        <f t="shared" si="1"/>
        <v>758.36699999999996</v>
      </c>
      <c r="E31" s="38">
        <f t="shared" si="2"/>
        <v>19.700023000000002</v>
      </c>
      <c r="F31" s="38">
        <f t="shared" si="3"/>
        <v>19.699997</v>
      </c>
      <c r="G31" s="39">
        <f t="shared" si="4"/>
        <v>1.4998861830000001</v>
      </c>
      <c r="H31" s="39">
        <f t="shared" si="5"/>
        <v>1.500014612</v>
      </c>
      <c r="I31" s="40" t="str">
        <f t="shared" si="6"/>
        <v>758.366 ~ 758.367 kΩ 之间细扫</v>
      </c>
      <c r="J31" s="40" t="str">
        <f>IF(SUMPRODUCT((RD_VBP=$A31)*(RD_IREF=$B31)*(RD_PASS=1))=0,"基础误差&gt;1.5%：全程 FAIL（最小负载 RB="&amp;TEXT(Rmax_Summary!$B$37/1000,"General")&amp;" kΩ 时 IERR 已 &gt;1.5%），无恒流临界区，应改进电路而非缩小负载",IF($L31="","扫描上限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31" s="41">
        <f t="shared" si="7"/>
        <v>758366</v>
      </c>
      <c r="L31" s="41">
        <f t="shared" si="8"/>
        <v>758367</v>
      </c>
    </row>
    <row r="32" spans="1:12" x14ac:dyDescent="0.15">
      <c r="A32" s="35">
        <v>15</v>
      </c>
      <c r="B32" s="36">
        <v>50</v>
      </c>
      <c r="C32" s="37">
        <f t="shared" si="0"/>
        <v>301.54500000000002</v>
      </c>
      <c r="D32" s="37">
        <f t="shared" si="1"/>
        <v>301.54599999999999</v>
      </c>
      <c r="E32" s="38">
        <f t="shared" si="2"/>
        <v>49.250095000000002</v>
      </c>
      <c r="F32" s="38">
        <f t="shared" si="3"/>
        <v>49.249932999999999</v>
      </c>
      <c r="G32" s="39">
        <f t="shared" si="4"/>
        <v>1.4998102280000001</v>
      </c>
      <c r="H32" s="39">
        <f t="shared" si="5"/>
        <v>1.500134005</v>
      </c>
      <c r="I32" s="40" t="str">
        <f t="shared" si="6"/>
        <v>301.545 ~ 301.546 kΩ 之间细扫</v>
      </c>
      <c r="J32" s="40" t="str">
        <f>IF(SUMPRODUCT((RD_VBP=$A32)*(RD_IREF=$B32)*(RD_PASS=1))=0,"基础误差&gt;1.5%：全程 FAIL（最小负载 RB="&amp;TEXT(Rmax_Summary!$B$37/1000,"General")&amp;" kΩ 时 IERR 已 &gt;1.5%），无恒流临界区，应改进电路而非缩小负载",IF($L32="","扫描上限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32" s="41">
        <f t="shared" si="7"/>
        <v>301545</v>
      </c>
      <c r="L32" s="41">
        <f t="shared" si="8"/>
        <v>301546</v>
      </c>
    </row>
    <row r="33" spans="1:12" x14ac:dyDescent="0.15">
      <c r="A33" s="35">
        <v>15</v>
      </c>
      <c r="B33" s="36">
        <v>100</v>
      </c>
      <c r="C33" s="37">
        <f t="shared" si="0"/>
        <v>149.27099999999999</v>
      </c>
      <c r="D33" s="37">
        <f t="shared" si="1"/>
        <v>149.27199999999999</v>
      </c>
      <c r="E33" s="38">
        <f t="shared" si="2"/>
        <v>98.500037000000006</v>
      </c>
      <c r="F33" s="38">
        <f t="shared" si="3"/>
        <v>98.499388999999994</v>
      </c>
      <c r="G33" s="39">
        <f t="shared" si="4"/>
        <v>1.4999630239999999</v>
      </c>
      <c r="H33" s="39">
        <f t="shared" si="5"/>
        <v>1.5006105839999999</v>
      </c>
      <c r="I33" s="40" t="str">
        <f t="shared" si="6"/>
        <v>149.271 ~ 149.272 kΩ 之间细扫</v>
      </c>
      <c r="J33" s="40" t="str">
        <f>IF(SUMPRODUCT((RD_VBP=$A33)*(RD_IREF=$B33)*(RD_PASS=1))=0,"基础误差&gt;1.5%：全程 FAIL（最小负载 RB="&amp;TEXT(Rmax_Summary!$B$37/1000,"General")&amp;" kΩ 时 IERR 已 &gt;1.5%），无恒流临界区，应改进电路而非缩小负载",IF($L33="","扫描上限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33" s="41">
        <f t="shared" si="7"/>
        <v>149271</v>
      </c>
      <c r="L33" s="41">
        <f t="shared" si="8"/>
        <v>149272</v>
      </c>
    </row>
    <row r="34" spans="1:12" x14ac:dyDescent="0.15">
      <c r="A34" s="35">
        <v>15</v>
      </c>
      <c r="B34" s="36">
        <v>200</v>
      </c>
      <c r="C34" s="37">
        <f t="shared" si="0"/>
        <v>73.132999999999996</v>
      </c>
      <c r="D34" s="37">
        <f t="shared" si="1"/>
        <v>73.134</v>
      </c>
      <c r="E34" s="38">
        <f t="shared" si="2"/>
        <v>197.00011799999999</v>
      </c>
      <c r="F34" s="38">
        <f t="shared" si="3"/>
        <v>196.99752699999999</v>
      </c>
      <c r="G34" s="39">
        <f t="shared" si="4"/>
        <v>1.499941188</v>
      </c>
      <c r="H34" s="39">
        <f t="shared" si="5"/>
        <v>1.501236309</v>
      </c>
      <c r="I34" s="40" t="str">
        <f t="shared" si="6"/>
        <v>73.133 ~ 73.134 kΩ 之间细扫</v>
      </c>
      <c r="J34" s="40" t="str">
        <f>IF(SUMPRODUCT((RD_VBP=$A34)*(RD_IREF=$B34)*(RD_PASS=1))=0,"基础误差&gt;1.5%：全程 FAIL（最小负载 RB="&amp;TEXT(Rmax_Summary!$B$37/1000,"General")&amp;" kΩ 时 IERR 已 &gt;1.5%），无恒流临界区，应改进电路而非缩小负载",IF($L34="","扫描上限 ("&amp;TEXT(Rmax_Summary!$B$38/1000,"General")&amp;" kΩ) 内仍 PASS：Rmax 为下限，需扩大扫描范围","正常恒流临界区，建议按 I 列窗口细扫"))</f>
        <v>正常恒流临界区，建议按 I 列窗口细扫</v>
      </c>
      <c r="K34" s="41">
        <f t="shared" si="7"/>
        <v>73133</v>
      </c>
      <c r="L34" s="41">
        <f t="shared" si="8"/>
        <v>73134</v>
      </c>
    </row>
  </sheetData>
  <autoFilter ref="A4:L34" xr:uid="{00000000-0009-0000-0000-000003000000}"/>
  <conditionalFormatting sqref="J5:J34">
    <cfRule type="expression" dxfId="9" priority="1">
      <formula>ISNUMBER(SEARCH("基础误差",$J5))</formula>
    </cfRule>
    <cfRule type="expression" dxfId="8" priority="2">
      <formula>ISNUMBER(SEARCH("下限",$J5))</formula>
    </cfRule>
    <cfRule type="expression" dxfId="7" priority="3">
      <formula>ISNUMBER(SEARCH("正常",$J5))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9"/>
  <sheetViews>
    <sheetView showGridLines="0" workbookViewId="0">
      <pane ySplit="5" topLeftCell="A6" activePane="bottomLeft" state="frozen"/>
      <selection pane="bottomLeft"/>
    </sheetView>
  </sheetViews>
  <sheetFormatPr defaultRowHeight="13.5" x14ac:dyDescent="0.15"/>
  <cols>
    <col min="1" max="1" width="8" customWidth="1"/>
    <col min="2" max="2" width="11" customWidth="1"/>
    <col min="3" max="7" width="13" customWidth="1"/>
    <col min="8" max="8" width="15" customWidth="1"/>
    <col min="9" max="11" width="13" customWidth="1"/>
  </cols>
  <sheetData>
    <row r="1" spans="1:10" ht="18.75" x14ac:dyDescent="0.25">
      <c r="A1" s="1" t="s">
        <v>892</v>
      </c>
    </row>
    <row r="2" spans="1:10" x14ac:dyDescent="0.15">
      <c r="A2" s="2" t="s">
        <v>893</v>
      </c>
    </row>
    <row r="4" spans="1:10" x14ac:dyDescent="0.15">
      <c r="A4" s="22" t="s">
        <v>894</v>
      </c>
    </row>
    <row r="5" spans="1:10" x14ac:dyDescent="0.15">
      <c r="A5" s="14" t="s">
        <v>837</v>
      </c>
      <c r="B5" s="14" t="s">
        <v>895</v>
      </c>
      <c r="C5" s="14" t="s">
        <v>896</v>
      </c>
      <c r="D5" s="14" t="s">
        <v>897</v>
      </c>
      <c r="E5" s="14" t="s">
        <v>898</v>
      </c>
      <c r="F5" s="14" t="s">
        <v>899</v>
      </c>
      <c r="G5" s="14" t="s">
        <v>900</v>
      </c>
      <c r="H5" s="14" t="s">
        <v>901</v>
      </c>
      <c r="I5" s="14" t="s">
        <v>902</v>
      </c>
      <c r="J5" s="14" t="s">
        <v>903</v>
      </c>
    </row>
    <row r="6" spans="1:10" ht="24" x14ac:dyDescent="0.15">
      <c r="A6" s="35">
        <v>3.3</v>
      </c>
      <c r="B6" s="36">
        <v>10</v>
      </c>
      <c r="C6" s="37">
        <f>Rmax_Summary!$B$37/1000</f>
        <v>10</v>
      </c>
      <c r="D6" s="38">
        <f>IFERROR(LOOKUP(2,1/((RD_VBP=$A6)*(RD_IREF=$B6)*(RD_RB=Rmax_Summary!$B$37)),RD_IB),"")</f>
        <v>9.8697970000000002</v>
      </c>
      <c r="E6" s="39">
        <f>IFERROR(LOOKUP(2,1/((RD_VBP=$A6)*(RD_IREF=$B6)*(RD_RB=Rmax_Summary!$B$37)),RD_IERR),"")</f>
        <v>1.3020311600000001</v>
      </c>
      <c r="F6" s="25" t="str">
        <f t="shared" ref="F6:F35" si="0">IF(NOT(ISNUMBER($E6)),"",IF($E6&lt;=1.5,"Yes","No"))</f>
        <v>Yes</v>
      </c>
      <c r="G6" s="38">
        <f>IFERROR(LOOKUP(2,1/((RD_VBP=$A6)*(RD_IREF=$B6)*(RD_RB=Rmax_Summary!$B$37)),RD_VB),"")</f>
        <v>9.8697921999999993E-2</v>
      </c>
      <c r="H6" s="39">
        <f t="shared" ref="H6:H35" si="1">IF(NOT(ISNUMBER($D6)),"",100*ABS($D6-$B6)/$B6)</f>
        <v>1.3020299999999985</v>
      </c>
      <c r="I6" s="42">
        <f t="shared" ref="I6:I35" si="2">IF(OR(NOT(ISNUMBER($E6)),NOT(ISNUMBER($H6))),"",$H6-$E6)</f>
        <v>-1.1600000016098733E-6</v>
      </c>
      <c r="J6" s="40" t="str">
        <f t="shared" ref="J6:J35" si="3">IF($F6="No","基础恒流误差 &gt;1.5%：原始数据保留，Rmax_Summary 中标记为 N/A（不写作 0）",IF($F6="Yes","低负载区满足 ±1.5%","无数据"))</f>
        <v>低负载区满足 ±1.5%</v>
      </c>
    </row>
    <row r="7" spans="1:10" ht="24" x14ac:dyDescent="0.15">
      <c r="A7" s="35">
        <v>3.3</v>
      </c>
      <c r="B7" s="36">
        <v>20</v>
      </c>
      <c r="C7" s="37">
        <f>Rmax_Summary!$B$37/1000</f>
        <v>10</v>
      </c>
      <c r="D7" s="38">
        <f>IFERROR(LOOKUP(2,1/((RD_VBP=$A7)*(RD_IREF=$B7)*(RD_RB=Rmax_Summary!$B$37)),RD_IB),"")</f>
        <v>19.849502000000001</v>
      </c>
      <c r="E7" s="39">
        <f>IFERROR(LOOKUP(2,1/((RD_VBP=$A7)*(RD_IREF=$B7)*(RD_RB=Rmax_Summary!$B$37)),RD_IERR),"")</f>
        <v>0.75248857000000002</v>
      </c>
      <c r="F7" s="25" t="str">
        <f t="shared" si="0"/>
        <v>Yes</v>
      </c>
      <c r="G7" s="38">
        <f>IFERROR(LOOKUP(2,1/((RD_VBP=$A7)*(RD_IREF=$B7)*(RD_RB=Rmax_Summary!$B$37)),RD_VB),"")</f>
        <v>0.19849497699999999</v>
      </c>
      <c r="H7" s="39">
        <f t="shared" si="1"/>
        <v>0.75248999999999455</v>
      </c>
      <c r="I7" s="42">
        <f t="shared" si="2"/>
        <v>1.4299999945288633E-6</v>
      </c>
      <c r="J7" s="40" t="str">
        <f t="shared" si="3"/>
        <v>低负载区满足 ±1.5%</v>
      </c>
    </row>
    <row r="8" spans="1:10" ht="24" x14ac:dyDescent="0.15">
      <c r="A8" s="35">
        <v>3.3</v>
      </c>
      <c r="B8" s="36">
        <v>50</v>
      </c>
      <c r="C8" s="37">
        <f>Rmax_Summary!$B$37/1000</f>
        <v>10</v>
      </c>
      <c r="D8" s="38">
        <f>IFERROR(LOOKUP(2,1/((RD_VBP=$A8)*(RD_IREF=$B8)*(RD_RB=Rmax_Summary!$B$37)),RD_IB),"")</f>
        <v>49.806300999999998</v>
      </c>
      <c r="E8" s="39">
        <f>IFERROR(LOOKUP(2,1/((RD_VBP=$A8)*(RD_IREF=$B8)*(RD_RB=Rmax_Summary!$B$37)),RD_IERR),"")</f>
        <v>0.38739778899999999</v>
      </c>
      <c r="F8" s="25" t="str">
        <f t="shared" si="0"/>
        <v>Yes</v>
      </c>
      <c r="G8" s="38">
        <f>IFERROR(LOOKUP(2,1/((RD_VBP=$A8)*(RD_IREF=$B8)*(RD_RB=Rmax_Summary!$B$37)),RD_VB),"")</f>
        <v>0.498062966</v>
      </c>
      <c r="H8" s="39">
        <f t="shared" si="1"/>
        <v>0.38739800000000457</v>
      </c>
      <c r="I8" s="42">
        <f t="shared" si="2"/>
        <v>2.110000045796312E-7</v>
      </c>
      <c r="J8" s="40" t="str">
        <f t="shared" si="3"/>
        <v>低负载区满足 ±1.5%</v>
      </c>
    </row>
    <row r="9" spans="1:10" ht="24" x14ac:dyDescent="0.15">
      <c r="A9" s="35">
        <v>3.3</v>
      </c>
      <c r="B9" s="36">
        <v>100</v>
      </c>
      <c r="C9" s="37">
        <f>Rmax_Summary!$B$37/1000</f>
        <v>10</v>
      </c>
      <c r="D9" s="38">
        <f>IFERROR(LOOKUP(2,1/((RD_VBP=$A9)*(RD_IREF=$B9)*(RD_RB=Rmax_Summary!$B$37)),RD_IB),"")</f>
        <v>99.756434999999996</v>
      </c>
      <c r="E9" s="39">
        <f>IFERROR(LOOKUP(2,1/((RD_VBP=$A9)*(RD_IREF=$B9)*(RD_RB=Rmax_Summary!$B$37)),RD_IERR),"")</f>
        <v>0.24356478600000001</v>
      </c>
      <c r="F9" s="25" t="str">
        <f t="shared" si="0"/>
        <v>Yes</v>
      </c>
      <c r="G9" s="38">
        <f>IFERROR(LOOKUP(2,1/((RD_VBP=$A9)*(RD_IREF=$B9)*(RD_RB=Rmax_Summary!$B$37)),RD_VB),"")</f>
        <v>0.99756430500000004</v>
      </c>
      <c r="H9" s="39">
        <f t="shared" si="1"/>
        <v>0.24356500000000381</v>
      </c>
      <c r="I9" s="42">
        <f t="shared" si="2"/>
        <v>2.1400000380089601E-7</v>
      </c>
      <c r="J9" s="40" t="str">
        <f t="shared" si="3"/>
        <v>低负载区满足 ±1.5%</v>
      </c>
    </row>
    <row r="10" spans="1:10" ht="24" x14ac:dyDescent="0.15">
      <c r="A10" s="35">
        <v>3.3</v>
      </c>
      <c r="B10" s="36">
        <v>200</v>
      </c>
      <c r="C10" s="37">
        <f>Rmax_Summary!$B$37/1000</f>
        <v>10</v>
      </c>
      <c r="D10" s="38">
        <f>IFERROR(LOOKUP(2,1/((RD_VBP=$A10)*(RD_IREF=$B10)*(RD_RB=Rmax_Summary!$B$37)),RD_IB),"")</f>
        <v>199.70088999999999</v>
      </c>
      <c r="E10" s="39">
        <f>IFERROR(LOOKUP(2,1/((RD_VBP=$A10)*(RD_IREF=$B10)*(RD_RB=Rmax_Summary!$B$37)),RD_IERR),"")</f>
        <v>0.14955494799999999</v>
      </c>
      <c r="F10" s="25" t="str">
        <f t="shared" si="0"/>
        <v>Yes</v>
      </c>
      <c r="G10" s="38">
        <f>IFERROR(LOOKUP(2,1/((RD_VBP=$A10)*(RD_IREF=$B10)*(RD_RB=Rmax_Summary!$B$37)),RD_VB),"")</f>
        <v>1.9970088509999999</v>
      </c>
      <c r="H10" s="39">
        <f t="shared" si="1"/>
        <v>0.14955500000000654</v>
      </c>
      <c r="I10" s="42">
        <f t="shared" si="2"/>
        <v>5.2000006550700917E-8</v>
      </c>
      <c r="J10" s="40" t="str">
        <f t="shared" si="3"/>
        <v>低负载区满足 ±1.5%</v>
      </c>
    </row>
    <row r="11" spans="1:10" ht="24" x14ac:dyDescent="0.15">
      <c r="A11" s="35">
        <v>5</v>
      </c>
      <c r="B11" s="36">
        <v>10</v>
      </c>
      <c r="C11" s="37">
        <f>Rmax_Summary!$B$37/1000</f>
        <v>10</v>
      </c>
      <c r="D11" s="38">
        <f>IFERROR(LOOKUP(2,1/((RD_VBP=$A11)*(RD_IREF=$B11)*(RD_RB=Rmax_Summary!$B$37)),RD_IB),"")</f>
        <v>9.8739220000000003</v>
      </c>
      <c r="E11" s="39">
        <f>IFERROR(LOOKUP(2,1/((RD_VBP=$A11)*(RD_IREF=$B11)*(RD_RB=Rmax_Summary!$B$37)),RD_IERR),"")</f>
        <v>1.260784098</v>
      </c>
      <c r="F11" s="25" t="str">
        <f t="shared" si="0"/>
        <v>Yes</v>
      </c>
      <c r="G11" s="38">
        <f>IFERROR(LOOKUP(2,1/((RD_VBP=$A11)*(RD_IREF=$B11)*(RD_RB=Rmax_Summary!$B$37)),RD_VB),"")</f>
        <v>9.8739206999999996E-2</v>
      </c>
      <c r="H11" s="39">
        <f t="shared" si="1"/>
        <v>1.2607799999999969</v>
      </c>
      <c r="I11" s="42">
        <f t="shared" si="2"/>
        <v>-4.0980000031165531E-6</v>
      </c>
      <c r="J11" s="40" t="str">
        <f t="shared" si="3"/>
        <v>低负载区满足 ±1.5%</v>
      </c>
    </row>
    <row r="12" spans="1:10" ht="24" x14ac:dyDescent="0.15">
      <c r="A12" s="35">
        <v>5</v>
      </c>
      <c r="B12" s="36">
        <v>20</v>
      </c>
      <c r="C12" s="37">
        <f>Rmax_Summary!$B$37/1000</f>
        <v>10</v>
      </c>
      <c r="D12" s="38">
        <f>IFERROR(LOOKUP(2,1/((RD_VBP=$A12)*(RD_IREF=$B12)*(RD_RB=Rmax_Summary!$B$37)),RD_IB),"")</f>
        <v>19.853781999999999</v>
      </c>
      <c r="E12" s="39">
        <f>IFERROR(LOOKUP(2,1/((RD_VBP=$A12)*(RD_IREF=$B12)*(RD_RB=Rmax_Summary!$B$37)),RD_IERR),"")</f>
        <v>0.73108869899999995</v>
      </c>
      <c r="F12" s="25" t="str">
        <f t="shared" si="0"/>
        <v>Yes</v>
      </c>
      <c r="G12" s="38">
        <f>IFERROR(LOOKUP(2,1/((RD_VBP=$A12)*(RD_IREF=$B12)*(RD_RB=Rmax_Summary!$B$37)),RD_VB),"")</f>
        <v>0.198537829</v>
      </c>
      <c r="H12" s="39">
        <f t="shared" si="1"/>
        <v>0.73109000000000535</v>
      </c>
      <c r="I12" s="42">
        <f t="shared" si="2"/>
        <v>1.3010000053936821E-6</v>
      </c>
      <c r="J12" s="40" t="str">
        <f t="shared" si="3"/>
        <v>低负载区满足 ±1.5%</v>
      </c>
    </row>
    <row r="13" spans="1:10" ht="24" x14ac:dyDescent="0.15">
      <c r="A13" s="35">
        <v>5</v>
      </c>
      <c r="B13" s="36">
        <v>50</v>
      </c>
      <c r="C13" s="37">
        <f>Rmax_Summary!$B$37/1000</f>
        <v>10</v>
      </c>
      <c r="D13" s="38">
        <f>IFERROR(LOOKUP(2,1/((RD_VBP=$A13)*(RD_IREF=$B13)*(RD_RB=Rmax_Summary!$B$37)),RD_IB),"")</f>
        <v>49.811051999999997</v>
      </c>
      <c r="E13" s="39">
        <f>IFERROR(LOOKUP(2,1/((RD_VBP=$A13)*(RD_IREF=$B13)*(RD_RB=Rmax_Summary!$B$37)),RD_IERR),"")</f>
        <v>0.377896854</v>
      </c>
      <c r="F13" s="25" t="str">
        <f t="shared" si="0"/>
        <v>Yes</v>
      </c>
      <c r="G13" s="38">
        <f>IFERROR(LOOKUP(2,1/((RD_VBP=$A13)*(RD_IREF=$B13)*(RD_RB=Rmax_Summary!$B$37)),RD_VB),"")</f>
        <v>0.498110528</v>
      </c>
      <c r="H13" s="39">
        <f t="shared" si="1"/>
        <v>0.37789600000000689</v>
      </c>
      <c r="I13" s="42">
        <f t="shared" si="2"/>
        <v>-8.5399999311119856E-7</v>
      </c>
      <c r="J13" s="40" t="str">
        <f t="shared" si="3"/>
        <v>低负载区满足 ±1.5%</v>
      </c>
    </row>
    <row r="14" spans="1:10" ht="24" x14ac:dyDescent="0.15">
      <c r="A14" s="35">
        <v>5</v>
      </c>
      <c r="B14" s="36">
        <v>100</v>
      </c>
      <c r="C14" s="37">
        <f>Rmax_Summary!$B$37/1000</f>
        <v>10</v>
      </c>
      <c r="D14" s="38">
        <f>IFERROR(LOOKUP(2,1/((RD_VBP=$A14)*(RD_IREF=$B14)*(RD_RB=Rmax_Summary!$B$37)),RD_IB),"")</f>
        <v>99.762135999999998</v>
      </c>
      <c r="E14" s="39">
        <f>IFERROR(LOOKUP(2,1/((RD_VBP=$A14)*(RD_IREF=$B14)*(RD_RB=Rmax_Summary!$B$37)),RD_IERR),"")</f>
        <v>0.23786358099999999</v>
      </c>
      <c r="F14" s="25" t="str">
        <f t="shared" si="0"/>
        <v>Yes</v>
      </c>
      <c r="G14" s="38">
        <f>IFERROR(LOOKUP(2,1/((RD_VBP=$A14)*(RD_IREF=$B14)*(RD_RB=Rmax_Summary!$B$37)),RD_VB),"")</f>
        <v>0.99762137399999995</v>
      </c>
      <c r="H14" s="39">
        <f t="shared" si="1"/>
        <v>0.23786400000000185</v>
      </c>
      <c r="I14" s="42">
        <f t="shared" si="2"/>
        <v>4.1900000186112507E-7</v>
      </c>
      <c r="J14" s="40" t="str">
        <f t="shared" si="3"/>
        <v>低负载区满足 ±1.5%</v>
      </c>
    </row>
    <row r="15" spans="1:10" ht="24" x14ac:dyDescent="0.15">
      <c r="A15" s="35">
        <v>5</v>
      </c>
      <c r="B15" s="36">
        <v>200</v>
      </c>
      <c r="C15" s="37">
        <f>Rmax_Summary!$B$37/1000</f>
        <v>10</v>
      </c>
      <c r="D15" s="38">
        <f>IFERROR(LOOKUP(2,1/((RD_VBP=$A15)*(RD_IREF=$B15)*(RD_RB=Rmax_Summary!$B$37)),RD_IB),"")</f>
        <v>199.710035</v>
      </c>
      <c r="E15" s="39">
        <f>IFERROR(LOOKUP(2,1/((RD_VBP=$A15)*(RD_IREF=$B15)*(RD_RB=Rmax_Summary!$B$37)),RD_IERR),"")</f>
        <v>0.14498249899999999</v>
      </c>
      <c r="F15" s="25" t="str">
        <f t="shared" si="0"/>
        <v>Yes</v>
      </c>
      <c r="G15" s="38">
        <f>IFERROR(LOOKUP(2,1/((RD_VBP=$A15)*(RD_IREF=$B15)*(RD_RB=Rmax_Summary!$B$37)),RD_VB),"")</f>
        <v>1.997100359</v>
      </c>
      <c r="H15" s="39">
        <f t="shared" si="1"/>
        <v>0.14498249999999757</v>
      </c>
      <c r="I15" s="42">
        <f t="shared" si="2"/>
        <v>9.9999758473856559E-10</v>
      </c>
      <c r="J15" s="40" t="str">
        <f t="shared" si="3"/>
        <v>低负载区满足 ±1.5%</v>
      </c>
    </row>
    <row r="16" spans="1:10" ht="24" x14ac:dyDescent="0.15">
      <c r="A16" s="35">
        <v>8</v>
      </c>
      <c r="B16" s="36">
        <v>10</v>
      </c>
      <c r="C16" s="37">
        <f>Rmax_Summary!$B$37/1000</f>
        <v>10</v>
      </c>
      <c r="D16" s="38">
        <f>IFERROR(LOOKUP(2,1/((RD_VBP=$A16)*(RD_IREF=$B16)*(RD_RB=Rmax_Summary!$B$37)),RD_IB),"")</f>
        <v>9.8788119999999999</v>
      </c>
      <c r="E16" s="39">
        <f>IFERROR(LOOKUP(2,1/((RD_VBP=$A16)*(RD_IREF=$B16)*(RD_RB=Rmax_Summary!$B$37)),RD_IERR),"")</f>
        <v>1.21187814</v>
      </c>
      <c r="F16" s="25" t="str">
        <f t="shared" si="0"/>
        <v>Yes</v>
      </c>
      <c r="G16" s="38">
        <f>IFERROR(LOOKUP(2,1/((RD_VBP=$A16)*(RD_IREF=$B16)*(RD_RB=Rmax_Summary!$B$37)),RD_VB),"")</f>
        <v>9.8788119999999993E-2</v>
      </c>
      <c r="H16" s="39">
        <f t="shared" si="1"/>
        <v>1.2118800000000007</v>
      </c>
      <c r="I16" s="42">
        <f t="shared" si="2"/>
        <v>1.8600000006863127E-6</v>
      </c>
      <c r="J16" s="40" t="str">
        <f t="shared" si="3"/>
        <v>低负载区满足 ±1.5%</v>
      </c>
    </row>
    <row r="17" spans="1:10" ht="24" x14ac:dyDescent="0.15">
      <c r="A17" s="35">
        <v>8</v>
      </c>
      <c r="B17" s="36">
        <v>20</v>
      </c>
      <c r="C17" s="37">
        <f>Rmax_Summary!$B$37/1000</f>
        <v>10</v>
      </c>
      <c r="D17" s="38">
        <f>IFERROR(LOOKUP(2,1/((RD_VBP=$A17)*(RD_IREF=$B17)*(RD_RB=Rmax_Summary!$B$37)),RD_IB),"")</f>
        <v>19.858806000000001</v>
      </c>
      <c r="E17" s="39">
        <f>IFERROR(LOOKUP(2,1/((RD_VBP=$A17)*(RD_IREF=$B17)*(RD_RB=Rmax_Summary!$B$37)),RD_IERR),"")</f>
        <v>0.70597182599999997</v>
      </c>
      <c r="F17" s="25" t="str">
        <f t="shared" si="0"/>
        <v>Yes</v>
      </c>
      <c r="G17" s="38">
        <f>IFERROR(LOOKUP(2,1/((RD_VBP=$A17)*(RD_IREF=$B17)*(RD_RB=Rmax_Summary!$B$37)),RD_VB),"")</f>
        <v>0.19858806400000001</v>
      </c>
      <c r="H17" s="39">
        <f t="shared" si="1"/>
        <v>0.70596999999999355</v>
      </c>
      <c r="I17" s="42">
        <f t="shared" si="2"/>
        <v>-1.8260000064218573E-6</v>
      </c>
      <c r="J17" s="40" t="str">
        <f t="shared" si="3"/>
        <v>低负载区满足 ±1.5%</v>
      </c>
    </row>
    <row r="18" spans="1:10" ht="24" x14ac:dyDescent="0.15">
      <c r="A18" s="35">
        <v>8</v>
      </c>
      <c r="B18" s="36">
        <v>50</v>
      </c>
      <c r="C18" s="37">
        <f>Rmax_Summary!$B$37/1000</f>
        <v>10</v>
      </c>
      <c r="D18" s="38">
        <f>IFERROR(LOOKUP(2,1/((RD_VBP=$A18)*(RD_IREF=$B18)*(RD_RB=Rmax_Summary!$B$37)),RD_IB),"")</f>
        <v>49.816454</v>
      </c>
      <c r="E18" s="39">
        <f>IFERROR(LOOKUP(2,1/((RD_VBP=$A18)*(RD_IREF=$B18)*(RD_RB=Rmax_Summary!$B$37)),RD_IERR),"")</f>
        <v>0.36709279</v>
      </c>
      <c r="F18" s="25" t="str">
        <f t="shared" si="0"/>
        <v>Yes</v>
      </c>
      <c r="G18" s="38">
        <f>IFERROR(LOOKUP(2,1/((RD_VBP=$A18)*(RD_IREF=$B18)*(RD_RB=Rmax_Summary!$B$37)),RD_VB),"")</f>
        <v>0.49816453399999999</v>
      </c>
      <c r="H18" s="39">
        <f t="shared" si="1"/>
        <v>0.36709199999999953</v>
      </c>
      <c r="I18" s="42">
        <f t="shared" si="2"/>
        <v>-7.900000004723573E-7</v>
      </c>
      <c r="J18" s="40" t="str">
        <f t="shared" si="3"/>
        <v>低负载区满足 ±1.5%</v>
      </c>
    </row>
    <row r="19" spans="1:10" ht="24" x14ac:dyDescent="0.15">
      <c r="A19" s="35">
        <v>8</v>
      </c>
      <c r="B19" s="36">
        <v>100</v>
      </c>
      <c r="C19" s="37">
        <f>Rmax_Summary!$B$37/1000</f>
        <v>10</v>
      </c>
      <c r="D19" s="38">
        <f>IFERROR(LOOKUP(2,1/((RD_VBP=$A19)*(RD_IREF=$B19)*(RD_RB=Rmax_Summary!$B$37)),RD_IB),"")</f>
        <v>99.768230000000003</v>
      </c>
      <c r="E19" s="39">
        <f>IFERROR(LOOKUP(2,1/((RD_VBP=$A19)*(RD_IREF=$B19)*(RD_RB=Rmax_Summary!$B$37)),RD_IERR),"")</f>
        <v>0.23176989100000001</v>
      </c>
      <c r="F19" s="25" t="str">
        <f t="shared" si="0"/>
        <v>Yes</v>
      </c>
      <c r="G19" s="38">
        <f>IFERROR(LOOKUP(2,1/((RD_VBP=$A19)*(RD_IREF=$B19)*(RD_RB=Rmax_Summary!$B$37)),RD_VB),"")</f>
        <v>0.99768230300000005</v>
      </c>
      <c r="H19" s="39">
        <f t="shared" si="1"/>
        <v>0.23176999999999737</v>
      </c>
      <c r="I19" s="42">
        <f t="shared" si="2"/>
        <v>1.0899999736135868E-7</v>
      </c>
      <c r="J19" s="40" t="str">
        <f t="shared" si="3"/>
        <v>低负载区满足 ±1.5%</v>
      </c>
    </row>
    <row r="20" spans="1:10" ht="24" x14ac:dyDescent="0.15">
      <c r="A20" s="35">
        <v>8</v>
      </c>
      <c r="B20" s="36">
        <v>200</v>
      </c>
      <c r="C20" s="37">
        <f>Rmax_Summary!$B$37/1000</f>
        <v>10</v>
      </c>
      <c r="D20" s="38">
        <f>IFERROR(LOOKUP(2,1/((RD_VBP=$A20)*(RD_IREF=$B20)*(RD_RB=Rmax_Summary!$B$37)),RD_IB),"")</f>
        <v>199.71803600000001</v>
      </c>
      <c r="E20" s="39">
        <f>IFERROR(LOOKUP(2,1/((RD_VBP=$A20)*(RD_IREF=$B20)*(RD_RB=Rmax_Summary!$B$37)),RD_IERR),"")</f>
        <v>0.140981844</v>
      </c>
      <c r="F20" s="25" t="str">
        <f t="shared" si="0"/>
        <v>Yes</v>
      </c>
      <c r="G20" s="38">
        <f>IFERROR(LOOKUP(2,1/((RD_VBP=$A20)*(RD_IREF=$B20)*(RD_RB=Rmax_Summary!$B$37)),RD_VB),"")</f>
        <v>1.9971803589999999</v>
      </c>
      <c r="H20" s="39">
        <f t="shared" si="1"/>
        <v>0.14098199999999395</v>
      </c>
      <c r="I20" s="42">
        <f t="shared" si="2"/>
        <v>1.5599999395043973E-7</v>
      </c>
      <c r="J20" s="40" t="str">
        <f t="shared" si="3"/>
        <v>低负载区满足 ±1.5%</v>
      </c>
    </row>
    <row r="21" spans="1:10" ht="24" x14ac:dyDescent="0.15">
      <c r="A21" s="35">
        <v>10</v>
      </c>
      <c r="B21" s="36">
        <v>10</v>
      </c>
      <c r="C21" s="37">
        <f>Rmax_Summary!$B$37/1000</f>
        <v>10</v>
      </c>
      <c r="D21" s="38">
        <f>IFERROR(LOOKUP(2,1/((RD_VBP=$A21)*(RD_IREF=$B21)*(RD_RB=Rmax_Summary!$B$37)),RD_IB),"")</f>
        <v>9.881195</v>
      </c>
      <c r="E21" s="39">
        <f>IFERROR(LOOKUP(2,1/((RD_VBP=$A21)*(RD_IREF=$B21)*(RD_RB=Rmax_Summary!$B$37)),RD_IERR),"")</f>
        <v>1.1880485730000001</v>
      </c>
      <c r="F21" s="25" t="str">
        <f t="shared" si="0"/>
        <v>Yes</v>
      </c>
      <c r="G21" s="38">
        <f>IFERROR(LOOKUP(2,1/((RD_VBP=$A21)*(RD_IREF=$B21)*(RD_RB=Rmax_Summary!$B$37)),RD_VB),"")</f>
        <v>9.8811940000000001E-2</v>
      </c>
      <c r="H21" s="39">
        <f t="shared" si="1"/>
        <v>1.1880500000000005</v>
      </c>
      <c r="I21" s="42">
        <f t="shared" si="2"/>
        <v>1.4270000003868688E-6</v>
      </c>
      <c r="J21" s="40" t="str">
        <f t="shared" si="3"/>
        <v>低负载区满足 ±1.5%</v>
      </c>
    </row>
    <row r="22" spans="1:10" ht="24" x14ac:dyDescent="0.15">
      <c r="A22" s="35">
        <v>10</v>
      </c>
      <c r="B22" s="36">
        <v>20</v>
      </c>
      <c r="C22" s="37">
        <f>Rmax_Summary!$B$37/1000</f>
        <v>10</v>
      </c>
      <c r="D22" s="38">
        <f>IFERROR(LOOKUP(2,1/((RD_VBP=$A22)*(RD_IREF=$B22)*(RD_RB=Rmax_Summary!$B$37)),RD_IB),"")</f>
        <v>19.861238</v>
      </c>
      <c r="E22" s="39">
        <f>IFERROR(LOOKUP(2,1/((RD_VBP=$A22)*(RD_IREF=$B22)*(RD_RB=Rmax_Summary!$B$37)),RD_IERR),"")</f>
        <v>0.69380829200000005</v>
      </c>
      <c r="F22" s="25" t="str">
        <f t="shared" si="0"/>
        <v>Yes</v>
      </c>
      <c r="G22" s="38">
        <f>IFERROR(LOOKUP(2,1/((RD_VBP=$A22)*(RD_IREF=$B22)*(RD_RB=Rmax_Summary!$B$37)),RD_VB),"")</f>
        <v>0.19861237800000001</v>
      </c>
      <c r="H22" s="39">
        <f t="shared" si="1"/>
        <v>0.69380999999999915</v>
      </c>
      <c r="I22" s="42">
        <f t="shared" si="2"/>
        <v>1.7079999991009842E-6</v>
      </c>
      <c r="J22" s="40" t="str">
        <f t="shared" si="3"/>
        <v>低负载区满足 ±1.5%</v>
      </c>
    </row>
    <row r="23" spans="1:10" ht="24" x14ac:dyDescent="0.15">
      <c r="A23" s="35">
        <v>10</v>
      </c>
      <c r="B23" s="36">
        <v>50</v>
      </c>
      <c r="C23" s="37">
        <f>Rmax_Summary!$B$37/1000</f>
        <v>10</v>
      </c>
      <c r="D23" s="38">
        <f>IFERROR(LOOKUP(2,1/((RD_VBP=$A23)*(RD_IREF=$B23)*(RD_RB=Rmax_Summary!$B$37)),RD_IB),"")</f>
        <v>49.819021999999997</v>
      </c>
      <c r="E23" s="39">
        <f>IFERROR(LOOKUP(2,1/((RD_VBP=$A23)*(RD_IREF=$B23)*(RD_RB=Rmax_Summary!$B$37)),RD_IERR),"")</f>
        <v>0.36195525699999997</v>
      </c>
      <c r="F23" s="25" t="str">
        <f t="shared" si="0"/>
        <v>Yes</v>
      </c>
      <c r="G23" s="38">
        <f>IFERROR(LOOKUP(2,1/((RD_VBP=$A23)*(RD_IREF=$B23)*(RD_RB=Rmax_Summary!$B$37)),RD_VB),"")</f>
        <v>0.49819021000000002</v>
      </c>
      <c r="H23" s="39">
        <f t="shared" si="1"/>
        <v>0.36195600000000638</v>
      </c>
      <c r="I23" s="42">
        <f t="shared" si="2"/>
        <v>7.4300000640903363E-7</v>
      </c>
      <c r="J23" s="40" t="str">
        <f t="shared" si="3"/>
        <v>低负载区满足 ±1.5%</v>
      </c>
    </row>
    <row r="24" spans="1:10" ht="24" x14ac:dyDescent="0.15">
      <c r="A24" s="35">
        <v>10</v>
      </c>
      <c r="B24" s="36">
        <v>100</v>
      </c>
      <c r="C24" s="37">
        <f>Rmax_Summary!$B$37/1000</f>
        <v>10</v>
      </c>
      <c r="D24" s="38">
        <f>IFERROR(LOOKUP(2,1/((RD_VBP=$A24)*(RD_IREF=$B24)*(RD_RB=Rmax_Summary!$B$37)),RD_IB),"")</f>
        <v>99.771033000000003</v>
      </c>
      <c r="E24" s="39">
        <f>IFERROR(LOOKUP(2,1/((RD_VBP=$A24)*(RD_IREF=$B24)*(RD_RB=Rmax_Summary!$B$37)),RD_IERR),"")</f>
        <v>0.22896745900000001</v>
      </c>
      <c r="F24" s="25" t="str">
        <f t="shared" si="0"/>
        <v>Yes</v>
      </c>
      <c r="G24" s="38">
        <f>IFERROR(LOOKUP(2,1/((RD_VBP=$A24)*(RD_IREF=$B24)*(RD_RB=Rmax_Summary!$B$37)),RD_VB),"")</f>
        <v>0.997710282</v>
      </c>
      <c r="H24" s="39">
        <f t="shared" si="1"/>
        <v>0.22896699999999726</v>
      </c>
      <c r="I24" s="42">
        <f t="shared" si="2"/>
        <v>-4.5900000275600483E-7</v>
      </c>
      <c r="J24" s="40" t="str">
        <f t="shared" si="3"/>
        <v>低负载区满足 ±1.5%</v>
      </c>
    </row>
    <row r="25" spans="1:10" ht="24" x14ac:dyDescent="0.15">
      <c r="A25" s="35">
        <v>10</v>
      </c>
      <c r="B25" s="36">
        <v>200</v>
      </c>
      <c r="C25" s="37">
        <f>Rmax_Summary!$B$37/1000</f>
        <v>10</v>
      </c>
      <c r="D25" s="38">
        <f>IFERROR(LOOKUP(2,1/((RD_VBP=$A25)*(RD_IREF=$B25)*(RD_RB=Rmax_Summary!$B$37)),RD_IB),"")</f>
        <v>199.72140300000001</v>
      </c>
      <c r="E25" s="39">
        <f>IFERROR(LOOKUP(2,1/((RD_VBP=$A25)*(RD_IREF=$B25)*(RD_RB=Rmax_Summary!$B$37)),RD_IERR),"")</f>
        <v>0.13929833899999999</v>
      </c>
      <c r="F25" s="25" t="str">
        <f t="shared" si="0"/>
        <v>Yes</v>
      </c>
      <c r="G25" s="38">
        <f>IFERROR(LOOKUP(2,1/((RD_VBP=$A25)*(RD_IREF=$B25)*(RD_RB=Rmax_Summary!$B$37)),RD_VB),"")</f>
        <v>1.997214051</v>
      </c>
      <c r="H25" s="39">
        <f t="shared" si="1"/>
        <v>0.13929849999999533</v>
      </c>
      <c r="I25" s="42">
        <f t="shared" si="2"/>
        <v>1.6099999533558673E-7</v>
      </c>
      <c r="J25" s="40" t="str">
        <f t="shared" si="3"/>
        <v>低负载区满足 ±1.5%</v>
      </c>
    </row>
    <row r="26" spans="1:10" ht="24" x14ac:dyDescent="0.15">
      <c r="A26" s="35">
        <v>12</v>
      </c>
      <c r="B26" s="36">
        <v>10</v>
      </c>
      <c r="C26" s="37">
        <f>Rmax_Summary!$B$37/1000</f>
        <v>10</v>
      </c>
      <c r="D26" s="38">
        <f>IFERROR(LOOKUP(2,1/((RD_VBP=$A26)*(RD_IREF=$B26)*(RD_RB=Rmax_Summary!$B$37)),RD_IB),"")</f>
        <v>9.8831640000000007</v>
      </c>
      <c r="E26" s="39">
        <f>IFERROR(LOOKUP(2,1/((RD_VBP=$A26)*(RD_IREF=$B26)*(RD_RB=Rmax_Summary!$B$37)),RD_IERR),"")</f>
        <v>1.1683576790000001</v>
      </c>
      <c r="F26" s="25" t="str">
        <f t="shared" si="0"/>
        <v>Yes</v>
      </c>
      <c r="G26" s="38">
        <f>IFERROR(LOOKUP(2,1/((RD_VBP=$A26)*(RD_IREF=$B26)*(RD_RB=Rmax_Summary!$B$37)),RD_VB),"")</f>
        <v>9.8831667999999998E-2</v>
      </c>
      <c r="H26" s="39">
        <f t="shared" si="1"/>
        <v>1.1683599999999927</v>
      </c>
      <c r="I26" s="42">
        <f t="shared" si="2"/>
        <v>2.3209999926443459E-6</v>
      </c>
      <c r="J26" s="40" t="str">
        <f t="shared" si="3"/>
        <v>低负载区满足 ±1.5%</v>
      </c>
    </row>
    <row r="27" spans="1:10" ht="24" x14ac:dyDescent="0.15">
      <c r="A27" s="35">
        <v>12</v>
      </c>
      <c r="B27" s="36">
        <v>20</v>
      </c>
      <c r="C27" s="37">
        <f>Rmax_Summary!$B$37/1000</f>
        <v>10</v>
      </c>
      <c r="D27" s="38">
        <f>IFERROR(LOOKUP(2,1/((RD_VBP=$A27)*(RD_IREF=$B27)*(RD_RB=Rmax_Summary!$B$37)),RD_IB),"")</f>
        <v>19.863243000000001</v>
      </c>
      <c r="E27" s="39">
        <f>IFERROR(LOOKUP(2,1/((RD_VBP=$A27)*(RD_IREF=$B27)*(RD_RB=Rmax_Summary!$B$37)),RD_IERR),"")</f>
        <v>0.683786212</v>
      </c>
      <c r="F27" s="25" t="str">
        <f t="shared" si="0"/>
        <v>Yes</v>
      </c>
      <c r="G27" s="38">
        <f>IFERROR(LOOKUP(2,1/((RD_VBP=$A27)*(RD_IREF=$B27)*(RD_RB=Rmax_Summary!$B$37)),RD_VB),"")</f>
        <v>0.198632434</v>
      </c>
      <c r="H27" s="39">
        <f t="shared" si="1"/>
        <v>0.68378499999999676</v>
      </c>
      <c r="I27" s="42">
        <f t="shared" si="2"/>
        <v>-1.2120000032478373E-6</v>
      </c>
      <c r="J27" s="40" t="str">
        <f t="shared" si="3"/>
        <v>低负载区满足 ±1.5%</v>
      </c>
    </row>
    <row r="28" spans="1:10" ht="24" x14ac:dyDescent="0.15">
      <c r="A28" s="35">
        <v>12</v>
      </c>
      <c r="B28" s="36">
        <v>50</v>
      </c>
      <c r="C28" s="37">
        <f>Rmax_Summary!$B$37/1000</f>
        <v>10</v>
      </c>
      <c r="D28" s="38">
        <f>IFERROR(LOOKUP(2,1/((RD_VBP=$A28)*(RD_IREF=$B28)*(RD_RB=Rmax_Summary!$B$37)),RD_IB),"")</f>
        <v>49.821122000000003</v>
      </c>
      <c r="E28" s="39">
        <f>IFERROR(LOOKUP(2,1/((RD_VBP=$A28)*(RD_IREF=$B28)*(RD_RB=Rmax_Summary!$B$37)),RD_IERR),"")</f>
        <v>0.35775681500000001</v>
      </c>
      <c r="F28" s="25" t="str">
        <f t="shared" si="0"/>
        <v>Yes</v>
      </c>
      <c r="G28" s="38">
        <f>IFERROR(LOOKUP(2,1/((RD_VBP=$A28)*(RD_IREF=$B28)*(RD_RB=Rmax_Summary!$B$37)),RD_VB),"")</f>
        <v>0.49821123099999998</v>
      </c>
      <c r="H28" s="39">
        <f t="shared" si="1"/>
        <v>0.35775599999999486</v>
      </c>
      <c r="I28" s="42">
        <f t="shared" si="2"/>
        <v>-8.1500000514989068E-7</v>
      </c>
      <c r="J28" s="40" t="str">
        <f t="shared" si="3"/>
        <v>低负载区满足 ±1.5%</v>
      </c>
    </row>
    <row r="29" spans="1:10" ht="24" x14ac:dyDescent="0.15">
      <c r="A29" s="35">
        <v>12</v>
      </c>
      <c r="B29" s="36">
        <v>100</v>
      </c>
      <c r="C29" s="37">
        <f>Rmax_Summary!$B$37/1000</f>
        <v>10</v>
      </c>
      <c r="D29" s="38">
        <f>IFERROR(LOOKUP(2,1/((RD_VBP=$A29)*(RD_IREF=$B29)*(RD_RB=Rmax_Summary!$B$37)),RD_IB),"")</f>
        <v>99.773289000000005</v>
      </c>
      <c r="E29" s="39">
        <f>IFERROR(LOOKUP(2,1/((RD_VBP=$A29)*(RD_IREF=$B29)*(RD_RB=Rmax_Summary!$B$37)),RD_IERR),"")</f>
        <v>0.226710623</v>
      </c>
      <c r="F29" s="25" t="str">
        <f t="shared" si="0"/>
        <v>Yes</v>
      </c>
      <c r="G29" s="38">
        <f>IFERROR(LOOKUP(2,1/((RD_VBP=$A29)*(RD_IREF=$B29)*(RD_RB=Rmax_Summary!$B$37)),RD_VB),"")</f>
        <v>0.99773292599999996</v>
      </c>
      <c r="H29" s="39">
        <f t="shared" si="1"/>
        <v>0.22671099999999456</v>
      </c>
      <c r="I29" s="42">
        <f t="shared" si="2"/>
        <v>3.7699999455576005E-7</v>
      </c>
      <c r="J29" s="40" t="str">
        <f t="shared" si="3"/>
        <v>低负载区满足 ±1.5%</v>
      </c>
    </row>
    <row r="30" spans="1:10" ht="24" x14ac:dyDescent="0.15">
      <c r="A30" s="35">
        <v>12</v>
      </c>
      <c r="B30" s="36">
        <v>200</v>
      </c>
      <c r="C30" s="37">
        <f>Rmax_Summary!$B$37/1000</f>
        <v>10</v>
      </c>
      <c r="D30" s="38">
        <f>IFERROR(LOOKUP(2,1/((RD_VBP=$A30)*(RD_IREF=$B30)*(RD_RB=Rmax_Summary!$B$37)),RD_IB),"")</f>
        <v>199.72402099999999</v>
      </c>
      <c r="E30" s="39">
        <f>IFERROR(LOOKUP(2,1/((RD_VBP=$A30)*(RD_IREF=$B30)*(RD_RB=Rmax_Summary!$B$37)),RD_IERR),"")</f>
        <v>0.13798930500000001</v>
      </c>
      <c r="F30" s="25" t="str">
        <f t="shared" si="0"/>
        <v>Yes</v>
      </c>
      <c r="G30" s="38">
        <f>IFERROR(LOOKUP(2,1/((RD_VBP=$A30)*(RD_IREF=$B30)*(RD_RB=Rmax_Summary!$B$37)),RD_VB),"")</f>
        <v>1.9972402410000001</v>
      </c>
      <c r="H30" s="39">
        <f t="shared" si="1"/>
        <v>0.13798950000000332</v>
      </c>
      <c r="I30" s="42">
        <f t="shared" si="2"/>
        <v>1.9500000331129641E-7</v>
      </c>
      <c r="J30" s="40" t="str">
        <f t="shared" si="3"/>
        <v>低负载区满足 ±1.5%</v>
      </c>
    </row>
    <row r="31" spans="1:10" ht="24" x14ac:dyDescent="0.15">
      <c r="A31" s="35">
        <v>15</v>
      </c>
      <c r="B31" s="36">
        <v>10</v>
      </c>
      <c r="C31" s="37">
        <f>Rmax_Summary!$B$37/1000</f>
        <v>10</v>
      </c>
      <c r="D31" s="38">
        <f>IFERROR(LOOKUP(2,1/((RD_VBP=$A31)*(RD_IREF=$B31)*(RD_RB=Rmax_Summary!$B$37)),RD_IB),"")</f>
        <v>9.8855959999999996</v>
      </c>
      <c r="E31" s="39">
        <f>IFERROR(LOOKUP(2,1/((RD_VBP=$A31)*(RD_IREF=$B31)*(RD_RB=Rmax_Summary!$B$37)),RD_IERR),"")</f>
        <v>1.1440357050000001</v>
      </c>
      <c r="F31" s="25" t="str">
        <f t="shared" si="0"/>
        <v>Yes</v>
      </c>
      <c r="G31" s="38">
        <f>IFERROR(LOOKUP(2,1/((RD_VBP=$A31)*(RD_IREF=$B31)*(RD_RB=Rmax_Summary!$B$37)),RD_VB),"")</f>
        <v>9.8855965000000004E-2</v>
      </c>
      <c r="H31" s="39">
        <f t="shared" si="1"/>
        <v>1.1440400000000039</v>
      </c>
      <c r="I31" s="42">
        <f t="shared" si="2"/>
        <v>4.2950000038732838E-6</v>
      </c>
      <c r="J31" s="40" t="str">
        <f t="shared" si="3"/>
        <v>低负载区满足 ±1.5%</v>
      </c>
    </row>
    <row r="32" spans="1:10" ht="24" x14ac:dyDescent="0.15">
      <c r="A32" s="35">
        <v>15</v>
      </c>
      <c r="B32" s="36">
        <v>20</v>
      </c>
      <c r="C32" s="37">
        <f>Rmax_Summary!$B$37/1000</f>
        <v>10</v>
      </c>
      <c r="D32" s="38">
        <f>IFERROR(LOOKUP(2,1/((RD_VBP=$A32)*(RD_IREF=$B32)*(RD_RB=Rmax_Summary!$B$37)),RD_IB),"")</f>
        <v>19.865713</v>
      </c>
      <c r="E32" s="39">
        <f>IFERROR(LOOKUP(2,1/((RD_VBP=$A32)*(RD_IREF=$B32)*(RD_RB=Rmax_Summary!$B$37)),RD_IERR),"")</f>
        <v>0.671436539</v>
      </c>
      <c r="F32" s="25" t="str">
        <f t="shared" si="0"/>
        <v>Yes</v>
      </c>
      <c r="G32" s="38">
        <f>IFERROR(LOOKUP(2,1/((RD_VBP=$A32)*(RD_IREF=$B32)*(RD_RB=Rmax_Summary!$B$37)),RD_VB),"")</f>
        <v>0.198657105</v>
      </c>
      <c r="H32" s="39">
        <f t="shared" si="1"/>
        <v>0.67143500000000245</v>
      </c>
      <c r="I32" s="42">
        <f t="shared" si="2"/>
        <v>-1.5389999975523594E-6</v>
      </c>
      <c r="J32" s="40" t="str">
        <f t="shared" si="3"/>
        <v>低负载区满足 ±1.5%</v>
      </c>
    </row>
    <row r="33" spans="1:11" ht="24" x14ac:dyDescent="0.15">
      <c r="A33" s="35">
        <v>15</v>
      </c>
      <c r="B33" s="36">
        <v>50</v>
      </c>
      <c r="C33" s="37">
        <f>Rmax_Summary!$B$37/1000</f>
        <v>10</v>
      </c>
      <c r="D33" s="38">
        <f>IFERROR(LOOKUP(2,1/((RD_VBP=$A33)*(RD_IREF=$B33)*(RD_RB=Rmax_Summary!$B$37)),RD_IB),"")</f>
        <v>49.823689999999999</v>
      </c>
      <c r="E33" s="39">
        <f>IFERROR(LOOKUP(2,1/((RD_VBP=$A33)*(RD_IREF=$B33)*(RD_RB=Rmax_Summary!$B$37)),RD_IERR),"")</f>
        <v>0.352619813</v>
      </c>
      <c r="F33" s="25" t="str">
        <f t="shared" si="0"/>
        <v>Yes</v>
      </c>
      <c r="G33" s="38">
        <f>IFERROR(LOOKUP(2,1/((RD_VBP=$A33)*(RD_IREF=$B33)*(RD_RB=Rmax_Summary!$B$37)),RD_VB),"")</f>
        <v>0.49823690199999998</v>
      </c>
      <c r="H33" s="39">
        <f t="shared" si="1"/>
        <v>0.35262000000000171</v>
      </c>
      <c r="I33" s="42">
        <f t="shared" si="2"/>
        <v>1.8700000170568387E-7</v>
      </c>
      <c r="J33" s="40" t="str">
        <f t="shared" si="3"/>
        <v>低负载区满足 ±1.5%</v>
      </c>
    </row>
    <row r="34" spans="1:11" ht="24" x14ac:dyDescent="0.15">
      <c r="A34" s="35">
        <v>15</v>
      </c>
      <c r="B34" s="36">
        <v>100</v>
      </c>
      <c r="C34" s="37">
        <f>Rmax_Summary!$B$37/1000</f>
        <v>10</v>
      </c>
      <c r="D34" s="38">
        <f>IFERROR(LOOKUP(2,1/((RD_VBP=$A34)*(RD_IREF=$B34)*(RD_RB=Rmax_Summary!$B$37)),RD_IB),"")</f>
        <v>99.776016999999996</v>
      </c>
      <c r="E34" s="39">
        <f>IFERROR(LOOKUP(2,1/((RD_VBP=$A34)*(RD_IREF=$B34)*(RD_RB=Rmax_Summary!$B$37)),RD_IERR),"")</f>
        <v>0.22398293499999999</v>
      </c>
      <c r="F34" s="25" t="str">
        <f t="shared" si="0"/>
        <v>Yes</v>
      </c>
      <c r="G34" s="38">
        <f>IFERROR(LOOKUP(2,1/((RD_VBP=$A34)*(RD_IREF=$B34)*(RD_RB=Rmax_Summary!$B$37)),RD_VB),"")</f>
        <v>0.99776018799999999</v>
      </c>
      <c r="H34" s="39">
        <f t="shared" si="1"/>
        <v>0.22398300000000404</v>
      </c>
      <c r="I34" s="42">
        <f t="shared" si="2"/>
        <v>6.5000004045856485E-8</v>
      </c>
      <c r="J34" s="40" t="str">
        <f t="shared" si="3"/>
        <v>低负载区满足 ±1.5%</v>
      </c>
    </row>
    <row r="35" spans="1:11" ht="24" x14ac:dyDescent="0.15">
      <c r="A35" s="35">
        <v>15</v>
      </c>
      <c r="B35" s="36">
        <v>200</v>
      </c>
      <c r="C35" s="37">
        <f>Rmax_Summary!$B$37/1000</f>
        <v>10</v>
      </c>
      <c r="D35" s="38">
        <f>IFERROR(LOOKUP(2,1/((RD_VBP=$A35)*(RD_IREF=$B35)*(RD_RB=Rmax_Summary!$B$37)),RD_IB),"")</f>
        <v>199.72710000000001</v>
      </c>
      <c r="E35" s="39">
        <f>IFERROR(LOOKUP(2,1/((RD_VBP=$A35)*(RD_IREF=$B35)*(RD_RB=Rmax_Summary!$B$37)),RD_IERR),"")</f>
        <v>0.13644998</v>
      </c>
      <c r="F35" s="25" t="str">
        <f t="shared" si="0"/>
        <v>Yes</v>
      </c>
      <c r="G35" s="38">
        <f>IFERROR(LOOKUP(2,1/((RD_VBP=$A35)*(RD_IREF=$B35)*(RD_RB=Rmax_Summary!$B$37)),RD_VB),"")</f>
        <v>1.9972709989999999</v>
      </c>
      <c r="H35" s="39">
        <f t="shared" si="1"/>
        <v>0.13644999999999641</v>
      </c>
      <c r="I35" s="42">
        <f t="shared" si="2"/>
        <v>1.9999996409003629E-8</v>
      </c>
      <c r="J35" s="40" t="str">
        <f t="shared" si="3"/>
        <v>低负载区满足 ±1.5%</v>
      </c>
    </row>
    <row r="37" spans="1:11" x14ac:dyDescent="0.15">
      <c r="A37" s="22" t="s">
        <v>904</v>
      </c>
    </row>
    <row r="39" spans="1:11" x14ac:dyDescent="0.15">
      <c r="A39" s="14" t="s">
        <v>837</v>
      </c>
      <c r="B39" s="14" t="s">
        <v>895</v>
      </c>
      <c r="C39" s="43">
        <v>10000</v>
      </c>
      <c r="D39" s="43">
        <v>20000</v>
      </c>
      <c r="E39" s="43">
        <v>50000</v>
      </c>
      <c r="F39" s="43">
        <v>100000</v>
      </c>
      <c r="G39" s="43">
        <v>200000</v>
      </c>
      <c r="H39" s="43">
        <v>500000</v>
      </c>
      <c r="I39" s="43">
        <v>1000000</v>
      </c>
      <c r="J39" s="43">
        <v>10000000</v>
      </c>
      <c r="K39" s="14" t="s">
        <v>905</v>
      </c>
    </row>
    <row r="40" spans="1:11" x14ac:dyDescent="0.15">
      <c r="A40" s="35">
        <v>3.3</v>
      </c>
      <c r="B40" s="36">
        <v>10</v>
      </c>
      <c r="C40" s="39">
        <f t="shared" ref="C40:J49" si="4">IFERROR(LOOKUP(2,1/((RD_VBP=$A40)*(RD_IREF=$B40)*(RD_RB=C$39)),RD_IERR),"")</f>
        <v>1.3020311600000001</v>
      </c>
      <c r="D40" s="39">
        <f t="shared" si="4"/>
        <v>1.3049603919999999</v>
      </c>
      <c r="E40" s="39">
        <f t="shared" si="4"/>
        <v>1.314229299</v>
      </c>
      <c r="F40" s="39">
        <f t="shared" si="4"/>
        <v>1.331569929</v>
      </c>
      <c r="G40" s="39">
        <f t="shared" si="4"/>
        <v>1.3770159259999999</v>
      </c>
      <c r="H40" s="39">
        <f t="shared" si="4"/>
        <v>34.413540359000002</v>
      </c>
      <c r="I40" s="39">
        <f t="shared" si="4"/>
        <v>67.108591359000002</v>
      </c>
      <c r="J40" s="39">
        <f t="shared" si="4"/>
        <v>96.701972831999996</v>
      </c>
      <c r="K40" s="36">
        <f t="shared" ref="K40:K69" si="5">SUMPRODUCT((RD_VBP=$A40)*(RD_IREF=$B40)*(RD_PASS=1))</f>
        <v>225</v>
      </c>
    </row>
    <row r="41" spans="1:11" x14ac:dyDescent="0.15">
      <c r="A41" s="35">
        <v>3.3</v>
      </c>
      <c r="B41" s="36">
        <v>20</v>
      </c>
      <c r="C41" s="39">
        <f t="shared" si="4"/>
        <v>0.75248857000000002</v>
      </c>
      <c r="D41" s="39">
        <f t="shared" si="4"/>
        <v>0.75560731699999995</v>
      </c>
      <c r="E41" s="39">
        <f t="shared" si="4"/>
        <v>0.76612684099999995</v>
      </c>
      <c r="F41" s="39">
        <f t="shared" si="4"/>
        <v>0.78957765499999999</v>
      </c>
      <c r="G41" s="39">
        <f t="shared" si="4"/>
        <v>18.744561000000001</v>
      </c>
      <c r="H41" s="39">
        <f t="shared" si="4"/>
        <v>67.20677019</v>
      </c>
      <c r="I41" s="39">
        <f t="shared" si="4"/>
        <v>83.554295686000003</v>
      </c>
      <c r="J41" s="39">
        <f t="shared" si="4"/>
        <v>98.350986417000001</v>
      </c>
      <c r="K41" s="36">
        <f t="shared" si="5"/>
        <v>194</v>
      </c>
    </row>
    <row r="42" spans="1:11" x14ac:dyDescent="0.15">
      <c r="A42" s="35">
        <v>3.3</v>
      </c>
      <c r="B42" s="36">
        <v>50</v>
      </c>
      <c r="C42" s="39">
        <f t="shared" si="4"/>
        <v>0.38739778899999999</v>
      </c>
      <c r="D42" s="39">
        <f t="shared" si="4"/>
        <v>0.39112404499999998</v>
      </c>
      <c r="E42" s="39">
        <f t="shared" si="4"/>
        <v>0.40835070699999998</v>
      </c>
      <c r="F42" s="39">
        <f t="shared" si="4"/>
        <v>35.943229498000001</v>
      </c>
      <c r="G42" s="39">
        <f t="shared" si="4"/>
        <v>67.497824206000004</v>
      </c>
      <c r="H42" s="39">
        <f t="shared" si="4"/>
        <v>86.882708067999999</v>
      </c>
      <c r="I42" s="39">
        <f t="shared" si="4"/>
        <v>93.421718499999997</v>
      </c>
      <c r="J42" s="39">
        <f t="shared" si="4"/>
        <v>99.340394537999998</v>
      </c>
      <c r="K42" s="36">
        <f t="shared" si="5"/>
        <v>91</v>
      </c>
    </row>
    <row r="43" spans="1:11" x14ac:dyDescent="0.15">
      <c r="A43" s="35">
        <v>3.3</v>
      </c>
      <c r="B43" s="36">
        <v>100</v>
      </c>
      <c r="C43" s="39">
        <f t="shared" si="4"/>
        <v>0.24356478600000001</v>
      </c>
      <c r="D43" s="39">
        <f t="shared" si="4"/>
        <v>0.248909409</v>
      </c>
      <c r="E43" s="39">
        <f t="shared" si="4"/>
        <v>37.757973385</v>
      </c>
      <c r="F43" s="39">
        <f t="shared" si="4"/>
        <v>67.971612931999999</v>
      </c>
      <c r="G43" s="39">
        <f t="shared" si="4"/>
        <v>83.748912219000005</v>
      </c>
      <c r="H43" s="39">
        <f t="shared" si="4"/>
        <v>93.441354036000007</v>
      </c>
      <c r="I43" s="39">
        <f t="shared" si="4"/>
        <v>96.710859162999995</v>
      </c>
      <c r="J43" s="39">
        <f t="shared" si="4"/>
        <v>99.670197278000003</v>
      </c>
      <c r="K43" s="36">
        <f t="shared" si="5"/>
        <v>60</v>
      </c>
    </row>
    <row r="44" spans="1:11" x14ac:dyDescent="0.15">
      <c r="A44" s="35">
        <v>3.3</v>
      </c>
      <c r="B44" s="36">
        <v>200</v>
      </c>
      <c r="C44" s="39">
        <f t="shared" si="4"/>
        <v>0.14955494799999999</v>
      </c>
      <c r="D44" s="39">
        <f t="shared" si="4"/>
        <v>28.293262201000001</v>
      </c>
      <c r="E44" s="39">
        <f t="shared" si="4"/>
        <v>68.878986691999998</v>
      </c>
      <c r="F44" s="39">
        <f t="shared" si="4"/>
        <v>83.985806451000002</v>
      </c>
      <c r="G44" s="39">
        <f t="shared" si="4"/>
        <v>91.874456097000007</v>
      </c>
      <c r="H44" s="39">
        <f t="shared" si="4"/>
        <v>96.720677011999996</v>
      </c>
      <c r="I44" s="39">
        <f t="shared" si="4"/>
        <v>98.355429595999993</v>
      </c>
      <c r="J44" s="39">
        <f t="shared" si="4"/>
        <v>99.835098642000005</v>
      </c>
      <c r="K44" s="36">
        <f t="shared" si="5"/>
        <v>35</v>
      </c>
    </row>
    <row r="45" spans="1:11" x14ac:dyDescent="0.15">
      <c r="A45" s="35">
        <v>5</v>
      </c>
      <c r="B45" s="36">
        <v>10</v>
      </c>
      <c r="C45" s="39">
        <f t="shared" si="4"/>
        <v>1.260784098</v>
      </c>
      <c r="D45" s="39">
        <f t="shared" si="4"/>
        <v>1.2628188869999999</v>
      </c>
      <c r="E45" s="39">
        <f t="shared" si="4"/>
        <v>1.26914748</v>
      </c>
      <c r="F45" s="39">
        <f t="shared" si="4"/>
        <v>1.2805407660000001</v>
      </c>
      <c r="G45" s="39">
        <f t="shared" si="4"/>
        <v>1.3074191980000001</v>
      </c>
      <c r="H45" s="39">
        <f t="shared" si="4"/>
        <v>1.58240461</v>
      </c>
      <c r="I45" s="39">
        <f t="shared" si="4"/>
        <v>50.159485707000002</v>
      </c>
      <c r="J45" s="39">
        <f t="shared" si="4"/>
        <v>95.002482932999996</v>
      </c>
      <c r="K45" s="36">
        <f t="shared" si="5"/>
        <v>235</v>
      </c>
    </row>
    <row r="46" spans="1:11" x14ac:dyDescent="0.15">
      <c r="A46" s="35">
        <v>5</v>
      </c>
      <c r="B46" s="36">
        <v>20</v>
      </c>
      <c r="C46" s="39">
        <f t="shared" si="4"/>
        <v>0.73108869899999995</v>
      </c>
      <c r="D46" s="39">
        <f t="shared" si="4"/>
        <v>0.733220172</v>
      </c>
      <c r="E46" s="39">
        <f t="shared" si="4"/>
        <v>0.740132079</v>
      </c>
      <c r="F46" s="39">
        <f t="shared" si="4"/>
        <v>0.75389298500000002</v>
      </c>
      <c r="G46" s="39">
        <f t="shared" si="4"/>
        <v>0.79871525799999998</v>
      </c>
      <c r="H46" s="39">
        <f t="shared" si="4"/>
        <v>50.308258580999997</v>
      </c>
      <c r="I46" s="39">
        <f t="shared" si="4"/>
        <v>75.079743989999997</v>
      </c>
      <c r="J46" s="39">
        <f t="shared" si="4"/>
        <v>97.501241609000004</v>
      </c>
      <c r="K46" s="36">
        <f t="shared" si="5"/>
        <v>249</v>
      </c>
    </row>
    <row r="47" spans="1:11" x14ac:dyDescent="0.15">
      <c r="A47" s="35">
        <v>5</v>
      </c>
      <c r="B47" s="36">
        <v>50</v>
      </c>
      <c r="C47" s="39">
        <f t="shared" si="4"/>
        <v>0.377896854</v>
      </c>
      <c r="D47" s="39">
        <f t="shared" si="4"/>
        <v>0.380309177</v>
      </c>
      <c r="E47" s="39">
        <f t="shared" si="4"/>
        <v>0.38953941399999997</v>
      </c>
      <c r="F47" s="39">
        <f t="shared" si="4"/>
        <v>2.9345199150000001</v>
      </c>
      <c r="G47" s="39">
        <f t="shared" si="4"/>
        <v>50.749300095000002</v>
      </c>
      <c r="H47" s="39">
        <f t="shared" si="4"/>
        <v>80.123303426999996</v>
      </c>
      <c r="I47" s="39">
        <f t="shared" si="4"/>
        <v>90.031897139999998</v>
      </c>
      <c r="J47" s="39">
        <f t="shared" si="4"/>
        <v>99.000496643999995</v>
      </c>
      <c r="K47" s="36">
        <f t="shared" si="5"/>
        <v>138</v>
      </c>
    </row>
    <row r="48" spans="1:11" x14ac:dyDescent="0.15">
      <c r="A48" s="35">
        <v>5</v>
      </c>
      <c r="B48" s="36">
        <v>100</v>
      </c>
      <c r="C48" s="39">
        <f t="shared" si="4"/>
        <v>0.23786358099999999</v>
      </c>
      <c r="D48" s="39">
        <f t="shared" si="4"/>
        <v>0.24087742500000001</v>
      </c>
      <c r="E48" s="39">
        <f t="shared" si="4"/>
        <v>5.6846281750000003</v>
      </c>
      <c r="F48" s="39">
        <f t="shared" si="4"/>
        <v>51.467259962</v>
      </c>
      <c r="G48" s="39">
        <f t="shared" si="4"/>
        <v>75.374649688999995</v>
      </c>
      <c r="H48" s="39">
        <f t="shared" si="4"/>
        <v>90.061651260000005</v>
      </c>
      <c r="I48" s="39">
        <f t="shared" si="4"/>
        <v>95.015948570999996</v>
      </c>
      <c r="J48" s="39">
        <f t="shared" si="4"/>
        <v>99.500248322000004</v>
      </c>
      <c r="K48" s="36">
        <f t="shared" si="5"/>
        <v>75</v>
      </c>
    </row>
    <row r="49" spans="1:11" x14ac:dyDescent="0.15">
      <c r="A49" s="35">
        <v>5</v>
      </c>
      <c r="B49" s="36">
        <v>200</v>
      </c>
      <c r="C49" s="39">
        <f t="shared" si="4"/>
        <v>0.14498249899999999</v>
      </c>
      <c r="D49" s="39">
        <f t="shared" si="4"/>
        <v>0.15098154899999999</v>
      </c>
      <c r="E49" s="39">
        <f t="shared" si="4"/>
        <v>52.842295735999997</v>
      </c>
      <c r="F49" s="39">
        <f t="shared" si="4"/>
        <v>75.733629981000007</v>
      </c>
      <c r="G49" s="39">
        <f t="shared" si="4"/>
        <v>87.687324845999996</v>
      </c>
      <c r="H49" s="39">
        <f t="shared" si="4"/>
        <v>95.030825691999993</v>
      </c>
      <c r="I49" s="39">
        <f t="shared" si="4"/>
        <v>97.507974399999995</v>
      </c>
      <c r="J49" s="39">
        <f t="shared" si="4"/>
        <v>99.750124161000002</v>
      </c>
      <c r="K49" s="36">
        <f t="shared" si="5"/>
        <v>42</v>
      </c>
    </row>
    <row r="50" spans="1:11" x14ac:dyDescent="0.15">
      <c r="A50" s="35">
        <v>8</v>
      </c>
      <c r="B50" s="36">
        <v>10</v>
      </c>
      <c r="C50" s="39">
        <f t="shared" ref="C50:J59" si="6">IFERROR(LOOKUP(2,1/((RD_VBP=$A50)*(RD_IREF=$B50)*(RD_RB=C$39)),RD_IERR),"")</f>
        <v>1.21187814</v>
      </c>
      <c r="D50" s="39">
        <f t="shared" si="6"/>
        <v>1.2131998900000001</v>
      </c>
      <c r="E50" s="39">
        <f t="shared" si="6"/>
        <v>1.217258446</v>
      </c>
      <c r="F50" s="39">
        <f t="shared" si="6"/>
        <v>1.2243601159999999</v>
      </c>
      <c r="G50" s="39">
        <f t="shared" si="6"/>
        <v>1.240039989</v>
      </c>
      <c r="H50" s="39">
        <f t="shared" si="6"/>
        <v>1.306460669</v>
      </c>
      <c r="I50" s="39">
        <f t="shared" si="6"/>
        <v>20.249301795000001</v>
      </c>
      <c r="J50" s="39">
        <f t="shared" si="6"/>
        <v>92.003383510999996</v>
      </c>
      <c r="K50" s="36">
        <f t="shared" si="5"/>
        <v>266</v>
      </c>
    </row>
    <row r="51" spans="1:11" x14ac:dyDescent="0.15">
      <c r="A51" s="35">
        <v>8</v>
      </c>
      <c r="B51" s="36">
        <v>20</v>
      </c>
      <c r="C51" s="39">
        <f t="shared" si="6"/>
        <v>0.70597182599999997</v>
      </c>
      <c r="D51" s="39">
        <f t="shared" si="6"/>
        <v>0.70733882299999995</v>
      </c>
      <c r="E51" s="39">
        <f t="shared" si="6"/>
        <v>0.71164512099999999</v>
      </c>
      <c r="F51" s="39">
        <f t="shared" si="6"/>
        <v>0.71962797300000003</v>
      </c>
      <c r="G51" s="39">
        <f t="shared" si="6"/>
        <v>0.73995860099999999</v>
      </c>
      <c r="H51" s="39">
        <f t="shared" si="6"/>
        <v>20.487357484</v>
      </c>
      <c r="I51" s="39">
        <f t="shared" si="6"/>
        <v>60.124650897000002</v>
      </c>
      <c r="J51" s="39">
        <f t="shared" si="6"/>
        <v>96.001691756</v>
      </c>
      <c r="K51" s="36">
        <f t="shared" si="5"/>
        <v>252</v>
      </c>
    </row>
    <row r="52" spans="1:11" x14ac:dyDescent="0.15">
      <c r="A52" s="35">
        <v>8</v>
      </c>
      <c r="B52" s="36">
        <v>50</v>
      </c>
      <c r="C52" s="39">
        <f t="shared" si="6"/>
        <v>0.36709279</v>
      </c>
      <c r="D52" s="39">
        <f t="shared" si="6"/>
        <v>0.368577139</v>
      </c>
      <c r="E52" s="39">
        <f t="shared" si="6"/>
        <v>0.37370262500000001</v>
      </c>
      <c r="F52" s="39">
        <f t="shared" si="6"/>
        <v>0.38601043299999999</v>
      </c>
      <c r="G52" s="39">
        <f t="shared" si="6"/>
        <v>21.193095356000001</v>
      </c>
      <c r="H52" s="39">
        <f t="shared" si="6"/>
        <v>68.194942988999998</v>
      </c>
      <c r="I52" s="39">
        <f t="shared" si="6"/>
        <v>84.049860362999993</v>
      </c>
      <c r="J52" s="39">
        <f t="shared" si="6"/>
        <v>98.400676701999998</v>
      </c>
      <c r="K52" s="36">
        <f t="shared" si="5"/>
        <v>185</v>
      </c>
    </row>
    <row r="53" spans="1:11" x14ac:dyDescent="0.15">
      <c r="A53" s="35">
        <v>8</v>
      </c>
      <c r="B53" s="36">
        <v>100</v>
      </c>
      <c r="C53" s="39">
        <f t="shared" si="6"/>
        <v>0.23176989100000001</v>
      </c>
      <c r="D53" s="39">
        <f t="shared" si="6"/>
        <v>0.23347179600000001</v>
      </c>
      <c r="E53" s="39">
        <f t="shared" si="6"/>
        <v>0.24087308099999999</v>
      </c>
      <c r="F53" s="39">
        <f t="shared" si="6"/>
        <v>22.341994534000001</v>
      </c>
      <c r="G53" s="39">
        <f t="shared" si="6"/>
        <v>60.596547671000003</v>
      </c>
      <c r="H53" s="39">
        <f t="shared" si="6"/>
        <v>84.097471497000001</v>
      </c>
      <c r="I53" s="39">
        <f t="shared" si="6"/>
        <v>92.024930179999998</v>
      </c>
      <c r="J53" s="39">
        <f t="shared" si="6"/>
        <v>99.200338379000002</v>
      </c>
      <c r="K53" s="36">
        <f t="shared" si="5"/>
        <v>103</v>
      </c>
    </row>
    <row r="54" spans="1:11" x14ac:dyDescent="0.15">
      <c r="A54" s="35">
        <v>8</v>
      </c>
      <c r="B54" s="36">
        <v>200</v>
      </c>
      <c r="C54" s="39">
        <f t="shared" si="6"/>
        <v>0.140981844</v>
      </c>
      <c r="D54" s="39">
        <f t="shared" si="6"/>
        <v>0.14333653199999999</v>
      </c>
      <c r="E54" s="39">
        <f t="shared" si="6"/>
        <v>24.542695225999999</v>
      </c>
      <c r="F54" s="39">
        <f t="shared" si="6"/>
        <v>61.170995449999999</v>
      </c>
      <c r="G54" s="39">
        <f t="shared" si="6"/>
        <v>80.298272931</v>
      </c>
      <c r="H54" s="39">
        <f t="shared" si="6"/>
        <v>92.048735296000004</v>
      </c>
      <c r="I54" s="39">
        <f t="shared" si="6"/>
        <v>96.012465316000004</v>
      </c>
      <c r="J54" s="39">
        <f t="shared" si="6"/>
        <v>99.600169190000003</v>
      </c>
      <c r="K54" s="36">
        <f t="shared" si="5"/>
        <v>52</v>
      </c>
    </row>
    <row r="55" spans="1:11" x14ac:dyDescent="0.15">
      <c r="A55" s="35">
        <v>10</v>
      </c>
      <c r="B55" s="36">
        <v>10</v>
      </c>
      <c r="C55" s="39">
        <f t="shared" si="6"/>
        <v>1.1880485730000001</v>
      </c>
      <c r="D55" s="39">
        <f t="shared" si="6"/>
        <v>1.189120379</v>
      </c>
      <c r="E55" s="39">
        <f t="shared" si="6"/>
        <v>1.1923961839999999</v>
      </c>
      <c r="F55" s="39">
        <f t="shared" si="6"/>
        <v>1.198073011</v>
      </c>
      <c r="G55" s="39">
        <f t="shared" si="6"/>
        <v>1.2103484250000001</v>
      </c>
      <c r="H55" s="39">
        <f t="shared" si="6"/>
        <v>1.257829952</v>
      </c>
      <c r="I55" s="39">
        <f t="shared" si="6"/>
        <v>1.5140517440000001</v>
      </c>
      <c r="J55" s="39">
        <f t="shared" si="6"/>
        <v>90.003984181000007</v>
      </c>
      <c r="K55" s="36">
        <f t="shared" si="5"/>
        <v>293</v>
      </c>
    </row>
    <row r="56" spans="1:11" x14ac:dyDescent="0.15">
      <c r="A56" s="35">
        <v>10</v>
      </c>
      <c r="B56" s="36">
        <v>20</v>
      </c>
      <c r="C56" s="39">
        <f t="shared" si="6"/>
        <v>0.69380829200000005</v>
      </c>
      <c r="D56" s="39">
        <f t="shared" si="6"/>
        <v>0.694911049</v>
      </c>
      <c r="E56" s="39">
        <f t="shared" si="6"/>
        <v>0.69835194499999997</v>
      </c>
      <c r="F56" s="39">
        <f t="shared" si="6"/>
        <v>0.70458975499999998</v>
      </c>
      <c r="G56" s="39">
        <f t="shared" si="6"/>
        <v>0.71955715200000003</v>
      </c>
      <c r="H56" s="39">
        <f t="shared" si="6"/>
        <v>0.92585883300000005</v>
      </c>
      <c r="I56" s="39">
        <f t="shared" si="6"/>
        <v>50.154590352</v>
      </c>
      <c r="J56" s="39">
        <f t="shared" si="6"/>
        <v>95.001992091000005</v>
      </c>
      <c r="K56" s="36">
        <f t="shared" si="5"/>
        <v>263</v>
      </c>
    </row>
    <row r="57" spans="1:11" x14ac:dyDescent="0.15">
      <c r="A57" s="35">
        <v>10</v>
      </c>
      <c r="B57" s="36">
        <v>50</v>
      </c>
      <c r="C57" s="39">
        <f t="shared" si="6"/>
        <v>0.36195525699999997</v>
      </c>
      <c r="D57" s="39">
        <f t="shared" si="6"/>
        <v>0.36313600899999998</v>
      </c>
      <c r="E57" s="39">
        <f t="shared" si="6"/>
        <v>0.36708932799999999</v>
      </c>
      <c r="F57" s="39">
        <f t="shared" si="6"/>
        <v>0.37568821699999999</v>
      </c>
      <c r="G57" s="39">
        <f t="shared" si="6"/>
        <v>1.488965409</v>
      </c>
      <c r="H57" s="39">
        <f t="shared" si="6"/>
        <v>60.242701490999998</v>
      </c>
      <c r="I57" s="39">
        <f t="shared" si="6"/>
        <v>80.061836139999997</v>
      </c>
      <c r="J57" s="39">
        <f t="shared" si="6"/>
        <v>98.000796836000006</v>
      </c>
      <c r="K57" s="36">
        <f t="shared" si="5"/>
        <v>222</v>
      </c>
    </row>
    <row r="58" spans="1:11" x14ac:dyDescent="0.15">
      <c r="A58" s="35">
        <v>10</v>
      </c>
      <c r="B58" s="36">
        <v>100</v>
      </c>
      <c r="C58" s="39">
        <f t="shared" si="6"/>
        <v>0.22896745900000001</v>
      </c>
      <c r="D58" s="39">
        <f t="shared" si="6"/>
        <v>0.230285451</v>
      </c>
      <c r="E58" s="39">
        <f t="shared" si="6"/>
        <v>0.23546271099999999</v>
      </c>
      <c r="F58" s="39">
        <f t="shared" si="6"/>
        <v>2.9251994219999999</v>
      </c>
      <c r="G58" s="39">
        <f t="shared" si="6"/>
        <v>50.744484522</v>
      </c>
      <c r="H58" s="39">
        <f t="shared" si="6"/>
        <v>80.121350745000001</v>
      </c>
      <c r="I58" s="39">
        <f t="shared" si="6"/>
        <v>90.030918525000004</v>
      </c>
      <c r="J58" s="39">
        <f t="shared" si="6"/>
        <v>99.000398418000003</v>
      </c>
      <c r="K58" s="36">
        <f t="shared" si="5"/>
        <v>130</v>
      </c>
    </row>
    <row r="59" spans="1:11" x14ac:dyDescent="0.15">
      <c r="A59" s="35">
        <v>10</v>
      </c>
      <c r="B59" s="36">
        <v>200</v>
      </c>
      <c r="C59" s="39">
        <f t="shared" si="6"/>
        <v>0.13929833899999999</v>
      </c>
      <c r="D59" s="39">
        <f t="shared" si="6"/>
        <v>0.14098254199999999</v>
      </c>
      <c r="E59" s="39">
        <f t="shared" si="6"/>
        <v>5.676748313</v>
      </c>
      <c r="F59" s="39">
        <f t="shared" si="6"/>
        <v>51.462599711000003</v>
      </c>
      <c r="G59" s="39">
        <f t="shared" si="6"/>
        <v>75.372242260999997</v>
      </c>
      <c r="H59" s="39">
        <f t="shared" si="6"/>
        <v>90.060675826999997</v>
      </c>
      <c r="I59" s="39">
        <f t="shared" si="6"/>
        <v>95.015459262999997</v>
      </c>
      <c r="J59" s="39">
        <f t="shared" si="6"/>
        <v>99.500199180999999</v>
      </c>
      <c r="K59" s="36">
        <f t="shared" si="5"/>
        <v>70</v>
      </c>
    </row>
    <row r="60" spans="1:11" x14ac:dyDescent="0.15">
      <c r="A60" s="35">
        <v>12</v>
      </c>
      <c r="B60" s="36">
        <v>10</v>
      </c>
      <c r="C60" s="39">
        <f t="shared" ref="C60:J69" si="7">IFERROR(LOOKUP(2,1/((RD_VBP=$A60)*(RD_IREF=$B60)*(RD_RB=C$39)),RD_IERR),"")</f>
        <v>1.1683576790000001</v>
      </c>
      <c r="D60" s="39">
        <f t="shared" si="7"/>
        <v>1.169258551</v>
      </c>
      <c r="E60" s="39">
        <f t="shared" si="7"/>
        <v>1.172005043</v>
      </c>
      <c r="F60" s="39">
        <f t="shared" si="7"/>
        <v>1.1767330899999999</v>
      </c>
      <c r="G60" s="39">
        <f t="shared" si="7"/>
        <v>1.186819855</v>
      </c>
      <c r="H60" s="39">
        <f t="shared" si="7"/>
        <v>1.2238380710000001</v>
      </c>
      <c r="I60" s="39">
        <f t="shared" si="7"/>
        <v>1.3394482009999999</v>
      </c>
      <c r="J60" s="39">
        <f t="shared" si="7"/>
        <v>88.004584563999998</v>
      </c>
      <c r="K60" s="36">
        <f t="shared" si="5"/>
        <v>301</v>
      </c>
    </row>
    <row r="61" spans="1:11" x14ac:dyDescent="0.15">
      <c r="A61" s="35">
        <v>12</v>
      </c>
      <c r="B61" s="36">
        <v>20</v>
      </c>
      <c r="C61" s="39">
        <f t="shared" si="7"/>
        <v>0.683786212</v>
      </c>
      <c r="D61" s="39">
        <f t="shared" si="7"/>
        <v>0.68471007399999995</v>
      </c>
      <c r="E61" s="39">
        <f t="shared" si="7"/>
        <v>0.68757521200000005</v>
      </c>
      <c r="F61" s="39">
        <f t="shared" si="7"/>
        <v>0.69269358599999997</v>
      </c>
      <c r="G61" s="39">
        <f t="shared" si="7"/>
        <v>0.70454198800000001</v>
      </c>
      <c r="H61" s="39">
        <f t="shared" si="7"/>
        <v>0.77120683400000001</v>
      </c>
      <c r="I61" s="39">
        <f t="shared" si="7"/>
        <v>40.184527533999997</v>
      </c>
      <c r="J61" s="39">
        <f t="shared" si="7"/>
        <v>94.002292283000003</v>
      </c>
      <c r="K61" s="36">
        <f t="shared" si="5"/>
        <v>275</v>
      </c>
    </row>
    <row r="62" spans="1:11" x14ac:dyDescent="0.15">
      <c r="A62" s="35">
        <v>12</v>
      </c>
      <c r="B62" s="36">
        <v>50</v>
      </c>
      <c r="C62" s="39">
        <f t="shared" si="7"/>
        <v>0.35775681500000001</v>
      </c>
      <c r="D62" s="39">
        <f t="shared" si="7"/>
        <v>0.35873683899999997</v>
      </c>
      <c r="E62" s="39">
        <f t="shared" si="7"/>
        <v>0.36195414100000001</v>
      </c>
      <c r="F62" s="39">
        <f t="shared" si="7"/>
        <v>0.36856858799999997</v>
      </c>
      <c r="G62" s="39">
        <f t="shared" si="7"/>
        <v>0.39353950199999999</v>
      </c>
      <c r="H62" s="39">
        <f t="shared" si="7"/>
        <v>52.290463631000001</v>
      </c>
      <c r="I62" s="39">
        <f t="shared" si="7"/>
        <v>76.073811923999997</v>
      </c>
      <c r="J62" s="39">
        <f t="shared" si="7"/>
        <v>97.600916913000006</v>
      </c>
      <c r="K62" s="36">
        <f t="shared" si="5"/>
        <v>241</v>
      </c>
    </row>
    <row r="63" spans="1:11" x14ac:dyDescent="0.15">
      <c r="A63" s="35">
        <v>12</v>
      </c>
      <c r="B63" s="36">
        <v>100</v>
      </c>
      <c r="C63" s="39">
        <f t="shared" si="7"/>
        <v>0.226710623</v>
      </c>
      <c r="D63" s="39">
        <f t="shared" si="7"/>
        <v>0.22778527600000001</v>
      </c>
      <c r="E63" s="39">
        <f t="shared" si="7"/>
        <v>0.23177130600000001</v>
      </c>
      <c r="F63" s="39">
        <f t="shared" si="7"/>
        <v>0.24490394100000001</v>
      </c>
      <c r="G63" s="39">
        <f t="shared" si="7"/>
        <v>40.892423178000001</v>
      </c>
      <c r="H63" s="39">
        <f t="shared" si="7"/>
        <v>76.145231813999999</v>
      </c>
      <c r="I63" s="39">
        <f t="shared" si="7"/>
        <v>88.036905664000003</v>
      </c>
      <c r="J63" s="39">
        <f t="shared" si="7"/>
        <v>98.800458456000001</v>
      </c>
      <c r="K63" s="36">
        <f t="shared" si="5"/>
        <v>140</v>
      </c>
    </row>
    <row r="64" spans="1:11" x14ac:dyDescent="0.15">
      <c r="A64" s="35">
        <v>12</v>
      </c>
      <c r="B64" s="36">
        <v>200</v>
      </c>
      <c r="C64" s="39">
        <f t="shared" si="7"/>
        <v>0.13798930500000001</v>
      </c>
      <c r="D64" s="39">
        <f t="shared" si="7"/>
        <v>0.13929931800000001</v>
      </c>
      <c r="E64" s="39">
        <f t="shared" si="7"/>
        <v>0.14723982999999999</v>
      </c>
      <c r="F64" s="39">
        <f t="shared" si="7"/>
        <v>41.754222304000002</v>
      </c>
      <c r="G64" s="39">
        <f t="shared" si="7"/>
        <v>70.446211591999997</v>
      </c>
      <c r="H64" s="39">
        <f t="shared" si="7"/>
        <v>88.072615905999996</v>
      </c>
      <c r="I64" s="39">
        <f t="shared" si="7"/>
        <v>94.018452977999999</v>
      </c>
      <c r="J64" s="39">
        <f t="shared" si="7"/>
        <v>99.400229228000001</v>
      </c>
      <c r="K64" s="36">
        <f t="shared" si="5"/>
        <v>79</v>
      </c>
    </row>
    <row r="65" spans="1:11" x14ac:dyDescent="0.15">
      <c r="A65" s="35">
        <v>15</v>
      </c>
      <c r="B65" s="36">
        <v>10</v>
      </c>
      <c r="C65" s="39">
        <f t="shared" si="7"/>
        <v>1.1440357050000001</v>
      </c>
      <c r="D65" s="39">
        <f t="shared" si="7"/>
        <v>1.1447630230000001</v>
      </c>
      <c r="E65" s="39">
        <f t="shared" si="7"/>
        <v>1.146973486</v>
      </c>
      <c r="F65" s="39">
        <f t="shared" si="7"/>
        <v>1.150755016</v>
      </c>
      <c r="G65" s="39">
        <f t="shared" si="7"/>
        <v>1.1587138299999999</v>
      </c>
      <c r="H65" s="39">
        <f t="shared" si="7"/>
        <v>1.1865684379999999</v>
      </c>
      <c r="I65" s="39">
        <f t="shared" si="7"/>
        <v>1.256886484</v>
      </c>
      <c r="J65" s="39">
        <f t="shared" si="7"/>
        <v>85.005484859000006</v>
      </c>
      <c r="K65" s="36">
        <f t="shared" si="5"/>
        <v>295</v>
      </c>
    </row>
    <row r="66" spans="1:11" x14ac:dyDescent="0.15">
      <c r="A66" s="35">
        <v>15</v>
      </c>
      <c r="B66" s="36">
        <v>20</v>
      </c>
      <c r="C66" s="39">
        <f t="shared" si="7"/>
        <v>0.671436539</v>
      </c>
      <c r="D66" s="39">
        <f t="shared" si="7"/>
        <v>0.67217998400000001</v>
      </c>
      <c r="E66" s="39">
        <f t="shared" si="7"/>
        <v>0.67447005299999996</v>
      </c>
      <c r="F66" s="39">
        <f t="shared" si="7"/>
        <v>0.67850308999999998</v>
      </c>
      <c r="G66" s="39">
        <f t="shared" si="7"/>
        <v>0.68753348599999997</v>
      </c>
      <c r="H66" s="39">
        <f t="shared" si="7"/>
        <v>0.72858998100000005</v>
      </c>
      <c r="I66" s="39">
        <f t="shared" si="7"/>
        <v>25.229437848</v>
      </c>
      <c r="J66" s="39">
        <f t="shared" si="7"/>
        <v>92.502742713999993</v>
      </c>
      <c r="K66" s="36">
        <f t="shared" si="5"/>
        <v>296</v>
      </c>
    </row>
    <row r="67" spans="1:11" x14ac:dyDescent="0.15">
      <c r="A67" s="35">
        <v>15</v>
      </c>
      <c r="B67" s="36">
        <v>50</v>
      </c>
      <c r="C67" s="39">
        <f t="shared" si="7"/>
        <v>0.352619813</v>
      </c>
      <c r="D67" s="39">
        <f t="shared" si="7"/>
        <v>0.35340079499999999</v>
      </c>
      <c r="E67" s="39">
        <f t="shared" si="7"/>
        <v>0.35591524000000002</v>
      </c>
      <c r="F67" s="39">
        <f t="shared" si="7"/>
        <v>0.360830653</v>
      </c>
      <c r="G67" s="39">
        <f t="shared" si="7"/>
        <v>0.37566487100000001</v>
      </c>
      <c r="H67" s="39">
        <f t="shared" si="7"/>
        <v>40.362105915000001</v>
      </c>
      <c r="I67" s="39">
        <f t="shared" si="7"/>
        <v>70.091776049000003</v>
      </c>
      <c r="J67" s="39">
        <f t="shared" si="7"/>
        <v>97.001096971999999</v>
      </c>
      <c r="K67" s="36">
        <f t="shared" si="5"/>
        <v>243</v>
      </c>
    </row>
    <row r="68" spans="1:11" x14ac:dyDescent="0.15">
      <c r="A68" s="35">
        <v>15</v>
      </c>
      <c r="B68" s="36">
        <v>100</v>
      </c>
      <c r="C68" s="39">
        <f t="shared" si="7"/>
        <v>0.22398293499999999</v>
      </c>
      <c r="D68" s="39">
        <f t="shared" si="7"/>
        <v>0.224823779</v>
      </c>
      <c r="E68" s="39">
        <f t="shared" si="7"/>
        <v>0.22778775800000001</v>
      </c>
      <c r="F68" s="39">
        <f t="shared" si="7"/>
        <v>0.235461698</v>
      </c>
      <c r="G68" s="39">
        <f t="shared" si="7"/>
        <v>26.114342091000001</v>
      </c>
      <c r="H68" s="39">
        <f t="shared" si="7"/>
        <v>70.181052050000005</v>
      </c>
      <c r="I68" s="39">
        <f t="shared" si="7"/>
        <v>85.045887569000001</v>
      </c>
      <c r="J68" s="39">
        <f t="shared" si="7"/>
        <v>98.500548523999996</v>
      </c>
      <c r="K68" s="36">
        <f t="shared" si="5"/>
        <v>177</v>
      </c>
    </row>
    <row r="69" spans="1:11" x14ac:dyDescent="0.15">
      <c r="A69" s="35">
        <v>15</v>
      </c>
      <c r="B69" s="36">
        <v>200</v>
      </c>
      <c r="C69" s="39">
        <f t="shared" si="7"/>
        <v>0.13644998</v>
      </c>
      <c r="D69" s="39">
        <f t="shared" si="7"/>
        <v>0.13743060900000001</v>
      </c>
      <c r="E69" s="39">
        <f t="shared" si="7"/>
        <v>0.14204629399999999</v>
      </c>
      <c r="F69" s="39">
        <f t="shared" si="7"/>
        <v>27.191747702000001</v>
      </c>
      <c r="G69" s="39">
        <f t="shared" si="7"/>
        <v>63.057167614000001</v>
      </c>
      <c r="H69" s="39">
        <f t="shared" si="7"/>
        <v>85.090526025000003</v>
      </c>
      <c r="I69" s="39">
        <f t="shared" si="7"/>
        <v>92.522943785999999</v>
      </c>
      <c r="J69" s="39">
        <f t="shared" si="7"/>
        <v>99.250274271999999</v>
      </c>
      <c r="K69" s="36">
        <f t="shared" si="5"/>
        <v>98</v>
      </c>
    </row>
  </sheetData>
  <conditionalFormatting sqref="C40:J69">
    <cfRule type="expression" dxfId="6" priority="3">
      <formula>AND(ISNUMBER(C40),C40&lt;=1.5)</formula>
    </cfRule>
    <cfRule type="expression" dxfId="5" priority="4">
      <formula>AND(ISNUMBER(C40),C40&gt;1.5)</formula>
    </cfRule>
  </conditionalFormatting>
  <conditionalFormatting sqref="F6:F35">
    <cfRule type="expression" dxfId="4" priority="1">
      <formula>$F6="Yes"</formula>
    </cfRule>
    <cfRule type="expression" dxfId="3" priority="2">
      <formula>$F6="No"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showGridLines="0" workbookViewId="0"/>
  </sheetViews>
  <sheetFormatPr defaultRowHeight="13.5" x14ac:dyDescent="0.15"/>
  <cols>
    <col min="1" max="1" width="10" customWidth="1"/>
    <col min="2" max="2" width="20" customWidth="1"/>
    <col min="3" max="3" width="12" customWidth="1"/>
    <col min="4" max="4" width="46" customWidth="1"/>
  </cols>
  <sheetData>
    <row r="1" spans="1:6" x14ac:dyDescent="0.15">
      <c r="A1" s="22" t="s">
        <v>906</v>
      </c>
    </row>
    <row r="2" spans="1:6" x14ac:dyDescent="0.15">
      <c r="A2" s="21" t="s">
        <v>907</v>
      </c>
      <c r="B2" s="21" t="s">
        <v>908</v>
      </c>
      <c r="C2" s="21" t="s">
        <v>909</v>
      </c>
      <c r="D2" s="21" t="s">
        <v>910</v>
      </c>
      <c r="E2" s="21" t="s">
        <v>911</v>
      </c>
      <c r="F2" s="21" t="s">
        <v>912</v>
      </c>
    </row>
    <row r="3" spans="1:6" x14ac:dyDescent="0.15">
      <c r="A3" s="32">
        <v>10</v>
      </c>
      <c r="B3" s="19">
        <f>Rmax_Summary!B$6*0.985</f>
        <v>9.85</v>
      </c>
      <c r="C3" s="19">
        <f>Rmax_Summary!C$6*0.985</f>
        <v>19.7</v>
      </c>
      <c r="D3" s="19">
        <f>Rmax_Summary!D$6*0.985</f>
        <v>49.25</v>
      </c>
      <c r="E3" s="19">
        <f>Rmax_Summary!E$6*0.985</f>
        <v>98.5</v>
      </c>
      <c r="F3" s="19">
        <f>Rmax_Summary!F$6*0.985</f>
        <v>197</v>
      </c>
    </row>
    <row r="4" spans="1:6" x14ac:dyDescent="0.15">
      <c r="A4" s="32">
        <v>10000</v>
      </c>
      <c r="B4" s="19">
        <f>B3</f>
        <v>9.85</v>
      </c>
      <c r="C4" s="19">
        <f>C3</f>
        <v>19.7</v>
      </c>
      <c r="D4" s="19">
        <f>D3</f>
        <v>49.25</v>
      </c>
      <c r="E4" s="19">
        <f>E3</f>
        <v>98.5</v>
      </c>
      <c r="F4" s="19">
        <f>F3</f>
        <v>197</v>
      </c>
    </row>
    <row r="6" spans="1:6" x14ac:dyDescent="0.15">
      <c r="A6" s="21" t="s">
        <v>913</v>
      </c>
    </row>
    <row r="7" spans="1:6" x14ac:dyDescent="0.15">
      <c r="A7" s="44" t="s">
        <v>837</v>
      </c>
      <c r="B7" s="44" t="s">
        <v>914</v>
      </c>
      <c r="C7" s="44" t="s">
        <v>838</v>
      </c>
      <c r="D7" s="44" t="s">
        <v>915</v>
      </c>
    </row>
    <row r="8" spans="1:6" x14ac:dyDescent="0.15">
      <c r="A8" s="21" t="s">
        <v>916</v>
      </c>
    </row>
    <row r="9" spans="1:6" x14ac:dyDescent="0.15">
      <c r="A9" s="21" t="s">
        <v>917</v>
      </c>
    </row>
    <row r="10" spans="1:6" x14ac:dyDescent="0.15">
      <c r="A10" s="29" t="s">
        <v>837</v>
      </c>
      <c r="B10" s="29" t="s">
        <v>918</v>
      </c>
    </row>
    <row r="11" spans="1:6" x14ac:dyDescent="0.15">
      <c r="A11" s="16">
        <v>3.3</v>
      </c>
      <c r="B11" s="18">
        <v>10000</v>
      </c>
    </row>
    <row r="12" spans="1:6" x14ac:dyDescent="0.15">
      <c r="A12" s="16">
        <v>15</v>
      </c>
      <c r="B12" s="18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7"/>
  <sheetViews>
    <sheetView showGridLines="0" workbookViewId="0"/>
  </sheetViews>
  <sheetFormatPr defaultRowHeight="13.5" x14ac:dyDescent="0.15"/>
  <cols>
    <col min="1" max="1" width="2" customWidth="1"/>
    <col min="14" max="14" width="34" customWidth="1"/>
    <col min="15" max="19" width="22" customWidth="1"/>
  </cols>
  <sheetData>
    <row r="1" spans="1:19" ht="18.75" x14ac:dyDescent="0.25">
      <c r="A1" s="1" t="s">
        <v>919</v>
      </c>
    </row>
    <row r="2" spans="1:19" x14ac:dyDescent="0.15">
      <c r="N2" s="22" t="s">
        <v>920</v>
      </c>
    </row>
    <row r="3" spans="1:19" x14ac:dyDescent="0.15">
      <c r="N3" s="14" t="s">
        <v>857</v>
      </c>
      <c r="O3" s="23">
        <v>10</v>
      </c>
      <c r="P3" s="23">
        <v>20</v>
      </c>
      <c r="Q3" s="23">
        <v>50</v>
      </c>
      <c r="R3" s="23">
        <v>100</v>
      </c>
      <c r="S3" s="23">
        <v>200</v>
      </c>
    </row>
    <row r="4" spans="1:19" x14ac:dyDescent="0.15">
      <c r="N4" s="45">
        <f>Rmax_Summary!$A$29</f>
        <v>3.3</v>
      </c>
      <c r="O4" s="25" t="str">
        <f>Rmax_Summary!B29</f>
        <v>精确</v>
      </c>
      <c r="P4" s="25" t="str">
        <f>Rmax_Summary!C29</f>
        <v>精确</v>
      </c>
      <c r="Q4" s="25" t="str">
        <f>Rmax_Summary!D29</f>
        <v>精确</v>
      </c>
      <c r="R4" s="25" t="str">
        <f>Rmax_Summary!E29</f>
        <v>精确</v>
      </c>
      <c r="S4" s="25" t="str">
        <f>Rmax_Summary!F29</f>
        <v>精确</v>
      </c>
    </row>
    <row r="5" spans="1:19" x14ac:dyDescent="0.15">
      <c r="N5" s="45">
        <f>Rmax_Summary!$A$30</f>
        <v>5</v>
      </c>
      <c r="O5" s="25" t="str">
        <f>Rmax_Summary!B30</f>
        <v>精确</v>
      </c>
      <c r="P5" s="25" t="str">
        <f>Rmax_Summary!C30</f>
        <v>精确</v>
      </c>
      <c r="Q5" s="25" t="str">
        <f>Rmax_Summary!D30</f>
        <v>精确</v>
      </c>
      <c r="R5" s="25" t="str">
        <f>Rmax_Summary!E30</f>
        <v>精确</v>
      </c>
      <c r="S5" s="25" t="str">
        <f>Rmax_Summary!F30</f>
        <v>精确</v>
      </c>
    </row>
    <row r="6" spans="1:19" x14ac:dyDescent="0.15">
      <c r="N6" s="45">
        <f>Rmax_Summary!$A$31</f>
        <v>8</v>
      </c>
      <c r="O6" s="25" t="str">
        <f>Rmax_Summary!B31</f>
        <v>精确</v>
      </c>
      <c r="P6" s="25" t="str">
        <f>Rmax_Summary!C31</f>
        <v>精确</v>
      </c>
      <c r="Q6" s="25" t="str">
        <f>Rmax_Summary!D31</f>
        <v>精确</v>
      </c>
      <c r="R6" s="25" t="str">
        <f>Rmax_Summary!E31</f>
        <v>精确</v>
      </c>
      <c r="S6" s="25" t="str">
        <f>Rmax_Summary!F31</f>
        <v>精确</v>
      </c>
    </row>
    <row r="7" spans="1:19" x14ac:dyDescent="0.15">
      <c r="N7" s="45">
        <f>Rmax_Summary!$A$32</f>
        <v>10</v>
      </c>
      <c r="O7" s="25" t="str">
        <f>Rmax_Summary!B32</f>
        <v>精确</v>
      </c>
      <c r="P7" s="25" t="str">
        <f>Rmax_Summary!C32</f>
        <v>精确</v>
      </c>
      <c r="Q7" s="25" t="str">
        <f>Rmax_Summary!D32</f>
        <v>精确</v>
      </c>
      <c r="R7" s="25" t="str">
        <f>Rmax_Summary!E32</f>
        <v>精确</v>
      </c>
      <c r="S7" s="25" t="str">
        <f>Rmax_Summary!F32</f>
        <v>精确</v>
      </c>
    </row>
    <row r="8" spans="1:19" x14ac:dyDescent="0.15">
      <c r="N8" s="45">
        <f>Rmax_Summary!$A$33</f>
        <v>12</v>
      </c>
      <c r="O8" s="25" t="str">
        <f>Rmax_Summary!B33</f>
        <v>精确</v>
      </c>
      <c r="P8" s="25" t="str">
        <f>Rmax_Summary!C33</f>
        <v>精确</v>
      </c>
      <c r="Q8" s="25" t="str">
        <f>Rmax_Summary!D33</f>
        <v>精确</v>
      </c>
      <c r="R8" s="25" t="str">
        <f>Rmax_Summary!E33</f>
        <v>精确</v>
      </c>
      <c r="S8" s="25" t="str">
        <f>Rmax_Summary!F33</f>
        <v>精确</v>
      </c>
    </row>
    <row r="9" spans="1:19" x14ac:dyDescent="0.15">
      <c r="N9" s="45">
        <f>Rmax_Summary!$A$34</f>
        <v>15</v>
      </c>
      <c r="O9" s="25" t="str">
        <f>Rmax_Summary!B34</f>
        <v>精确</v>
      </c>
      <c r="P9" s="25" t="str">
        <f>Rmax_Summary!C34</f>
        <v>精确</v>
      </c>
      <c r="Q9" s="25" t="str">
        <f>Rmax_Summary!D34</f>
        <v>精确</v>
      </c>
      <c r="R9" s="25" t="str">
        <f>Rmax_Summary!E34</f>
        <v>精确</v>
      </c>
      <c r="S9" s="25" t="str">
        <f>Rmax_Summary!F34</f>
        <v>精确</v>
      </c>
    </row>
    <row r="11" spans="1:19" x14ac:dyDescent="0.15">
      <c r="N11" s="22" t="s">
        <v>921</v>
      </c>
    </row>
    <row r="12" spans="1:19" x14ac:dyDescent="0.15">
      <c r="N12" s="46" t="s">
        <v>922</v>
      </c>
      <c r="O12" s="21" t="s">
        <v>923</v>
      </c>
    </row>
    <row r="13" spans="1:19" x14ac:dyDescent="0.15">
      <c r="N13" s="46" t="s">
        <v>924</v>
      </c>
      <c r="O13" s="21" t="s">
        <v>925</v>
      </c>
    </row>
    <row r="14" spans="1:19" x14ac:dyDescent="0.15">
      <c r="N14" s="46" t="s">
        <v>926</v>
      </c>
      <c r="O14" s="21" t="s">
        <v>927</v>
      </c>
    </row>
    <row r="15" spans="1:19" x14ac:dyDescent="0.15">
      <c r="N15" s="46" t="s">
        <v>928</v>
      </c>
      <c r="O15" s="21" t="s">
        <v>929</v>
      </c>
    </row>
    <row r="16" spans="1:19" x14ac:dyDescent="0.15">
      <c r="N16" s="46" t="s">
        <v>930</v>
      </c>
      <c r="O16" s="21" t="s">
        <v>931</v>
      </c>
    </row>
    <row r="17" spans="14:14" x14ac:dyDescent="0.15">
      <c r="N17" s="22" t="s">
        <v>932</v>
      </c>
    </row>
    <row r="18" spans="14:14" x14ac:dyDescent="0.15">
      <c r="N18" s="21" t="s">
        <v>933</v>
      </c>
    </row>
    <row r="19" spans="14:14" x14ac:dyDescent="0.15">
      <c r="N19" s="21" t="s">
        <v>934</v>
      </c>
    </row>
    <row r="20" spans="14:14" x14ac:dyDescent="0.15">
      <c r="N20" s="21" t="s">
        <v>935</v>
      </c>
    </row>
    <row r="21" spans="14:14" x14ac:dyDescent="0.15">
      <c r="N21" s="21" t="s">
        <v>936</v>
      </c>
    </row>
    <row r="22" spans="14:14" x14ac:dyDescent="0.15">
      <c r="N22" s="21" t="s">
        <v>937</v>
      </c>
    </row>
    <row r="23" spans="14:14" x14ac:dyDescent="0.15">
      <c r="N23" s="21" t="s">
        <v>938</v>
      </c>
    </row>
    <row r="24" spans="14:14" x14ac:dyDescent="0.15">
      <c r="N24" s="21" t="s">
        <v>939</v>
      </c>
    </row>
    <row r="25" spans="14:14" x14ac:dyDescent="0.15">
      <c r="N25" s="21" t="s">
        <v>940</v>
      </c>
    </row>
    <row r="26" spans="14:14" x14ac:dyDescent="0.15">
      <c r="N26" s="21" t="s">
        <v>941</v>
      </c>
    </row>
    <row r="27" spans="14:14" x14ac:dyDescent="0.15">
      <c r="N27" s="21" t="s">
        <v>942</v>
      </c>
    </row>
    <row r="28" spans="14:14" x14ac:dyDescent="0.15">
      <c r="N28" s="21" t="s">
        <v>943</v>
      </c>
    </row>
    <row r="29" spans="14:14" x14ac:dyDescent="0.15">
      <c r="N29" s="21" t="s">
        <v>944</v>
      </c>
    </row>
    <row r="30" spans="14:14" x14ac:dyDescent="0.15">
      <c r="N30" s="21" t="s">
        <v>945</v>
      </c>
    </row>
    <row r="31" spans="14:14" x14ac:dyDescent="0.15">
      <c r="N31" s="21" t="s">
        <v>946</v>
      </c>
    </row>
    <row r="32" spans="14:14" x14ac:dyDescent="0.15">
      <c r="N32" s="21" t="s">
        <v>947</v>
      </c>
    </row>
    <row r="33" spans="14:14" x14ac:dyDescent="0.15">
      <c r="N33" s="21" t="s">
        <v>948</v>
      </c>
    </row>
    <row r="34" spans="14:14" x14ac:dyDescent="0.15">
      <c r="N34" s="21" t="s">
        <v>949</v>
      </c>
    </row>
    <row r="35" spans="14:14" x14ac:dyDescent="0.15">
      <c r="N35" s="21" t="s">
        <v>950</v>
      </c>
    </row>
    <row r="36" spans="14:14" x14ac:dyDescent="0.15">
      <c r="N36" s="21" t="s">
        <v>951</v>
      </c>
    </row>
    <row r="37" spans="14:14" x14ac:dyDescent="0.15">
      <c r="N37" s="21" t="s">
        <v>952</v>
      </c>
    </row>
    <row r="38" spans="14:14" x14ac:dyDescent="0.15">
      <c r="N38" s="21" t="s">
        <v>953</v>
      </c>
    </row>
    <row r="39" spans="14:14" x14ac:dyDescent="0.15">
      <c r="N39" s="21" t="s">
        <v>954</v>
      </c>
    </row>
    <row r="40" spans="14:14" x14ac:dyDescent="0.15">
      <c r="N40" s="21" t="s">
        <v>955</v>
      </c>
    </row>
    <row r="41" spans="14:14" x14ac:dyDescent="0.15">
      <c r="N41" s="21" t="s">
        <v>956</v>
      </c>
    </row>
    <row r="42" spans="14:14" x14ac:dyDescent="0.15">
      <c r="N42" s="21" t="s">
        <v>957</v>
      </c>
    </row>
    <row r="43" spans="14:14" x14ac:dyDescent="0.15">
      <c r="N43" s="21" t="s">
        <v>958</v>
      </c>
    </row>
    <row r="44" spans="14:14" x14ac:dyDescent="0.15">
      <c r="N44" s="21" t="s">
        <v>959</v>
      </c>
    </row>
    <row r="45" spans="14:14" x14ac:dyDescent="0.15">
      <c r="N45" s="21" t="s">
        <v>960</v>
      </c>
    </row>
    <row r="46" spans="14:14" x14ac:dyDescent="0.15">
      <c r="N46" s="21" t="s">
        <v>961</v>
      </c>
    </row>
    <row r="47" spans="14:14" x14ac:dyDescent="0.15">
      <c r="N47" s="21" t="s">
        <v>962</v>
      </c>
    </row>
  </sheetData>
  <conditionalFormatting sqref="O4:S9">
    <cfRule type="expression" dxfId="2" priority="1">
      <formula>ISNUMBER(SEARCH("精确",O4))</formula>
    </cfRule>
    <cfRule type="expression" dxfId="1" priority="2">
      <formula>ISNUMBER(SEARCH("下限",O4))</formula>
    </cfRule>
    <cfRule type="expression" dxfId="0" priority="3">
      <formula>ISNUMBER(SEARCH("N/A",O4))</formula>
    </cfRule>
  </conditionalFormatting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showGridLines="0" workbookViewId="0"/>
  </sheetViews>
  <sheetFormatPr defaultRowHeight="13.5" x14ac:dyDescent="0.15"/>
  <cols>
    <col min="1" max="24" width="8.375" customWidth="1"/>
  </cols>
  <sheetData>
    <row r="1" spans="1:1" ht="18.75" x14ac:dyDescent="0.25">
      <c r="A1" s="1" t="s">
        <v>963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9</vt:i4>
      </vt:variant>
    </vt:vector>
  </HeadingPairs>
  <TitlesOfParts>
    <vt:vector size="17" baseType="lpstr">
      <vt:lpstr>README</vt:lpstr>
      <vt:lpstr>Raw_Data</vt:lpstr>
      <vt:lpstr>Rmax_Summary</vt:lpstr>
      <vt:lpstr>Boundary_Detail</vt:lpstr>
      <vt:lpstr>Current_Accuracy</vt:lpstr>
      <vt:lpstr>Chart_Source</vt:lpstr>
      <vt:lpstr>Charts</vt:lpstr>
      <vt:lpstr>Charts_I_vs_R</vt:lpstr>
      <vt:lpstr>RD_IB</vt:lpstr>
      <vt:lpstr>RD_IERR</vt:lpstr>
      <vt:lpstr>RD_IREF</vt:lpstr>
      <vt:lpstr>RD_PASS</vt:lpstr>
      <vt:lpstr>RD_RB</vt:lpstr>
      <vt:lpstr>RD_RBK</vt:lpstr>
      <vt:lpstr>RD_STEP</vt:lpstr>
      <vt:lpstr>RD_VB</vt:lpstr>
      <vt:lpstr>RD_VBP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Liuxm</cp:lastModifiedBy>
  <dcterms:created xsi:type="dcterms:W3CDTF">2026-09-21T15:26:33Z</dcterms:created>
  <dcterms:modified xsi:type="dcterms:W3CDTF">2026-09-22T08:07:46Z</dcterms:modified>
</cp:coreProperties>
</file>